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3.xml" ContentType="application/vnd.openxmlformats-officedocument.drawing+xml"/>
  <Override PartName="/xl/tables/table9.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0.xml" ContentType="application/vnd.openxmlformats-officedocument.spreadsheetml.table+xml"/>
  <Override PartName="/xl/tables/table1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tables/table12.xml" ContentType="application/vnd.openxmlformats-officedocument.spreadsheetml.table+xml"/>
  <Override PartName="/xl/tables/table13.xml" ContentType="application/vnd.openxmlformats-officedocument.spreadsheetml.table+xml"/>
  <Override PartName="/xl/drawings/drawing4.xml" ContentType="application/vnd.openxmlformats-officedocument.drawing+xml"/>
  <Override PartName="/xl/comments6.xml" ContentType="application/vnd.openxmlformats-officedocument.spreadsheetml.comments+xml"/>
  <Override PartName="/xl/tables/table14.xml" ContentType="application/vnd.openxmlformats-officedocument.spreadsheetml.table+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A:\projects\match\app\static\data\"/>
    </mc:Choice>
  </mc:AlternateContent>
  <xr:revisionPtr revIDLastSave="0" documentId="13_ncr:1_{5D860B5A-9440-4C09-8A79-3F875B3EE48A}" xr6:coauthVersionLast="46" xr6:coauthVersionMax="46" xr10:uidLastSave="{00000000-0000-0000-0000-000000000000}"/>
  <bookViews>
    <workbookView xWindow="28680" yWindow="-120" windowWidth="29040" windowHeight="15840" activeTab="9" xr2:uid="{00000000-000D-0000-FFFF-FFFF00000000}"/>
  </bookViews>
  <sheets>
    <sheet name="Front Page" sheetId="1" r:id="rId1"/>
    <sheet name="Chat" sheetId="2" r:id="rId2"/>
    <sheet name="match" sheetId="3" r:id="rId3"/>
    <sheet name="A vs B" sheetId="4" r:id="rId4"/>
    <sheet name="Post-Interview Correspondence" sheetId="5" r:id="rId5"/>
    <sheet name="Rank Tally" sheetId="6" r:id="rId6"/>
    <sheet name="Rank List" sheetId="7" r:id="rId7"/>
    <sheet name="MS4 impressions" sheetId="8" r:id="rId8"/>
    <sheet name="Intv-Impressions (-'17)" sheetId="9" r:id="rId9"/>
    <sheet name="Intv Tally" sheetId="10" r:id="rId10"/>
    <sheet name="Intv Drop" sheetId="11" r:id="rId11"/>
    <sheet name="Intv Swap" sheetId="12" r:id="rId12"/>
    <sheet name="Waitlist Movement" sheetId="13" r:id="rId13"/>
    <sheet name="Rejections" sheetId="14" r:id="rId14"/>
    <sheet name="Virtual Structure &amp; Prog Deets" sheetId="15" r:id="rId15"/>
    <sheet name="Applicant Stats" sheetId="16" r:id="rId16"/>
    <sheet name="LOIs" sheetId="17" r:id="rId17"/>
    <sheet name="Useful Links" sheetId="18" r:id="rId18"/>
    <sheet name="Current Intv Q's" sheetId="19" r:id="rId19"/>
    <sheet name="Program Information (and requir" sheetId="20" r:id="rId20"/>
    <sheet name="IMG" sheetId="21" r:id="rId21"/>
    <sheet name="Questions for Programs" sheetId="22" r:id="rId22"/>
    <sheet name="Interview Dates" sheetId="23" r:id="rId23"/>
    <sheet name="Praise &amp; shame" sheetId="24" r:id="rId24"/>
    <sheet name="What the Hospitals Look Like" sheetId="25" r:id="rId25"/>
    <sheet name="Doximity and Research Rankings" sheetId="26" r:id="rId26"/>
    <sheet name="Cities" sheetId="27" r:id="rId27"/>
    <sheet name="2019 IV Questions" sheetId="28" r:id="rId28"/>
  </sheets>
  <definedNames>
    <definedName name="_xlnm._FilterDatabase" localSheetId="24" hidden="1">'What the Hospitals Look Like'!$A$1:$Y$397</definedName>
    <definedName name="Z_9AD6D835_3570_4563_A256_A52C4C628EBF_.wvu.FilterData" localSheetId="15" hidden="1">'Applicant Stats'!$B$1:$AF$259</definedName>
    <definedName name="Z_9AD6D835_3570_4563_A256_A52C4C628EBF_.wvu.FilterData" localSheetId="19" hidden="1">'Program Information (and requir'!$A$3:$AA$140</definedName>
    <definedName name="Z_9AD6D835_3570_4563_A256_A52C4C628EBF_.wvu.FilterData" localSheetId="21" hidden="1">'Questions for Programs'!$A$2:$B$196</definedName>
    <definedName name="Z_9AD6D835_3570_4563_A256_A52C4C628EBF_.wvu.FilterData" localSheetId="6" hidden="1">'Rank List'!$A$1:$W$84</definedName>
    <definedName name="Z_9AD6D835_3570_4563_A256_A52C4C628EBF_.wvu.FilterData" localSheetId="24" hidden="1">'What the Hospitals Look Like'!$A$2:$Y$196</definedName>
    <definedName name="Z_9FC84978_5362_4106_A81A_2F11B51D48B3_.wvu.FilterData" localSheetId="6" hidden="1">'Rank List'!$A$30:$M$141</definedName>
    <definedName name="Z_E336688C_42CD_4124_A1CD_A61B8832CF72_.wvu.FilterData" localSheetId="9" hidden="1">'Intv Tally'!$I$56:$AX$61</definedName>
  </definedNames>
  <calcPr calcId="191029"/>
  <customWorkbookViews>
    <customWorkbookView name="Filter 1" guid="{9AD6D835-3570-4563-A256-A52C4C628EBF}" maximized="1" windowWidth="0" windowHeight="0" activeSheetId="0"/>
    <customWorkbookView name="Filter 2" guid="{9FC84978-5362-4106-A81A-2F11B51D48B3}" maximized="1" windowWidth="0" windowHeight="0" activeSheetId="0"/>
    <customWorkbookView name="21345" guid="{E336688C-42CD-4124-A1CD-A61B8832CF7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 i="24" l="1"/>
  <c r="F112" i="21"/>
  <c r="F111" i="21"/>
  <c r="F110" i="21"/>
  <c r="F109" i="21"/>
  <c r="F108" i="21"/>
  <c r="F107" i="21"/>
  <c r="F106" i="21"/>
  <c r="F105" i="21"/>
  <c r="F104" i="21"/>
  <c r="F103" i="21"/>
  <c r="F102" i="21"/>
  <c r="F101" i="21"/>
  <c r="F99" i="21"/>
  <c r="F98" i="21"/>
  <c r="F97" i="21"/>
  <c r="F96" i="21"/>
  <c r="F95" i="21"/>
  <c r="F94" i="21"/>
  <c r="F93" i="21"/>
  <c r="F92" i="21"/>
  <c r="F91" i="21"/>
  <c r="F90" i="21"/>
  <c r="F89" i="21"/>
  <c r="F88" i="21"/>
  <c r="F87" i="21"/>
  <c r="F86" i="21"/>
  <c r="F85" i="21"/>
  <c r="F84" i="21"/>
  <c r="F83" i="21"/>
  <c r="F82" i="21"/>
  <c r="F81" i="21"/>
  <c r="F80" i="21"/>
  <c r="F79" i="21"/>
  <c r="F78" i="21"/>
  <c r="F77" i="21"/>
  <c r="F75" i="21"/>
  <c r="F74" i="21"/>
  <c r="F73" i="21"/>
  <c r="F72" i="21"/>
  <c r="F71" i="21"/>
  <c r="F70" i="21"/>
  <c r="F69" i="21"/>
  <c r="F68" i="21"/>
  <c r="F67" i="21"/>
  <c r="F66" i="21"/>
  <c r="F65" i="21"/>
  <c r="F64" i="21"/>
  <c r="F63" i="21"/>
  <c r="F62" i="21"/>
  <c r="F61" i="21"/>
  <c r="F60" i="21"/>
  <c r="F59" i="21"/>
  <c r="F57" i="21"/>
  <c r="F56" i="21"/>
  <c r="F55" i="21"/>
  <c r="F54" i="21"/>
  <c r="F53" i="21"/>
  <c r="F52" i="21"/>
  <c r="F51" i="21"/>
  <c r="F50" i="21"/>
  <c r="F49" i="21"/>
  <c r="F48" i="21"/>
  <c r="F47" i="21"/>
  <c r="F46" i="21"/>
  <c r="F45" i="21"/>
  <c r="F43" i="21"/>
  <c r="F41" i="21"/>
  <c r="F40" i="21"/>
  <c r="F39" i="21"/>
  <c r="F38" i="21"/>
  <c r="F37" i="21"/>
  <c r="F36" i="21"/>
  <c r="F35" i="21"/>
  <c r="F34" i="21"/>
  <c r="F33" i="21"/>
  <c r="F32" i="21"/>
  <c r="F31" i="21"/>
  <c r="F30" i="21"/>
  <c r="F29" i="21"/>
  <c r="F28" i="21"/>
  <c r="F27" i="21"/>
  <c r="F26" i="21"/>
  <c r="F25" i="21"/>
  <c r="F24" i="21"/>
  <c r="F23" i="21"/>
  <c r="F22" i="21"/>
  <c r="F20" i="21"/>
  <c r="F19" i="21"/>
  <c r="F17" i="21"/>
  <c r="F16" i="21"/>
  <c r="F14" i="21"/>
  <c r="F13" i="21"/>
  <c r="F12" i="21"/>
  <c r="F11" i="21"/>
  <c r="F10" i="21"/>
  <c r="F9" i="21"/>
  <c r="F8" i="21"/>
  <c r="F7" i="21"/>
  <c r="F6" i="21"/>
  <c r="N229" i="16"/>
  <c r="N223" i="16"/>
  <c r="N222" i="16"/>
  <c r="N220" i="16"/>
  <c r="N219" i="16"/>
  <c r="N216" i="16"/>
  <c r="N215" i="16"/>
  <c r="N214" i="16"/>
  <c r="N212" i="16"/>
  <c r="N211" i="16"/>
  <c r="N210" i="16"/>
  <c r="N209" i="16"/>
  <c r="N208" i="16"/>
  <c r="N207" i="16"/>
  <c r="N206" i="16"/>
  <c r="N205" i="16"/>
  <c r="N204" i="16"/>
  <c r="N203" i="16"/>
  <c r="N202" i="16"/>
  <c r="N201" i="16"/>
  <c r="N200" i="16"/>
  <c r="N199" i="16"/>
  <c r="N198" i="16"/>
  <c r="N197" i="16"/>
  <c r="N196" i="16"/>
  <c r="N194" i="16"/>
  <c r="N193" i="16"/>
  <c r="N192" i="16"/>
  <c r="N191" i="16"/>
  <c r="N190" i="16"/>
  <c r="N189" i="16"/>
  <c r="N188" i="16"/>
  <c r="N187" i="16"/>
  <c r="N186" i="16"/>
  <c r="N185" i="16"/>
  <c r="N184" i="16"/>
  <c r="N183" i="16"/>
  <c r="N182" i="16"/>
  <c r="N181" i="16"/>
  <c r="N179" i="16"/>
  <c r="N178" i="16"/>
  <c r="N177" i="16"/>
  <c r="N176" i="16"/>
  <c r="N175" i="16"/>
  <c r="N174" i="16"/>
  <c r="N173" i="16"/>
  <c r="N172" i="16"/>
  <c r="N171" i="16"/>
  <c r="N170" i="16"/>
  <c r="N169" i="16"/>
  <c r="N168" i="16"/>
  <c r="N167" i="16"/>
  <c r="N166" i="16"/>
  <c r="N165" i="16"/>
  <c r="N164" i="16"/>
  <c r="N163" i="16"/>
  <c r="N162" i="16"/>
  <c r="N161" i="16"/>
  <c r="N160" i="16"/>
  <c r="N159" i="16"/>
  <c r="N158" i="16"/>
  <c r="N157" i="16"/>
  <c r="N156" i="16"/>
  <c r="N155" i="16"/>
  <c r="N154" i="16"/>
  <c r="N153" i="16"/>
  <c r="N152" i="16"/>
  <c r="N151" i="16"/>
  <c r="N150" i="16"/>
  <c r="N149" i="16"/>
  <c r="N148" i="16"/>
  <c r="N147" i="16"/>
  <c r="N146" i="16"/>
  <c r="N145" i="16"/>
  <c r="N144" i="16"/>
  <c r="N143" i="16"/>
  <c r="N142" i="16"/>
  <c r="N141" i="16"/>
  <c r="N140" i="16"/>
  <c r="N139" i="16"/>
  <c r="N138" i="16"/>
  <c r="N137" i="16"/>
  <c r="N136" i="16"/>
  <c r="N135" i="16"/>
  <c r="N134" i="16"/>
  <c r="N133" i="16"/>
  <c r="N132" i="16"/>
  <c r="N131" i="16"/>
  <c r="N130" i="16"/>
  <c r="N129" i="16"/>
  <c r="N128" i="16"/>
  <c r="N127" i="16"/>
  <c r="N126" i="16"/>
  <c r="N125" i="16"/>
  <c r="N124" i="16"/>
  <c r="N123" i="16"/>
  <c r="N122" i="16"/>
  <c r="N121" i="16"/>
  <c r="N120" i="16"/>
  <c r="N119" i="16"/>
  <c r="N118" i="16"/>
  <c r="N117" i="16"/>
  <c r="N116" i="16"/>
  <c r="N115" i="16"/>
  <c r="N114" i="16"/>
  <c r="N113" i="16"/>
  <c r="N112" i="16"/>
  <c r="N111" i="16"/>
  <c r="N110" i="16"/>
  <c r="N109" i="16"/>
  <c r="N108" i="16"/>
  <c r="N107" i="16"/>
  <c r="N106" i="16"/>
  <c r="N105" i="16"/>
  <c r="N104" i="16"/>
  <c r="N103" i="16"/>
  <c r="N102" i="16"/>
  <c r="N101" i="16"/>
  <c r="N100" i="16"/>
  <c r="N99" i="16"/>
  <c r="N98" i="16"/>
  <c r="N97" i="16"/>
  <c r="N96" i="16"/>
  <c r="N95" i="16"/>
  <c r="N94" i="16"/>
  <c r="N93" i="16"/>
  <c r="N92" i="16"/>
  <c r="N91" i="16"/>
  <c r="N90" i="16"/>
  <c r="N89" i="16"/>
  <c r="N88" i="16"/>
  <c r="N86" i="16"/>
  <c r="N85" i="16"/>
  <c r="N84" i="16"/>
  <c r="N83" i="16"/>
  <c r="N81" i="16"/>
  <c r="N80" i="16"/>
  <c r="N79" i="16"/>
  <c r="N78" i="16"/>
  <c r="N77" i="16"/>
  <c r="N76" i="16"/>
  <c r="N75" i="16"/>
  <c r="N74" i="16"/>
  <c r="N72" i="16"/>
  <c r="N71" i="16"/>
  <c r="N70" i="16"/>
  <c r="N69" i="16"/>
  <c r="N68" i="16"/>
  <c r="N67" i="16"/>
  <c r="N66" i="16"/>
  <c r="N65" i="16"/>
  <c r="N64" i="16"/>
  <c r="N63" i="16"/>
  <c r="N62" i="16"/>
  <c r="N61" i="16"/>
  <c r="N60" i="16"/>
  <c r="N59" i="16"/>
  <c r="N57" i="16"/>
  <c r="N56" i="16"/>
  <c r="N54" i="16"/>
  <c r="N53" i="16"/>
  <c r="N52" i="16"/>
  <c r="N51" i="16"/>
  <c r="N49" i="16"/>
  <c r="N48" i="16"/>
  <c r="N46" i="16"/>
  <c r="N44" i="16"/>
  <c r="N43" i="16"/>
  <c r="N41" i="16"/>
  <c r="N40" i="16"/>
  <c r="N36" i="16"/>
  <c r="N35" i="16"/>
  <c r="N34" i="16"/>
  <c r="N32" i="16"/>
  <c r="N31" i="16"/>
  <c r="N28" i="16"/>
  <c r="N27" i="16"/>
  <c r="N26" i="16"/>
  <c r="N25" i="16"/>
  <c r="N24" i="16"/>
  <c r="N21" i="16"/>
  <c r="N18" i="16"/>
  <c r="N17" i="16"/>
  <c r="N15" i="16"/>
  <c r="N14" i="16"/>
  <c r="N12" i="16"/>
  <c r="N11" i="16"/>
  <c r="N10" i="16"/>
  <c r="N9" i="16"/>
  <c r="N8" i="16"/>
  <c r="B8" i="16"/>
  <c r="B9" i="16" s="1"/>
  <c r="B10" i="16" s="1"/>
  <c r="B11" i="16" s="1"/>
  <c r="B12" i="16" s="1"/>
  <c r="B13" i="16" s="1"/>
  <c r="B14" i="16" s="1"/>
  <c r="B15" i="16" s="1"/>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N7" i="16"/>
  <c r="N5" i="16" s="1"/>
  <c r="AC6" i="16"/>
  <c r="AB6" i="16"/>
  <c r="AA6" i="16"/>
  <c r="Z6" i="16"/>
  <c r="Q6" i="16"/>
  <c r="P6" i="16"/>
  <c r="O6" i="16"/>
  <c r="N6" i="16"/>
  <c r="M6" i="16"/>
  <c r="L6" i="16"/>
  <c r="J6" i="16"/>
  <c r="I6" i="16"/>
  <c r="F6" i="16"/>
  <c r="E6" i="16"/>
  <c r="AC5" i="16"/>
  <c r="AB5" i="16"/>
  <c r="AA5" i="16"/>
  <c r="Z5" i="16"/>
  <c r="Q5" i="16"/>
  <c r="P5" i="16"/>
  <c r="O5" i="16"/>
  <c r="M5" i="16"/>
  <c r="L5" i="16"/>
  <c r="J5" i="16"/>
  <c r="I5" i="16"/>
  <c r="F5" i="16"/>
  <c r="E5" i="16"/>
  <c r="U834" i="11"/>
  <c r="D201" i="10"/>
  <c r="D200" i="10"/>
  <c r="D199" i="10"/>
  <c r="D198" i="10"/>
  <c r="D197" i="10"/>
  <c r="D196" i="10"/>
  <c r="D195" i="10"/>
  <c r="D194" i="10"/>
  <c r="D193" i="10"/>
  <c r="D192" i="10"/>
  <c r="D191" i="10"/>
  <c r="D190" i="10"/>
  <c r="D189" i="10"/>
  <c r="D188" i="10"/>
  <c r="D187" i="10"/>
  <c r="D186" i="10"/>
  <c r="D185" i="10"/>
  <c r="D184" i="10"/>
  <c r="D183" i="10"/>
  <c r="D182" i="10"/>
  <c r="D181" i="10"/>
  <c r="D180" i="10"/>
  <c r="D179" i="10"/>
  <c r="D178" i="10"/>
  <c r="D177" i="10"/>
  <c r="D176" i="10"/>
  <c r="D175" i="10"/>
  <c r="D174" i="10"/>
  <c r="D173" i="10"/>
  <c r="D172" i="10"/>
  <c r="D171" i="10"/>
  <c r="D170" i="10"/>
  <c r="D169" i="10"/>
  <c r="D168" i="10"/>
  <c r="D167" i="10"/>
  <c r="D166" i="10"/>
  <c r="D165" i="10"/>
  <c r="D164" i="10"/>
  <c r="D163" i="10"/>
  <c r="D162" i="10"/>
  <c r="D161" i="10"/>
  <c r="D160" i="10"/>
  <c r="D159" i="10"/>
  <c r="D158" i="10"/>
  <c r="D157" i="10"/>
  <c r="D156" i="10"/>
  <c r="D155" i="10"/>
  <c r="D154" i="10"/>
  <c r="D153" i="10"/>
  <c r="D152" i="10"/>
  <c r="D151" i="10"/>
  <c r="D150" i="10"/>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6" i="10"/>
  <c r="D1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D100" i="10"/>
  <c r="D99" i="10"/>
  <c r="D98" i="10"/>
  <c r="D97" i="10"/>
  <c r="D96" i="10"/>
  <c r="D95" i="10"/>
  <c r="D94" i="10"/>
  <c r="D93" i="10"/>
  <c r="D92" i="10"/>
  <c r="D91" i="10"/>
  <c r="D90" i="10"/>
  <c r="D89" i="10"/>
  <c r="D88" i="10"/>
  <c r="D87" i="10"/>
  <c r="D86" i="10"/>
  <c r="D85" i="10"/>
  <c r="D84" i="10"/>
  <c r="D83" i="10"/>
  <c r="D82" i="10"/>
  <c r="D81" i="10"/>
  <c r="D80" i="10"/>
  <c r="D79" i="10"/>
  <c r="D78" i="10"/>
  <c r="D77" i="10"/>
  <c r="D76" i="10"/>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T1" i="10"/>
  <c r="V1" i="10" s="1"/>
  <c r="O1" i="10"/>
  <c r="Q1" i="10" s="1"/>
  <c r="H198" i="6"/>
  <c r="G198" i="6"/>
  <c r="H197" i="6"/>
  <c r="G197" i="6"/>
  <c r="H196" i="6"/>
  <c r="G196" i="6"/>
  <c r="H195" i="6"/>
  <c r="G195" i="6"/>
  <c r="H194" i="6"/>
  <c r="G194" i="6"/>
  <c r="H193" i="6"/>
  <c r="G193" i="6"/>
  <c r="H192" i="6"/>
  <c r="G192" i="6"/>
  <c r="H191" i="6"/>
  <c r="G191" i="6"/>
  <c r="H190" i="6"/>
  <c r="G190" i="6"/>
  <c r="H189" i="6"/>
  <c r="G189" i="6"/>
  <c r="H188" i="6"/>
  <c r="G188" i="6"/>
  <c r="H187" i="6"/>
  <c r="G187" i="6"/>
  <c r="H186" i="6"/>
  <c r="G186" i="6"/>
  <c r="H185" i="6"/>
  <c r="G185" i="6"/>
  <c r="H184" i="6"/>
  <c r="G184" i="6"/>
  <c r="H183" i="6"/>
  <c r="G183" i="6"/>
  <c r="H182" i="6"/>
  <c r="G182" i="6"/>
  <c r="H181" i="6"/>
  <c r="G181" i="6"/>
  <c r="H180" i="6"/>
  <c r="G180" i="6"/>
  <c r="H179" i="6"/>
  <c r="G179" i="6"/>
  <c r="H178" i="6"/>
  <c r="G178" i="6"/>
  <c r="H177" i="6"/>
  <c r="G177" i="6"/>
  <c r="H176" i="6"/>
  <c r="G176" i="6"/>
  <c r="H175" i="6"/>
  <c r="G175" i="6"/>
  <c r="H174" i="6"/>
  <c r="G174" i="6"/>
  <c r="H173" i="6"/>
  <c r="G173" i="6"/>
  <c r="H172" i="6"/>
  <c r="G172" i="6"/>
  <c r="H171" i="6"/>
  <c r="G171" i="6"/>
  <c r="H170" i="6"/>
  <c r="G170" i="6"/>
  <c r="H169" i="6"/>
  <c r="G169" i="6"/>
  <c r="H168" i="6"/>
  <c r="G168" i="6"/>
  <c r="H167" i="6"/>
  <c r="G167" i="6"/>
  <c r="H166" i="6"/>
  <c r="G166" i="6"/>
  <c r="H165" i="6"/>
  <c r="G165" i="6"/>
  <c r="H164" i="6"/>
  <c r="G164" i="6"/>
  <c r="H163" i="6"/>
  <c r="G163" i="6"/>
  <c r="H162" i="6"/>
  <c r="G162" i="6"/>
  <c r="H161" i="6"/>
  <c r="G161" i="6"/>
  <c r="H160" i="6"/>
  <c r="G160" i="6"/>
  <c r="H159" i="6"/>
  <c r="G159" i="6"/>
  <c r="H158" i="6"/>
  <c r="G158" i="6"/>
  <c r="H157" i="6"/>
  <c r="G157" i="6"/>
  <c r="H156" i="6"/>
  <c r="G156" i="6"/>
  <c r="H155" i="6"/>
  <c r="G155" i="6"/>
  <c r="H154" i="6"/>
  <c r="G154" i="6"/>
  <c r="H153" i="6"/>
  <c r="G153" i="6"/>
  <c r="H152" i="6"/>
  <c r="G152" i="6"/>
  <c r="H151" i="6"/>
  <c r="G151" i="6"/>
  <c r="H150" i="6"/>
  <c r="G150" i="6"/>
  <c r="H149" i="6"/>
  <c r="G149" i="6"/>
  <c r="H148" i="6"/>
  <c r="G148" i="6"/>
  <c r="H147" i="6"/>
  <c r="G147" i="6"/>
  <c r="H146" i="6"/>
  <c r="G146" i="6"/>
  <c r="H145" i="6"/>
  <c r="G145" i="6"/>
  <c r="H144" i="6"/>
  <c r="G144" i="6"/>
  <c r="H143" i="6"/>
  <c r="G143" i="6"/>
  <c r="H142" i="6"/>
  <c r="G142" i="6"/>
  <c r="H141" i="6"/>
  <c r="G141" i="6"/>
  <c r="H140" i="6"/>
  <c r="G140" i="6"/>
  <c r="H139" i="6"/>
  <c r="G139" i="6"/>
  <c r="H138" i="6"/>
  <c r="G138" i="6"/>
  <c r="H137" i="6"/>
  <c r="G137" i="6"/>
  <c r="H136" i="6"/>
  <c r="G136" i="6"/>
  <c r="H135" i="6"/>
  <c r="G135" i="6"/>
  <c r="H134" i="6"/>
  <c r="G134" i="6"/>
  <c r="H133" i="6"/>
  <c r="G133" i="6"/>
  <c r="H132" i="6"/>
  <c r="G132" i="6"/>
  <c r="H131" i="6"/>
  <c r="G131" i="6"/>
  <c r="H130" i="6"/>
  <c r="G130" i="6"/>
  <c r="H129" i="6"/>
  <c r="G129" i="6"/>
  <c r="H128" i="6"/>
  <c r="G128" i="6"/>
  <c r="H127" i="6"/>
  <c r="G127" i="6"/>
  <c r="H126" i="6"/>
  <c r="G126" i="6"/>
  <c r="H125" i="6"/>
  <c r="G125" i="6"/>
  <c r="H124" i="6"/>
  <c r="G124" i="6"/>
  <c r="H123" i="6"/>
  <c r="G123" i="6"/>
  <c r="H122" i="6"/>
  <c r="G122" i="6"/>
  <c r="H121" i="6"/>
  <c r="G121" i="6"/>
  <c r="H120" i="6"/>
  <c r="G120" i="6"/>
  <c r="H119" i="6"/>
  <c r="G119" i="6"/>
  <c r="H118" i="6"/>
  <c r="G118" i="6"/>
  <c r="H117" i="6"/>
  <c r="G117" i="6"/>
  <c r="H116" i="6"/>
  <c r="G116" i="6"/>
  <c r="H115" i="6"/>
  <c r="G115" i="6"/>
  <c r="H114" i="6"/>
  <c r="G114" i="6"/>
  <c r="H113" i="6"/>
  <c r="G113" i="6"/>
  <c r="H112" i="6"/>
  <c r="G112" i="6"/>
  <c r="H111" i="6"/>
  <c r="G111" i="6"/>
  <c r="H110" i="6"/>
  <c r="G110" i="6"/>
  <c r="H109" i="6"/>
  <c r="G109" i="6"/>
  <c r="H108" i="6"/>
  <c r="G108" i="6"/>
  <c r="H107" i="6"/>
  <c r="G107" i="6"/>
  <c r="H106" i="6"/>
  <c r="G106" i="6"/>
  <c r="H105" i="6"/>
  <c r="G105" i="6"/>
  <c r="H104" i="6"/>
  <c r="G104" i="6"/>
  <c r="H103" i="6"/>
  <c r="G103" i="6"/>
  <c r="H102" i="6"/>
  <c r="G102" i="6"/>
  <c r="H101" i="6"/>
  <c r="G101" i="6"/>
  <c r="H100" i="6"/>
  <c r="G100" i="6"/>
  <c r="H99" i="6"/>
  <c r="G99" i="6"/>
  <c r="H98" i="6"/>
  <c r="G98" i="6"/>
  <c r="H97" i="6"/>
  <c r="G97" i="6"/>
  <c r="H96" i="6"/>
  <c r="G96" i="6"/>
  <c r="H95" i="6"/>
  <c r="G95" i="6"/>
  <c r="H94" i="6"/>
  <c r="G94" i="6"/>
  <c r="H93" i="6"/>
  <c r="G93" i="6"/>
  <c r="H92" i="6"/>
  <c r="G92" i="6"/>
  <c r="H91" i="6"/>
  <c r="G91" i="6"/>
  <c r="H90" i="6"/>
  <c r="G90" i="6"/>
  <c r="H89" i="6"/>
  <c r="G89" i="6"/>
  <c r="H88" i="6"/>
  <c r="G88" i="6"/>
  <c r="H87" i="6"/>
  <c r="G87" i="6"/>
  <c r="H86" i="6"/>
  <c r="G86" i="6"/>
  <c r="H85" i="6"/>
  <c r="G85" i="6"/>
  <c r="H84" i="6"/>
  <c r="G84" i="6"/>
  <c r="H83" i="6"/>
  <c r="G83" i="6"/>
  <c r="H82" i="6"/>
  <c r="G82" i="6"/>
  <c r="H81" i="6"/>
  <c r="G81" i="6"/>
  <c r="H80" i="6"/>
  <c r="G80" i="6"/>
  <c r="H79" i="6"/>
  <c r="G79" i="6"/>
  <c r="H78" i="6"/>
  <c r="G78" i="6"/>
  <c r="H77" i="6"/>
  <c r="G77" i="6"/>
  <c r="H76" i="6"/>
  <c r="G76" i="6"/>
  <c r="H75" i="6"/>
  <c r="G75" i="6"/>
  <c r="H74" i="6"/>
  <c r="G74" i="6"/>
  <c r="H73" i="6"/>
  <c r="G73" i="6"/>
  <c r="H72" i="6"/>
  <c r="G72" i="6"/>
  <c r="H71" i="6"/>
  <c r="G71" i="6"/>
  <c r="H70" i="6"/>
  <c r="G70" i="6"/>
  <c r="H69" i="6"/>
  <c r="G69" i="6"/>
  <c r="H68" i="6"/>
  <c r="G68" i="6"/>
  <c r="H67" i="6"/>
  <c r="G67" i="6"/>
  <c r="H66" i="6"/>
  <c r="G66" i="6"/>
  <c r="H65" i="6"/>
  <c r="G65" i="6"/>
  <c r="H64" i="6"/>
  <c r="G64" i="6"/>
  <c r="H63" i="6"/>
  <c r="G63" i="6"/>
  <c r="H62" i="6"/>
  <c r="G62" i="6"/>
  <c r="H61" i="6"/>
  <c r="G61" i="6"/>
  <c r="H60" i="6"/>
  <c r="G60" i="6"/>
  <c r="H59" i="6"/>
  <c r="G59" i="6"/>
  <c r="H58" i="6"/>
  <c r="G58" i="6"/>
  <c r="H57" i="6"/>
  <c r="G57" i="6"/>
  <c r="H56" i="6"/>
  <c r="G56" i="6"/>
  <c r="H55" i="6"/>
  <c r="G55" i="6"/>
  <c r="H54" i="6"/>
  <c r="G54" i="6"/>
  <c r="H53" i="6"/>
  <c r="G53" i="6"/>
  <c r="H52" i="6"/>
  <c r="G52" i="6"/>
  <c r="H51" i="6"/>
  <c r="G51" i="6"/>
  <c r="H50" i="6"/>
  <c r="G50" i="6"/>
  <c r="H49" i="6"/>
  <c r="G49" i="6"/>
  <c r="H48" i="6"/>
  <c r="G48" i="6"/>
  <c r="H47" i="6"/>
  <c r="G47" i="6"/>
  <c r="H46" i="6"/>
  <c r="G46" i="6"/>
  <c r="H45" i="6"/>
  <c r="G45" i="6"/>
  <c r="H44" i="6"/>
  <c r="G44" i="6"/>
  <c r="H43" i="6"/>
  <c r="G43" i="6"/>
  <c r="H42" i="6"/>
  <c r="G42" i="6"/>
  <c r="H41" i="6"/>
  <c r="G41" i="6"/>
  <c r="H40" i="6"/>
  <c r="G40" i="6"/>
  <c r="H39" i="6"/>
  <c r="G39" i="6"/>
  <c r="H38" i="6"/>
  <c r="G38" i="6"/>
  <c r="H37" i="6"/>
  <c r="G37" i="6"/>
  <c r="H36" i="6"/>
  <c r="G36" i="6"/>
  <c r="H35" i="6"/>
  <c r="G35" i="6"/>
  <c r="H34" i="6"/>
  <c r="G34" i="6"/>
  <c r="H33" i="6"/>
  <c r="G33" i="6"/>
  <c r="H32" i="6"/>
  <c r="G32" i="6"/>
  <c r="H31" i="6"/>
  <c r="G31" i="6"/>
  <c r="H30" i="6"/>
  <c r="G30" i="6"/>
  <c r="H29" i="6"/>
  <c r="G29" i="6"/>
  <c r="H28" i="6"/>
  <c r="G28" i="6"/>
  <c r="H27" i="6"/>
  <c r="G27" i="6"/>
  <c r="H26" i="6"/>
  <c r="G26" i="6"/>
  <c r="H25" i="6"/>
  <c r="G25" i="6"/>
  <c r="H24" i="6"/>
  <c r="G24" i="6"/>
  <c r="H23" i="6"/>
  <c r="G23" i="6"/>
  <c r="H22" i="6"/>
  <c r="G22" i="6"/>
  <c r="H21" i="6"/>
  <c r="G21" i="6"/>
  <c r="H20" i="6"/>
  <c r="G20" i="6"/>
  <c r="H19" i="6"/>
  <c r="G19" i="6"/>
  <c r="H18" i="6"/>
  <c r="G18" i="6"/>
  <c r="H17" i="6"/>
  <c r="G17" i="6"/>
  <c r="H16" i="6"/>
  <c r="G16" i="6"/>
  <c r="H15" i="6"/>
  <c r="G15" i="6"/>
  <c r="H14" i="6"/>
  <c r="G14" i="6"/>
  <c r="H13" i="6"/>
  <c r="G13" i="6"/>
  <c r="H12" i="6"/>
  <c r="G12" i="6"/>
  <c r="H11" i="6"/>
  <c r="G11" i="6"/>
  <c r="H10" i="6"/>
  <c r="G10" i="6"/>
  <c r="H9" i="6"/>
  <c r="G9" i="6"/>
  <c r="H8" i="6"/>
  <c r="G8" i="6"/>
  <c r="H7" i="6"/>
  <c r="G7" i="6"/>
  <c r="H6" i="6"/>
  <c r="G6" i="6"/>
  <c r="H5" i="6"/>
  <c r="G5" i="6"/>
  <c r="H4" i="6"/>
  <c r="G4" i="6"/>
  <c r="H3" i="6"/>
  <c r="G3" i="6"/>
  <c r="H2" i="6"/>
  <c r="H200" i="6" s="1"/>
  <c r="G2" i="6"/>
  <c r="G200"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900-000001000000}">
      <text>
        <r>
          <rPr>
            <sz val="10"/>
            <color rgb="FF000000"/>
            <rFont val="Arial"/>
          </rPr>
          <t>Input the range of dates the program provides for interviews &amp; if they only interview on specific days of the week. EX. MWF 10/15 - 01/31</t>
        </r>
      </text>
    </comment>
    <comment ref="R131" authorId="0" shapeId="0" xr:uid="{00000000-0006-0000-0900-000002000000}">
      <text>
        <r>
          <rPr>
            <sz val="10"/>
            <color rgb="FF000000"/>
            <rFont val="Arial"/>
          </rPr>
          <t xml:space="preserve">9/25,IMG,no ties,
passed step3,ped experience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N4" authorId="0" shapeId="0" xr:uid="{00000000-0006-0000-0E00-000001000000}">
      <text>
        <r>
          <rPr>
            <sz val="10"/>
            <color rgb="FF000000"/>
            <rFont val="Arial"/>
          </rPr>
          <t>ex. “X + Y” models, where “X” refers to the inpatient rotations, and “Y” refers to designated ambulatory blocks.; "random"; etc. describe it you aren't sure how to label it</t>
        </r>
      </text>
    </comment>
    <comment ref="AG4" authorId="0" shapeId="0" xr:uid="{00000000-0006-0000-0E00-000002000000}">
      <text>
        <r>
          <rPr>
            <sz val="10"/>
            <color rgb="FF000000"/>
            <rFont val="Arial"/>
          </rPr>
          <t>ex. “X + Y” models, where “X” refers to the inpatient rotations, and “Y” refers to designated ambulatory blocks.; "random"; etc. describe it you aren't sure how to label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0F00-000001000000}">
      <text>
        <r>
          <rPr>
            <sz val="10"/>
            <color rgb="FF000000"/>
            <rFont val="Arial"/>
          </rPr>
          <t>Does not have to be your reddit or SDN username, just whatever you need to identify yourself.</t>
        </r>
      </text>
    </comment>
    <comment ref="D4" authorId="0" shapeId="0" xr:uid="{00000000-0006-0000-0F00-000002000000}">
      <text>
        <r>
          <rPr>
            <sz val="10"/>
            <color rgb="FF000000"/>
            <rFont val="Arial"/>
          </rPr>
          <t>USMD, DO, IMG/FMG, MD/PhD, MD/MPH, etc</t>
        </r>
      </text>
    </comment>
    <comment ref="N4" authorId="0" shapeId="0" xr:uid="{00000000-0006-0000-0F00-000003000000}">
      <text>
        <r>
          <rPr>
            <sz val="10"/>
            <color rgb="FF000000"/>
            <rFont val="Arial"/>
          </rPr>
          <t>This is auto-calculated.</t>
        </r>
      </text>
    </comment>
    <comment ref="S4" authorId="0" shapeId="0" xr:uid="{00000000-0006-0000-0F00-000004000000}">
      <text>
        <r>
          <rPr>
            <sz val="10"/>
            <color rgb="FF000000"/>
            <rFont val="Arial"/>
          </rPr>
          <t>That honor society thing.</t>
        </r>
      </text>
    </comment>
    <comment ref="T4" authorId="0" shapeId="0" xr:uid="{00000000-0006-0000-0F00-000005000000}">
      <text>
        <r>
          <rPr>
            <sz val="10"/>
            <color rgb="FF000000"/>
            <rFont val="Arial"/>
          </rPr>
          <t>Honor society thing for DO's</t>
        </r>
      </text>
    </comment>
    <comment ref="U4" authorId="0" shapeId="0" xr:uid="{00000000-0006-0000-0F00-000006000000}">
      <text>
        <r>
          <rPr>
            <sz val="10"/>
            <color rgb="FF000000"/>
            <rFont val="Arial"/>
          </rPr>
          <t>Gold Humanism thingy</t>
        </r>
      </text>
    </comment>
    <comment ref="V4" authorId="0" shapeId="0" xr:uid="{00000000-0006-0000-0F00-000007000000}">
      <text>
        <r>
          <rPr>
            <sz val="10"/>
            <color rgb="FF000000"/>
            <rFont val="Arial"/>
          </rPr>
          <t>Did you get Honors on your Peds rotation?</t>
        </r>
      </text>
    </comment>
    <comment ref="X4" authorId="0" shapeId="0" xr:uid="{00000000-0006-0000-0F00-000008000000}">
      <text>
        <r>
          <rPr>
            <sz val="10"/>
            <color rgb="FF000000"/>
            <rFont val="Arial"/>
          </rPr>
          <t>how many of the core clerkships did you honor:
- IM
- Surg
- Peds
- Psych
- OB/Gyn
- FM</t>
        </r>
      </text>
    </comment>
    <comment ref="Y4" authorId="0" shapeId="0" xr:uid="{00000000-0006-0000-0F00-000009000000}">
      <text>
        <r>
          <rPr>
            <sz val="10"/>
            <color rgb="FF000000"/>
            <rFont val="Arial"/>
          </rPr>
          <t>If applicable.</t>
        </r>
      </text>
    </comment>
    <comment ref="Z4" authorId="0" shapeId="0" xr:uid="{00000000-0006-0000-0F00-00000A000000}">
      <text>
        <r>
          <rPr>
            <sz val="10"/>
            <color rgb="FF000000"/>
            <rFont val="Arial"/>
          </rPr>
          <t>Pubs + presentations</t>
        </r>
      </text>
    </comment>
    <comment ref="AB4" authorId="0" shapeId="0" xr:uid="{00000000-0006-0000-0F00-00000B000000}">
      <text>
        <r>
          <rPr>
            <sz val="10"/>
            <color rgb="FF000000"/>
            <rFont val="Arial"/>
          </rPr>
          <t># of volunteer experiences listed on ERAS</t>
        </r>
      </text>
    </comment>
    <comment ref="AC4" authorId="0" shapeId="0" xr:uid="{00000000-0006-0000-0F00-00000C000000}">
      <text>
        <r>
          <rPr>
            <sz val="10"/>
            <color rgb="FF000000"/>
            <rFont val="Arial"/>
          </rPr>
          <t># work experiences listed on ERAS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1300-000001000000}">
      <text>
        <r>
          <rPr>
            <sz val="10"/>
            <color rgb="FF000000"/>
            <rFont val="Arial"/>
          </rPr>
          <t>C: community; U: university, C&amp;U: community and university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J74" authorId="0" shapeId="0" xr:uid="{00000000-0006-0000-1400-000001000000}">
      <text>
        <r>
          <rPr>
            <sz val="10"/>
            <color rgb="FF000000"/>
            <rFont val="Arial"/>
          </rPr>
          <t xml:space="preserve">9/25,IMG,no ties,
passed step3,ped experience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1800-000001000000}">
      <text>
        <r>
          <rPr>
            <sz val="10"/>
            <color rgb="FF000000"/>
            <rFont val="Arial"/>
          </rPr>
          <t>This does not encompass all the sites trainees rotate through at a given program, but represents one main facility for each program. If the photo is not accurate, please update!</t>
        </r>
      </text>
    </comment>
    <comment ref="E1" authorId="0" shapeId="0" xr:uid="{00000000-0006-0000-1800-000002000000}">
      <text>
        <r>
          <rPr>
            <sz val="10"/>
            <color rgb="FF000000"/>
            <rFont val="Arial"/>
          </rPr>
          <t>C: community; U: university, C&amp;U: community and university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1A00-000001000000}">
      <text>
        <r>
          <rPr>
            <sz val="10"/>
            <color rgb="FF000000"/>
            <rFont val="Arial"/>
          </rPr>
          <t>rent for a 1-BR</t>
        </r>
      </text>
    </comment>
  </commentList>
</comments>
</file>

<file path=xl/sharedStrings.xml><?xml version="1.0" encoding="utf-8"?>
<sst xmlns="http://schemas.openxmlformats.org/spreadsheetml/2006/main" count="28353" uniqueCount="15344">
  <si>
    <t>#PedsMatch21 Spreadsheet v. 2.0</t>
  </si>
  <si>
    <t>This page is in loving memory of Dr. Chaniece Wallace, pediatric chief resident at IU. Never forget. To pay your respects to her and her family, please consider donating to the following GoFundMe page. It's really the least we can do:</t>
  </si>
  <si>
    <r>
      <rPr>
        <b/>
        <sz val="10"/>
        <color rgb="FFFFFFFF"/>
        <rFont val="Arial"/>
      </rPr>
      <t xml:space="preserve">1 RULE: </t>
    </r>
    <r>
      <rPr>
        <i/>
        <sz val="15"/>
        <color rgb="FFFFFFFF"/>
        <rFont val="Arial"/>
      </rPr>
      <t>THE GOLDEN RULE</t>
    </r>
    <r>
      <rPr>
        <sz val="10"/>
        <color rgb="FFFFFFFF"/>
        <rFont val="Arial"/>
      </rPr>
      <t>: "Do unto others as you would have them do unto you." Let me be clear:</t>
    </r>
    <r>
      <rPr>
        <b/>
        <sz val="20"/>
        <color rgb="FFFFFFFF"/>
        <rFont val="Arial"/>
      </rPr>
      <t xml:space="preserve"> racism, any of the hateful -isms, and unkindness will NOT be tolerated</t>
    </r>
    <r>
      <rPr>
        <sz val="10"/>
        <color rgb="FFFFFFFF"/>
        <rFont val="Arial"/>
      </rPr>
      <t xml:space="preserve">, and </t>
    </r>
    <r>
      <rPr>
        <b/>
        <sz val="10"/>
        <color rgb="FFFFFFFF"/>
        <rFont val="Arial"/>
      </rPr>
      <t>neither will "trolling.</t>
    </r>
    <r>
      <rPr>
        <sz val="10"/>
        <color rgb="FFFFFFFF"/>
        <rFont val="Arial"/>
      </rPr>
      <t xml:space="preserve">" These are real people, and just as important they are your future colleagues in pediatrics. This is sadly the second version of this spreadsheet because an anonymous person(s) decided to ruin the old one. We're going to have to adult our way through this one. </t>
    </r>
  </si>
  <si>
    <t>** Please update spreadsheet information missing from the last week // don't delete others' comments (separate your response with a symbols &gt;&gt; || &lt;&lt; // ** ||</t>
  </si>
  <si>
    <t>https://www.gofundme.com/f/charlotte-wallace/donate</t>
  </si>
  <si>
    <t>Troll-Proof Instructions for Anonymous Editing:</t>
  </si>
  <si>
    <r>
      <rPr>
        <b/>
        <sz val="18"/>
        <color rgb="FFD9D9D9"/>
        <rFont val="Calibri"/>
      </rPr>
      <t>Read Please:</t>
    </r>
    <r>
      <rPr>
        <sz val="18"/>
        <color rgb="FFD9D9D9"/>
        <rFont val="Calibri"/>
      </rPr>
      <t xml:space="preserve"> This spreadsheet will remain anonymous and "view-only" to the general public. All with the link to "view only" will </t>
    </r>
    <r>
      <rPr>
        <b/>
        <sz val="18"/>
        <color rgb="FFD9D9D9"/>
        <rFont val="Calibri"/>
      </rPr>
      <t>NOT</t>
    </r>
    <r>
      <rPr>
        <sz val="18"/>
        <color rgb="FFD9D9D9"/>
        <rFont val="Calibri"/>
      </rPr>
      <t xml:space="preserve"> be able to see who anonymously edited the document or be able to edit the document themselves. Editing priveleges will require you follow the steps below. There is </t>
    </r>
    <r>
      <rPr>
        <i/>
        <sz val="18"/>
        <color rgb="FFD9D9D9"/>
        <rFont val="Calibri"/>
      </rPr>
      <t>also</t>
    </r>
    <r>
      <rPr>
        <sz val="18"/>
        <color rgb="FFD9D9D9"/>
        <rFont val="Calibri"/>
      </rPr>
      <t xml:space="preserve"> a link on the "chat" page to submit anonymous commentary, if you so choose.</t>
    </r>
  </si>
  <si>
    <r>
      <rPr>
        <b/>
        <u/>
        <sz val="18"/>
        <color rgb="FFFF0000"/>
        <rFont val="Calibri"/>
      </rPr>
      <t>Step-wise Requirements for Full Access:</t>
    </r>
    <r>
      <rPr>
        <u/>
        <sz val="18"/>
        <color rgb="FFFF0000"/>
        <rFont val="Calibri"/>
      </rPr>
      <t xml:space="preserve"> </t>
    </r>
  </si>
  <si>
    <t>1. Create Gmail Address || 2. Ask for permission.</t>
  </si>
  <si>
    <r>
      <rPr>
        <sz val="10"/>
        <color rgb="FFFF0000"/>
        <rFont val="Arial"/>
      </rPr>
      <t xml:space="preserve">Admin: I will verify email addresses </t>
    </r>
    <r>
      <rPr>
        <sz val="10"/>
        <color rgb="FFFFF2CC"/>
        <rFont val="Arial"/>
      </rPr>
      <t xml:space="preserve"> </t>
    </r>
    <r>
      <rPr>
        <b/>
        <sz val="10"/>
        <color rgb="FFFFF2CC"/>
        <rFont val="Arial"/>
      </rPr>
      <t>1x/wk</t>
    </r>
    <r>
      <rPr>
        <sz val="10"/>
        <color rgb="FFFF0000"/>
        <rFont val="Arial"/>
      </rPr>
      <t xml:space="preserve">, in the evenings. </t>
    </r>
    <r>
      <rPr>
        <sz val="10"/>
        <color rgb="FFFFF2CC"/>
        <rFont val="Arial"/>
      </rPr>
      <t>Last update: 2/3/20 1800 PST</t>
    </r>
    <r>
      <rPr>
        <sz val="10"/>
        <color rgb="FFFF0000"/>
        <rFont val="Arial"/>
      </rPr>
      <t>||| If you do not get added, try re-typing your gmail address (and check the inbox of your gmail acc for the link to edit). I have encountered many mispelled anonymous gmails ;)</t>
    </r>
  </si>
  <si>
    <r>
      <rPr>
        <b/>
        <sz val="18"/>
        <color rgb="FFFF0000"/>
        <rFont val="Calibri"/>
      </rPr>
      <t>On Trolling/Flagrant Violations of Rule 1</t>
    </r>
    <r>
      <rPr>
        <b/>
        <sz val="18"/>
        <color rgb="FFD9D9D9"/>
        <rFont val="Calibri"/>
      </rPr>
      <t>:</t>
    </r>
    <r>
      <rPr>
        <sz val="18"/>
        <color rgb="FFD9D9D9"/>
        <rFont val="Calibri"/>
      </rPr>
      <t xml:space="preserve"> you will be permanently removed from spreadsheet editing access.</t>
    </r>
  </si>
  <si>
    <r>
      <rPr>
        <b/>
        <sz val="18"/>
        <color rgb="FFFF0000"/>
        <rFont val="Calibri"/>
      </rPr>
      <t>On Spreadsheet Suggestions/Alternatives</t>
    </r>
    <r>
      <rPr>
        <sz val="18"/>
        <color rgb="FFD9D9D9"/>
        <rFont val="Calibri"/>
      </rPr>
      <t>: I've spent hours creating this version of the spreadsheet and will inevitably spend hours more verifying emails. The document's structure will remain as is. If you don't want to sign up to edit, no worries! I, personally, don't have the bandwith for adding more features. All features and the document at large is up-to-date as of Nov. 10, 2020. There is also the original moderator on this spreadsheet who's doing a great job!</t>
    </r>
  </si>
  <si>
    <r>
      <rPr>
        <b/>
        <sz val="18"/>
        <color rgb="FFFF0000"/>
        <rFont val="Calibri"/>
      </rPr>
      <t>On Anonymity</t>
    </r>
    <r>
      <rPr>
        <b/>
        <sz val="18"/>
        <color rgb="FFD9D9D9"/>
        <rFont val="Calibri"/>
      </rPr>
      <t xml:space="preserve">: </t>
    </r>
    <r>
      <rPr>
        <sz val="18"/>
        <color rgb="FFD9D9D9"/>
        <rFont val="Calibri"/>
      </rPr>
      <t>Anonymity is important for all of us, as this forum is for frank, honest, open discussion of residencies. It is my full belief that anonymity here allows for transparency and full democratization of this odd process that is the Match. I am a USMD MS4 that is forsaking my own anonymity to make this process legitimate and transparent. I explicity promise that though this process is imperfect, no one</t>
    </r>
    <r>
      <rPr>
        <b/>
        <sz val="18"/>
        <color rgb="FFD9D9D9"/>
        <rFont val="Calibri"/>
      </rPr>
      <t xml:space="preserve">–NO ONE </t>
    </r>
    <r>
      <rPr>
        <sz val="18"/>
        <color rgb="FFD9D9D9"/>
        <rFont val="Calibri"/>
      </rPr>
      <t>(not other medical students, APDs, PDs, or any other human being)</t>
    </r>
    <r>
      <rPr>
        <b/>
        <sz val="18"/>
        <color rgb="FFD9D9D9"/>
        <rFont val="Calibri"/>
      </rPr>
      <t>–</t>
    </r>
    <r>
      <rPr>
        <sz val="18"/>
        <color rgb="FFD9D9D9"/>
        <rFont val="Calibri"/>
      </rPr>
      <t>should be (</t>
    </r>
    <r>
      <rPr>
        <b/>
        <sz val="18"/>
        <color rgb="FFD9D9D9"/>
        <rFont val="Calibri"/>
      </rPr>
      <t>a</t>
    </r>
    <r>
      <rPr>
        <sz val="18"/>
        <color rgb="FFD9D9D9"/>
        <rFont val="Calibri"/>
      </rPr>
      <t xml:space="preserve">) allowed to edit this document without a </t>
    </r>
    <r>
      <rPr>
        <u/>
        <sz val="18"/>
        <color rgb="FFD9D9D9"/>
        <rFont val="Calibri"/>
      </rPr>
      <t>verified</t>
    </r>
    <r>
      <rPr>
        <sz val="18"/>
        <color rgb="FFD9D9D9"/>
        <rFont val="Calibri"/>
      </rPr>
      <t xml:space="preserve"> medical school email address and /or (</t>
    </r>
    <r>
      <rPr>
        <b/>
        <sz val="18"/>
        <color rgb="FFD9D9D9"/>
        <rFont val="Calibri"/>
      </rPr>
      <t>b</t>
    </r>
    <r>
      <rPr>
        <sz val="18"/>
        <color rgb="FFD9D9D9"/>
        <rFont val="Calibri"/>
      </rPr>
      <t xml:space="preserve">) be given access to the list of email addresses submitted via the google form. Edit history will only be able to seen by other anonymous, gmail account users who have signed up with their own, verified email addresses. The form you submit your medical school email is </t>
    </r>
    <r>
      <rPr>
        <u/>
        <sz val="18"/>
        <color rgb="FFD9D9D9"/>
        <rFont val="Calibri"/>
      </rPr>
      <t>completeley separate</t>
    </r>
    <r>
      <rPr>
        <sz val="18"/>
        <color rgb="FFD9D9D9"/>
        <rFont val="Calibri"/>
      </rPr>
      <t xml:space="preserve"> from your form to submit your gmail. I, and no one else, can tell who you are in your gmail response. And finally, the google form response sheets with medical school emails and google emails, in its entirety, will be </t>
    </r>
    <r>
      <rPr>
        <u/>
        <sz val="18"/>
        <color rgb="FFD9D9D9"/>
        <rFont val="Calibri"/>
      </rPr>
      <t>deleted</t>
    </r>
    <r>
      <rPr>
        <sz val="18"/>
        <color rgb="FFD9D9D9"/>
        <rFont val="Calibri"/>
      </rPr>
      <t xml:space="preserve"> after Match day. </t>
    </r>
    <r>
      <rPr>
        <u/>
        <sz val="18"/>
        <color rgb="FFD9D9D9"/>
        <rFont val="Calibri"/>
      </rPr>
      <t>Only</t>
    </r>
    <r>
      <rPr>
        <sz val="18"/>
        <color rgb="FFD9D9D9"/>
        <rFont val="Calibri"/>
      </rPr>
      <t xml:space="preserve"> the view-only spreadsheet record will remain. This process is not perfect, but I will make it more strict if need be to better allow the wonderful discussions that this forum gives space for.</t>
    </r>
  </si>
  <si>
    <t xml:space="preserve"> </t>
  </si>
  <si>
    <r>
      <rPr>
        <b/>
        <sz val="14"/>
        <color rgb="FFFFFFFF"/>
        <rFont val="Arial"/>
      </rPr>
      <t xml:space="preserve">Join the Discord Here: </t>
    </r>
    <r>
      <rPr>
        <b/>
        <u/>
        <sz val="14"/>
        <color rgb="FFFFFFFF"/>
        <rFont val="Arial"/>
      </rPr>
      <t>https://discord.gg/em5RKpyYnb</t>
    </r>
  </si>
  <si>
    <t>Don't forget to add rows PRN! (Right click a row number and choose add row above) || Shift memes right by inserting a cell and shifting right.</t>
  </si>
  <si>
    <t>To change images PRN: Insert --&gt; Image --&gt; Image In Cell</t>
  </si>
  <si>
    <t>Don't forget to search the chat for questions you have! There's a lot of really good info we've discussed over the months!</t>
  </si>
  <si>
    <r>
      <rPr>
        <b/>
        <sz val="10"/>
        <color rgb="FFFFFFFF"/>
        <rFont val="Arial"/>
      </rPr>
      <t xml:space="preserve">Music Video of the WEEK: Lil Nas X - Holiday &lt;3 </t>
    </r>
    <r>
      <rPr>
        <b/>
        <u/>
        <sz val="10"/>
        <color rgb="FF1155CC"/>
        <rFont val="Arial"/>
      </rPr>
      <t>https://www.youtube.com/watch?v=9vMLTcftlyI</t>
    </r>
  </si>
  <si>
    <r>
      <rPr>
        <u/>
        <sz val="10"/>
        <color rgb="FF1155CC"/>
        <rFont val="Arial"/>
      </rPr>
      <t>https://www.reddit.com/r/medicalschool/comments/llbllb/m4s_thinking_bout_the_future_right_now_like/</t>
    </r>
    <r>
      <rPr>
        <u/>
        <sz val="10"/>
        <color rgb="FF000000"/>
        <rFont val="Arial"/>
      </rPr>
      <t xml:space="preserve"> </t>
    </r>
  </si>
  <si>
    <t>Pinned Posts</t>
  </si>
  <si>
    <r>
      <rPr>
        <sz val="12"/>
        <color rgb="FFFF0000"/>
        <rFont val="Arial"/>
      </rPr>
      <t xml:space="preserve">For anyone who hadn't heard, Indiana University peds program lost one of their chief residents, Dr. Chaniece Wallace, on October 22nd due to preeclampsia complications. Please remember to be kind to programs this cycle - you don't know what they are dealing with internally. Sending lots of love to the IU family. Here is the GoFundMe for anyone looking to support her family and her baby girl Charlotte: </t>
    </r>
    <r>
      <rPr>
        <u/>
        <sz val="12"/>
        <color rgb="FFFF0000"/>
        <rFont val="Arial"/>
      </rPr>
      <t>https://www.gofundme.com/f/charlotte-wallace</t>
    </r>
  </si>
  <si>
    <t>No no no no no no :'( I'm heartbroken to hear this. All my love to Dr. Wallace's family, to her IU family, and to the many people I know she helped in her life. She sounds lke she was an incredible human and a bright light in the world --- this is a terrible loss. +4 || I also just am freaking horrified for Black women in childbirth in the United States. Who knows what happened, and I am sure she had great care, but this is the Social Deteriminants of health, people... Black women--especially Black women who are highly educated--die in childbirth dispraportionally higher than their white counterparts :( +1 agreed completely. I know pregnancy can be dangerous, but we can't ignore how it is a lot more dangerous for Black women. We have to do better, we are losing incredible people. +1000</t>
  </si>
  <si>
    <t xml:space="preserve">Thank you for the love, Dr. Wallace was a kind, empathetic, fantastic doctor and truly a wonderful chief. </t>
  </si>
  <si>
    <t>:'((( . Makes my being neurotic about invites seem so silly &lt;&lt; I know exactly what you mean.</t>
  </si>
  <si>
    <r>
      <rPr>
        <u/>
        <sz val="10"/>
        <color rgb="FF1155CC"/>
        <rFont val="Arial"/>
      </rPr>
      <t>https://www.insider.com/dr-chaniece-wallace-died-in-childbirth-black-women-maternal-mortality-2020-10</t>
    </r>
    <r>
      <rPr>
        <sz val="10"/>
        <rFont val="Arial"/>
      </rPr>
      <t xml:space="preserve">  A number to grieve, get angry, and do something about: 5.2. Highly educated Black women in the United States have a 5.2 fold higher chance of dying in pregnancy than highly educated white women, and overall, Black women face 3-hold higher infant and maternal mortality. We lose amazing people like Dr. Wallace all the time and it is NOT OKAY. It means a lot to me that we are dedicating our page to this incredible physician and human whose life was tragically lost, and I appreciate that we are keeping our eyes open instead of looking away. It is incumbent upon all of us to remember the lives we have lost, because we are the ones who can actually do something about it in the future with our choices and perspective as healthcare providers. We will honor her life by doing better and holding one another accountable in the years to come.</t>
    </r>
  </si>
  <si>
    <r>
      <rPr>
        <b/>
        <sz val="24"/>
        <color rgb="FFFF9900"/>
        <rFont val="Arial"/>
      </rPr>
      <t>Countdown</t>
    </r>
    <r>
      <rPr>
        <b/>
        <sz val="24"/>
        <color theme="1"/>
        <rFont val="Arial"/>
      </rPr>
      <t xml:space="preserve">: There are </t>
    </r>
    <r>
      <rPr>
        <b/>
        <sz val="24"/>
        <color rgb="FFFF0000"/>
        <rFont val="Arial"/>
      </rPr>
      <t>10</t>
    </r>
    <r>
      <rPr>
        <b/>
        <sz val="24"/>
        <color theme="1"/>
        <rFont val="Arial"/>
      </rPr>
      <t xml:space="preserve"> days until Match Day (</t>
    </r>
    <r>
      <rPr>
        <b/>
        <sz val="24"/>
        <color rgb="FF00FF00"/>
        <rFont val="Arial"/>
      </rPr>
      <t>March 19, 2021</t>
    </r>
    <r>
      <rPr>
        <b/>
        <sz val="24"/>
        <color theme="1"/>
        <rFont val="Arial"/>
      </rPr>
      <t>)!!!</t>
    </r>
  </si>
  <si>
    <r>
      <rPr>
        <b/>
        <sz val="10"/>
        <rFont val="Arial"/>
      </rPr>
      <t>Anonymous Submission forms:</t>
    </r>
    <r>
      <rPr>
        <sz val="10"/>
        <rFont val="Arial"/>
      </rPr>
      <t xml:space="preserve"> </t>
    </r>
    <r>
      <rPr>
        <b/>
        <u/>
        <sz val="10"/>
        <color rgb="FF1155CC"/>
        <rFont val="Arial"/>
      </rPr>
      <t xml:space="preserve">1. General Submission Form </t>
    </r>
    <r>
      <rPr>
        <b/>
        <sz val="10"/>
        <rFont val="Arial"/>
      </rPr>
      <t xml:space="preserve">// </t>
    </r>
    <r>
      <rPr>
        <b/>
        <u/>
        <sz val="10"/>
        <color rgb="FF1155CC"/>
        <rFont val="Arial"/>
      </rPr>
      <t>2. Anonymous Rank Tally/List</t>
    </r>
  </si>
  <si>
    <r>
      <rPr>
        <b/>
        <sz val="10"/>
        <rFont val="Arial"/>
      </rPr>
      <t>Responses</t>
    </r>
    <r>
      <rPr>
        <sz val="10"/>
        <rFont val="Arial"/>
      </rPr>
      <t xml:space="preserve"> can be seen here: </t>
    </r>
    <r>
      <rPr>
        <b/>
        <u/>
        <sz val="10"/>
        <color rgb="FF1155CC"/>
        <rFont val="Arial"/>
      </rPr>
      <t>1. General Submission Form</t>
    </r>
    <r>
      <rPr>
        <b/>
        <sz val="10"/>
        <rFont val="Arial"/>
      </rPr>
      <t xml:space="preserve"> // </t>
    </r>
    <r>
      <rPr>
        <b/>
        <u/>
        <sz val="10"/>
        <color rgb="FF1155CC"/>
        <rFont val="Arial"/>
      </rPr>
      <t>2. Anonymous Rank Tally/List</t>
    </r>
  </si>
  <si>
    <r>
      <rPr>
        <b/>
        <sz val="19"/>
        <color rgb="FFFFFF00"/>
        <rFont val="Arial"/>
      </rPr>
      <t>PLEASE a</t>
    </r>
    <r>
      <rPr>
        <sz val="19"/>
        <color rgb="FFFFFF00"/>
        <rFont val="Arial"/>
      </rPr>
      <t xml:space="preserve">dd to the </t>
    </r>
    <r>
      <rPr>
        <u/>
        <sz val="24"/>
        <color rgb="FFFFFF00"/>
        <rFont val="Arial"/>
      </rPr>
      <t>Rank Tally</t>
    </r>
    <r>
      <rPr>
        <sz val="19"/>
        <color rgb="FFFFFF00"/>
        <rFont val="Arial"/>
      </rPr>
      <t xml:space="preserve"> &amp; </t>
    </r>
    <r>
      <rPr>
        <u/>
        <sz val="24"/>
        <color rgb="FFFFFF00"/>
        <rFont val="Arial"/>
      </rPr>
      <t>Rank List</t>
    </r>
    <r>
      <rPr>
        <sz val="24"/>
        <color rgb="FFFFFF00"/>
        <rFont val="Arial"/>
      </rPr>
      <t xml:space="preserve"> </t>
    </r>
    <r>
      <rPr>
        <sz val="19"/>
        <color rgb="FFFFFF00"/>
        <rFont val="Arial"/>
      </rPr>
      <t xml:space="preserve">tabs. Click </t>
    </r>
    <r>
      <rPr>
        <b/>
        <u/>
        <sz val="19"/>
        <color rgb="FF1155CC"/>
        <rFont val="Arial"/>
      </rPr>
      <t>HERE for the ANONYMOUS version.</t>
    </r>
    <r>
      <rPr>
        <b/>
        <sz val="19"/>
        <color rgb="FFFFFF00"/>
        <rFont val="Arial"/>
      </rPr>
      <t xml:space="preserve"> </t>
    </r>
    <r>
      <rPr>
        <u/>
        <sz val="19"/>
        <color rgb="FFFFFF00"/>
        <rFont val="Arial"/>
      </rPr>
      <t>PLEASE</t>
    </r>
    <r>
      <rPr>
        <sz val="19"/>
        <color rgb="FFFFFF00"/>
        <rFont val="Arial"/>
      </rPr>
      <t xml:space="preserve"> update and </t>
    </r>
    <r>
      <rPr>
        <u/>
        <sz val="19"/>
        <color rgb="FFFFFF00"/>
        <rFont val="Arial"/>
      </rPr>
      <t>ADD YOUR OWN VOICE TO</t>
    </r>
    <r>
      <rPr>
        <sz val="19"/>
        <color rgb="FFFFFF00"/>
        <rFont val="Arial"/>
      </rPr>
      <t xml:space="preserve"> the </t>
    </r>
    <r>
      <rPr>
        <u/>
        <sz val="19"/>
        <color rgb="FFFFFF00"/>
        <rFont val="Arial"/>
      </rPr>
      <t>"MS4 impressions"  &amp; "Virtual Interview" tabs</t>
    </r>
    <r>
      <rPr>
        <sz val="19"/>
        <color rgb="FFFFFF00"/>
        <rFont val="Arial"/>
      </rPr>
      <t xml:space="preserve">. Submit via anonymous form or just directly on the doc. </t>
    </r>
    <r>
      <rPr>
        <b/>
        <sz val="19"/>
        <color rgb="FF1155CC"/>
        <rFont val="Arial"/>
      </rPr>
      <t>ANNOUNCEMENT</t>
    </r>
    <r>
      <rPr>
        <sz val="19"/>
        <color rgb="FFFFFF00"/>
        <rFont val="Arial"/>
      </rPr>
      <t xml:space="preserve">: Register for a G-mail and Request Access to edit the Google Sheet! </t>
    </r>
  </si>
  <si>
    <r>
      <rPr>
        <sz val="10"/>
        <color theme="1"/>
        <rFont val="Arial"/>
      </rPr>
      <t xml:space="preserve">Anonymous form: Because Rank Tally's are basically over, can we get a list going of things we should get figured out prior to residency/ questions to not forget to ask when getting accustomed?  ==&gt; </t>
    </r>
    <r>
      <rPr>
        <b/>
        <sz val="10"/>
        <color theme="1"/>
        <rFont val="Arial"/>
      </rPr>
      <t xml:space="preserve">Admin: </t>
    </r>
    <r>
      <rPr>
        <sz val="10"/>
        <color theme="1"/>
        <rFont val="Arial"/>
      </rPr>
      <t>I'd love to know too. Just FYI everybody, I'm going to save the document as it is now and open it up</t>
    </r>
  </si>
  <si>
    <r>
      <rPr>
        <sz val="10"/>
        <rFont val="Arial"/>
      </rPr>
      <t xml:space="preserve">Anonymous form: good meme video from reddit I found
</t>
    </r>
    <r>
      <rPr>
        <u/>
        <sz val="10"/>
        <color rgb="FF1155CC"/>
        <rFont val="Arial"/>
      </rPr>
      <t>https://www.reddit.com/r/medicalschool/comments/lxrfqt/ms4s_right_now/?utm_source=share&amp;utm_medium=web2x&amp;context=3</t>
    </r>
  </si>
  <si>
    <t>Anonymous form: If anyone could provide thoughts on UCSF vs Stanford, I'd be sooo grateful for the help!!!</t>
  </si>
  <si>
    <t>Loma linda vs Kaiser Permanente (LA)... anyone know which program is better?</t>
  </si>
  <si>
    <t>Loma Linda by far. KPLA is shadowed by UCLA and CHLA, has almost no peds fellowships. LL is pretty much THE place to go to in the Inland Empire, has a brand new children's side hospital opening next year, cost of living is lower than LA, more fellowships than kpla. Also their outpt clinic, SACHs, is the largest specialized FQHC in the nation.</t>
  </si>
  <si>
    <t>&lt;-- thank you so much</t>
  </si>
  <si>
    <t>Any RTM emails/love letters from UAB?</t>
  </si>
  <si>
    <t>Nothing about rank but nice email with "hope you consider UAB" and "love to have you"</t>
  </si>
  <si>
    <t xml:space="preserve">Anonymous form: Anyone not receive an email from the UTSW PD? </t>
  </si>
  <si>
    <t>A bit of people did.  Don't forget to check out the chat 2 lines below.</t>
  </si>
  <si>
    <t>Anonymous form: Has anyone received any RTM email or any type of communication from Baylor Houston following a LOI?</t>
  </si>
  <si>
    <t>Anonymous form: I sent a love letter to them a couple weeks ago and got a very positive response from PD, but nothing the explicitly stated I was RTM. Anyone else in the same boat?</t>
  </si>
  <si>
    <t>Anonymous form: Same here</t>
  </si>
  <si>
    <t>Anonymous form: For the person who received a personalized note from the UTSW PD, when did you receive that email? Thank you!</t>
  </si>
  <si>
    <t>So the Post Interview Correspondence is not about LOI's.  It's regarding sending thank you notes after interviews.  I recieved one after my interview at UTSW. &lt;&lt; thank goodness!</t>
  </si>
  <si>
    <t>I recieved mine today (3/1) I did not send a thank you note prior +4 // Anonymous form: Are the people who got a note from the PD from home or outside institutions? &lt;&lt; I'm from a different institution in Texas &lt;&lt; out of state with ties to the program &lt;&lt; out of state, no ties</t>
  </si>
  <si>
    <t>Anonymous form: Would love to hear any thoughts had for Children's Hospital of Michigan vs Inova Children's! Hoping to do a fellowship after so any input on that aspect of these programs would be greatly appreciated :) &gt;&gt; CHOM is the older, more respected program. INOVA's got a fancier hospital.</t>
  </si>
  <si>
    <t xml:space="preserve">Anonymous form: Anyone have thoughts on NYU vs. Mount Sinai? </t>
  </si>
  <si>
    <t>Can someone give me their personal rank of the following programs: BCRP, CHOP, Duke, MGH, Yale, UChicago, UNC, Miami</t>
  </si>
  <si>
    <t>The only one we have in common is UChicago, I ranked it four. Research, clinical opportunities/robustness of training, people, and location were driving factors for me.</t>
  </si>
  <si>
    <t>Just saw someone received a gift box/handwritten card from my top program, but I didn't get anything :( shoud I be worried?</t>
  </si>
  <si>
    <t>I don't think so! I've had a few cards and gift boxes that got lost in the mail that never arrived or turned up months later!</t>
  </si>
  <si>
    <t>Anonymous form: Anyone get post-interview communication from Cincy?</t>
  </si>
  <si>
    <t xml:space="preserve">Just the initial hand written thank you note from the APD who interviewed me, nothing since </t>
  </si>
  <si>
    <t xml:space="preserve">Anonymous form: Anyone get an RTM email from UPMC or BCRP or Hopkins yet? </t>
  </si>
  <si>
    <t>Anonymous form: I got the impression at UPMC that they won't contact post interview other than the email from APD and swag in mail</t>
  </si>
  <si>
    <t xml:space="preserve">Anonymous form: BCRP pretty explicitly stated they would not be communicating with applicants after interviews in accordance with Match rules. </t>
  </si>
  <si>
    <t>Anonymous form: Please compare Wyckoff and The Brooklyn Hospital Center Pediatrics programs!</t>
  </si>
  <si>
    <t>Anonymous form: does anyone have any good reason why University of Maryland’s program had to enter the soap last year for TWO of their spots (https://bsolomon.us/app/residency-match/) - any red flags that anyone notice?</t>
  </si>
  <si>
    <t>It be like that sometimes for mid-tier programs.  No one ever knows how things will go for those who are not in the top tier of competitive programs.</t>
  </si>
  <si>
    <t>Anonymous form: Would desperately love some input/thoughts on UAB vs UAMS (Arkansas)!</t>
  </si>
  <si>
    <t>Both great programs with fun people. The 2 main differences that come to mind are Little Rock has more outdoor activities to offer and UAB is academically a stronger program. Depends what you're looking for but I don't think you can go wrong with either</t>
  </si>
  <si>
    <t>I believe UAMS has X + Y, and it seems that UAB is not open to having X + Y anytime soon. // Had wonderful interview days at both, I think it just depends on which people you enjoyed being with more! UAMS seemed like a very strong program that was up-and-coming, reputation wise (in a good way, I think they'll be widely known as a great peds program soon) &lt;&lt; I second this!</t>
  </si>
  <si>
    <t>Anonymous form: Is it too late to send a LOI?</t>
  </si>
  <si>
    <t>Probably so</t>
  </si>
  <si>
    <t>Getting nauseous thinking about Match Day. I hope we all get our number 1s. We've been through enough this past year so I'm crossing my fingers for us. Good luck!!</t>
  </si>
  <si>
    <t>Me too! I'm finding it so difficult to decide what I actually want. &gt;&lt;</t>
  </si>
  <si>
    <t>Anonymous form: which one would you pick? NYMC Metropolitan vs. Flushing ... TIA</t>
  </si>
  <si>
    <t>Hello Friends. Would anyone  be able to give some thoughts about buffalo. Would like to know if we have to do alot of scutt work, like our own blood draws? Additionallly does bufalo  short/long call?</t>
  </si>
  <si>
    <t xml:space="preserve">Anonymous form: Would love to hear opinions about CHOP. Especially in regards to curriculum, resident interactions. </t>
  </si>
  <si>
    <t>I had very positive impressions! Thought interns seemed really close despite large class and pandemic, and they loooved X+Y and found it gave them more time to meet people and hang out within X+Y cohort. Talking to residents it sounds like they love the huge emphasis on teaching too - would love to hear if other people had thoughts as well!</t>
  </si>
  <si>
    <t>Did anyone who interviewed at Kaiser Permanente Oakland recall what their patient census looks like? Do they have a good volume of patients?...I can't find this in my notes :(</t>
  </si>
  <si>
    <t>&gt;&gt; Hey, I would just contact the program and ask. There's no harm in the question at all. Just word it positively! &gt;&gt; Thanks! :) // Anonymous form: I asked a resident who said patient volume is typically 6-8 as an intern, 50% split between bread and butter and more unusual stuff. They see a fair amount of heme onc &gt;&gt; Cool, thanks!</t>
  </si>
  <si>
    <t>Does anyone have anything about hours at Cornell? Or call? I apparently took terrible notes on my interview day</t>
  </si>
  <si>
    <t xml:space="preserve">Anonymous form: Has anybody else been getting letters from programs about being happy if we join their class? I have, but not from my top places. </t>
  </si>
  <si>
    <t>I have not and am not worried still! &gt;&gt; lol I haven't &gt;&gt; peds never gets their top ranks--the letters are a hail mary for pds; it's just not as competitive as other specialities where the letters are a big deal. thus, don't worry!</t>
  </si>
  <si>
    <t>Anonymous form: What does RTM mean?</t>
  </si>
  <si>
    <t xml:space="preserve">Ranked to match &gt;&gt; Really thick mustard &gt;&gt; rambunctious tickle monster &gt;&gt; Rasputin's miffed teenager </t>
  </si>
  <si>
    <t>Anonymous form: Anyone starting to see RTM emails from programs?</t>
  </si>
  <si>
    <t>No :( // Anonymous form: Yes</t>
  </si>
  <si>
    <t>Looking for info on Einstein in Philly!! Did anyone do a rotation there? Would love to know what you think of the program and residents...also the call schedule!</t>
  </si>
  <si>
    <t xml:space="preserve">Anonymous form: Just out of curiosity, why does UTSW have so many people ranked it as #1 on the Rank Tally sheet, but no one has ranked it first in the Rank List tab? (i.e. is this discrepancy coming from Discord?) </t>
  </si>
  <si>
    <t>Anonymous form: Do not be worried at why people put programs 1st.  You need to go with your heart and what you feel like you felt right.  Even if a program seems great, it might not be the program for you.  I put it #1 just because it is my hometown.  I know other people have put it #1 because a lot of their own students want to go there. Aside from it being X + Y, I don't see what would make it stand out immensely before other programs aside from being one's hometown or home institution.</t>
  </si>
  <si>
    <t>Anonymous form: Question about the Baylor global health track: Does anyone know how "binding" this track is, like if you match into this track are you 100% required to do a 1 year long global health fellowship? I'm very interested in ranking this track highly but it's hard to predict what the next few years look like (having kids in residency, family members getting sick, pandemics, etc.) just wondering if anyone else shared these concerns or had spoken to faculty about this. Thanks!</t>
  </si>
  <si>
    <t xml:space="preserve">I think your question would be best answered for a current resident, but I'd imagine that they'd be willing to work with you to opt out if your feelings change. That said, you should rank this track higher than the categorical track only if you have strong interests in global health and can see yourself doing that within the next few years. Otherwise, I'm sure there are global health electives for categorical applicants during PGY-2/3. </t>
  </si>
  <si>
    <t>Anonymous form: I am still so lost on my rank list and I'm starting to panic...</t>
  </si>
  <si>
    <t>Post the parts that you're stuck between here or on the Discord!</t>
  </si>
  <si>
    <t>Anonymous form: You are not alone, friend!! I have a solid idea about the rank order for programs #5–last, but for some reason, the order of my top 4 are still so up in the air! I am hoping to have some last minute chats with residents from a few of my top 4 programs to address final questions/concerns, but it's so hard because there are different reasons why I love each of these programs, and at the same time different things I am concerned about for each one (including the program that I initially thought was my #1 [specifically concerned about resident culture/cliquey-ness based on a Reddit comment/social hour impressions, despite this program checking every other box]). I know that at the end of the day, each and every residency program will prepare all of us to be fantastic physicians, yet I am still stressed about choosing the "right one" (as far as ultimate happiness, fit, future goals, etc.). Gaah this is hard! Anyone else in the same boat? Hopefully this vulnerability/admission helps others not feel as alone/isolated! WE WILL BE OKAY, PEEPS!!</t>
  </si>
  <si>
    <t>I didn't get a response to my LOI :( Am I screwed?</t>
  </si>
  <si>
    <t>I did not send one, but some of my classmates have and the general consensus is that there is either no communication or a brief response saying "thanks, happy to hear it" or something like that. I wouldn't sweat it! :)</t>
  </si>
  <si>
    <t>Are the average hours listed on Freida accurate?</t>
  </si>
  <si>
    <t>Not quite, you may obtain a more up-to-date and accurate picture by asking residents.</t>
  </si>
  <si>
    <t xml:space="preserve">Anonymous form: The OHSU rank tally got switched again (previously edited it Feb 1 to 2). I changed it back on the anonymous tally sheet. If someone changed it please let me know in the chat so I know it wasn't accidental. It could have also reverted when the anonymous tally sheet was created, so it's possible no changes were actually made. There should be four X's total but the placement is what was different. </t>
  </si>
  <si>
    <t>I recently moved my X from #2 to #1 if that's what you think was an error? Looks like either moved it back yesterday (or someone changed their mind) // Anonymous form: Appreciate you letting me know! I made a mistake on the first time I added it; mine should now be on #2. The tally currently looks like #1 X #2 XX last X. How many X's were on #1 before you changed it and is this current tally correct from your end? Prior to me adding my X the screen was #1 X #2 X last X. There should be 4 X's total. // Okay I moved my X back because someone else mentioned a LOI so there should be at least two of us ranking #1. Hoping it's accurate but not the biggest deal if it's off by an X!</t>
  </si>
  <si>
    <t>Anonymous form: I went back and looked at the previous versions to double check the history and we're good now! Thanks for making the changes!</t>
  </si>
  <si>
    <t>Is an admin keeping track of tallies? I switched two of mine yesterday and it appears they got switched back today by not me, unless someone else out there has a very similar rank list. I know y'all are working hard to keep the data valid, but it was a real edit!</t>
  </si>
  <si>
    <t>As the Mod of the Anon Forms, I try my best to reconcile but as users may edit one Rank Tally and not the other, there may be some overlap, so apologies if your change was edited by me - just add it again! (FYI, I "add" what's on the Anon Rank Tally to this sheet's Rank Tally and then to sync them, I copy the final edits back onto the Anon) &lt;&lt; thank you for the insight, I think it may have been just coincidence. I'll leave it as is</t>
  </si>
  <si>
    <t xml:space="preserve">Mod of Anon Forms: I just added MCW to the Rank Tally forms! </t>
  </si>
  <si>
    <r>
      <rPr>
        <b/>
        <sz val="10"/>
        <color theme="1"/>
        <rFont val="Arial"/>
      </rPr>
      <t>ADMIN</t>
    </r>
    <r>
      <rPr>
        <sz val="10"/>
        <color theme="1"/>
        <rFont val="Arial"/>
      </rPr>
      <t>: How's about we just remove the med school verification thing and just let people free for all so long as they have a gmail address--anonymous or not? That would just make being added a 1-step process. Sound good peeps?</t>
    </r>
  </si>
  <si>
    <r>
      <rPr>
        <sz val="10"/>
        <color theme="1"/>
        <rFont val="Arial"/>
      </rPr>
      <t>yes! +2 ==</t>
    </r>
    <r>
      <rPr>
        <b/>
        <sz val="10"/>
        <color theme="1"/>
        <rFont val="Arial"/>
      </rPr>
      <t>&gt; OK PEOPLE. if anyone wants to be added to the spreadsheet, just create a gmail acc and request access.</t>
    </r>
  </si>
  <si>
    <t>Anonymous form: In all seriousness, does a Letter of Intent (LOI) actually make a difference for your top program?</t>
  </si>
  <si>
    <t>No, it does not. There are studies demonstrating its lack of efficacy.</t>
  </si>
  <si>
    <t>Anonymous form: Anyone have any idea which program is more reputable/stronger: Cohen or Montefiore?? I put it in the A versus B (Hofsra/Cohen v. Montefiore), please please offer feedback to a non-new yorker I would appreciate it a ton</t>
  </si>
  <si>
    <t>Montefiore &gt; Cohen, will add to A vs B</t>
  </si>
  <si>
    <t>just added to A vs B</t>
  </si>
  <si>
    <t>Anonymous form: PLEASE CAN ANY MS4s put their MS4 impressions at Columbia and Cornell???? Even just the bare minimum telling us that the residents you interacted with were kind people 😭😭😭 Just looking for ANYTHING outside a virtual impression lol</t>
  </si>
  <si>
    <t xml:space="preserve">Highly recommend asking this via the Discord too! </t>
  </si>
  <si>
    <t xml:space="preserve">Anonymous form: Can we add a rank tally submission or open the rank tally option? I feel like there are a lot less people submitting their rank on this years spreadsheet compared to last year. </t>
  </si>
  <si>
    <r>
      <rPr>
        <sz val="10"/>
        <rFont val="Arial"/>
      </rPr>
      <t xml:space="preserve">I'll leave this up to the </t>
    </r>
    <r>
      <rPr>
        <b/>
        <sz val="10"/>
        <rFont val="Arial"/>
      </rPr>
      <t>Admin</t>
    </r>
    <r>
      <rPr>
        <sz val="10"/>
        <rFont val="Arial"/>
      </rPr>
      <t xml:space="preserve">, otherwise I'd be happy to continuing submitting on others' behalf via the anonymous form. &lt;&lt; Actually, I've gone ahead and made an </t>
    </r>
    <r>
      <rPr>
        <b/>
        <u/>
        <sz val="10"/>
        <color rgb="FF1155CC"/>
        <rFont val="Arial"/>
      </rPr>
      <t>ANONYMOUS Rank Tally/List Sheet</t>
    </r>
    <r>
      <rPr>
        <b/>
        <sz val="10"/>
        <rFont val="Arial"/>
      </rPr>
      <t>,</t>
    </r>
    <r>
      <rPr>
        <sz val="10"/>
        <rFont val="Arial"/>
      </rPr>
      <t xml:space="preserve"> I'll try to reconcile both. </t>
    </r>
  </si>
  <si>
    <t>Has anyone who interviewed at Nationwide actually received the promised shirt yet? I wonder when it will come haha &gt;&gt; just got mine today! (2/8)</t>
  </si>
  <si>
    <t>I have not</t>
  </si>
  <si>
    <t>Anonymous form: Just FYI the discord link is showing expired? Especially with match approaching would appreciate updated link =)</t>
  </si>
  <si>
    <t xml:space="preserve">The one at the top of this Chat tab isn't expired for me. </t>
  </si>
  <si>
    <t>Stony Brook University Medical Center impressions? MS4 impressions?</t>
  </si>
  <si>
    <t>anonymous form: I had such a great feeling after my interview day. First, the PD was one of the nicest (if not, the most nicest) PD I met this season-- she seemed so enthusiastic and passionate about her program. We talked to the residents during their lunch and they all were making jokes with each other and looked like they got along well. Its a BEAUTIFUL hospital. The only drawback for me was that it was deep long island, but there is still so much diversity in certain areas of long island that I am sure we will be able to see a lot (in terms of patients and pathology &lt;&lt; thanks! Any MS4 impressions out there?</t>
  </si>
  <si>
    <t>Anyone know what the monte (CHAM) call schedule is? Specifically weekend schedules. Also any sense of how long the average day is?</t>
  </si>
  <si>
    <t>Anonymous form: What I wrote down was that it's mostly a night float system, with 1-week blocks PGY1 and 2-week blocks PGY2. There are q24hr call shifts in the NICU and some while cross-covering. Not sure about weekend schedules. I was told that shifts are roughly 6-6.</t>
  </si>
  <si>
    <r>
      <rPr>
        <b/>
        <sz val="10"/>
        <color theme="1"/>
        <rFont val="Arial"/>
      </rPr>
      <t>ADMIN</t>
    </r>
    <r>
      <rPr>
        <sz val="10"/>
        <color theme="1"/>
        <rFont val="Arial"/>
      </rPr>
      <t>: reminder... people need to send in a gmail account email address in order to access/use the form. Don't just submit your med school email address to the form that you get that says "gmail accounts only". You gotta create your own, new gmail account to submit to the form to get access. Also, I'm still only trying to fully cycle/update membership once per week. I'm on a sub-i! Best of luck everyone &lt;3.</t>
    </r>
  </si>
  <si>
    <t>Anonymous form: Can more people fill out the A vs B spreadsheet? Thank you!!</t>
  </si>
  <si>
    <r>
      <rPr>
        <sz val="10"/>
        <color theme="1"/>
        <rFont val="Arial"/>
      </rPr>
      <t xml:space="preserve">Anonymous form: Ever since the page went to email verification, the site has had very very low traffic.  Even to the point I am using the submission form to reply to your answer.  I think if we remove restrictions (and an announcement banner for it) there could be much more information added between now and rank lists being due. +2 // If the </t>
    </r>
    <r>
      <rPr>
        <b/>
        <sz val="10"/>
        <color theme="1"/>
        <rFont val="Arial"/>
      </rPr>
      <t>Admin</t>
    </r>
    <r>
      <rPr>
        <sz val="10"/>
        <color theme="1"/>
        <rFont val="Arial"/>
      </rPr>
      <t xml:space="preserve"> would like to chime in here, then by all means. &gt;&gt; </t>
    </r>
    <r>
      <rPr>
        <b/>
        <sz val="10"/>
        <color theme="1"/>
        <rFont val="Arial"/>
      </rPr>
      <t>ADMIN</t>
    </r>
    <r>
      <rPr>
        <sz val="10"/>
        <color theme="1"/>
        <rFont val="Arial"/>
      </rPr>
      <t xml:space="preserve">: I feel agnostic about it. The OBGYN spreadsheet just last week got trolled/destroyed with racist garbage on it. If people feel like we can handle the switch, that's fine... but </t>
    </r>
    <r>
      <rPr>
        <u/>
        <sz val="10"/>
        <color theme="1"/>
        <rFont val="Arial"/>
      </rPr>
      <t>I am not</t>
    </r>
    <r>
      <rPr>
        <sz val="10"/>
        <color theme="1"/>
        <rFont val="Arial"/>
      </rPr>
      <t xml:space="preserve"> going to reinvest countless hours undoing damage or remaking a verification process. So, I feel like safest bet is just to keep it as it is and open up following Match day, once there's a perm record for next year's people. If we take off verification and go back to totally anonymous, then y'all have to deal with the reality that all this stuff might get repeatedly deleted and trolled. A lot of bad information (eg deleted, missing values, trolled inputs) is worse than a little good information imo. &gt;&gt; I agree, I don't think we should open it back up. I understand the lack of info can be frustrating but the trolls were just a pain and caused tons of info to be lost, and most if not all of the burden of re-retrieving that info was put on admins. If people want more info, I highly recommend contributing to the sheets (I believe it encourages others to follow suit), as well as take advantage of the discord! +1</t>
    </r>
  </si>
  <si>
    <t>Any opinions on Hofstra SOM/Cohen? Residents are extremely hard to read, had a second look last week and everyone seemed unhappy and unfriendly. PD seems alright but very cordial. People didn't smile much?</t>
  </si>
  <si>
    <t>Its my home institution so I filled out the MS4 impressions with a lot more details. I for sure wouldn't say that people are unhappy and unfriendly. I've found the residents to be very friendly for NY. Overall I'd say most resdients are content. Some very happy, some less happy, some in the middle. Keep in mind that theres a surge in NY right now and with quaruntine regulations everyone is very stressed and working unusually hard to make up for coresidents who get sent home. &lt;&lt; Thank you! Wish there was a way I could PM you haha</t>
  </si>
  <si>
    <t>anonymous form: I had a overall good impression from the program. The residents did not seem AS enthusiastic during our social, but they did seem overall nice and fun. The hospital is large and super modern, the PD seems genuine and proud of his program, and you will see/learn a ton. I spoke to an intern who's a mutual friend and she said she feels like has really good support from her seniors, and not to mention good pay lol</t>
  </si>
  <si>
    <r>
      <rPr>
        <sz val="10"/>
        <color theme="1"/>
        <rFont val="Arial"/>
      </rPr>
      <t xml:space="preserve">Anonymous form: I'm a little confused - so I just tried to rank Maimo, and when I input the NRMP Code provided for their program, it says it doesn't exist. I found Maimo directly on the NRMP 'Find and add program' feature, but listed as categorical, although on ERAS Maimo shows to only offer a Primary Care track with a completely different NRMP Code... not sure what this means. Could someone help me out here? &lt;&lt; </t>
    </r>
    <r>
      <rPr>
        <b/>
        <sz val="10"/>
        <color theme="1"/>
        <rFont val="Arial"/>
      </rPr>
      <t>they recently sent an email out with the correct NRMP code</t>
    </r>
  </si>
  <si>
    <t>Aside from gathering input here, I'd 100% recommend reaching out to the program for clarification here to not make a mistake.</t>
  </si>
  <si>
    <t>The same thing happened to me! I'm just going with it since it's their only code.</t>
  </si>
  <si>
    <t>Anonymous form: Are people getting responses for their LOIs?</t>
  </si>
  <si>
    <t>No, and it's pretty normal to not get a response</t>
  </si>
  <si>
    <t>Anonymous form: Anyone have information about the recent Fellowship matches in SUNY Downstate? They sent us a list of what their residents have done after residency from 2006-present. I wanted to know if anyone has any information about what's been happening in the last 3-5 years?</t>
  </si>
  <si>
    <t xml:space="preserve">I'm sure you can email the PC to give you a most recent list. </t>
  </si>
  <si>
    <t>What are people's schools planning for match day celebrations, virtual or otherwise? Any word yet?</t>
  </si>
  <si>
    <t>Virtual +5  // in person with proof of vaccination and limited guests</t>
  </si>
  <si>
    <t>Anonymous form: Would the person on the Rank List tab (or anyone really) who said they aren't ranking MSU-Lansing due to "very toxic vibes" be willing to explain what put them off? I thought everyone was really nice when I interviewed and was planning to rank them high but now I'm worried I missed something big</t>
  </si>
  <si>
    <t>There's a large explanation on the MS4 impressions I believe. // Anonymous form: I just wanted to check if it was the same person with a bad experience or if it was multiple people who were having a bad impression of the program - because that seems to be the only review of the program</t>
  </si>
  <si>
    <t>Anonymous form: So can we replace the II row on the general page to a nice looking count down to MATCH DAY !!!!</t>
  </si>
  <si>
    <t>Sure!</t>
  </si>
  <si>
    <t>Can we put a "Why Last" next to the "Why #1" column under Rank Tally? I know this is also on Rank List but I feel since people can indicate their last under Rank Tally, it could be good input if they don't fill out the Rank List tab as well +1</t>
  </si>
  <si>
    <t>I added a column! &lt; ty!</t>
  </si>
  <si>
    <t xml:space="preserve">Has anyone heard anything about Rush joining with Lurie for some things? My interviewer briefly said something about it on my interview day at Lurie. But idk if she knew what she was talking about, she wasn't in program leadership. </t>
  </si>
  <si>
    <t>Those of us who interviewed at Rush got a noreply email introducing the "partnership". I heard that what it looks like is Rush residents will be doing more rotations at Lurie now.. &lt; thank you!</t>
  </si>
  <si>
    <t>How important do people think LOIs are? Are they really make or break? Or is it more like, it might help you, probably won't hurt you, but are not required and you can successfully match without one?</t>
  </si>
  <si>
    <t>&lt;&lt;Would really love to know the answer to this //// 100% the latter. Probably more helpful at smaller programs or places that for whatever reason may not expect you to rank them highly, but LOIs are mostly just a way for us to feel like we did everything we could have but realistically, as you said, may help, prob won't hurt, most likely don't make a difference &lt;-- thank you -- I am so stressed out about all of this and am pretty sure I won't send one, but I needed to hear some input on this! &lt;-- I'm also not sending one tbh. I haven't concretely decided on a #1 and I prefer to be able to change my mind instead of making false promises</t>
  </si>
  <si>
    <t>In an interview, I mentioned getting ready for my sister's wedding soon, and the PD followed that up by asking, "Do you have a significant other?" Is that a Match violation? updated: answered my own question -- not a violation since I wasn't asked if I'm married or plans for having kids.</t>
  </si>
  <si>
    <t>RIP to Dr. Katherine Lindley Dodson, a pediatrician from Austin who was a victim of an awful hostage situation in her clinic. May we all grow to be excellent, compassionate pediatricians in her honor.</t>
  </si>
  <si>
    <t>I just read this story, oh my GOD HOW AWFUL AND TRAGIC :(</t>
  </si>
  <si>
    <t>Those who interviewed @ Loma Linda: did you get a handwritten card from a chief? or an attending?</t>
  </si>
  <si>
    <t>Attending that interviewed me. // Anonymous form: got one from chiefs; someone also got one in (listed in post-interview correspondence)</t>
  </si>
  <si>
    <t>Anonymous form: Not sure if the "Total" columns are working on the Rank Tally spreadsheet, just a heads up!</t>
  </si>
  <si>
    <t>Fixed, thanks!</t>
  </si>
  <si>
    <t>Anonymous form: could anyone speak to volume at hopkins? Would love to know if it seemed like having other hospitals in the region (National in DC + philly just above baltimore) made it lower-ish volume? +2</t>
  </si>
  <si>
    <t>Anonymous form: Can we move up the rank list and rank tally sheets now that we're starting to make our rank lists? Would love to get opinions on my list</t>
  </si>
  <si>
    <t>Done</t>
  </si>
  <si>
    <t>Anonymous form: Anyone know if/when we'd be drug tested for onboarding?</t>
  </si>
  <si>
    <t>As a general rule, almost all hospitals will do a urine drug screen for onboarding.&gt;&gt; anyone know of programs that hair test? lol</t>
  </si>
  <si>
    <t>lay off the grass before you start orientation lol</t>
  </si>
  <si>
    <t xml:space="preserve">Anonymous form: Anyone have insights on Children's Mercy and the work environment there? The MS4 impression has some negative comments about the program and I want to verify this information, if possible. </t>
  </si>
  <si>
    <t>Anonymous form: Should I be concerned if my home program's PD sent out personalized emails to some applicants telling them to seriously consider their program but I haven't received anything?</t>
  </si>
  <si>
    <t>Can't read their minds but I'd take solace in knowing that they're probably just trying to recruit people and might not take the time to recruit their own students who know the program well +1</t>
  </si>
  <si>
    <r>
      <rPr>
        <sz val="10"/>
        <color theme="1"/>
        <rFont val="Arial"/>
      </rPr>
      <t xml:space="preserve">Can anyone who interviewed at any of the following places comment on whether or not you feel the peds hospitals are solid and offer high volume? </t>
    </r>
    <r>
      <rPr>
        <b/>
        <sz val="10"/>
        <color theme="1"/>
        <rFont val="Arial"/>
      </rPr>
      <t>Yale, MGH, Duke, Sinai, Uchicago</t>
    </r>
  </si>
  <si>
    <t xml:space="preserve">Interviewed at MGH and I got the impression the volume is low... 44 beds? only 3,000 admissions. Few fellows, which means they don't have the volume to surrport fellowships. I also intrviewed at Duke and I felt they have enough volume and good exposure to everything. /// Adding on, I got the impression that both Yale and Sinai (if you're referring to NY? not sure about baltimore) both get plenty of volume and have lots of subspecialties for good exposure. </t>
  </si>
  <si>
    <t xml:space="preserve">The volume of Yale as a children's hospital is moderate but the volume that you'll be handling as a resident is comparable to other programs, e.g., taking on up to 10 patients during a busy season as an intern. </t>
  </si>
  <si>
    <t xml:space="preserve">Anonymous form: For those of you who received a handwritten thank you note from the PD at CHM, how long after your interview did you receive it? </t>
  </si>
  <si>
    <t>Anonymous form: Mine was postmarked the date of my interview and received it a couple days later. I did not send any thank you notes prior to that.</t>
  </si>
  <si>
    <t>Anonymous form: Hey guys, so I came across one of the resident's instagram page from Rutgers RWJMS, and saw some of their highlights about their time in residency and it honestly scared me about the atmosphere at the program - it came across as if the resident was extremely unhappy there. Does anyone have insight into this program?</t>
  </si>
  <si>
    <t>Anonymous form: I saw it too. Seemed to me she was trying too hard to be funny and cheeky. The program follows her on instagram and she posts about how she loves her co-residents so I would take it with a grain of salt.</t>
  </si>
  <si>
    <t>I really couldnt figure out what to make of the program from my interview day. Everyone seemed really friendly and the CIR benefits are great (sick days that roll over!) but one resident mentioned that they dont think the program is big enough for the volume and another commented that the workload gets done because they have med students to help. Interviewer also made a comment about how the standard day is like 13-14 hours ie not possible to finish your work by signout</t>
  </si>
  <si>
    <t>Anonymous form: When would be a good time to send the LOI to your #1 program?</t>
  </si>
  <si>
    <t>I am going to wait until their last interview date. You might be able to see when your program's last interview date is under the Interview Tally tab here &gt;&gt;&gt; I say now is a perfectly good time. Some programs meet multiple times for ranking decisions, so now that we're toward the end of the season just go ahead and say</t>
  </si>
  <si>
    <t xml:space="preserve">before ranking begins, so now (end of Jan) is a good time. </t>
  </si>
  <si>
    <t>Anonymous form: Does anyone know if Children's Mercy (Kansas City) is still interviewing or has there been any waitlist movement?</t>
  </si>
  <si>
    <t xml:space="preserve">Anonymous form: Did anyone who interviewed at Kaiser LA happen to write down the call schedule? I can't find it in my notes :( </t>
  </si>
  <si>
    <t>i wrote down that they do night float rather than call!</t>
  </si>
  <si>
    <t>As the interview season winds down and we begin making our rank lists, PLEASE consider contributing to the A vs B tab! +100</t>
  </si>
  <si>
    <t>Yes please!!</t>
  </si>
  <si>
    <t xml:space="preserve">Anonymous form: Can anyone give insight on the CHLA interview? Was it mostly behavioral questions or conversational? </t>
  </si>
  <si>
    <t>Mine was mainly conversational and the hour flew by; there were a few behavioral-like questions where I had to share specific scenarios, but nothing too difficult. You'll do great!</t>
  </si>
  <si>
    <t>Anonymous form: It was mostly conversational - we talked about a bunch of diff extracurriculars, hobbies, future goals, etc. I was nervous about filling time in a 50-minute interview but the time actually flew by and it was a fun interview! They have a few standardized questions that are behavioral but nothing atypical. You'll crush it!</t>
  </si>
  <si>
    <t xml:space="preserve">Anonymous form: Thanks a million you guys! I’ve been so nervous about it since it’s my #1!! </t>
  </si>
  <si>
    <t>Anonymous form: When are people planning on sending their LOI to their #1?&gt;&gt; Planning on sending mine someday next week! &gt;&gt; lol i'm not &gt;&gt; I am also not planning to send one.</t>
  </si>
  <si>
    <t>Anonymous form: I have already sent mine into my #1 program</t>
  </si>
  <si>
    <t>I have also sent my #1 an email. Idk if its helping but I will take it</t>
  </si>
  <si>
    <t>Anonymous form: anyone interviewed at westchester PEDS? How was it? what question did they ask? any medical or behavioral? // Anonymous form: I interviewed there last month! The interviews were so chill, and not at all nerve-wracking. I didn't get asked behavioral qs, but I think that varies based on interviewer. Overall, really great impression. Good luck!</t>
  </si>
  <si>
    <t>Anonymous form: also when to expect zoom link??</t>
  </si>
  <si>
    <t>Are there dates still for Westchester?</t>
  </si>
  <si>
    <t>Anonymous form: Has anyone who interviewed at BCRP gotten a package in the mail from them? When we filled out that mini pre-interview survey they asked for our address and said "we want to send you something!" but I never got anything lolz +1 still waiting</t>
  </si>
  <si>
    <t xml:space="preserve">Yup! I got candy from them the day of my interview. </t>
  </si>
  <si>
    <t>Anonymous form: Does anyone have interview impressions about CHOP? Would love to hear about other people's thoughts +2</t>
  </si>
  <si>
    <t>Anonymous form: Does anyone have MS4 impressions about SUNY Downstate? I hear a lot of mixed feedback about the program. 
I wanted to know specifically about
1. Fellowship match
2. Scut work
3. Are the attendings are interested in teaching?
4. Are the residents generally happy?
Thanks in advance guys!
This year is really scary cause it's so hard to get a good feel of the program!</t>
  </si>
  <si>
    <t>Just added comments in the MS4 impressions page addressing your 4 specific points. Hope it's helpful. :)</t>
  </si>
  <si>
    <t xml:space="preserve">&lt;- this wasn't my question but I also was wondering. Thanks! </t>
  </si>
  <si>
    <t xml:space="preserve">Anonymous form: Anyone from Philly know about reputation of St. Chris? (minus finance stuff!) </t>
  </si>
  <si>
    <t>St. Chris has a great reputation around here. It's known for serving some of Philly's most vulnerable populations and being really essential to the city. It also has a good academic reputation regionally - I think this is evidenced by their fellowship matches which are consistently stellar (CHOP, Hopkins, Childrens National, etc)</t>
  </si>
  <si>
    <t xml:space="preserve">Anonymous form: Hello! For the "I'm ranking you #1 email," are we supposed to reach out to the PD or the PC? </t>
  </si>
  <si>
    <t xml:space="preserve">PD but I would cc the PC </t>
  </si>
  <si>
    <t xml:space="preserve">Anonymous form: If I'm about to send thank you emails to a program that I plan on ranking as one of my top three and want to send a love letter to them as well later on, should I combine it all into one email and send it one go OR should I send a thank you email and then send a love letter once my interview season has officially come to an end? </t>
  </si>
  <si>
    <t xml:space="preserve">I think combining it all in one email is the way to go, especially as many programs may just discuss your application and rank you after your interview. </t>
  </si>
  <si>
    <r>
      <rPr>
        <sz val="10"/>
        <rFont val="Arial"/>
      </rPr>
      <t xml:space="preserve">Anonymous form: Still curious if anyone has any idea why Kaiser LA had to SOAP half of its spots last year :( I really liked the program, but this seems like a huge red flag... </t>
    </r>
    <r>
      <rPr>
        <u/>
        <sz val="10"/>
        <color rgb="FF1155CC"/>
        <rFont val="Arial"/>
      </rPr>
      <t>https://bsolomon.us/app/residency-match/</t>
    </r>
  </si>
  <si>
    <t>i am wondering this too...nobody seems to have an answer</t>
  </si>
  <si>
    <t>Anonymous form: swag update: UAB sent their info packet, a reusable shopping bag, beer coozie, and postcards from interviewer! (interviewed about a month ago so I think they're waiting til now)</t>
  </si>
  <si>
    <t xml:space="preserve">Anonymous form: If anyone's recently interviewed at SUNY Downstate, wanted to ask a few questions about the interview day - please let me know if there's anyone who I could reach out to. Thanks in advance </t>
  </si>
  <si>
    <t>Is SUNY downstate mostly IMG? &gt;&gt; yes, more than 50% &gt; thanks!</t>
  </si>
  <si>
    <t xml:space="preserve">Anonymous form: Have  a lot people gotten love letters from programs? I have not heard anything. I thought this was normal/ to be expected, but after seeing people post about it, I started to get a little concerned. </t>
  </si>
  <si>
    <t>I haven't received anything and I'm not concerned at all. Absence of post-interview communication has 0 implications on my ability to match! +1</t>
  </si>
  <si>
    <t>Anonymous form: Anyone know if UCSD or UCLA has any open spots?</t>
  </si>
  <si>
    <t xml:space="preserve">Anonymous form: UCSD has availability on 1/15. (checked on IB) // Anonymous form: Sorry, but do you know if this is still available as of 1/14 // Yes, it is still available. </t>
  </si>
  <si>
    <t>Anonymous form: Has anyone NOT heard from Lurie/Northwestern? &gt;&gt; I don't believe they have any open interview dates left, but perhaps I'm wrong</t>
  </si>
  <si>
    <t>Anonymous form: I also haven't heard from Lurie &gt;&gt;&gt;&gt;I got a hard decline from them 10 minutes after I emailed them, but i'm pretty sure it was because I am a DO</t>
  </si>
  <si>
    <t>&lt;&lt;&lt; Have not heard either. Never emailed them, just assumed they were doing ghost-rejections.</t>
  </si>
  <si>
    <t>With programs starting to send out post-interview correspondence, I've updated the "Post-Interview Correspondence" tab, so please utilize it!</t>
  </si>
  <si>
    <t>Anonymous form: Does anyone know if UCLA and/or Duke participates in the (PSLF) Public Service Loan Forgiveness Program?</t>
  </si>
  <si>
    <t>USF is no longer requiring DOs to do a surgery elective and Med-Peds clinic as of 1/1/2021</t>
  </si>
  <si>
    <t>Yes!!!!! Thank you so much! I was low key annoyed at that fact.</t>
  </si>
  <si>
    <t xml:space="preserve">Anonymous form: Would people feel comfortable filling out the Post Interview Correspondence tab with any "love letters" they've gotten from programs? It can be so hard to tell if "we hope you'll strongly consider us for residency" is specifically because they thing you'd be a good fit or if they say that as a general thank you to everyone who interviews. </t>
  </si>
  <si>
    <t>Anonymous form: just waiting for my nationwide t-shirt now *taps fingers*</t>
  </si>
  <si>
    <t>Same friend! And the pittsburgh letter too!</t>
  </si>
  <si>
    <t>OMG I forgot about the t-shirt! I'm excited again!</t>
  </si>
  <si>
    <t>Anonymous form: is it possible to have a dog (~50ish lbs) &amp; live in nyc as a resident? i have a non-resident SO!</t>
  </si>
  <si>
    <t>&lt; Living in NYC, I'm consistently surprised by how many large dogs I see out for walks in the park. I feel bad for huge dogs trapped in tiny apartments, though. It might be a good idea to look at apartments in your price range on Craigslist to get a mental picture of the amount of space you'll have, and then think about whether your pupper will be content with the lifestyle. Some NYC programs have subsidized housing but it's usually not guaranteed. That said, the housing market favors renters right now, so you might be able to find a first floor apartment with a patio space that would have previously been more expensive. &gt;&gt; Thank you for your input!! She is super lazy and pretty much just needs a couch and she's good, but I'm also slightly worried about cooping her up or her trudging around and bothering our downstairs neighbors. I appreciate you!</t>
  </si>
  <si>
    <t xml:space="preserve">NYC is huge and theres huge variability in living arangements/apartment sizes depending on where you live. For example, lots of people in queens live in shared houses or medium sized apartments. Its also very commutable so most places you'll have great options of a number of different areas with different rental price points. </t>
  </si>
  <si>
    <t>Anonymous form: What does a "love letter" from a program entail? Trying to see if I received one haha&gt;&gt; Mine said: "we hope you will join us in the coming academic year. the selection committee remains impressed with you as a candidate to our program. we hope your interest in joining us persists and that your path and ours will cross again soon" and a different one said "you are an excellent fit for our program and an outstanding candidate; you would enjoy many successes here at ____. i would be very excited to see you as part of our family next year" (both from PD/APDs)</t>
  </si>
  <si>
    <t>Are the “love letters” something that you respond to? For example, if the message is sent through interview broker or another platform with a no.reply email address, are you sending a separate email to the sender’s address acknowledging the “love letter” ? &gt;&gt; i didnt respond just cuz i didnt know who to respond to lol, mine was a no.reply email address as well</t>
  </si>
  <si>
    <t xml:space="preserve">Anonymous form: how much faith should we put in love letters? // None. The only emails you should place faith in are those that explicitly state that you are ranked to match. </t>
  </si>
  <si>
    <t>Anonymous form: the rainbow resident who commented in the discord makes me super uncomfy... residents be watching you for criticisms, guys</t>
  </si>
  <si>
    <t>&gt;&gt;&gt; wait what happened? // Anonymous form: an ms4 gave their opinion about the residency program from their perspective, and a resident chimed in their impression (which included improvement of the things the ms4 brought up). none of it was dealbreaking in the least (regarding availability of free lunches), but it made me uncomfy in that 1) the resident was lurking in the discord, clearly following along with the conversation since they replied so soon after the ms4 said something, and 2) while i like resident impressions, it also seems like it could have been someone trying to negate any slightly bad thing about their program just so people see it in the best light possible, and 3) the fact it was done on discord (where people are attached to their username), and then the comment was deleted soon after implies they are lurking here and on the discord. there seems to be more chatter this morning about how other people find it uncomfortable, not just me, but i posted here instead of the discord due to my own anonymity concerns.. so there's that. &gt;&gt; there were differing opinions, not everyone was uncomfortable with it</t>
  </si>
  <si>
    <t>To be honest, I would rather take a resident's opinion over an anonymous server than on a virtual interview day. These virtual interviews mean nothing; every resident will paint their programs in a good light because they don't know who is watching/recording. On the flip side, I've spoken to an anonymous resident on reddit who told me things about their program which ARE dealbreakers for me (program downplaying COVID during interview day but resident telling me they were deployed to adult floors for a few months last year). As with everything you read online, you need to take it with a grain of salt. These resident messages are no more accurate than the MS4/interview impressions tab on this very spreadsheet. And also keep in mind that is a public forum and you truly have no idea who may be lurking - PDs, APDs, residents can all be watching this sheet or the discord chat and you'd never know.&gt;&gt; plot twist, they do lol</t>
  </si>
  <si>
    <t xml:space="preserve">Anonymous form: I just finished the UW meet &amp; greet this AM and wanted to share that a couple residents addressed the resignation of Dr. Danielson. They mentioned that he resigned specifically from Seattle Children's and not the UW peds department. That the peds department at UW is very focused on diversity, equity, and inclusion and the residents have a lot of power in trying to change the culture at the hospital. That being said, they also mentioned that he is not the first Black faculty member to resign for not being listened to by the hospital. They did say that today across the street from the hospital there is a group of residents, faculty, and community going to congregate to show their support for Dr. Danielson's resignation. Just wanted to share because I know people mentioned this as surprising news from the vibes/feeling they got on their interview day. </t>
  </si>
  <si>
    <t>Thank you for sharing this. UW is still one of my top choices and I was concerned.</t>
  </si>
  <si>
    <t>Anonymous form: Are people receiving love letters from programs?&gt;Yes</t>
  </si>
  <si>
    <t>Anonymous form: where are the love letters from?&gt; UPMC, Loyola, Our Lady of Lake, Lurie/Northwestern, LSU-New Orleans // Anonymous form: did someone receive an additional love letter from UPMC or just sent in the thank you email (people discussed thank you email wording on the discord) // Anonymous form: "Was this UPMC love letter different from the PD letter sent within a few days of your interview?"&gt;&gt; it was sent within a week following my interview</t>
  </si>
  <si>
    <t>Anonymous form: wait Luries? damn. They were going to be my #1... I didn't get one // I'm pretty sure the absence of a love letter doesn't mean that you have a poor chance of matching. || Please, please do not change your #1 because you didn't get a love letter, postinterview communication means **nothing**</t>
  </si>
  <si>
    <t>To add to the list, I got a letter from UVA about a month post-interview +1</t>
  </si>
  <si>
    <t>Anonymous form: Anyone else a little concerned about how many emails MUSC is sending about applying to their primary care track? Did not very many people apply or is this normal?</t>
  </si>
  <si>
    <t>I received a similar amount of emails (meaning lots) for other programs with primary care tracks, so I think it's probably nothing to worry about! It might be more difficulty for special tracks to feel like they're still seen and not forgotten about</t>
  </si>
  <si>
    <t>When are y'all submitting your "love letter" to your top program (or top 3) programs? Also, what's the general etiquette of it?</t>
  </si>
  <si>
    <t xml:space="preserve">Anonymous form: I would HIGHLY recommend against a love letter.  The American Academy of Pediatrics came out with a statement saying do not do this.  Thus it could look very bad that you go against the guidelines.  Also, many programs are trying to change the culture of letters all together and have been asking applicants to even avoid sending thank you letters to PD's and interviewers. &gt;&gt;&gt; In my opinion, especially this cycle, can and should tell our #1 program that they are our #1 program. How else are they supposed to know? That's what I'm doing, anyway. </t>
  </si>
  <si>
    <r>
      <rPr>
        <sz val="10"/>
        <rFont val="Arial"/>
      </rPr>
      <t xml:space="preserve">It's actually not the AAP, but instead, FuturePedsRes invited APPD and COMSEP as part of their Kickoff Webinar Session to share that they do not recommend that applicants send out letters of intent or "love letters." See </t>
    </r>
    <r>
      <rPr>
        <u/>
        <sz val="10"/>
        <color rgb="FF1155CC"/>
        <rFont val="Arial"/>
      </rPr>
      <t>image proof here</t>
    </r>
    <r>
      <rPr>
        <sz val="10"/>
        <rFont val="Arial"/>
      </rPr>
      <t>. That being said, I doubt everyone has seen this. Has anyone seen a formal statement sent out by any of these organizations discouraging letters of intent/"love letters?" If so, please share it here. &gt;&gt;&gt;&gt; I had a program tell me with the other interviewees that day that if the program was one of their top programs, to send them an email and tell them! &gt;&gt; which program, if you don't mind me asking? &gt;&gt;&gt; A program in Detroit, MI.</t>
    </r>
  </si>
  <si>
    <t>Anonymous form: interview and MS4 impressions on U of Arizona- Tucson??</t>
  </si>
  <si>
    <t>Just withdrew/dropped UConn, Penn State, and UNC due to my partner (couples matching) not receiving an interview.</t>
  </si>
  <si>
    <t>Thank you!</t>
  </si>
  <si>
    <t>Date of UConn drop?</t>
  </si>
  <si>
    <t xml:space="preserve">Anonymous form: Anyone who's interviewed at CHM, did you get any behavioural questions and if so, what were they? </t>
  </si>
  <si>
    <t>I just had mine today and got "Tell me about a time where you had to learn something new in a short time", "talk about your what you're looking for in an educational curriculum in residency", "when did you have to make a decision that not everyone was happy about but you thought it was the best decision." stuff like that. it definiteley was more formal than not.</t>
  </si>
  <si>
    <t>I am thinking about dropping the interview with my home program which I have scheduled for the end of the month. Has anyone else done this? I am planning to rank it last as I have a good number of interviews at significantly better programs, but am concerned about burning bridges with the faculty. Anyone have advice/reassurance?</t>
  </si>
  <si>
    <t>If you have not done the interview, I don't think bridges will be burned // Anonymous form: If you do not plan on ever returning or if you are over qualified, drop the interview.  Every program understands now that several people have had more interviews than normal this year.  I don't think it would burn any bridges. // I think that even if you do plan to return at some point, you wouldn't necessarily burn any bridges -- especially since this is a weird year and I would think PDs would be understanding and even appreciative for you opening up a spot for another applicant, especially if you wouldn't rank them highly (obvi don't tell them that (: )</t>
  </si>
  <si>
    <t>I have the same question....but more so because I'm wondering if it is helpful to include a home program for rank safety. I am very comfortable with the number of interviews I have, but would be bummed if I end up not including my home program in my rank list and dont match</t>
  </si>
  <si>
    <t xml:space="preserve">Anonymous form: Did anybody interviewing at Utah receive a personalized IV day schedule (ie with interviewers' names...)? I got a general one with zoom links and a list of the types of interviews I would have, but wanted to make sure I haven't missed an email with details about who I'm interviewing with! </t>
  </si>
  <si>
    <t xml:space="preserve">I know I'm super late to answer this, but you didn't miss an email! They did not tell applicants exactly who they would interview with and when - a little jarring, but the interviews are very conversational if that is any consolation. </t>
  </si>
  <si>
    <t>Anonymous form: MS4 impression on Children's Mercy and SLU please!!</t>
  </si>
  <si>
    <t>On the Anonymous Impressions form, someone added their impression of SLU!</t>
  </si>
  <si>
    <t>Anonymous form: Does Boston have a waitlist?</t>
  </si>
  <si>
    <t>They shared that everyone would know their decision by 12/1, so has anyone NOT received an invite or rejection from BCRP? Ok I am convinced that they do not have a waitlist and those open spots will NOT be filled. // Anonymous form: No way they need to fill all of the interview spots to fill the residency class. Still kinda stings they’d rather interview NO ONE instead of me but..</t>
  </si>
  <si>
    <t>Anonymous form: Anyone trying to drop Cornell? :) &lt;&lt; +1 plz</t>
  </si>
  <si>
    <t>Anonymous form: Any MS4 impressions for NYC hospitals??? Please!! Thanks!</t>
  </si>
  <si>
    <t>Anonymous form: Just cancelled an upstate peds program that was supposed to be next week. Hope someone on the waitlist got it &lt;3</t>
  </si>
  <si>
    <t>Anonymous form: Several programs have sent acknowledgements for interviewees to sign and return before interview day and a few programs mentioned that they need us to fill it out before they can add us to their rank list. For all the programs we've interviewed with who haven't sent those forms, does anyone know if we can expect those forms at a later date before Match? Can they still rank us without these signed agreements?</t>
  </si>
  <si>
    <t>If its the form that says we wont record anything and you wont record anything, I would just email them and inquire about it like "I did not receive one of these forms, is it required?" and if it was a mistake, they can resend it. I thought it was a liability thing so they should be able to rank and stuff without those // Sometimes it says in the fine print that just by accepting the interview you are agreeing to those terms. So no signature would be necessary.</t>
  </si>
  <si>
    <t>Anonymous form: Did anyone from UVA get pre-interview materials (links, hospital pictures)? I received a reminder about two weeks ago but it was through Thalamus and the site doesn't have links to the interview. Thanks!</t>
  </si>
  <si>
    <t>Check your spam folder! I got an email with itinerary and other program details a couple days beforehand but it was sent to spam for some reason (only program I had that happen) // Anonymous form: Ok, thanks! I contacted the coordinator and we figured out what happened so everything's good now!</t>
  </si>
  <si>
    <t>Is anyone planning on dropping Nemours - Orlando? - please dm!</t>
  </si>
  <si>
    <t>If a program sent us an invite where they're all full, but I don't want to schedule one, do I email their program coordinator declining? Or just never schedule it? Especially for thalamus, I can't find a way to just decline the interview. Thanks!</t>
  </si>
  <si>
    <t>It's never a bad idea to contact them and let them know. Just shoot 'em an email.</t>
  </si>
  <si>
    <t>Anonymous form: With the recent news coming out about a longtime and very well respected doctor at Seattle Children’s leaving due to racism (https://crosscut.com/equity/2020/12/revered-doctor-steps-down-accusing-seattle-childrens-hospital-racism), is there a place where we can discuss similar issues/accusations at other hospitals? My intention is not to spread rumors but to seriously discuss hospitals or programs that have serious issues with racism that we as applicants might not know about. I would hate to discover in July that I’m at program like that and never knew.</t>
  </si>
  <si>
    <t>Along that line, how are people reacting to this news? I had UW ranked highly, but this is super disappointing and I'm thinking of dropping their rank. Just wasn't the vibe I got from the program AT ALL.</t>
  </si>
  <si>
    <t xml:space="preserve">Anonymous form: This has also really affected my decision making. I really wish I'd heard about the news before my interview day so I could ask about it. It was not my impression from interview day at all but it does concern me that such a long standing member of their faculty has resigned over this. </t>
  </si>
  <si>
    <t>I was offered an interview by this programm, but all their dates are completely full, do you guys think emailing the PC would help?</t>
  </si>
  <si>
    <t>Can't hurt!</t>
  </si>
  <si>
    <t>Anonymous form: there is one VERY negative MS4 impression for advocate health park ridge. can anyone piggy back on that and agree or disagree? one really negative comment is hard to discern.</t>
  </si>
  <si>
    <t>My interview date at PR was the complete opposite. I can't say for certain since I haven't rotated there to get a true feel for the program</t>
  </si>
  <si>
    <t>Hi! I rotated at PR and all of the residents I met and worked with were really nice and helpful. My attendings (I did a specality elective) were extremely kind and smart, so I totally disagree with that comment made on the MS-4 impressions. Also their PD is awesome and has such great, positive energy. She made me feel so valued and welcomed as a med student there. I do know their volume was significantly impacted by COVID, but who's wasn't. I didn't get a chance to meet a lot of the residents due to being on a specality elective and COVID restrictions, but the few I met were all enjoyable to talk to. Hope that helps!</t>
  </si>
  <si>
    <t>Anonymous form: Is there a place where we can see if the residency program is a part of the loan forgiveness program? I did not realize that a lot of standalone children' s hospital do not count as a part of the program even if they have an affiliated university hospital...</t>
  </si>
  <si>
    <t>FREIDA &gt; program &gt; features &amp; benefits &gt; compensation and leave &gt; "salary paid for by a non-profit institution" (not every program has this info)</t>
  </si>
  <si>
    <t>has anyone heard anything from Columbia recently? or is all hope lost?</t>
  </si>
  <si>
    <t>Anonymous form: Anyone know how UTSW pediatrics handled COVID? A friend in a different speciality shared this from their spreadsheet "Heard from a friend of a friend who is a surgery resident at UTSW (not trying to start rumors! just want some clarity since I’m interested in UTSW and am out of state) who said that if they get covid they’re furloughed for 2 weeks bc that means they weren’t wearing enough ppe and it’s their fault so no sick pay… can anyone clarify if this is true"</t>
  </si>
  <si>
    <t>Anonymous form: The Children's hospital is actually a separate entity from UTSW, so they had different standards during covid. &lt;&lt;&lt; but aren't you still employed by UTSW as a resident? // Anonymous form: You actually are not employed by UTSW but actually the Children's Hospital.  Thus you cannot get years ahead on loan forgiveness by going to there.  Unfortunately this occurs at most pediatric residencies with a standalone children's hospital and that you will be employed by the hospital and not the university and get some similar benefits.</t>
  </si>
  <si>
    <t>The only thing I heard about covid was that residents aren't expected to carry covid patients unless they are in the ED (since you don't know their status right when they arrive) or heme onc (ex. a leukemia patient happens to have covid at the same time). The chief resident did reassure us that the pediatric residents do not take care of adult covid patients &gt;&gt; residents carry COVID patients on heme/onc but they do not see them, they call them to preround and the attending does the physical exam. Otherwise most COVID patients are on a separate hospitalist-only team</t>
  </si>
  <si>
    <t>Any Vanderbilt waitlist movement?</t>
  </si>
  <si>
    <t>Anonymous form: Would someone who interviewed at U of Michigan mind filling out more of the virtual interview structure thank you!!!</t>
  </si>
  <si>
    <t xml:space="preserve">Anonymous form: Anybody know what happened with Kaiser LA last Match and why they had to SOAP half their spots? </t>
  </si>
  <si>
    <t>&lt;-- how do you find out if a program SOAPed to fill spots?</t>
  </si>
  <si>
    <r>
      <rPr>
        <sz val="10"/>
        <rFont val="Arial"/>
      </rPr>
      <t xml:space="preserve">This site has match/SOAP data going back a number of years: </t>
    </r>
    <r>
      <rPr>
        <u/>
        <sz val="10"/>
        <color rgb="FF1155CC"/>
        <rFont val="Arial"/>
      </rPr>
      <t>https://bsolomon.us/app/residency-match/</t>
    </r>
  </si>
  <si>
    <t>&lt;&lt; Thanks!</t>
  </si>
  <si>
    <t xml:space="preserve">Anonymous form: If anyone's already had their interview at CHoM, I had a few questions about my upcoming interview day and would appreciate some input - if you're comfortable in doing so, please reach out to me on reddit/discord! I'll provide my username if anyone responds to this :) </t>
  </si>
  <si>
    <t>Have people been getting love letters from programs?</t>
  </si>
  <si>
    <t>no &gt;&gt; anything i've been getting has been clearly generic +1</t>
  </si>
  <si>
    <t>Dropped 3 post-interview and 2 January invites this week :)!</t>
  </si>
  <si>
    <t>Dropped 5 spots yesterday, hope it helps someone! - just dropped 1 &gt;&gt; thanks homies!</t>
  </si>
  <si>
    <t>YAY you da best! Do you mind posting in the interview drop tab?</t>
  </si>
  <si>
    <r>
      <rPr>
        <b/>
        <sz val="12"/>
        <color theme="1"/>
        <rFont val="Arial"/>
      </rPr>
      <t>Admin</t>
    </r>
    <r>
      <rPr>
        <sz val="12"/>
        <color theme="1"/>
        <rFont val="Arial"/>
      </rPr>
      <t xml:space="preserve">: Dear all: If you have </t>
    </r>
    <r>
      <rPr>
        <i/>
        <sz val="12"/>
        <color theme="1"/>
        <rFont val="Arial"/>
      </rPr>
      <t>already</t>
    </r>
    <r>
      <rPr>
        <sz val="12"/>
        <color theme="1"/>
        <rFont val="Arial"/>
      </rPr>
      <t xml:space="preserve"> interviewed at a program and </t>
    </r>
    <r>
      <rPr>
        <u/>
        <sz val="12"/>
        <color theme="1"/>
        <rFont val="Arial"/>
      </rPr>
      <t>know</t>
    </r>
    <r>
      <rPr>
        <sz val="12"/>
        <color theme="1"/>
        <rFont val="Arial"/>
      </rPr>
      <t xml:space="preserve"> you will not rank them (e.g., your couples match partner didn't get a II in same city or you truly just hate the area, whatever), </t>
    </r>
    <r>
      <rPr>
        <b/>
        <sz val="12"/>
        <color theme="1"/>
        <rFont val="Arial"/>
      </rPr>
      <t>PLEASE CONSIDER politely WITHDRAWING FROM THE PROGRAM post-interview NOW!</t>
    </r>
    <r>
      <rPr>
        <sz val="12"/>
        <color theme="1"/>
        <rFont val="Arial"/>
      </rPr>
      <t xml:space="preserve"> I have done this for 3 programs now, and they were all sincerely happy to have been told in advance... it should give programs the bandwidth to offer up more interviews in January. This year is going to be a s***show match, so please consider this as an option to allow more of your fellow peds applicants to be interviewed. Bless you all and happy Christmahanakwanza :)!</t>
    </r>
  </si>
  <si>
    <r>
      <rPr>
        <b/>
        <sz val="10"/>
        <color theme="1"/>
        <rFont val="Arial"/>
      </rPr>
      <t>Admin</t>
    </r>
    <r>
      <rPr>
        <sz val="10"/>
        <color theme="1"/>
        <rFont val="Arial"/>
      </rPr>
      <t xml:space="preserve">: example wording for the post-interview drop email....                  (Ex 1) Dear PD and PC,
I am writing to say that I thoroughly enjoyed my interview day at XXX and thank you all for having given me the opportunity. My couples match partner was not offered an interview at XXX, and we are not ranking any programs where we’re not together—so I wanted to withdraw my application and make certain that you all have the bandwidth to interview another applicant in my stead. Thank you very much for your time, and we both wish you guys an excellent match season :). Happy holidays! ||||                                 </t>
    </r>
  </si>
  <si>
    <t xml:space="preserve">Anonymous form: OP's post and sample email (and advice in general tbh) applies most to couples matching. For most other reasons, including a strong dislike for the program, it may come across as being arrogant/disrespectful for not doing enough homework on the program and taking a spot (of course, other reasons may apply, like not obtaining a strong vibe, but even then, applicants need not go out of their way to inform a program that they do not plan to rank). Would personally recommend NOT doing what OP is saying unless you are couples matching. +1 </t>
  </si>
  <si>
    <t xml:space="preserve">This year is a bit different, both options seem fine tbh. It's up to the applicant but some programs may appreciate knowing beforehand. </t>
  </si>
  <si>
    <t>Love this in theory, but like other responders have mentioned unless you are couples matching this isn't necessarily practical. You would hate to come across rude/arrogant and burn brigdes. Also this year is unprecidented. I personally would rather match at my least favorite place than not at all.
Additionally, programs don't rank applicants all the time without any courtesy of letting them know. If applicants are going to tell programs they are not ranking them I believe programs should do the same.</t>
  </si>
  <si>
    <t xml:space="preserve">Couples matching or if have 25-30 interviews, I would say this applies. </t>
  </si>
  <si>
    <t>Anonymous form: got off the waitlist for Cornell this week!!!! I am so so excited and incredibly grateful for the person who dropped their interview. This is my dream program and I am ecstatic (and will also drop another interview I had scheduled)</t>
  </si>
  <si>
    <t>Anonymous form: Any waitlist movement for U Chicago? Or heard from them at all? It’s my top program and I would love to have some closure either way lol</t>
  </si>
  <si>
    <t xml:space="preserve">Anonymous form: Anyone planning on dropping Cornell? </t>
  </si>
  <si>
    <t xml:space="preserve">Anonymous form: This might be the dumbest question..ever.. but being a neurotic individual, I just gotta ask - I just got scheduled for an interview on ERAS that I was waitlisted for (yay!), so that means I'm safe to remove all other dates I had waitlisted right? Pls forgive me for this question  </t>
  </si>
  <si>
    <t>Yes.</t>
  </si>
  <si>
    <t>Anonymous form: I would love some honest opinions of what its like living in Baltimore! safety is not a big concern so we can skip past that part.</t>
  </si>
  <si>
    <t>&gt;&gt; I've never lived in B-more, but I have friends that live there. It's an incredible city with real problems. Any "city" problem you can imagine (including safety) it has, but it also has wonderful diversity, yummy food, and a great scene near the harbor &gt;&gt; grew up in MD, visiting Bmore frequently and always loved it and wanted to live there when I grew up; as a college student lived in/near Bmore and I always enjoyed it. This was a long time ago but still have many friends who live/work there and love it! I think parking/driving is easier than other big cities (except Ravens/Orioles game times), there are a lot of little quirky places for food/drink, a lot of personality/actiivity to get involved in, I personally really enjoy the Baltimore Symphony and Hippodrome and other arts; it's reasonably close to all outdoor activities except for the "real" mountains in the West but I enjoyed skiing/snowboarding/drinking on the baby east coast mountains; I've been away almost a decade and honestly the idea of getting to go back is REAL exciting lol</t>
  </si>
  <si>
    <t xml:space="preserve">If anyone is planning to drop UTMB, if you could please inform on either the Interview drop tab on this spreadsheet or on the discord chat beforehand (if you're comfortable in doing so), because part of the waitlist process for applicants is that if they notice an availability to schedule once a cancellation has been made, they can go ahead and schedule it (no waitlist option on MyERAS). Thanks in advance :) </t>
  </si>
  <si>
    <t>Anonymous form: Are people going to drop more interviews in January? HEAVILY relying on the trickle that doesn’t seem to be helping me atm :( ++ same  &gt;&gt; I dropped 2 Jan interviews in the last couple days! Hope they come your way :)</t>
  </si>
  <si>
    <t>&lt; I've gotten 2 II in the past 2 days that I was not expecting. I think programs saw the AAMC letter and are maybe responding by interviewing more people? &lt;&lt; I've also gotten a few trickle invites, so it isn't over!</t>
  </si>
  <si>
    <t xml:space="preserve">Just dropped OHSU, USC, UCLA Harbor, and UC Davis! Best of luck to all my wonderful co-applicants :) </t>
  </si>
  <si>
    <t>Thank you!!! +1</t>
  </si>
  <si>
    <t>Anonymous form: Can the discord link in the chat page be updated? It's currently not letting me join (was lurking on discord before so never had associated my account with the server)</t>
  </si>
  <si>
    <t xml:space="preserve">Updated! The link should never expire now. </t>
  </si>
  <si>
    <t>Just wanted to say I dropped one of my interviews. It's at UICOM Peoria, so I hope someone who was hoping for a waitlist spot to open up can take advantage of this! Happy Holidays, everyone!</t>
  </si>
  <si>
    <t>Is there a place where we can see each institution's call schedule? Don't want to end up at a place with surprise Q4 24 hour call -- what institutions have this? Also which are implementing X+Y scheduling?</t>
  </si>
  <si>
    <t>There's some listed under the "virtual structure" tab, but it's sparse!</t>
  </si>
  <si>
    <t>Anonymous form: Has there been any movement in the waitlist for Indiana University program since mid-November? Did anyone get an invite since then?</t>
  </si>
  <si>
    <t xml:space="preserve">Wondering the same </t>
  </si>
  <si>
    <t>Anonymous form: I feel like I have a comfortable amount of interviews and should drop some of the programs I don't love for other people to have a chance. However, I am a US-IMG, and have been told to take every interview I get. I want to be fair to other people, but also want to make sure I'll match. Any advice?</t>
  </si>
  <si>
    <r>
      <rPr>
        <sz val="10"/>
        <rFont val="Arial"/>
      </rPr>
      <t xml:space="preserve">Looking at the </t>
    </r>
    <r>
      <rPr>
        <u/>
        <sz val="10"/>
        <color rgb="FF1155CC"/>
        <rFont val="Arial"/>
      </rPr>
      <t>NRMP matching outcomes for IMGs</t>
    </r>
    <r>
      <rPr>
        <sz val="10"/>
        <rFont val="Arial"/>
      </rPr>
      <t xml:space="preserve"> in 2020, page 216 shows that 10 contiguous ranks, for example, places you at virtually 97% chance of matching. If you have more than a comfortable amount and feel that you have interviewed well (with a good chance of matching at your top 10), and you are not particularly excited about the remaining invites, then it is entirely up to you whether you wish to drop. It is a crazy year, but thank you for being mindful of your co-applicants!</t>
    </r>
  </si>
  <si>
    <t>&lt; agreed</t>
  </si>
  <si>
    <r>
      <rPr>
        <b/>
        <sz val="10"/>
        <color theme="1"/>
        <rFont val="Arial"/>
      </rPr>
      <t>Schools that are classifying students as tier 1 for vaccination</t>
    </r>
    <r>
      <rPr>
        <sz val="10"/>
        <color theme="1"/>
        <rFont val="Arial"/>
      </rPr>
      <t>: UCSF, MUSC, UNC, UTHSC-Memphis, UVA,UMich , LSU, Hofstra/Northwell/Zucker</t>
    </r>
  </si>
  <si>
    <r>
      <rPr>
        <b/>
        <sz val="10"/>
        <color theme="1"/>
        <rFont val="Arial"/>
      </rPr>
      <t>Places that are not vaccinating residents in the first wave</t>
    </r>
    <r>
      <rPr>
        <sz val="10"/>
        <color theme="1"/>
        <rFont val="Arial"/>
      </rPr>
      <t>: Stanford, WashU</t>
    </r>
  </si>
  <si>
    <t>WashU St Louis has told residents they have to wait until "sometime in January" while admin and attendings are getting vaccinated. Confirmed by multiple residents there</t>
  </si>
  <si>
    <t>Did everyone that interviewed at Akron get a second look invite?</t>
  </si>
  <si>
    <t>Anonymous form: For UT Houston, between the social and resident Q&amp;A session on interview day, there were only 4 residents total that we got to meet. Little bit concerning that out of ~75 categorical residents, only 4 were available to meet applicants! I was wondering if anyone had different experience or if this was the norm for this program?</t>
  </si>
  <si>
    <t xml:space="preserve">Anonymous form: I had a similar experience my night before/day of. Out of the 4-5 residents, I believe 3 were child neuro and not even categorical. Have heard similar things from older classes at my med school about the previous UTH socials that were done in person :-/ &lt;&lt; not a good look, that's definitely unfortunate </t>
  </si>
  <si>
    <t>Anonymous form: Hey guys, I'm on a waitlist for a program but don't have access to waitlist for dates on ERAS. Co-ordinator told me to email the dates for waitlist, which I did, and responded by saying that I should continue to check ERAS to see if dates are available to schedule. Can I ask the co-ordinator to give me access to waitlist for these dates, so that I don't have to continuously keep checking if a date becomes available..?</t>
  </si>
  <si>
    <t>Loma Linda- Weird vibes at the social. Wondering if anyone else had this experience too? like one third year seemed somewhat unprepared for graduation, contradicting other residents, and didn't seem confident in his answers about the program.</t>
  </si>
  <si>
    <t>Anonymous form: Didn't get that vibe at all but I was in one breakout room the whole session. [abridged]  &gt;&gt; I didn't get that vibe at all either, everyone seemed super happy with the program and "normal" lol &gt;&gt; I got a somewhat weird vibe at the first social I went to where it seemed like one or two of the residents sounded a little...incompetent? But I did not get that vibe at the subsequent two resident events, so I chalked it up to nerves and the fact that they were both interns *shrug*</t>
  </si>
  <si>
    <t xml:space="preserve">Anonymous form: Anyone planning to drop CHM :( Really want to get off the waitlist, hasn't moved one bit in ages.. </t>
  </si>
  <si>
    <t>Can someone update the UPMC dates on the interview tally? &gt;&gt; Updated per what was posted on discord</t>
  </si>
  <si>
    <t>Has anyone been to a Harbor UCLA case conference? Do they pimp you?</t>
  </si>
  <si>
    <t>No, they don't! They actually had different specialists speak at ours to provide different perspectives, but they didn't pimp applicants which was nice lol. &gt;&gt;Great thank you, glad to hear bc of heard of programs pimping!</t>
  </si>
  <si>
    <t>Anonymous form: might be a dumb question lol, but what does discord mean?</t>
  </si>
  <si>
    <t>Discord is a social platform where people can live chat with one another anonymously; anyone can join so click the link at the top of the Chat tab to come join us!</t>
  </si>
  <si>
    <t>Anonymous form: I doubt that there are dates open at this point but could someone update the tally for CHO, UCSD, USC and UCLA? Still haven't heard back and holding on to some tiny bit of hope..</t>
  </si>
  <si>
    <t>Updated CHO &amp; UCSD; can't see UCLA as my date has passed or USC as I declined. Best of luck, OP! // Anonymous form: Thanks so much!! Definitely gave me hope/made my day knowing that there's still some open spots.. Now wondering if it's too late to send some LOIs.. Idk why I've been holding off for so long *facepalm* // Def not too late; shoot your shot! // I'll be dropping USC shortly so best of luck to you!</t>
  </si>
  <si>
    <t>Anonymous form: Does anyone have the second document APPD released back in August with additional guidance for this interview season? Or wherever they discouraged love letters? I can only find the April one and that one doesn’t say anything about love letters. +1</t>
  </si>
  <si>
    <t>Anonymous form: Any Cornell waitlist movement recently?</t>
  </si>
  <si>
    <t>Per the discord, someone got off the waitlist today. &gt;&gt; there have been trickle invites through December! Check the waitlist mvmt tab</t>
  </si>
  <si>
    <t>Anonymous form: Anyone signed up for UCSF social hour on Dec 16 but never get the link to join?</t>
  </si>
  <si>
    <t xml:space="preserve">If you post on the discord, someone should DM you the details as their social has the same link for each session! </t>
  </si>
  <si>
    <t>Any other insight on UTSA interview day? Seems exhausting....what kind of behavioral questions did they ask? Because UConn's definition of behavioral questions were totally not what I had in mind lol</t>
  </si>
  <si>
    <t>the shorter interviews actually made the day go by extremely fast, I interviewed earlier on in the season but it was one of the less tiring and more impressive days I've been on. It helped that by speaking to so many different people, I got lucky with a couple who shared my interests and the ones who I had less to talk about I didn't have to make up questions for 20 minutes lol</t>
  </si>
  <si>
    <t xml:space="preserve">Anonymous form: Once Match Day comes around, can we lock all pages aside from the chat and let that be free access again?  </t>
  </si>
  <si>
    <t>&lt;&lt; Yes please</t>
  </si>
  <si>
    <t>Have any programs released their fellowship match lists? So excited!</t>
  </si>
  <si>
    <t>I've seen a lot of posts on instagram!</t>
  </si>
  <si>
    <t>Anonymous form: Can someone drop their Vandy interview if they don’t want it? Plz I’m desperate</t>
  </si>
  <si>
    <t>same for Yale! &lt;3 &gt;&gt; Yale has their "PA residency" for EM... only a mattter of time until that extends into peds. Wouldn't go there if you paid me. &gt;&gt; lol they would pay you &gt;&gt; wait what do you mean by PA residency for EM???</t>
  </si>
  <si>
    <t>Please be mindful its not too late to drop interviews if &gt;10-12. Would help a ton for those with less than 5 especially as many programs have yet to notify at all! ++1, I think this is really important especially now, with interview season starting to come to an end. I personally know quite a few PEDS applicants that have less than 5 and are trying to stay hopeful for a trickle invite this January.</t>
  </si>
  <si>
    <t>Anonymous form: Anyone know of further invites possibly coming from Brown or anyone received a rejection from them? Haven’t heard either way and very interested in the program +1</t>
  </si>
  <si>
    <t>I'm not sure they have any January dates :/ their last social is next week and on thalamus I don't see any further dates for interviews after this week</t>
  </si>
  <si>
    <t>Anonymous form: Has stanford left anyone in a limbo? No interview but no rejection? &gt;&gt; wondering the same about UTSW!</t>
  </si>
  <si>
    <t>Finally got an II from UTSW today after radio silence since the initial "we recieved your application" message &gt;&gt; Oooh congrats!! there's still hope</t>
  </si>
  <si>
    <r>
      <rPr>
        <i/>
        <sz val="10"/>
        <rFont val="Arial"/>
      </rPr>
      <t>To admin on 12/11</t>
    </r>
    <r>
      <rPr>
        <sz val="10"/>
        <rFont val="Arial"/>
      </rPr>
      <t xml:space="preserve"> - Sorry for late reply; had to scroll back down sheet. I have the link to the responses of the interview impressions requests here: </t>
    </r>
    <r>
      <rPr>
        <u/>
        <sz val="10"/>
        <color rgb="FF1155CC"/>
        <rFont val="Arial"/>
      </rPr>
      <t>https://docs.google.com/spreadsheets/d/1Kz4Lg4Ju_zMY-pqEDAr6k5YXzu80Xq-XBk0HwvJzk9o/edit?usp=sharing.</t>
    </r>
    <r>
      <rPr>
        <i/>
        <sz val="10"/>
        <rFont val="Arial"/>
      </rPr>
      <t xml:space="preserve"> &gt;&gt; </t>
    </r>
    <r>
      <rPr>
        <b/>
        <i/>
        <sz val="10"/>
        <rFont val="Arial"/>
      </rPr>
      <t>admin</t>
    </r>
    <r>
      <rPr>
        <i/>
        <sz val="10"/>
        <rFont val="Arial"/>
      </rPr>
      <t>: if you could please edit the google forms such that there's both a "request" slot and a short answer slot for "interview impression" for anonymous submissions--that'd be great. One link, 2 services. We need less google docs! Thanks</t>
    </r>
    <r>
      <rPr>
        <b/>
        <i/>
        <sz val="10"/>
        <rFont val="Arial"/>
      </rPr>
      <t xml:space="preserve">. </t>
    </r>
    <r>
      <rPr>
        <i/>
        <sz val="10"/>
        <rFont val="Arial"/>
      </rPr>
      <t>&lt;&lt; To admin</t>
    </r>
    <r>
      <rPr>
        <sz val="10"/>
        <rFont val="Arial"/>
      </rPr>
      <t xml:space="preserve"> - I added a short answer slot for interview impressions on the form; this change should be seen when you access the links for both the form and responses. Let me know if they work!</t>
    </r>
  </si>
  <si>
    <r>
      <rPr>
        <sz val="10"/>
        <rFont val="Arial"/>
      </rPr>
      <t xml:space="preserve">&lt;&lt; </t>
    </r>
    <r>
      <rPr>
        <i/>
        <sz val="10"/>
        <rFont val="Arial"/>
      </rPr>
      <t xml:space="preserve">Here is the original form for submissions: </t>
    </r>
    <r>
      <rPr>
        <u/>
        <sz val="10"/>
        <color rgb="FF1155CC"/>
        <rFont val="Arial"/>
      </rPr>
      <t>https://docs.google.com/forms/d/e/1FAIpQLSdRTQx5Kv7irVbTTuja5G1XwY90P4gxYKGNjBuwLN_W-DrlQg/viewform</t>
    </r>
  </si>
  <si>
    <t xml:space="preserve">Is it okay to resend LOIs to programs that have ghosted me? Haven't received a response/acknowledgement or rejection from so many, though I have been seeing other applicants receive invites/rejections/acknowledgement from these programs. I have ties to them, and mentioned the ties in my LOIs, but sent my emails quite a while back (beginning of Nov) so wanted to know whether it would be appropriate to resend in the case that the original got lost amongst other emails, or would it just come off annoying...appreciate any advice! </t>
  </si>
  <si>
    <t>If there are a handful of programs you're still very interested in that you have ties to, I don't see the harm in resending an LOI. I hardly think they'd keep track of whether or not you've sent one before since I'm sure they have other things to do, so I would go ahead and let them know that you're still interested and re-explain your ties.</t>
  </si>
  <si>
    <t>Anonymous form: IV invites left at NYU Peds program?</t>
  </si>
  <si>
    <t>I think they're full and sending out the very occasional trickle invite as people cancel (which doesn't really appear to be happening)</t>
  </si>
  <si>
    <t>Anonymous form: Does anyone have tips on the couples match - my partner only has 1 school in LA but I have 3 -do you guys know if it will hurt him if we do not vary cities and just rank the 3 LA programs first?  &gt;&gt; I don't understand what you're asking. For the couples match, you rank in pairs. For you guys, your first three rank would be: A1 + B1 | A2 + B1 | A3 + B1 . The algorithim just goes down and sees if theres' a match or not; what you list doesn't affect your ability to match anywhere--it's what the program's rank you as that matters</t>
  </si>
  <si>
    <t>Does not "hurt" at all. It just means that he must match at that one program in order for you to have a chance at your three. If he doesn't then the algorithm "crosses out" all of the pairs that list him at that program and goes to the next possible match.</t>
  </si>
  <si>
    <t>Anonymous form: Does NYU have a separate social or meet and greet outside of the interview day?</t>
  </si>
  <si>
    <t>I haven't seen anything!&gt;&gt; There was a diversity one (i think), but I don't remember signing up for it. Just got a random email reminder about it a few days before it happened.</t>
  </si>
  <si>
    <t xml:space="preserve">Anonymous form: Anyone else with a Maimonides interview find the program administrator's email about the confidentiality form kind of aggressive? </t>
  </si>
  <si>
    <t xml:space="preserve">Not sure if we got the same email format, but I didn't find mine to come off aggressive, I think most programs want to make sure the confidentiality/do not record agreement is taken seriously, both from their end and ours! </t>
  </si>
  <si>
    <t>Hey there, I rotated and interviewed at Maimo. Great program, but I think this program coordinator/administrator in particular is a little lacking in social skills (though is not as bad in person as over email). This person also lost my rotation eval form resulting in a two month delay in me getting my grade. I would try not to let this one staff person sway your opinion of the whole program as I think it's a solid option for some people depending on what you're looking for in a program.</t>
  </si>
  <si>
    <t>Anonymous form: I know 4 residents there that went to school with me and the program is great. But I have heard the PD is racist, and have said racist things. I do not think it is a coincidence that 3/4 of the people I know there is from a specific religion.  &gt;&gt; Really? I got the impression after meeting the PD that diversity and inclusion amongst residents and faculty was extremely important to her, which was something I admired, and personally really value seeing in a program. Sucks to hear that she's come off that way... :/</t>
  </si>
  <si>
    <t>Anonymous form: Has anyone been invited for an interview through ERAS but there are no actions available for any of the days, i.e. I can't schedule the interview or waitlist. Does this mean they are full?</t>
  </si>
  <si>
    <t xml:space="preserve">Yes, email the PC and they will likely have a manual waitlist that they will keep track of. </t>
  </si>
  <si>
    <t>Anonymous form: For thank-you's, if an attending told us to call them by their first name during the interview, how should we address them? My gut's telling me to still use their last name for professionalism, but I also don't want them to feel like I ignored what they said. Appreciate it y'all!</t>
  </si>
  <si>
    <t>You could compromise by addressing them as Dr. First and Last name! &lt;&lt; This is good, I also wrote Dear First name (Dr. Last name (: ) because the vibe I got during my interview was super friendly, so this felt ok.</t>
  </si>
  <si>
    <t xml:space="preserve">Anonymous form: Someone mentioned its unwise to tell a program that "they are on the top of their list?" Why is it unwise? I thought in February we are supposed to email the program we want to rank number 1 and let them know? </t>
  </si>
  <si>
    <t>I wrote the comment below - I think it's unwise to say it during the interview specifically because I personally think it comes off as a little overeager. I might be wrong though, I just feel like you gotta always leave them wondering what you think about them ;) but yeah in February when interviews are over, I think emailing is definitely a plus!</t>
  </si>
  <si>
    <t>How have you guys been showing your top programs that you're interested in them during the interview? I know it's probably not wise to say "I'm going to rank you #1" but have you said anything else to let them know that you're really really interested? +1</t>
  </si>
  <si>
    <t>Anonymous form: Tip for Thalamus interviews.  If you shrink down the size percent of the screen (down to 10%), the person interviewing's video screen gets bigger instead of being on the bottom half of the screen.  I know it sounds odd, but it works.  Unfortunately the hang up button gets pretty small.  Also right click on your picture on the bottom right hand corner and you can screen in screen and move your picture to the top to see yourself better.</t>
  </si>
  <si>
    <t>Anonymous form: If you have Triple Board interviews, please be mindful that they interview very few people. So please please be mindful about how much you want that interview slot - if you don't see yourself at that program, consider giving up the interview!</t>
  </si>
  <si>
    <t>what's a triple board interview? feeling dumb for not knowing this :-/</t>
  </si>
  <si>
    <t>triple board is a residency program that combines peds + psych + child psych. theres like only 12 programs nationally // Anonymous form: only 9 programs, so please don't hoard those interviews! &lt;&lt; Thanks for explaining!</t>
  </si>
  <si>
    <t>Just turned down my first interview. Good luck guys!</t>
  </si>
  <si>
    <t>To all you OHSU folks, were you provided any video agreement form? I saw one included in the candidate materials but there wasn't any space for a signature (just says "Thank you!" at the end). Thanks!</t>
  </si>
  <si>
    <t>did not recceive one to fill out, wasnt mentioned on IV day &lt;&lt; Cool. Thank you!!</t>
  </si>
  <si>
    <t>What do you all think about having a separate Google form for A+B? I could see people wanting to be anonymous for that one, since it gives away how people are going to be ranking programs. We could also just use the existing form for Chat!</t>
  </si>
  <si>
    <t>Anonymous form: If anyone has interviewed at Memorial Health Florida, could you please message me either on discord (@2021) or at reddit (username - dont judge lol: jajahahalala), have a few questions on the interview day and would appreciate some input! Thanks in advance</t>
  </si>
  <si>
    <t xml:space="preserve">Anonymous form: For people who have already interviewed at UPMC, did anyone receive an information packet after their interview?? At the end of my interview day, I remember the assc. program director mentioning that they would be sending information packets post-interview that should hopefully answer any additional questions we had about the program. I haven't received anything via email/mail and am started to doubt if I even heard correctly :/ </t>
  </si>
  <si>
    <t>You did hear correctly and their instagram also shows them packing up the mail slips! I haven't received mine yet in the mail despite having interviewed nearly a month ago, so I'm guessing they'll send em out in bulk later +1</t>
  </si>
  <si>
    <t xml:space="preserve">Hey everyone! Got my first waitlist interview - once you've waitlisted for dates on ERAS, are you informed via email if you are moved up and confirmed for an interview date, or do you have to keep re-checking to see if the action to schedule is available on those dates? </t>
  </si>
  <si>
    <t xml:space="preserve">I believe it automatically adds you to a date if there is an opening! You'll get a confirmation email &lt;&lt; Alright that's a relief lol, thank you! </t>
  </si>
  <si>
    <t>Hey y'all! I mod the anonymous spreadsheet and I'll be gone for most of tomorrow (12/12), so if someone could copy and paste responses tomorrow, then I'd greatly appreciate it. Thanks!</t>
  </si>
  <si>
    <t>Interviewed at Louisville and enjoyed it, but I just noticed the # of applications they received in 2018 literally HALVED compared to 2017 and has continued to remain low (went from 2200 apps to 1000 apps received). Does anyone know why? +1</t>
  </si>
  <si>
    <t>&gt;&gt; I'm not sure, but my friend just finished residency there and she totally loved it &gt;&gt; thank you!! Yeah it seemed like a great program with really caring house staff</t>
  </si>
  <si>
    <r>
      <rPr>
        <i/>
        <sz val="10"/>
        <rFont val="Arial"/>
      </rPr>
      <t>for admin</t>
    </r>
    <r>
      <rPr>
        <sz val="10"/>
        <rFont val="Arial"/>
      </rPr>
      <t xml:space="preserve"> - link to interview impressions requests. Let me know if it works and if you want to add it to Discord's interview impressions tab. Also go ahead and make a separate tab in the sheet too for requests (or I can if needed). </t>
    </r>
    <r>
      <rPr>
        <u/>
        <sz val="10"/>
        <color rgb="FF1155CC"/>
        <rFont val="Arial"/>
      </rPr>
      <t>https://forms.gle/MBeqoY5ZjbmdxRQV7</t>
    </r>
    <r>
      <rPr>
        <i/>
        <sz val="10"/>
        <rFont val="Arial"/>
      </rPr>
      <t xml:space="preserve"> &gt;&gt; </t>
    </r>
    <r>
      <rPr>
        <b/>
        <i/>
        <sz val="10"/>
        <rFont val="Arial"/>
      </rPr>
      <t>admin: can you also link the results page (it'll be a google sheets) || once you submit that, I can add it to the Intv impressions. I'm not going to make a new tab for requests</t>
    </r>
  </si>
  <si>
    <t>&lt;&lt; To admin: can we make a separate tab for interview impressions requests? If not I can always publicly add them to the chat. Thanks!</t>
  </si>
  <si>
    <t>12/11 - updated 12/13</t>
  </si>
  <si>
    <t xml:space="preserve">Anyone planning to drop Children's Hospital of Michigan? Just wanted to get an idea if there'll be any movement off the waitlist, thanks in advance!  - Follow up: If anyone is also on the CHM waitlist, how has the movement been? Have anyone of you been able to move off and land an interview date recently? If so, when were you placed on the waitlist and when did you get scheduled if you don't mind sharing! Thank you :)  </t>
  </si>
  <si>
    <t>Anonymous form: I am planning on dropping my early January spot today! Hope it goes to you! &gt;&gt;&gt; Seriously, love my peds fam for being so supportive and kind, thank you! Would you mind sharing what date?  &gt;&gt;&gt; It was Jan 5th! &gt;&gt; Thanks for sharing! Still on the waitlist but staying hopeful :)</t>
  </si>
  <si>
    <t xml:space="preserve">Anonymous form: Are people writing thank you letters this year? Idk if I have the bandwidth... </t>
  </si>
  <si>
    <t>You know what, I started out writing thank yous and eventually gave up. And I think on the recipient's end, it doesn't add much unless you really really connected or wanted to follow up on something. I did write one heartfelt note to a PD that did a great job setting up the interview day, noting specific things that went well and thanking them -- that got a "thanks for the thank you" response and I think it could have helped me, but I'm pretty sure the generic ones I wrote made no impact. &lt;&lt; On the other hand if someone you interviewed replies back to your thank-you positively, it may be a good sign! (not so much a guarantee to match but more that they enjoyed interacting with you)</t>
  </si>
  <si>
    <t>I have personally sent thank yous to all my interviewers, in most cases I get back a nice thank you message and encouragement to stay in touch, follow-up with questions. But I think it really just depends on who you are and how you felt the day went. I don't think they are required or are going to make or break you! Do what you have time for and want to while maintaining balance in this crazy time! :) ++1</t>
  </si>
  <si>
    <t>Does anyone know if Cinci offers time off around the holidays? I know they have 4 weeks of vacation but wasn't sure if there was extra time for the winter holiday (like pick Christmas or NY).</t>
  </si>
  <si>
    <t>Anonymous form: It seems like they do not give everyone set time off during the holidays but residents at times may get a few days off if their schedule works out this way. Please correct me if I am wrong! That was my understanding. &lt;&lt; Thank you!</t>
  </si>
  <si>
    <t>Anonymous form: Has anyone had any luck calling programs? I don't want to annoy them, but I haven't heard from like 60% of the places I applied to..</t>
  </si>
  <si>
    <t>Just my feeling, but calling seems like overkill. &gt;&gt; I called one place I was very interested in and the Coordinator gave me an interview 5 minutes later. Called another place, they said they'd "make note of me" and I never heard back. This cycle is weird, if it's a place that means a lot to you, shoot your shot.</t>
  </si>
  <si>
    <t>Anonymous form: Does anyone know what the call schedule is at Nicklaus after intern year? They say no 24s intern year apart for newborn nursery, but is it q4 24 after that?</t>
  </si>
  <si>
    <t>its 24 q4/5!</t>
  </si>
  <si>
    <r>
      <rPr>
        <sz val="10"/>
        <color theme="1"/>
        <rFont val="Arial"/>
      </rPr>
      <t xml:space="preserve">Related to post from 12/6, could we maybe have a separate tab for requests for specific program interview impressions that could be anonymous so people who want specific programs can get them? I'm planning to stagger mine to make it easier for the admins, but if people need any specific ones sooner I would definitely provide some earlier for them (at least the places I interviewed at). I know it's been hard with the sheet being restricted so I'm trying to think of one that allows for anonymity as well. Could </t>
    </r>
    <r>
      <rPr>
        <i/>
        <sz val="10"/>
        <color theme="1"/>
        <rFont val="Arial"/>
      </rPr>
      <t>admin</t>
    </r>
    <r>
      <rPr>
        <sz val="10"/>
        <color theme="1"/>
        <rFont val="Arial"/>
      </rPr>
      <t xml:space="preserve"> consider?</t>
    </r>
  </si>
  <si>
    <r>
      <rPr>
        <b/>
        <sz val="10"/>
        <color theme="1"/>
        <rFont val="Arial"/>
      </rPr>
      <t>Admin</t>
    </r>
    <r>
      <rPr>
        <sz val="10"/>
        <color theme="1"/>
        <rFont val="Arial"/>
      </rPr>
      <t xml:space="preserve">: heyo! yeah, I think that's a great idea! Go ahead and make a google form sheet and send me the link. I don't own the anonymous submission form :)! I'll add the link(s) you want, no worries &lt;&lt; Cool, will do. I will add the link here when done. Thanks! &lt;&lt; </t>
    </r>
    <r>
      <rPr>
        <i/>
        <sz val="10"/>
        <color theme="1"/>
        <rFont val="Arial"/>
      </rPr>
      <t>For admin</t>
    </r>
    <r>
      <rPr>
        <sz val="10"/>
        <color theme="1"/>
        <rFont val="Arial"/>
      </rPr>
      <t xml:space="preserve"> - Done! Link is above.</t>
    </r>
  </si>
  <si>
    <t xml:space="preserve">Anonymous form: Has anyone interviewed with an attending that wrote you a recommendation letter? Is this a conflict of interest? // Anonymous form: not quite the same, but I interviewed with someone who I knew quite well and found it was great. Easy flowing conversation. I'd look at it as an opportunity to have someone be your advocate in the selection process! </t>
  </si>
  <si>
    <t xml:space="preserve">It is odd but I'd take it as an opportunity to just talk freely (to a degree of course) with your mentor and catch up. Sounds like a ticket to a casual conversation! </t>
  </si>
  <si>
    <t>My home program PD wrote me a letter of rec so I also interviewed with him. It was great! I asked him before he wrote the letter if it would be a conflict of interest and he said no.</t>
  </si>
  <si>
    <t xml:space="preserve">Anonymous form: When a program says they are impressed and will rank you high or they say attendings said positive things about you. Should we take this with a grain of salt? If it is your number 1 program should you say that they are in the top of your list? </t>
  </si>
  <si>
    <t>Take what the program says with a grain of salt. If they are your number one, you can say that although I would hesitate to say it this early. Things can change in the next month or two. You can send them an email in Late Jan/early Feb stating that the program is your number one and they can adjust their list accordingly &lt;&lt; +1 Agree and also with sending a letter of intent stating they are your top choice down the line.</t>
  </si>
  <si>
    <t>Anonymous form: What are the chances of still getting interview invites at this point? Waiting for CHOP to rip off the bandaid already. &gt;&gt; I'm personally holding on to no hope, especially if these places aren't going to bother sending rejections. Anything that happens will be a pleasant surprise I guess.</t>
  </si>
  <si>
    <t>Anonymous form: Is anyone aware of any programs that do NOT qualify for PSLF?</t>
  </si>
  <si>
    <t>Anonymous form: frieda or residency explorer should say whether a program is a non-profit. If they are, they qualify for PSLF. I have yet to encounter a program that is not and I applied to 99 programs.</t>
  </si>
  <si>
    <t>Question about CHAM.</t>
  </si>
  <si>
    <t>There's an MS4 impression added from the anonymous form for CHAM! // Anonymous form: I'm asking specifically about the Social Peds program at CHAM - which is slightly diff from the Categorical :)</t>
  </si>
  <si>
    <t>Anonymous form: Is anyone planning on or thinking about dropping Columbia or NYU, by chance?</t>
  </si>
  <si>
    <t>People seem to be dropping Cornell, if that helps! (not the programs you were asking about though)</t>
  </si>
  <si>
    <t>Has anyone tried doing a thalamus interview from an iphone? There's a link under "video conference" on my app that makes it seem like it's gonna work, but it doesn't look anything like my schedule on the full site</t>
  </si>
  <si>
    <t>I don't think most applicants have tried but is there any particular reason as to why you wouldn't like to conduct the interview from your desktop computer? &gt;&gt;&gt; My laptop is just the worst. My med school made me buy it... it's slow, crashes regularly, very low video/audio quality. planning on buying a better one when I start getting actually paid next year &gt;&gt; I'm sorry to hear that, friend! Would your school be willing to loan you a laptop? If not, then the phone may work but perhaps share that with programs beforehand as some may not allow phones?</t>
  </si>
  <si>
    <t xml:space="preserve">Anonymous form: Hi! This is just a fun idea, but maybe people would be interested in organizing a pediatrics interviewee secret santa? The anesthesia discord members have done it through elfster.com and it's so cute! </t>
  </si>
  <si>
    <t>It would be fun but I think it may be too much work at this point (with Christmas in only 16 days!!!), would recommend doing this with your close group of friends in the midst of being unable to see each other during this pandemic!</t>
  </si>
  <si>
    <t>For anyone interviewing at VCU, can you see the dates available to schedule for interview on ERAS and if so, are there any?</t>
  </si>
  <si>
    <t>looks like you can schedule 1/18, everything else is waitlist</t>
  </si>
  <si>
    <t xml:space="preserve">Anonymous form: FYI to folks using Gmail, if you have the social and promotions tabs as options, I have had some interview related emails sent to my promotions tabs for whatever reason. </t>
  </si>
  <si>
    <t>Anonymous form: I've also had my emails sent to my "Important" folder without it being shown in my normal Inbox-so make sure to look out for those!</t>
  </si>
  <si>
    <t>Anonymous form: I keep seeing the whole "contiguous rank" chances, but does this also include if you rank multiple tracks within the same program/institution. Like if you're rank is track A/institution 1, track B/institution 1, then institution 2, 3, etc. Does this mean your chances are higher for institution 1 because you're ranking more tracks within it?</t>
  </si>
  <si>
    <t xml:space="preserve">Your chances are higher for 1 particular institution if you rank multiple tracks for the program, but I feel that most applicants apply to a single (categorical) track so the data for "contiguous ranks" likely applies most to them; I don't think the NRMP has any data specifically surveyed just the applicants who have applied to and ranked multiple tracks at multiple programs. </t>
  </si>
  <si>
    <t>Anonymous form: Since this is peds and we all love picture books, yall should check out this kids book about The Office cause it legit made my day: https://www.youtube.com/watch?v=QTApMikB8bE&amp;t=334s</t>
  </si>
  <si>
    <t>Hey guys, hope everyone's having a good week so far. I just got an interview invite but all the dates are fully booked, I've waitlisted for whichever date I can. This might be a really dumb question, but I just wanted to make sure I fully understand the position of being waitlisted for an interview - if and only if someone cancels their interview date, and I am up next on the waitlist, will I be given the chance to interview at this program, correct? And if in the case, no one cancels/they cancel and others fill up the spot that are before me, this interview invite technically doesn't mean much since I won't be able to speak to the program faculty at all... Let me know if I've got this down right!</t>
  </si>
  <si>
    <t xml:space="preserve">In general, yes, if you are waitlisted, you will interview if someone else cancels. If others take the spot before you, then the invite still means that the program has expressed some interest in you, but they would prefer to interview you in lieu of another applicant being unable to do so. If you don't interview, then you also will not speak to the program faculty at all. But here's to hoping. As for the waitlist, do keep in mind that it also depends on which system the program used to send invites and how they chose to set the waitlist; for example, programs who use Interview Broker may order their waitlist, where the person who is at the top of the list would receive the spot if open, or they may allow for free sign-up, where if a date opens, all applicants who have been waitlisted for that date will receive an e-mail notification and then be allowed to sign-up manually if the spot remains open. </t>
  </si>
  <si>
    <t>I have an interview next monday (12/15) that I'm no longer excited about. Is it too late to cancel? Or should I just attend it...</t>
  </si>
  <si>
    <t>Definitely not too late! They can easily find someone within a week and someone would be very excited to interview there in your place! &gt;&gt; +1 someone will be thrilled to take your spot, and it's easier to get people in last minute with virual interviews! &gt;&gt; Thank you I ended up cancelling!!</t>
  </si>
  <si>
    <t>Hope others follow suit if they are certain about programs they are not as interested in for either interviews/waitlists. Thank you! +1</t>
  </si>
  <si>
    <t>What program?</t>
  </si>
  <si>
    <t>Anonymous form: anyone who interviewed with Hopkins, when did you get your interview itinerary? interviewing Thursday and haven't heard anything from them yet &gt;&gt; Also in the same boat!</t>
  </si>
  <si>
    <t>I received mine 2 days before in the afternoon</t>
  </si>
  <si>
    <t>Without asking for specifics, are there still people planning on dropping interviews in late December/January? I'm on more waitlists than I'd like to be, and I'm just worried there won't be a lot of movement as programs stop sending out interviews. x2</t>
  </si>
  <si>
    <t>People are going to drop January dates for sure. I know it's dawning on me that I would be wasting my time and theirs with some programs that I scheduled later on, since I know they're not in my top 10 and that it's exceedingly rare for peds applicants to end up matching somewhere past rank 8 on their list. I have already dropped 2 and think I will drop a couple more still. I suspect I'm far from alone in this feeling, people are just getting their courage up to drop. &gt;&gt;Same. I will be dropping two January interviews, since I've found programs I actually like +1 (couples matching, but likely to drop 4 programs) &gt;&gt; thanks for the insight, friends! i've been gloomy with a quiet inbox, so it's nice to hear this!</t>
  </si>
  <si>
    <t>I have an interview in February that I am building up the courage to drop. ....curious about the comment about matching no farther than spot 8 on rank list -- is this anecdotal or based on survey data somewhere? Thanks in advance!</t>
  </si>
  <si>
    <t>A few graphs of interest are to follow! First, the overall 2020 outcomes on rank list for MD applicants (keep in mind pediatrics is less competitive than the average specialty):</t>
  </si>
  <si>
    <t>Next, for DO seniors:</t>
  </si>
  <si>
    <t>As evidence that pediatrics is likely WAY better off than most specialties in this regard, this is the number of contiguous ranks needed to reach a 90% chance of matching (h/t the fantastic Dr. Carmody):</t>
  </si>
  <si>
    <t>And finally, you can draw some inferences from the graphs from Charting Outcomes in the Match with regard to how far the typical applicant goes down their rank list. Here, you can see that almost all applicants are matched within their first 4 contiguous Pediatrics ranks (USMD and DO shown to the right, as before). Roughly 75% of USMD applicants appear to get their first choice in Pediatrics, and more than 90% within their top 4 contiguous ranks. Only about 2% of USMD applicants are still unaccounted for at 8 contiguous ranks, this number becomes virtually 0 if you go out to 12. It's up to you how risk averse you are, but the odds are pretty decent! It's a bit shifted to the right for DO, and YMMV based on a ton of other factors like red flags, but most candidates can take solace in these data.</t>
  </si>
  <si>
    <t>thanks for posting all of this! &lt;&lt; yes, thank you!</t>
  </si>
  <si>
    <t>Anonymous form: I need someone to talk some sense into me. I want to drop my remaining 5 no-response programs from ERAS since I honestly wouldn't accept an interview invite from them at this juncture (I only will interview with maximum 15 programs because hoarding sucks). Even though I know it's absurd, my ego is getting in the way of dropping the programs because my interview invite % looks lower than I'd like. Someone please tell me II% doesn't matter and to just drop the programs!&gt;&gt; &gt;No one will know your II% if you don't tell them, so drop them if you only want 15 interviews! (:</t>
  </si>
  <si>
    <t xml:space="preserve">&lt;&lt; related question - should we be withdrawing from programs we haven't heard of if we've gotten 11/12+ II and can rank comfortably based on chart the match data? Or do you just leave the programs on ERAS and expect to be ghosted? &lt;&lt; If you feel like you can comfortably match with your current # of interviews and you are interested about your prospects from your current invites, then it is entirely up to you whether or not you wish to withdraw. For myself, I have not yet withdrawn as I may be interested in a few other programs and if I receive an invite, then I will cancel an interview from a program that I am currently invited to. </t>
  </si>
  <si>
    <t>If somebody could add MS4 impressions for Carolinas Medical Center, that would be amazing!&gt;+1</t>
  </si>
  <si>
    <t>Anonymous form: Anyone know if UNC is full / still sending out II? They're the last place I'm realistically waiting on so it would be nice to have closure lol</t>
  </si>
  <si>
    <t>Anonymous form: psych spreadsheet got the troll now :( sad, tired, dual applicant over here.</t>
  </si>
  <si>
    <t>I'm sorry to hear that, friend! If they're willing to replicate what we did, that may be a healthy solution as we've successfully kept it troll-proof (albeit at the cost of member participation) &gt;&gt; admin: I feel super bummed about how little peeps are participating. Like 100s of people have signed up and theirs an anonymous submission form. Don't know how we can get more input. Maybe have ea. separate page have their own anonymous submit button? &gt;&gt; I feel like it's much easier to have a centralized anonymous form for convenience, and as the person who puts each response in their respective tab, I don't mind doing it!</t>
  </si>
  <si>
    <t>I agree. I absolutely love the participation on the Discord, but I'm concerned about how it's not as accessible for things like interview impressions, program info, etc. I would ideally love if all of us could share our notes from interview day in one place, since we are going to have to start ranking soonish. The Google doc is the easiest way for us to have all our info in one accessible place!</t>
  </si>
  <si>
    <t>Can we make it a thing to take note of how midlevels/APRNs are used for different programs? I just started rotating at my dream program this week and I am so disheartened to see how much they use PAs/NPs in their practice. Not because I don't think that they are competant healthcare providers, but they take away a LOT of procedures from the residents at the program I am at now (disclaimer - this is only for THIS program and I am sure there are other programs where residents/midlevels work together very nicely, but this is a huge red flag for this hospital). I was even working one day where I was with an intern, 2 PA's and one NP, which seemed pretty standard to them. I am also with 2 PA students on top of 3rd years and it's honestly a little crazy the amount of people that are there. Needless to say I am not ranking this program high at all anymore but I think it's really important to be aware of this because the residents really seemed unhappy with how patients/tasks were managed between everyone.</t>
  </si>
  <si>
    <t>Anonymous form: are you talking about helen devos? i noted a lot of np talk there.. like a lot. and not against midlevels at all, but was worried about the amount they seemed to do. for reference we have np's at my home program (esp in ICU) and they have been great &gt;&gt; No but your comment goes to show how prevalent this can be and why we should take note of it before choosing a program. Just to give an example, at my rotation they do not have in-house attendings but overnight was a resident + an NP. They had a baby who needed to be intubated and the attending could not get there in time so the NP intubated. The resident missed out on a crucial skill - if it had been 2 residents overnight, they probably could have done it themselves.</t>
  </si>
  <si>
    <t>I can attest at my own institution that the NPs are extraordinarily helpful in making sure all tasks are completed, and they do NOT take procedures from residents who want to do them. Yes, they are fully trained to do procedures, but I only see them doing procedures if a resident/fellow has indicated they won't have time to do the procedure that day. I've actually seen them serve as a vital "release valve" for trainees, such that they ensure no one has too much on their plate at any given time. I think it's important to ask what the role is of NPs and PAs, because they can be extremely beneficial and an asset to a team. &lt;&lt; agreed, and as I mentioned, there are programs where I am sure the dynamic is much different. However, it's important to know what the dynamic is as you mentioned since it can differ between programs.</t>
  </si>
  <si>
    <r>
      <rPr>
        <sz val="10"/>
        <color theme="1"/>
        <rFont val="Arial"/>
      </rPr>
      <t>Anonymous form: Can we make a missed connections tab?! I’ve seen them on other specialty spreadsheets and it’s not the same with virtual interviews but still fun to give shoutouts to people we’ve noticed on the trail :) &gt;&gt;&gt;</t>
    </r>
    <r>
      <rPr>
        <b/>
        <sz val="10"/>
        <color theme="1"/>
        <rFont val="Arial"/>
      </rPr>
      <t xml:space="preserve"> admin</t>
    </r>
    <r>
      <rPr>
        <sz val="10"/>
        <color theme="1"/>
        <rFont val="Arial"/>
      </rPr>
      <t xml:space="preserve"> sure! added basic tab w/ program/date/message .. feel free, community, to do with it what you will. Please be extremely professional and if the "connection" is made, then great. If any complaints though of creeping/stalking though are sent my way, i'm just going to shut down the tab </t>
    </r>
  </si>
  <si>
    <t>Anonymous form: How many days before the interview does CHLA send out their interview itinerary? I have an interview early this week and have not received anything yet.</t>
  </si>
  <si>
    <t>Received mine 3 days before. &lt; got mine the day before!</t>
  </si>
  <si>
    <t>Anonymous form: Pediatrics is my dream, I didnt think my scores were good enough so I started applying to another field. I then got some advice that if i seriously cant see myself doing anything else I should apply anyway...so i did and have gotten a few peds interviews. My problem now is I wasnt able to get any new LORS because of Covid and two of my old ones Im assuming mention the other specialty i was considering. How can i fix this?</t>
  </si>
  <si>
    <r>
      <rPr>
        <sz val="10"/>
        <color theme="1"/>
        <rFont val="Arial"/>
      </rPr>
      <t xml:space="preserve">&gt;&gt; Hey, welcome to peds. You have to email your letter writers, get them to change the wording from "Jane would be an excellent Family Medicine doctor" or whatever to "Pediatrician". That's it. Then you can upload those new letters and send them to programs you're applying to. If you already applied to # of programs and already sent peds programs letters that have "he would make a great orthopedist" or whatever, then I'd strongly suggest you after the change additionally apply to an equal # of programs (that are still accepting applications) afer this change b/c the letters are impt and you might (might) have sinked your ship already for the programs you've sent the letters to. Furthermore, you need to be applying to the </t>
    </r>
    <r>
      <rPr>
        <u/>
        <sz val="10"/>
        <color theme="1"/>
        <rFont val="Arial"/>
      </rPr>
      <t>least competitive</t>
    </r>
    <r>
      <rPr>
        <sz val="10"/>
        <color theme="1"/>
        <rFont val="Arial"/>
      </rPr>
      <t xml:space="preserve"> peds programs... b/c most programs are already full or close to full w/r/t interviews. You would also benefit from writing along with your letters an explicit LOI to each program you apply to explaning your situtation, why you would be a great fit for them, and they for you. Additionally, if you really don't think you can Match this year, and you don't want to risk the SOAP, ask your deans about withdrawing from this cycle and re-applying next cycle. If you decide now you want a career in academic peds for the rset of your life, going to a good program matters... and unforuntaely not matching is a "red flag" for some people (same thing as medical school re-applicants)</t>
    </r>
  </si>
  <si>
    <t>is anyone able to see dates for NYU? they are a top choice for me and i'm thinking i may have missed my shot &gt;&gt; did u send them strongly worded LOI explaining that they're your top choice and why you'd be great for them? you can still get an interview, friend! It's not over until they say no &gt;&gt; i did and they did not respond, unfortunately. but i appreciate the encouragement!</t>
  </si>
  <si>
    <t>Worry not: I updated memes for the week</t>
  </si>
  <si>
    <t>Just went through and updated any available dates for programs I can still see on Thalamus/IB/ERAS. Hope it helps! &gt;&gt; I added the ones I can see too!</t>
  </si>
  <si>
    <t>I wouldn't be mad if any of you superstars want to drop a Vandy interview! &gt;&gt; Or Cornell. Or Baylor. (jk of course) &gt;&gt; Or Yale (*puppy dog eyes*) +2 plz</t>
  </si>
  <si>
    <t xml:space="preserve">Anyone else just get weird emails from thalamus? Got two simultaneous emails saying my Monte interview was confirmed and cancelled?!?! &lt;&lt; not today, but that has happened to me a couple times from different programs...sometimes the PC would email us to say it was a mistake or I didn't get any type of communication from the progam and my interview was still scheduled. If you're worried just email the PC! </t>
  </si>
  <si>
    <t>OP: Just got a follow up email, its allllll good :D PS y'all are the best thanks for helping me maintain my sanity</t>
  </si>
  <si>
    <r>
      <rPr>
        <b/>
        <sz val="10"/>
        <color theme="1"/>
        <rFont val="Arial"/>
      </rPr>
      <t>Admin</t>
    </r>
    <r>
      <rPr>
        <sz val="10"/>
        <color theme="1"/>
        <rFont val="Arial"/>
      </rPr>
      <t xml:space="preserve">: just to clarify... cells get changed and updated all the time by users. I verify/add people; that's about where my job ends (and I get to write stuff and say </t>
    </r>
    <r>
      <rPr>
        <b/>
        <sz val="10"/>
        <color theme="1"/>
        <rFont val="Arial"/>
      </rPr>
      <t>Admin</t>
    </r>
    <r>
      <rPr>
        <sz val="10"/>
        <color theme="1"/>
        <rFont val="Arial"/>
      </rPr>
      <t xml:space="preserve"> before it wahoo). There are some really nice people taking the anon responses and putting them in the proper cells which is so freaking nice (thank you, people who are doing that). I'd also add that the point of making the anon gmail sign up was so that users could submit stuff anonymously... so just using the submission form is fine but it's a lot more work for someone else (i.e., these saints that are doing this). If you want to add a sheet for whatever, upgrade the formatting of a column or something, please be my guest! Just write that you did it here so that we all know. Stay strong donkey kong &lt;3</t>
    </r>
  </si>
  <si>
    <t xml:space="preserve">Thanks friend &amp; admin! I mod the anon form and add everything so just me - PhillyHopefuls :), nice to talk to you on the discord too! &gt;&gt; you the best ^_^ </t>
  </si>
  <si>
    <t>Anonymous form: Stanford interviewees, when did ya'll receive info about your interview day? Thanks!</t>
  </si>
  <si>
    <t>Received mine 4 days before!</t>
  </si>
  <si>
    <t>Anonymous form: hi all! just cancelled 5 interviews so I hope some of you lovely people have a chance to interview :) &gt;&gt;&gt; you are an angel!!</t>
  </si>
  <si>
    <t>Thanks for doing that, rockstar!  If you want to use the form to share which, I can also add them to the IV Drop tab! &gt;&gt; Anonymous form: cancelled UCLA 1/6/2021, Children’s national - 1/5/2021, CHOC - 1/12/2021, Northwestern - 12/8/2020, Mount Sinai - 12/16/2020 &gt;&gt; Thanks! added them to the IV drop tab!</t>
  </si>
  <si>
    <t>Anonymous form: Does anyone know if University of Miami Jackson Health System has any spots left? Also, do they have some sort of wait list system? +1</t>
  </si>
  <si>
    <t>Just checked via Eras. From my perspective, they have no spots left available to schedule and no waitlist spots open</t>
  </si>
  <si>
    <t>Anonymous form: How much weight do we think interviews will have this year compared to previous years? Is it possible that candidates are pre-ranked before the interview and the interview just serves to ensure that the person is socially normal? &gt;&gt;&gt; No one knows. Just do your best :)!</t>
  </si>
  <si>
    <t>Does Valley Children's have a social? If so, when is it? Thanks!</t>
  </si>
  <si>
    <t>Anonymous form: Can someone update dates for CHLA please? Thank you!</t>
  </si>
  <si>
    <t>Per my interview broker, there are currently no available dates :( &gt;&gt; I see 1 spot on 1/28</t>
  </si>
  <si>
    <r>
      <rPr>
        <sz val="10"/>
        <color theme="1"/>
        <rFont val="Arial"/>
      </rPr>
      <t xml:space="preserve">Anonymous form: How bad is it if we only have 3 interviews at this point?  &gt;&gt; </t>
    </r>
    <r>
      <rPr>
        <b/>
        <sz val="10"/>
        <color theme="1"/>
        <rFont val="Arial"/>
      </rPr>
      <t>Admin</t>
    </r>
    <r>
      <rPr>
        <sz val="10"/>
        <color theme="1"/>
        <rFont val="Arial"/>
      </rPr>
      <t xml:space="preserve">: I think it's fair to say that 3 interviews is enough to match but not enough to do so comfortably, and I am so sorry. It's on us as a peds community to </t>
    </r>
    <r>
      <rPr>
        <u/>
        <sz val="10"/>
        <color theme="1"/>
        <rFont val="Arial"/>
      </rPr>
      <t>drop interview invitations if we have &gt;15</t>
    </r>
    <r>
      <rPr>
        <sz val="10"/>
        <color theme="1"/>
        <rFont val="Arial"/>
      </rPr>
      <t xml:space="preserve"> and let other candidates have a shot!</t>
    </r>
  </si>
  <si>
    <t>Hi friend! Per the NRMP data, having 3 contiguous ranks for pediatrics thankfully lands you at a ~85% chance of matching, so make sure you research those programs and emphasize why you are a great fit for the program (and why the program is a great fit for you). Definitely wishing you more love and success via trickles with the rest of the season; if you haven't already, I definitely recommend sending a few more LOIs to "shoot your shot" as you may never know and programs may extend a waitlist invite that can translate into an open slot as more applicants drop interviews. Wishing you tons of love!!!</t>
  </si>
  <si>
    <r>
      <rPr>
        <sz val="10"/>
        <color theme="1"/>
        <rFont val="Arial"/>
      </rPr>
      <t xml:space="preserve">&lt;&lt;&lt; I also feel like for people </t>
    </r>
    <r>
      <rPr>
        <u/>
        <sz val="10"/>
        <color theme="1"/>
        <rFont val="Arial"/>
      </rPr>
      <t>with</t>
    </r>
    <r>
      <rPr>
        <sz val="10"/>
        <color theme="1"/>
        <rFont val="Arial"/>
      </rPr>
      <t xml:space="preserve"> 15 or more interviews, we realy need to be dropping them because we clearly aren't realizing how negative an effect we're having on other applicants :(. +2 I am one of those very lucky people and ended up dropping to 12 so that others can interview-- I would encourage everyone to do that as well! +1&lt;&lt; WOW!!! You're awesome!</t>
    </r>
  </si>
  <si>
    <t>Anonymous form: has anyone received any interview perks from programs? I have friends from other specialities that get vouchers, gifts, etc from programs 😭 &gt;&gt; UCSF fresno gave $30 door dash gift card and said they were gonna mail a fruit basket &gt;&gt; Shout out to Mayo and EVMS for that Uber Eats $$$ for pre-interview dinner :)!!!</t>
  </si>
  <si>
    <t>A few programs do! Nationwide apparently sends out a T-shirt; WashU sends out socks - these are what I've heard from other applicants</t>
  </si>
  <si>
    <t>Dartmouth sends out a lil goodie box and Indiana sends a shirt!</t>
  </si>
  <si>
    <t>VCU also sends a goodie box</t>
  </si>
  <si>
    <t>EVMS sent a cute calendar with pics of the hospital's therapy dogs and a DoorDash/GrubHub/Uber Eats giftcard; CHM sent a luggage tag</t>
  </si>
  <si>
    <t>Miami sent a cafecito/mojito recipe, fridge magnet, pen, &amp; handwritten note. LSU-New Orleans sent a mask, handwritten note, various new orleans style recipes and drink recipes. UChicago sent a goodie box to UiM applicants</t>
  </si>
  <si>
    <t xml:space="preserve">Seattle children's sent a handwritten note post-interview </t>
  </si>
  <si>
    <t>Anonymous form: Anyone else struggling with trying to figure out how programs feel about you post-interview? I feel like this might be harder to assess this year with virtual interviews and wondering others attempts to ignore this feelings or thoughts on how to interpret and ...? #overthinkerhere ;(</t>
  </si>
  <si>
    <t xml:space="preserve">It is hard and I definitely empathize! But I tell myself after interviews that what's done is done and that you can't change how it went, but what you are in control of is your rank list -- definitely rank programs in the order of YOUR preference as the match favors applicants. On a more direct note, it is definitely hard to interpret feelings and thoughts, especially when programs may send "love letters" (that you shouldn't read into and let you affect your decision when ranking programs). It's also always easy to dwell on your answers, especially if you don't feel like you answered confidently or well, but know that programs don't dwindle on such thoughts as much as you may do! So think forward and think positively! // +1! You won't match somewhere that didn't love you and that's all that matters, we just have to be patient til March to find that out. OP, I do a debrief where I write down the things they said that I want to remember, both about program and about me, and that let's me organize the thoughts so I can kind of set them aside and not overthink.// What are love letters?!?!???? // lol it's when programs send you emails saying they love you and have "ranked you to match" which doesn't guarantee anything essentially// that has not happened for me - is that typical? </t>
  </si>
  <si>
    <r>
      <rPr>
        <b/>
        <sz val="10"/>
        <rFont val="Arial"/>
      </rPr>
      <t>Admin</t>
    </r>
    <r>
      <rPr>
        <sz val="10"/>
        <rFont val="Arial"/>
      </rPr>
      <t xml:space="preserve">: How's about some </t>
    </r>
    <r>
      <rPr>
        <b/>
        <u/>
        <sz val="10"/>
        <rFont val="Arial"/>
      </rPr>
      <t>MS4 Impressions</t>
    </r>
    <r>
      <rPr>
        <sz val="10"/>
        <rFont val="Arial"/>
      </rPr>
      <t xml:space="preserve"> for Phoenix, Arkansas, CHO, CHLA, UCSF, Stanford, the entire state of Florida, Chicago (everyone), the Kentucky Derby state, all of DC, Wizard of Oz state, Lil Wayne's State, all of Massechussettss, the entire state of Maryland, the entire state of Michigan (God save the Govenor!), How's about some mustard and MAYO, Missouri!, *jersey accent*, *brooklyn accent* states, THE Ohio (state of), Pueerto Rico!, Wiscon</t>
    </r>
    <r>
      <rPr>
        <i/>
        <sz val="10"/>
        <rFont val="Arial"/>
      </rPr>
      <t xml:space="preserve">sin-to-not-leave-a-review! </t>
    </r>
    <r>
      <rPr>
        <b/>
        <sz val="10"/>
        <rFont val="Arial"/>
      </rPr>
      <t xml:space="preserve">If you don't go to the school, no worries... but ask a friend who does! You can do so anonymously here ==&gt; </t>
    </r>
    <r>
      <rPr>
        <b/>
        <u/>
        <sz val="10"/>
        <color rgb="FF1155CC"/>
        <rFont val="Arial"/>
      </rPr>
      <t>https://docs.google.com/forms/d/e/1FAIpQLScFm8gbMohcTLlDU7rbN-71qlpeklMF3U4BnMV7zgaJWzYxMw/viewform</t>
    </r>
  </si>
  <si>
    <r>
      <rPr>
        <sz val="10"/>
        <color theme="1"/>
        <rFont val="Arial"/>
      </rPr>
      <t xml:space="preserve">&lt;== sorry got a little creative w/ the names, but if you know people from these states/schools, invite them to the spreadsheet! &amp;&amp; feel free to add your own requests (creative requests or normal naming both appreciated) // Can we make this a pinned announcement (listing all the programs missing in that announcement with maroon highlight/yellow text maybe?) +++ good idea! I'll work on it later tonight!... or someone else can if they have the time! &gt;&gt; </t>
    </r>
    <r>
      <rPr>
        <b/>
        <sz val="10"/>
        <color theme="1"/>
        <rFont val="Arial"/>
      </rPr>
      <t>Admin</t>
    </r>
    <r>
      <rPr>
        <sz val="10"/>
        <color theme="1"/>
        <rFont val="Arial"/>
      </rPr>
      <t>: actually, I don't have unlimited time for stuff!! Be the change you want to see in the world people :). If it's not locked, you're welcome to change any cell.</t>
    </r>
  </si>
  <si>
    <t>Reminder to all reading this: do not hold onto an interview when you know you're not feeling the program and you have enough options lined up to match! You are doing the kindest and most respectful thing not only to the program, but also to your co-applicants, by dropping. OP, hoping people start freeing up some much-deserved spots for you soon! (I'm about to drop a few myself!) &lt;&lt; &lt;3</t>
  </si>
  <si>
    <t>Any idea when we should expect to know where we stand with CHOP?</t>
  </si>
  <si>
    <t>I personally think they will be dropping us like hot potatoes very soon. &gt;&gt;&gt; "Dear X candidate, you have been CHOPped. Buh bye now."</t>
  </si>
  <si>
    <t>Something to brighten your day - in 6 months, we will be real DOCTORS (baby doctors, but doctors nonetheless!) ==&gt; :) thanks for the good vibes. so true &lt;3</t>
  </si>
  <si>
    <t xml:space="preserve">goodbye, Boston. i hardly knew ye </t>
  </si>
  <si>
    <t xml:space="preserve">Anonymous form: Does Children's National have a meet and greet or virtual happy hour? </t>
  </si>
  <si>
    <t xml:space="preserve">Yes it does! There should be a sign-up when you receive your interview confirmation about a week out. </t>
  </si>
  <si>
    <t xml:space="preserve">Hey guys, hope everyone's having a good week so far and getting ready for the holidays (safely) :) Just wanted some insight on what I should expect from the rest of this virtual season - as an IMG, should I be expecting to get more interviews, or is this it...? For background: above average scores on Step 1 and CK, no red flags, decent no. of USCE, 4+ pubs, ECFMG pathway certified + about to graduate soon. Only have 3 interviews under my belt. First few weeks had a lot of action, but I haven't received word for a while now, even from places that are considered traditionally 'IMG-friendly'. I know this season is like no other, and I am so incredibly grateful to have had interview invitations, but I definitely dont feel comfortable in my chances of matching, and I'm pretty scared of the outcome. I definitely want to be prepared with back-up plans if needed, so wanted to hear from those who are more experienced/have more information on how I should be interpreting the season so far, and whether I should be getting ready to plan ahead or if there's still a chance of getting more invites in the upcoming months... Thank you all in advance, and best of luck to all of the applicants out there &lt;3 </t>
  </si>
  <si>
    <t xml:space="preserve">Hi friend, wishing you a bunch of love and that you may receive at least 1-2 more trickles as the season progresses, but as you've done everything in your power, I'd feel that aside from sending out a reasonable amount of LOIs to the programs that you're waiting to hear back from, there may not realistically be a huge surge as most IVs have been sent out by now; but again, I wouldn't be surprised if trickles came your way. Thankfully, applying pediatrics with 3 contiguous ranks puts you still at a solid chance of matching (and of course, hoping that you receive more to solidify that chance even better). I would again reiterate to send out LOIs that are well crafted about why the programs are a great fit for you and why you are a great fit for the program. +1 &gt;&gt; Hi friend, just wanted to say thank you for sharing kind words, positivity and love my way, definitely made me feel better after reading this. I've sen't a reasonable amount of LOIs already, and I think it was the reason I landed my third interview. Not sure if I should continue sending more, it may be too late and it may have lost its purpose at this point. I'm praying that trickles come my way, and to all of the other applicants that are in similar positions as I am. I think it might be time for me to think of back-up plans though, because from the looks of it, the season is starting to come to a close. Thank you so much for your response, and providing me with an honest insight. I hope you're having a wonderful season so far and wishing you the best of luck! Happy Holidays  </t>
  </si>
  <si>
    <r>
      <rPr>
        <sz val="10"/>
        <color theme="1"/>
        <rFont val="Arial"/>
      </rPr>
      <t>I say definitely shoot your shot with more LOIs if you haven't as at this point, you may wonder, what if? Even a waitlist position at this point may be helpful as people drop more interviews in January! XO &gt;&gt; Just thought I'd let you know that I literally sent an LOI out on 12/2 after reading your message, and got an interview invite the day after!!!!!!! *</t>
    </r>
    <r>
      <rPr>
        <i/>
        <sz val="10"/>
        <color theme="1"/>
        <rFont val="Arial"/>
      </rPr>
      <t>internally screaming*</t>
    </r>
    <r>
      <rPr>
        <sz val="10"/>
        <color theme="1"/>
        <rFont val="Arial"/>
      </rPr>
      <t xml:space="preserve"> Seriously though, thanks so much for taking the time out to respond and push me to shoot my shot, managed to land the best outcome and I owe it to ya &lt;3 </t>
    </r>
  </si>
  <si>
    <t xml:space="preserve">Anonymous form: Can someone update the CHOP and BCRP dates? Thanks!! </t>
  </si>
  <si>
    <t>Anonymous form: BCRP dates left: 1/12, 1/15, 1/22, 1/26 | 8-13 spots left for each date (as of 1:49p EST), but as of 2:10p EST, there is one spot left for 1/15. 4:47 EST update, BCRP has 1 opening on 1/12, 1 opening on 1/15, and 1 opening on 1/22</t>
  </si>
  <si>
    <t>Anonymous form: Shout out to that change my mind meme lol</t>
  </si>
  <si>
    <t>Anonymous form: Does anyone know when UTSW sends their "applicant-only" website link before your interview? Do they send it the week of the interview? Thanks!</t>
  </si>
  <si>
    <t>Mine is early this week and I haven't received anything // Anpnymous form:  They send you a Microsoft Teams link to a bank of videos during the interview and give you time when other people are interviewing to review them. So nothing beforehand.</t>
  </si>
  <si>
    <t>Anonymous form: Now that we're locked into peds, is it a worthwhile investment to get a pediatric stethoscope? Is that significantly better than the standard adult ones for auscultating? &gt;&gt; I bought one as an M1, and they're not any better. I don't even see peds attendings use them. NICU has disposable ones and newborn nursery maybe it's helpful? Idk wouldn't spend $$$ on it until you are told you need it. &lt;&lt; Have been told by peds residents that it's worth the investment for residency. True that NICU has their own stethoscopes but for the gen peds IP and OP settings it comes in handy. Still feel weird about the thought of having two stethoscopes on me though. XD &lt;&lt;I bought one stethoscope with a reversible thing - one side of adult, one for peds.  You have to take off the peds diaphragm for the bell but I don't remember what the bell was for anyway so no big loss.</t>
  </si>
  <si>
    <t>Side note to that: any reccs for super cute peds-y stethoscope accessories (or anything related?) &gt;&gt; Etsy! &lt;&lt; +1 Also still debating what kinds of pins to buy..</t>
  </si>
  <si>
    <t>worth noting that the tiny NICU stethoscopes are not pediatric stethoscopes I don't think, the peds ones would be larger and useful for all of the other rotations</t>
  </si>
  <si>
    <t>My fellow IMGs, does anyone know which programs require you to be ECFMG certified before match?</t>
  </si>
  <si>
    <t>Anonymous form: 
I've seen a few posts asking if someone will drop an interview at a given program because the OP wants to have a shot -- just wondering, is there actually a way to do this that gets the person the IV or is this just if they happen to be top of the list?</t>
  </si>
  <si>
    <t>Just my thought so not sure if it's how it actually works, but if it's a "free for all" sign-up option, then they can coordinator with the applicant dropping the IV to sign up immediately when the space is made available?</t>
  </si>
  <si>
    <t>I was the poster offering up my kidney (still on the table btw), and I doubt there's actually a way to "give" your spot to a specific person! But there's an interview swap tab on here and I've always wondered how that works. // I think if both applicants have scheduled interviews, then emailing the program coordinator will allow them to manually swap the interviews (by just emailing one applicant the Zoom details for the other day and vice versa) &gt;&gt; that makes sense! not super relevant to the original question, but I've been wondering!</t>
  </si>
  <si>
    <t>Anonymous form: I know this is a long shot, but are any Triple Board applicants planning to drop their Mt Sinai interview? Really hoping to get off the waitlist!</t>
  </si>
  <si>
    <t>if anyone wants to drop their Cornell interview to help a waitlister out, lemme know. I can send money, cupcakes, kidney, whatever you need! &gt;&gt; Hey, I really hope you get off the waitlist, but remember that you are going to Match (even if it's not Cornell) at a program that loves and values you. If they don't see how much you care, then it's like loving someone who doesn't love you back--it's not the right pair. Good luck. &gt;&gt; thank you! :)</t>
  </si>
  <si>
    <t>Same with UConn!  Would so like to interview with them so pleaseee update on sheet if dropping this program. Thanks in advance!</t>
  </si>
  <si>
    <t>Black Friday wasn't so black today -- got an invite from Cincy! Just updated the available dates.</t>
  </si>
  <si>
    <t>Wow! Go you!!' 🍾🍾 that's awesome</t>
  </si>
  <si>
    <r>
      <rPr>
        <b/>
        <sz val="14"/>
        <color theme="1"/>
        <rFont val="Arial"/>
      </rPr>
      <t>Admin Update:</t>
    </r>
    <r>
      <rPr>
        <sz val="14"/>
        <color theme="1"/>
        <rFont val="Arial"/>
      </rPr>
      <t xml:space="preserve"> NEW TAB -&gt; Post-Interview Impressions + </t>
    </r>
    <r>
      <rPr>
        <u/>
        <sz val="14"/>
        <color theme="1"/>
        <rFont val="Arial"/>
      </rPr>
      <t>Updated reviews to show all since 2017</t>
    </r>
    <r>
      <rPr>
        <sz val="14"/>
        <color theme="1"/>
        <rFont val="Arial"/>
      </rPr>
      <t xml:space="preserve">. </t>
    </r>
    <r>
      <rPr>
        <b/>
        <sz val="14"/>
        <color theme="1"/>
        <rFont val="Arial"/>
      </rPr>
      <t>Please show your thanks by adding your own reviews!</t>
    </r>
    <r>
      <rPr>
        <sz val="14"/>
        <color theme="1"/>
        <rFont val="Arial"/>
      </rPr>
      <t xml:space="preserve"> The last tab had it bundled w/ virtual intv. structure, and it was cumbersome to fill out (+ people weren't really doing it). </t>
    </r>
    <r>
      <rPr>
        <u/>
        <sz val="14"/>
        <color theme="1"/>
        <rFont val="Arial"/>
      </rPr>
      <t>Please, everybody, fill in either directly or via anonymous form post-interview &amp; MS4 impressions</t>
    </r>
    <r>
      <rPr>
        <sz val="14"/>
        <color theme="1"/>
        <rFont val="Arial"/>
      </rPr>
      <t xml:space="preserve">. Positives, negatives, and misc thoughts are all welcome! </t>
    </r>
    <r>
      <rPr>
        <b/>
        <sz val="14"/>
        <color theme="1"/>
        <rFont val="Arial"/>
      </rPr>
      <t>We. are. all. flying. blind.</t>
    </r>
    <r>
      <rPr>
        <sz val="14"/>
        <color theme="1"/>
        <rFont val="Arial"/>
      </rPr>
      <t xml:space="preserve"> and we all can contribute to make it clearer what the "vibe" of each program is!!! Happy Turkey Day :)!</t>
    </r>
  </si>
  <si>
    <t>Thank you!! Can we make it so it's not as wide vertically? &gt;&gt; reformatted, but everyone's screen is going to look different so i'm stickng to one format :)</t>
  </si>
  <si>
    <t>Added 2 reviews</t>
  </si>
  <si>
    <t>Anonymous form: Would anyone from Harvard/Tufts/that area be willing to write reviews of Boston programs (BCRP, MGH, Tufts)</t>
  </si>
  <si>
    <t>Anonymous form: For ppl who got stanford invites recently, did you send an LOI? Any January dates available?</t>
  </si>
  <si>
    <t xml:space="preserve">&lt;&lt; I wrote an LOI + my couples match partner was interviewing there. Got rejected soonafter. Was very helpful that they were straightforward w/ us, so nothing but positive vibes their way &lt;&lt; I sent a LOI last weekend and got an II on Monday. The PD personally responded to my LOI the night before. The only dates they offered me were a few sprinkled through December and there were as many spots as there were II being given out that day. </t>
  </si>
  <si>
    <t>Anonymous form: How worried should we be if we're sitting on just 3 IV at the moment? They are from 2 great, competitive programs and my home program. Not sure what to think. Have gotten 7 rejections. So is there a red flag and the two competitive programs missed or ignored it? Is it my low Step 1 score and I'm getting screened out? // Wishing that you'll get more, friend, through trickles but looking at the NRMP data, there is ~85% of matching with 3 contiguous ranks - I'd make sure to do well on those 3 IVs! It is odd indeed and I'm not sure if yield protection is what's at play here as you received IVs from competitive programs, and I can't guess that a low Step score would be the killer. Though it may be very low yield, you could reach out to a few programs just to ask about why (normally, you'd do this with your home program or mentors but if you're interviewing there, they may be less inclined to do so). I'd send out LOIs ASAP though to several programs remaining on your list.</t>
  </si>
  <si>
    <t>Anonymous form: Also, any advice on how to deal with this, would be REALLY appreciated. Thank you friends, happy Thanksgiving!</t>
  </si>
  <si>
    <t>&gt;&gt;&gt; Re to both of you: I'm just one person, but I have had success adding a few extra programs and adding strong LOIs. What's a strong LOI? One that introduces the type of person you are briefly and then matches your CV with their program. If you are a research powerhouse, you write that "as a student with longituidinal interest in Peds ID, I know that I could find a home working with Dr. XYZ. "State your value and what you bring to the table. You can look up a summary of "How to win friends and influence people," but this is a job interview and you have to sell yourself! Tips from that book: (a) arouse in another person an eager want (e.g., no one cares that you're "interested," state why you are a good fit and how you would add to the environment) and (b) talk in term's of other people's interests (ex: program has history of candidates w/ Dual degrees... you sell the heck out of your other degree, etc.)</t>
  </si>
  <si>
    <t xml:space="preserve">&gt;&gt;I'd also suggest sending out LOI-- can get your application moved up in the pile. In addition to the advice already given, indicate any tie to the state or area so they know you'd actually consider moving there. </t>
  </si>
  <si>
    <t>Can anyone comment on Stony Brook's program? There isn't any info for MS4 impressions or virtual interview. I'm from the midwest and have no idea what the program is like. Ty in advance</t>
  </si>
  <si>
    <t>Anonymous form: Can someone who is a med student at Utah please update the impressions tab? There is zero information on there from this year or last year and I am really interested in this program but would love an insider's prospective! Thank you!</t>
  </si>
  <si>
    <t>&gt;&gt;If it helps, I was on an interview yesterday w/ someone from Utah, and she spoke of the extremely high level of collegiality between faculty and students--everyone on team is welcomed to contribute. Just my 2c!</t>
  </si>
  <si>
    <t>Any love from NYC programs recently? +1</t>
  </si>
  <si>
    <t>Not since last tuesday &gt;&gt; what program? // Anonymous form: II on 11/16 from CHAM/Albert Einstein! Otherwise nothing &gt; well, so much for living in New York &gt;11/25 Richmond University Medical Center</t>
  </si>
  <si>
    <t>11/25 II from Montefiore!</t>
  </si>
  <si>
    <t>Anonymous form: If anyone else is in the same boat, how have you been getting over it when the place that was your #1 going into the season rejected you despite being a good fit statistically and having significant ties? It isn't even like they were an AOA-obsessed program, they just apparently didn't like me holistically (which feels way worse). My confidence is really shook, and it makes me have major imposter syndrome at all of my other interviews. Help please?</t>
  </si>
  <si>
    <t>Hi! I was rejected from my absolute dream program 2 weeks ago (Northwestern ugh) and it was really tough. I still get kinda sad from time to time, but I know they have TONS of applicants who are also great people and there are so so many factors behind why I didn't get picked (most of which are out of my control). You earned all of your other interviews, and ultimately you'll get into a place that wants you and will train you to be an awesome pediatrician!! (PLUS idk if you're going into fellowship, but I keep telling myself I'll get back to Chicago after residency so it doesn't feel so final) +1</t>
  </si>
  <si>
    <t>I had been dreaming of going to Colorado since day 1 in med school, and absolutely had the numbers to do it.  I tied a lot of my hopes about my life in general with being in Denver, which made rejection from the only program in the state really crushing.  I had a good cry and talked to my therapist the next day, then started cutting out and avoiding any and all mentions of the word Denver or Colorado in my life lol.  But also, I just needed to realize that there will be life and the chance at happiness to be found elsewhere, and it's rediculous to put so many eggs into such a small basket.  As for programs specifically, basically all programs are going to work you like a dog and you'll learn what you need to learn from them no matter where you go.  Most all programs can get you into fellowships and jobs in the future.  Life is going to keep going on and you basically don't have any choice but to keep living it, so take a little bit of time to come to terms with the fact that it may not look like you had hoped it would and there is some disappointment in that, but don't dwell on it and try to get moving forward.</t>
  </si>
  <si>
    <t>&lt;&lt; Just wanted to add that Colorado did the same thing to me! I desperately wanted to be close to my parents in residency, and was heartbroken/confused that I didn't even get a chance to interview. I was in top 25% or above range for almost everything on Residency Explorer for Colorado, so it was not a numbers thing. This stuff sucks, but it happens. I am telling myself that it's a sign that I would not have gotten along well with their program if they saw my personal statement, my CV, my story, and seriously thought "meh". So my advice is this: you don't want to go somewhere with people who don't believe in your value, no matter your other reasons for wanting to be there. Residency is up to 80 hours a week with those people, it's better to be in a location you don't love with people who support you than the best location ever with people who make you feel bad. Those other interviews you got, those are people who saw what you had to offer and saw your value. Remember that there are no pity invites. You still have a lot to be confident about even if a program had the bad taste to reject you, OP!</t>
  </si>
  <si>
    <t>Anonymous form: Thank you! I really needed to hear that. I love what you said about rejections meaning that the program did not realize what you have to offer. Thank you so much. You made my depressing day brighter! +1 :)!</t>
  </si>
  <si>
    <r>
      <rPr>
        <sz val="10"/>
        <color theme="1"/>
        <rFont val="Arial"/>
      </rPr>
      <t xml:space="preserve">Anonymous form: To </t>
    </r>
    <r>
      <rPr>
        <b/>
        <sz val="10"/>
        <color theme="1"/>
        <rFont val="Arial"/>
      </rPr>
      <t>Admin,</t>
    </r>
    <r>
      <rPr>
        <sz val="10"/>
        <color theme="1"/>
        <rFont val="Arial"/>
      </rPr>
      <t xml:space="preserve"> how would you best recommend getting in touch with people on the chat? I feel with the anon system it's a little tricker. Thank you for your hard work! </t>
    </r>
    <r>
      <rPr>
        <b/>
        <sz val="10"/>
        <color theme="1"/>
        <rFont val="Arial"/>
      </rPr>
      <t>&gt;&gt;&gt;&gt;&gt; Admin</t>
    </r>
    <r>
      <rPr>
        <sz val="10"/>
        <color theme="1"/>
        <rFont val="Arial"/>
      </rPr>
      <t>: hey friend, i'm not sure how people did this on the "olde" spreadsheet, but some ideas: (a) you could sign up to do the spreadsheet and just chat w/ the person who edited || (b) use discord like -&gt; recs || (c) submit on your anon form some spam/anon email address for a person to respond to (ex: "Hey to the Anon user who dropped NNN would you mind telling me why at rubberducky88@aol.com) || (d) i'm getting a headache, try (a) - (c) but anyone please chime in w/ other ideas :)!</t>
    </r>
  </si>
  <si>
    <t>You could try the Discord and say "message me if you wrote this", and write on this page "I am [username] on Discord"</t>
  </si>
  <si>
    <t>Anonymous form: To the RWJ/Memorial health person that posted 11/22, your Reddit username was deleted on that chat (assuming for privacy reasons). Reply back if you still want me to message you on Reddit. Thanks!</t>
  </si>
  <si>
    <t>&lt;&lt; Hey, still reaching out to the RWJ poster. I sent a message via Discord in case you had an account. Let me know if you still want to message. I don't use Reddit (no account) but if you have questions feel free to post them on the Discord here and I can privately message you back with answers. Or I can make a throwaway account. Just let me know. Thanks!</t>
  </si>
  <si>
    <t>Anonymous form: Anyone mind sharing about their interview with Memphis and the group interview experience</t>
  </si>
  <si>
    <t>Can we switch Intv Drop tab back to the dates instead of by the program? I like to just go to the bottom of the page and see the most recent drops instead of scrolling through looking at each program I'm waitlisted at... +1 &gt;&gt; oh rip, i liked having it by program so I can look to see the programs I'm waitlisted at instead of trying to scroll through it &lt;&lt; might be slightly more work but we could arrange it both ways if people are split on which way they rather &gt;&gt; Oops, I just switched it back. My bad fam.</t>
  </si>
  <si>
    <t>Anonymous form: Don’t change the LOI tab back from alphabetical please! It’s been super helpful trying to figure out what programs are receptive to them, I like the change! :) +1 // Another person: perhaps we can have both? (I personally like it by date) &gt; Most of them didn't have dates and it was really messy</t>
  </si>
  <si>
    <t>Anonymous form: For anyone who has interviewed at UC-San Diego (Rady), can you tell us when the resident social is scheduled? Is it the evening before the interview day or are there specific days of the week for them (and which days are those)? Thanks!</t>
  </si>
  <si>
    <t>Mine was the evening before from 9-10pm EST (6-7pm PST)//Another applicant and per my email: mine was the night of (same time)//OP in this cell. Woof sorry mine was also the evening of... all these interview socials blur together! // No worries! My social also included applicants for the next day so it's not a strict schedule!</t>
  </si>
  <si>
    <t>Anonymous form: Would really appreciate MS4 impressions for MSU/Sparrow and Hurley</t>
  </si>
  <si>
    <r>
      <rPr>
        <b/>
        <sz val="10"/>
        <color theme="1"/>
        <rFont val="Arial"/>
      </rPr>
      <t>Admin</t>
    </r>
    <r>
      <rPr>
        <sz val="10"/>
        <color theme="1"/>
        <rFont val="Arial"/>
      </rPr>
      <t>: Programs that definitely need MS4 impressions updated (in order by state alphabetically): Phoenix Childrens, Childrens Oakland,  Childrens LA,  Davis, UCSF, Stanford, UNC, Stony Brook, CHOP... add in more requests</t>
    </r>
  </si>
  <si>
    <t>Anonymous form: How is UT Houston for pediatrics residency? Is it still malignant?</t>
  </si>
  <si>
    <t>about to interview there, so will update after my interview.  I have met a fellow who graduated from there a few years ago.  he seemed to be proud of his program and didn't mention anything negative. &gt;&gt; I know someone that is an intern there rn and they LOVE it</t>
  </si>
  <si>
    <t>Anonymous form: Can someone contrast university of Michigan from nationwide? Couldn’t really get a feel for Michigan in the short meet and greet, didn’t know if the large number of non categorical residents changes the feel of the program and hospital is half the size of nationwide bed wise? I didn’t really like nationwide so trying to figure out if Michigan is a better fit. I also know it is ranked lower than nationwide but didn’t know how significant a difference it made in terms of how well funded the hospital is and the complexity of patients they see.</t>
  </si>
  <si>
    <t>I added +1 to the A vs. B tab too!</t>
  </si>
  <si>
    <t>For UPMC, do you get a specific interview for the PALS track? Didn't know if getting just the standard peds interview with no mention of pals meant I am just being invited for categorical! &lt;&lt; They are both on the same interview day! I emailed the PC this exact question for myself haha</t>
  </si>
  <si>
    <t>Do you guys think it's too late to apply for more programs? I didn't get many interviews so I am considering to apply for more... but I am not sure if it is too late already :/</t>
  </si>
  <si>
    <t>I applied to 10 more on 11/15 and have gotten 5 interviews out of it. I think it's worth it if it's a reachable program! I also checked the spreadsheet to see what programs had sent out interviews recently and who still had dates open! &lt;&lt; also check program websites to make sure they don't have a deadline that has already passed &gt; Thank you so much guys!!</t>
  </si>
  <si>
    <t>I can't tell if I got rejected from MCW or not... lol</t>
  </si>
  <si>
    <t>lolol same.  it seems like they're still doing a final pass?  so it's not official rejection yet? XD &gt;&gt; i guess if they wanna let me know, i'll just wait patiently!</t>
  </si>
  <si>
    <t>Anonymous form: Can anyone give a timeframe for the University of Rochester (NY) interview day? start and end time? thank you!</t>
  </si>
  <si>
    <t xml:space="preserve">7:30 to 11:30 am I think! </t>
  </si>
  <si>
    <t>Not sure how to add to the A vs B thing, just want to ask people's opinion about Harbor UCLA vs UCSF Fresno. Thank you!</t>
  </si>
  <si>
    <t>Added it for you! For future reference, insert a row and fill in the programs that you wish!&gt;&gt;Thank you so much!</t>
  </si>
  <si>
    <t>Anonymous form: Anyone know of applicants from other years who got waitlisted at Cornell and still got an interview? :'( I feel like no one is going to cancel their interviews from Cornell since no need to travel, so might as well attend even if they have 15+ interviews with Cornell not even in the top 5-10. :(</t>
  </si>
  <si>
    <t>people got off the waitlist last year! plus people are already starting to drop interviews, and I imagine that will continue through December-January (Cornell is one of my top programs, so I am choosing to stay hopeful!)</t>
  </si>
  <si>
    <t>Did anyone get confirmation from the PC after confirming your intent to stay on the waitlist? I never heard back... &lt; Never heard back either</t>
  </si>
  <si>
    <t>Anonymous form: Are there any dates open for UIowa?? Haven’t heard anything from them :(</t>
  </si>
  <si>
    <t>Can we make a list of programs that have sent out documents we need to sign and return? Some of the places I've interviewed have already sent this out and others have not. Want to make sure I'm not missing any because it seems that this paperwork is required for them to add us to their rank list</t>
  </si>
  <si>
    <r>
      <rPr>
        <b/>
        <sz val="10"/>
        <color theme="1"/>
        <rFont val="Arial"/>
      </rPr>
      <t>Admin</t>
    </r>
    <r>
      <rPr>
        <sz val="10"/>
        <color theme="1"/>
        <rFont val="Arial"/>
      </rPr>
      <t>: added not to "Front Page" to show when's the last time I updated membership. Trying to do 1-2x/day or more, but we have 100++ students here :)! If you get verified, make sure your gmail address is added in properly; I can't share with a non-gmail (or non-existent) address. Thank you! &lt;&lt; Thank you!!!</t>
    </r>
  </si>
  <si>
    <r>
      <rPr>
        <sz val="10"/>
        <color theme="1"/>
        <rFont val="Arial"/>
      </rPr>
      <t xml:space="preserve">I think you mean 11/23 instead of 10/23! &gt;&gt; </t>
    </r>
    <r>
      <rPr>
        <b/>
        <sz val="10"/>
        <color theme="1"/>
        <rFont val="Arial"/>
      </rPr>
      <t xml:space="preserve">Admin: </t>
    </r>
    <r>
      <rPr>
        <sz val="10"/>
        <color theme="1"/>
        <rFont val="Arial"/>
      </rPr>
      <t>noooo I come to you from the ghost of Halloween passssssttttt (ty, fixed it!)</t>
    </r>
  </si>
  <si>
    <t>Anonymous form: has anyone encountered issues opening UMichigan's videos? can't see the "hype video" or the chief res intro, video just keeps trying to load and saying an error occurred.</t>
  </si>
  <si>
    <t>&lt;&lt; Does U of Michigan do Casper for peds? They made my friend do it for OB-GYN, and I will vomit if I have to as well haha &lt;&lt; Gross and no they definitely do not</t>
  </si>
  <si>
    <t>Update on A vs. B: I have added in the awesome info from last year (180 comparisons!), denoted in the grey rows at the bottom of the page. Now that we have started to get our feet wet with interviews, I think it would be awesome for us to get our own updated 2020-2021 cycle comparisons going! Looking forward to your thoughts navigating these tough decisions. &gt;&gt; YAY thank you! +1 &gt;&gt; Thank you!&gt;&gt;Thank you so much!</t>
  </si>
  <si>
    <t>If anyone has interviewed at RWJMS/Rutgers New Brunswick or Memorial Health Florida, I'd really appreciate it if you could reach out and contact me (I'll provide my info once a response is received), just have a few questions about the experience and wanted to get some insight! Hope everyone's doing well and staying safe :)</t>
  </si>
  <si>
    <t xml:space="preserve">Anonymous form: For RWJMS I can chime in although feel free to get more feedback from others as well for some variety. Also have email if it's easier. What mode of contact works for you? &gt;&gt; Hey, thanks so much for reaching out and offering to give some input. You can contact me on reddit, my username is: [removed] you can message me directly on there whenever you're free to chat and I'll send you my questions. Thanks again! </t>
  </si>
  <si>
    <t>Is there a list somewhere in this spreadsheet of places that do silent rejections?</t>
  </si>
  <si>
    <t>i'm on it &gt;&gt; update: I was going to list them out here, but apparently the list is SUPER long. So I'm going to highlight all of the programs in the rejection tab that didn't have any recorded rejections in the IV Tally or Rejection tabs from last year (so assuming those will be our silent rejection peeps). Admin, lemme know if that's not a-okay &lt;&lt; I like it! (I'm old admin though, hopefully new admin agrees!) We should just make sure to put a key within the tab so people undertsand what the highlighting means, and we'll be set! &gt;&gt; okay, I'll do that now and add a little key! (@new admin, I can change it all back if need be!) &gt;&gt; Thank you! Much appreciated.</t>
  </si>
  <si>
    <t>thoughts about UTMB?</t>
  </si>
  <si>
    <r>
      <rPr>
        <sz val="10"/>
        <rFont val="Arial"/>
      </rPr>
      <t xml:space="preserve">Anonymous form: I will preface this by saying I adore pediatrics and can't imagine being nearly as happy in any other field, but...does anyone else occasionally feel weird about how we are going into the worst-compensated field in medicine? I know I could have matched in something else that I'd be paid well enough to take excellent care of my parents, afford to travel cool places, etc., but am instead following my passion. Even little things like how we seem to be the only ones who aren't getting swag this interview season, I am starting to feel like I'm always going to have less than my other friends in medicine. How are you all dealing with this? &gt;&gt; You look at the following, and realize no one in medicine has even the teeniest bit of room to complain: </t>
    </r>
    <r>
      <rPr>
        <u/>
        <sz val="10"/>
        <color rgb="FF1155CC"/>
        <rFont val="Arial"/>
      </rPr>
      <t>https://politicalcalculations.blogspot.com/2016/10/what-is-your-world-income-percentile.html#.X7lL4y9h3OQ</t>
    </r>
    <r>
      <rPr>
        <sz val="10"/>
        <rFont val="Arial"/>
      </rPr>
      <t xml:space="preserve"> --- if you make 150K USD a year, you are in the 99.8th percentile of wage earners worlwide. Let's all just collectively admit our privelege and move on. &lt;&lt; putting it out there that nursing homes cost an average of $8000/month per person in the United States and are generally not covered by Medicare. Some things are actually really expensive that I wouldn't exactly consider luxuries. It's something I worry about when the time comes for my parents, and I do not think is trivial. I still think we're privileged to even have the ability to possibly pay for those things, and it highlights how we need massive healthcare reform becuase no one can afford this stuff</t>
    </r>
  </si>
  <si>
    <t>&lt;&lt; the lack of swag is due to APPD telling programs not to in order to keep things as even as possible, not due to compensation/budget. Aside from that, I totally understand, I could statistically match into any specialty but I just don't think I'd be as happy. We are still going to have enough money to travel to cool places, etc. I grew up in a middle class family so I will for sure make more than my parents ever did combined and will probably greatly surpass them later in my career. So from that perspective, we always had everything we needed, my parents had saved to pay for my college, we went on cool vacations even living in an expensive state. I think we lose perspective when comparing to a $500k specialty but in the end I think we will be happier getting to do what we actually love and still make more than most people. I don't think 20 years from now when you're making over $200k you'll wish you'd sacrificed some happiness to be able to buy a bigger boat or nicer BMW. You can have a normal boat, and a normal nice car and be happy. (Unless you're actually someone who needs the BMW and yacht to be happy, but I assume not if you chose peds)</t>
  </si>
  <si>
    <t>&lt;&lt; +2. I will admit that I get nervous sometimes about things like whether I'll be able to afford daycare and any eventual parental healthcare needs that aren't covered by insurance (like higher quality assisted living / nursing homes), but I still think pediatrics will be enough to cover those things comfortably. The happiness IS worth it.</t>
  </si>
  <si>
    <t>&lt;&lt; For anyone who worries about happiness and the like, I really recommend The Happiness Lab podcast by a Yale psych professor; it discusses what we actually need to make us happy and I think it can help to reframe that in our minds. I love this podcast! + 1</t>
  </si>
  <si>
    <t>Anonymous form: does anyone know of ANYYYY interviews sent out by NYU, Columbia, or cornell recently? Please, TY! +1</t>
  </si>
  <si>
    <t>On the discord, 2 people got IVs for the Cornell waitlist on 11/18 &gt;&gt; I also got waitlisted at Cornell, but haven't heard from Columbia or NYU</t>
  </si>
  <si>
    <r>
      <rPr>
        <sz val="10"/>
        <color theme="1"/>
        <rFont val="Arial"/>
      </rPr>
      <t xml:space="preserve">Anonymous form: Is anyone who is not a URIM applicant planning to attend the Lurie's Diversity Social? I am interested in learning more about their diversity and inclusion efforts but I do not want to encroach on an opportunity for URIM students to have face-to-face time with the program. They did not mention who this event was open to. I'm just curious what others' thoughts are on this! Thanks! &gt;&gt;&gt; Hey, I'm involved in this space, and I would encourage you </t>
    </r>
    <r>
      <rPr>
        <b/>
        <sz val="10"/>
        <color theme="1"/>
        <rFont val="Arial"/>
      </rPr>
      <t>not</t>
    </r>
    <r>
      <rPr>
        <sz val="10"/>
        <color theme="1"/>
        <rFont val="Arial"/>
      </rPr>
      <t xml:space="preserve"> to go to a diversity + inclusion event. You can ask about this on your interview day, the social, or just ask to connect to a resident for their opinion on the matter... but </t>
    </r>
    <r>
      <rPr>
        <b/>
        <sz val="13"/>
        <color theme="1"/>
        <rFont val="Arial"/>
      </rPr>
      <t xml:space="preserve">explicit spaces for URiM students are </t>
    </r>
    <r>
      <rPr>
        <b/>
        <u/>
        <sz val="13"/>
        <color theme="1"/>
        <rFont val="Arial"/>
      </rPr>
      <t>for URiM students only</t>
    </r>
    <r>
      <rPr>
        <b/>
        <sz val="13"/>
        <color theme="1"/>
        <rFont val="Arial"/>
      </rPr>
      <t xml:space="preserve"> </t>
    </r>
    <r>
      <rPr>
        <sz val="10"/>
        <color theme="1"/>
        <rFont val="Arial"/>
      </rPr>
      <t>-- unless the program explicitly asks for allys to attend +1000 +100000</t>
    </r>
  </si>
  <si>
    <t>I've struggled with this for other programs myself because I'm part of a GSM, but white...some of these events are explicitly open to those applicants, some it's unclear, so I usually err on the side of not going. But it's a real debate. &gt;&gt;&gt; Hey, there's no debate here. Just ask the program directly if you're totally unsure, &gt;&gt;&gt;I get this is a me problem, but I don't want to out myself like that, so no.</t>
  </si>
  <si>
    <t>I had a lot of luck with sending out interest emails so 10/10 would recommend! +1 &gt;&gt; I've gotten responses from: St Chris (II ~2 weeks later), UMD (II ~2 weeks later), Penn State (II ~2 days later), Georgetown (waitlist next day), and Hofstra (II ~2 days later). Most helpful thing (I think) was detailing my ties to the area!</t>
  </si>
  <si>
    <t>Lmao I haven't had any luck with mine so far :( &gt;&gt; same, i've sent out like 6 and haven't heard from any of them</t>
  </si>
  <si>
    <t xml:space="preserve">Lol which programs? Have no heard back from any that I sent. </t>
  </si>
  <si>
    <t>Anonymous form: What are the chances of someone matching at a place they were initially put on a waitlist for? I feel like if I didn’t make the initial cut, an eventual interview isn’t going to do much to persuade them to rank me to match..</t>
  </si>
  <si>
    <t xml:space="preserve"> &gt;&gt; I just got waitlisted at Yale. Based of people I know who have matched at programs that originally rejected/waitlisted them, my response is that even though you didn't make their initial cut you'd be able to match there if your interview went well. The Match algorithim works such that you can list your honest preferences; they do the same; and there is always plenty of overlap</t>
  </si>
  <si>
    <t>Anonymous form: Wait what do you mean who initially rejected them? People reach out to schools after they are rejected? // not the person you're responding to but per my school's data, they have had some people get interviews after reaching out post-rejection but there's never been a match at those programs.</t>
  </si>
  <si>
    <t>Anonymous form: I can't find salary for St. Christopher anywhere. Anyone has an idea?</t>
  </si>
  <si>
    <t>Anonymous form: Anyone hear from UCSF recently?</t>
  </si>
  <si>
    <t>Anonymous form: there was a II sent yesterday</t>
  </si>
  <si>
    <t>Anonymous form: i would love to be able to contribute to the discord if the person in charge can change it so that people without verified accounts can still message :(</t>
  </si>
  <si>
    <t>Did you mean this spreadsheet or the discord? Discord, you can just make an account (could be any email) and join the channel! // Anonymous form: i meant the discord. don't want to make an account with an email... lol. I know that's a personal problem but feeling really isolated from peds gang with this spreadsheet and discord restriction. &lt;&lt; Ah, well if you ever change your mind, then we're happy to have you! People have been making anonymous emails to join so know that your personal details will always be safe!  &lt;&lt; Seconded! You never need to use the email again after signing up! Make an anonymous throwaway email account, join us :)</t>
  </si>
  <si>
    <t>Anonymous form: Could someone who interviewed at Georgetown update the interview day structure/impressions? Thank you!!! +1</t>
  </si>
  <si>
    <t>Anonymous form: Did anyone have an interview at University of Buffalo? Not much information about the program</t>
  </si>
  <si>
    <t xml:space="preserve">Anonymous form: Yes interviewed and they give so much information about the program. All interviews were me asking questions they barely asked about me </t>
  </si>
  <si>
    <r>
      <rPr>
        <b/>
        <sz val="10"/>
        <color theme="1"/>
        <rFont val="Arial"/>
      </rPr>
      <t xml:space="preserve">Admin: </t>
    </r>
    <r>
      <rPr>
        <sz val="10"/>
        <color theme="1"/>
        <rFont val="Arial"/>
      </rPr>
      <t>moved UVA discussion to MS4 impressions tab</t>
    </r>
  </si>
  <si>
    <t>Anonymous form: FYI, CHLA opened up several more interview slots! There are now 8 available dates :)</t>
  </si>
  <si>
    <t>Thanks, will update their list of dates!</t>
  </si>
  <si>
    <t>Yay!!!</t>
  </si>
  <si>
    <r>
      <rPr>
        <sz val="10"/>
        <color theme="1"/>
        <rFont val="Arial"/>
      </rPr>
      <t xml:space="preserve">Anonymous form: Since we can't do away rotation this year, i wonder if people willing to put in comment about their home institution, anonymously! So that we can have insights into the program we might rank.  +6 &lt;&lt;&lt; </t>
    </r>
    <r>
      <rPr>
        <b/>
        <sz val="10"/>
        <color theme="1"/>
        <rFont val="Arial"/>
      </rPr>
      <t xml:space="preserve">Admin: YES PLEASE! </t>
    </r>
    <r>
      <rPr>
        <sz val="10"/>
        <color theme="1"/>
        <rFont val="Arial"/>
      </rPr>
      <t>That's the whole point of the spreadsheet :)!!!</t>
    </r>
  </si>
  <si>
    <r>
      <rPr>
        <b/>
        <sz val="10"/>
        <color theme="1"/>
        <rFont val="Arial"/>
      </rPr>
      <t>Reminder</t>
    </r>
    <r>
      <rPr>
        <sz val="10"/>
        <color theme="1"/>
        <rFont val="Arial"/>
      </rPr>
      <t xml:space="preserve"> to please fill in your experiences on the MS4 Impressions tab, y'all! +2</t>
    </r>
  </si>
  <si>
    <t>how legit do we think this Cornell waitlist is? or is it more of a "we're too nice to reject you but..." kinda deal?</t>
  </si>
  <si>
    <t>they've sent rejections to people so I think it's somewhere between &gt;&gt; i can jive with that</t>
  </si>
  <si>
    <t>Another day, another empty inbox +2</t>
  </si>
  <si>
    <t>&lt;better than the rejection I received today :/ &lt;&lt; tbh would love some closure from these programs even if it were a rejection &lt;&lt; looking at you UTSW and UNC</t>
  </si>
  <si>
    <t>Anonymous form: Dear UChicago, PLEASE STOP using ERAS as a communication hub for your physician scientists program. I've had like 5 emails these past few weeks from you guys and I am not even applying into that program. Every noReply email is a mini-heart attack, and I don't need fulminant heart failure to result from the PTSP program +50000 &lt;&lt; lol well i applied to UChicago and they didnt even send me these emails... sooo at least they somewhat care about you? +1</t>
  </si>
  <si>
    <t xml:space="preserve">Tell us how you really feel ;) </t>
  </si>
  <si>
    <r>
      <rPr>
        <sz val="10"/>
        <color theme="1"/>
        <rFont val="Arial"/>
      </rPr>
      <t xml:space="preserve">I have heard that some programs will pre-rank applicants even before the interview, and unless you absolutely bomb the interview it doesn't change much. Thoughts? I feel like it kind of makes sense, i mean how well can a program get to know you in 15 minutes? And I feel like a lot of applicants themselves already do this with programs. ||| I feel like applicants' rank </t>
    </r>
    <r>
      <rPr>
        <i/>
        <sz val="10"/>
        <color theme="1"/>
        <rFont val="Arial"/>
      </rPr>
      <t>can</t>
    </r>
    <r>
      <rPr>
        <sz val="10"/>
        <color theme="1"/>
        <rFont val="Arial"/>
      </rPr>
      <t xml:space="preserve"> get dramatically increased or decreased w/ an interview (e.g., you form a super-strong connection with the PD after you realize that your dad and her husband served in the military together--who knows). Perhaps most of the time, nothing really changes, but--at least for me--I believe overwhelmingly positive conversations are only going to help me on the interview trail.</t>
    </r>
  </si>
  <si>
    <t>Honestly I think you'll drive yourself crazy if you try to consider all of the possibilities. There is literally nothing we can do now except try to excel on the interview. If programs do this, they do it. It sucks, but we can't do a thing about it. +1 &lt;&lt; THIS! &lt;&lt; I actually think my CV, letters (especially), and PS give a better view of me than a 20m interview where I ask them questions most of the time. Like other than confirming that I'm a normal social human being, I don't think these short interviews add anything to the program impression of me. &lt;&lt; I agree. Also, I actually enjoy talking about this stuff even though we can't do anything about it. +1. Similar logic with those who talk about doomsday I guess?</t>
  </si>
  <si>
    <t>Anonymous form: Thoughts on following up on a letter of interest that received no reply/confirmation of receipt?</t>
  </si>
  <si>
    <t>Probably not a good idea. Unless there was an email issue, the program received your email and is probably too overwhelmed to respond. &gt;&gt; +2 I could see this annoying them</t>
  </si>
  <si>
    <t>Did anyone attend the trivia night for Northwestern? If so, any impressions? Worth going? ___ if you want to go somewhere you should definitely go to their social things--don't even care about what they think of you, you need to know if you like the people there or not</t>
  </si>
  <si>
    <t>Kinda would like someone who went to chime in here just because their social is large with 30-40 attendants and trivia seemed like a big group activity...will there be opportunities to ask q's/etc.?</t>
  </si>
  <si>
    <t>i went to the first one, it was fun and a ton of residents went so you got to see how they interacted with each other. but there wasn't much time to ask questions. this may have changed since then though given they also agreed there wasnt much time to chat &lt;&lt; thank you so much!</t>
  </si>
  <si>
    <t>I thought it was so much fun! Hands down my favorite social of all the programs. A HUGE number of residents showed up, and you got a legitimate sense of how they interact with one another, their sense of humor, and what their program vibe is. Fun enough that I would go again a second time voluntarily -- these residents are seriously awesome and hilarious. They also changed the format that everyone will hang out for up to 30 minutes after trivia is over to answer questions.</t>
  </si>
  <si>
    <t>Dropping MCW &amp; Atrium Health &lt;3!!!! Hope it goes to somebody who's a normie :)!</t>
  </si>
  <si>
    <t>What's the educational conference for the USC/LAC interview like? Do they pimp you? Or is it more like observing morning report?</t>
  </si>
  <si>
    <t>Anonymous form: You're totally just observing - no pimping. If they have questions, they address them to the housestaff, but they don't put anyone on the spot. Of note -  we applicants can ask questions; I asked a question and later my interviewer told me she noticed I asked a question and appreciated that I participated. But again, you can just sit and chill if you want &gt;&gt; great thanks!</t>
  </si>
  <si>
    <t>when have people heard from Emory ahead of their interview day? Going Friday and nothing yet, also no word on night before social</t>
  </si>
  <si>
    <t>I got my itinerary the day before! No social the night before (unless they've changed it) &lt; thanks!</t>
  </si>
  <si>
    <t>Can confirm no social the night before - they do a 20 minute small group social during the day. I got an email 2 business days before my interview day with itinerary and a link to a VERY detailed website - definitely look through it before your interview :)</t>
  </si>
  <si>
    <t>Anonymous form: Has anyone had good luck after sending a LOI to UTSW?</t>
  </si>
  <si>
    <t>Yes- got an II about a week after sending one</t>
  </si>
  <si>
    <t>Nope, haven't heard back</t>
  </si>
  <si>
    <t xml:space="preserve">Thank you everyone! I'm deleting this because you awesome people gave me some good answers and I don't want to give anyone any undue anxiety, this process is already terrible as it is! Question was about if a program seems genuine or not. </t>
  </si>
  <si>
    <t xml:space="preserve">Hmm n = 4 so far but I haven't had any interviewers tell me that I'm a strong applicant (even though I objectively think so)...only one program has actually referenced parts of my application TBH and it seems like the remaining just ask general questions instead of asking me about my CV/accomplishments/etc.; makes me wonder if they really spend the time to read...&lt;&lt;&lt;&lt; I have experienced both, and it's so off-putting to have an interviewer who hasn't spend ~5 mins to even read your PS. &lt;&lt; i've had 5 interviews so far and every single interviewer has discussed parts of my CV and personal statement. so if it makes you feel better I think they're reading them? </t>
  </si>
  <si>
    <t xml:space="preserve">Step scores aren't the only thing that make applications strong. If they say that I really think they geniunely mean it. </t>
  </si>
  <si>
    <t>Also the fact that you have an interview means the program thinks your application is strong and that you would be a good fit for their program</t>
  </si>
  <si>
    <t>&lt; All of my interviewers have said something to this effect, but objectively I do have a stellar application overall; even still wasn't expecting it. Most of them have highlighted specific aspects they particularly liked about my app so I think it's genuine. I would take it as a compliment, maybe your letters are super strong!</t>
  </si>
  <si>
    <t>Anonymous form: Has anyone tried emailing Baylor San Antonio's program? The email on their website/ERAS doesn't seem to be going through for me.</t>
  </si>
  <si>
    <t>&lt;- Same for me. The email listed on ERAS didn't work, but I emailed the PD (mgilger@bcm.edu) and got a quick reply</t>
  </si>
  <si>
    <t>Added a colum for "couples match policy" after getting a II from Iowa... but it's not allowed to be scheduled unless my couples match partner also gets a II from the program s/he applied to. Don't know if this has happened elsewhere yet, but I guess it's a good thing? But what if she doesn't match anywhere at all? Then, she wouldn't match, and I couldn't match (and might also not have a job) at Iowa even though they wanted to interview me? So confusing.</t>
  </si>
  <si>
    <t>Anonymous form: The same thing has happened to me with [Redacted]. He said I would get an interview once he heard back from my partner's department and that he had already asked them earlier in the season and then gave a second nudge (early las week). My partner also sent them an LOI Monday, we haven't heard anything from either of our programs regarding It which kind of sucks. Are you sending anyone on the Peds end emails about your partner not getting a II yet at places you have gotten one? He has sent LOI/indicated he is couples matching to his PD after I get one from mine but haven't done It the. other way yet and am curious how peds programs would respond to that.</t>
  </si>
  <si>
    <t>Wow I haven't seen this at all and it seems shitty. My SO and I are hoping to couples match together but we aren't engaged and if it comes down do it we would rather be apart and matched than not matched. I think it's unfair to ask that of an applicant....... And to answer the other question, I've reached out to peds on the behalf of my SO twice now and just asked if they could help "express our sincere interest" in the program. Both times responded really kindly, got 1 interview and still crossing fingers for the other. |||&gt;&gt; Exactly. That's the point of the couples match! There's no requirement for pairings that we have to be at the same program, so why is that the case for these IIs @_@</t>
  </si>
  <si>
    <t>Anonymous form: Greenville, SC PD emailed me and said he wanted to extend interview but was waiting on S.O.'s department before sending invite (still nothing)</t>
  </si>
  <si>
    <t>Added Useful Links page containing the links from the old spreadsheet. &lt;&lt; thank you co-admin &lt;3</t>
  </si>
  <si>
    <r>
      <rPr>
        <b/>
        <sz val="10"/>
        <color theme="1"/>
        <rFont val="Arial"/>
      </rPr>
      <t>Admin reminder</t>
    </r>
    <r>
      <rPr>
        <sz val="10"/>
        <color theme="1"/>
        <rFont val="Arial"/>
      </rPr>
      <t xml:space="preserve">: from Front Page: </t>
    </r>
    <r>
      <rPr>
        <u/>
        <sz val="10"/>
        <color theme="1"/>
        <rFont val="Arial"/>
      </rPr>
      <t>On Spreadsheet Suggestions/Alternatives</t>
    </r>
    <r>
      <rPr>
        <sz val="10"/>
        <color theme="1"/>
        <rFont val="Arial"/>
      </rPr>
      <t>: (esp. towards "anonymous" posters who haven't gone through the verification process): I've spent hours creating this version of the spreadsheet and will inevitably spend hours more (and have already spent hours) verifying emails. The document's overall structure will remain as is. If you don't want to sign up to edit, no worries! All features and the document at large is up-to-date as of Nov. 10, 2020. There is also the original moderator on this spreadsheet who's doing a great job! Any suggestions for major changes will be punted to next year's spreadsheet, and minor stuff may or may not change 2/2 time. Cheers!</t>
    </r>
  </si>
  <si>
    <t>You da best, mod! &lt;3 I'm just so happy we are all back in this space again to navigate this weird-ass interview season together. +1</t>
  </si>
  <si>
    <t>Y'all we hate ERAS and their notifications that give us mini heart attacks &gt;&gt; for real</t>
  </si>
  <si>
    <r>
      <rPr>
        <sz val="10"/>
        <color theme="1"/>
        <rFont val="Arial"/>
      </rPr>
      <t xml:space="preserve">Anonymous form: Can you add all of the links which were on the front page of the old sheet to this cheet? &lt; </t>
    </r>
    <r>
      <rPr>
        <b/>
        <sz val="10"/>
        <color theme="1"/>
        <rFont val="Arial"/>
      </rPr>
      <t xml:space="preserve">Admin </t>
    </r>
    <r>
      <rPr>
        <sz val="10"/>
        <color theme="1"/>
        <rFont val="Arial"/>
      </rPr>
      <t xml:space="preserve">added  new page </t>
    </r>
  </si>
  <si>
    <r>
      <rPr>
        <sz val="10"/>
        <color rgb="FF000000"/>
        <rFont val="Arial"/>
      </rPr>
      <t xml:space="preserve">Anonymous form: Can the front page not be black and menacing? This is pedi, lets be a little warmer each time we open up. &gt;&gt; </t>
    </r>
    <r>
      <rPr>
        <b/>
        <sz val="10"/>
        <color rgb="FF000000"/>
        <rFont val="Arial"/>
      </rPr>
      <t xml:space="preserve">Admin: </t>
    </r>
    <r>
      <rPr>
        <sz val="10"/>
        <color rgb="FF000000"/>
        <rFont val="Arial"/>
      </rPr>
      <t xml:space="preserve"> "black and menacing" are two words that you need to dissociate from one another, especially when the page was explicitly created in memory of Dr. Wallace, a Black pediatric chief resident who died last month. My goodness. &gt;&gt; I truly dont believe that the person who submitted this form meant had any racial motivation when saying how the front page is the color black? I agree with them that it may be nice to have a front page that is more similar to how the last spreadsheet was. How does that have anything to do with race? &gt;&gt; </t>
    </r>
    <r>
      <rPr>
        <b/>
        <sz val="10"/>
        <color rgb="FF000000"/>
        <rFont val="Arial"/>
      </rPr>
      <t>Admin</t>
    </r>
    <r>
      <rPr>
        <sz val="10"/>
        <color rgb="FF000000"/>
        <rFont val="Arial"/>
      </rPr>
      <t>: Black background, white text is the font style of Black Lives Matter. The choice in "theme" was intentional. I'm not changing it, and I'd encourage everyone to consider how the language you use can be racially-charged, even if you don't intentionally mean it to be. +1 And using the Indiana University colors for the dedication was touching, too. &lt;3 I am all for it. +2 I don't understand how font color / background color can be menacing...... I mean, really??</t>
    </r>
  </si>
  <si>
    <t>Shoutout to Maine Medical Center for their d-bag rejection email. "Hey, we got your money and your application. We decided we're not going to interview you. Bye". &gt;&gt; I liked it! Short and sweet ;) &gt;&gt; what did it actually say? lol &gt;&gt;&gt; "Thank you for your application to our Pediatric Residency Program at Maine Medical Center, Portland, Maine. We have reviewed your application and will not be inviting you to interview with us." --- that was all they wrote lolo</t>
  </si>
  <si>
    <t>I'm still laughing at it. Legit the worst I've seen, which for some reason makes it funny instead of offensive +1</t>
  </si>
  <si>
    <t>Is there a way to add my II that I got prior to getting editing priviledges? I just see the # column that says "do not type in this column"</t>
  </si>
  <si>
    <t>Add your invite in the area to right of the column "method of contact;" it should automatically tally up! &lt;&lt;Thank you!</t>
  </si>
  <si>
    <r>
      <rPr>
        <sz val="10"/>
        <rFont val="Arial"/>
      </rPr>
      <t xml:space="preserve">Our residency application season/MS4 </t>
    </r>
    <r>
      <rPr>
        <u/>
        <sz val="10"/>
        <color rgb="FF1155CC"/>
        <rFont val="Arial"/>
      </rPr>
      <t>summed up as a Mario level</t>
    </r>
    <r>
      <rPr>
        <sz val="10"/>
        <rFont val="Arial"/>
      </rPr>
      <t>!</t>
    </r>
  </si>
  <si>
    <t>Anyone else not sending any thank you's at all? +3</t>
  </si>
  <si>
    <t>I have sent thank you's for almost all of mine, even though it's a crapload of work. I have made an exception for the times it has not been readily possible to find email addresses for my interviewers, and that has only happened twice so far. I keep seeing other programs discourage thank you's, but somehow it is none of the places I have interviewed haha &lt;&lt; Maybe it's me but I just feel lazy and feels like they'd gloss over it and probably wouldn't care about a thank you so it's been my rationale for not sending any haha</t>
  </si>
  <si>
    <t>Most of the places I've interviewed at asked us not to send anything (#blessed), but I might suck it up and send some to my tippy top programs if they don't discourage it! &lt;&lt; Love it, may do the same! &lt; I haven't done any yet but may for very top programs. Still undecided on it.</t>
  </si>
  <si>
    <t>Anonymous form: has anyone interviewing at the university of chicago tomorrow received an itinerary or zoom link?</t>
  </si>
  <si>
    <t>Anonymous form: Has anyone received Social Hour information from New Mexico? My interview is tomorrow but I haven't seen anything from them. Just want to make sure I didn't miss something</t>
  </si>
  <si>
    <t>Interviewing at my number 1 tomorrow (SO is at the school so it'd be great for us to stay in the same city), how would you write in your thank you's that this is 10000% your number one pick.</t>
  </si>
  <si>
    <t xml:space="preserve">I think it is reasonable to state your exact situation of "Not only do I think this program is amazing for x/y/z, but my partner is here for [duration] for [job/training position]. It would be our strong preference for me to join this program for these reasons, and I tremendously appreciate your consideration." &lt;&lt; thanks!! :) :) </t>
  </si>
  <si>
    <t>Dropping Mass Gen-- hope it goes to one of you lovely people :)</t>
  </si>
  <si>
    <t>Thank you, don't forget to add to the Intv drop tab!&gt;&gt; done! thanks for the reminder</t>
  </si>
  <si>
    <t xml:space="preserve">For the anon form, what does MMC stand for? &gt;&gt; Mehary Medical College? </t>
  </si>
  <si>
    <t>I put it under Maine Medical Center as I couldn't find Meharry!</t>
  </si>
  <si>
    <t>Anonymous form: Can whoever has information / firsthand experience in regards to the negative Doximity review of UVA elaborate a little? &gt;&gt; UVA student: I think what it's trying to say is that it's a more-stringent environment, and if you are the type of person who goes against the grain you probably won't be happy there. If you're more of a deferential learner, it's going to be graet and there are plenttyyyyy of people that would be perfectly fitted to UVA. Most of the residents I worked with were just freaking awesome (suuuppperr kind), and if you're a personality match you'll totally love it here &lt;&lt; as another current UVA student the doximity review was very very surprising to me, I never at all got that kind of negative sense here and the current residents all seem to absolutely love it, very supportive &amp; nurturing environment. that review was also from a while ago now so keep that in mind ||||| Thank you so much for sharing that, UVA student. Do you get the sense that residents still feel ready for independent practice after 3 years despite the deferential setup, or does that approach result in trainees feeling like they haven't had the opportunity to test their independence? I feel like one of the most crucial parts of residency is that we can test our skills and approaches with increasing independence, but with a safety net of an attending to intervene if there's something wrong with the plan. &gt;&gt; 1st UVA student responder: I have full confidence that UVA's residents make outstanding, fully capable physicians—no doubts there. My addition was just for "personality" fit so to speak with a select few attendings. That doxy review was not surprising for me bc I felt like that as a rotator, but most people just love it here! Fit I think is just especially important at UVA. &gt;&gt; can you elaborate on what you mean by "goes against the grain"?</t>
  </si>
  <si>
    <t>Anonymous form: Has anyone heard about the financial stability of St. Christopher's in Philly? Their corresponding adult hospital, Hahnemann (associated with Drexel), closed down and all the residents had to find new spots...</t>
  </si>
  <si>
    <t>&gt;&gt; Hey, so I spoke w/ one of the APDs about this last week. In short, St. Chris has been around since 1875 and continues to operate in the black for Tower Health. The fact that they have a newer relationship with Drexel reaffirms this, and he did not think anything would happen to the residency program, as it has changed "owners" before without any problem.</t>
  </si>
  <si>
    <r>
      <rPr>
        <sz val="10"/>
        <rFont val="Arial"/>
      </rPr>
      <t xml:space="preserve">This was one of the discussions that got troll removed last time, but FYI Tower Health was downgraded to junk bond status. If they own half of St. Chris, I'd be concerned about it. I realize they've been a hospital for a long time but so was Hahnemann - it opened only 10 years after St. Chris. </t>
    </r>
    <r>
      <rPr>
        <u/>
        <sz val="10"/>
        <color rgb="FF1155CC"/>
        <rFont val="Arial"/>
      </rPr>
      <t>https://www.readingeagle.com/news/local/agencies-downgrade-tower-health-bonds-to-junk-bond-status/article_3808da10-1ae1-11eb-8aae-4ff98cb021ba.html</t>
    </r>
    <r>
      <rPr>
        <sz val="10"/>
        <rFont val="Arial"/>
      </rPr>
      <t xml:space="preserve"> </t>
    </r>
  </si>
  <si>
    <t>Anonymous form: WHYYYYY do programs keep making their interview structures with zero breaks for applicants? If someone could die of needing to pee so badly, I would have by now. If any residents/faculty are on this page, please make sure you provide off-screen breaks in your schedule if you don't already! &lt;&lt; +1</t>
  </si>
  <si>
    <t>&lt;&lt; would recommend everyone suggesting this to their home program PD if their school doesn't have them; did this with my home program on their first interview day and I think they took the suggestion!</t>
  </si>
  <si>
    <t>Has anyone been rejected/ghosted from a program that they have significant ties to (but not home program)? I worked at my hometown hospital for 4 years in undergrad, was involved in several research projects with faculty there, and even got an LOR from one of their docs.. and nothing. My stats are pretty consistent with what they've got, so I've been telling myself that I'm at the bottom of someone's pile.. but like COME ON.</t>
  </si>
  <si>
    <t>I was rejected from my program with the equivalent situation. It would be funny if it wasn't so sad, because it is my only rejection and I've gotten multiple invites from higher ranking places. I was really hoping to be near my parents for residency, but there's nothing more I can do at this point. But! You haven't heard anything yet, so your interview invite might still be happening soon. Fingers crossed for you! &gt;&gt; thank you for your kind words, and congrats on your stellar interview invites!</t>
  </si>
  <si>
    <t>Yes, and I highly recommend sending an LOI! I did this and was invited to interview a few weeks later. Sometimes you get caught in their weird filters, it just happens.</t>
  </si>
  <si>
    <t>Does Nationwide Children's have a social? If so, does it occur the night of or night before or some other time?</t>
  </si>
  <si>
    <t>Discord: Night before</t>
  </si>
  <si>
    <t>Anonymous form: Does anyone know if there is a social hour for NYU? Interviewing there this week and don't think I've heard anything</t>
  </si>
  <si>
    <t>Also have not heard anything. My interview itinerary lists a social zoom with the residents, so maybe it's just that instead of a happy hour</t>
  </si>
  <si>
    <t>Anonymous form: Does anyone ever write to find out why they were rejected from a program? I am hurt and confused by a rejection from a program in my home state that invited tons of people with stats substantially lower than mine. It wasn't an AOA thing, it wasn't a Step thing, it was something "holistic" and somehow that feels much worse than if it had been an arbitrary cutoff situation. I wish I could get some closure on why they decided I was not good enough. But I'll probably never find out :(</t>
  </si>
  <si>
    <t>&gt;&gt;I'm sorry you're in pain :(.Sometimes programs just already have enough of "you-kind" of candidates. It's just like medical school, but even more intense... programs might only want so many people who were teachers, or who love musics, etc. &lt;&lt; +1, it's a crappy feeling but I can just about guarantee their reasons are just as arbitrary and dumb as things like Step scores and AOA.</t>
  </si>
  <si>
    <t>Anonymous form: To people who have actually rotated at Children's National, is the old comment about the hospital being poorly ventilated/in poor condition still true? The hospital looks so nice from the outside!</t>
  </si>
  <si>
    <r>
      <rPr>
        <sz val="10"/>
        <color theme="1"/>
        <rFont val="Arial"/>
      </rPr>
      <t xml:space="preserve">#ProTip: </t>
    </r>
    <r>
      <rPr>
        <b/>
        <sz val="10"/>
        <color theme="1"/>
        <rFont val="Arial"/>
      </rPr>
      <t>DO NOT</t>
    </r>
    <r>
      <rPr>
        <sz val="10"/>
        <color theme="1"/>
        <rFont val="Arial"/>
      </rPr>
      <t xml:space="preserve"> delete any interview-related emails (e.g., Thalamus auto-sends). I just almost missed a social hour b/c I deleted a Thalamus email from almost 3 weeks ago!</t>
    </r>
  </si>
  <si>
    <t>Did anyone go to the virtual happy hour for Children's National? If so, any impressions?</t>
  </si>
  <si>
    <t>Just dropped my Duke interview - hope it goes to one of you lovely people! &gt;&gt; &lt;3 // Anonymous form: Which date did you drop? &lt;&lt; From the Intv Drop tab, looks like 12/10</t>
  </si>
  <si>
    <t>Dropped UT Dell, good luck y'all!!</t>
  </si>
  <si>
    <t>Anonymous form: yo getting a t-shirt from nationwide AND discouragement of thank u notes... *swoon* &gt;&gt; made me lol</t>
  </si>
  <si>
    <t>Ahh I am so excited to interview there!!!</t>
  </si>
  <si>
    <t xml:space="preserve">Wait, when does the shirt happen?? I'm finally going to get swag?? &lt;3 be still my heart! &lt;&lt; shirt is at the end of interview season I believe &lt;&lt; everyone keeps talking about swag, but I haven't gotten any, even from places that I've interviewed at that people reported getting swag from :( :( </t>
  </si>
  <si>
    <t>Anonymous form: Could we possibly get a tab for waitlist movement specifically? It's hard to find that information from the big interview tally tab!</t>
  </si>
  <si>
    <t>Added a "Waitlist Movement" tab to freely talk about anything pertaining to Waitlists (such as dates taken off, no movement, etc.) &gt;&gt;&gt; thank you!</t>
  </si>
  <si>
    <t xml:space="preserve">Anonymous form: Has anyone else applied to more programs this late in the game and gotten II? </t>
  </si>
  <si>
    <t>Throwing my own anecdote in the mix, hopefully others will do the same! I now have IIs at 70% of my original set of places I applied. Out of the safety programs I added a few days after ERAS, only 20% have sent an II. I think the rate goes down a ton if you're not in the ERAS day 1 pile, but it could just be me.</t>
  </si>
  <si>
    <t>I have not had a II in last week</t>
  </si>
  <si>
    <t>Anonymous form: I don't want anyone to think I'm lazy by asking, but wish I knew whether it was considered okay for interns to read off of their printed notes on rounds on busy days rather than memorizing each patient's saga and current/past lab values. I'm scared of ending up someplace where I'd be berated for not "knowing my patient" just because I am not good at memorizing a huge list of numbers for 8 people each day. Do you think people would feel comfortable updating that for their own institution?</t>
  </si>
  <si>
    <t>Anonymous form: Great idea! Once I'm an intern I definitely expect to read off printed notes so that I don't have to memorize and confuse details between my patients. +1 for adding it to our MS4 impressions!</t>
  </si>
  <si>
    <t>what kind of program would have people still memorizing lab values etc. It's not 1970. &gt;&gt; Agree, I don't think this is going to happen anywhere, OP. Some people just have a different style, and some people can get by w/o printing labs... many people just use a CPU on rounds (e.g., WOW)</t>
  </si>
  <si>
    <t>Anonymous form: I still haven't gotten any swag and I'm sad about it +3</t>
  </si>
  <si>
    <t>&gt;&gt; Real talk. My neuro friend has been sent $15-30 for happy hour dinners :(. Peds gets paid less starts now lol. &lt; dammit lol</t>
  </si>
  <si>
    <r>
      <rPr>
        <sz val="10"/>
        <color theme="1"/>
        <rFont val="Arial"/>
      </rPr>
      <t xml:space="preserve">Anyone else find these zoom socials to be awkward? Just staring at residents in silence as no one else has Q's is not fun!!! &gt;&gt; There need to be real icebreakers w/ limited # of people (e.g., show us a picture on your phone that speaks to something you value) &gt;&gt; What it should </t>
    </r>
    <r>
      <rPr>
        <u/>
        <sz val="10"/>
        <color theme="1"/>
        <rFont val="Arial"/>
      </rPr>
      <t>not be</t>
    </r>
    <r>
      <rPr>
        <sz val="10"/>
        <color theme="1"/>
        <rFont val="Arial"/>
      </rPr>
      <t xml:space="preserve"> is a time for applicants to just list off boring Qs (e.g., what's your average step score? Do you guys have night float?) WE WANT SOCIAL SOCIALS, SOCIALITES. &gt;&gt; Yes!!! Y'all night socials = for fun q's like asking bout the city, interview day Q&amp;As = about program specifics like curriculum etc.!!</t>
    </r>
  </si>
  <si>
    <t>The verdict I've heard so far is that they are generally unenjoyable, with a small number of exceptions. If I remember right, UCSD and Miami were both brought up as examples of legitimately fun socials. I enjoyed the Cincy social too! But mostly, giant pile of argh</t>
  </si>
  <si>
    <t>I couldn't agree more! I think UCSD was a great example and showed well the residents bonded together, but ahhh, I am sure the residents also bond well together IRL at these other programs but it's just hard to convey virtually &lt;&lt; + 1 to all of this!</t>
  </si>
  <si>
    <t xml:space="preserve">AGREE - socials should not be Q+A time but fun get to know you type things.  We are trying to get to know a program's ~vibe~ </t>
  </si>
  <si>
    <t>Is there a way to check if a program is under probation or not? I know that's rarely a problem for pediatrics, but I'm having trouble finding an answer to this!</t>
  </si>
  <si>
    <r>
      <rPr>
        <sz val="10"/>
        <rFont val="Arial"/>
      </rPr>
      <t xml:space="preserve">Here you go; good news that no Peds programs are on probation! &gt;&gt; Grazie grazie </t>
    </r>
    <r>
      <rPr>
        <u/>
        <sz val="10"/>
        <color rgb="FF1155CC"/>
        <rFont val="Arial"/>
      </rPr>
      <t>https://apps.acgme-i.org/ads/Public/Reports/Report/9</t>
    </r>
    <r>
      <rPr>
        <sz val="10"/>
        <rFont val="Arial"/>
      </rPr>
      <t xml:space="preserve"> </t>
    </r>
  </si>
  <si>
    <t>Probably a dumb question, but what does it mean when a hospital is on that list and they do not specify a department (like UPMC or Boston University?) Does that mean any affiliated peds programs could be in trouble too?</t>
  </si>
  <si>
    <t>Hmm, when I did it by program for Pediatrics instead of institution it listed none, but I'm guessing if the larger institution shows up, then one of their other departments may be in trouble (but thankfully, departments are run differently by different management)</t>
  </si>
  <si>
    <t>&lt;&lt; Thank you! That makes sense</t>
  </si>
  <si>
    <t>Hi! It's my first time posting here but big shout out to the creater of this page. I just updated the rejections page with a rejection I got from Northwestern the day after I sent them a LOI (I am couples matching and my partner had just interviewed w their ER program). But best of luck to everyone out there- hang in there!</t>
  </si>
  <si>
    <t>Best of luck to you too, friend! The rejections are hard, but I know you and your partner will end up someplace you love! &gt;&gt; Yeah, that totally sucks. Hope you find other programs in Chi town :) &gt;&gt; For real thank you so much!!</t>
  </si>
  <si>
    <r>
      <rPr>
        <sz val="10"/>
        <color theme="1"/>
        <rFont val="Calibri"/>
      </rPr>
      <t xml:space="preserve">Just wanted to give a </t>
    </r>
    <r>
      <rPr>
        <u/>
        <sz val="10"/>
        <color theme="1"/>
        <rFont val="Calibri"/>
      </rPr>
      <t>HUGE</t>
    </r>
    <r>
      <rPr>
        <sz val="10"/>
        <color theme="1"/>
        <rFont val="Calibri"/>
      </rPr>
      <t xml:space="preserve"> shout out to the creater of this new page! Thank you for all of your hard work! +2 &gt;&gt; Hey you're so welcome! See you out there on the trail, partner :D!</t>
    </r>
  </si>
  <si>
    <t>&lt;&lt; Yes thank you so much! It's so nice to be able to have this again</t>
  </si>
  <si>
    <t>Reunited and it feeeels so good! &lt;3 +6</t>
  </si>
  <si>
    <t>I got rejected by UColorado earlier this week &lt;&lt; could you add to the rejections tab? &gt;&gt; Done :)</t>
  </si>
  <si>
    <t>It was an absolute breathe of fresh air today at my Albany interview when the PD said, "you don't need to send a thank you note! We know you are thankful. It just ends in a spiral of me thanking you back then you thanking me again and no one has time for that." My exact take on thank you notes said back to my own face from a PD. Love it. &lt;&lt; One of my PDs said "We know all programs are pretty much the same and you'll be a great pediatrician anyway, so let's just talk" and i was like YOU UNDERSTAND!!!</t>
  </si>
  <si>
    <t>Did anyone get SUNY downstate invite but don't see it on ERAS scheduler &gt;&gt; yessss &gt; anyone email the PC?&gt;&gt;same..don't see it on scheduler &gt;&gt; It's working now&gt;&gt;working now</t>
  </si>
  <si>
    <t>Yea &gt;&gt; did only IMGs get invites...&lt;  don't know, but the ones who have have greats stats so dont knock em &gt;&gt; maybe the program is like one of those IMG only programs</t>
  </si>
  <si>
    <t xml:space="preserve">THey re-sent the email and then the II was in ERAS </t>
  </si>
  <si>
    <t>I know much has been written about LOIs, but I couldn't find a consensus answer on whether to send to PD vs. PC. The contact us page has the PD's name but not her email, which seems intentional, but her email is listed elsewhere on the resdiency site - feels like it was designed to make me overthink and stress lol</t>
  </si>
  <si>
    <t>It seems like people are leaning towards PC since PD has so many other things to do, and the PC will forward the LOI to the PD if they know that this particular PD is even open to considering LOIs</t>
  </si>
  <si>
    <t>Can anyone restore the MUSC interview questions that were deleted?</t>
  </si>
  <si>
    <t>Try right click -&gt; show edit history &gt;&gt; for some reason this doesn't work for me +1</t>
  </si>
  <si>
    <t>I think you have to be logged in to see edit history! but i fixed it :) &lt;&lt; thank you!!</t>
  </si>
  <si>
    <t>Anyone gotten swag? I know that's not supposed to be a thing this year but I've seen friends in other specialites get stuff in the mail and I would be pretty stoked to have a free pen to look forward to</t>
  </si>
  <si>
    <t>I got a LSU mask via mail &amp; some virtual vouchers to get food for happy hours + omg I can't wait</t>
  </si>
  <si>
    <t>Indiana is sending a t-shirt!</t>
  </si>
  <si>
    <t xml:space="preserve">Nemours sends something just haven't gotten it yet! &lt;&lt; in Delaware or Orlando? &lt; Orlando </t>
  </si>
  <si>
    <t xml:space="preserve">WashU sends socks, hot chocolate, and a pen! &lt;&lt; I wish I applied there now!! &lt;&lt; hoping for an interivew even more now&lt;&lt; I LOVED the program so highly recommend </t>
  </si>
  <si>
    <t>Prisma Greenville sent a little phone stand!</t>
  </si>
  <si>
    <t>The LOI tab has dissapeared? +1</t>
  </si>
  <si>
    <t>wtfffff &gt; noooo that was super helpful &gt;&gt; Admins please restore the LOI tab &gt;&gt; please</t>
  </si>
  <si>
    <t>Restored &gt;&gt; Thank you!</t>
  </si>
  <si>
    <t>Anyone else gotten follow requests on Instagram from programs? I don't want it to seem like I'm hiding something by not accepting... but I also don't know who runs the account and don't want random people having access to my profile and making snap judgements about me. +1</t>
  </si>
  <si>
    <t>I feel like that's an invasion of privacy?? You're not even part of their program yet, they shouldn't be stalking you and trying to follow you. &lt;&lt; I've asked some residents and they said don't feel obligated to accept the request</t>
  </si>
  <si>
    <t>I've had programs try to follow me back after following them. I accepted at first then changed my mind lol</t>
  </si>
  <si>
    <t>Anyone else feel kind of bummed in a weird way when they see all the pictures in residency powerpoints about the fun times the residents had together pre-COVID? It obviously draws me to a program to see that they had that environment at one point, but it reminds me of what we don't have right now. I'm really, really hoping things get better, but I'm scared about how long these disruptions are going to last and whether we'll get to have all those great adventures and outings with our co-residents too. +1 &gt;&gt; for real, our class lucked out w/ COVID... the MS3s and PGY1s are having haphazard versions of the most impt of medical training &gt;&gt; our class missed a good portion of MS3 too. We absolutely did not "luck out" with COVID</t>
  </si>
  <si>
    <t>&lt;&lt; yes, and even though I am so thankful we are saving tons of money..interview season was the one thing in medical I was looking forward too - going to dinner, staying in hotels, seeing new places :( +2</t>
  </si>
  <si>
    <t>Yes. And at this point I don't think we'll get these events either, at least not intern year. And likely no match day/graduation/fourth year trips. :(</t>
  </si>
  <si>
    <t xml:space="preserve">Anyone have good questions for "what questions do you have for me?" when interviewing at your home institution? Like bro I know entirely too much about you already. Thanks in advance to anyone who has ideas! </t>
  </si>
  <si>
    <t>I asked more specific questions to the interviewer (how did you find your specialty, why did you come to this institution, what's your favorite part about working here, etc.) &lt;&lt; +1 to all of these! If they're in a field you're interested in, also ask about their advice for what you should focus on in residency to succeed in that field</t>
  </si>
  <si>
    <t>I asked about specific rotations I'm interested at at other institutions, and whether they would be willing/able to create something similar at my home institution. I got great responses, PD wrote down the rotations we talked about and said they will work on formalizing rotations so that others can pursue them moving forward</t>
  </si>
  <si>
    <t>Whats the proper ettiquite for LOI? Like does it need to be on a word doc or can it just be on an email? Does it need to be a page long or 1-2 paragraphs suffice? Sorry, just very lost!</t>
  </si>
  <si>
    <t>definitely not trying to being snarky (i understand being lost!), but there's quite a bit of info in this chat about LOIs from different people. it may help to scroll through to get a good idea of what people are sending! :) &lt; will do, thank you!</t>
  </si>
  <si>
    <t>I think email is best, that way you're not dependent on whether they happen to have Word on the computer/phone they're using. Concise is best, no one wants to read a novel. 1-2 paragraphs is more than enough to explain what you're passionate about and what you specifically see in their program that fits those interests. You got this! :) &lt; thank you thank you!!</t>
  </si>
  <si>
    <t>Anybody else feeling insecure about their Step 2 scores when they see that the average score here is 285,618.17 :( &gt;&gt; + 285,618.17</t>
  </si>
  <si>
    <t>Alright, figured out the issue -- the piece of shit went in around 12:05, overrode the "don't edit this accidentally" message, and entered random numbers in a huge number of cells. I can post a picture of the carnage for anyone curious, but it now appears more likely we are dealing with a very strange malicious person rather than someone who benignly sucks at technology. I restored the most recent not screwed up version. &lt;&lt; Thank you so much, we appreciate you! &lt;&lt; anytime, friend! I am just hoping we can come up with a solution that still allows people to keep their anonymity, since I know that's the preference of people on this page.</t>
  </si>
  <si>
    <t>Ugh why are they targeting this spreadsheet (or any spreadsheet at all)? It's scary to think that they may be someone's doctor in the future... &lt;&lt; It scares me too. But I think every single one of us has med school classmates that we would never in a million years entrust a loved one's care to. We know who that person is on our spreadsheet.</t>
  </si>
  <si>
    <t>To whoever keeps doing this: I cannot urge you strongly enough to get professional help. It is a major problem that you are intentionally screwing with good people for your own entertainment, despite having been asked repeatedly to stop. I am extremely concerned about your future patients as it currently stands. What you are doing is not normal, no matter what you tell yourself. I don't care what your rationale is, you are someone who does bad things to people when you think you won't get caught. You need to get help to get control of your urges to do harm, or find a different career altogether. &lt;&lt; +1 Ditto! It's sick that they must find joy in doing this.</t>
  </si>
  <si>
    <t>On another note, if anyone knows of a way to do IP address tracking/banning on a Google doc, let me know! +1</t>
  </si>
  <si>
    <t>Anyone know what was going on at Rutgers RWJ last year? They didn't match 2 spots in the main match</t>
  </si>
  <si>
    <t>Not an answer to your question but I'm an M4 at RWJ and didn't hear about this! I personally love the peds program here and the residents are great</t>
  </si>
  <si>
    <t>Did anyone else get like 20 Away rotation rejection emails from UColorado?? They're like 6mo behind on the COVID update lol &lt;&lt;ditto&lt;&lt;lmao</t>
  </si>
  <si>
    <t>Yes. My #1 choice program by leaps and bounds and this is the only thing I've heard from them :'(</t>
  </si>
  <si>
    <t>Has UofM sent any interviews to a DO... from the state and would love an II but it is seeming less and less likely. Wondering if a letter of interest would make a difference</t>
  </si>
  <si>
    <t>&lt;&lt; U or MN? I am DO and from the state and got one. I had a paragraph at the end of my PS about my connection. I feel like a LOI could help!</t>
  </si>
  <si>
    <t>University of Michigan! &lt;&lt; Historically not a lot of DO students in their intern classes (looking at the resident profiles on their website I saw zero) but they do have in-state DO students in their peds fellowships and their other residency programs, so I think its certainly possible that they interview and accept DO students</t>
  </si>
  <si>
    <t>i just noticed a typo in the LOI i sent this morning aaaahahahahahagonnacrynow &gt;&gt; did the same thing for my #1 2 weeks ago... haven't heard back from them :'( but probs not because of a stupid typo lol</t>
  </si>
  <si>
    <t>Hopefully they won't notice it! &gt;&gt; that would be the dream!</t>
  </si>
  <si>
    <t>I sent one last night that said good morning. you're fine &gt;&gt; we are all THRIVING here &lt;&lt; oh my goodness I want to get you a beer for that alone hahahaha</t>
  </si>
  <si>
    <t>Am I just bad at the internet, or does Thalamus not have a mainpage anymore? I log in and it goes straight to Calendar...</t>
  </si>
  <si>
    <t xml:space="preserve">YES same i noticed that too&lt;&lt; Mines also been bugging today, nothing I click works&lt;&lt; You need to clear your internet cache. It's because of their update &lt;&lt; How does one clear their internet cache? </t>
  </si>
  <si>
    <t>Just to give us common folk some hope on waiting for CHOP, their application received message said they plan to interview until mid-January and on 20 different dates. There are currently 7 dates on the Tally so there's still plenty of hope alive! &gt;&gt; bless u for this &gt;&gt; +4 you beautiful tropical fish</t>
  </si>
  <si>
    <t xml:space="preserve">How have you guys been assessing fit during interviews and social events? Thank you! &gt;&gt; Yes I have. I mean the biggest differnces I've seen are programs that just do like 30 mins of weird Q/A vs. progs that have a planned, purposeful time to involve applicants and get 2-way conversation going. It's so weird to be in a Zoom of 40 people and have 1 random person ask generic Q after another. </t>
  </si>
  <si>
    <t>&lt;&lt; don't have enough interviews for that LOL but I just see how residents chat with each other</t>
  </si>
  <si>
    <t>I see how the residents and the faculty interact with one another. If the PD knows little details about the residents and they can have a casual convo, it's a very good sign for me. In other words, it doesn't seem forced or "scripted"&gt; +1</t>
  </si>
  <si>
    <t>Ive been observing the interactions between residents and also my interactions with them during the social events and seeing if i vibe with any of them.</t>
  </si>
  <si>
    <t xml:space="preserve">i've been getting vibes - or if they seem interested in talking about their personal lives other than just the question - answer </t>
  </si>
  <si>
    <t>Anyone else feel like its hard to have a genuine interaction with residents during these events? &lt;&lt; Totally, it's definitely awkward +1 &lt;&lt; I've only been to one program event that managed to pull it off, UCSD. (I think they must be sorcerers or something to pull off genuine interaction and humor through Zoom!)&lt;&lt; Miami managed to pull it off too! Only program that i interviewed at so far where the residents are genuinely laughing/cracking up with each in the social the whole time</t>
  </si>
  <si>
    <t>&lt;&lt;Cohen childrens (hofstra/northwell) also had seriously good vibes. the PD there seems awesome</t>
  </si>
  <si>
    <t>Is follow-up correspondance required if you decline an interview invite?  &lt;&lt; are you withdrawing your app on ERAS?&lt;&lt;no just declining the interview on interviewbroker. should I do both?</t>
  </si>
  <si>
    <t>I've been declining then sending an email thanking them for their consideration and thats it +2</t>
  </si>
  <si>
    <t>&lt;&lt;Ditto</t>
  </si>
  <si>
    <t>Anyone get off the UVA waitlist yet? &gt;&gt; no :/</t>
  </si>
  <si>
    <t>Nope</t>
  </si>
  <si>
    <t xml:space="preserve">Does anyone know how far in advance is acceptable to cancel an interview? Thank you! </t>
  </si>
  <si>
    <t>As early as you know! But at least 2 weeks is what I have heard. &lt;&lt; Thank you! :) &lt;&lt; I've also heard 2 weeks, but be sure to read through the invite email again. I've seen a couple programs specificy the latest you should cancel</t>
  </si>
  <si>
    <t>Anyone have any intel on UNC? I know it's a program coordinator scheduling but any info will help quiet my anxious lil brain &lt;&lt; What kind of intel are you curious about? &gt;&gt;wondering if they're still sending IIs or full! &lt;&lt;+2 &lt;&lt; there's almost certainly more invites to come! Per our Intv Tally data, we're at less than 50% of the recorded invites last year received, and there was no plan to reduce number of interviewed applicants at UNC this year. Hang in there, friends!</t>
  </si>
  <si>
    <t>&lt; Listening to Bon Jovi's Livin on a Prayer while forever waiting... &lt;&lt; obligatory Song of the Day!!</t>
  </si>
  <si>
    <t>&lt;&lt;Unknown, sry! When you get an II, they send you a list of the available dates, then you email back with your 3-4 preferred dates, then they reply with your final date. Also they're very considerate and have some dates especially for West Coast interviewers that will start later in the day &lt;&lt; Are you by chance the 11/9 IV? If so, congrats! and was the list of available dates any different?</t>
  </si>
  <si>
    <t>Does anyone know what the odds are of moving off of the waitlist as the interivew season progresses? (for reference I'm thinking of cleveland clinic specifically)</t>
  </si>
  <si>
    <t>I just dropped a cleveland clinic interview just now so hopefully it goes to you :) &lt;&lt; Hopefully! Which date? &lt;&lt; 23rd of November, hopefully even if you don't get this one, you'll get another one. I assume the list will move as everyone cancels and finalizes things</t>
  </si>
  <si>
    <t>Hopefully! Thanks for the words of encouragement :)</t>
  </si>
  <si>
    <t>Anyone know what's up with MUSC going from full to having 2 more dates? Did they add dates or were just 2 slots dropped?</t>
  </si>
  <si>
    <t>&lt;&lt; someone may know more, but they always had M Tu Th Nov-Jan listed, so I don't think they're new dates; but I do know they've considered adding dates if needed (home student) &lt;&lt;well if you see them around, tell them they should add more! lol jk, thanks for the update! &lt;&lt; lol I'll try to pass the message along, I'm not sure what their criteria for adding are</t>
  </si>
  <si>
    <t>Did anyone get a second invitation from Columbia? I was already scheduled in ERAS but got another invute this morning and wondering if I should contact them to confirm that I scheduled properly?</t>
  </si>
  <si>
    <t>&lt;the subject line said there's an additional slot to interview on the 19th so I think that's what it was for (I was confused too!)</t>
  </si>
  <si>
    <t>just give me one invite @columbia!!</t>
  </si>
  <si>
    <t>Just wanted to say I got an interview from Montefiore this morning, so they are coming! Try not to worry! :)</t>
  </si>
  <si>
    <t xml:space="preserve">Thank you for the hope :) Congrats! </t>
  </si>
  <si>
    <t>Any updates from Akron on if they're opening interview dates past december?</t>
  </si>
  <si>
    <t>Advocate Park Ridge program - does anyone know the person of contact for LOI/program coordinator? I can't find anything on the site and the one listed on the program info tab is psych PC. Thanks in advance!</t>
  </si>
  <si>
    <t>I think this person should be it, they listed her as the "program specialist" in their interview invite and she was the one I contacted to cancel: Mandy Semenik at mandy.semenik@aah.org  &lt;&lt;&lt; Tried to send an email here, but my email keeps getting rejected by the mail delivery subsystem as "Returned mail". Any ideas? Should I just email the PD? &lt;&lt; That's super weird, her email is the one listed on ERAS too. Dr. Lewis the PD is really nice so I don't think she would be that bothered to get the LOI herself. Though if the system is rejecting your email idk if it will go through to her either</t>
  </si>
  <si>
    <t>it's PD plus 4 applicants. there's a list of questions that he shares and PD uses a number generator to determine which question you get. total of 2 questions: one fun one and one relate to your experiences as a medical student and what you learned from it &lt;&lt;wow thanks for the response! I'm not a fan of group interviews so we'll see how this goes lol&lt;&lt;honestly, i felt it was better than my one on one interview lol</t>
  </si>
  <si>
    <t>First rejection :( Sad &gt;&gt; so sorry, it stings! &gt; what program? &gt;&gt; Minnesota+5</t>
  </si>
  <si>
    <t>Hehe got my 9th rejection today :) &gt;&gt; sorry :( :(  &lt;&lt; that's okay, normal for an IMG I suppose</t>
  </si>
  <si>
    <t>I know there are "personal preference" pro/cons of a stand-alone children's hospital, but do fellowships look at them any differently?</t>
  </si>
  <si>
    <t>Can you talk about these pros/cons?</t>
  </si>
  <si>
    <t xml:space="preserve">Has anyone interviewed at Albany? Is there a social hour? I can't find anything that says yes but I could be having a bout of sudden onset illiteracy. </t>
  </si>
  <si>
    <t xml:space="preserve">I haven't interviewed yet, but I haven't heard anything about one! But that doesn't mean it hasn't slipped through the big cracks in my brain. :) &gt;&gt; Thank you!! Mine is tomorrow and I just received a bunch of meeting invites but none for a social event so I think the answer is no </t>
  </si>
  <si>
    <t>In an LOI how do you say you'd be a good fit for the program without repeating what you've said in your PS</t>
  </si>
  <si>
    <t>In an LOI, it becomes much more about them than it is about you. They already have your information. Your task is to show that you really, really read up on their institution and like specific features of it. For example, you can say "As someone who is passionate about immigration policy and advocacy, features like your immigrant health clinic and global health elective make me all the more interested in your outstanding program" or something like that. You want to make it clear that it's not a generic bid to get more interviews, but really that you like them for who they are and are serious about their program.</t>
  </si>
  <si>
    <t>THANKS!!</t>
  </si>
  <si>
    <t>Got an invite from UT Houston after sending an LOI on 11/5, updated the LOI tab! &lt;&lt; Congratulations!!! &lt;&lt;Thank you!!</t>
  </si>
  <si>
    <t>Did you send it to the PD or residency coordinator?&lt;&lt; For UT Houston you can send it to either</t>
  </si>
  <si>
    <t xml:space="preserve">Anyone know on average how many people interview with a given institution? </t>
  </si>
  <si>
    <t>Residency Explorer has this info! A few cycles old, but still gives a sense. Also shows you the trend over a few years &gt;&gt; thank you so much!</t>
  </si>
  <si>
    <t>roughly 10 people interviewed per one spot at most programs give or take &lt;&lt; Does anyone know if number of people interviewed per position has increased this year due to virtual interviewing? &lt;&lt; I don't know for certain but I doubt it since in general there seems to be the same number of interview dates as last year. Someone correct me if I'm wrong though. &lt;&lt; Thank you!! :)  &lt;&lt; yes the application number has been steady for this cycle from what the AAMC released!</t>
  </si>
  <si>
    <t xml:space="preserve">I have an interview coming up with Staten Island University Hospital. I can't find anything about a separate social hour. Anyone else have any knowledge on this? just don't want to be missing something </t>
  </si>
  <si>
    <t>I interviewed there and didn't have one. I feel like most of the places I'm interviewing don't seem to have them unless I'm missing something</t>
  </si>
  <si>
    <t>Just a note that if you update your invites number on the applicant stats tab, you'll need to manually update the % yield column. I assume this happened bc now you need to confirm edits? Not a big deal, just making it known :)</t>
  </si>
  <si>
    <t>I think it is fixed! I'm protecting everything except the %yield column now. Thanks for pointing the bug out, OP!</t>
  </si>
  <si>
    <t xml:space="preserve">does anyone have a list of the peds programs with X+Y schedules or can we make one? &lt;&lt; let's please make one! I've been wondering the same thing </t>
  </si>
  <si>
    <r>
      <rPr>
        <b/>
        <sz val="10"/>
        <color theme="1"/>
        <rFont val="Calibri"/>
      </rPr>
      <t xml:space="preserve">X+Y Program List </t>
    </r>
    <r>
      <rPr>
        <sz val="10"/>
        <color theme="1"/>
        <rFont val="Calibri"/>
      </rPr>
      <t xml:space="preserve">(please update as you all find out more on the interview trail!): Rainbow, UTSW, Louisville , Yale, NYU, UT Austin, Utah, UCLA is starting this year, CHOP, VCU, Advocate Park Ridge, Stanford, Kaiser Oakland, U Toledo, Oklahoma, University South Alabama, Cleveland Clinic, Chatanooga, Miami/Jackson &lt;&lt; thank you!!! </t>
    </r>
  </si>
  <si>
    <t>&lt;&lt; what's X+Y? &lt;&lt; 3 weeks traditional rotation (X) + 1 ambulatory week (Y); the Y week replaces the traditional half day continuity clinics every week. Now you have continuity clinic every three weeks for one week. &lt;&lt; oh thank you! that sounds amazing. i see the appeal now &gt;&gt; not every program is exactly like that, for example UTSW is 4 + 2 + 2 with 4 weeks inpatient, 2 weeks ED/nights, 2 weeks continuity // and some are 6+2 as well but same concept!</t>
  </si>
  <si>
    <t>After your interviews what notes do you jot down to help you remember the program?</t>
  </si>
  <si>
    <t xml:space="preserve">I write down anything I think will matter from the powerpoint that isn't available online (e.g. what the composition of inpatient teams looks like, what the call schedule tends to be). I also take notes on people I thought were awesome like PDs/APDs/PCs, and what kind of vibe I got from the residents/faculty. I write down whether residents say they're happy, as well as things that will directly affect my quality of life (such as super-frequent inpatient cross-coverage even when you're on outpatient, being called in for jeopardy so often that the system isn't even really jeopardy anymore, things like that) </t>
  </si>
  <si>
    <t>&lt;&lt; what's jeopardy? &lt;&lt; A good answer from the Anschutz website: "Jeopardy is the system by which fellow residents cover you for acute illnesses, family emergencies, capped teams, and on rare occasions other unforeseen and emergent circumstances. It is part of our unique profession, in which the care of the sick requires constant attention, but in which we ourselves can become sick or otherwise need to "respond to life." So, utilize jeopardy when needed, but respect jeopardy and your colleagues by not over-utilizing it." The context in which programs use Jeopardy too much is typically the capped team situation, not the resident health/emergency needs.</t>
  </si>
  <si>
    <t>For LOI...best to email PD or PC? I keep seeing both, just wanted to double check</t>
  </si>
  <si>
    <t>Both!&gt;&gt;&gt; you mean email to the PC and cc the PD? &lt; I'd email the PD and CC'd the PC as the PC would probably forward to the PD (or just add a note to your file) &gt;&gt; Thanks!</t>
  </si>
  <si>
    <t>Has anyone interviewed at DuPont/Sidney Kimmel? I have my interview this week and havent heard anythign since the invite.. is there a social hour?</t>
  </si>
  <si>
    <t xml:space="preserve">no social hour! There's a Q+A with residents during the interview day &lt;&lt; thank you! "no social hour" is music to my ears </t>
  </si>
  <si>
    <t>Congrats to those who received invites from CHLA today! Can someone please update remaining available dates? Thank you</t>
  </si>
  <si>
    <t>Updated, still plenty of dates!</t>
  </si>
  <si>
    <t>May be a stupid question... but the time of the interviews are based on the timezone of that program, right? (I guess unless otherwise noted)</t>
  </si>
  <si>
    <t>Yes 100% &lt;&lt; thank you! just pre-interview panic of course lol &lt;&lt; Good luck, friend! &lt;&lt; thanks so much!  good luck to you too!</t>
  </si>
  <si>
    <t>Really, REALLY wish programs would include time zones in their correspondance. Come on, you know people are from all over the country. Yes I can look it up, but will have mega anxiety I got it wrong. Or I check 10 times because I forgot if I've already looked up that time zone or not. &lt;&lt; OP here: I completely agree! I have one in CST tomorrow and I'm in EST.. like here's hoping I don't show up an hour late &lt;&lt; benefits of being on EST...we would show up early not late at least!</t>
  </si>
  <si>
    <t>I only just learned this year that Ohio is EST and not Central...by emailing the PD about my availability in Central time when they wanted to chat briefly pre-interview. Still dying inside after that &lt;&lt; TN is dangerous about that</t>
  </si>
  <si>
    <t>&lt; just in case anyone needs it lol &lt;&lt; wait airzona doesn't observe daylight savings time? never knew that. also why</t>
  </si>
  <si>
    <t>As CHOP's original app notification message said "We anticipate that we will extend interview invitations throughout the month of November on a rolling basis," should we expect to know our status by the end of the month? Really hoping for an II there but don't think I can do much besides wait...they seem like one of the few programs that wouldn't be responsive to a LOI</t>
  </si>
  <si>
    <t>&lt;&lt; Was wondering the same thing, and I assume based on the wording of that message, that they would not be initially responsive to a LOI right now. I was thinking of sending one come closer to mid/end of November if I do not hear anything? &lt;&lt; Thanks for the reply! Ah okay, that may end up being my plan with a "hail-mary" LOI in the last 1.5 weeks of Nov &lt;&lt; No prob! I have this pipe dream that maybe they just didn't get to my app yet in their pile of rolling admission....hehe..... &lt;&lt; Same! It must be the ONLY reason why we haven't received invites yet, friend :)  +1</t>
  </si>
  <si>
    <t>Above says CHLA sent invites today - the tally sheet doesn't reflect this. would this lucky soul be so kind as to update? i'm dying for an interview w/ them...sent LOI on friday and haven't gotten any response yet :( &lt;&lt; Got an II saying that we will get an email from Interview Broker within 48-72 hours, but I think someone who has access to the current dates updated the tally sheet :)</t>
  </si>
  <si>
    <t>&lt;&lt;+1 pls</t>
  </si>
  <si>
    <t>Could anyone who has gotten an invite from BCRP be so kind as to update the available dates? Thank you!</t>
  </si>
  <si>
    <t>&lt;&lt;+2!!!</t>
  </si>
  <si>
    <t>What is a II?</t>
  </si>
  <si>
    <t>Interview invite &gt;&gt; OMG, I just thought it was "2" ... like idk why. I've thought that for 6+ years lol &gt;&gt; lol I want to hug you for this</t>
  </si>
  <si>
    <t>Does anyone know how many dates are open still for South Dakota? Thanks!</t>
  </si>
  <si>
    <t>Dec 2nd and 8th</t>
  </si>
  <si>
    <t>&lt;&lt;Thanks!</t>
  </si>
  <si>
    <t>i hope everyone gets at least one good interview invite this week!! (more is also fine) +3 &gt;&gt; me too :)! good luck y'all</t>
  </si>
  <si>
    <t>As someone who has gotten no new interview invites in over a week, AMEN</t>
  </si>
  <si>
    <t>MONTEFIORE WHERE YOU AT? +2</t>
  </si>
  <si>
    <t>I didn't apply there so am just guessing based on what I'm seeing, did they tell everyone they'd let them know by end of the week and then said nothing?? &lt;&lt; yup &lt;&lt; i applied like RIGHT after they sent the email, so I'm curious if i'll squeak into the batch they're reviewing or if my app is a lost cause lol</t>
  </si>
  <si>
    <t>FWIW, have heard that residents are super unhappy there and was told to stay away from the program. &gt;&gt; oh whaaaat &gt;&gt; what were they unhappy about?</t>
  </si>
  <si>
    <t>At this point they've annoyed me enough with their lack of IIs after that email that I'm thinking of declining even if I do get one lol &gt;&gt; i'm there spiritually, but realistically i am kinda desperate haha</t>
  </si>
  <si>
    <r>
      <rPr>
        <sz val="10"/>
        <color theme="1"/>
        <rFont val="Calibri"/>
      </rPr>
      <t xml:space="preserve">How did you adress your LOI? Did you say their name or  something like "Dear Program Director"? &gt;&gt; "Dear Leader" &gt;&gt; "Dear Supreme Leader" &lt;&lt; 😂 my first thought too &lt;&lt; You have been banned from </t>
    </r>
    <r>
      <rPr>
        <strike/>
        <sz val="10"/>
        <color theme="1"/>
        <rFont val="Calibri"/>
      </rPr>
      <t>r/Pyongyang</t>
    </r>
    <r>
      <rPr>
        <sz val="10"/>
        <color theme="1"/>
        <rFont val="Calibri"/>
      </rPr>
      <t xml:space="preserve"> r/BCRP</t>
    </r>
  </si>
  <si>
    <t>For one where I couldn't find their name I said "Dear XYZ Pediatric Residency," (and I got an invite in response so guess they were fine with that lol)</t>
  </si>
  <si>
    <t>Anyone else with a University of New Mexico interview this week not receive any info?</t>
  </si>
  <si>
    <t>Can we add a column to programs about what attire you wear on inpatient- scrubs vs business casual? +1 &lt;&lt; I'm adding this to Interview Impressions, since it's something that meshes well with the "what people really care about" items</t>
  </si>
  <si>
    <t>&lt; and if you can wear scrubs do they have to be hospital provided scrubs or a certain color? or can you wear what ever you want</t>
  </si>
  <si>
    <t>Some places do business casual on inpatient?? Wat &lt;&lt;yes and it's the worst so I'm absolutely taking it into consideration</t>
  </si>
  <si>
    <t>&lt; mine did pre-covid. honestly it was a large part of why i didn't like peds my 3rd year! &lt;&lt; my program also did this but now post-covid most people seem to agree we should keep scrubs so it's a bit unclear</t>
  </si>
  <si>
    <t>I keep learning new things that I 100% took for granted about my own program that I need to ask about during interviews this year! (especially scrubs and Epic) +1</t>
  </si>
  <si>
    <t>At my med school all the med students have to be business professional, even if the preceptors wear scrubs. &lt;&lt; Mayo??&lt;&lt;Nope! A very low tier school.</t>
  </si>
  <si>
    <t>business professional? like full suit? &lt;&lt; lol&lt;&lt;-Tailored black dress pants, tie, etc. No suit coat because white coat required</t>
  </si>
  <si>
    <t>How many programs do you think it is okay to send post-interview letters of interest to? Is it okay to send one to all of your top 3 at the time you submit rank order lists, assuming you don't tell any of them "you're my #1"?</t>
  </si>
  <si>
    <t>&lt;&lt;&lt; srsly, this question has been asked way too many times on this spreadsheet and also on reddit...stahp &lt;&lt; you don't have to be rude, if someone wants to ask a question let them. Don't read it if you don't want to but don't be rude for no reason. &lt;&lt; especially if the person is incorrect that it has been asked already; misplaced shade is awkward</t>
  </si>
  <si>
    <t>&lt;&lt; I'm actually not finding the post-interview LOI question on here, though it is on Reddit (albeit not this year with APPD saying no love letters)</t>
  </si>
  <si>
    <t>Lincoln sent it an invite over a week ago with interview dates. They never emailed me back to confirm.  I emailed them again to confirm the dates and they never responded?? anyone else having the same issue?</t>
  </si>
  <si>
    <t>Any advice on how long LOIs should be? And what should be included apart from why we'd be a good fit for the program?&lt;&lt; Mine was about two paragraphs long. Nah i think just the main reasons you are interested and why you'd think you'd be a good fit should be enough</t>
  </si>
  <si>
    <t>Have you guys been sending emails from the email associated with your ERAS (i.e. gmail) or from your school email address?&lt; School email &lt; ERAS, since that's what they have on file +1</t>
  </si>
  <si>
    <t>Sent a LOI ON 11/6 to Dell and got an II this morning!! Just wanted anyone on the fence about LOIs know that it's worked for someone! &lt;&lt; same sent one about 3 days ago got an invite today!! &lt; sent one two days ago and just got a II today as well!&lt;&lt;Congrats y'all! so excited to interview here!&lt;&lt; Do you think it was because of the LOI or by chance since multiple ppl got II today? I definitely feel like my LOI helped, I have some strong ties to the area and program that might not have been obvious on my app! &gt;&gt; congrats!! Did you email the PD directly or the PC?&lt;&lt; Thanks!!! I just emailed the PC directly, I don't know why it just felt weird to email the PD directly lol</t>
  </si>
  <si>
    <t>That's awesome!! On the flip side, I sent 4 LOIs last week and haven't received anything back. I still think they are worth a shot! &lt;&lt; Thank you!! For sure, I feel like if you really know the program and can explain why that program has something that fits with your goals and you havent gotten an II then contact them, it can't relaly hurt especially within a specialty like pediatrics</t>
  </si>
  <si>
    <t>Was hesitant to send a LOI to favorite programs cause it's not my style but I did and I got an II from my #1.  Don't be afraid ya'll! &lt;&lt; Congratulations!!!</t>
  </si>
  <si>
    <t xml:space="preserve">Congrats!!! That's amazing, don't forget to update the LOI tab! :) </t>
  </si>
  <si>
    <t>Just noticed my applicant stat info has been edited (not by me) with someone else's user ID and application/invitation numbers insterted. Not sure how that happened, but I don't think we can totally trust the applicant stat page anymore. &gt;&gt; mine also has the wrong number of invites, so i'm assuming someone may have accidentally edited the wrong column</t>
  </si>
  <si>
    <t>Admin here, would love to get your input on how you'd prefer to fix this. Option 1 is everyone checks their own stats and fixes them and we do edit warnings here onward, option 2 is we revert to an old version of the spreadsheet. I'm inclined to go for Option 1, since Option 2 requires everyone to have to update anyway with anything that changed since the old version. What do you all think? &gt;&gt; i think option 1 is fine! &gt;&gt;&gt; Option 3: Require everyone to make anonymous google accounts --&gt; log into google account to acess this document. Users have to be approved by admin for access. If someone makes dick move changes, their account is no longer allowed.  &gt;&gt; I am in favor of this, but it also is still a tiny bit more identifiable in a way some people are uncomfortable with (for example, your updates on Interview Tally and Applicant Info can be tied to your comments on mainpage since they'd be from the same email account, which means people could hypothetically figure out who you are). I'm still thinking that if someone really was being a malicious dick as opposed to an incompetent dick, they'd delete everything -- protecting the cells with an edit warning might be enough to protect against incompetence deletions.</t>
  </si>
  <si>
    <t xml:space="preserve">Interviewed last week and didn't get the info until the day before </t>
  </si>
  <si>
    <t>Thanks!</t>
  </si>
  <si>
    <r>
      <rPr>
        <b/>
        <sz val="10"/>
        <color theme="1"/>
        <rFont val="Calibri"/>
      </rPr>
      <t xml:space="preserve">Message to Programs: </t>
    </r>
    <r>
      <rPr>
        <sz val="10"/>
        <color theme="1"/>
        <rFont val="Calibri"/>
      </rPr>
      <t xml:space="preserve">please film your PPT slides, hospital tour, etc., then give an alloted time to ask questions of PD / residents. Spending 3 hours watching you go through slides is </t>
    </r>
    <r>
      <rPr>
        <i/>
        <sz val="10"/>
        <color theme="1"/>
        <rFont val="Calibri"/>
      </rPr>
      <t>torture</t>
    </r>
    <r>
      <rPr>
        <sz val="10"/>
        <color theme="1"/>
        <rFont val="Calibri"/>
      </rPr>
      <t>. Your PD's going to be so bored giving the exact same Zoom presentatiion anyway 40x. Film it, make it nice, and both sides will be happier! +100000 &lt; 3hrs??? Holy cow &lt;&lt; It's a very long amount of time for me to try to make my face not look weird while it's on everyone's screen continuously &gt;&gt; I had a full 3 hours on Friday, and everyone--including the residents--was bored. So painful.</t>
    </r>
  </si>
  <si>
    <t>Yaaaasss it would be so much easier for PDs to just press play too... +2</t>
  </si>
  <si>
    <t>I'd also much rather actually have the info in front of me to access whenever I need instead of having to take notes while they're talking!</t>
  </si>
  <si>
    <t>Is there another peds Discord that's still valid? Thanks a lot!</t>
  </si>
  <si>
    <t xml:space="preserve">Yup, scroll down to some of the 11/7 posts for the link (and very top of this page) </t>
  </si>
  <si>
    <r>
      <rPr>
        <sz val="10"/>
        <color rgb="FF000000"/>
        <rFont val="Arial"/>
      </rPr>
      <t xml:space="preserve">&lt;&lt; All seem to have expired &lt;&lt; Weird, the link at the very top still works for me? </t>
    </r>
    <r>
      <rPr>
        <u/>
        <sz val="10"/>
        <color rgb="FF1155CC"/>
        <rFont val="Arial"/>
      </rPr>
      <t>https://discord.com/invite/ZhZwU4E</t>
    </r>
  </si>
  <si>
    <t>Thank you!!</t>
  </si>
  <si>
    <t>what sort of games are we talking about for the Nebraska pre interview thing...sounds awkward to me</t>
  </si>
  <si>
    <t>Emory sends me emails at the worst possible time. What's the likelihood of getting off a watilist at a program like Emory?</t>
  </si>
  <si>
    <t>Question for y'all: does your school give you any time off to do interviews, or are you expected to be in rotations full-time throughout the interview season? My school doesn't give us any extra time off, but I've heard other schools give students an entire two months off to interview! I don't know which is more common, but wish I had time to actually focus on interviews &gt;&gt; My school has a bs policy of 1 intv./week and hasn't changed said policy 2/2 covid -.-</t>
  </si>
  <si>
    <t>My school gives us 10-12 weeks of time off in 4th year they assume we will schedule during interview season. We also have unlimited excused absences guaranteed the day before and day of an interview if it happens during a rotation</t>
  </si>
  <si>
    <t>&lt;&lt; we only have 4 days off per month on rotations &lt; don't tell your school, tell your attending you need the days for interviews. If the attendings have an issue, tell the school and get the excused absence but I doubt they will +1</t>
  </si>
  <si>
    <t>Can someone update the UNC interview dates please! :) &gt;&gt; the interviews are offered by the coordinator + not a scheduling system like IB, so it's really hard to know! &gt;&gt; Thank you!!</t>
  </si>
  <si>
    <t>Does anyone know if Iowa sent out more interviews? Can you let us know the available dates? Thanks!</t>
  </si>
  <si>
    <t xml:space="preserve">Did Boston send out any invites for its Urban Health and Advocacy Track yet? </t>
  </si>
  <si>
    <t>Yeah, the interview day for that and categorical are the same</t>
  </si>
  <si>
    <t>anyone else apply to the physician scientist track program at UTSW receive an invite yet?</t>
  </si>
  <si>
    <t>Nothing here &lt;&lt; OP here; Do you think they are sending them out separately to us since it seems like they would need to schedule two separate days? &lt;&lt; So I ended up getting a categorical interview today, but no mention of PSTP. However, when you fill out the survey on Thalamus to sign up it asks if you are interested in PSTP. I'm not sure what this means, whether PSTP just hasn't reached out to anyone yet or if I just only got a categorical interview... &lt;&lt; Damn congrats!! So I'm basically in the opposite situation where I did hear from PSTP but not categorical (aka I have not gotten a categorical invite yet)...so I have no invites; however they will be scheduling the physician scientist track day separately.  Shoot, we'll I'm sure if you heard back from the PSTP already then the categorical will be coming shortly! They are trickling out and there are tons of dates left!</t>
  </si>
  <si>
    <t>What makes brown a good program?</t>
  </si>
  <si>
    <t>look it up yourself? we're not gonna do your work for you &lt;&lt; Damn someone's salty they didn't get enough invites lol &lt;&lt; no, just literally get on the website and look it up? what do number of invites have to do with you being incapable of researching a program? +1</t>
  </si>
  <si>
    <t>Yikes that escalated quickly. I think what makes a program "good" depends on what you're personally looking for, so not really a question the spreadsheet can help you with ¯\_(ツ)_/¯</t>
  </si>
  <si>
    <t>Sorry, just thought the interview comment was super unnecessary (and I'm not even the one who initially answered)</t>
  </si>
  <si>
    <t>Anyone know what time OLOL PM interviews are? (I know this has been asked before but there is no answer)</t>
  </si>
  <si>
    <t>they send out an info pdf the week before</t>
  </si>
  <si>
    <t>I've been so pissed off that every time I open this spreadsheet, it's locked. EVERY TIME, no matter what time day or night. Then I realized I was using the wrong link, one that automatically opened it to view only. And still, they're gonna let me be a doctor like 6 months. &lt;&lt; You're going to be an amazing doc, OP! Thanks for the laugh :)+1</t>
  </si>
  <si>
    <t xml:space="preserve">&lt; Literally just figured it was something with my computer this whole time.... you've saved me </t>
  </si>
  <si>
    <t xml:space="preserve">If anyone drops their Phoenix Children's social spot on 11/16 or wants to trade for the one on 11/18 could you please comment here?  ^.^ </t>
  </si>
  <si>
    <t>Has anyone that applied the the UChicago 4yr programs heard back about an interview?</t>
  </si>
  <si>
    <t>No, but I have a general interview w/ the program and then there's that UIC info sesh that's happening about the MPHE</t>
  </si>
  <si>
    <t>I got an interview with the medical education program early last week!</t>
  </si>
  <si>
    <t>Applied to the 4 year policy program and haven't heard back :(</t>
  </si>
  <si>
    <t xml:space="preserve">Do programs ever add more interview dates after all dates are already waitlisted? </t>
  </si>
  <si>
    <t>Yes.  Especially once they understand how to handle the virtual process.  Which programs that will?  No telling.</t>
  </si>
  <si>
    <t>Anyone know when is the U of Florida Gainseville night before social and what time zone is?</t>
  </si>
  <si>
    <t xml:space="preserve">7pm EST :) </t>
  </si>
  <si>
    <t xml:space="preserve">A BLACK WOMAN AND HBCU GRADUATE WAS JUST ELECTED VICE PRESIDENT OF THE USA!!!!!!!! &lt;&lt; +100000000000000000000&lt;&lt; LFG !!! So hyped right now &lt; YAY!&lt;&lt; And dont forget that she's a woman of Alpha Kappa Alpha woot woot!! &lt;---- YASSS </t>
  </si>
  <si>
    <r>
      <rPr>
        <sz val="10"/>
        <color theme="1"/>
        <rFont val="Calibri"/>
      </rPr>
      <t xml:space="preserve">YESSSS WE STAN HER.  +232 &lt;&lt; + </t>
    </r>
    <r>
      <rPr>
        <strike/>
        <sz val="10"/>
        <color theme="1"/>
        <rFont val="Calibri"/>
      </rPr>
      <t>74,488,579</t>
    </r>
    <r>
      <rPr>
        <sz val="10"/>
        <color theme="1"/>
        <rFont val="Calibri"/>
      </rPr>
      <t xml:space="preserve"> </t>
    </r>
    <r>
      <rPr>
        <strike/>
        <sz val="10"/>
        <color theme="1"/>
        <rFont val="Calibri"/>
      </rPr>
      <t>74,875,955</t>
    </r>
    <r>
      <rPr>
        <sz val="10"/>
        <color theme="1"/>
        <rFont val="Calibri"/>
      </rPr>
      <t xml:space="preserve"> 74,952,908 and counting &lt;&lt; 
but also - 70,636,667 and counting...&lt;--? +1</t>
    </r>
  </si>
  <si>
    <t>&lt;&lt;So relieved to see this post and not have anyone follow up with the garbarge" LeTs NoT gEt PoLiTiCaL oN hErE". LETS GOOOOO!!</t>
  </si>
  <si>
    <t>I know I'm probably just being paranoid with my number of II, but are interview invites sent out all season? Is there a point we should start freaking out that we wont be getting anymore? &lt;&lt; Inserted the most recent NRMP Program Director Pediatrics survey on this topic! As you can see, even last year when ERAS applications became available 5 weeks earlier in the season compared to this year, a significant proportion of invites happened in November and beyond. We can expect that an even larger proportion will be shifted toward November/December/January this year because of the late opening. I hope this helps! &gt; a significant portion is still &lt;30% last year... &lt;&lt; This is true, but shouldn't be unexpected based on our spreadsheet data. I will emphasize though that roughly a third of invites (most likely more!) still haven't gone out. 30% shouldn't be equated with zero, logically or emotionally. We probably shouldn't expect any large boluses to come through, but we can absolutely expect more invites to happen. I suspect this phase is more strongly dominated by people showing legitimate interest in their programs, and that LOIs could make a big difference for applicants -- active effort will mean more than passive waiting. &gt;&gt; Can some graph/maths genius translate that graph to our timeline? &lt;&lt; If you're willing to accept a non-genius, I'm here, lol. Will give my explanation on the right to make sure this row doesn't become ginormous.</t>
  </si>
  <si>
    <r>
      <rPr>
        <sz val="10"/>
        <color rgb="FF000000"/>
        <rFont val="Calibri"/>
      </rPr>
      <t xml:space="preserve">So I think there's a couple of ways you could interpret this. The first is the worst case scenario: somehow programs have just compiled their September invites into the October invites and we're all caught up. This means roughly 2/3 of invites have gone out already, and 1/3 are still yet to be extended. This means for an </t>
    </r>
    <r>
      <rPr>
        <i/>
        <sz val="10"/>
        <color rgb="FF000000"/>
        <rFont val="Calibri"/>
      </rPr>
      <t>average</t>
    </r>
    <r>
      <rPr>
        <sz val="10"/>
        <color rgb="FF000000"/>
        <rFont val="Calibri"/>
      </rPr>
      <t xml:space="preserve"> applicant, their interview invite count could increase by another 50% in the months to come. However, we know a lot of variation exists with what type of applicant receives invites when. For example, IMGs traditionally receive invites later in the season, and USMD applicants often receive invites earlier. It would stand to reason in that case that USMDs may be likelier to have a larger share of their invites at this time, and IMG applicants may have a larger share still remaining in the months to come. We also know that some programs have their own distribution of when they extend their offers. For example, some always take longer to extend invites, such as CHOP and BCRP -- by default, their curve is shifted to the right relative to this graph. Bottom line though is on average, applicant's counts would go up an expected 50% if the timeline was now caught up and the number of interview spots remained constant.</t>
    </r>
  </si>
  <si>
    <r>
      <rPr>
        <sz val="10"/>
        <color theme="1"/>
        <rFont val="Calibri"/>
      </rPr>
      <t xml:space="preserve">Now to get into caveats! The first one is that </t>
    </r>
    <r>
      <rPr>
        <b/>
        <sz val="10"/>
        <color theme="1"/>
        <rFont val="Calibri"/>
      </rPr>
      <t xml:space="preserve">1) We are most likely at least a couple of weeks behind relative to prior years, since ERAS was released 5 weeks later this year. </t>
    </r>
    <r>
      <rPr>
        <sz val="10"/>
        <color theme="1"/>
        <rFont val="Calibri"/>
      </rPr>
      <t xml:space="preserve">The implications of this would be that the entire curve is shifted to the right by some unknown extent, and that greater than 1/3 of interview invites are still waiting to be extended. In this instance, applicants on average could have their interview count go up by greater than 50% at this time. The second is </t>
    </r>
    <r>
      <rPr>
        <b/>
        <sz val="10"/>
        <color theme="1"/>
        <rFont val="Calibri"/>
      </rPr>
      <t xml:space="preserve">2) Number of interviews may be different this year. </t>
    </r>
    <r>
      <rPr>
        <sz val="10"/>
        <color theme="1"/>
        <rFont val="Calibri"/>
      </rPr>
      <t xml:space="preserve">If programs increase their number of interview spots because of the ability to interview virtually, then there are potentially more invites that will happen in later months compared to previous years. </t>
    </r>
    <r>
      <rPr>
        <b/>
        <sz val="10"/>
        <color theme="1"/>
        <rFont val="Calibri"/>
      </rPr>
      <t xml:space="preserve">3) No applicant is average, and no program is average. </t>
    </r>
    <r>
      <rPr>
        <sz val="10"/>
        <color theme="1"/>
        <rFont val="Calibri"/>
      </rPr>
      <t xml:space="preserve">Based on your own unique application and the set of schools you applied to, there could be WAY more invites, or even zero additional invites. That graph is only representative of 38 programs, which is a small fraction of the roughly 200 in the US -- this may not accurately represent all programs. </t>
    </r>
    <r>
      <rPr>
        <b/>
        <sz val="10"/>
        <color theme="1"/>
        <rFont val="Calibri"/>
      </rPr>
      <t xml:space="preserve">4) The factors that dominate early invites may differ from late invites. </t>
    </r>
    <r>
      <rPr>
        <sz val="10"/>
        <color theme="1"/>
        <rFont val="Calibri"/>
      </rPr>
      <t>Early interview invites are likely dominated by screening methods, not holistic review. If you are writing to express sincere interest in a program after not hearing anything, you're probably more likely to get an invite than the otherwise comparable applicant who says nothing. Programs want to extend invites to people who are likely to actually go there.</t>
    </r>
  </si>
  <si>
    <r>
      <rPr>
        <b/>
        <sz val="10"/>
        <color theme="1"/>
        <rFont val="Calibri"/>
      </rPr>
      <t xml:space="preserve">Bottom line: </t>
    </r>
    <r>
      <rPr>
        <sz val="10"/>
        <color theme="1"/>
        <rFont val="Calibri"/>
      </rPr>
      <t xml:space="preserve">Most invites have </t>
    </r>
    <r>
      <rPr>
        <i/>
        <sz val="10"/>
        <color theme="1"/>
        <rFont val="Calibri"/>
      </rPr>
      <t xml:space="preserve">probably </t>
    </r>
    <r>
      <rPr>
        <sz val="10"/>
        <color theme="1"/>
        <rFont val="Calibri"/>
      </rPr>
      <t>gone out already, but a large chunk are still remaining. The chunk is at least 30%, and probably is significantly more. The average applicant can expect their number of invites to increase by roughly 50% relative to the current count they have (with the giant caveat that averages might not apply to a group as heterogeneous as residency applicants). If you have a count that is really scaring you and nowhere close to the recommended 10 to secure a match, TALK TO YOUR ADVISOR ASAP. Write LOIs to the places that haven't said anything yet so they know you like their specific program. If you have people with connections, do not be afraid to ask them to make a phone call. This is still a very active part of the season, even though it is fully expected to be less active than the previous few weeks.</t>
    </r>
  </si>
  <si>
    <t xml:space="preserve">Is there a peds applicant Discord? </t>
  </si>
  <si>
    <t>https://discord.com/invite/ZhZwU4E</t>
  </si>
  <si>
    <t xml:space="preserve">&lt;- Thanks! </t>
  </si>
  <si>
    <t>If I have 8 invites, happy with where they are from, and it includes my home program, would it be bad to just withdraw the rest of my apps? I would like to rest in peace now and stop checking my phone lol or is that too risky?</t>
  </si>
  <si>
    <t xml:space="preserve">How many other programs are you waiting to hear back from? Looking at the NRMP data, you have a very good chance of matching and if you 100% feel that you can match comfortably with 8 (instead 10 which is the golden recommendation), then I'd withdraw all but a few that you think you can reasonably land. </t>
  </si>
  <si>
    <t>&lt; 24, but more than half of those left to be heard from are not regional or reaches. i just feel like a lot of places are filling up, and i wasn't in their first wave, and i feel like it would give me inner peace to just know that i'm done. idk if that sounds stupid haha but i hate feeling like, omg let me cling to this tiny hope a reach school interviews me, and let me be attached to my phone to fight to the death for an interview slot. *phone finally dings* oh, a rejection? *phone dings again at 3am* oh, a happy hour invite? i'm ready to go back to normal life lol</t>
  </si>
  <si>
    <t>I totally understand that feeling. That said, I think it's worth the discomfort now of ongoing ambiguity to ensure you gave yourself the best chance possible to match at your dream program. After I had my first interview with a program I really really liked, I think it erased a lot of the emotional rollercoaster of "oh, that's just a happy hour invite". As time goes on and we have more interviews at places we would be sincerely happy to match, the stakes get lower for whether we get our Hogwarts owl. I say wait it out, even though it totally takes a thick skin to do so right now.</t>
  </si>
  <si>
    <t>&lt;&lt; i really appreciate the thoughtful advice&lt;3 i will try!</t>
  </si>
  <si>
    <r>
      <rPr>
        <b/>
        <sz val="10"/>
        <color theme="1"/>
        <rFont val="Calibri"/>
      </rPr>
      <t xml:space="preserve">How to protect cells when you are an anonymous user: </t>
    </r>
    <r>
      <rPr>
        <sz val="10"/>
        <color theme="1"/>
        <rFont val="Calibri"/>
      </rPr>
      <t xml:space="preserve">It will </t>
    </r>
    <r>
      <rPr>
        <u/>
        <sz val="10"/>
        <color theme="1"/>
        <rFont val="Calibri"/>
      </rPr>
      <t xml:space="preserve">not </t>
    </r>
    <r>
      <rPr>
        <sz val="10"/>
        <color theme="1"/>
        <rFont val="Calibri"/>
      </rPr>
      <t>work for you to protect cells in the traditional sense, because all anonymous users are considered the same user by the Protect Cell function. However, you</t>
    </r>
    <r>
      <rPr>
        <u/>
        <sz val="10"/>
        <color theme="1"/>
        <rFont val="Calibri"/>
      </rPr>
      <t xml:space="preserve"> are </t>
    </r>
    <r>
      <rPr>
        <sz val="10"/>
        <color theme="1"/>
        <rFont val="Calibri"/>
      </rPr>
      <t>able to select "Warn users when they modify this cell", such that it makes it impossible for users to accidentally delete your work (they'd have to agree to delete it). To add this to your cells, click on the completed cell, navigate to Format --&gt; Protected Sheets and Ranges --&gt; Set Permissions --&gt; Show a Warning When Editing This Range. Try editing this cell to get a preview of what happens!</t>
    </r>
  </si>
  <si>
    <r>
      <rPr>
        <b/>
        <sz val="10"/>
        <color theme="1"/>
        <rFont val="Calibri"/>
      </rPr>
      <t xml:space="preserve">Admin here: </t>
    </r>
    <r>
      <rPr>
        <sz val="10"/>
        <color theme="1"/>
        <rFont val="Calibri"/>
      </rPr>
      <t>I'm going to set the Applicant Stats Page and Interview Tally Page to warning you whenever you update anything -- do not be alarmed! Hoping this will help.</t>
    </r>
  </si>
  <si>
    <t>&lt;&lt; Thank you!</t>
  </si>
  <si>
    <t>Some asshole deleted a bunch of the applicant stats. This definitely has to be on purpose. &lt;&lt; this person is the one that does +6 on a game of uno +2</t>
  </si>
  <si>
    <t>&lt;&lt; I'm working on putting it back now. I can't imagine someone being so miserable with their lives that they keep doing that. It could also be an outsider that's jealous of that good good peds life +1 &lt;&lt; FYI, easiest way to fix a massive deletion event is to go into Version History and select Make a Copy of the most recent not-screwed-up version, then copy that back into the spreadsheet. Also, I like everybody, but I really don't like whoever is deleting stuff -- what a jerk</t>
  </si>
  <si>
    <t>I've got my money on the intern most likely to accidentally delete all of your patient's orders as soon as you go home for the night, leaving a total shitshow for when you arrive in the morning</t>
  </si>
  <si>
    <t>montefiore really stood us up (or maybe it's just me?) +15</t>
  </si>
  <si>
    <t>also, whatever happened to SUNY Downstate? The NYC boroughs really dragging their feet...</t>
  </si>
  <si>
    <t>&lt;&lt; Downstate student here, the peds department is disorganized and I don't think they understand how the system works. One faculty member told me I could change my app after I had already submitted... &gt;&gt; helpful, thank you this color!</t>
  </si>
  <si>
    <t>What are some good questions to ask the residents on the meet and greet?</t>
  </si>
  <si>
    <t>How does the program handle resident feedback? How approachable is the faculty? What do they like about the area? What is there to do in the city? Average time off. What are their hobbies. What does the weather look like throughout the year. How often do they socialize. What are the workspaces like (like are there a lot of windows in the team rooms)? What made them choose the program? Does it get easier after intern year?</t>
  </si>
  <si>
    <t>&lt;&lt; perfect!!</t>
  </si>
  <si>
    <t>HOWS THE FOOD IN THE CAFETERIA? srsly looking for the best chicken tenders</t>
  </si>
  <si>
    <t>Does anyone know if programs offer interviews over the weekend? I want a break from my phone :'(</t>
  </si>
  <si>
    <t xml:space="preserve">Some programs do, but it doesn't seem to be super common now, especially as things have trickled more slowly--I've gotten a couple on Sundays before </t>
  </si>
  <si>
    <t>Yeah if anything they seem to prefer Sunday to Saturday</t>
  </si>
  <si>
    <t>&lt;&lt; Got an invite today (Sat) at 4:18pm</t>
  </si>
  <si>
    <t>Gotten a few on weekends so i wouldn't throw your phone to the side just yet!  Maybe just set the notifications to really loud and choose a specific tone for interview notifications if you have those flagged in some way.  That way at least you can put your phone on the other side of the room!</t>
  </si>
  <si>
    <t>I recall FuturePedsRes previously talking about how APPD or COMSEP or some organization recommending that no love letters be sent this year. Does that apply to thank you emails after interviewing or are those still allowed/recommended/up to the individual program?</t>
  </si>
  <si>
    <t>Thank you emails are different.  Just do not mention you want to rank them higher. &lt; Thank you!</t>
  </si>
  <si>
    <t>Don't get too discouraged by interview invite numbers posted.  Oklahoma interviews 12 people a day for at least 18 interview days and all are filled on Thalamus.  That is well over 200 interviews.  Only 20 have put info in the Intv Tally.  That is only 10% of interviewees.  So don't rely on this doc entirely for when interviews out because there is a reporting bias due to people either not putting their info in or not even knowing about the document in the first place. &gt;&gt; wait this sounds kind of discouraging..+5 &gt;&gt;&gt;&gt;&gt; yea this just makes me feel like all the interviews are taken and I don't know about it :( &lt;&lt; exactly now I'm just sad+4</t>
  </si>
  <si>
    <t>We got this guys!  Interviews will come! &lt;&lt; they aren't coming :(  +2 &lt; just a little faith! Remember you have worked so hard to get to this point. You're work will shine through!</t>
  </si>
  <si>
    <t>&lt;&lt; Moving this down here!</t>
  </si>
  <si>
    <t>are weekend invites a thing or nah?</t>
  </si>
  <si>
    <t>They are, just not a huge thing (except for the first weekend of the season, which actually had a good number!)</t>
  </si>
  <si>
    <t>Deleter probably likes pineapple on their pizza too &gt;&gt; they probably also pour milk before cereal &lt;&lt; omg is this why i'm single i do both haha. how else do you get the right proportion of cereal man &lt;&lt; lol &lt;&lt; I pour in half a bowl of cereal, and then I add milk until I just start to see the milk peak through the cereal pieces *chef's kiss* perfection. Follow this law and I promise you will be single no more</t>
  </si>
  <si>
    <t>hey... i like pineapple and am trying to restore the deleted cells! lol</t>
  </si>
  <si>
    <t>Omg you are a hero, I take it all back!! &lt;&lt; everyone can do this!!! just right click and click "view edit history" and copy and paste back &lt;&lt; thanks for the tip! I'll start helping fill things back in now</t>
  </si>
  <si>
    <t>Does anyone know how to make text from one cell not overflow into the adjacent cell? &gt;&gt; go to format &gt; text wrapping &gt; select wrap &gt; Thank you! &lt;&lt; no problem!</t>
  </si>
  <si>
    <t>Lol only 1 interview this week. I feel like the programs are following Nevada's counting method xD &gt;&gt; TOO real + 10000</t>
  </si>
  <si>
    <t>Hahah, love you guys</t>
  </si>
  <si>
    <t>So many cells are randomly missing that makes me think that someone is deleting info intentionally. &gt;&gt; wouldn't they just delete everything?  it seems so random that idk if it's incompentence or malice &gt;&gt; agreed, my differential is incompetence vs indifference. It's really easy to accidentally delete a cell on here, especially on mobile. The person either doesn't know how to undo it when they delete something, or they don't care that it got deleted.</t>
  </si>
  <si>
    <t>Finally, evidence that not everyone in peds is nice :(</t>
  </si>
  <si>
    <t>but now people are helping and it highlights the goodness of humanity. good cannot exist without evil! &lt;&lt; ya, and there are way more nice people than assholes, thankfully. +1</t>
  </si>
  <si>
    <t>can someone update the CHLA interview dates por favor ?</t>
  </si>
  <si>
    <t>Updated, best of luck! &lt;&lt; Also is CHLA affiliated with UCLA? (And UCLA-Harbor View, UCLA Mattel?) &lt;&lt; No CHLA is associated with USC &lt; Thank you!</t>
  </si>
  <si>
    <t>watch montefiore send out invites at 11:55pm today lol &lt;&lt;"end of this week" = saturday night 11:59pm</t>
  </si>
  <si>
    <t>STOP DELETING STUFF WHOEVER IS DOING THIS &lt; +2</t>
  </si>
  <si>
    <t>Montefiore wya &lt;&lt; x3</t>
  </si>
  <si>
    <t>No night before interview resident meeting for SLU, right? I didn't see it on the schedule but I just want to make sure&gt;&gt; I interviewed there this past week and PD said resident social dates will be communicated at a later date/wont be the night before/same night as your interview &lt;&lt; Thanks!</t>
  </si>
  <si>
    <t>Why was the question about Advent Orlando deleted?  &lt;&lt; someones on a delete rampage? We're losing info and I thought this was a q about Toledo IT WAS</t>
  </si>
  <si>
    <t>yes pls update stats .. going to assume this is not a legit invite otherwise</t>
  </si>
  <si>
    <t>has anyone who tried to cancel an interview get asked by the program to withdraw their application from their program entirely? My school's dean said it was a bizarre request, and I don't want to do it and have it negatively affect my application to other places (I know that's probably unlikely but I guess you can never be too sure)"</t>
  </si>
  <si>
    <t>I wonder why they want you to withdraw &gt;&gt; if you cancel an interview, isn't that essentially the same as withdrawing your application? &gt;&gt; I sucessfully rescheduled one interview, though I guess that is a different request</t>
  </si>
  <si>
    <t>"Has anyone tried sending an email to Dell and received a notification that your message is blocked?"</t>
  </si>
  <si>
    <t>I sent a letter to them but it wasn't blocked. +1 &gt; thank you! mind sharing which email address you used?&gt;&gt; I used my school email address! &gt;&gt; my gmail address</t>
  </si>
  <si>
    <t>Looks like people are starting to use the A vs B tab. If you can help fill out info please do!</t>
  </si>
  <si>
    <t>Are there any cons to sending multiple LOIs?&gt;&gt; I wouldn't do it &gt;&gt; how would they know?</t>
  </si>
  <si>
    <t>I've sent multiple.  I just tell them why i'm particularly interested in their program--I haven't told any program where they are on my favorite list.  I think it's okay as long as you don't tell multiple they're your number 1.</t>
  </si>
  <si>
    <t>[Q. was about receiving IVs but not from top programs] &gt;&gt; guess the person with 27 II's but not from their #1 is butt hurt #suckstosuck</t>
  </si>
  <si>
    <t>&gt;&gt; i have II's at 4 of my top 5 &gt;&gt; good for you +1&gt;&gt; lmao+2 &gt;&gt; well they asked, i just answered... &gt;&gt; they asked who has none from their favorites/tops but nice flex, I'm sure it felt good +7 &gt;&gt; I feel like we get at least one humble brag thread a day&gt;&gt; That's not humble, just a brag &lt;&lt; Actually ya, you're right</t>
  </si>
  <si>
    <t>15 interviews, none in my top 10 lmao, applied to 27 programs</t>
  </si>
  <si>
    <t xml:space="preserve">7 interviews, but none from my tops &gt;&gt; same number, same feels. +100 &gt;&gt; Welcome my bretheren! </t>
  </si>
  <si>
    <t>I've gotten a comfortable number but same situation where I've had radio silence from my top places! Still really happy to have what I have though.</t>
  </si>
  <si>
    <t>10 interivews so far, but missing invites from my #1, #5, and #8 programs. If I got any of those I'd cancel other invites I intentially scheduled for late Dec./Jan so that other applicants can get the spots</t>
  </si>
  <si>
    <t>could someone update the dates available for Tufts, please &amp; thank you!!</t>
  </si>
  <si>
    <t>I know someone asked this earlier but it went unanswered, does anyone with a Phoenix interview know if they are full? &lt;&lt; +2</t>
  </si>
  <si>
    <t xml:space="preserve">2/1 AM and PM, 2/3 AM are available </t>
  </si>
  <si>
    <t xml:space="preserve">Just dropped Jacobi interview on 12/18 someone get it!! :) </t>
  </si>
  <si>
    <t xml:space="preserve"> "Does anyone have a good template for emails when you want to drop an interview/withdraw your app? This is so awkard"</t>
  </si>
  <si>
    <t>&lt;&lt; hopefully someone does but I wouldn't stress about it. Just be polite, they will appreciate giving the slot to someone who is interested &gt;&gt; yeah just say that you're grateful to have been considered but are declining the interview. you don't need to add on why you're declining it nor do they probably care tbh. just be short and sweet and to the point"</t>
  </si>
  <si>
    <t>This is what i have been using: Dear____, I am writing to let you know that, unfortunately, my personal situation has changed since I originally accepted my interview with _____. As such, I will need to cancel my current slot and hope you will be able to give it to another deserving applicant. Thank you so much for your consideration and for the invitation."</t>
  </si>
  <si>
    <t>Thanks for this post!</t>
  </si>
  <si>
    <t>For people who are not considered underrepresented in medicine, are you guys still planning on attending the diversity events hosted by the schools? I don’t want to take time away for those who truly are, but also don’t want to seem like I’m uninterested in learning more about their program. +1</t>
  </si>
  <si>
    <t>I'm definitely not going to those, since I think it's vitally important that UiM applicants/residents can speak freely and candidly about diversity and inclusion without feeling like they have to censor themselves or sugarcoat it. That space was not created for me, and I think it's extremely important that I don't make those conversations less comfortable or open for applicants who really, really need to have that information. We have a gajillion other ways to show interest, we should use those.&gt;&gt;+10000&gt;+1</t>
  </si>
  <si>
    <t>stupid question: so as an asian female should I attend these? I know we are "minorities" but not super underrepresented in medicine... &lt;&lt; Not a stupid question, a really nuanced and thoughtful one! I think you should absolutely be part of that conversation. A lot of my Asian friends from classes that graduated before me didn't even rank our home institution for residency because of attendings and patients who made them feel othered on a routine basis. You deserve to have information about whether the places you're going will make you feel at home, or if there's going to be a lot of unnecessary discomfort from patients and from colleagues. &lt;&lt; thank you :&gt; &lt;&lt; Interesting! I am also an asian female and had not planned on attending those since I don't consider myself technically underrepresented in medicine. Maybe I should consider going to them now...&lt;&lt; have seen UiM also discussed in terms of whether the program/faculty matches the patient population - if not then someone is missing from the table even if that doesn't match national UiM groups so may literally vary by program/location +1</t>
  </si>
  <si>
    <t>Just gonna keep sitting here, twiddling my thumbs @Montefiore +2 &lt;&lt; same</t>
  </si>
  <si>
    <t>has there been any movement in akrons waitlist?</t>
  </si>
  <si>
    <t>Anyone get jerked awake in the middle of the night (4:30AM) for an invite to the michigan mixer haha &gt; +5 &gt;&gt; i like to think whoever sent it was obsessively watching for Georgia/PA results</t>
  </si>
  <si>
    <t>Oof the big bolus of interviews from UW today really wounds my soul&lt;&lt;same &lt;&lt; +2</t>
  </si>
  <si>
    <t>Same, they're one of my top choice programs and am so sad to have missed out but am remaining hopeful that we'll get an IV and that some dates may still be open.</t>
  </si>
  <si>
    <t>For interviews with Brown, how do we know if we scheduled a morning session or an afternoon session?</t>
  </si>
  <si>
    <t xml:space="preserve">&lt;&lt; They sent a survey out on Thalamus! </t>
  </si>
  <si>
    <t>Has anyone else received a rejection from Cleveland clinic? Just wondering because there is only 2 on the rejection page</t>
  </si>
  <si>
    <t>I think in general people are not providing much detail when they're rejected from places and aren't reliably using the Rejections sheet either -- I can just about guarantee there's more than 2</t>
  </si>
  <si>
    <t>&lt;&lt; thank you! So if I haven't received one either they haven't seen my app or just have it chilling? Am I able to make that assumption lol</t>
  </si>
  <si>
    <t>&lt;&lt; I haven't recieved one from them, except I absolutely have no ties in the mid-west, so I am not surprised that they did not give me an interview...</t>
  </si>
  <si>
    <t>CHOP, tell us your secret process by which you choose your trickle interviews!!! Signed, hopeful applicant. +7</t>
  </si>
  <si>
    <t>Is anyone else openly transgender/gender diverse during this process? Genderqueer/transfem here and would be great to talk with others about their experiences!</t>
  </si>
  <si>
    <t xml:space="preserve">Anyone had an interview through thalamus yet? If so, how was it? </t>
  </si>
  <si>
    <t>Honestly.... Kinda bad. Video quality was low (we had some zoom sessions and those were totally fine so wasn't the connection). Can't move your own picture so it's really obvious when you glance to yourself. Interface is easy enough to understand though. &lt; Can confirm that video is potato quality</t>
  </si>
  <si>
    <t>I kept getting a lot of echo from my mic during my interview, but I'm not sure if it was from my end, their end, or was actually my computer (I'm just using my macbook's mic/camera). But I haven't had that problem with zoom, so who knows.</t>
  </si>
  <si>
    <t>Not a big fan of Thalamus. I think it falls behind Teams and Zoom in quality.</t>
  </si>
  <si>
    <t>I'm not sure how interview swap works but would anyone who has an interview for MUSC be willing to swap dates with me? I am currently interviewing on 1/12 and was hoping to switch to another date.</t>
  </si>
  <si>
    <t>there was a link to a google form to select a happy hour date in my "interview confirmation and logistics" email</t>
  </si>
  <si>
    <t>I'm pretty sure everyone at this point is just riveted to the news and not sending interviews &gt;&gt; i like this idea (because same)</t>
  </si>
  <si>
    <t>I think these cost money. For a free option, practice with a friend :) +1 &lt;&lt; Highly agree, you do NOT need a paid service. Find a classmate or friend and run through common residency interview questions. Do NOT pay for services like these. +1</t>
  </si>
  <si>
    <t>I also did this and thought it was really helpful actually!</t>
  </si>
  <si>
    <t>this was posted on another spreaadsheet as well. ad? &lt;&lt; This is posted on multiple spreadsheets and I'm pretty sure is an ad. Would the admins be okay with us deleting this on sight?  &lt;&lt; Nuked it!</t>
  </si>
  <si>
    <t>Was unable to have internet for a few hours, and then saw that I received a Columbia invite but all days are full on ERAS. Can anyone confirm? Slash are there appropriate or recommended actions to take at this point? &lt;&lt; email the PC and tell them you want to interview there but were not able to sign up fast enough. They may be able to work something out for you&lt;&lt; thanks!! &lt;&lt; Good luck!</t>
  </si>
  <si>
    <t>Can confirm, no dates available when I look either &lt;&lt; wow super frustrating. Not even a waitlist option. Thanks for letting me know! &lt;&lt; they just added three more days!</t>
  </si>
  <si>
    <t>&lt;&lt;Why do programs do this? I don't understand why they send out more invites than they have space for? It is so frustrating.  &lt;&lt; agreed!!</t>
  </si>
  <si>
    <t>When you exit the spreadsheet, only to log back into the spreadsheet...:O Hope you guys are all doing well today. I know it's been a slow week for many of us but realizing that many programs are interview through January we still have time. Make sure to take time for yourself to take a break! :D</t>
  </si>
  <si>
    <t>I mean, its hard to stay positive when I know that 1-2 dates for my programs of interest are the only ones available (and I haven't gotten an invite yet..or a rejection) +3</t>
  </si>
  <si>
    <t>&lt;&lt; have you sent a LOI, yet? I think you could make a compeling argument if this is your top program! People at my school have said they have been successful with LOI (I have not seen one myself, but am considering sending one to Children's National). &lt;&lt; i sent one to children's national a few days ago without a response, but apparently a few people last year were successful!</t>
  </si>
  <si>
    <t>I've sent 2 haven't received anything yet :(</t>
  </si>
  <si>
    <t>I sent one yesterday afternoon and got an II this morning! There was only waitlist left but I'm excited! I would definitely send one to any of your top programs &gt;&gt; what program?</t>
  </si>
  <si>
    <t>Was waiting for Columbia to finally send invites... and turns out I'm not on their radar. Trying to stay positive but I feel like without the physical / financial constraints this year, it's going to be a struggle for both programs and applicants to match well with no incentive to not interview hoard. &gt;&gt; well shoot, i was waiting too</t>
  </si>
  <si>
    <t>Sending you all my support, that's a really tough place to be emotionally :( I will say this, however. There's still a large disincentive to interview hoard: time. This is our final year before residency, and most people would rather have some free time than do extra interviews to places they know they don't want to go. Even people here on this page have said that they want to cap at 10-15 interviews, which is about the same as previous years. I think the situation is hard, but it's probably less bad than it appears. I'm sorry about Columbia, my fingers are crossed for you to match to a place you love even in this tumultous year."</t>
  </si>
  <si>
    <t>&lt;&lt; Thank you for the kind words!</t>
  </si>
  <si>
    <t>Anyone know how to sign up for social for U of AZ? Email said thalamus but don't see it on there</t>
  </si>
  <si>
    <t>Anyone know anything about real resident experience at Stanford? ie. any hints of malignancy? +1</t>
  </si>
  <si>
    <t>I've heard it's a really positive experience training there! The only real drawback is that Palo Alto is extremely, insanely expensive</t>
  </si>
  <si>
    <t>The residents seemed super chill. Also, one of the co-applicants straight up asked if they were happy, and everyone laughed and said they were</t>
  </si>
  <si>
    <t>Fellow nose-pierced applicants--are you taking them out for interviews?</t>
  </si>
  <si>
    <t>NO BB U DO U KEEP IT IN!</t>
  </si>
  <si>
    <t>Please close the sheet if you are not using it!</t>
  </si>
  <si>
    <t>Is UNC sending out IIs this evening or are those just late updates? +2</t>
  </si>
  <si>
    <t>Looks like it's erroneous, unless it's someone who only updated the date but didn't put anything in the II columns</t>
  </si>
  <si>
    <t>Kind of having a hard time with not letting it affect me when a program invites me super late relative to other applicants. It's the same kind of feeling as when you're super into someone, but they only call you up because the person they actually wanted wasn't available. I don't know if I want a program that views me as a "welp, better than nothing" option, when there are other programs who included me in their first round. Anyone else having a hard time with this? +2 &lt;&lt; don't think that way, programs receive so many applications and it takes time for interviews to come out, they can't possibly find everyone they would like to interview right off the bat. It doesn't necessarily mean you were passed over. AND once you get the interview, it's a level playing field - youre on the same level as people interviewing the first day and the last day. You just have to show them why they should want to work with you! long interview season ahead stay positive :) &lt; agreeded! you have no idea whose stack pile you are in or where in that pile. It takes time! You got this &lt;&lt; i would just be psyched to get an interview tbh +1</t>
  </si>
  <si>
    <t>Nope. Doesn't matter when you get the interview/at what month you schedule it. You still have the same chances of getting into that program regardless of whether you interview later.  Keep your head up and dont doub't yourself! +1 so many people match into programs that they interviewed in late in the season!</t>
  </si>
  <si>
    <t xml:space="preserve">As an IMG I feel you... :( &lt;/3 we're the least wanted. &lt;&lt; you guys are so damn tenacious. I hate that the system puts you through everything that it does, I've had many IMG attendings, residents, and fellows who are across the board awesome doctors. Sending you some hugs +3 &lt;&lt; thank you &lt;3 that means a lot </t>
  </si>
  <si>
    <t>I felt the same way last year. I was a little insulted that my #1 program put me on the waitlist, but I got an interview and went and loved it and matched there, so I wouldn't take it personally.</t>
  </si>
  <si>
    <t>Anyone willing to share how long it takes from Oakland email to getting the Interview Broker link? 48h is a big window of time ;)</t>
  </si>
  <si>
    <t xml:space="preserve">&lt;&lt; mine was an hour later! &gt;&gt; Grazie, grazie &lt;3!!!! &lt; Mine was less than 24h but not quite as fast as &lt;1 hr, good luck OP! &gt;&gt; They just sent the IB link out!!! </t>
  </si>
  <si>
    <t>It kinda bothers me that we're not getting any actual feedback on the programs by people who have done their interviews, like no actual impressions. That information was extremely valuable in the past and now no one is really taking the initiative to fill those out :/ +1 &gt;&gt; tbh, this comes off as rude and I hope (and doubt) you meant it that way. No one is required to fill anything out. They do it out of the kindness of their own hearts to help others. Please don't take that for granted +1</t>
  </si>
  <si>
    <t>Personally I'm waiting a couple of weeks to fill it in to be more anonymous +5 &lt;&lt; Yup, I'm going to wait until a couple more rounds of IVs have gone through before adding my impressions. Sorry OP but it's best for anonymity, esp. given that most places haven't started IVs until November this year.  &lt;&lt; understandable, I didn't really think about that, thanks for replying! &lt; NP, wishing you the best of luck!</t>
  </si>
  <si>
    <t>we have interviews and other stuff to do now homie +2</t>
  </si>
  <si>
    <t>[Previous post delted of vairous numbers] Update: Everyone update your interview total in the stats instead of flexing numbers here +4 &lt;&lt; This shouldn't be a pinned post anymore IMO.</t>
  </si>
  <si>
    <t>&lt; sick brag &lt;&lt; For real, the number is kind of pointless. Everyone applied to a different number of programs, everyone applied to a different spread of rank/prestige, everyone has a different set of credentials -- it's the very definition of a number that is not useful out of context. People should go to the Applicant Info tab instead if they want the answer to this question, with actual context. &lt;&lt; someone's salty &lt;&lt; someone probably has more interviews than you, trust me :) but I believe in not doing things to make my peers feel bad. &lt;&lt; as someone in the &gt;13 category 100% agree there's no reason to tally here, the applicant stats page is the only place for it b/c it's so applicant dependent - no salt here. +3</t>
  </si>
  <si>
    <t>Would advise everyone here to kindly read the room. There have been multiple posts from people who are pretty upset and frustrated about a lack of interviews. If you need to brag about a large number of interviews, ask yourself what ALL the possible outcomes are. Do you get to feel extra good about yourself and your accomplishment, above and beyond how happy you were to get the news in the first place? Sure. Will you make someone else on this spreadsheet who is already stressed about residency applications feel even worse about their situation? Absolutely. Which one matters more to you? +1002 &lt; PREACH</t>
  </si>
  <si>
    <t>Is there anyone who had an OLOL interview and would feel comfortable updating the Interview Impressions page? +2</t>
  </si>
  <si>
    <t>Can someone update Memphis? Thank you!! &lt;&lt; done! &lt;&lt; you da best!</t>
  </si>
  <si>
    <t>Poll: what will happen sooner, NV election results are Montefiore releasing the interviews they promised at the beginning of the week? &lt; lol x6</t>
  </si>
  <si>
    <t>lololol</t>
  </si>
  <si>
    <t>Does anyone know if programs are forgiving if occassionally a dog will bark in the background, or a siren goes by? My neighbors can sometimes get noisy and I worry that will lose me points, but I don't have anywhere else to go &lt;&lt; that is my exact problem too &lt;&lt;&lt;&lt; I have a cat that enjoys walking across my screen, but if I lock her in the other room she's going to meow loudly..send help&lt;&lt;lol this is me I've just been locking her out of my room and praying no one can hear her meowing in the background</t>
  </si>
  <si>
    <t>&lt;&lt; show the dog and all will be forgiven!! &lt;&lt; OP, I'd preface the interview by saying that you have a dog who is in another room/being taken care of by your roommate or whomever, if it barks you apologize in advance!</t>
  </si>
  <si>
    <t>&lt;&lt; what if I have neighbors who play really loud music</t>
  </si>
  <si>
    <t>get a mic that minimizes environmental noise if something like loud neighbors or frequent ambulances will occur. No one will mind dogs, and if they do, you probably don't want to work with them as a resident. +1</t>
  </si>
  <si>
    <t>This is brilliant. Thank y'all so much for the advice. I asked a cousin who has a mic he'll lend me</t>
  </si>
  <si>
    <t>Airpods/headphones with a built in mic are a must if you are worried about background noise. But heads up by AirPods didn't hold a charge for the duration of one of my longer interviews, so you may want to use a cord!</t>
  </si>
  <si>
    <t>What's the consensus on backgrounds? Are people using their natural home background, putting up a sheet, or using a virtual background?  &gt;  AAMC recommends against using virtual artificial backgrounds.  Use your home or against a wall.</t>
  </si>
  <si>
    <t>From the interviews ive been in literally everyone has had their natural home background</t>
  </si>
  <si>
    <t xml:space="preserve">I positioned myself in front of a subtle piece of art and a plant. Others in my interviews have been against plain white walls. Big variety &lt;&lt; i'm at my desk in front of some art, but there's still stuff you can see in the background (my husband's desk, futon, etc). </t>
  </si>
  <si>
    <t>One program told us that a virtual background slows/messes with the connection and asked us not to use one</t>
  </si>
  <si>
    <t>Mayo sent a photo of their Childrens Hospital and said "you can use this as your background if you want to feel like you're interviewing in person" and I found it so much funnier than I should have</t>
  </si>
  <si>
    <t>anyone interviewing at Michigan tomorrow who doesn't have their schedule? Also I'm assuming there is no resident meeting tonight? +1</t>
  </si>
  <si>
    <t>I  just got sent my itinerary</t>
  </si>
  <si>
    <t>Mini-vent: This has been such a slow day and week :( Was hoping for more love +5  &lt;&lt; Only half way through the day.  Keep hope alive!</t>
  </si>
  <si>
    <t>SAME...I've gotten nothing but stress all week &gt;&gt; i got one stress and one rejection &gt;&gt;&gt; stress, rejection,  election :(( &lt;&lt; lol! perfect (going to laugh until I cry on that one)</t>
  </si>
  <si>
    <t>&lt;&lt; Just 21 invites so far today among all of the hundreds of spreadsheet users, it's bonkers! I knew things would slow down, but they just kind of screeched to a halt this week. Not sure whether to expect another bolus to come through, or if we're at a maintenance drip for the rest of the season &lt;&lt; this actually cracked me up. thanks for the laugh &lt;&lt;&lt;&lt; Hey, just FYI, the first person who commented in this box accidentally deleted my comment that was there previously. Be careful! :) &lt;&lt; Found it! You hadn't started typing yet when I started typing, so I actually never received any notification the box was being used! Sorry about that!&gt;&gt;&gt;&gt;&gt; No worries, such is the life of having multiple users on a spreadsheet. Thank you!!</t>
  </si>
  <si>
    <t>Can someone update the dates for Nicklaus? // done!</t>
  </si>
  <si>
    <t xml:space="preserve">Thank you! </t>
  </si>
  <si>
    <t>Is anyone finding that their home institution peds patient volume is down? Hearing from folks that overall census is still lower than pre-covid...thoughts on how this changes how we should view high vs low volume programs? &gt;&gt;&gt; No school = No sick kids .. don't think it means anything</t>
  </si>
  <si>
    <t>Ask what their census was pre covid.  Everyone understands kids arent as active injuring themselves and kids arent playing as much with others to get as sick.  Mainly you are missing out on infection and injuries.  Other pathology like IBD, DKA, and more will always present itself.</t>
  </si>
  <si>
    <t>If i'm undecided between general practice/community peds and fellowship, that's okay to say when asked, right?  i feel like my professional goals are pretty not well thought out at this time &lt;&lt; I say something like "honestly, I'm 50/50" and then go into why I like out vs inpatient. Might be wrong but it's the truth and I want a program that will help me develop professionally into wtf i want to do. &lt;&lt; I said that I was torn and explained what I liked about each and my interviewer told me that is a perfectly good place to be when applying to residency and then explained the mentoring/opportunities the program has to help me figure it out. Just be yourself!</t>
  </si>
  <si>
    <t>On the flipside, is it ok to say that you're leaning towards a certain subspecialty? I'm very open to having my mind changed but my current career goals steer towards subspecializing. Should I just keep that on the hush hush? &lt;&lt; i'm jealous you know what you want to do!! &lt;&lt; Just be honest! As long as you're open-minded programs will be responsive!</t>
  </si>
  <si>
    <t>I would just be honest. Residency is full of people with different career goals and I believe you'll come off as more genuine if you're telling the truth.&lt;&lt;+1 in the couple interviews I've had I've been up front about what I think I want to do and it seems to come off fine and also help them steer the conversation towards discussing the specific parts of the program that would help/interest me the most &lt;&lt; Agree; in the gen peds/community squad and tell them straight-up when they ask. However I also do tell programs that I'm open to learning more about a specialty and pursuing a fellowship (as exposure to a specialty is much different as a resident than as a med student and that could fine-tune my decision).</t>
  </si>
  <si>
    <t xml:space="preserve">Anyone else got an invitation for  a 5-10min "phone interview" with Sinai Hospital of Baltimore? Is this an actual interview?&lt;&lt; really interested in this program. I know they had first interviews on Tues. I wonder if this is a screening for the zoom interview </t>
  </si>
  <si>
    <t>&lt;&lt;Any updates on interviews from Sinai at Baltimore?</t>
  </si>
  <si>
    <t>any opinions on park ridge vs oak lawn? heard mixed things about both programs, i have interviews to both in december but not sure i'm going to keep both +1</t>
  </si>
  <si>
    <t>&lt;&lt; one of them went unfilled last year, can't remember which tho &lt;&lt; I'd be interested to know as well &lt;&lt; I think they both went unfilled in 2019 &gt;&gt;&gt; check doxyimity, Park ridge is the 1 with the malig reputation</t>
  </si>
  <si>
    <t>Well that is good to know!</t>
  </si>
  <si>
    <t>Did anyone interviewing with MCW get an email with a google folder link? My computer is flagging it as suspicious and the person who sent the email isn't on the MCW website but she has an MCW email and I'm paranoid...&gt;&gt; when is your interview with MCW? I'm interviewing with them too but didnt get that email</t>
  </si>
  <si>
    <t>I also go that and am not able to open it! Let me know what you find out &gt;&gt; I emailed the program but haven't heard back yet - I'll report back when I hear</t>
  </si>
  <si>
    <t>Yes it's just a folder with program information in it. It is legit! You have to log in with the email you have registered in ERAS though, mine tried logging me in with my school address but it didn't allow it because MCW must've only allowed certain email access &gt;&gt; Thank you!</t>
  </si>
  <si>
    <r>
      <rPr>
        <sz val="10"/>
        <color theme="1"/>
        <rFont val="Calibri"/>
      </rPr>
      <t xml:space="preserve">How many LOI do you think you can send? &lt;&lt; as many as you want... why would you be limited? &gt;&gt; </t>
    </r>
    <r>
      <rPr>
        <b/>
        <sz val="10"/>
        <color theme="1"/>
        <rFont val="Calibri"/>
      </rPr>
      <t>do not</t>
    </r>
    <r>
      <rPr>
        <sz val="10"/>
        <color theme="1"/>
        <rFont val="Calibri"/>
      </rPr>
      <t xml:space="preserve"> send LOIs to more than like 5 programs if you're a normal applicant... peds program directors </t>
    </r>
    <r>
      <rPr>
        <i/>
        <sz val="10"/>
        <color theme="1"/>
        <rFont val="Calibri"/>
      </rPr>
      <t>talk to one another</t>
    </r>
    <r>
      <rPr>
        <sz val="10"/>
        <color theme="1"/>
        <rFont val="Calibri"/>
      </rPr>
      <t>. We're not the only people w/ access to google sheets, lol. &lt;&lt; I kinda doubt this. Most of the time programs hardly even read Letters of interest... let alone care enough to put you a google sheet.</t>
    </r>
  </si>
  <si>
    <t>I sent 3</t>
  </si>
  <si>
    <t>I sent 2 &lt;&lt;+1</t>
  </si>
  <si>
    <r>
      <rPr>
        <sz val="10"/>
        <color theme="1"/>
        <rFont val="Calibri"/>
      </rPr>
      <t xml:space="preserve">More clothing questions. Has anyone worn business casual to an interview? It was specified in the interview materials of an upcoming one I have and wanted to get a collective going. Was going to wear what I wear to hospital (female professional pants, bright blouse, plain cardigan). &gt;&gt; </t>
    </r>
    <r>
      <rPr>
        <b/>
        <sz val="10"/>
        <color theme="1"/>
        <rFont val="Calibri"/>
      </rPr>
      <t xml:space="preserve">Do not wear business causual unless </t>
    </r>
    <r>
      <rPr>
        <sz val="10"/>
        <color theme="1"/>
        <rFont val="Calibri"/>
      </rPr>
      <t xml:space="preserve">they explicity say so... you wear "business" to interview = exactly what you'd wear for medical school intv &gt;&gt; ( ie business formal ) &lt;&lt; Yes they explicitly said it in the interview materials. I'm wearing business professional to all my interviews but this one specifically mentioned business casual so I wanted to get an idea of what would be appropriate for an interview setting. &lt;&lt; don't worry if you fuck it up. I wore a cardigan and took it off on a break to get business </t>
    </r>
  </si>
  <si>
    <r>
      <rPr>
        <sz val="10"/>
        <color theme="1"/>
        <rFont val="Calibri"/>
      </rPr>
      <t xml:space="preserve">So what you're saying is that I </t>
    </r>
    <r>
      <rPr>
        <i/>
        <sz val="10"/>
        <color theme="1"/>
        <rFont val="Calibri"/>
      </rPr>
      <t xml:space="preserve">should </t>
    </r>
    <r>
      <rPr>
        <sz val="10"/>
        <color theme="1"/>
        <rFont val="Calibri"/>
      </rPr>
      <t>wear pants &lt;&lt; damn. if I HAVE to. &lt;&lt; ugh &gt;&gt; It's always better to overdress than underdress in a prof environment just my 2c</t>
    </r>
  </si>
  <si>
    <t>&lt;&lt; If they said specifically to wear business casual, I think what you described  (female professional pants, bright blouse, plain cardigan) should be fine. I would have a blazer close just in case. My school said the same thing and then when I logged on all my classmates besides me and one other person had on a blazer LOL so just have one handy is my advise.  +1 &lt;&lt; Ok thanks! Maybe I'll keep one close at hand. I'm just trying to avoid the situation of being the only one wearing something different. We have a social session too the night before so I might ask to clarify.</t>
  </si>
  <si>
    <t>I will add that I also had one that said business casual and everyone wore business professional anyway. If they said buisness casual it shouldn't matter but just as an anecdote! &lt;&lt; so maybe the safest option is to start out wearing the blazer and know you can take it off it you want to &lt;&lt; Seems like the best bet. Thanks! Almost wish there was a category between "bus. casual" and "bus. formal" (the word probably exists lol I just don't know my fashion terminology...)</t>
  </si>
  <si>
    <t xml:space="preserve">Can anyone share information on the New York Medical College Metropolitan Hospital Program please? I am uncertain if the program's info from Westchester would be the same as the Metropolitan one. (there is no info on NYMC Metropolitan webpage) </t>
  </si>
  <si>
    <t>I assume it's not all the same as Westchester. I don't know much about the Metro program, but they're only affiliated with Westchester it seems by NYMC (they have totally different hospitals, different PDs, different locations, etc.). Just sucks that Metro's website doesn't have much</t>
  </si>
  <si>
    <t>It is not the same. The Metropolitan program through its affiliation with NYMC does have their residents come to Westchester for certain rotations (specialties, PICU, etc..), but otherwise I believe runs as a separate institution</t>
  </si>
  <si>
    <t>thank you for your responses! Still haven't found much info on it though :(</t>
  </si>
  <si>
    <t>did anyone who got track interviews at childrens national not hear back yet re when the interview is for the tracks (primary care etc)? &lt;&lt; the information for when the track interviews are is on the PDF calendar they sent with categorical invitation, but I haven't heard back confirmation of the day I chose</t>
  </si>
  <si>
    <t>I got my full confirmation as an ERAS message this morning! They send a letter confirming both interview dates/times. (I am Research Track though, I'm not sure if all the tracks will do things similarly) &lt;&lt; is your date the upcoming one? I have research 1/21 and haven't gotten confirmation so wondering if this is the pre-interview email</t>
  </si>
  <si>
    <t>Haven't heard anything! (primary track) &lt; Haven't heard anything from genetics either</t>
  </si>
  <si>
    <t>For anyone that has interviewed at Albert Einstein/Jacobi, are the interviews 30 minutes or 1 hour like the WebEx link has listed?&lt;&lt; Had mine today and it was close to one hour, but a lot of that time was dedicated to the interviewer talking more about the program with questions interspersed throughout</t>
  </si>
  <si>
    <t>does albert einstein still have dates open for interviewing? not sure how accurate this is but from the intv. tally the last they sent out interviews was 10/23</t>
  </si>
  <si>
    <t>mine was about 40 minutes</t>
  </si>
  <si>
    <t>Do programs usually reply back to thank you emails post-interview? I sent one a couple of days ago and haven't heard back. Getting a little paranoid they didn't like me &lt;&lt; my home PD at the end of the interview day was clear that it doesn't mean anything and not to read too far into communications you do receive, I think this is the general consensus&lt;&lt; I've gotten replies back from those ive emailed but i only emailed thank you's if i genuinely enjoyed the conversation lol (only sent like 2 emails so far)</t>
  </si>
  <si>
    <t>I haven't gotten anything back from most of them + 2 &gt;&gt; Think it's polite to do, but I wonder if this cycle it's just an annoyance since there are probably 2-3x more emails than usualy floating around virtually &lt;&lt; Agree that much of it is program-dependent. At least at the places I interviewed at the faculty were more than happy to get emails if it meant answering additional questions we had about the program, so I don't think they would be against email communication during this time. But I also don't think it will completely factor in the program's decision to rank. Seems it's program-dependent; I just write to everyone to be polite!</t>
  </si>
  <si>
    <t>Do programs send out more interview invites than spots to interview...? Hence, the waitlist?  &gt;&gt; YES, many programs do; however, some programs explicitly do not (e.g., EVMS &amp; MCW). Keep in mind, though, that a program wants its interview AND waitlist spots full in the likely even someone drops an interview spot, so it's not fair to view programs in a negative light just for the practice.</t>
  </si>
  <si>
    <t xml:space="preserve">what's the etiquette for sending out LOIs? Do they go to both PC and PD? Or PC first then PD? </t>
  </si>
  <si>
    <t>I think PD... idk though; I've heard if you send to PC they just forward it to the PD anyways &gt;&gt;&gt; thank you!!!</t>
  </si>
  <si>
    <t>Just putting it out there that I have gotten zero interview invites since last Friday, so if anyone else is in the same boat, you're not the only one! (Still hoping our luck will turn around today!) &lt;&lt; +11</t>
  </si>
  <si>
    <r>
      <rPr>
        <sz val="10"/>
        <rFont val="Arial"/>
      </rPr>
      <t xml:space="preserve">ME TOO SOS &gt;&gt;&gt; Unsolicted advice from MD who has seen admissions process: If you are in that +8 of no interviews as of TODAY NOV 5, </t>
    </r>
    <r>
      <rPr>
        <b/>
        <sz val="10"/>
        <rFont val="Arial"/>
      </rPr>
      <t xml:space="preserve">go on ERAS and apply to 10-15 ultra non-competitive programs that you could tolerate (e.g., Cook County) --AND-- write LOIs to those non-competitive programs explaining why you would be a good fit. </t>
    </r>
    <r>
      <rPr>
        <sz val="10"/>
        <rFont val="Arial"/>
      </rPr>
      <t xml:space="preserve">Also, USE residency explorer tool to see if you are w/in range of matched applicants: </t>
    </r>
    <r>
      <rPr>
        <u/>
        <sz val="10"/>
        <color rgb="FF1155CC"/>
        <rFont val="Arial"/>
      </rPr>
      <t>https://www.residencyexplorer.org</t>
    </r>
    <r>
      <rPr>
        <sz val="10"/>
        <rFont val="Arial"/>
      </rPr>
      <t xml:space="preserve"> . "</t>
    </r>
    <r>
      <rPr>
        <b/>
        <sz val="10"/>
        <rFont val="Arial"/>
      </rPr>
      <t>holistic review"</t>
    </r>
    <r>
      <rPr>
        <sz val="10"/>
        <rFont val="Arial"/>
      </rPr>
      <t>: does not mean that they'll grant anyone an interview; programs are still going to most likely offer spots to candidates that meet avg. selection criteria &gt;&gt; how are you defining non-competitive ie meaning like sorting by % IMG? &gt;&gt; OP: that is an unfortunate but fair way to sort for competitiveness (by and large). If you're an IMG, you should be applying to progs that have high % IMG... if you have red flags, you should also consider applying to these progs &gt;&gt; how accurate is residency explorer? some of the programs with high img % do not have that many listed when you go to their websites...</t>
    </r>
  </si>
  <si>
    <t>&lt;&lt; I think the post says no interview invites since last Friday, which has happened to a lot of people, but your advice is definitely a good idea for people who are at no interviews so far! +1</t>
  </si>
  <si>
    <t>Anyone else get an invite from Inova and not see how to schedule through ERAS? yes! +4 &lt;&lt; Double check you're scheduled, they reset the whole thing once (had extra dates they weren't supposed to have) so if you did schedule prior to that it got deleted</t>
  </si>
  <si>
    <t>Do we just message them through ERAS with our preferred dates? &lt;&lt; the email says use the ERAS scheduler so I assume it was supposed to be uploaded there &lt;&lt; they just sent an email saying they're working on fixing it, but yep will be through the ERAS scheduler</t>
  </si>
  <si>
    <t>Just got another invite but still not working on scheduler &lt;&lt; +2</t>
  </si>
  <si>
    <t>It's working now!</t>
  </si>
  <si>
    <t>Wanted to share that I saw one of my top choices with dates filling up on the spreadsheet so I sent an LOI email yesterday afternoon and was added to the waitlist to schedule this morning! I know there was chatter about when is fair to send an LOI but worked for me &lt;&lt; amazing!!! Thank you for sharing the good news!</t>
  </si>
  <si>
    <t>My career horoscope says today i should dream and fantasize...maybe that means some II's are coming idk</t>
  </si>
  <si>
    <t xml:space="preserve">Re spongebob meme above: I'm a US MD with a bunch of interviews, but it is solely because I am couples matching with a specialty that hasn't even released invites yet. We are flying blind, and I promise the second I know where me and my partner can't be together, I'll drop incompatible interviews like hotcakes&gt;&gt; +2 // OP, you don't need to explain yourself; very few USMDs have &gt;12 which is probably the minimum comfy limit this year and USMDs always get first pass because they're the most well-known to programs *shrugs* it's a dumb meme imo. </t>
  </si>
  <si>
    <t>IMGs need to chill honestly, there are many USMDs who haven't gotten that many II's yet, and IMGs usually hear back later, it's just how the system works &gt;&gt; +2</t>
  </si>
  <si>
    <t xml:space="preserve">As an US-IMG, it's disheartening to see fellow IMGs with at least one II when you have none. I know that IMGs get them much later, but it's hard that when your pediatric residents and other students ask about your interviews everyday. &lt;&lt; In the same boat. Just trying to trust the process. We only need one, and it will come! </t>
  </si>
  <si>
    <t xml:space="preserve">Likewise, couples matching with a lot of invites right now. They've already started to get invites this past week so going to start dropping a few each week as we get more combinations. </t>
  </si>
  <si>
    <t>Anyone who's done an interview at Maimonides already, could they reach out to me to share their experience? I'll share my contact details on here if there's anyone willing to discuss their interview day with me! Let me know in the box beside this one :)</t>
  </si>
  <si>
    <r>
      <rPr>
        <sz val="10"/>
        <color theme="1"/>
        <rFont val="Calibri"/>
      </rPr>
      <t xml:space="preserve">Yes, happy to chat about Maimonides. Please leave your email/Reddit username here and I will email you and delete your contact info from this spreadsheet. &gt;&gt; </t>
    </r>
    <r>
      <rPr>
        <b/>
        <sz val="10"/>
        <color theme="1"/>
        <rFont val="Calibri"/>
      </rPr>
      <t xml:space="preserve">I appreciate this so so much, really can't thank you enough and hopefully I can pay it forward! My reddit username is [removed], message me whenever you're free. </t>
    </r>
  </si>
  <si>
    <t>Can I message you too? Thank you in advance!!</t>
  </si>
  <si>
    <t>anyone hear from UW Alaska Track?</t>
  </si>
  <si>
    <t xml:space="preserve">not yet :/ </t>
  </si>
  <si>
    <t>Anyone interviewing at Children's Hospital of Oakland on 11/9? I haven't gotten any information about the day! &lt;&lt;Same for University of New Mexico interview on 11/10</t>
  </si>
  <si>
    <t>I have an interview elsewhere on 11/9 and they said they'd get me things "2-3 business days prior." One I had last week got me the info on Saturday for a Monday interview &lt;&lt; thank you!</t>
  </si>
  <si>
    <t>If you kindly recieved a UTSW invite, can you update the dates by chance?</t>
  </si>
  <si>
    <t>Just checked, and all the same dates from 11/2 are still available! :D I also updated the date on the intv tally page.  &gt;  Thank you so much friend.</t>
  </si>
  <si>
    <t xml:space="preserve">Can somone update UCSF-Fresno dates? &lt;&lt; &amp; Tufts please! </t>
  </si>
  <si>
    <t>Just updated UCSF Fresno! Still a good number of dates left :)  &lt;&lt;thank you!</t>
  </si>
  <si>
    <t>Lincoln sent me an email regarding an invitation but then Its been almost a week and i haven't heard back yet. Did anyone else have this problem?</t>
  </si>
  <si>
    <t xml:space="preserve">not yet :( // Just received a reply from them with their available dates. I re-sent my email this morning an received a reply right away. </t>
  </si>
  <si>
    <t>I also didn't hear back from them since, so I sent them an email and they replied confirming the date of my interview</t>
  </si>
  <si>
    <t>Dropped university of eastern virgina and university of florida. Good luck everyone!!</t>
  </si>
  <si>
    <t xml:space="preserve">Don't forget to add to the Intv Drop tab! </t>
  </si>
  <si>
    <t>Can someone update the dates for Seattle?</t>
  </si>
  <si>
    <t>Updated Seattle &lt; Thank you!</t>
  </si>
  <si>
    <t>If I just got an email with an interview invite for a specific date (Monday) but I can't make it.. Would it look bad to ask for a different day?</t>
  </si>
  <si>
    <t>Not at all.  Be honest you cannot make it AS SOON AS POSSIBLE though to hopefully give it to someone else.&lt;&lt; Guess I'm asking if it would hurt my chances at getting another date because then I'll do some rearranging with rotations..  &lt;  Be honest that you cannot make it, simple as that. &lt; Well I can make it if I drop the rotation, which I would prefer not to do but would rather do than giving up the interview (sorrry if that doesn't make sense)</t>
  </si>
  <si>
    <t>are you all emailing letters of interest to program coordinators or program directors?</t>
  </si>
  <si>
    <t>I'm sending it to whatever email address is listed on ERAS</t>
  </si>
  <si>
    <t>Anyone who got an interview at University of Washington today, was that for the categorical program? Or one of the tracks?</t>
  </si>
  <si>
    <t>Categorical! +2 &lt;&lt; Thanks!! Congrats! Were there many dates left by chance? &lt;&lt; There were 20 dates available, 2 waitlist only! Lots of spots still &lt;&lt; anyone heard from the Alaska Track?</t>
  </si>
  <si>
    <t>anyone know what the time OLOL PM interviews start? &lt;&lt;or the AM ones? Lol +1</t>
  </si>
  <si>
    <t>&lt;&lt; well glad I'm not the only one! &lt;&lt; but like i have an interview with them on Monday and don't know what time... unless i'm missing something? F/U = AM session starts at 8:00 AM for anyone who needs to know!</t>
  </si>
  <si>
    <t>Anyone get info about social event for u of michigan/interview times?</t>
  </si>
  <si>
    <t xml:space="preserve">&gt; My interview's from like 830AM to Noon EST </t>
  </si>
  <si>
    <t>Do LOIs generally go ignored? I broke the 2 week rule and sent some out on Monday, but haven't heard anything back. I'm a lil worried I sent it to the wrong email (but will do nothing about it for fear of looking desperate ((which i am)))</t>
  </si>
  <si>
    <t xml:space="preserve">&lt;&lt; worrying about the same, sent one yesterday and haven't heard a thing &lt;&lt; I sent some today and got an interview from one and another sent an email back saying they'd let me know when they send out their next round of IIs? &lt;&lt; i've been using the email address listed in ERAS, is this the right one? I sent 3 with no response to any of them &lt;&lt; what have you guys been writing in the email? &lt; agree would you guys share what you include in the emails?? &lt;&lt; I got an II from a LOI and did a format I saw below."Good afternoon.... I recently applied to your program.. I'm excited about your program because XYZ. I have ties to the state XXX. I would appreciate if you would look at my application with this new information... </t>
  </si>
  <si>
    <t>i am currently 0/3 so maybe don't listen to me.. buuut i've been sending something like "I'm writing to express my sincere interest in (program). Something that stood out to me about your program is..... and I believe I could be a good fit because..... (then 1-2 sentences about ties if I have any). Thank you for your time and consideration!" Super concise and to the point.</t>
  </si>
  <si>
    <t>Reading up just in case these programs ask me about politics/the election tomm :I</t>
  </si>
  <si>
    <t>&lt;&lt; are they allowed to ask about politics? &lt;&lt; what topics are absolutely off limit/Match violations?  &lt; Anything taboo to talk about in society today is: politics, religion, what ethnicity you are, what is your spouse situation/ family planning etc.</t>
  </si>
  <si>
    <t>&lt; Intern here who has the sheet about what cannot be discussed. They strictly forbid us to talk about politics with interviewees. I suppose you could get asked about medical or insurance policy, but I don't think I got asked about that during any of my interviews.</t>
  </si>
  <si>
    <t>Was there anyone who sent UTSW a LOI and got good news? +1</t>
  </si>
  <si>
    <t>No interview, but did get a response saying they noted my ties and interest in specific track, forwarded to PD.  &gt;  Cool what track are you interested in? &gt; research!</t>
  </si>
  <si>
    <t>can those who just got invites for children's hospital of MI today update the inv tally page please?&gt;&gt;also those for CHOP</t>
  </si>
  <si>
    <t>Anyone else feel like we're not getting all the info we're supposed to be getting through Thalamus? I've had 2 programs refer to things in the invitation that just wasn't there...</t>
  </si>
  <si>
    <t xml:space="preserve">same </t>
  </si>
  <si>
    <t xml:space="preserve">Did anyone who recieved a UCSF interview get any information about the social or any additional essays/statements? &lt;&lt;there is an optional diversity/inclusion essay (&lt;250 words) that you can submit within 7 days of receiving the interview invite &amp; there is another link on the email that has a list of socials you can sign up for &lt; is the prompt the same as what they originally put on their website pre-ERAS? &lt;&lt; yes "How have your experiences prepared you to advance UCSF’s commitment to diversity, equity and inclusion?" &lt;&lt; According to the email "Your diversity statement is due within 7 days after your interview day." </t>
  </si>
  <si>
    <t xml:space="preserve">Thank you friends! Turns out that they forgot to send that to people who have UCSF as their home institution. I was able to follow up and get the info for the UCSF students. Thanks for helping me to clarify the mistake! </t>
  </si>
  <si>
    <t>Is there an active link to the discord? All the ones here are invalid..</t>
  </si>
  <si>
    <r>
      <rPr>
        <sz val="10"/>
        <rFont val="Arial"/>
      </rPr>
      <t xml:space="preserve">Here you go! Invite link is </t>
    </r>
    <r>
      <rPr>
        <u/>
        <sz val="10"/>
        <color rgb="FF1155CC"/>
        <rFont val="Arial"/>
      </rPr>
      <t>here</t>
    </r>
    <r>
      <rPr>
        <sz val="10"/>
        <rFont val="Arial"/>
      </rPr>
      <t xml:space="preserve"> &lt;&lt; If the owner of the discord channel goes the settings and changes the link to the type that doesn't expire people can join all the time!!</t>
    </r>
  </si>
  <si>
    <t>Is it too early to send out LOI to programs who you havent heard back from? There is one that I have an elective at in Dec, theyve been rolling out interviews and I havent heard yet. Should I email for application update or sit tight? Thanks!</t>
  </si>
  <si>
    <t xml:space="preserve">My advisers told me to worry if I do not get enough interviews by mid-November, so it's still fairly early in the interview process. I think the election has definitely taken an effect in this as well. </t>
  </si>
  <si>
    <t>Thoughts on writing down program questions and bringing it to your interview? Not sure if this would look bad or not.   &lt;&lt; lol i had questions taped to the wall behind my computer. they're not gonna see so why not? &lt; why didnt I think of that haha. Thanks! &lt;&lt; LITERALLY GENIUS lol</t>
  </si>
  <si>
    <t>I have my split screen function up on my Mac and have been asking questions that way, lol whatever works for you!</t>
  </si>
  <si>
    <t>Is ERAS down for anybody else, or just me?</t>
  </si>
  <si>
    <t>working fine for me +5</t>
  </si>
  <si>
    <t>Could anyone with a Phoenix interview possible update the available interview dates? Thanks!</t>
  </si>
  <si>
    <t>And duPont please!&lt;&lt;&lt;&lt;&lt; updated!&lt; thank you thank you!!</t>
  </si>
  <si>
    <r>
      <rPr>
        <sz val="10"/>
        <rFont val="Arial"/>
      </rPr>
      <t xml:space="preserve">If anyone else needs a solid distraction today, I highly recommend </t>
    </r>
    <r>
      <rPr>
        <u/>
        <sz val="10"/>
        <color rgb="FF1155CC"/>
        <rFont val="Arial"/>
      </rPr>
      <t>Civilization VI!</t>
    </r>
    <r>
      <rPr>
        <sz val="10"/>
        <rFont val="Arial"/>
      </rPr>
      <t xml:space="preserve"> It's just $14.99 today on Steam, and will provide you with days and days of engrossing entertainment PRN +3 &lt;&lt; I LOVE CIV!!</t>
    </r>
  </si>
  <si>
    <t>Also rocket league was free on the PS4 a few days ago, if you've never played it &lt;&lt; Valorant is free to play :D</t>
  </si>
  <si>
    <t>Do u happen to have any free distractions? I'm running about 2500 dollars short &lt;&lt; Two Dots is pretty fun, it's free as long as you have a phone  &lt;&lt; thanks &lt;3, that is something I do have  &lt;&lt;  If you need more lives, change the time of your phone in the settings to fast forward 4 hours to get the extra lives sooner.</t>
  </si>
  <si>
    <t>Play Among Us &lt;&lt; +1 also up for setting up something on the Discord if anyone is interested.</t>
  </si>
  <si>
    <t>Is Iowa all filled up or are they trickling out interviews?  No update from them on the spreadsheet for a while</t>
  </si>
  <si>
    <t>Just updated! 11/4 &gt;&gt; you da best, ty!</t>
  </si>
  <si>
    <t>Today officially my top program is allowing people to e mail and check on the status of their application, but like what do I say to them besides hey please love me....... &lt;&lt; which program is allowing that? &lt;&lt; University of Minnesota, that's my home state but I went out of state for medical school. So I've been ghosted by them twice now which is fantastic. &gt;&gt; i sent them an email this morning and got an interview a few hours later!&gt;&gt; I sent them an e mail and just got an interview!!! So happy!</t>
  </si>
  <si>
    <t xml:space="preserve">Hey, I just met you / And this is craaazy / But I love your progam / so invite me maybe &gt;&gt;+2 Great Idea. please use this and let us know! </t>
  </si>
  <si>
    <t>For programs with limited number of dates left, it is better to schedule a date later in the year or hope and pray some of the earlier dates open up and waitlist myself?</t>
  </si>
  <si>
    <t xml:space="preserve">I struggled with this too. Anecdotally, I was able to get off the waitlist at UC Davis after being on it for 1.5 weeks. Not sure if this would happen but I was starting to freak out. Also feel like it may depend on how competitive the program is &lt;&lt; Maybe I'm uninformed, but I would say definitely schedule a date if one's still available, even if it's later in the year. Why risk not getting an interview at all just to have an earlier date? &lt;&lt; Yeah, I thought so. Thanks fam! I scheduled a date :) </t>
  </si>
  <si>
    <t xml:space="preserve">So is inteviewing later generally a bad thing? I have more than a few voluntarily scheduled in Jan b/c that's just how my rotations/vacation time worked out (and am only allowed a certain # of days off). </t>
  </si>
  <si>
    <t>&lt;&lt; no there have been studies done that show no correlation between date of interview and position on rank list</t>
  </si>
  <si>
    <t>&lt;&lt; Can't you schedule for a later date and also then waitlist yourself for an earlier date? At least in Thalamus? &lt;&lt; Yes but not in ERAS</t>
  </si>
  <si>
    <t>I had a PD respond to my letter of interest saying her understanding was that DOs couldn't apply to out-of-match programs. I've never heard this (but could be ignorant). Is this true?? Also are there legitimate resources stating otherwise that I could share with her?</t>
  </si>
  <si>
    <t>What program is this? Are they not participating in the nmrp? &lt;&lt; NYC H+H / Elmhurst -- not in NRMP. But can DOs not apply outside of NRMP?</t>
  </si>
  <si>
    <r>
      <rPr>
        <sz val="10"/>
        <rFont val="Arial"/>
      </rPr>
      <t xml:space="preserve">Hmm okay so I think you can accept the position if they offer you one post interview or whatever, but you would be forfeiting being in the match, so you would have to withdraw your ERAS application after accepting the non-participating position. Hopefully that made sense, that was what i got from this: </t>
    </r>
    <r>
      <rPr>
        <u/>
        <sz val="10"/>
        <color rgb="FF1155CC"/>
        <rFont val="Arial"/>
      </rPr>
      <t>https://www.nrmp.org/faq-questions/as-a-u-s-senior-in-an-allopathic-medical-school-ive-been-offered-a-position-outside-the-main-residency-match-what-should-i-do/</t>
    </r>
  </si>
  <si>
    <t>Thanks for sharing that link! It's a little different-- I'm talking about whether or not I can even interview with the program. Like can DOs simultaneously interview w/ NRMP programs AND non-NRMP programs? I understand I'd have to drop out of the match if I accepted a non-participating program's seat after having interviewed. &gt;&gt; Ohh, gotcha, sorry i misunderstood! I feel like you can simulatenously interview for programs because it really only becomes an issue when signing the resident contracts - but i'm not a PD/PC so i wouldn't know for sure, it would be helpful if anyone else could also weigh in! &gt;&gt; Yeah that was my thought as well! Thanks for your input :) Anyone else have knowledge on this that we aren't aware of??</t>
  </si>
  <si>
    <t>Those who got UCSF invites, did they ever send a supplemental as they originally planned to?</t>
  </si>
  <si>
    <t>Yes, on Thalamus! They ask you all kinds of questions, including your favorite song!</t>
  </si>
  <si>
    <t>Are there any January dates for Stanford?</t>
  </si>
  <si>
    <t>no, the e-mail only listed 11 dates ending 12/9</t>
  </si>
  <si>
    <t>&lt;&lt; anyone think sending Stanford an LOI is useful even though their dates are basically full and they don't seem to have any future dates?</t>
  </si>
  <si>
    <t>Yes -- not everyone is going to keep their interview. Stanford is an amazing program, but it unfortunately doesn't work well for some people financially or geographically. The LOI improves your odds that you will be pulled off of the waitlist when people do cancel.</t>
  </si>
  <si>
    <t>Still zero invites...contemplating adding more programs. Ppl are trying to convince me to add Fam Med as a backup but I really dont want anything other than Peds</t>
  </si>
  <si>
    <t>I think if you didn't apply to at least 30 programs I'd send out more apps, but all of that is based on your scores, etc. I've just heard the earlier you send out apps (even if it's later than the day of opening) the better. Just make sure they're still taking them. I've seen a few program websites that state they aren't looking past Nov 1 apps &lt;&lt; Thanks for the reply, I have low board scores and an attempt on CK. I thought since everyone was saying they would do holistic review I still has a chace because I am strong in other catergories ( GHHS, strong letters, rotation honors, extensive work/volunteer etc) I applied to over 30 programs. I will double check the dates on the program sites though. Thanks! &lt;&lt; You sound like a rockstar, programs should be inviting you for sure! Are you able to check in with someone from your home institution who has access to your full application to get their advice? That might be helpful. Good luck!&lt;&lt; Thank you, I really appreciate it. I will be reaching out today. I didnt think it was too crazy that i hadnt heard back yet since some places indicated that that they recieved my app and will take time reviewing. But then i discovered this page and realized how behind I am with people having interviews even in double digits. I will for sure reach out! thanks!</t>
  </si>
  <si>
    <t>Add more programs for sure, and start writing some good LOIs. My fingers are crossed that will be enough to get you where you want to go! And in the event that does not go as planned, the SOAP also remains an option. Even though the SOAP is stressful, I've known multiple people who have gone through the process and had it work out well for them -- they matched awesome places they are happy with. If peds is what you love, there are still multiple pathways to ensure you can do it. Wishing you all the best. +1&lt;&lt; Thanks for the reply! I really appreciate it. I am going to start crafting my LOIs now, I just didnt know if it was too soon...and I didnt want to be that annoying applicant and just get rejected. Thanks for the positive vibes!</t>
  </si>
  <si>
    <t>&lt;&lt; nothing to add but best of luck, fam! I had an interviewer today tell me they SOAP'd for fellowship and it was all worth to it get to the job they have now&lt;&lt; thanks for the encouragement</t>
  </si>
  <si>
    <t>Furiously refreshing this page/my email inbox/election results all day x8</t>
  </si>
  <si>
    <t>So, if a program searches for you on Linkedin and then doesn't send you an II, is that bad?</t>
  </si>
  <si>
    <t>Nobody uses linked in. &lt; I have neverbeen more tempted to trial the professional version to see who's been looking +1 &lt;&lt; I don't have it but it says I appeared in a search by someone who works for the U of X SoM. like I don't think I'm getting recruited to be an associate professor, it's got to be a residency thing.</t>
  </si>
  <si>
    <t>I love whoever chose the song of the day today +2 &lt;&lt; today and every day</t>
  </si>
  <si>
    <t>So this has all been super anxiety invoking, but I really hope everyone is still having an alright day! &lt;&lt; I hope so too. I know this is really stressful for a lot of us and our colleagues, and that today/this week is going to be a really challenging time for many of us regardless of the outcome. Hoping everyone is holding up and hanging in there.</t>
  </si>
  <si>
    <t>Any DO's get an interview at UChicago?</t>
  </si>
  <si>
    <t>No +5</t>
  </si>
  <si>
    <t>Can anyone with a Colorado interview update dates? Would be amazing!!</t>
  </si>
  <si>
    <t xml:space="preserve">Seems lke only January 7th and 8th is what's available at ths point (as of 11/4 at 11:45 AM EST) </t>
  </si>
  <si>
    <t>Thank you!! Still holding out hope, but definitely starting to dwindle +1 was very interested in this program +1</t>
  </si>
  <si>
    <t>Don't lose hope! There's still 22 spots for 1/7 and 1/8 (8pm on 11/4)</t>
  </si>
  <si>
    <t xml:space="preserve">Are you guys sending LOI to programs that still have a lot of spots open on the spreadsheet? Some places just started trickling out interviews this week, so I'm not sure if I should just wait and let them do their sorting or reach out.  +2  </t>
  </si>
  <si>
    <t>&gt;&gt; I am not reaching out. I did for 2 programs weeks ago, MGH + UPMC, and UPMC has not emailed me and MGH straight up rejected me. It's not helping--just give them time. &lt;&lt;&lt; my mentor who is a PD suggested waiting until next week to give programs more time &lt;&lt; my advisor suggested this too, waiting until 3weeks after apps are available! &lt;&lt; Thank you for this! Some of my fav programs haven't sent out anything else since October so just need to remind myself to be calm. Hope y'all are having a good day overall. :)</t>
  </si>
  <si>
    <t>I sent a couple to the places that I know were filling up yesterday, and I got an invite from one of them. Whether that was coincidental or not, I don't know. I think send it if you can make a good claim as to why the program is really important to you. But don't write a letter to Boston just telling them how much you like the program, because, well, no duh. &lt;&lt; yeah I feel like LOIs might be better for programs that you are interested in but aren't super highly ranked? &lt;&lt; the "sent an interest letter and got an invite" happened to me too. Again, coincidental vs not</t>
  </si>
  <si>
    <t>Has anyone without any obvious ties to the northeast gotten an interview from University of Maryland? &lt;&lt; I'm from MD, went OOS for med school, and competitive for that program - still haven't received an invite; even did research there in college. (ETA: got an invite too!!) &lt;&lt; wasn't sure if the available dates cell was not updated or if they are just still slowly making their way through applications... thanks! &lt;&lt; seems like a trickle, they are one of the last programs I'm still waiting to hear from. &lt; Seem to be slowly sending out invites, there's a good number left. I'm not from the NE but went to med school in VA. Good luck!  &lt;&lt; Just got an invite!!! (OP) &lt;&lt; yay!&lt;&lt; Ive been waiting to hear from Maryland too. Congrats to you guys, hope mine is coming!</t>
  </si>
  <si>
    <t>Guys! I accidentally deleted the post about who hasn't sent out interviews yet. I tried to click "undo" but it didn't work! IM SO SORRY! How can I fix it? Sorry again!! :( &lt;&lt; THANK YOU FOR POSTING ABOUT IT ASAP!!! +1 !!</t>
  </si>
  <si>
    <t>Omg don't worry! I'll fix it, but for future reference: right click, go to Show Edit History, and copy what had been in the box.</t>
  </si>
  <si>
    <t>THANK YOU!!! SORRY AGAIN &lt;3 &lt;&lt;&lt; no problemo my friend! :)</t>
  </si>
  <si>
    <t xml:space="preserve">Who do I address the LOI to? </t>
  </si>
  <si>
    <t>I did the program director +1 &gt;&gt; ope, i've just been starting my emails with "Good morning!" so hopefully that's cool</t>
  </si>
  <si>
    <t>How do you find PD/coordinator email addresses?</t>
  </si>
  <si>
    <t>usually can find it on the programs website. May also be on residency explorer.  A lot of information is in the Programs tab to the right.</t>
  </si>
  <si>
    <t>you guys, i just got an II from my top choice after emailing them a couple hours ago since i hadn't heard from them...so excite!!!!  &lt;&lt; Is today going to be the day of emails to programs?! &lt;&lt; which one?? &lt;&lt; if you want to keep it anon on here, maybe you could fill it out on the LOI tab?</t>
  </si>
  <si>
    <t xml:space="preserve">AAAAH congratulations!! That is wonderful news, I'm so happy for you! +6
Which program was this, if you don't mind me asking? </t>
  </si>
  <si>
    <t>I've been contemplating doing this since I havent heard from my top choices yet...what exactly do you say in an email??</t>
  </si>
  <si>
    <t>&lt;&lt; yes plz help. I guess today is email day but not sure what exactly to say</t>
  </si>
  <si>
    <t xml:space="preserve">Not OP, but I've been saying Good Morning, my name is ____ and I am excited because _____ and I have ties to this place becasue ____ (if applicable) I would appreciate if you could give my applciation a second look. Thanks </t>
  </si>
  <si>
    <t>Should I assume that those programs which already sent invitations rejected me since I haven't received any? &lt; I wouldnt, maybe send them a LOI. I sent one to a program that was filled this morning and receieved an interview request two hours later. There's always hope (: &lt;&lt; what program, by chance?</t>
  </si>
  <si>
    <t>No, I don't think you should assume that. As rough as the ambiguity feels, I think we have to view them as a test that has not resulted yet. All things are still possible!</t>
  </si>
  <si>
    <t xml:space="preserve">How do people feel about sending LOI? Do you feel like its considered begging? </t>
  </si>
  <si>
    <t>Not begging. This whole match process is about trying to find which programs are a good fit for which applicants. I think providing them with extra information about why you are a good fit can be helpful. Especially if you're in a geographically distant region with no apparent ties, it can be REALLY helpful to explain your interest in their program. I know programs can be dismissive of applicants from geographic regions they have had low yields with in the past; showing you're serious can help.</t>
  </si>
  <si>
    <t>&lt;&lt; thank you!</t>
  </si>
  <si>
    <t>Are there any dates still free for Children's Hospital of Michigan? - really holding out hope for it still :(</t>
  </si>
  <si>
    <t xml:space="preserve">There are some January ones left </t>
  </si>
  <si>
    <t>&lt;&lt; Thanks! sent a LOI today so hopefully it'll work out and I can still find a date</t>
  </si>
  <si>
    <t>Just an appreciation post for the meme this morning! I lol'd +1</t>
  </si>
  <si>
    <t>Cannot sleep. Orange man may be president again. (+5) &lt;&lt; there's a freaking cheeto in the white house IMO &lt;&lt; A Cheetos Puff, not the good kind of Cheeto</t>
  </si>
  <si>
    <t>&lt;&lt; hoping for good news when i wake up tomm &lt;&lt; if Wisconsin can pull this out, I'm sending U Wisconsin a big fat LOI &lt;&lt; meanwhile, feeling weird about North Carolina, Florida, and Ohio programs that I had been excited about before this :( how can I move to a state in good conscience that voted for the guy who openly dismisses doctors and scientists as not knowing what they're talking about? That would be masochsitic at best. This sucks &lt;&lt; don't forget that there are millions of people in those states who did not vote for him and are fighting against what he stands for +1 &lt;&lt; if it helps, all of the peds programs in Ohio are right smack dab in the blue counties. but yes, plenty of people are actively fighting this nonsense here!&lt;&lt;also by avoiding the red states we are only worsening the polarity that already exists</t>
  </si>
  <si>
    <t>Every state has tons of people both red and blue. I'm liberal but have only lived in two states, both very red. You find your people (easy in peds residency), and you do your best to fight for what you believe is best for your patients. Plenty of fighting to do both in red and blue states. &lt;&lt; This is a really good point! We will get to advocate for kids regardless of the local politics where we train/work.&lt;&lt;+1 to both of these posts &lt;&lt; something you will learn at some point during your professional life is it doesn't matter what people believe, all that matters is that they have a story that lead to an appropriate conclussion and that they are willing to understand your story too. There are far more people in pediatrics than any other specialty who abide by this, it will be fine. Plus my top programs are in red states so I have to tell myself this</t>
  </si>
  <si>
    <t>I completely understand this in theory, but the reality is that I don't want to feel unsafe because of my ethnicity, or disrespected because of my gender. Residency is painful enough as it is, I don't want to break my back bending over constantly for people who wouldn't budge an iota for me just based on who I genetically am. +1 &lt;&lt; That is totally valid.</t>
  </si>
  <si>
    <t xml:space="preserve">Is anyone still having issues with Thalamus? I am able to login but unable to reschedule/add/drop interviews. I just get an error that there is a server problem. </t>
  </si>
  <si>
    <t>How likely people think it is that programs go into their waitlists? I'm worried people will hold onto their interviews this year.</t>
  </si>
  <si>
    <t>I think it varies a lot from program to program how deep they go into their waitlists. That said, interviewing is exhausting and there's no data-based reason to hold on to more than is necessary to secure a match, so I think there's every reason to expect that people will drop interviews and spots will become available.</t>
  </si>
  <si>
    <t>I and many of my friends (other specialities) have already dropped interviews. Even after doing two I recognize how exhausting they are and I'd rather save my energy and give a spot to someone who is more likely to take it&lt;&lt; I hope everyone is thinking like this!</t>
  </si>
  <si>
    <t>I just hit 10 interviews, and I swear if I get an 11th I will either decline it or give up one I have scheduled in January. We're all in this together!</t>
  </si>
  <si>
    <t>Hey I am not sure if it was answered, but will ERAS send you an email that their is a spot available to schedule an interview if you signed up for wait list?</t>
  </si>
  <si>
    <t>Yes</t>
  </si>
  <si>
    <t xml:space="preserve">No interview invites at all this week...anyone else in the same boat? I'm starting to really doubt myself &gt;&gt; none for me at all this week either&gt;&gt; Same! Haven't gotten one since Friday and feeling salty lol. Fingers crossed for some tomorrow! Lets stay positive! &gt; same too. we got this! &gt;&gt;&gt;&gt;&gt; nothing since Thursday. feeling like an interview virgin again. Nothing since Thursday ): </t>
  </si>
  <si>
    <t>Many many people in the same boat, friend. Take a look at the graph on Interview Tally if you want to feel better -- this is legitimately an extremely slow start to the week so far, especially compared to last week. I've heard some programs are intentionally not doing IIs until tomorrow in order to allow applicants to vote, and to be supportive of how applicants might be going through a lot of stress around the election. The invites will come. &gt;&gt;&gt;&gt;&gt; not getting invites from my dreamies is adding to my election stress tho!! &gt;&gt; PLUS FREAKING ONE&gt;&gt; I still havent gotten any...this is lowkey depressing &gt;&gt; Same, I had more then I thought the first week and then its been radio silence the past week. :( +1</t>
  </si>
  <si>
    <t>Lets keep this all a political free zone.  This page is for application purposes only.  So whatever happens, lets avoid talking candidates today or tomorrow. +3 &lt;&lt; Didn't realize you owned this sheet and made the rules about its purpose ;) +6</t>
  </si>
  <si>
    <t>No one's naming candidates to remain neutral, but let's not forget that we're applying for a specialty that's so deeply intertwined with advocacy for children. +9 &lt;&lt;&lt; yep, if you are "voting for kids" then you are voting for one person and he is not orange</t>
  </si>
  <si>
    <t>232,000 Americans have died. Our lives have been torn asunder by mismanagement of a pandemic, by dismissal of physicians and scientists, by dismantling of our healthcare system. If you don't want to hear about it, you're welcome not to respond. Healthcare IS political. The lives of our patients are affected by politics. Our own safety is affected as we go into the next stages of training. You can bet I will talk about it wherever I please. +6 &lt;&lt;  Preach!!!! &lt;&lt; Gosh, it legit brings tears to my eyes that I'm going into a specialty with people like y'all :) (not a sarcastic comment) &lt;&lt; +10</t>
  </si>
  <si>
    <t>&lt;&lt;&lt; yes. and deleting people who disagree about a political ban is like legit oppression and not what i expect out of my future colleagues &lt;&lt; Yeah, I don't understand why anyone here is so flabbergasted by political talk anyway. We are going into a profession in which we will sometimes have to tell parents that their child is gravely ill or dead, I'd think people here would certainly have a thick enough skin to be able to see a political post and go "oh, that doesn't interest me" and move on. &lt;&lt; Not to add too much to avoid a soapbox, but I agree with everything stated here. I used to be one of those individuals who wasn't aware or didn't think that physicians necessarily needed to be in the political sphere, but through my medical education and actually getting to observe the legislative process (be it at a local level), I realized that you can't ignore this part of the conversation if you want to make it a goal to provide the best healthcare you can to patients. No matter what our political ideologies are, it is important to share our voices because we will be on the front lines seeing how policies affect our patients. +1</t>
  </si>
  <si>
    <t xml:space="preserve">&lt; also (something i realized late in med school as well), it's a privilege to feel like you can "stay neutral" because those less fortunate/oppressed/marginalized cannot afford to stay neutral because its their lives being most affected +4 &lt;&lt; but I'm black and voting for trump lol. He's clearly better for black people -8 &lt;&lt; tell that to the majority of us black people that would kindly disagree with you. </t>
  </si>
  <si>
    <t>&lt;&lt; you know we can see edit history on posts, right? || 1 Trump supporter counts as 9 votes? Maybe that's how he's doing so well this election! &lt;&lt;This screenshot just made my day. Thank you.&lt;&lt;Wow people really do this? The desperation. Disgusting</t>
  </si>
  <si>
    <t>Here's to hoping that we get a favorable election result tomorrow so that PDs can be overwhelmed with happiness and grant us all 100s of IIs! &lt;&lt; +10</t>
  </si>
  <si>
    <t xml:space="preserve">Honestly curious.... will the election results of a state affect your decision to go to a certain program? </t>
  </si>
  <si>
    <t>Absolutely, yes. I am also strongly considering the implications of what will happen with my adolescent patients where I will be practicing if we lose Roe.&gt; +3</t>
  </si>
  <si>
    <t>for sure, literally anyone who thinks it won't have an impact (whether or not it's important to u is another story) is being naive  &lt;&lt; just curious. i'm from a republican state (not going to name the state) but people still seem super excited about II here... sooo I was wondering if it actually had an impact.  &lt;&lt; I am seeing a swing state I had been excited about vote in a way that makes it clear to me they do not support healthcare professionals, science, or education. It really hurts to see it, but I do think I will change my rank list accordingly.</t>
  </si>
  <si>
    <t>&lt;&lt; i think that it will have an impact on how covid is handled, funding for potential healthcare, reproductive rights, etc. there will be effects on medicine and healthcare policy, i'm saying. republican states def still have amazing hospitals but there might be effects on patients, which then effects the hospital's practice</t>
  </si>
  <si>
    <t xml:space="preserve">Yes. I will be adjusting accordingly based on where I feel my patients will be safest but also where I will be safest. </t>
  </si>
  <si>
    <t>Sorry about Ohio, guys. &lt;&lt; :( it really, really sucks. Columbus, Cincinnati, and Cleveland all voted in a way consistent with my beliefs, but the rest of the state, WTF. I just don't know if I want that to be my patient population. Kids deserve help regardless of their parents, but that seems like it would be a lot of parents who would be very hard to work with.</t>
  </si>
  <si>
    <t>Those places need you though. Those kids need someone to listen to them and understand them when their parents won't. I want to do endocrinology and focus in DSDs and trans care, and because of geography/family, will most likely be living in a red state. It will be difficult but those kids need us! &lt;&lt; you are amazing, this warms my heart to read &lt;3</t>
  </si>
  <si>
    <t>YES for sure</t>
  </si>
  <si>
    <t>Dumb question but how are you approaching the dreaded "Tell me about yourself"</t>
  </si>
  <si>
    <t>Saying where I'm from, talking about life experiences that help shape who i am, why im interested in peds/future career goals, &amp; hobbies outside of medicine</t>
  </si>
  <si>
    <t>Can someone update dates for UCSF? Am feeling sad but hopeful for a future round!</t>
  </si>
  <si>
    <t>&lt;&lt; Updated! Only one date got filled and there are plenty others. Hang in there! There will definitely be more rounds &lt;&lt; Thank you so much! &lt;&lt; Can second that, they are a slow trickle program. The invites will come</t>
  </si>
  <si>
    <t>Curious, should I send a LOI to UT-Houston? At an OOS school but haven't herd from them and they're my number 1 option :(. Steps in 23Xs so I'm hoping I'm still somewhat competitive in</t>
  </si>
  <si>
    <t>Send it tomorrow if its truly your #1. What do you have to lose?</t>
  </si>
  <si>
    <t xml:space="preserve">Anyone who has recieved an invite from Brown know if there are still dates available? (I couldn't tell from the spreadsheet) </t>
  </si>
  <si>
    <t>Many in November but most December dates are filling or full - they don't have January dates yet?!</t>
  </si>
  <si>
    <t xml:space="preserve">Uh so sad that was my dream program but it was a reach :(&lt;I feel ya! Me too :( Hopefully there is another round of invites. Keeping my fingers crossed for both of us! </t>
  </si>
  <si>
    <t>&lt;&lt; Breathe, my friend! We're at fewer than one half of the invites that this same spreadsheet recorded last year. They have more invites to send. I'll keep my fingers crossed for you! &lt;&lt; thank you!! i will do the same for you too</t>
  </si>
  <si>
    <t>Is it wrong of me to care about what a program's workroom (particularly inpatient since I assume that's where I'd be spending most of my rotation time) looks like? Dirty/windowless/amenity-less workrooms make me feel sad and I wish I could find out which programs have those (or on the flipside, which programs have nice workrooms). Not being able to see in person will be rough &lt;&lt; no! you gotta do you &lt;&lt; Also would like to see the call rooms, since we're going to be doing a lot of nights in residency! Would be nice to know if it will be cozy, if it looks like I'll get scabies if I lie down there for too long, etc</t>
  </si>
  <si>
    <t>&lt;&lt; totally with you on this one. I love workrooms that feel fun and home-like. At my own institution, ours has a lot of pictures, comics, resident inside jokes, and things to make people laugh on the walls. Oftentimes, there's music playing. I wish I knew if other places felt like a positive and cohesive place to work ,the way my home institution always has felt to me. &lt;&lt; TOTALLY WITH YOU +1. It's such a bummer that so many programs have not bothered updating their site. We're expected to apply to &lt;15 but you can't even update your site so I can differentiate you from every other program in existence? And show me the workroom?</t>
  </si>
  <si>
    <t>Yes!! How are we able to see them?! &lt;&lt; I was in a family med workroom that only had enough room for 5 people...and we rounded with 15. Hated my experience</t>
  </si>
  <si>
    <t>It would be super useful if people could put information like this in the MS4 impressions or under "what hospitals look like", but unfortunately input there is low :(</t>
  </si>
  <si>
    <t>Poll - favorite scheduler software - VOTE: ERAS +10 // Thalamus +12, -100// Interview Broker +9 // Other +0</t>
  </si>
  <si>
    <t>&lt;&lt;any one if it were just the same for all parties lol &lt;&lt; yeah I would vote for any of them to be the only one! &lt;&lt; definitely if it were interview broker, it's super compatible across all platforms, but with ERAS not working over mobile and Thalamus requiring an app that drops some of the features that the web based platform has I don't know that I would want it to be a standalone</t>
  </si>
  <si>
    <t>Agreed that it needs to be centralized. It would help EVERYONE out to be able to have everything all in one place, instead of having to separately curate and refer to a calendar for interview schedules. It just seems so much more bulky/unwieldy than it needs to be right now.</t>
  </si>
  <si>
    <t>lol i'll take any of them if it means i get an interview</t>
  </si>
  <si>
    <t>No interviews today which is :( but I have started getting swag in the mail from places I'm interviewing at and that's exciting! I didn't think programs were doing that this year so that's a nice surprise. &lt;&lt; whatttt I want swag... and interviews. &gt;&gt; which programs?  ugh i went home for interviews so i'm not at my apartment to check my mail... &lt;&lt; LOL also want swag and interviews plz &lt;&lt; it was my home program and WashU! WashU sent socks and hot chocolate. Honestly pretty adorable.  &lt;&lt; daaaaaayumn I want socks and hot chocolate. Feeling very cold rn +2 &lt;&lt; I now will solely make decisions on programs based on the swag that I get. &lt; Omg thats so cute! When is the general timeline of your WashU IV? Wondering when I should expect my swag! &lt;3 &lt;&lt; my interview is this week and it came today! &lt; AHH i am wishing you good luck!!! will light a lamb in your name boo &lt; ty fam!! 🥰 hope it's a lamp and not a lamb tho haha</t>
  </si>
  <si>
    <t xml:space="preserve">No way! That's actually pretty cool. I didn't think they were doing that either </t>
  </si>
  <si>
    <t>I want one!!! I got a brochure. Made my day &lt;&lt; it's sad how excited I got about a branded pen and a notebook LOL COVID has made my expectations so low  &lt;&lt; not gonna lie that would have also made me excited pre-COVID lol &lt;&lt; +3</t>
  </si>
  <si>
    <t>Is WashU doing swag just for people who are at the home institutions? I'm OOS but want swag too haha! &gt;&gt; OP here, I'm OOS! My home institution also sent swag but it's a different program than WashU</t>
  </si>
  <si>
    <t>Hey WashU was my first II! Gimme my swags! (j/k just grateful to have interviews) (j/k I really want swag, too) &gt;&gt; it was my first II too! I think it just depends on when your interview is scheduled!</t>
  </si>
  <si>
    <t>Uh wait where tf is my washu swag??</t>
  </si>
  <si>
    <t>Really bummed by how slow the day has been :( Haven't gotten an interview since last Thursday</t>
  </si>
  <si>
    <t>Right there with you fam. It's also kind of a weird thing contending with how I have some interviews at incredible places I didn't expect, but also don't have interviews at places I was really hoping for. This whole residency application process is a whole lot of feelings. &gt;&gt; I feel that feel so hard +2&gt;&gt;&gt;&gt; Totally! I've been passed up by random local programs that I was highly considering and felt that I was qualified for, but then I have 1-2 at more competitive places. I wish there was a way to swap, lol &gt;&gt; (+1)</t>
  </si>
  <si>
    <t>When you decline an interview, are you also formally withdrawing on ERAS or just cancelling interview and emaling coordinator? &lt; I also would like to know &lt;&lt; are you e-mailing through ERAS or your own e-mail account?</t>
  </si>
  <si>
    <t>I cancelled interview and emailed coordinator. Didn't change anything on ERAS, and the coordinator didn't ask me to change ERAS.</t>
  </si>
  <si>
    <t>Can you see your itinerary on thalamus? I was told I can see my schedule for the interview under "My schedule", but I don't see it. Unless I'm totally blind and missing it &gt;&gt; it should pop up when you click on the program in the column on the left hand side of the page! &gt;&gt; Thanks, fam!</t>
  </si>
  <si>
    <t>Has anyone who is applying to Baylor's global health program gotten an invite from them yet?</t>
  </si>
  <si>
    <t>&lt; no :( &lt;&lt; Thanks man that made me feel better. We're gonna get through this! &lt; yes we are!!!</t>
  </si>
  <si>
    <t>excuse me, i was promised the floodgates would open and I would be bombarded by interviews today.. +7 just a bunch of crickets here</t>
  </si>
  <si>
    <t>Apparently tomorrow is where it's at &lt;&lt; as someone taking Step 2 all day tomorrow: shiiiiit &lt;&lt; good luck with step!! find a good friend and bribe them with baked goods to man your email/ERAS &lt; ew why are you taking it so late &lt;&lt; COVID messed up all my rotations, then serious illness in the family occupied my original study block :-/  Thank you for good luck wishes!! &lt;&lt; Good luck with Step 2 and best wishes to you! &lt;3 &lt;&lt; GOOD LUCK YOU"RE GONNA DO AMAZING!!! &lt;&lt; thank you so much!!! &lt;33333</t>
  </si>
  <si>
    <t xml:space="preserve">&lt; and if it's not tomorrow we got Wednesday!!!!...or Thursday!!! &lt;&lt; or never :( </t>
  </si>
  <si>
    <t>I got one and was like  "Oh yeah, here it comes" and then it didn't.</t>
  </si>
  <si>
    <t>Is thalamus down for anyone else &lt;&lt; Yes, website says undergoing maintenance for me &lt;&lt; wtf is up with these websites and maintenance &lt;&lt; all you liers in the poll below</t>
  </si>
  <si>
    <t>Yep I was on an interview when it crashed (yay me) so I ended up having to interview on facetime lol &lt;&lt; showing how you are able to handle challenges with ease, you're fab!</t>
  </si>
  <si>
    <t>Can't find whoever asked about UCSD Physician Scientist Days, but I was told it will be a separate day of research interviews</t>
  </si>
  <si>
    <t>Anyone have info on U of Michigan social events with residents? Was not on email</t>
  </si>
  <si>
    <t>Just reject me and get it over with omg. I'm sick of waiting and wondering x8 &lt;&lt; spoke too soon and got my first rejection email :(</t>
  </si>
  <si>
    <t>Preach!!! +1</t>
  </si>
  <si>
    <t>Just wanted to put it out there - I got an in person interview in Texas at Driscoll Children's (A&amp;M) for next Monday!  They offered virtual as well, but as a lover of travel, I'm absolutely stoked!!  Is anyone else here going? Has anyone else gotten an in person option?</t>
  </si>
  <si>
    <t xml:space="preserve">&lt;&lt; woah fucking wild they're doing in person ones. Congrats tho!! &lt;&lt; isn't that like not allowed??? or were those more like "guidelines" &lt;&lt; yea &lt;&lt; I thought the whole point of those guidelines was to level the playing field so that in-person interviewees wouldn't have an advantage </t>
  </si>
  <si>
    <t xml:space="preserve">&lt;&lt; I'm surprised they're doing that! I know the concern I've heard is that in-person applicants are likely to be viewed more favorably than remote applicants, which is why even home institution applicants are getting the virtual interviews. No judgment, it's just surprising </t>
  </si>
  <si>
    <t xml:space="preserve">&lt;&lt; but.. isn't TX starting to swim in COVID? Eee &lt;&lt; as a Texan who is literally home right now with COVID... yes, it is &lt;&lt; my face seeing this as a Texan interviewing at my home program this week virtually when I'm in clinic every day a few floors away from the residency program's offices... </t>
  </si>
  <si>
    <t>Anyone interviewing at Yale tomorrow? I haven't heard any details about the interview (zoom links, schedule etc.) -- has anyone else heard anything?</t>
  </si>
  <si>
    <t>If it's happening tomorrow and you have no info, I think it's totally 100% okay to email the program coordinator!</t>
  </si>
  <si>
    <t>not doing Yale tomorrow, but have a later date - believe they're using thalamus so your schedule with links should be there? I don't have links, but assumed they would add it there closer to my date</t>
  </si>
  <si>
    <t>Has Colorado invited anyone not in AOA at this point? &lt;&lt;+1&lt;&lt; Not AOA, got an invite. I also had applied for an away there, not sure if it made a difference? &lt;&lt; not AOA, and have no ties that they know about, but do have a PhD &lt;&lt; I have known ties and a PhD, still no dice :( &lt;&lt; OOS with no ties and no AOA and I got an invite, steps in 250s. I feel like this whole process is so random. I would probably have preferred a Northwestern invite due to geographical location but never received an invite from them :( &lt;&lt; i am still waiting to hear from my instate instutition, i compeltely feel you (i go to med school in the neighboring state so I was hoping to get some love but i guess not)</t>
  </si>
  <si>
    <t>&lt;&lt; I'm from Colorado and have a chronically ill parent there who I wanted to be near to during residency. I have invites from multiple institutions outranking Colorado, but apparently the fact I'm not AOA outweighs everything else I've done in Colorado's eyes. FML &lt;&lt; me too fam &lt;&lt; my dude email them!!! What do you have to lose? Explain why they're a program you're really interested in</t>
  </si>
  <si>
    <t xml:space="preserve">&lt;&lt; I will keep things vague, but you're better off. Colorado is a malignant program. It's less malignant on the pediatrics side than the adult medicine side, but I know some seriously unhappy people there. &lt;&lt; if you want to be less vague and put it in impressions/shame that would be great since we can't visit this year and I'm afraid I'm going to accidentally stumble into a malignant program &lt;&lt; I still think it's an extremely prestigious program for a reason, I do not want to dissuade anyone from going there. You should view it with your own eyes and make decisions based on that. There are pros and cons to every program. &gt;&gt; we won't get to see programs with our own eyes this year. If you have information about a program, please share it. This isn't the year to be vague. </t>
  </si>
  <si>
    <t>are the spots all full? &lt;&lt; Doubtful, they're still actively extending invites today.</t>
  </si>
  <si>
    <t>I just want to live in Colorado.  I honestly wish it wasn't such a good program so it would be less competitive :( &gt;&gt; omg I couldn't agree with this more!! I wish it wasn't a top 10 lol</t>
  </si>
  <si>
    <t>I shamelessly emailed them...didn't get an immediate invite, but did eventually</t>
  </si>
  <si>
    <t>i wanna drop an interview that I scheduled via thalamus. Its 10 days till the interview and in my confirmation email it said to cancel before a week out, however when I go to thalamus, it does not let me cancel my interview because the last day to drop was yesterday. should i email the coordinator to drop it or just suck it up and go to the interview? what do you guys think?</t>
  </si>
  <si>
    <t>Email the coordinator! It is an interview you don't want, and it's going to make someone's day when they get an invite to that program because you freed up the spot. 10 days is plenty for them to find someone else who would be really excited about that spot! &lt; +2</t>
  </si>
  <si>
    <t>That was my thinking!! Thanks!! Good luck!!</t>
  </si>
  <si>
    <t>How many residents per class would you consider a small, medium and large program?</t>
  </si>
  <si>
    <t>Small: 5-7 medium: 14 large: 20+</t>
  </si>
  <si>
    <t>Interesting! I'd say small &lt;15, medium 15-30, big &gt;30</t>
  </si>
  <si>
    <t>Is there consensus on whether to send a letter of interest to the PD + PC versus just the person's email listed in ERAS (tends to be only the PC)</t>
  </si>
  <si>
    <t>Heads up, some program updates (schedules and zoom links) are going to the spam box of Gmail.  So check your spam boxes more frequently.  I do not know if this is the same for interview invites. &lt; DEFINITELY CHECK, just found out that I missed one from last friday (no idea why it went to spam...)</t>
  </si>
  <si>
    <t>:'( no spam here y'all +1, though honestly it would have given me a heart attack if I'd missed one and not replied for days</t>
  </si>
  <si>
    <t>Anyone hear from Wake since the 26th? / are the dates updated? TY! +1 &lt;&lt; just updated it! only 1 date is full and it looks like they may have added others :)  &lt;&lt; Great, you're awesome! Thank you!</t>
  </si>
  <si>
    <r>
      <rPr>
        <sz val="10"/>
        <color theme="1"/>
        <rFont val="Calibri"/>
      </rPr>
      <t>The deleter appears to be back :( I fixed this morning's deleted posts, but... Please dude, if you're using a mobile phone to browse, please try using a computer instead, or just be more vigilant of your actions.</t>
    </r>
    <r>
      <rPr>
        <b/>
        <sz val="10"/>
        <color theme="1"/>
        <rFont val="Calibri"/>
      </rPr>
      <t xml:space="preserve"> You are making this spreadsheet worse for 100s of other people.</t>
    </r>
    <r>
      <rPr>
        <sz val="10"/>
        <color theme="1"/>
        <rFont val="Calibri"/>
      </rPr>
      <t xml:space="preserve"> All we ask is that in exchange for getting to benefit from the info on this page, you don't go around randomly deleting stuff.</t>
    </r>
  </si>
  <si>
    <t>&lt;&lt;WHHHHHYYY &lt;&lt; I normally wouldn't say stuff like this because I try to see the best in people, but.... I legitimately feel bad for whoever ends up having that person as a co-resident. I'm not sure if it's incompetence, malice, or indifference, but I definitely don't want any of the above on my team. Literally had to restore my post about not deleting posts because they deleted it.</t>
  </si>
  <si>
    <t>&lt; Maybe the admin should make a post saying, please do not view on mobile devices &lt;&lt; I'll post it on mainpage, but am still not sure the etiology of the deletions and if it even is a mobile browsing issue</t>
  </si>
  <si>
    <t>Anyone else just really paranoid that you're somehow unknowingly the deleter?  +9 &lt;&lt; Lol! You'll notice it if you are -- I've accidentally moved a post or deleted posts before just by clicking/typing in the wrong spot, then I am like "oh crap" and hit Undo really fast &gt;&gt; My cat likes to walk over my keyboard and I'm so scared she's going to somehow delete the whole page &lt;&lt; the deleter is secretly an army of cats trying to slowly destroy us &lt;&lt; lol! Cat is high on my differential too</t>
  </si>
  <si>
    <t>I'm sure it's unintentional</t>
  </si>
  <si>
    <t>Did CHLA actually send out rejections or is this an accident? Can someone confirm? Just wondering, as I didn't get an invite but also didn't get a rejection...just not sure where I stand. Theyre a top choice for me. // They did! I received a rejection but good luck to you! &lt;&lt;&lt;sorry to hear about the rejection. appreciate the response. good luck to you as well!</t>
  </si>
  <si>
    <t>&lt;&lt;+1 would love to know this as I applied there too</t>
  </si>
  <si>
    <t>Anyone else kind of surprised how slow a morning it has been for interview invites? &gt;&gt; Yes :( I was hoping to hear from at least a couple after a slow weekend &lt;&lt; at least it seems to be slow for everybody, not just us. They'll come soon, I hope! +10000000</t>
  </si>
  <si>
    <t>&lt;I'm surprised too :/ &lt;&lt; either it's slow for everyone or the interest in this spreadsheet has slowed. Looking at the last couple of days there has been a significant decrease in the number of IIs, but that could just be selection bias &lt;&lt; ERAS was down this weekend too, though...</t>
  </si>
  <si>
    <t>I think its slowed because it is moving towards holistic review &lt;&lt; undoubtedly it probably has. I do find it interesting to look at previous years and observe that some programs may have moved from a "holistic review" last year to a stats review this year (cough cough, Duke, Emory, Utah cough cough) &lt;&lt; YESSSS i can name a couple more too &lt;&lt; those were just the first that came to my mind, but you're definitely correct</t>
  </si>
  <si>
    <t>If it's a stats review I don't even know what stats they are using. I have really strong STEP scores, yet I've barely heard a word from the Dukes and Emorys of the world. &lt;&lt; probs max everything, closest proximity</t>
  </si>
  <si>
    <t>I feel like sometimes it has to be that they don't like my face or something hahaha</t>
  </si>
  <si>
    <t>Any ring light reccs?</t>
  </si>
  <si>
    <r>
      <rPr>
        <sz val="10"/>
        <rFont val="Arial"/>
      </rPr>
      <t xml:space="preserve">[re-post from IM sheet] </t>
    </r>
    <r>
      <rPr>
        <u/>
        <sz val="10"/>
        <color rgb="FF1155CC"/>
        <rFont val="Arial"/>
      </rPr>
      <t>UBeesize</t>
    </r>
    <r>
      <rPr>
        <sz val="10"/>
        <rFont val="Arial"/>
      </rPr>
      <t xml:space="preserve"> is phenomenal and very reasonably priced. +4 and you can make the light more orange or change brightness if you tend to wash out in bright white light.</t>
    </r>
  </si>
  <si>
    <t>Agreed, the warm light option is super helpful!</t>
  </si>
  <si>
    <t>What's the general template for a letter of interest to a program you haven't gotten an invite from? Are we talking like 3 paragraphs, or a page, etc? Only incorporating information about yourself pertinent to why you want to attend their program, or include a more complete of an intro to who you are? Is name-dropping frowned upon if you've connected with current residents? Any additional thoughts appreciated.</t>
  </si>
  <si>
    <t>Uhh 5 sentences or less. The last thing they're gonna wanna read is a whole page when they have your ERAS application.  Be concise and to the point.&lt;&lt;hi my name is x, these are the things I'm passionate about, your program has these things. don't you think we could be bffls? you're done.  &lt; amazing!! &lt;&lt;if you've talked to that resident and they have things to say that are positive and have definitely increased your interest then go for it &lt;&lt; are you emailing the coordinator and director? &gt;&gt; i'm just sending an email to the contact person on ERAS</t>
  </si>
  <si>
    <t>Does anyone know if PDs hold it against you for not having a CK score yet? 25x step 1</t>
  </si>
  <si>
    <t>With that score no. Just as long as it's back in time to rank. &lt; +1 By and large, they don't care about Step 2 for interview invites this year (actually one of the recommendations of APPD!). It seems like 95% of programs require a passing score by either mid-January or rank list submission. It's unclear to me still how much they actually care about the score or if they simply care that we've passed. But in either case, you should be fine! &lt;&lt; Reassured like a true pediatrician! Thanks&lt;&lt;as someone else said, with a 25x, it doesn't matter that you have a score until rank orders are due. the way a PD explained it to us was that it would only help people to have their scores in before IIs, but it cannot hurt you. you'll be fine +1</t>
  </si>
  <si>
    <t>For anyone who’s couples matching, does anyone know how we get in touch with programs where our SO got an interview and we didn’t? Do we ask our SO to reach out to their program coordinator to get in touch with the peds program coordinator on our behalf, or just reach out ourselves to that program's peds program coordinator, or both? Thanks!</t>
  </si>
  <si>
    <t xml:space="preserve">We've been doing both, everywhere ive seen says the message wont ever hurt you so better the odds one of the two will pay attention to it just messaging form both sides! </t>
  </si>
  <si>
    <t xml:space="preserve">We've been doing both as well! &gt;&gt; How have you been phrasing the email from the person who has the interview? Like a 'Hi I'm excited about your program my SO is __ applying to ___ and hasn't heard yet' or something else? </t>
  </si>
  <si>
    <t>Would it be weird to ask residents how much sleep they're able to get on average during intern year? I'm someone who very strongly prefers 7.5-8 hours of sleep a night in order to function, and would hugely prefer a program in which that is possible at least some of the time (obviously not on the crazier rotations, but still). Thoughts on how to find out more on that front without sounding like I'm lazy?</t>
  </si>
  <si>
    <t>I think that's a fair question!</t>
  </si>
  <si>
    <t xml:space="preserve">I am very similar to you in that I need 8 hours to function like a normal human being. I think you can also find this out by asking about their schedule. Do they do 24hr shifts or do they have a night float system. Night float is HUGE </t>
  </si>
  <si>
    <t>So glad I'm not the only one who needs 8 hours to function! As much as I desperately wish I was the kind of person who needs only 6 hours to function, I've just never been wired that way. Agreed that night float is very important!</t>
  </si>
  <si>
    <t>dude I need 12</t>
  </si>
  <si>
    <t>Someone one my last interview asked the residents if they were happy, and the all laughed and loved the questions. Definitely OK to ask about sleep</t>
  </si>
  <si>
    <t>Has anyone interviewing at Hofstra this week received the zoom invite for the meet and greet?</t>
  </si>
  <si>
    <t>so for some of you guys with 20+ interviews...are you really going to take them all? // couples matching so will take as many as I can if my partner has interviews in the same region, otherwise will cancel.&lt;&lt;ditto +2</t>
  </si>
  <si>
    <t>Couples matching...so I feel like I have to until my husband (EM) gets interviews. But will drop ASAP if it's a place we both can't go &gt;&gt; Me too! &gt;&gt; SAME. mine will be getting interviews on 11/23 so anticipating dropping at least 15 interviews that day wherver he doesnt get that I have currently scheduled at. &gt;&gt; also same, already planning to drop 5 in january if my SO gets interviews in EM on 11/2</t>
  </si>
  <si>
    <t>I'm anticipating getting around 20 IIs by end of season, and no, I am definitely not taking them all. I only applied this many because I had no idea how the interview invite dynamics would be affected by COVID. I am likely going to cap at 15. &lt;&lt; +2</t>
  </si>
  <si>
    <t>Capping at 11.  I feel like its absurd to go on so many and want to give others a fair chance. &lt;&lt; capping at 10. have a lot of December interviews and will likely drop some +1 (though I tried to schedule ones I thought I might drop for January to give others a better chance of picking up those dates)</t>
  </si>
  <si>
    <t>Stopping at 12 just my schools recommendation &lt;&lt; If I get to 10 I'll stop there</t>
  </si>
  <si>
    <t>Capping at 10 for me. +2</t>
  </si>
  <si>
    <t>Capping at 15, my app isn't strong so the only thing I have going for me is my personality and midwest geography lol</t>
  </si>
  <si>
    <t>Provided I even get to 12, I will probably cap there. If I got more than 12, I would drop the ones I don't want</t>
  </si>
  <si>
    <t>Does anyone know if there is a way to test out the Thalamus video software to make sure it works on your computer and see what it looks like?</t>
  </si>
  <si>
    <t>https://customercare.thalamusgme.com/hc/en-us/articles/360053984373-Testing-the-Virtual-Interview-Platform-Prior-to-Your-Interview-Dates &lt;-- Kind of annoying that they have the option for programs, but not for appplicants...</t>
  </si>
  <si>
    <t>is anyone else doing the marshfield social tonight? have you gotten the zoom link yet?</t>
  </si>
  <si>
    <r>
      <rPr>
        <sz val="10"/>
        <rFont val="Arial"/>
      </rPr>
      <t>People who are using a ring light for interviews - is there a way to avoid the reflection on glasses, or do I have to wear contacts? +1 omg someone help pls &gt;&gt; hey yeah there are youtube videos on this, but ring lights are built for the camera to be in the middle of the ring light (e.g., for iphone to be in center of ring light for Insta), but if you're using it as a light sourcce you have to soften light w/ cloth or change angle of incidence such that lights not reflecting off glasses + to camera  &lt;&lt;</t>
    </r>
    <r>
      <rPr>
        <u/>
        <sz val="10"/>
        <color rgb="FF1155CC"/>
        <rFont val="Arial"/>
      </rPr>
      <t xml:space="preserve"> Here's</t>
    </r>
    <r>
      <rPr>
        <sz val="10"/>
        <rFont val="Arial"/>
      </rPr>
      <t xml:space="preserve"> a video to hopefully help!</t>
    </r>
  </si>
  <si>
    <t>Is it a standalone ring light or one that clips to your computer? If standalone, you can position it further away from you/the screen. If attached to your screen, I have not personally found a way to reduce glare in that situation</t>
  </si>
  <si>
    <t>Do you think programs will find it distracting with applicants having some type of glare on glasses from windows? &lt;&lt; that would be pretty superficial and irrelevant, so I would think not.. especially considering some of the shadow gremlin faculty I've seen on in-house zooms &lt;&lt; lol!! truth</t>
  </si>
  <si>
    <t>glad im not the only one with this problem! &lt;&lt;+1</t>
  </si>
  <si>
    <t>Congrats to the people getting interviews from BCRP!! Could y'all please put if you're PSTP and what system they're using to send invites?</t>
  </si>
  <si>
    <t>I'm....so happy for you guys :'( +3 &lt; They did say that when you get an invite isn't dependent on the strength of your app, but simply where it is in the pile of applications (per their website)! So fingers crossed! &lt; I'm not 100% sure I believe these tallies tbh, there's no md/phd with those stats on the app stats page, the dates were already posted before, and no MD/PhD has written MD/PhD before - they all just say PSTP (this could be a defense mechanism) &lt;&lt; am an MD/PhD, can confirm (with a heavy heart) that it definitely was not me haha. I'm guessing both the invites are real though -- sending congrats to both! &lt; ;( me either, womp womp &lt;&lt;I definitely think there are some fake tallies on the sheet. My home program has only home students saying they've gotten interviews, and one lone random OOS applicant. I can't imagine if they sent out a wave besides home students it would be just 1 person reporting back and from OOS in a historically regional state &lt;&lt; it's so weird to me that med students/real actual adults would get that much of a boost out of something like anonymously saying they got an invite somewhere they didn't. People are odd birds sometimes</t>
  </si>
  <si>
    <t>[in reference to BCRP not allowing direct applications to PSTP] &lt; but they do have the special research interview days, I don't know if those are only open to "qualified" applicants or not &lt;&lt; hmmm, true</t>
  </si>
  <si>
    <t>&lt;&lt;&lt; +1</t>
  </si>
  <si>
    <t>Hey! so on myeras where there are interview dates and their status: availabe to schedule/ available to waitlist, i have a  few dates with: Invited. any idea what that means?</t>
  </si>
  <si>
    <t>Invited means it's filled</t>
  </si>
  <si>
    <t xml:space="preserve">&gt;&gt; 1 interview has gone out today.  THE FLOOD GATES ARE OPENING PEOPLE &lt;&lt; hold on there partner, only 1 person was added to the tally, and that means that they "logged" an interview offered that happened during this cycle; does not mean an intv was offered today ==&gt; look at the "date", nothing from 11/1 has been logged - yes at Dell Austin &gt;&gt; yeah look at UT Austin Dell &gt;&gt;&gt; I'm trying to be helpful here, but no, the most recent interview offered was 10/26 at UT Austin... someone writing down that they got an intv =/= programs sent out an invite ... unless people aren't updating the spreadsheet properly, which who knows &gt;&gt; well they literally typed 11/1 as the date they got the II so that would be today &gt;&gt; yup, user error then, if you get a new intv. invite or see one, then you should update the date on "most recent interview invite" column &gt; I was the one that got the Dell invite this morning so Sundays are fair game I guess :( sorry I didn't update the other column correctly! </t>
  </si>
  <si>
    <t>Got off the waitlist today so things are moving 🙌🏼 &lt; congrats!!!</t>
  </si>
  <si>
    <t>Harbor UCLA sending out invites today!</t>
  </si>
  <si>
    <t>If we decline an already scheduled interview (its weeks away), do we need to contact the program about it if its on ERAS? Or can we just decline it?</t>
  </si>
  <si>
    <t>Send an email too, I think it's the right thing to do to thank them for reading through your application and considering you for a spot in their program -- it never hurts to express gratitude! +1 &lt;&lt; Thank you!  &lt;&lt; Def contact the Program Coordinator if you are dropping!! It's professional and kind to do :)!</t>
  </si>
  <si>
    <t xml:space="preserve">Who do I send letters of interest to? The program director or the program coordinator? </t>
  </si>
  <si>
    <t>Both! Include both in the "To" line, address the letter to both the PD and PC. &gt;&gt; unless there is a program specific email you should use, check the website to make sure they don't have a specific email before going after the PC/PD +1</t>
  </si>
  <si>
    <t>Hello friends! Wanting to get a list going -- what are some of your favorite songs that lift you up when you're down, help you get motivated, and take the stress away? I'll pin a different one to the top of this sheet each day :)</t>
  </si>
  <si>
    <t>Castles by Freida Riddings \\ WAP &lt;&lt; lol &gt;&gt; obviously that stands for 'we are pediatricians' right &gt;&gt; yes official song of AAP &lt; love this +1</t>
  </si>
  <si>
    <t>Edge of Glory by Lady Gaga; We Are Bulletproof by BTS; This Is Me by Keara Settle, How Far I'll Go by Auli'i Cravalho; Rescue by Yuna; Lift Me Up by David Guetta, Nico and Vinz, Ladysmith Black Mambazo; Just Be by Tiesto</t>
  </si>
  <si>
    <t>&lt;&lt; Shooting Stars by Bag Raiders (aka the "floating people in space" meme song), Suerte by Shakira &lt;&lt; YAAAASSS ME TOO &lt;&lt; also anything by BTS (idk someone deleted it just now lol)</t>
  </si>
  <si>
    <t>Miracles Happen by Myra my princess diaries days</t>
  </si>
  <si>
    <t>Juliana Calm Down (the Chicks) has been doing it lately&lt;&lt;love this!</t>
  </si>
  <si>
    <t>PSA: ERAS is back up as of 0710 CST &gt;&gt; LOVED that ERAS email notification jolting me back into the panic mode of interview season. super cool and fun!</t>
  </si>
  <si>
    <t>Let the games begin LOL</t>
  </si>
  <si>
    <t>For some reason there are no new invites in my ERAS Inbox, which is super rude &gt;&gt; +5, the audacity</t>
  </si>
  <si>
    <t>I think today might be super slow regardless if programs expected today to be ERAS downtime. Hoping we still get some rest. &gt;&gt; we got rest yesterday i want invites today +3</t>
  </si>
  <si>
    <t>How soon is too soon to ask interviews to give you a look. I KNOW we're barely into the season, but I think peds moves faster and it sucks to see so many people getting interviews at a place I really want to consider me. But I also don't want to be a PITA to PDs</t>
  </si>
  <si>
    <t>The consensus on the block seems to be 11/4, since that is 2 weeks from ERAS opening. Especially if it is concise, sincere, and explains the specific reason(s) you are interested in that particular program, I don't think anyone is going to find it a PITA. Good luck!!</t>
  </si>
  <si>
    <t>I mean basically their email was given to thousands of applicants. If everyone thought that we'd have a big problem. Some programs like it, some don't apparently.</t>
  </si>
  <si>
    <t>I have an interview on Monday morning and am freaking out about what I'm going to do if I get interview invites during my actual interview....esp bc it seems like a lot of interviews might be going out on Monday after the last few quiet days/ERAS shut down.</t>
  </si>
  <si>
    <t>Do you have someone you trust enough to grant access to your scheduling? I have a separate gmail account just for ERAS, and created a Google calendar within it with all of my interview dates/times. During times I'm not available, my partner is checking the email account and scheduling as needed. Alternatively, you could set up a subtle but distinctive alarm just for ERAS emails that you can hear during interview day, and if you hear it, make sure that you request a bio-break between the current interview and the next one. Subtly excuse yourself, run away, and get it done!</t>
  </si>
  <si>
    <t>&lt;&lt; From below, for reference: "Do you have a Gmail account for ERAS? (If not, I highly recommend creating one. You are able to change the email account on your ERAS at any time, and it goes into effect immediately.) On your phone's Gmail app, press the menu button on left, and navigate down to Settings. Select the ERAS email account. Go to Manage Notifications. Ensure that you select "Show Notifications" and Important, if not already selected -- this makes sure you don't miss anything! Next, scroll down and select Advanced. Scroll down to Sound, then select any song/alarm/ringtone you have downloaded to your phone. Enjoy!"</t>
  </si>
  <si>
    <t>&lt;&lt; ngl, it's all on zoom so I just scheduled mine during another school's presentation +1</t>
  </si>
  <si>
    <t>Happy halloween! Now that it's been over a week, how many interviews ya'll got?</t>
  </si>
  <si>
    <t>10 - USMD &lt;&lt; 13 US MD&lt;&lt; 8 US MD +1 &lt;&lt; 5 US MD x2 &lt;&lt; 9 US MD +3 &lt;&lt; 16 USMD &lt;&lt; 14 US MD &lt;&lt;18 US MD  (but not good enough for Baylor apparently)  &lt;&lt; lmao this is how I feel about UPMC w/ 16 IIs and nothing from them &lt;&lt; US MD 11 but none from my favs &lt;&lt; 5 US DO</t>
  </si>
  <si>
    <t>Changing my answer, I'm actually not going to put a number on this. Our focus shouldn't be on the number of IIs, it's not a contest and we all applied different places / have different circumstances. I'm not sure this question puts anyone in a good headspace. +4</t>
  </si>
  <si>
    <t>o-okay... :( &lt;&lt; hugs!! aah, don't be sad please! There's a whole wide range of invite count right now, and there's some real selection bias to who actually answers that question (namely, the people who feel happy with the number). I guarantee you're within normal limits!&lt;&lt;additionally you can just check the applicant stats tab to see how many interviews people have</t>
  </si>
  <si>
    <t>Does CHOP only extend invites to people who are AOA? Lol just based off of the spreadsheet it seems that way</t>
  </si>
  <si>
    <t>Tfw AOA and no invite from CHOP yet :'( +1</t>
  </si>
  <si>
    <t xml:space="preserve">   The AOA match and the Normal application pools overlap, but they are 2 different things. They will offer interviews to normies like us later &gt;&gt; yeah, us plebs will get our chance soon! &lt;&lt; Oh god please tell me this will be true &lt;&lt; i want to believe this so bad</t>
  </si>
  <si>
    <t>Not AOA and got an interview from CHOP today (11/4)</t>
  </si>
  <si>
    <t>I am LOVING these memes y'all &gt;&gt; ya welcome, ya' welcome</t>
  </si>
  <si>
    <t>Couples match: any one else with a SO applying to specilaity with "single release interview day" ?</t>
  </si>
  <si>
    <t>yes, SO applying EM and anxiously awaiting the invites that are hopefully coming this next week</t>
  </si>
  <si>
    <t>Same! Peds-EM couple here &lt;&lt;How're you dealing? My SO is freaking out about not having an many invites and I just am accepting every invite until they start getting some and we know what possible combinations we actually have &lt;&lt; ok cool thats become my strategy as well. seriously so stressful &lt;&lt; i've been trying to schedule all the ones that aren't in our desired location or that don't have a lot of possible combinations in January so that I have time to drop them if they dont end up getting an interview there</t>
  </si>
  <si>
    <t>&lt;&lt; Lucky, SO is ortho with date not until 11/23. Such a ridiculous sytem they implemented this year, as if couple match wasnt complicated enough &lt;&lt; how the f are we supposed to interview at the programs where our partner gets interviews of stupid peds programs have already given out all their interviews. How did no one do the math on this.. &lt;&lt; thank you omg ive been waiting for some one to be in the same level of frustration as me. Its irrational and honestly egocentric from these single release day programs for us couples matching bc legit if he doessnt get an interveiw that one day everything I have scheduled out past the 11/23 is worthless :-) +1</t>
  </si>
  <si>
    <t>Anyone have information about the Children's Hospital of Michigan pre-interview meet and greet tomorrow? I may have missed the email but I dont think I got any information on it.</t>
  </si>
  <si>
    <t>Haven't gotten any info either, they'll probably send it out tonight! -&gt; perfect just wanted to make sure I wasnt missing anything!</t>
  </si>
  <si>
    <t>Wondering if anyone else would prefer that interview impressions from prior years not be pasted into this year's spreadsheet, even if they're in gray text. We can look at old spreadsheets for old info, and there will be changes in programs year to year. I would prefer to just see this year's impression in that tab personally. +2 /////// I agree, I think people don't bother pasting in new things because there's already something in the cells. would like to start fresh, people can always look at the old pages for more info</t>
  </si>
  <si>
    <t>I would recommend keeping them because it keeps ally opinions in one place and helps reduce the work other people have to do.  Furthermore this whole doc gets copied for next year class (aside from the chat, stats, interview tallys) as a living doc for future applicants.</t>
  </si>
  <si>
    <t>What would you all think about making the existing info separate columns within the same spreadsheet, with clear headers for the 2019-2020 data versus 2020-2021 data? &gt;&gt;&gt;&gt;&gt; I like that, agree that it needs to be separate</t>
  </si>
  <si>
    <t>Done! &gt;&gt; Thanks! I saw this done for the MS4 impressions but I thought we were talking about interview impressions? &gt;&gt; Oh snap, sorry. Will work on that too :) &lt;&lt; done! &lt;&lt; ty fam!!!</t>
  </si>
  <si>
    <t>Can people who have done interviews (Looking at you UAB folks), pleeeease fill out the interview impressions tab!</t>
  </si>
  <si>
    <t>didn't you already ask this below &lt;&lt; that wasn't me and that person was asking for MS4s to fill out impressions, I'm talking about the interview impression tab</t>
  </si>
  <si>
    <t xml:space="preserve">Happy Halloween everyone :) </t>
  </si>
  <si>
    <t>Happy Halloween!!! &lt;3 Hoping we will all be in awesome costumes 1 year from now in residency programs we love, cheering up kiddos all over the country. &lt;&lt; YASS I cannot wait!</t>
  </si>
  <si>
    <t xml:space="preserve">Did you ask to take notes during your interview? &gt;&gt; I do w paper and pen, elsewise it looks like u r on Facebook or something </t>
  </si>
  <si>
    <t>oh yeah, I just went for it and jotted notes in a notebook, it looked like my interviewers were also taking notes</t>
  </si>
  <si>
    <t xml:space="preserve">For those that have already have done interviews, do you normally ask questions to every interviewer? Can you drink during the interview as needed?  &lt;&lt; Drink what exactly? Lol &lt; Water &lt; Yes, I think you can drink water :) &lt;&lt; what about vodka in a water bottle? </t>
  </si>
  <si>
    <t xml:space="preserve">Yes, ALWAYS have a question prepared for your interviewer, even if it's a resused one! Try to make it related to your own interests. For example, if you want to do outpatient, how do residents maintain outpatient clinic? If you want to do research, what research opportunities and funding can residents get? etc. &lt;&lt; Thank you :) </t>
  </si>
  <si>
    <t>Seems like no interviews have gone out today...</t>
  </si>
  <si>
    <t>This is good! We deserve a day of rest. +3 ... it'd be nice if they'd just tell thus that in advance -.-</t>
  </si>
  <si>
    <t xml:space="preserve">I am having a day of anxiety :/ &lt;&lt; sending all my love to you. The anxiety is really, really hard sometimes, and I think we all struggle with it (this year especially). What's your anxiety centered on today? &lt; thx for the love :) i got a couple "reach" invites last week and no interviews at all this week (and watched as programs near me extended invites).. literally don't know where i stand overall &lt;&lt; First of all, I want to double check that you actually gave yourself credit for those "reach" invites, that is amazing! I think it can be easy to dismiss the good and focus on the bad in a perfectionistic field like medicine, and it's important to ensure you make space for acknowledging and absorbing the good things when they happen. Second, I think the dynamics of how invites are offered and when are super difficult to decipher or predict. There's no telling whether you're just in a different person's pile and they had an 80+ hour week, if they intentionally are inviting OOS first, if they are still in the midst of "holistic review", etc. I'm going to say that if you already got some reach interviews, you have some pretty dang solid data right there that you have a great application and your standing is probably better than you feel like it is. I'd also take a peek at the historical data on pediatrics interview invite timelines -- peds may do some quick offers, but the invites do keep happening the whole season! The anxiety is understandable, but there's also reasons to breathe right now. You got this. &lt; thx dude. i know you're talking sense and i just need to listen lol </t>
  </si>
  <si>
    <t>&lt;&lt; why is there not more people like you on this +3</t>
  </si>
  <si>
    <t>If anyone is bored and wants to update the MS4 impressions for their home programs it would be super helpful for us out-of-staters who haven't gotten a chance to rotate there (specifically wondering about UAB, there's nothing in the positives column...hoping that isn't because of lack of positive stuff lmao) +4</t>
  </si>
  <si>
    <t>&lt;&lt; done! (for different program) +1</t>
  </si>
  <si>
    <t xml:space="preserve">&lt;&lt;&lt;Done! Sorry most of use don't use reddit </t>
  </si>
  <si>
    <r>
      <rPr>
        <sz val="10"/>
        <rFont val="Arial"/>
      </rPr>
      <t xml:space="preserve">It's Halloween, and somehow no one has tackled the important issues yet: what's the best Halloween candy? Because it's definitely Reese's peanut butter cups. &lt; +100001 &lt;&lt;the pumpkin shaped ones are better than the normal ones +2 &lt;&lt; strongly disagree. nothing beats a regular reese's cup. I hate the holiday ones &lt;&lt; for my felllow baking friends, </t>
    </r>
    <r>
      <rPr>
        <u/>
        <sz val="10"/>
        <color rgb="FF1155CC"/>
        <rFont val="Arial"/>
      </rPr>
      <t>these cookies</t>
    </r>
    <r>
      <rPr>
        <sz val="10"/>
        <rFont val="Arial"/>
      </rPr>
      <t xml:space="preserve"> are AMAZING and you need them in your life +1</t>
    </r>
  </si>
  <si>
    <t>Or even better- which programs celebrated Halloween the best yesterday? &gt;&gt; the hospital I'm at now has stunt people dressed up like super heroes come climb down the side of the building and wave to all the kids in their rooms&gt;&gt; OMG what program?! that's awesome &gt;&gt;Toledo lol&lt;&lt; omg hey friend &lt;&lt; TOLEDO! &lt;&lt;while i have you all here, Barry Bagel has pumpkin bagels now so hit that up before the season ends &lt;fancy seeing y'all here</t>
  </si>
  <si>
    <t>&lt;&lt; Favorite pumpkin-spiced item (food, object, etc.)?</t>
  </si>
  <si>
    <t>Dumb question, but how does the Interview Dropping/Swapping work? If one person drops an interview in Thalamus, wouldn't it first go to the people on the Waitlist for that day before showing up as available for other people?</t>
  </si>
  <si>
    <t>I've honestly been confused by this too... Thalamus, Interview Broker, and ERAS all have automated waitlist functions. When I had to change a spot yesterday on the ERAS scheduler, my original spot was instantly occupied as soon as I switched over. I think unless the programs are manually scheduling, those spots aren't actually available. :-/</t>
  </si>
  <si>
    <t>&lt; Thanks.   &lt;  I would agree.  Maybe lets not have an interview drop. &gt; I think the drop tab is useful for at least getting an idea about movement at programs for ppl on the waitlist (even if there's no swapping available, etc.)</t>
  </si>
  <si>
    <t>I will say, however, that Swap is a totally viable option and hopefully will get used more. This makes sure that each party actually has control over the situation and it's a 1:1 switch, instead of leaving it to the whims of the waitlist situation. It's for a different situation than the Drop, but I think it's one that functions well even with the scheduling software.</t>
  </si>
  <si>
    <t>&lt; Yeah, I like the idea of swapping. I'm curious how it works logistically though -- do ppl really put their email in a public sheet that 100+ ppl are accessing? &lt;&lt; Agreed, don't use real email!! Either create an anon email account for this purpose, or provide a Reddit/SDN username that can be messaged separately off-thread.</t>
  </si>
  <si>
    <t>Anyone hear from Rush post secondary? &lt;nope +7 &lt;&lt;yes, invite same day I submitted secondary&lt;&lt; yes, 4 days later</t>
  </si>
  <si>
    <t>If you are on the waitlist with the interview broker will it automatically schedule you when it becomes available or do i have to constantly look</t>
  </si>
  <si>
    <t>automatic!</t>
  </si>
  <si>
    <t>Can the admin add a "Date Dropping II" column to the Invt Drop sheet so we can see when ppl are dropping their invites?</t>
  </si>
  <si>
    <t>just added this to the front page &gt;&gt; thanks! didn't know there was a suggestion area</t>
  </si>
  <si>
    <t>I'm reading stuff here too :) Feel free to list stuff either place!</t>
  </si>
  <si>
    <r>
      <rPr>
        <sz val="10"/>
        <color theme="1"/>
        <rFont val="Calibri"/>
      </rPr>
      <t>Ahhh, finally some peace and</t>
    </r>
    <r>
      <rPr>
        <b/>
        <i/>
        <sz val="10"/>
        <color theme="1"/>
        <rFont val="Calibri"/>
      </rPr>
      <t xml:space="preserve"> MORE QUIET +1</t>
    </r>
  </si>
  <si>
    <t>ERAS is still up as of 807 EST &gt;&gt; i stand corrected it just closed</t>
  </si>
  <si>
    <t xml:space="preserve">What if they use thalamus or a broker? Can they still send them? &lt;&lt;+1 </t>
  </si>
  <si>
    <t>did you guys see ERAS will be reopening up earlier than they orgininally posted. Now listed as Sunday by 8am (or earlier) &gt;&gt; i don't understand why they can't just schedule it during the night, IT ppl usually just do stuff then at our hospital &lt;&lt; because that would make way too much sense</t>
  </si>
  <si>
    <t>Almost all of my invites have been either interview broker or direct email</t>
  </si>
  <si>
    <t>Ditto, majority of mine have not been ERAS.</t>
  </si>
  <si>
    <t>If I want to add a 4th letter, should I just add it on ERAS and hope the program sees it or send an email?</t>
  </si>
  <si>
    <t>Send them an email as well.</t>
  </si>
  <si>
    <t>Any word on Seattle Childrens?? I am still hoping for an invite</t>
  </si>
  <si>
    <t>Seems like invites were sent out to the PSTP/health equity track/home students, so here's to hoping for round 1! &lt;&lt; I'm anxiously waiting!</t>
  </si>
  <si>
    <t>I strongly suspect they have different people  reviewing the overall categorical pile than the much-smaller PSTP and Health Equity piles. I don't think they've done true round 1 yet!</t>
  </si>
  <si>
    <t>Still no word from UofA Tucson? Were they late last year?</t>
  </si>
  <si>
    <t>I'm not from the SW, but Tucson gave me a super late interview last year.</t>
  </si>
  <si>
    <t>If Baylor doesn't send me an invite I swear to God I'm going to study till I become the best fucking pediatrics resident there is out of spite &lt;&lt; same if vandy doesn't look at me; I'LL BE GREAT OUT OF SPITE</t>
  </si>
  <si>
    <t>You show those jerks!</t>
  </si>
  <si>
    <t>&lt;&lt; MY FAVORITE!!!</t>
  </si>
  <si>
    <t xml:space="preserve">Baylor playing dirty, just got the Interview Broker email at 6:14 CST </t>
  </si>
  <si>
    <t>Yeah omg, maybe they saw the comment about us waiting 7 - 9 pm on a Friday night lol</t>
  </si>
  <si>
    <t>I added the dates for Baylor but how do I expand the cells to show everything without clicking the cell? Let me know please so I can get better at google sheets! &lt; Asked the admins on the front page</t>
  </si>
  <si>
    <t>Did anyone who is in state and not AOA get a Baylor invite &gt;&gt; Hey AOA match and normal human match are 2 different things; worry not</t>
  </si>
  <si>
    <t>no :( &lt;&lt; it's okay man! I was really confident that I'd get an interview at Baylor but the'yre probably just sending them out in waves! It's easy to feel like you're inadequate when other people have invites but you don't but you're not! You've gone through four years of medical school and you're gonna be fucking amazing despite what one program thinks. It's also waay to early to tell. +1</t>
  </si>
  <si>
    <t>Lol the attachment about how to schedule the LAUnCH track interviews at Children's National is not very helpful</t>
  </si>
  <si>
    <t>lol agreed it seems like a test haha &lt;&lt;I just replied to the ERAS message? Hopefully that was right. I just figured out I misinterpreted when I scheduled the categorical interview and it's not even a day with a LAUnCH track LOL so now I'll just have 2 separate days... &lt; yes, the calendar situation was v confusing</t>
  </si>
  <si>
    <t>I just got an interview for the LAUnCH track but had never received an interview for the categorical residency....so confused...do I wait to schedule until I receive a categorical interview?? &lt;&lt; definitely contact the program, I don't think it was supposed to happen in that order</t>
  </si>
  <si>
    <t>I just emailed the program directly to schedule—was that wrong ?!?!</t>
  </si>
  <si>
    <t>has anyone heard back after they emailed the program directly to schedule LAUnCH track interview? &lt;&lt; Not yet as of 11/3</t>
  </si>
  <si>
    <t>Baylor invited people, did you just get an email saying all spots are full and something about in-person details by mistake (likely)? &lt;&lt; also got this...confused&lt;&lt; same... i think it was a mistake</t>
  </si>
  <si>
    <t>Yes I got the same thing. +3 YES got the same thing, so confused...must be a mistake</t>
  </si>
  <si>
    <t>I did too! It must be a mistake... &lt; Are y'all just going to wait until 7-9pm to see if we get the interview invite? Or should we email? +2</t>
  </si>
  <si>
    <t>I'm going to wait - since we all got this and they haven't sent out invites yet, it's very likely a mistake! &lt;&lt; Thanks!  &lt;&lt; hang in there gang!</t>
  </si>
  <si>
    <t>&lt;&lt; Interview broker now out! at ~6:15pm CT &gt;&gt; Why bother sending a timeframe if they weren't going to stick to it?</t>
  </si>
  <si>
    <t>Trolls they are!</t>
  </si>
  <si>
    <t>People who listed another language (i.e. Spanish) on your app as fluent - have you heard of any programs (esp. Los Angeles, Miami, etc.) interviewing you or asking you some questions in Spanish? Heard about this from past faculty but not sure if it's just an old fable!</t>
  </si>
  <si>
    <t>I put basic Spanish, so hopefully they just ask me what my favorite color is and I'll ask them how they're doing and we'll be cool. +1 &lt;&lt; I LOL'ed. But anyone who listed fully proficient?</t>
  </si>
  <si>
    <t>I listed good but not proficient. Have an interview at Miami next week and im brushing up on my spanish skills just in case someone tries to ask me something in spanish</t>
  </si>
  <si>
    <t>&lt;&lt; If you don't mind, please post if they ask you anything in Spanish!! Also deciding if I should brush up. Good luck on the interview!!!!! &gt;&gt; will let you know, thanks so much!!&gt;&gt; Had my Miami interview today (11/4) and no one asked me anything in spanish haha! Hope this helps!</t>
  </si>
  <si>
    <t>I put Basic in French even though I've taken 6 years of French, I want to set the bar as low as possible lol &lt;&lt; I minored in French in college and didn't even list it bc I was scared of being asked to speak French on the spot lol &lt;&lt; omg this!! I am just going to be all "hah ha ha uhh, je ne sais pas..." and visibly die inside if they go for it</t>
  </si>
  <si>
    <t>I listed good too (even though I'm pretty fluent, lived abroad for ~2yrs, etc.) I figured better to overperform compared to expectations instead of underperform</t>
  </si>
  <si>
    <t>Whoever is editing right now needs to stop screwing things up...&lt;&lt;what's happening? &lt; This used to be a question about whether you could sign up on interview broker for the same date as you scheduled for another program</t>
  </si>
  <si>
    <t>I think but cannot confirm yes as they should be separate links and it's not a central scheduling system like Thalamus</t>
  </si>
  <si>
    <t>Whoever is editing right now needs to stop screwing things up...&lt;&lt;what's happening? &lt;&lt; I was watching someone actively delete and duplicate cells in the chat while other people were trying to respond lol; i'm also watching someone do it now and it's so frustrating!</t>
  </si>
  <si>
    <t xml:space="preserve">It's impossible to know if it's just one user or multiple users, but someone keeps going through and deleting/moving cells, then failing to hit "undo". Since it's an anonymous spreadsheet, we cannot identify who did it and ban them from being able to make edits. I'm kind of surprised it keeps happening and don't know how this person safely uses EHR. </t>
  </si>
  <si>
    <t>Our options aren't great. The person who is messing things up does not care -- they've ignored multiple messages about what to do if you move/delete data, and they keep using this spreadsheet even while knowing they're harming it. While we could switch over to invite-only for editing capabilities and viewing-only for users who have not requested invite access or aren't signed in, that restricts accessibility. Thoughts? &lt;&lt; I think we may have to unfortunately keep it open access for the greater good, as restricting accessibility seems very difficult but it is so annoying to whomever is deleting. They must be deliberately doing it at this point.... &lt;&lt; also the loss of anonymity would be iffy</t>
  </si>
  <si>
    <t>protect ur own cells? &gt;&gt; Can't protect from an anonymous account, however, you can activate a "warn before changing" option for cells you have entered to protect against accidental deletion</t>
  </si>
  <si>
    <t>I make no claims that I know how to use an EHR effectively...</t>
  </si>
  <si>
    <t xml:space="preserve">Wow JHU went fast! Congrats to all who got invites </t>
  </si>
  <si>
    <t>Are all the Hopkins interviews gone? I'm hoping they send out another round</t>
  </si>
  <si>
    <t>Based on how few dates are available I think it's waitlist from here on out</t>
  </si>
  <si>
    <t>Could someone who is at the home program of Baylor or one of those who got the physician scientist interview by chance list the dates of when Baylor had lined up?  It helps us with our Friday night scramble :)</t>
  </si>
  <si>
    <t>Home interviews are 11/2-11/3 was done by Email not interview broker.  &lt; Thanks for the update and quick reply! &lt; PSTP options on interview broker were only 11/17 or 12/8</t>
  </si>
  <si>
    <t>Akron sending out rejections</t>
  </si>
  <si>
    <t>From their front page they are rejecting if you took a gap year? &lt;&lt; do you mean a gap year or do you mean if you had an interruption in graduating med school in 4 years? &lt;- their page makes it sound like if you have an interruption in medical education (longer than 4 years) or if you are on an academic probation for failing a course you are rejected</t>
  </si>
  <si>
    <t>I didn't have any gaps or delays and I got rejected &lt; +1</t>
  </si>
  <si>
    <t>Baylor send out invites!</t>
  </si>
  <si>
    <t>Low key mad that I have to check my email compulsively for such a wide window on a Friday night though.... &lt;&lt; low-key mad I wasn't told about this lol &lt;&lt; wait howd you find out? &lt;&lt; from the person above ;) &lt;&lt; LOL fair &lt;&lt; Baylor sent an email saying I got an interview and that the scheduler through Interview Broker would come out between 7-9pm &lt;&lt; Congrats on the Baylor interview! &lt;  Thanks!</t>
  </si>
  <si>
    <t>So if you got a Baylor IV, they send out interview broker later? Or is the invite going out at 7-9PM? Just confused haha &lt;&lt; If you got an invite today they have already notified you via email, and are sending out the interview broker link later &lt;&lt; oh so if you didnt get notified today, then you aren't getting one at all?</t>
  </si>
  <si>
    <t>Anyone hear of programs cutting down the number of incoming residents from the previous class due to financial strain from COVID?</t>
  </si>
  <si>
    <t>No, I've more heard about freezing raises, fewer benefits, etc. GME and residency spots are funded by Medicare, so a lot of our salaries are already subsidized in a way that is not changing despite COVID. We're some of the cheapest labor in the hospital! I don't expect number of positions to decrease, anyone heard anything different?</t>
  </si>
  <si>
    <t>To answer the question that got deleted, PSTP could only see the two PSTP dates. Sorry!</t>
  </si>
  <si>
    <t>Who else thought their email inbox was gonna be poppin off today but it's just crickets?? &lt;&lt; yes me!!!! +13 &lt;&lt; new plan is banking on lotsa invites on Monday lol +3 &lt;&lt; always a great plan. "Today was a bust - tomm will be it!!!" &lt;&lt;. my life story &gt;&gt; And don't worry about next Monday; next TUESDAY's the big next wave!! :(? &lt;&lt; how do you know next Tuesday? &lt;&lt; Blue wave, I hope!! +1</t>
  </si>
  <si>
    <t xml:space="preserve"> [Question about whether programs would still look at applications after submitting week after ERAS opening] &lt;&lt; Should be since most programs still have their applications open (deadlines not reached yet); depends on program however</t>
  </si>
  <si>
    <t>it has been a slow week for me &lt; :( same. Stay positive, everyone! +2</t>
  </si>
  <si>
    <t>Today is a slower day than usual, you can see on the Intv Tally tab. It's not just you!! I think programs have transitioned from the Panic Invite stage into the Actually Reviewing Holistically stage.</t>
  </si>
  <si>
    <t>I also think most invites usually go out after 4PM &lt;&lt; eastern, central? &lt;&lt; It has been so random though, I feel like it's been half morning half evening for me &lt; I've gotten an 8 am and a 9 pm... so no living attached to my phone</t>
  </si>
  <si>
    <t>Ok final answer, I know this has been asked before but I scrolled through and couldn't find it, what are people doing as far as thank you notes after interviews. I've heard everything from I am mailing physical thank you letters to all my interviewers and the PD, to I just sent a thank you e mail to the PD only, to I'm not sending anything because it overwhelms the programs and doesn't affect the rank list. I had my first interview this week and haven't sent anything yet. I'm wondering if that was a mistake. Thoughts?</t>
  </si>
  <si>
    <t xml:space="preserve">Somehow what was in this box got deleted, but there were a couple people who said no I'm not sending anything, and then a couple people who said they were only going to send things to their top programs </t>
  </si>
  <si>
    <t>I have spoken to a few PDs about it and they say it really isnt necessary and will not influence the ranking list. But if you cannot sleep at night without sending one I really dont think it will hurt your ranking either</t>
  </si>
  <si>
    <t>I plan on mailing just one thank you letter to the program director after interviewing, and I feel that's appropriate. Writing thank you letters is just something I've always done and it feels weird not to do it for something so big &lt;&lt; +1</t>
  </si>
  <si>
    <t>Anyone seeing the cities with their respective states scrambled? I tried to use the filter option to sort states from A to Z but forgot the "City" column was not directly linked with its state. I'm not sure if it was me or not, but does anyone know how to fix this? I am talking about the "Program Information (and requirements)" tab. For example, I'm seeing: Massachusetts General Hospital Prg --&gt;Boston--&gt; Alabama &lt;&lt; Fixed, I'm going to lock this spreadsheet for now. Not sure why people are having so much trouble using the internet...sigh</t>
  </si>
  <si>
    <t>Mine looks ok  &gt;  How about we just use the scroll feature instead of messing to much with the spreadsheets? &gt;&gt; Excellent comment. Deeeeeefinitely fixed the issue. Life saver!!</t>
  </si>
  <si>
    <t>I got ghosted by one of my three letter writers so I've been scrambling to get a third letter. I found an attending to write it but I haven't heard from him since Tuesday. How concerned should I be/How much should I blast email this attending to upload his letter? I'm concerned I"m missing out on invites b/c I technically have an incomplete app &gt;&gt; you got GHOSTED!? WHAT THE actual f***. I am so sorry :( &lt;Thank you so much!  I was shocked that she ghosted me (she also ghosted two other students). She agreed to write our letters. We emailed her what she asked for and then none of us heard from her again. We tried email and texting. It was wild</t>
  </si>
  <si>
    <t>I'd send a file over to them that you had not previously sent, such as a personal statement, a completed ERAS application, the MSPE, etc, and say "Thank you again so much for being willing to write the letter! I realized that I didn't send you [attached file] when I first asked you, and wanted to pass it along in case it is of use. Please let me know if anything else would be helpful." That way, it's a friendly reminder without being an obvious "WHERE IS MY LETTER" email</t>
  </si>
  <si>
    <t>&lt;Amazing. Love it &lt;&lt; I would also say that once you have it, email all of your programs. A similar thing happened to a friend and it ended up working out in his favor because they looked at his app right after that.    &lt;  ALSO, there could be the slightest chance they ask last second for you to write part of your own letter.  Maybe start drafting something up now in case they ask you this afternoon.  Then you can quickly wrap it up.</t>
  </si>
  <si>
    <t xml:space="preserve">&lt;LOVE the idea of emailing programs after. Agree it could be super helpful </t>
  </si>
  <si>
    <t>Anyone have any idea if your app is still considered if you apply a week late?</t>
  </si>
  <si>
    <t>&lt;&lt; Should be since most programs still have their applications open (deadlines not reached yet); depends on program however</t>
  </si>
  <si>
    <t>n=1, but I've had really solid responses from my first set of applications and have not heard anything yet from the places I applied to 2 days after ERAS opened. Not sure about other people's experiences, and definitely not sure how the invite dynamic will change over the next 2 months.</t>
  </si>
  <si>
    <t>Anyone have an idea of when UTSW and Baylor are going to send out invites......... &lt;&lt; Got my Baylor invite just now @ 4:40 PM EST!</t>
  </si>
  <si>
    <t>They're playing hard to get &lt;&lt; haha</t>
  </si>
  <si>
    <t>I know this was asked earlier, but have there been any updates on scheduling the social hour for Phoenix? And are we expected to do the social hour the same day as the interview? I interview with them on Monday and not sure if I should email the coordinator about it just yet</t>
  </si>
  <si>
    <t>Definitely email them ASAP! &lt;&lt; Thanks friend!</t>
  </si>
  <si>
    <t xml:space="preserve">How much wood could a woodchuck chuck
If a woodchuck could chuck wood?
As much wood as a woodchuck could chuck,
If a woodchuck could chuck wood. Really need help with this &lt;&lt; how much fud could a fudpucker puck if a fudpucker could puck fud? </t>
  </si>
  <si>
    <t>I couldn't even do this right in my head.</t>
  </si>
  <si>
    <t>&lt;&lt; This is high-yield.</t>
  </si>
  <si>
    <t>Wondering about Colorado--are the dates still that open? Seems like they've sent out a lot of invites already but still got my fingers crossed lol &lt;&lt; +1 &lt;&lt; I still see like 50+ slots open on Thalamus &lt;&lt; thank you for checking!!</t>
  </si>
  <si>
    <t>PSTP applicant still waiting on Colorado and nervously telling myself it's just a different pile &lt;&lt; haha I know I'm not in region so I'm hoping that maybe they're doing people from the west first? the first half of the alphabet??? Anything to keep hope alive  &lt;&lt; on the tally, they're still only at 2/3 the recorded interviews of last year so there's still room!</t>
  </si>
  <si>
    <t>I emailed them and eventually they came through with an invite</t>
  </si>
  <si>
    <t xml:space="preserve">when your home institution sends out invites and you don't get one ))))): </t>
  </si>
  <si>
    <r>
      <rPr>
        <sz val="10"/>
        <rFont val="Arial"/>
      </rPr>
      <t xml:space="preserve">I'm sorry :((( what program?? &lt;&lt; OHSU &lt;&lt; I'm an OHSU student too and didn't get one. Also, hi! Joining you in salty solidarity, friend &lt;&lt; marinating in my saltiness &lt;&lt; Mine just happened! Gonna cut back on my salt, hoping yours is in the works too! &lt;&lt; alright me too, im just the least patient &lt;&lt; This is why they need to increase therapy dog rounds, we would have been much more patient after a Hope or Davis snuggle! (everyone reading this, trust -- the </t>
    </r>
    <r>
      <rPr>
        <u/>
        <sz val="10"/>
        <color rgb="FF1155CC"/>
        <rFont val="Arial"/>
      </rPr>
      <t>best therapy doggos ever</t>
    </r>
    <r>
      <rPr>
        <sz val="10"/>
        <rFont val="Arial"/>
      </rPr>
      <t xml:space="preserve"> are at OHSU) &lt;&lt; Oh now I understand why one of you messaged me to see if I was being salty. 'twas not me</t>
    </r>
  </si>
  <si>
    <t>&lt;&lt; Therapy dogs = also high-yield &lt;&lt; highest yield! Anyone else got good therapy dogs at their programs? &lt;&lt; We do but ours our in 'covid phase one' so we can wave at the doggies but not pet them yet &lt;&lt; ;( Hope y'all can do so soon, whenever it's safe!</t>
  </si>
  <si>
    <t>Did Peyton Manning Children's Hospital in Indiana send some invites out?/ &lt;&lt; haven't seen any recorded yet so I dont think so? or i just didn't get one lol--&gt; they send they would send out today at 1pm. Just checking to see if they are running late or if I did not get one &lt;&lt; yeah i'm waiting too... we'll see &lt;&lt; they're out&gt;&gt;&gt; well damn &lt;&lt; although i seem to be the only one recorded on the tally??? and the dates aren't filling up on ERAS? &lt;&lt;&lt; just got one</t>
  </si>
  <si>
    <t>Just did! &lt;- what time was this? Are they sending them out over a period of time? Is there still hope?&gt;&gt;&gt; nah&lt;&lt;I got it 1:27 ET.</t>
  </si>
  <si>
    <t>Do you think programs that currently offer interviews through december will add more spots in january? &lt;&lt; how long does it take for programs to send out second waves of invites?  &lt;&lt; Not sure. I just know Akron sent out a bunch of invites a few days ago even though they were already full on interview dates. But they had no dates past December 18th</t>
  </si>
  <si>
    <t>Without a doubt, and even into February.  ERAS and AAMC guidance says programs should be allowed to interview until February.</t>
  </si>
  <si>
    <t xml:space="preserve">There has to be &lt; Does that mean that there's hope for more Stanford invites?! &lt; i hope so!! </t>
  </si>
  <si>
    <t>If we decline an interview through ERAS/Interview Broker/etc., do we have to email programs in general or are they automatically notified?</t>
  </si>
  <si>
    <t>I would still email them becuase they may not automatically refresh their side of the application system</t>
  </si>
  <si>
    <t xml:space="preserve">&lt;Ah okay, thank you. </t>
  </si>
  <si>
    <t>If we decline an interview invitation and withdraw from a program, is it customary to email them to let them know why?</t>
  </si>
  <si>
    <t xml:space="preserve">&lt;My school told us that you don't have to say why but just thank them for their interest in you  &lt;&lt; I'm feeling a lot of guilt about turning down/cancelling interviews, since I know these places are awesome. My hope is that they don't feel irritated or like I wasted their time. Is it really truly a routine thing for programs to receive withdrawn applications and interview cancellations? &lt;&lt; According to my dean, it's nbd to cancel interviews or withdraw apps so no need to feel bad! :) </t>
  </si>
  <si>
    <t>&lt;&lt;Will do, thank you! &lt;&lt; we had a meeting with home PDs yesterday (including peds) and they said they appreciate people withdrawing/canceling ahead of time so they can fill the slot with someone who's potentially going to match there, no hard feelings. They do have hard feelings if you cancel last minute or no show. &lt;&lt; Just to confirm, if we decide to decline/cancel an invite, we should also formally withdraw on ERAS?</t>
  </si>
  <si>
    <t>Thank you so much for canceling an interview! Other applicants really appreciate it!</t>
  </si>
  <si>
    <t>Anyone else totally stressed/overthinking it when programs ask for your favorite song/book/movie? Need to come up with answers they'd like because I am a trash human and my taste is horrible hahaha +1 &lt; I mostly read cozy mysteries to fall asleep at night, and I'm just going to admit it lol</t>
  </si>
  <si>
    <t>Does anyone have any info on OfficeSuite and how to use it? Program states it doesnt work on mac and thats all I have &lt;&lt; I wonder if that's outdated info, I downloaded it for mac and it works just fine for me, I would try!</t>
  </si>
  <si>
    <t>&lt; :( that's unfortunate... might have to find a PC at your school to use or (easier) borrow one from a friend or (easiest but not as "ethical") buy a cheap PC from walmart and return it</t>
  </si>
  <si>
    <r>
      <rPr>
        <sz val="10"/>
        <rFont val="Arial"/>
      </rPr>
      <t xml:space="preserve">You can also use Boot Camp to install Windows onto your Mac! Basically, you subdivide your hard drive into two partitions, one that runs Mac OS and one that runs Windows, and can switch between the two ("dual boot"). I had to do this for some Windows applications in grad school, it works! Here's how to do it: </t>
    </r>
    <r>
      <rPr>
        <u/>
        <sz val="10"/>
        <color rgb="FF1155CC"/>
        <rFont val="Arial"/>
      </rPr>
      <t>https://support.apple.com/en-us/HT201468</t>
    </r>
  </si>
  <si>
    <t>Dayuum 4 interviews this morning // four for you, Glen Coco! You go, Glen Coco!! &gt; can i just have, like.. 1 of them please? &lt;&lt; and none for Gretchen Weiners (jk, they'll come) &gt; OMG I AM GRETCHEN WEINERS &gt;&gt; omg i'm going to rewatch mean girls tonight</t>
  </si>
  <si>
    <t>Congrats! Where at?</t>
  </si>
  <si>
    <t>THAT IS AMAZING!!! Go celebrate, OP, you've earned it!</t>
  </si>
  <si>
    <t>Here's to hoping that today is a BIG day for most of us! Sending y'all LOTS of love! &lt;3 &gt;&gt; plz</t>
  </si>
  <si>
    <t>&lt;&lt;+3 hoping for the best for everyone!!!! &lt;&lt; All my favs have been avoiding me so hoping for good luck today!!</t>
  </si>
  <si>
    <t>&lt;&lt; same! I know I should be grateful I have a decent number of interviews, but none are from the programs I really want :/</t>
  </si>
  <si>
    <t xml:space="preserve">&lt;&lt;Good luck everyone!! </t>
  </si>
  <si>
    <t>did any non US IMG with 229/24x get any IV? freaking out here</t>
  </si>
  <si>
    <t>there have been many US MDs who haven't heard anything yet...</t>
  </si>
  <si>
    <t>US IMG with volunteer experience at a children's hospital. No interviews yet, just rejections so far</t>
  </si>
  <si>
    <t>hang in there! From the sheet it looks like some of the IMG friendly programs are getting a slow start!</t>
  </si>
  <si>
    <t>225/245 Non US IMG still 0.0 interviews.... it'll come 🙂 let's try not to stress out too much</t>
  </si>
  <si>
    <t>US IMG here with lower scores than that and 2 interviews so just be patient! Good luck!</t>
  </si>
  <si>
    <t>Is anyone else avoiding talking to their peds friends about applications/interviews? I feel bad not talking about it but I'm afraid of getting anxious, jealous, or making others feel bad</t>
  </si>
  <si>
    <t>&lt;&lt;+2 &lt;&lt; I ALWAYS talk to my non-medicine best friends that way they can boost me up and give me a hug even if whatever I worry about isn't worrying to others &lt;+1 &lt; with my friends we set up rules on what we want to hear/are comfortable with so we can also celebrate the victories with each other!</t>
  </si>
  <si>
    <t>I tell my Mom about the interview updates, who today was like, "I finally understand what it was like for the parents at soccer games whose kids were good at sports!" Thanks, Mom // &lt;3 this is the NARPs time to shine (non-athletic regular person) &lt; this is SO cute!</t>
  </si>
  <si>
    <t>&lt;&lt; Well that's freaking adorable. :)</t>
  </si>
  <si>
    <t xml:space="preserve">&lt; it's great talking to my friends who have no idea how this works, because no matter what I say they're very impressed </t>
  </si>
  <si>
    <t>Does anyone know if for the UCSD physician scientist interview day, do you have to email them to be considered, or is it just based on your CV and research experience?</t>
  </si>
  <si>
    <t>Also wanting to know this! I am interviewing with them next week and still don't know...</t>
  </si>
  <si>
    <t>I emailed with my interview date and haven't heard back (interviewing next week)</t>
  </si>
  <si>
    <t>Declining my Childrens Hospital of Michigan interview for 11/24. Hope one of you cool cats gets it :)!</t>
  </si>
  <si>
    <t>&lt;&lt; Thanks :), hoping to get an interview there soon, good luck on the rest of your interviews!!!</t>
  </si>
  <si>
    <t xml:space="preserve">&lt;&lt; for real thank you for this sentiment &lt;3 </t>
  </si>
  <si>
    <t>If anyone has UT Austin dates, do you mind putting them in? Thanks!! +1 &lt;&lt;updated!</t>
  </si>
  <si>
    <t>UC Irvine just sent out invites!</t>
  </si>
  <si>
    <t>Confused about the interviews per day tally at the bottom of the tally tab—why is it negative? is it actually 14 interviews?</t>
  </si>
  <si>
    <t>I'd think it's because the page had to be returned to an earlier version due to technical difficulties and not everyone re-input their stuff</t>
  </si>
  <si>
    <t>Yep, overnight someone went on a deleting/moving stuff rampage on the Intv Tally page in a way that had no easy fix. It started yesterday afternoon while people were still adding data, and then got ramped up badly as the night progressed. People haven't added back all the IIs they received yesterday, resulting in signfiicant data loss. I think it unfortunately would take more time to figure out than it's worth -- we're just going to have to accept that the data from yesterday/today is wonky and move forward.</t>
  </si>
  <si>
    <t xml:space="preserve">whyyyy ppl </t>
  </si>
  <si>
    <t>UCSD just added January dates :) good luck!! &lt;&lt; Can you update the dates? &lt;&lt;&lt;&lt; done</t>
  </si>
  <si>
    <t>&lt;&lt; I hope this means they are sending more invites soon &lt;&lt; I'm sure they are!</t>
  </si>
  <si>
    <t>can everyone fill out the rejection page with places theyve heard from please! +1</t>
  </si>
  <si>
    <t>Think tomorrow will be a big interview invite release day before ERAS takes its weekend-long nap?</t>
  </si>
  <si>
    <t>&lt;&lt;I sincerely hope so! +2</t>
  </si>
  <si>
    <t>Let's all go Trick or Treating Saturday night and forget about our woes!</t>
  </si>
  <si>
    <t>when you get more rejections than invites uch &lt;&lt; who's sending rejections?&lt;&lt; Albany, SLU, Cohens</t>
  </si>
  <si>
    <t>Which programs have started giving out rejections (and I'm so sorry to hear that fam, wishing that ratio turns the other way soon!)</t>
  </si>
  <si>
    <t>I am feeling SO defeated. I have low boards but good LORs, honored my peds + 4 other clerkships, a genuine PS (IMO) and great EC's. I havent gotten any love from my local programs that I was hoping to place in my top 5. I know some of them have higher board score averages but is that all these programs look at? I really want to stay close my friends and family but it doesn't seem likely as these programs have sent out a good amount of II's. I hate the idea of leaving this area and I just feel miserable overall.</t>
  </si>
  <si>
    <r>
      <rPr>
        <strike/>
        <sz val="10"/>
        <color theme="1"/>
        <rFont val="Calibri"/>
      </rPr>
      <t xml:space="preserve">Take a chill pill </t>
    </r>
    <r>
      <rPr>
        <sz val="10"/>
        <color theme="1"/>
        <rFont val="Calibri"/>
      </rPr>
      <t xml:space="preserve">&lt; OP wants to vent and we will validate his/her/their feelings. OP, the invites will come and gosh darn it, you shall match someplace where you will be happy. I am hoping that you do get an IV for somewhere local in your Top 5, but I am hoping that PDs will see your app for more than numbers, especially as it is Pediatrics! Wishing you lots of love. &lt;&lt; +2 and remember that half their matched class will ultimately have lower board scores than their average, so that's not their cutoff </t>
    </r>
  </si>
  <si>
    <t xml:space="preserve">Hey just wanted to say we are in the EXACT same boat! It definitely feels sucky but we still have time! Interviews will trickle in! Sending you a hug, it’ll work out I promise! </t>
  </si>
  <si>
    <r>
      <rPr>
        <sz val="10"/>
        <color theme="1"/>
        <rFont val="Calibri"/>
      </rPr>
      <t xml:space="preserve">Protip: </t>
    </r>
    <r>
      <rPr>
        <b/>
        <sz val="10"/>
        <color theme="1"/>
        <rFont val="Calibri"/>
      </rPr>
      <t xml:space="preserve">can you think of any time in life that you have been sincerely upset by something and you felt better after someone said "take a chill pill" or "chill out"? </t>
    </r>
    <r>
      <rPr>
        <sz val="10"/>
        <color theme="1"/>
        <rFont val="Calibri"/>
      </rPr>
      <t>No? Then why say it? (+2) OP, I am so sorry you're going through this and feeling miserable. The invites most definitely will come, I'm sorry they are taking their time. I'm hopeful for you that the invites close to home will arrive soon. Your ECs, honors, and letters will shine at the end of the day, but I know it's really rough waiting. All my best to you, be kind to yourself right now. &lt;3 &lt;&lt; AGREE with the first question! Saying "chill" comes across as so condescending and rude as though you can placate someone's mood by a few words. If you told a parent to "chill" after their child got sick, how do you think they would feel?  &lt;&lt; that's a false equivalence, you can't really compare complaining about lack/few II's versus a sick kid... &lt;&lt; I can say 100% that it's an unkind thing to do, REGARDLESS of whether you think someone else's pain is valid or not, to say something that makes them feel dismissed and invalidated. The fact is that someone just shared that they feeling hurt, why on Earth would you say something that will make them feel even more hurt by implying that their pain is trivial? Better to say nothing at all if you can't say something empathetic.</t>
    </r>
  </si>
  <si>
    <t xml:space="preserve">Also in the same exact boat!! I feel your anxiety - feeling the same. Nothing for us to do but wait and have faith that everything will work out in the end :) </t>
  </si>
  <si>
    <t>Declined my Davis interview, hope it goes to one of you! &lt;&lt; Thanks for letting us know; hope your cycle goes well! :D</t>
  </si>
  <si>
    <t>Good luck to anyone interviewing for rest of this month! It is likely your first interview and I know you're nervous, but you will do great! +1</t>
  </si>
  <si>
    <t>&lt;&lt; I needed this lol, so terrified i'll be a dumbass</t>
  </si>
  <si>
    <t>Total numbers of interviews you received? seems like they have more interviews this year then usual so the whole you only need 10 to macth might not apply &lt;&lt;&lt; I think sticking to 10 is still very fair and smart. Stats are actually pretty consistent with past years. I applied to 20 programs and personally am going to cap at 10 interviews. I don't want the hassle of doing more interviews than necessary, and I don't think it's fair to others if I hoard! Apply Smart still applies :) Good luck to everyone and I'm enjoying connecting with you all via this sheet--&gt; 10 is what I am doing. We are all in this together and stats are similar to past years.</t>
  </si>
  <si>
    <t>&lt;&lt;Do you think it will be less to match or more?---&gt; i have no idea. thats why I am trying to get an idea &gt;&gt;&gt;&gt;&gt; I have 14 or 15 but I'm basically a god &lt; get over yourself +1 &lt; lol cmon was funny</t>
  </si>
  <si>
    <t>&lt;&lt; uh ive been at 7 for two days now and i feel like time is running out to get 3-4 more &gt;&gt; guess it's SOAP for you &lt;&lt; wow i can't tell if you're kidding or not, but i already have awful anxiety and this didn't make it better &lt;&lt; you've got 7 interviews dude, that's fantastic! don't sweat it, you'll get more &lt;&lt; thanks just nervous because it has been silent for 2 days :( &lt;&lt; maybe have a little empathy for those with none.&lt;(+3)</t>
  </si>
  <si>
    <t>There are people who have none... I think you'll be fine &lt; +1 I also have bad anxiety but I can at least acknowledge that I'm lucky to have any interviews when people are still waiting for at least one &lt;&lt; yeah you are all right. sorry i asked the question. &lt; Don't apologize! Your question was perfectly valid to generate discussion. There are plenty of different opinions and minds (all wonderful and valid) on this spreadsheet. No need to please everyone. &lt;&lt;but also maybe read the audience a little better? &lt; agree with reading the audience better, but also no worries. I understand this is a stressful time for everyone and we sometimes have a tendency to take our good situations for granted</t>
  </si>
  <si>
    <t>I just hit 10 today (11/4) and it's my intention to either decline any new ones that come in or cancel one of my January interviews so others can have a shot at them</t>
  </si>
  <si>
    <t>has anyone not in AOA received an invite from CHOP?</t>
  </si>
  <si>
    <t>&lt;&lt; I think ppl just made up stats tbh &lt;&lt; lol but y?</t>
  </si>
  <si>
    <t>Yeah I'm AOA and have stellar stats (25X, 26X) but didn't get a CHOP invite, here's to hoping for round 2! &gt;&gt; i have none of those things and still hoping for round 2! +2</t>
  </si>
  <si>
    <t>Yup, just got CHOP today (11/4), not AOA</t>
  </si>
  <si>
    <t>My dream program only has 5 interview dates left, and they started sending out II's yesterday :(  &gt;&gt; my dream program is (was) Lurie, so i TOTALLY get it. hang in there, friend!</t>
  </si>
  <si>
    <t>My dream program has been sending out tons of invites :( I feel you! But hang in there!</t>
  </si>
  <si>
    <t>For children's national, is the categorical interview what you schedule for ERAS and then you email separately for special tracks? that PDF was confusing lol sorry</t>
  </si>
  <si>
    <t>That was super confusing haha! Also very mysterous getting an email from ERAS with "Read the PDF for an invitation from our program" -- I was waiting for ERAS to load forever wondering who sent it. My impression is that there are subcommittees still reviewing our applications if we applied to those particular tracks, and they will let us know in the next few days if we are chosen to interview for those in addition to the categorical interview. &lt;&lt; literally so mysterious! I was standing outside on my phone and i froze my little hands off trying to load it/decipher the PDF</t>
  </si>
  <si>
    <t>So safe to assume what we scheduled through ERAS is the normal categorical interview? &lt;&lt; Yes, I think so! +1 &lt;&lt; yeah, I read it like 3 times. What we scheduled was the categorical but you were supposed to attempt to align it to a day that also had your track if possible (based on the PDF calendar) or had a day for your track within the next week. This was a very stressful effort as slots were filling</t>
  </si>
  <si>
    <t>So people getting interviews from Children's National today were mainly applicants for the different tracks? Tryna gauge my chances as a track-less loser over here! &gt;&gt;&gt; definitely not! I applied categorical and no other tracks :) +1 &gt;&gt; that's a :( for me &lt; +2 &lt; the interviews today were only for categorical. they said IF you also applied to a track, those committees will be in touch separately</t>
  </si>
  <si>
    <t>Yes, I was a track person but I'm super confused because I haven't heard anything about the specific track I applied to yet...</t>
  </si>
  <si>
    <t>Is everyone planning on doing an average of 1 interview per week? &lt; ideally if the invites come in lol</t>
  </si>
  <si>
    <t>I have like 2-3/week scheduled &lt; Same.  Hopefully be done before Christmas. &gt; yeah i'm on a vacation months nov-dec and back to the wards in january so i wanna get everything done before then &lt;&lt; PSTP and most of our interviews are 2 days long, schedule is getting very cramped very fast O_o Still trying to do 2/week &gt;&gt; sounds miserable, good luck though! &lt;&lt; PSTP going to be the death of me with 2 day interviews and only 2-3 date options, really worried the last few are going to come with all taken dates &lt;&lt; amen to this, for some reason I did not anticipate all the programs with like 3 options each lasting 2 days long, all of which overlap with other 2 day long PSTP interviews. The puzzle pieces do not fit together at all!! &lt;&lt; will be recommending after this season that the big PSTP program directors get together and discuss this because there aren't that many of them or us, so it's feasible they could agree to not overlap</t>
  </si>
  <si>
    <t>Ditto, I have 2-3 scheduled/week up until January. One scheduled in january when i get back to the wards</t>
  </si>
  <si>
    <t>How do we know if interviews ar 2 days long? Due to my schedule I have some back to back. Now I'm worried I made a huge mistake and need to waitlist... // unless you are applying to a special research track or maybe peds/genetics, your interview should only be one day. All of our two day PSTP ones have been really clear in the email.</t>
  </si>
  <si>
    <t>Anyone get a confirmation of their Authroity Health interview?</t>
  </si>
  <si>
    <t>Yeah I got an email 5ish hours after I filled out the doodle confirming the date--&gt;  what did it say? out of curiosity. --&gt; "This email confirms your interview with the Authority Health Pediatric Residency Program on Friday DATE Your detailed interview agenda, and zoom link will be emailed on Wednesday DATE."</t>
  </si>
  <si>
    <t>For other couples match people - if your SO gets an interview at a program and you haven't heard yet, how are you planning on reaching out now that we can't use trying to coordinate interview trips as an excuse?</t>
  </si>
  <si>
    <t>I was planning on reaching out to the program that my partner didnt get an interview at on 11/4.  I'm only doing it if its a program that is in our top programs though and just talking about what our connection is to the program etc.</t>
  </si>
  <si>
    <t xml:space="preserve">UC-Fresno just sent out invites! </t>
  </si>
  <si>
    <t>Is there a way to tell how many people are waitlisted for a given date on Thalamus? Also, is one automatically added to a date the second one becomes available or do you have to manually add yourself once notified?</t>
  </si>
  <si>
    <t>Question about Duke invites</t>
  </si>
  <si>
    <t>January 15th is only date left currently :/ &lt;&lt; looks all filled up now</t>
  </si>
  <si>
    <t>If I haven't heard from my top choice yet and their website says to reach out after next week but the interviews are filling per the spreadsheet, do you think it's worth reaching out early?  Don't want to annoy anyone in the program but getting anxious...</t>
  </si>
  <si>
    <t>No they will not appreciate that &lt; if they specifically said not to reach out until after next week then I would wait</t>
  </si>
  <si>
    <t>Congrats to people who were invited at Nationwide! Are therre still spots remaining or is it closed?</t>
  </si>
  <si>
    <t>The original "we got your app" email said we would hear from them by mid-November, so I'm thinking they go through apps pretty slowly and trickle out invites. Just my thought, I'm sure there are still openings!</t>
  </si>
  <si>
    <t xml:space="preserve">They're not using a scheduling software so I can't give up to date info (they send you an email with a calendar and you send back dates that work for you). But as of 2 days ago they still had lots of December/January spots </t>
  </si>
  <si>
    <t>I think this person should be it, they listed her as the "program specialist" in their interview invite and she was the one I contacted to cancel: Mandy Semenik at mandy.semenik@aah.org  &lt;&lt; Tried to send an email here, but my email keeps getting rejected by the mail delivery subsystem as "Returned mail". Any ideas? Should I just email the PD?</t>
  </si>
  <si>
    <t>I got one. I was excited thinking it was an interview. I am thankful they sent out a heads up though about what time they are going to release it</t>
  </si>
  <si>
    <t>Okay, made the new Intv Tally spreadsheet. Ugh, such a pain in the butt :( Do we want to start protecting cells like interview invites and method of contact on the new sheet to avoid future recurrences? &lt;&lt; Thank you so much! &lt;&lt; No problem at all, friends!! To be clear, making the sheet was easy! I just feel bad about people having to re-enter their data, that's definitely not ideal.</t>
  </si>
  <si>
    <t>Thank you!! +3 // I would definitely lock. Can we individually lock a cell we've filled out or is that admin only?</t>
  </si>
  <si>
    <t>Someone deleted everything again, fixed now, and admin is working on it! We'll figure this out, team &lt;&lt; Where exactly is stuff being deleted (total number invites, interview dates, etc.)? &lt;&lt; Last night, someone shifted around the entire Mode of Contact column, deleted tons of individual interview invites, and moved around some interview invites. Then this morning, someone deleted almost the entire spreadsheet after it had been restored. &lt;&lt; Ok, thanks! Trying to navigate carefully since this is a shared document so glad it wasn't anything I did lol. Hope things work better for the rest of the cycle!</t>
  </si>
  <si>
    <t>Finally able to login using admin account, thank you for hard work!! You are a superstar! I'll be making sure already entered data is protected as well &lt;&lt; thank you!!! &lt;&lt; THANK YOU SO MUCH, I know this kind of stuff takes a lot of work and attention to detail</t>
  </si>
  <si>
    <t>Anyone have any knowledge on MUSC dates? I'm not sure if I should be super sad because they  are almost full on one version of the interview tally or only mildly sad because it's less full on the archive one....</t>
  </si>
  <si>
    <t>I just checked it around 11:00 AM Central and there were only three left :( &gt;&gt;&gt; January 18, 19, 21 (just checked 11:30 CST) &gt;&gt; oh :'( &gt;&gt; but on the bright side there still are dates! Keep your head up. &gt;&gt;&gt; that really sucks. I was the one who asked for date updates yesterday because they're my top choice  and I still haven't heard back :,(</t>
  </si>
  <si>
    <t>If it makes you feel any better, I got an MUSC interview invite last year the 2nd week of January. People start canceling in Dec and Jan and there are new waves of invites!</t>
  </si>
  <si>
    <t>Did the method of contact get shifted/messed up? I</t>
  </si>
  <si>
    <t>Yes, someone really borked up the Intv Tally spreadsheet last night :( I think our best option might be to restore from the most recent version that wasn't messed up (noon yesterday), tell everyone to re-add everything they added in the last 24h, and then start protecting cells that should not change. Interview invite applicant info shouldn't change once it's on there, nor should method of contact.</t>
  </si>
  <si>
    <t>Does interview broker send you an updated confirmation email if you reschedule? I haven't gotten an updated one and their "Your selected interview date and session are not valid until you receive email confirmation." line is making me concerned.</t>
  </si>
  <si>
    <t>&lt;&lt; Answered my own question. For anyone wondering, YES they do send a reschedule email, just took a while to come through</t>
  </si>
  <si>
    <t xml:space="preserve">Thank you note etiquette? Also, some of my interviews are scheduled close to christmas is it considered too much to send some christmas cookies lol i love baking and thought it might be nice but wasn't sure </t>
  </si>
  <si>
    <t>Don't do cookies! The thought is lovely, but remember that 1) not everyone celebrates Christmas and 2) we are in a pandemic. My school doesn't allow anyone to bring in baked goods at all right now due to risk of viral transmission. Plus, a thoughtful thank you card will be a lot more meaningful and will demonstrate more object permanence months down the line when rank lists are submitted. &lt;&lt; ohhh good call thank you!!</t>
  </si>
  <si>
    <t>I thought that thank you notes are discouraged anymore? Seems like it falls under "post interview communications" and I have seen several program websites specifically stating that although they appreciate the thought, please don't send notes. I feel so conflicted now!</t>
  </si>
  <si>
    <t>&lt;Lots of places specify no post-interview communication, with the exception of thank you notes! I think they're fine this year but not necessary</t>
  </si>
  <si>
    <t>Has anyone that received an invite from Phoenix Children's Hospital been able to also schedule the social event on thalamus? I have yet to hear back from the PC if they fixed this.</t>
  </si>
  <si>
    <t>I have yet to hear back too</t>
  </si>
  <si>
    <t>Did anyone else dual apply to triple board programs? If so, where have you heard from? +1</t>
  </si>
  <si>
    <t>Hi fellow TBer! Heard from UK and Indiana so far, applied to all except Tulane</t>
  </si>
  <si>
    <t>Is there a consensus on follow-up thank you's to the programs we interview at for pediatrics?  Totally fine but make sure it is not overdramatic.  Also don't have an ERAS violation and telling them if you are ranking them number 1. &lt;&lt; is this a new rule?</t>
  </si>
  <si>
    <t>is it a violation to tell a program you are ranking them number 1?</t>
  </si>
  <si>
    <t>I do not think this is a violation. The only thing I have heard is that it's a gigantic party foul to tell a program that you've ranked them 1 IF, and only if, you did not. Truth often comes to light on Match day, our community is small, and people will 100% remember that you did them dirty.</t>
  </si>
  <si>
    <t>The rule says it's illegal for them to ask you how you're ranking them, not for you to voluntarily tell them</t>
  </si>
  <si>
    <t>I'm starting to think it might be time to start reaching out. Interview spots are filling up, and programs aren't sending invites late at night anymore, so they may be less crunched. What do you all think?</t>
  </si>
  <si>
    <t>I think it's a risky move and could go one of two ways. Especially if respectful and with clear evidence of why you are reaching out to their specific program, I could see it working out in one's benefit. But even if it is a perfectly written message (and especially if it seems nonspecific to their program), reaching out so early could annoy them and make the odds of an interview invite lower. We know for sure that 11/4 is a time most PDs have said they would be okay with receiving LOIs. My personal inclination is that the benefit you'd get from sending a letter now as opposed to 11/4 is likely marginal, but the risk of sending a letter now and making people annoyed is quite real. I'd wait, but that's just me! +5</t>
  </si>
  <si>
    <t xml:space="preserve">&lt;&lt; agreed. Last year when my friend sent LOI he didn't get an interview from any of them. </t>
  </si>
  <si>
    <t>Why hasn't Dell sent me an interview invite yet? My steps are 260s and 270s wtf. Yall think I should send them a letter of interest this week? Im not AOA or GHHS but I honored my peds rotation and have decent research :( :( :(  &lt;&lt; It sounds like this is a particularly important program to you, from what I'm gathering. Did they have any indication from your personal statement or application that you really care about their institution or have geographic ties? Especially if they had no indication, I think it would be absolutely reasonable to send your LOI 11/4. There's not a lot of rhyme or reason sometimes to these interview invites. I'm also a 260s Step person, and the invite pattern has been pretty random. I do think it's 100% true that there's way more to Peds invites than Step scores, and that is a good thing! But if this is a place you love, make sure they know it when the time is right.  &gt;  I am in the same boat with a lot of roundness in my app.  I would recommend reaching out.</t>
  </si>
  <si>
    <t>(I jest, I have no idea. This season is bonkers haha)</t>
  </si>
  <si>
    <t>My suspiscion is that they are looking at more than Step. Probably a combination of number of publications, Honored clerkships, AOA status, and GHHS status. Then they add any applicant that they have prior interaction with. That way they can feign holistic review, but they really have just a combination of numerical filters.</t>
  </si>
  <si>
    <t>I don't need to make a Thalamus account to get interview offers from programs using Thalamus, right?  I've heard that they send you an email and then you make the account, but just to verify that is how it works, correct?  You cannot make a Thalamus account without having an interview invite yet unofrutnately.  If you try to create an account prior to your first offer, supposedly it can disrupt your process.</t>
  </si>
  <si>
    <t>Once they send the invite then you can see the actual date.</t>
  </si>
  <si>
    <t>pretty sure the one that popped up in OHSU belongs in U Oklahoma - can this be fixed? I'm nervous to just do it myself, but I'm 99.9% sure OHSU hasn't sent IVs yet and there's a big hole in UO where that one was</t>
  </si>
  <si>
    <t>Same with the UNC one! It was previously under Duke &lt; I fixed this one, it was mine (don't know how it got moved?) &lt;&lt; I think one entire row got shifted up because I see the same thing for others that haven't sent out invites yet &lt;&lt; who's out here shifting columns?? lol. Going to try to fix it. &lt;  Nice, thank you kind person. &lt;&lt; did my best, the bottom had several mismatched columns, looks like some data is missing because people started fixing individually maybe? so added some x's. should be almost fully correct now tho</t>
  </si>
  <si>
    <t>This is a significant problem. I know people aren't doing it on purpose, but at least one person has been browsing the spreadsheet and deleting lots of cells (you can see it here on the chat page, too). It's one thing to lose chat messages, but entirely another to mess with the integrity of the data on the interviews page... should we maybe start protecting the cells after they are added? &lt;&lt; maybe add this to front page suggestion so admin sees it. Also I have questions about this technologically challenged (most likely) millenial</t>
  </si>
  <si>
    <t>Added the archives from yesterday, it would be a pain in the butt, but we can restore what got screwed up yesterday. The last version that seems to have not had deletions/moved cells is from 12pm, but it got really bad after 11pm last night.</t>
  </si>
  <si>
    <t>#frustrating</t>
  </si>
  <si>
    <t>do programs only send rejections before interviews or is it possible that they send them after too? Or would the just skip all that and just not rank the candidate ? &lt; I think they can send rejections any time, but some never say anything</t>
  </si>
  <si>
    <t>&lt;some programs never say anything?! is that a joke &lt; I don't think so? Were you under the impression they always send interview/waitlist or rejection? I thought ghosting wasn't uncommon.</t>
  </si>
  <si>
    <t>UTSW and Baylor peeps from the home institution.  Would you mind putting what scheduling source you used?</t>
  </si>
  <si>
    <t xml:space="preserve">Interview broker &lt; for which one or was it for both? &lt; For Baylor home interviews, notification was through ERAS but we emailed the coordinator to pick our dates. </t>
  </si>
  <si>
    <t>Thalamus for UTSW!</t>
  </si>
  <si>
    <t>Did anyone not get an email from Thalamus when scheduling an interview? Typically I've gotten email with the invitation --&gt; email confirming after I schedule. Today for Colorado I got an app notification about the invite, and then later the email when I scheduled, but no email with the invite. I just wanted to make sure I didn't miss anything!</t>
  </si>
  <si>
    <t xml:space="preserve">I got an email but when I went to book it only has options to book a waitlisted interview slot? anyone else have this issue? </t>
  </si>
  <si>
    <t>Anyone have any recs on how to answer "tell me about yourself?" Literally can only think to say where I'm from, bit about my family, and I love to bake so plz accept me :'( +1</t>
  </si>
  <si>
    <t>I like to frame mine where I'm from --&gt; where I did undergrad --&gt; med school --&gt; why pediatrics, what I see myself doing within pediatrics and why. Is that horribly wrong? Honestly, I have lived in a couple different countries and so when I start with that I usually get interrupted with questions haha &lt;&lt; +1 where from -&gt; undergrad/brief "why doctor" -&gt; med school -&gt; why peds/brief goals in peds</t>
  </si>
  <si>
    <t>&lt;&lt; I think you also can't go wrong with saying some of your unique hobbies or interests outside of medicine +1</t>
  </si>
  <si>
    <t xml:space="preserve">For those of y'all who did a secondary for Valley Children's, did you submit that via ERAS messages or by email to the PC? </t>
  </si>
  <si>
    <t>saved it as a PDF and attached in a response on ERAS &lt;&lt; thank you!!!</t>
  </si>
  <si>
    <t xml:space="preserve">Is Baylor San Antonio as highly ranked as Baylor Houston? Does it matter considering they're both Baylor? </t>
  </si>
  <si>
    <t>They aren't even close and are unaffiliated with eachother.</t>
  </si>
  <si>
    <t>Anyone else get Wagon Wheel stuck in their head every time they scroll past Johnson City on the Tally page? Just me?</t>
  </si>
  <si>
    <t>I mean, now you're not the only one, thanks for that lol +1 :D &lt;&lt; Just seeing this put it in my head for the day</t>
  </si>
  <si>
    <t>Every time!!!!!</t>
  </si>
  <si>
    <t>always!</t>
  </si>
  <si>
    <t>In the virtual interview tab, there are a few items asking if programs reimbursed for dinner or mailed any swag. Programs arent allowed to do that this year!!!  This is what people did last year. &lt;&lt;a couple of programs are sending swag this year too</t>
  </si>
  <si>
    <t>Wait they really aren't? I heard other specialties are sending uber eats credits to interviewees for dinners? (and i'm pretty sure one of the peds programs is giving away shirts lol)  &gt; The AAP came out with guidelines saying for programs to not send things to candidates. &lt;&lt; Why doesn't the AAP like us this year :(</t>
  </si>
  <si>
    <t xml:space="preserve">Yep, can confirm anesthesia is sending GrubHub giftcards for dinner socials. I actually do not see the problem with doing this -- they 100% were going to spend that money on us and provide swag during this cycle anyway. Is the rationale COVID budget cuts, or what?  &gt;  AAP guidelines advised against it.  No one should be doing it in peds but more competitive specialties are still doing it. &gt;&gt; aw man i just want free stuff :( &gt;&gt; me tooooo I like stuff &gt;&gt; I like turtles &gt;&gt; I second the free stuff and turtles &gt;&gt; free turtles for everyone? &gt;&gt; turtles have salmonella...but the uber eats might also &gt;&gt; moments like this confirm that I picked the right specialty </t>
  </si>
  <si>
    <t>I mean it's a guideline, not like an official rule of the Match. The same way the Apply Smart thing was a guideline.</t>
  </si>
  <si>
    <t>Legit going to be bummed if I don't get SOMETHING. My friend is FM and was sent a whole box of swag from a program!! They also have a peds program so fingers crossed they send peds stuff too</t>
  </si>
  <si>
    <t>Can anyone check on if dates are still available available for central iowa?</t>
  </si>
  <si>
    <t>there's 9 available to schedule and some available for waitlist too</t>
  </si>
  <si>
    <t xml:space="preserve">How long are you guys waiting to hear back from your top programs before reaching out to them? My top programs have already sent out a good amount of interviews :( </t>
  </si>
  <si>
    <t>Next Wednesday &lt;&lt; Same. But also looking at last years spreadsheet to get a rough idea of how long it took my top programs to send their first invite after Sept 15</t>
  </si>
  <si>
    <t>Question about thalamus. Waitlisted a program earlier, got an email confirming the waitlist,  and then got an email three hours later from thalamus saying I'd been granted a wait list opening. Did I get that date? When I go there it doesn't tell me to do anything? Or am I just on the wait list? HELPPP</t>
  </si>
  <si>
    <t>click the "scheduled" tab by "my interview" and see if you are scheduled for an interview</t>
  </si>
  <si>
    <t>Hey all you amazing Chicagoland interviewers, can you update available dates? Still holding out hope :) &gt; +1, i need some more Chicago love in my life! +1</t>
  </si>
  <si>
    <t>UChicago seems very open, Rush+Northwestern sent out a bunch, dk about UIC/Loyola but they have not great peds programs atm i've heard</t>
  </si>
  <si>
    <t>For people using Thalamus, will the links actually come up as the video platform the program is using? I was trying to find a place that we could preview whether the settings worked for each platform. Thank you!</t>
  </si>
  <si>
    <t>Can anyone update the available Colorado interview dates?</t>
  </si>
  <si>
    <t>there's still a ton of spots! &lt;&lt; thank you!!!!!!! &lt;&lt; holding out hope! +1!!!!!</t>
  </si>
  <si>
    <t>Do we have to do anything to get an email for interview broker? I'm getting super paranoid that the places that are all ghosting me happen to use interview broker :(((</t>
  </si>
  <si>
    <t>the program will have the link to interview broker on the invitation email. Stay strong friend! Halloween is almost over so the ghosting will disappear</t>
  </si>
  <si>
    <t>Anyone get the  Thalamus link for UF Gville scheduling?&lt;&lt; not yet nope &lt;&lt; okay good to know i'm not the only one! &lt;&lt; I just keep refreshing thalamus &lt;&lt; I don't even have a link to establish a thalamus account? Was there a link? &lt;&lt; I think thats what they're supposed to be sending tonight! &lt;&lt; I have a thalamus account already from other interview invites, and normally it just pops up if you get another // same!! &lt;&lt; I'm peeved they haven't sent it out yet</t>
  </si>
  <si>
    <t>I was so impressed that they were gunna give us a time to send it out, and be nice about it, but now im just annoyed that they are screwing with us all.&lt;&lt; same! what is this nonsense. i have to be glued to my phone until they send this link out&lt;&lt;glad i'm not alone-hopefully they post it soon!</t>
  </si>
  <si>
    <t xml:space="preserve">Its up on thalamus! if you already have an account :) &gt;&gt; ugh i don't have an account </t>
  </si>
  <si>
    <t>&lt;&lt;well that was stressful :-) +1</t>
  </si>
  <si>
    <t xml:space="preserve">They said they would invite at 7pm EST yesterday in the email but I got an invite for it at like 6:30pm EST i was driving home lol&lt;&lt; it was 730 EST homie, so it was 30 mins late </t>
  </si>
  <si>
    <t>Nationwide peeps, how long does it take for them to send you back what day they are giving you? Keeping 4 dates open is giving me anxiety</t>
  </si>
  <si>
    <t>I got mine back within 15 minutes yesterday!&lt;&lt; awesome thanks, hopefully I get mine back soon, but they sent the invite at 530 so I am convinced I will have to wait till tomorrow &lt;&lt; I got mine back from this morning's interview also within like 15 min! &lt;&lt; 2 minutes &lt;&lt; I mean its 7pm now and i emailed back within minutes so, I'm guessing I'll get it in the morning sadly &lt;&lt; i think you'll be alright &lt;&lt; nvm just got it lol</t>
  </si>
  <si>
    <t xml:space="preserve">Quick question... how many waitlist spots on thalamus can you sign up for. It seems like I can just keep adding? </t>
  </si>
  <si>
    <t xml:space="preserve">there seems to be no cap, i saw something where you can waitlist as many as you want. fricken vultures on akron :( &lt;&lt; same. Akron needs to add more spots in january...&lt;&lt;right! I got excited when I got an invite only to find out they are filled :( &lt;&lt;not doing a+nything for a few days to be safe but there’s a chance i cancel my Akron spot, I hope someone deserving can get it if I’m able to do so :) (I hope this doesn’t make me sound like a dick bc it’s genuine!) </t>
  </si>
  <si>
    <t>I will say that for a majority of the virtual events I went to the programs made of point of saying this will not influence interview selection</t>
  </si>
  <si>
    <t>I couldn't go to any because I was on insane rotations, and things have been totally fine. No one should be kicking themselves over not going, I really don't think it made a huge difference. &lt;&lt; Do not feel it impacted interview selection so far just based on my invitations. Agree that it probably wouldn't be fair to everyone especially since students are still on rotations.</t>
  </si>
  <si>
    <t>Asked my PD about this and they said the AAPD made it officially against the rules to take attendance or give advantages to students who attended virtual events</t>
  </si>
  <si>
    <t>Lol I went to so many of those virtual meet and greets, and literally none of those programs have sent me invites. Go figure! &lt; +1</t>
  </si>
  <si>
    <t xml:space="preserve">Does anyone mind updating Wake's available dates? TYIA :) </t>
  </si>
  <si>
    <t>Just checked, same dates! Just 4 dates on waitlist &lt;&lt; Thank you :)</t>
  </si>
  <si>
    <t>Has anyone received an interview for the Colorado Physician Scientist Interview day?</t>
  </si>
  <si>
    <t>Nope // no from me dawg, hoping we are in another pile (plug to join the FB group if you haven't)</t>
  </si>
  <si>
    <t>I feel SO much better seeing this. I'm originally from Colorado, did peds research at Colorado before med school, and still haven't heard anything. Was starting to get very sad! Here's hoping it's just a different pile.</t>
  </si>
  <si>
    <t>&lt;&lt; Same to the feeling much better after seeing this! Thank you all!</t>
  </si>
  <si>
    <t>I'm not getting any interviews from any of the huge interview blasts.. like anywhere. I know it's a week in but holy moly, should I be concerned because everyone else seems to be getting interviews? I am straight up not having a good time here. &lt; +6</t>
  </si>
  <si>
    <t>I keep getting missed by the blasts too. Seems to be the bigger and more prestigious programs sending them like that. I know I'm not an AOA rockstar, but I thought at least ONE of them would show me some love. ;( &lt;&lt; This is excruciating &lt;&lt; i thought my stats were pretty good, but ya'll are superstars who are making me look bad! &lt;&lt; The reddit bias is real. Take a look at the stats page averages vs the national average lol &lt;&lt; also, ~25% of programs haven't even released a single interview yet! We are so early on in the season. &lt;&lt; exactly this - i'm still convinced that even the big interview blasts didn't give away ALL of the spots &lt;&lt; really hope this is the case and they send more invites later and open more dates later, in an effort to not have all the 270/AOA kids on the same days  &lt;&lt; They are absolutely going to have more invites. The number of those is contigent on how many people from the first wave cancel, but I guarantee that there will be cancellations. Spots always open up, there is no one program that is perfect for everyone.</t>
  </si>
  <si>
    <t>Agreed, look at the stats. This is NOT representative -- people who feel good about what's going on are way more likely to share, which skews this sheet heavily. Here's what we do know from the data we have: peds application counts are virtually unchanged from last year, and most programs are still offering a similar number of interview spots this year. We know that last year, applicants were getting interviews the ENTIRE season, even as late as January. I think this is a much longer game than it feels like right now. Hang in there, you are awesome and the invites are going to come. &lt;3 +1</t>
  </si>
  <si>
    <t>I have a single interview invite so far. It's hard not to feel like doo doo when it seems like everyone else is getting at least a few invites. I'm already emotionally exhausted tbh. I will say though that my USMLE scores aren't very good - but I thought that whole "we're taking a holistic approach" would maybe work in my favour given the strength of the rest of my application. &lt;&lt; This process is enough to make anyone feel like doo doo, sending you some hugs. Holistic approaches by default do not go quick. Think about how long it took to review your own application, or a friend's ERAS application that they sent your way for edits. That's not even with the letters and the transcripts and MSPEs and everything else the programs have to look at! Holistic review is still underway at most programs, and you are going to see invites come in as they progress through that process. Keep your head held high, none of these places are worth losing your self-worth over.</t>
  </si>
  <si>
    <t xml:space="preserve">&lt;&lt; My thought is maybe them taking a "holistic approach" is making it take longer to sort through applicants. I'm sure they are still using scores to guide them because there's no way they are ignoring them entirely, but I'm in the same boat still waiting for interviews so trying to stay positive!! </t>
  </si>
  <si>
    <t>Can one of you lucky and amazing UCSD ppl put dates in the sheet? Want to know if this was a huge blast a la Lurie/Stanford or if I still have a chance &lt; +1</t>
  </si>
  <si>
    <t>&lt;&lt;+2</t>
  </si>
  <si>
    <t>Who else thinks PDs have a google spreadsheet like this that judges the living hell out of all applicants :)?</t>
  </si>
  <si>
    <t>aint nobody got time for that</t>
  </si>
  <si>
    <t>I don't want to change anything on the program info tab but I think UCLA is accidentally placed under Valley Childrens</t>
  </si>
  <si>
    <t>If it is, then change it. DONE!</t>
  </si>
  <si>
    <t xml:space="preserve">How many interviews is everyone capping at? </t>
  </si>
  <si>
    <t>10, and I hit 10 today (11/4) pinkie swear I will either decline any new interviews coming in or if I take one I will cancel one of the one's I currently have scheduled in January so others can have a shot at it</t>
  </si>
  <si>
    <t>If I get 100% of my interviews (unlikely lol), then 20 (80%), but realistically will cap ~17-18 (I'm having a hard time deciding my priorities and am hoping for the programs to wow me in their direction over other programs). +2 &gt;  Little much? +2 &gt; I'm very open to capping at less (13-14) and will likely reflect on this mid-November, just wanted to answer OP's question honestly!</t>
  </si>
  <si>
    <t>Capping at 20 but may cancel others depending what they are &gt; no wonder people can never get invites with others hogging them all &gt;&gt; I'm not even close to that so you don't have to worry. I'm only at 7 &gt;&gt; don't worry about me, i'm only at 1</t>
  </si>
  <si>
    <t>I plan on capping ~15 &lt;- +5</t>
  </si>
  <si>
    <t>I applied to 15 and will be capping at 10.  &gt;  stud right here &lt;&lt; I'm capping 10 but only my bottom 7/8 have reached out to me :(</t>
  </si>
  <si>
    <t>I started with ApplySmart, but got super anxious and panic added 5 more after not hearing anything for a couple of days. I'm very fortunate and started getting a lot of invites this week, enough that I don't think I'll have room to attend interviews for any of the panic additions. Is it better to withdraw those applications now, or wait until after I get word back from them? &gt; are they places you would actually like to go?  I wouldn't see any harm in keeping the apps in if you could envision yourself as a resident there.  if they were just added for comfort, maybe not?</t>
  </si>
  <si>
    <t>Sigh, so annoyed with so many waitlisted programs :( &lt; +1</t>
  </si>
  <si>
    <t>How do you know if you're waitlisted?? &lt;&lt; ppl are filling out the interview talley showing programs have no dates back</t>
  </si>
  <si>
    <t>So annoyed that there are waitlist after only 1 week...programs should not have sent out these mass emails if they didn't have spots and then to then out emails to other applications excited about interviews only to log on and find there are none left. I literally check within 5 mintues and this has happended twice</t>
  </si>
  <si>
    <t>UNLV interviewees: what's with the "residency eligibility letter" that's on the list of applicant things to do? I opened it and it looks like a contract for actual residents to sign. Is that something we submit after we match?</t>
  </si>
  <si>
    <t>Does anyone mind updating MUSC interview dates still available? Looks like they're coming in fairly slowly daily but I'm worried they're getting close to filled. Thanks! &lt;&lt; i gotchu, just updated &lt;&lt; you're awesome, thanks!</t>
  </si>
  <si>
    <t>f</t>
  </si>
  <si>
    <t>Congrats to the additional Nationwide champs today. Could you all please update the remaining interview spots. They are one of my top picks, and I'd love to know if I still have a shot &lt;&lt; +1</t>
  </si>
  <si>
    <t>Any good advice on when you are strongly interested in a program, but your schedule is already full for the days they have available? Do you just have to choose? Is it okay to tell the program that offered an invite later that you are very interested, but not available on any of the listed days due to previous commitments?</t>
  </si>
  <si>
    <t>Yes, you usually just have to choose, and often quickly. I missed an interview invite because all the dates got snatched up while I hemmed and hawed for all of 2 minutes. &lt; :(  +1 &lt;&lt; Dude, this is such a weirdly chaotic and undignified process. I feel like I'm getting trampled at Walmart on Black Friday +2</t>
  </si>
  <si>
    <t>&lt;&lt;tbh feels like the hunger games to me...</t>
  </si>
  <si>
    <t>Not sure if this has already been asked but any advice about when to start emailing programs for our SO that hasn't gotten an interview at that place? Advisors told me to wait a week but it seems like programs are filling by the day.&lt;&lt;would like to know the answer to this as well!!</t>
  </si>
  <si>
    <t>I would normally say to hold back, but based on how some programs are legitimately releasing all their spots in just one day, I think this cycle is behaving differently than the people advising us expected. I'd actually go ahead and reach out. Very very brief email to the SO's program coordinator with your interview invite attached stating that you are couples matching and strongly considering their excellent institution, many thanks for your consideration, etc.</t>
  </si>
  <si>
    <t xml:space="preserve">Does yale still have interview slots available? Or are all interview offers sent already? &lt;&lt; about half of Jan is still open and there are some spots in Nov/Dec with 1 slot still available </t>
  </si>
  <si>
    <t>:( Think it's worth reaching out if it's my top?</t>
  </si>
  <si>
    <t>I see no harm in reaching out if it's your top!</t>
  </si>
  <si>
    <t xml:space="preserve">I heard to wait until next Wednesday from PDs to start emailing. </t>
  </si>
  <si>
    <t>What happened to the tally of UNLV interviews? Did they get deleted?</t>
  </si>
  <si>
    <t>Looks like they did, I think I was able to retrieve them all based on looking at the edit history</t>
  </si>
  <si>
    <t>So FYI, Vandy's hospital is not renewing their contract, so WTF are they going to do with their residents if they don't hand over the money?</t>
  </si>
  <si>
    <t>This has no effect on the residency program.. it's a regional hospital that the residents don't rotate at</t>
  </si>
  <si>
    <t>&lt;what does this mean...? what hospital</t>
  </si>
  <si>
    <r>
      <rPr>
        <u/>
        <sz val="10"/>
        <color rgb="FF1155CC"/>
        <rFont val="Arial"/>
      </rPr>
      <t>https://www.tennessean.com/story/news/local/williamson/2020/10/23/williamson-medical-center-monroe-carrell-chidrens-hospital-ends-contract-vanderbilt/6010042002/</t>
    </r>
    <r>
      <rPr>
        <sz val="10"/>
        <rFont val="Arial"/>
      </rPr>
      <t xml:space="preserve"> This is a regional hospital that was affiliated with Vanderbilt, not the actual Vanderbilt Children's Hospital. Residents don't rotate there.</t>
    </r>
  </si>
  <si>
    <t>Are programs notified everytime you reschedule on the ERAS scheduling system? Or Thalamus? Like do they just get a bunch of notifications</t>
  </si>
  <si>
    <t xml:space="preserve">&gt;&gt; Don't know, but it doesn't matter. They handle a billion of these, and no one cares! </t>
  </si>
  <si>
    <t>Emory superstars: are there any interview dates that aren't filled up? Or is it pretty much all waitlist at this point?</t>
  </si>
  <si>
    <t>still lots of dates! Just updated in Intv Tally tab&gt;&gt; yay thank you so much! &gt;&gt; thank you!!</t>
  </si>
  <si>
    <t>How do you schedule the Nationwide interview? I don't see the attachment with the dates +1</t>
  </si>
  <si>
    <t>check on eras instead of email  &gt;&gt; it wasn't attached in the ERAS message but someone posted it here!</t>
  </si>
  <si>
    <t>[This was about Yale]</t>
  </si>
  <si>
    <t>Nevermind they sent an email, looks like they're using a sign-up genius for the Happy hours</t>
  </si>
  <si>
    <t xml:space="preserve">&lt;&lt;lol this was very confusing, I'm gald they sent the followup </t>
  </si>
  <si>
    <t>At what number of interviews are you guys going to start capping it at and start withdrawing from interviews you may not be as excited about? +1  Capping at 10-12.  It is fair to everyone else needing interviews to not go beyond that especially with the AAMC showing there is roughly a 100% match rate at 11 interviews.  Also, over interviewing gives you a change at matching with the alorgrithm lower.</t>
  </si>
  <si>
    <t>I'm planning to cap after 15 at most, but I may cap sooner depending on how things go. +1</t>
  </si>
  <si>
    <t>If I get 100% of my interviews (unlikely lol), then 20 (80%), but realistically will cap ~17-18 (I'm having a hard time deciding my priorities and am hoping for the programs to wow me in their direction over other programs). &gt;  Little much?</t>
  </si>
  <si>
    <t xml:space="preserve">Capping at 12 </t>
  </si>
  <si>
    <t>I plan on capping ~15 &lt;- +1</t>
  </si>
  <si>
    <t>Capping at 10-12 &lt;+1</t>
  </si>
  <si>
    <t>capping at 15-20 since im couples matching +1</t>
  </si>
  <si>
    <t>I applied to 15. I will be capping at 10</t>
  </si>
  <si>
    <t>I applied to 13, capped today (11/4) at 10. At this point I will either decline anything new or if I take it I will cancel one of my January interviews so someone else can have it</t>
  </si>
  <si>
    <t xml:space="preserve">For anyone else who may have received an invite to join the waitlist for an interview at UVA: I'm a little confused as to how to proceed. I signed up for a waitlist date on Thalamus, but it sounds like we will ultimately be notified if/when there's an opening for an interview (outside of the initial waitlist date we signed up for on Thalamus)? Is my thinking correct?  </t>
  </si>
  <si>
    <t>&lt;&lt; it's already wait listed??????</t>
  </si>
  <si>
    <t>I think you have to sign up for waitlists for specific days - i.e. if a spot opens up on a day you're not signed up for you will not get a notification. Yes, this process seems completely insane to me</t>
  </si>
  <si>
    <t>Hi peeps! quick question: is your usmle ID # supposed to be private?</t>
  </si>
  <si>
    <t>Like, not SSN private, but I wouldn't share it widely. You keep it for a long long time for boards stuff.</t>
  </si>
  <si>
    <t>Is it better to start withdrawing applications now if we think we aren't going to have space to interview at certain programs, or should we wait to hear back first? If we do have to withdraw application or turn down an interview, what have you heard about the kindest and most respectful ways to do it? My school only allows us to take a limited number of days away from clinicals to interview, which does constrict things a lot.</t>
  </si>
  <si>
    <t>I'd say you can withdraw from programs that are not in your top 10, otherwise you can see when the interviews come in if you can take them by canceling an interview somewhere lower on your list. I have heard that no explanation is needed and that programs appreciate a simple, straightforward, polite declining of the invitation</t>
  </si>
  <si>
    <t>I'm scheduling programs for January if I'm less enthusiastic. If I hear back from my top choices then I'll cancel the January ones later. +1</t>
  </si>
  <si>
    <t>Can anyone update UPMC interview dates please... they're my number 1 and I'm starting to feel discouraged since I haven't got an II from them</t>
  </si>
  <si>
    <t>Updated, wishing you the best of luck! &lt; thank you!!</t>
  </si>
  <si>
    <t>Anyone know if Stanford has a compacted cycle or if they plan to offer more dates? (The email says that they've reviewed all "very well-qualified" applicants) &lt;&lt; It doesn't seem from the email that they are planning on adding more dates</t>
  </si>
  <si>
    <t>Feeling sad about this one &lt;&lt; I got the email too, and I don't think they meant it quite like that. It states "After thorough review of all the very well-qualified applicants to our residency training program". I'm interpreting that as a nod to how there's a large number of well-qualified applicants, rather than a literal "we have already reviewed all the well-qualified applicants". Giving your well-qualified self a hug from over the internet -- please don't be sad, this process is unpredictable and not a reflection of you. &lt;&lt;&lt; I'm sorry friend, did you miss out on the date or the II? If the date, you could email the coordinator and see if they plan to add more dates? (And if the II, absolutely ditto what the other person said, you are an amazing individual and you WILL match at someplace that you will be happy. You are well-qualified and will bring joy to your patients!) &lt;&lt;&lt; didn't get an II and feel like this is the only round based on that sentence &lt;&lt;&lt; Can someone explain what the "After thorough review of all the very well-qualified applicants to our residency training program" email was? Was it a rejection email? Or was that sentence included in the interview invite email? Thanks so much! &lt;&lt; Invite email</t>
  </si>
  <si>
    <t xml:space="preserve">What if you didn't get this email but also didn't get a II? Concerned that I have heard nothing from them! &lt;&lt; If it is a top program for you, I would email them ASAP. Looks like they have sent out all their IIs a la Northwestern yesterday. I think the email was for interviewees only &lt;&lt; Ahhh makes sense the email went to interviewees, thanks! &lt;&lt; I got a II but didn't receive this email.. odd lol &lt;&lt; So Thalamus just notified you via phone app to select a date? </t>
  </si>
  <si>
    <t>Anyone have a good calendar app for keeping track of interviews?</t>
  </si>
  <si>
    <t>Im using a planner! and google calendar on my phone</t>
  </si>
  <si>
    <t>Stony Brook interview rockstars...how many spots you got left? How many spots taken? Thanks in advance &lt;3</t>
  </si>
  <si>
    <t>&lt;&lt; just posted, all except 11/6 still available to schedule! &lt;&lt; Thanks fam</t>
  </si>
  <si>
    <t>&lt;&lt;mine looks the same and I did the same thing--looked at the AM dates, but ultimately chose a PM date &lt;&lt; same, now it looks like I can't read instructions. Also I emailed asking about it but I'm unsure if she is going to "reset" my invite like it says in her second email&lt;&lt;i think we should be fine if it doesn't say a date under the AM slot? but also this is SO confusing!!</t>
  </si>
  <si>
    <t>&lt;&lt; So the spots were filling fast when I signed up. Clicked a spot and by the time I tried to confirm it was gone. There are still some openings available, but I can only see the PM interview days remaining ( 11/4, 11/5, 12/22, 1/6, 1/7 ) and have no idea how many slots are available each day</t>
  </si>
  <si>
    <t>How long does it take for Valley Childrens to send an invite after sending back your secondary?</t>
  </si>
  <si>
    <t>ok thx for giving me a heart attack ERAS maintenance notification... +7</t>
  </si>
  <si>
    <t>Even though I was hoping for a break, I think it means only that programs which use ERAS to send out invites aren't going to be sending anything during the downtime. Everyone else, like the Thalamus and Interview Broker peeps, will still be in business &lt;&lt; TY!</t>
  </si>
  <si>
    <t>Did anyone have home institution faculty with connections to other programs offer to reach out on your behalf to possibly get an interview? At what point should we start to worry and consider asking that faculty for help if we haven't heard anything?</t>
  </si>
  <si>
    <t>got this offer today and wasnt sure if its too soon to ask. similarly if its too soon to send interest letters. &lt;&lt; Here's my thinking...if there is already evidence they have broken the seal (invites have been sent out per Interview Tally page), I think it's worth going for it if it's legitimately one of your top programs. Then you can sincerely explain why you are interested in the program, and perhaps give extra evidence you're not a spam applicant. If they haven't invited people yet, hold off. What do you all think?</t>
  </si>
  <si>
    <r>
      <rPr>
        <sz val="10"/>
        <color theme="1"/>
        <rFont val="Calibri"/>
      </rPr>
      <t xml:space="preserve">&lt;&lt;I've heard from PDs and other Peds faculty at my school that we shouldn't reach out yet (neither on our own or have faculty doing it on our behalf). They said PDs are so overwhelmed right now they don't want to add anything more to the mix, and it could hurt more than help. They suggested to start reaching out </t>
    </r>
    <r>
      <rPr>
        <b/>
        <sz val="10"/>
        <color theme="1"/>
        <rFont val="Calibri"/>
      </rPr>
      <t>November 4th</t>
    </r>
    <r>
      <rPr>
        <sz val="10"/>
        <color theme="1"/>
        <rFont val="Calibri"/>
      </rPr>
      <t xml:space="preserve"> (2 weeks post-ERAS opening) if you haven't heard anything. Take it or leave it, just what I heard! &lt;&lt; this seems to be the sentiment from most programs; my home program said the same thing to us when we met a couple days before ERAS was due. </t>
    </r>
  </si>
  <si>
    <t>&lt;&lt; ive heard the same thing +2</t>
  </si>
  <si>
    <t>People who received invites from Nationwide, would you mind adding if you're a DO or not? Curious about the osteopathic recognition! +1</t>
  </si>
  <si>
    <t>&lt;Not DO &lt;&lt; on ERAS it says "osteopathic recognition" &lt;&lt; it just means the program has received osteopathic recognition</t>
  </si>
  <si>
    <t>Could someone add in the available dates for Nationwide please? Super sad that I missed out on round 1, but here's to holding out for round dos!  &lt;&lt; I am hopeful for you, too! I think it is hard to know what is available because they scheduled by ERAS email. They specifically said Nov 11th and 16th were not available, but things otherwise still seemed open as of this afternoon!</t>
  </si>
  <si>
    <t>Ah gotcha, thank you very much!</t>
  </si>
  <si>
    <t>Any other West Coast folks bummed about the programs starting all their interviews at 8 or 9 AM EST? Gotta bring the A game during prerounding hours!  &gt;  I doubt they would call out interviewees during it.  Also, a lot of programs have PM and later options for West coast individuals.</t>
  </si>
  <si>
    <t>I noticed one East Coast program kindly offered AM vs PM spots. I definitely don't shine my brightest at 5am and feel lucky to have snapped up one fo the PM spots. Another East Coast program specifically had a day reserved for West Coast applicants that starts at 10:30am EST (kind of made me love them)</t>
  </si>
  <si>
    <t>U of Utah stated that they were planning on taking there time reviewing applicants and probably wouldn't reach out to students for at least one week. I respect the honesty and the fact that they are actually going to take time to read applications</t>
  </si>
  <si>
    <r>
      <rPr>
        <b/>
        <sz val="10"/>
        <color theme="1"/>
        <rFont val="Calibri"/>
      </rPr>
      <t xml:space="preserve">Reminder to close the tab if you're not using it || only like 100 users can access a spreadsheet at one time :)!  Be kind and courteous to everyone else and do not have it running in the background </t>
    </r>
    <r>
      <rPr>
        <strike/>
        <sz val="10"/>
        <color theme="1"/>
        <rFont val="Calibri"/>
      </rPr>
      <t>Mac users.</t>
    </r>
  </si>
  <si>
    <t xml:space="preserve">why single out mac users &gt;&gt; who cares? just close the tab :), all users +1 &lt; NOT ALL MAC USERS. </t>
  </si>
  <si>
    <t>Hopkins superstars, would y'all mind adding in the dates? +1 more stats pls!!!</t>
  </si>
  <si>
    <t>Hey there, for CHM the dates left are: 11/24, 12/1, 12/3, 12/7 thru 1/19!  I don't have an invite to Lansing so not sure about that site &lt;Thanks!!</t>
  </si>
  <si>
    <t>10 of the 11 dates are still left at Sparrow in Lansing! &lt;Thanks!!</t>
  </si>
  <si>
    <t>How many interviews do yall have so far? &lt;&lt; you can go to the applicant stats tab and see a general look at how many people have</t>
  </si>
  <si>
    <t>DO- 7 &gt;&gt; MD-7!&gt;&gt;MD-4 &gt;&gt; DO 11 &gt;&gt; MD 7 &gt;&gt; DO 6&gt;&gt; MD 10 &gt;&gt; MD 7&gt;&gt; MD 14 (couples matching)&gt;&gt;DO 10 &gt;&gt; MD 8 +1&gt;&gt; MD 12&gt;&gt; DO 5</t>
  </si>
  <si>
    <t>can someone post the discord link again please! it says inactive. &lt;&lt;Is there any way to make it a permanent link too?</t>
  </si>
  <si>
    <t>Post it on the front page!</t>
  </si>
  <si>
    <t>Anyone else gotten an unreasonable number of emails from Oakland? Just trying to make sure I signed up correctly... I used the interview broker link for their diversity day so I was just planning on ignoring the other interview broker link with the rest of the days, is that wrong?</t>
  </si>
  <si>
    <t>I got the initial interview broker one, a confirmation one from interview broker, and the confirmation on Google forms for the social sign up (none on a diversity day). Hope that helps!</t>
  </si>
  <si>
    <t>IDK if anyone asked this but what do people typically wear to the pre-interview dinners? It's mainly residents and since it's Zoom it'll be BYOM (meal) but I wasn't sure what the vibe was. Thanks! +1 &gt;&gt; Watched one for med-peds last night (roommate) and people were wearing casualish clothes, definitely not business casual</t>
  </si>
  <si>
    <t>In general, what are you all doing for interview clothes? I know a couple of programs have said no suit, so I was thinking business casual wear. Would love to hear what you all are planning.</t>
  </si>
  <si>
    <t>I'm planning on still wearing a suit! (either pants or dress under blazer) I feel like you an never be overdressed for an interview, but maybe that's just me. &lt;+5</t>
  </si>
  <si>
    <t>Breathe &lt;&lt; and smile :)</t>
  </si>
  <si>
    <t>Why oh why do we have three different interview websites now? C'mon programs +1 &lt;&lt; s/o to NYU for adding a 4th lol</t>
  </si>
  <si>
    <t>Even worse, when they ask you to send your preferred dates via email lol just giving themselves more work</t>
  </si>
  <si>
    <t xml:space="preserve">Make sure you download the Thalamus app on your phone and allow notifications--every time I've gotten an interview through Thalamus, it notifies me before an email comes through! +3 &lt;&lt;How do you do this? </t>
  </si>
  <si>
    <t xml:space="preserve">  </t>
  </si>
  <si>
    <t>Has anyone received an invite after filling out Rush's "secondary" yet?</t>
  </si>
  <si>
    <t>Nope! +10, &gt;&gt;&gt;Yes i received one the following day on 10/23 after filling the secondary</t>
  </si>
  <si>
    <t>I did on Friday 10/23&gt;&gt; I did on 10/30</t>
  </si>
  <si>
    <r>
      <rPr>
        <sz val="10"/>
        <color theme="1"/>
        <rFont val="Calibri"/>
      </rPr>
      <t>Good luck to those starting</t>
    </r>
    <r>
      <rPr>
        <i/>
        <sz val="10"/>
        <color theme="1"/>
        <rFont val="Calibri"/>
      </rPr>
      <t xml:space="preserve"> </t>
    </r>
    <r>
      <rPr>
        <sz val="10"/>
        <color theme="1"/>
        <rFont val="Calibri"/>
      </rPr>
      <t>interviews today! We made it!</t>
    </r>
  </si>
  <si>
    <t>YOU GOT THIS, PEOPLE!!! &lt;3</t>
  </si>
  <si>
    <t>Which program? &gt;&gt; name! and! shame! &gt;&gt; Any chance they accidentally carried over their letter template from last year? If not, wat.  &gt;  More than likely.  No reason to jump to name and shame people... &gt;&gt; (it was a joke, no actual name! and! shame! warranted)</t>
  </si>
  <si>
    <t>Do interviews typically go through january or february or when for peds?</t>
  </si>
  <si>
    <t>ive seen some for feburary! &lt;&lt; historically, I think Jan but probably different this year because of the delay</t>
  </si>
  <si>
    <t>I don't know, it definitely seems unlikely just based on time but my step scores are very average and i've gotten a few invites. +1 &lt; what's average? 21x on step 1, step 2 was much improved though</t>
  </si>
  <si>
    <t>I think the very first group of invites is just the "shoe-ins"...the 270 step, 10 pubs, LOR from the PD's med school buddy, etc. The ones they don't need to do much review on. Then for the other 95% of the apps, they are taking their time and reviewing thoroughly.  &lt; They also don't want power house students for the entirety of an interview day.  They want a variety of people on the interview day.</t>
  </si>
  <si>
    <t>I hope you're right or else I'm completely screwed. +1</t>
  </si>
  <si>
    <t>Given that Lurie's dates are full, they likely sent out most of their IVs already. Honestly makes me like them less. No way they read all apps that quick. +3</t>
  </si>
  <si>
    <t>And here I tried to 'apply smart' guess I should've gave into the trend of overapplying :( I really hope they just have interview dates locked and these 'full' programs will send out a second/third wave :/</t>
  </si>
  <si>
    <t>My suspicion is that they used a combination of step score, AOA, number of publications, and course honors to screen. I have pretty high step scores, but pretty mediocre 3rd year grades (being enthusiastic =/= clinical honors btw) and pretty weak publications and didn't hear a peep from them.</t>
  </si>
  <si>
    <t>Not sure if Lurie gave out interviews based on clinical honors. I didn't get honors for any of my 3rd year rotations and my step scores were pretty average (22x/24x). They may actually be looking holistically at applicants</t>
  </si>
  <si>
    <t>m</t>
  </si>
  <si>
    <t xml:space="preserve">Did anyone receive their actual interview date at USF after responding to the email? </t>
  </si>
  <si>
    <t xml:space="preserve">No +1 </t>
  </si>
  <si>
    <t>It takes a day or two for them to get back to you with your interview date</t>
  </si>
  <si>
    <t xml:space="preserve">Got one this morning </t>
  </si>
  <si>
    <t>Are the dates for Colorado updated? &lt;&lt;yes could someone update the available dates?</t>
  </si>
  <si>
    <t>Updated! Looks like all dates are still available though. &gt;&gt; bless, ty fam</t>
  </si>
  <si>
    <t>Y'all I can't believe how fast Northwestern filled... &gt;&gt; yeah this was my top choice so it stings a bit &lt;&lt; ugh, I'm sorry. My fingers are crossed for you that more spots will open. If it's your top choice and another week passes, let them know! Not everyone who said yes today is going to keep their spot the entire season. &gt;&gt; I am so sorry, that really sucks. I second emailing them sooner rather than later! Looking at last year's spreadsheet they had two main waves, but the second was still within about 2 weeks of ERAS opening. &gt;&gt; thanks for the heads up!</t>
  </si>
  <si>
    <t>Sadly I don't think they'll open more dates. Their invite said "we are unable to add additional interview dates" and on the scheduler every weekday from next week until the third week of January had interview date options (except MLK Day, the week of Thanksgiving and the last 2 weeks of December were blocked). They may add more people per date later, though?</t>
  </si>
  <si>
    <t>Posing this question to Lurie people too, because I am v bummed to get left out of the interview avalanche &lt;&lt; there is only one date listed as open on Interview Broker &lt;&lt; Per Residency Explorer, Lurie did 337 interviews last year (22.5% of their applicants). Updating this post to reflect that it does seem like they actually did offer all of those spots today. However, if it's a program you love, you have nothing to lose by reaching out! &lt;&lt; offering all of their interview spots in under a week doesn't seem very "holistic" to me lol</t>
  </si>
  <si>
    <t>[ Post was about Texas interview invites from someone wanting to relocate to Texas; post got deleted I think by mistake]&gt;&gt; I wanted to know whether I should emails to PDs considering I am OOS DO candidate  &lt;&lt; shit I was just considering them b/c I love their programs and I'm OOS, whoops</t>
  </si>
  <si>
    <t>&lt;&lt;Wait is this an IS Texas with no Texas invites yet? because if so, same and I'm freaking out</t>
  </si>
  <si>
    <t>&lt;&lt; I've gotten one Texas invite. I'm an in state Texan too :((</t>
  </si>
  <si>
    <t xml:space="preserve">&lt;&lt;Stats? Cuz I have 20x/23x so I am wondering if should send a letter of intent </t>
  </si>
  <si>
    <t>&lt;&lt; 22x/24x i heard not to send intent letters until after the 4th +1</t>
  </si>
  <si>
    <t>can we get someone to add Vanderbilt dates to the tally? &lt;&lt;updated! &lt;&lt; you da bomb.com</t>
  </si>
  <si>
    <t>When people say give it about 2 weeks do they mean the end of this week or next week?</t>
  </si>
  <si>
    <t>2 weeks from ERAS opening = 11/4</t>
  </si>
  <si>
    <t xml:space="preserve">Is there any sense of like a general time(s) programs send out interviews? Is it like once/wk? Is there an agreed-upon time/week to release all remaining interviews? Anything :'(? </t>
  </si>
  <si>
    <t>&lt;&lt; I'm OK. My mental health is just slowly deteorating being so attached to my cell phone :(! &lt;&lt; Totally understand, I was feeling the same way. Have you set up a special ringtone for your ERAS account yet? It helped me out a lot so I know that I'll find out immediately if I have an important message, but don't have to check my phone so often</t>
  </si>
  <si>
    <t>&lt;&lt; perchance can you explain how to do that? &lt;&lt; Do you have a Gmail account for ERAS? (If not, I highly recommend creating one. You are able to change the email account on your ERAS at any time, and it goes into effect immediately.) On your phone's Gmail app, press the menu button on left, and navigate down to Settings. Select the ERAS email account. Go to Manage Notifications. Ensure that you select "Show Notifications" and Important, if not already selected -- this makes sure you don't miss anything! Next, scroll down and select Advanced. Scroll down to Sound, then select any song/alarm/ringtone you have downloaded to your phone. Enjoy!</t>
  </si>
  <si>
    <t>&lt;3 &lt;3 &lt;3 the people are one of the best parts of peds! &lt;&lt; +4</t>
  </si>
  <si>
    <t>I love you guys &lt;3 &lt;3 &lt;3 I'm so excited to meet my new peds family in just a matter of months -- we are gonna be spending a looooooot of time together, thank goodness we get to spend it with some of the best people in medicine!</t>
  </si>
  <si>
    <t>Any ideas if programs get notified when you reschedule interviews? &lt;&lt; Also is there an appropriate time to reschedule interviews? I know it's early but want to ask before it gets much busier.</t>
  </si>
  <si>
    <t>Is there a peds groupme? Seen them with other specialties &lt;&lt; +1</t>
  </si>
  <si>
    <t>&lt;&lt; could we get a link to the discord again? the link expired, thanks fam (https://discord.gg/augCW9)  &lt;&lt; thank you!!!</t>
  </si>
  <si>
    <t xml:space="preserve">What does it mean when an interview spot says "Invited, no action required"? I still should be able to click schedule right? </t>
  </si>
  <si>
    <t>no i think it means its filled</t>
  </si>
  <si>
    <t>So does MyERAS being down this weekend (Sat morning to Mon morning) mean programs also won't have access? Or are we going to get email notifications but can't do anything about them?</t>
  </si>
  <si>
    <t>It's probably so the AAMC can update the site to charge us taxes or whatever is being started on Nov 1 &lt;&lt; uhhh what taxes lol? plz i haz no muny &lt;&lt; question about this.. does the november 1st date for taxes mean whatever payment starting on november 1st will be charged taxes or are they really gunna go back and charge us taxes from our apps submitted prior?</t>
  </si>
  <si>
    <t>Dude I hope so, I'd love to have a weekend that I know for sure no invites will arrive and I can just breathe. That way, no disappointment about nothing happening!&lt; +1</t>
  </si>
  <si>
    <t xml:space="preserve">I highly doubt they can retroactively charge us tax. I think it means anyone applying to more programs next week will pay tax on the application fees. +1 THANK YOU! I felt stupid asking that question but people made it seem like they were charging us for apps we already did </t>
  </si>
  <si>
    <t>Baylor friends who got them home invites, do you have dates available or is the program interviewing y'all on select dates only?</t>
  </si>
  <si>
    <t xml:space="preserve">Interviewing us on select dates only, sorry we can't give more info! </t>
  </si>
  <si>
    <t>I'm sure applicants will cancel and they will also send out future rounds of IIs, even if it's for a "hold" (waitlist) position, but man, I am questioning the programs that viewed thousands of applications this fast in detail and sending out interviews to all truly qualified applicants vs. choosing a "lucky" subset... &lt;&lt; agreed, def sounds like they filtered by scores to me</t>
  </si>
  <si>
    <t>Would someone mind updating the dates for Children's Hospital Oakland? Thanks in advance!</t>
  </si>
  <si>
    <t>i just got an invite, but they are sending a separate email with scheduling so can't see and would also like to know. nervous, hopefully can schedule soon soon</t>
  </si>
  <si>
    <t>Just updated! (10/26 at 12:15p PST) &lt;&lt; Thank you so much! :)</t>
  </si>
  <si>
    <t>Does ranking of these hospitals even matter? +1</t>
  </si>
  <si>
    <t>zero interview crew checking in :( anybody else in the same boat?</t>
  </si>
  <si>
    <t>Yep. This is excruciating. I'd be okay even if I had just one interview, but zero makes me scared that one of my letters is horrible or not about me or something. My application is super solid, I applied to a variety of programs, I go to a good medical school...I don't know why this is happening. This feels a lot like when they're picking teams for middle school gym, and waiting and waiting, then getting picked dead last.</t>
  </si>
  <si>
    <t>I went ahead and sprung to apply to a few more programs. Not necessarily because I was panicking, but because the panic made me realize that I didn't apply as broadly as I should have, putting me at risk of not matching.</t>
  </si>
  <si>
    <t>I did too. I was an idiot and did Apply Smart initially, and my peds advisor thought the programs I chose were the correct range. Seems like I miscalculated. :( &lt; my peds advisor told me the same, and I "applied smart" but feeling less smart right now</t>
  </si>
  <si>
    <t>Try to keep in mind that if they are holistically reviewing applications, yours might not have been reviewd quite yet! Keep your head up. Your invites are coming!</t>
  </si>
  <si>
    <t>once you have applied to a program, the LOR selection becomes locked. It's kind of like the post office: once you send the letter, you can't take it back. But you can "mail" more letters after you've submitted, if you have room for more letters. // The only thing I can think of is to ask your Chair's permission then contact the program PD and cc the Chair or his/her admin so that they can send it via email, and let the program know which of your four letters you'd like dropped. It may not work, but it's the only possible solution I think.</t>
  </si>
  <si>
    <t>&lt; I feel this sentiment in my soul, but I agree that if AOA is their primary criteria, I'm questioning whether I want to go to that program (looking at you, CHOP). But even at places like CHOP, you can tell from the star data they don't all have AOA so that's not the 100% exclusion criteria. &lt;&lt; Agreed. I feel like they aren't taking into account that AOA selection is a super heterogeneous process from school to school and likely has mediocre external reproducibility. As a reaction to the COVID crisis, my school made AOA selection based on a narrowly defined range of hardships and participation in community service. They removed Step scores from the criteria, weighted research as being minimally important unless it had a social justice theme, and grades only counted minimally. Our program doesn't exactly advertise their selection criteria either. I'm sure there are many other examples of schools not exactly having the AOA selection criteria programs would expect.</t>
  </si>
  <si>
    <t>we're SUPER early into this, so places like CHOP are going to get through the AOA peeps first because they can. either they haven't looked at the rest of us yet or we're chilling in the "maybe" pile until later</t>
  </si>
  <si>
    <t>That's the part that makes me nervous -- are we actually super early if places legit already filled all their interview spots? We SHOULD be super early in the process, but some programs are supposedly already full...</t>
  </si>
  <si>
    <t xml:space="preserve">Just a reminder that some programs took up to 2 weeks after Sep 15th last cycle to send out their first wave of interviews! Dont get too down if your favorite place hasnt invited you yet, we are still extremetly early in the cycle!&lt;&lt;100% it helped me to look at the spreadsheet chat for last year...it looked the same!! </t>
  </si>
  <si>
    <t>Question for y'all: does anyone know if interview dates are released on a rolling basis versus all at once? It makes zero sense to me that some programs are supposedly full or scheduled all the way out to January less than a week after ERAS opens. If it is a rolling basis type thing, everyone needs to calm down!</t>
  </si>
  <si>
    <t xml:space="preserve">&lt; I mean no one can answer that who's probably on here, i would assume programs vary in their ways of release interviews &lt; based on the tally numbers, defintiely seems like some did major releases (i.e. UVA who's almost full) and some are trickling (probably a more holistic review) </t>
  </si>
  <si>
    <t>&lt;&lt; was a bad time for me when UVA sent out its interview during my 7 hr drive</t>
  </si>
  <si>
    <t>Has anyone who got an interview from CHOP heard back with an interview confirmation? I may or may not be freaking out...  &lt;&lt; you are awesome enough to have received an interview from the top pediatrics program in the country, you magnificent beast!! BREATHE!!! &lt;3 They're going to be in touch, it was not an accident.</t>
  </si>
  <si>
    <t>&lt;no and i'm equally worried about that &lt; what is there to worry about? If they said they'll interview you, they'll interiew you. +4 &lt; yeah chill out</t>
  </si>
  <si>
    <t>&lt;&lt;+1 has anyone heard back with a confirmation?</t>
  </si>
  <si>
    <t>On a side note, has anyone who is AOA and applied to CHOP not receive an invite for the first round? &lt; +1 &lt;&lt; me, AOA 260s/270s here with other interviews but no CHOP &lt;&lt; Thanks for keeping me reassured, here's to hoping they didn't look at our app yet and that we'll receive some love round 2! &lt;&lt;I'm AOA and have 8 interview invites, but not CHOP (yet) (hopefully) +1</t>
  </si>
  <si>
    <t>&lt;&lt;+2 anyone gotten a confirm? &lt; not yet</t>
  </si>
  <si>
    <t>Still haven't gotten a confimation on this - really frustrating given we have to be able to keep schedules open! Hopefully later today! &lt; just got confirmation at ~4pm &lt; me too!</t>
  </si>
  <si>
    <t>When should I start to panic if my top choice sent out a first round of invites to others but I didn't hear anything from them? :( &lt;, +2</t>
  </si>
  <si>
    <t>I would really like PD guidance on this, or guidance from anyone who is currently involved in interview selection. It was true in past cycles that no one had to worry unless it had been truly nothing for a few weeks, but I do not know if the timeline is goofy/accelerated this year.</t>
  </si>
  <si>
    <t>I'm rationalizing this as they haven't seen my application yet or they're inviting the tip of the tippity top and we'll receive our invite at a later date!</t>
  </si>
  <si>
    <t>Hoping you're right. I went from feeling pretty good about myself and excited for interview season, to wondering what the hell is wrong with me. With the radio silence thus far, it's hard not to feel like I grossly miscalculated my worth. It doesn't feel like a coincidence anymore if it's been several days and thousands of interview invites have already gone out. Losing my positivity fast.</t>
  </si>
  <si>
    <t>Obviously this is just one situation, but I got an interview today from one of my top programs and they also gave out a bunch of interviews last week so I was super worried I had been passed up. It's still super early--don't freak out yet (coming from someone who spent all weekend freaking out)! +1 &lt; thank you, that makes me feel better. Do you have crazy high stats?&lt;Nope, pretty middle of the road scores, no AOA &lt; for those of us with pretty good stats but low returns so far, are we screwed? &lt; the obvious answer is no...you may have applied to top heavy though &lt; I wouldn't say that since some top programs still haven't sent interviews</t>
  </si>
  <si>
    <t>I asked a PD this a few weeks ago and they said to consider sending those emails if you havent heard anything after two weeks, so theres still plenty of time before we need to startwriting those emails!</t>
  </si>
  <si>
    <t>Cornell released interview at @ 2:30 AM &gt;&gt; omg</t>
  </si>
  <si>
    <t>This was PSYCHO! Like Cornell, you okay over there?</t>
  </si>
  <si>
    <t>Yes, absolutely wild! Speaking of though--anybdoy get the confirmation email?</t>
  </si>
  <si>
    <t>Any recommendations for if we realized we applied to a program that required a chair letter, but didn't end up assigning it at time of application? I already assigned 4 letters on ERAS, not including the chair letter, and can't figure out a way to reassign the letters after submission. Also can't email the program the chair letter, because I waived my right to see all my letters....feeling like a doofus (more than usual)</t>
  </si>
  <si>
    <t>Email program coordinator to ask</t>
  </si>
  <si>
    <t xml:space="preserve">How bad is it that i panic applied to some more programs as a US-IMG in terms of programs thinking I'm not interested in them and I'm using them as a back up? Would I still have a chance at being looked at? </t>
  </si>
  <si>
    <t>non-US IMG, only applied to 62 programs. I saw other non-US img getting IV already from programs I also applied for..  I'm losing hope that I won't get any interviews. :(</t>
  </si>
  <si>
    <t>I'm a US-IMG and I haven't receieved anything yet either, stay hopeful, give it a bit more time. Also, as a side note, if you're an IMG please include your stats when you're posting on the IV tally page. +1</t>
  </si>
  <si>
    <t>US MD with 0 interviews here; they're just slow sometimes! Keep up the hope, friend.</t>
  </si>
  <si>
    <t>Anyone rotated at St Vincent in Indiana? I love the city of Indianapolis and the hospital &amp; Program seem to be exactly what I'm looking for but I don't think anyone from my school has ever gone there before. I know they take a lot of their own students from Marian but any ideas on how OOS but in-region applicants do?</t>
  </si>
  <si>
    <t>I know at least one of the residents is from the South, but I don't know where the other residents are from. I would consider sending them an email if you don't hear from them to let them know you are interested in their program.</t>
  </si>
  <si>
    <t>Superstars who received IVs from Nationwide, please don't forget to add your stats! &lt;&lt; pls &lt;&lt;. +AOA +AAMC ID for good measure &lt;&lt; + your IG, we stan</t>
  </si>
  <si>
    <t>Have a great weekend guys!!!</t>
  </si>
  <si>
    <t>You too! .·´¯`(&gt;▂&lt;)´¯`·.</t>
  </si>
  <si>
    <t>Read that as "you tool" and was like "why are we being so mean?" &lt; lol!!! +1 to lol &lt;  "you tool" is def my new interview signoff &lt; def my new message to consult other physicians</t>
  </si>
  <si>
    <t>Has SLU actually sent out rejections or is that a typo on the intv tally sheet?</t>
  </si>
  <si>
    <t>yes I got rejected (US IMG) &lt;&lt;same non-us img</t>
  </si>
  <si>
    <t>Are many programs doing secondaries? And how do you find out? ERAS? Email? I can deal with not having too many invites so far, but I'm so paranoid I'm going to miss a secondary!</t>
  </si>
  <si>
    <t>what is a secondary? +1 &lt;&lt; an extra short essay question or two to do before they'll offer you an interview. Just another hoop to jump through really. Usually the question is "why do you wanna come here" from what I've heard of other specialties. &lt;thank you!</t>
  </si>
  <si>
    <t>&lt;&lt; from what my friends have said in other specialties, they're getting them through ERAS message center. I haven't heard any other mode of sending them out, but I would think it would be this or your ERAS email. I wouldn't worry too much about missing them except for the fact that the first day there was a delay between ERAS message center and email, so just keep checking ERAS and you'll be fine. Also I don't anticipate many peds programs doing them.</t>
  </si>
  <si>
    <t>I've heard that Rush is doing a secondary; are others? &lt; UCSF also has one if you're invited for an interview! &lt; UCSF took this off their website sometime in the last week, been wondering if they got rid of it completely or just took it off to only share with those invited &lt;&lt; Very interesting! Thank you for pointing this out. I am wondering if it also caused a lot of confusion as they previously didn't amend their instructions (it asked to turn in the secondary both with ERAS submission AND when invited for an interview) &lt; Yes I remember that! I think they did end up amending it literally the week before ERAS was due to say it's only needed when invited, then sometime from last Sunday till now it changed again ¯\_(ツ)_/¯</t>
  </si>
  <si>
    <t>Have your home programs started allowing sub-Is from other institutions? Or still restricting due to COVID? Southeast program here, which has slowly started allowing aways for November onwards!</t>
  </si>
  <si>
    <t>At my institution there are away sub-Is in peds but only from other med schools in the same state</t>
  </si>
  <si>
    <t>My institution (Northeast) has prohibited aways for everyone until graduation</t>
  </si>
  <si>
    <t>My institution (Northwest region) is also not hosting sub-Is this academic year</t>
  </si>
  <si>
    <t>For people that are couples matching and already have interviews, when were you planning on reaching out to those programs to try and get your partner an interview? Is doing it now too early? +3</t>
  </si>
  <si>
    <t>Going to say yes, too early. I think the two week mark would be reasonable, but before that, you're risking annoying the program or seeming like you're asking for a special favor.</t>
  </si>
  <si>
    <t>when do you give up hope of getting an interview from somewhere? &lt;&lt; Real talk from the person crying yesterday: what do you do for fun? You need to divert your focus to something that makes you happy, right now. Go on a run outside, bake some treats, play some video games, play your favorite music and sing loud, whatever it is that helps you shake it off when nerves are running high.  We've been through a lot of collective trauma with the pandemic and everything else in 2020, and now the Match is superimposed on top of all of it. Your hope is a good thing, but the flip side of hope is often fear in situations like these. We cannot know and cannot control when interviews are going to happen, how they're reviewing us, etc. The only thing we can control is how we react. So stay hopeful, but do what you need to do in order for that hope to not drive you crazy.</t>
  </si>
  <si>
    <t>Guys, it's only been a few days. You never know where your name is in the stack that a reviewer is going through. No need to worry until at least the 2 week mark &lt; +7</t>
  </si>
  <si>
    <t>I got 2 interview invites in January, including to one very competitive East coast program. I didn't get invited to my # 1, which I matched at, until some time in November I believe.</t>
  </si>
  <si>
    <t>Oof that late application receipt from EVMS getting my hopes up! +2</t>
  </si>
  <si>
    <t>&lt;&lt; lbr, we all want to hang out with carmody +1</t>
  </si>
  <si>
    <t>what do you think it means if i didnt get this email but applied?? +2</t>
  </si>
  <si>
    <t>&lt;&lt; which means most of us didn't do that applysmart ooops &lt;&lt; Nope, and I do not blame anyone one iota! Average apps this year from DOs were 49.21 (52.17 in ERAS 2020), IMGs 54.48 (50.62 in ERAS 2020), and MDs 28.98 (30.75 in ERAS 2020) &lt;&lt; on the bright side, doesn't seem like there was mass panic applying either! And it doesn't seem like thus far the programs are using a holistic approach given how quickly they sent invites anyway &lt;&lt; where are these stats for apps? want to look it up for my partner who I am couples matching with &lt;&lt; click where it says Link in the first column, and download the Excel file for Residency &lt;&lt; I'd argue it means applysmart worked insofar as that it reduced the number of apps. Peds is one of the few specialties where the total number of apps went down. &lt;&lt;Thank you, you lovely people, for doing the research for us! :D</t>
  </si>
  <si>
    <t>Another bright side -- the similar number of total applications and applications per program means the Texas STAR stats are probably valid for this year! If you're freaking out about interview invites or whatever, head on over to Texas STAR or even go back to last year's Pediatrics spreadsheet. You are probably going to get similar numbers to last year's IIs based on your stats and credentials. It just might not happen within, you know, 4 days of the time you submitted the thing :)</t>
  </si>
  <si>
    <t>Anyone else getting an error when you try to click on the link? &lt;&lt; Try now. The URL I used this morning isn't working anymore for me either, but this one does. &lt;&lt;that worked thank you!!</t>
  </si>
  <si>
    <t xml:space="preserve">When would you consider the end of the first round of invites  </t>
  </si>
  <si>
    <t>Simple answer that won't be as precise as what you want, but: NOT YET</t>
  </si>
  <si>
    <t>How many do y'all think use the spreadsheet vs. total number of peds applicants? 10%? 25%? 50%?</t>
  </si>
  <si>
    <t>Best guess 10-15% based on last year's numbers &gt;&gt;&gt; probably &lt;10%...remember it's pretty self selective &lt;&lt; one example of this is UVA; I think they had 20 slots/per date and only had ~5 open so 275 filled and only 21 have filled out the UVA Int Tally row, so probably &lt;10% anecdotally</t>
  </si>
  <si>
    <t>To those who received CHOP interviews, congrats you superstars!!! Would you mind filling in the available dates? Thanks! &lt;&lt; can y'all also put stats too :) &lt;&lt; fair to assume all AOA at this point? &lt;&lt; looking like it, but as there are no January dates added yet, there'll likely (&amp; thankfully) be more rounds of IIs!</t>
  </si>
  <si>
    <t>&lt;will do! &lt; has anyone heard back re interview confirmation from chop? &lt;no not yet &lt;&lt; Appreciate it, thanks, congrats again!</t>
  </si>
  <si>
    <t>Are they really emailing this late or you all just getting to the sheet? I'd like to sleep if possible lol</t>
  </si>
  <si>
    <t>&lt;email came for me at 8:30 pm EST &lt; gotcha thanks and congrats!</t>
  </si>
  <si>
    <t xml:space="preserve">I did a sub-I at a program I'm really interested in and haven't gotten an invite even though all the other sub-I’s who were on with me at the same time did…feeling kinda bummed and honestly concerned there’s something wrong with my app lol. Anyone in the same boat? :/ </t>
  </si>
  <si>
    <t xml:space="preserve">Definitely not the only one. I think it's important to remember that they use a LOT of filters early on in the game. There's a lot of reasons people aren't getting interviews immediately that won't persist through the season (no CK score, not getting honors on sub-I or on MS3 peds clerkship, below average Step 1, etc). Most places haven't had the time to do deep dives yet on applications that don't make the initial filter cut. It doesn't mean it's going to stay that way! Keep breathing. &lt;&lt; Thank you &lt;3 </t>
  </si>
  <si>
    <t>For those with UPMC interview.. what is the UIM Brunch mentioned in the survey???</t>
  </si>
  <si>
    <t>sorry I deleted your response on accident... but says UIM....and no more info anywhere &lt;&lt; No worries! I do think it stands for Underrepresented in Medicine unless someone else can correct me?</t>
  </si>
  <si>
    <t>Yale is doing a live Q&amp;A at the moment on their program, @yalepedsresidency - come join and ask questions! (I think this ends at ~7 PM EST FYI) &gt;&gt; have they said anything about when they're sending out invites? &gt;&gt; They've been answering questions about diversity and the q&amp;a is led by residents so I don't think they know, but you could ask!</t>
  </si>
  <si>
    <t>It's crazy thinking about how a few months ago, I was feeling salty about not getting to interview in person. Can you all imagine how terrifying it would be to have to fly to all of these places right now and during FluVID season?? AAMC made the right call, even if it's a bummer not to be able to see places firsthand.</t>
  </si>
  <si>
    <t>I mean I'm still pretty bummed about it, even though it's the right decision</t>
  </si>
  <si>
    <t>Since there is nothing we can do about this, I am trying to constantly remind myself how much money I am saving on flights :D +1</t>
  </si>
  <si>
    <t>Just putting it out there, we might be vaccinated by February, or COVID dynamics might be going better than expected. I'm still hoping for a possibility of visiting my top 3 in person prior to submitting rank list, though not as a formal second look.</t>
  </si>
  <si>
    <t>For those of you who are filling out Rush's secondary, are you directly typing a reply to their email or attaching a file with your response?</t>
  </si>
  <si>
    <t>I responded directly to the message in ERAS! +3 &lt;&lt;thanks!</t>
  </si>
  <si>
    <t>Spent all morning crying. I have been working to the bone for years for this. My application was supposedly very competitive, but nothing so far. People with stats way lower than mine have plenty of interviews, including places I applied. I don't know what is wrong with my application/me. Multiple people here have said programs are starting with high scores and working down, which would mean programs did look at my application and then decided I wasn't good enough. Anyone have words of encouragement? Is it even worth applying more places at this point, or are they going to not bother with me because it's obvious I added their program later?</t>
  </si>
  <si>
    <t>It will be OK! You're amazing and we'll be lucky to have you as our colleague in pediatrics :)</t>
  </si>
  <si>
    <t>It's only the 3rd day if you don't include weekends. if you don't get any the next two weeks, contact your school.  &lt;&lt; sounds like a good plan, thank you!</t>
  </si>
  <si>
    <t>The spreadsheets/reddit are clearly suffering from response bias and for your mental health, please don't think that it is a "you" problem!!! There are so many reasons that we can speculate why we aren't getting interviews compared to others, but I am positive that many programs do not have one round of interview send-outs only. As your app is competitive, I'm sure that it WILL work out in your favor. Sending you lots of love this early in this crazy, long process. &lt;&lt; thank you, lots of love right back at you! We'll be okay! &lt;&lt; Just another peds applicant chiming in with the "I'm worried about my situation too" since I feel like this spreadsheet is filled with people who are killing it. You're not alone, we're going to match somewhere, and we probs just need to check this less often than we do right now until our mental health improves</t>
  </si>
  <si>
    <t>\</t>
  </si>
  <si>
    <t xml:space="preserve">Ugh thank you!! Definitely definitely needed that.  I'm right there with you.. panicking all day long about "Will I even match??" + 2 &lt;&lt; i'm right here with you too! Thought I had a pretty good application and i know (as i'm sure you do too), that we'll be great pediatricians, but no invites yet! Trying to keep busy and distracted with lots of other things/hobbies/people, and accepting that there's no sense worrying about things we can't control, at this early point at least. </t>
  </si>
  <si>
    <t>I get that we are all stressed about interviews and applications, but can we stop with the whole "people with worse stats that mine" thing.  It's actually insulting to people who are in fact, well rounded applicants but may not have the highest board scores.  It's very early in this application cycle and while you may be stressed and anxious, it's not fair to diminish others.  Even if it isn't your direct intention, that's how it comes off.</t>
  </si>
  <si>
    <t>How long does it take ERAS to update and include the interview you've scheduled through interview broker?</t>
  </si>
  <si>
    <t>ERAS doesnt update interviews that aren't scheduled through ERAS. So anything scheduled via IB or Thalamus wont show up in ERAS &lt; Thank you!</t>
  </si>
  <si>
    <t>You can manually enter your IB or Thalamus interviews into your ERAS calender to have them all in one place and to share with your designated dean's office &lt; Thank you! &lt; mine has the program/date part grayed out when I try to manually enter a Thalamus interview, am i missing something obvious? &lt;&lt; put in the top and bottom values, click save, and then they will ungray out and let you put in a program and date. Mine was weird too &lt;&lt; ugh mine is still greyed out after trying that  anyone else? &lt;&lt; mine worked when I used Safari (as opposed to Google chrome)</t>
  </si>
  <si>
    <r>
      <rPr>
        <sz val="10"/>
        <rFont val="Arial"/>
      </rPr>
      <t xml:space="preserve">do we have a discord ////// </t>
    </r>
    <r>
      <rPr>
        <u/>
        <sz val="10"/>
        <color rgb="FF1155CC"/>
        <rFont val="Arial"/>
      </rPr>
      <t>https://discord.gg/MaH8R2</t>
    </r>
  </si>
  <si>
    <t xml:space="preserve">do you know what programs have the X+Y model? I've heard this is a great structure and helps with work/life balance. </t>
  </si>
  <si>
    <t xml:space="preserve">Rainbow and UTSW off the top of my head &lt;&lt; +1 i think Louisville too &lt;&lt; Yale, NYU, UT Austin &lt;&lt; Utah, UCLA is starting this year. Also CHOP &lt;&lt; yesss! I come from a program with continuity clinic and it seems like it's constantly in the way of things. X+Y just seems better &lt;&lt; VCU too </t>
  </si>
  <si>
    <t>I think Advocate Park Ridge had this, or at least they did a few years ago</t>
  </si>
  <si>
    <t>Stanford is now doing this</t>
  </si>
  <si>
    <t>Did you all send 3 or 4 letters? I sent 3 letters to all the programs that didn't technically mention that they were okay with a 4th letter, but idk if I'm missing some unwritten rule or something</t>
  </si>
  <si>
    <t>I sent 4, but that's because I have a research letter. I really truly think you are okay!</t>
  </si>
  <si>
    <t>I sent 4 to everyone +4 &lt;&lt; Should I send my 4th letter even if it may not add much? Would this make a difference? &lt;&lt; I vote that you add it to every program that says they'll take a 4th letter. Even if it overlaps with your other letters, I think it adds confidence to the reader that it wasn't just 3 randos who thought you were awesome, but 4 randos! &lt;&lt; So to be clear, it's cool to add a 4th letter if the website says 3?</t>
  </si>
  <si>
    <t>Suggestions for people who haven't gotten invites yet? Is there a way to find out if one of our letters is unexpectedly not great or about the wrong person or something?</t>
  </si>
  <si>
    <t>Only half of programs have shared invites with some people and a good percent of those have only sent invites to their home students.</t>
  </si>
  <si>
    <t>I think it's also important to remember that just because someone is out of state doesn't mean they're out of region. For example, someone applying to PA from California is likely not viewed the same way as someone applying to PA from NY. People have been warning my West Coast program for YEARS that even our best applicants sometimes don't get invites from certain schools, because those programs assume based on geographic distance that we're only applying as a backup. &lt;&lt; we hear this on the east coast regarding west coast programs too! &lt;&lt; I wish they'd keep in mind a lot of us WANT to see different regions during our training! Sigh</t>
  </si>
  <si>
    <t>Anyone get any interviews today? Just seeing if invites on Saturdays/weekends are a thing...</t>
  </si>
  <si>
    <t>Jacobi has offered a couple so far today.</t>
  </si>
  <si>
    <t>UVA has sent some today (Saturday)</t>
  </si>
  <si>
    <t xml:space="preserve">UC Davis sent me an invite today (Sunday 10/25) </t>
  </si>
  <si>
    <t>CHOP</t>
  </si>
  <si>
    <t>good GOD i want west coast and to go home. all my IV (very few, and im so grateful) are midwest and east so far which i applied as a back up. am i screwed? low 210s step 1 but high 250s step 2. why do i feel like a failure? &lt;&lt;less than half of programs have sent invites and many of those local/IS. You will get some!! &lt; I'm applying OOS to my home state (with high scores etc) and the less competitve program has sent invites but not to me - guessing once they see your hometown/undergrad during 'holistic review' they'll figure it out and send you invites! Don't worry!</t>
  </si>
  <si>
    <t>I don't know how much to worry. Only about 25% of the places I've applied have offered any interviews at all, including most academic West Coast programs. While I want to be calm and go "this is fine, it hasn't even been a week", it worries me that lots of places are already scheduled out to January. This just seems like they're panicking and not actually reading our applications, which doesn't bode well</t>
  </si>
  <si>
    <t>maybe people should stop panic adding programs...</t>
  </si>
  <si>
    <t>Maybe, but maybe not? I don't know if you've known someone who has had to go through the SOAP process, it is not a good experience. People cannot rank places they didn't interview at. It is not an unreasonable contingency plan to start adding programs to target a sufficient number of interviews to match</t>
  </si>
  <si>
    <t>Does anyone know if MSPEs are already available or are they going to be released later like previous years?</t>
  </si>
  <si>
    <t>They are already available &lt;&lt; thanks! &lt;&lt; how can you see them? &lt;&lt; you ask your school &lt;&lt; oh ok I didn't know if there was a way to download it from ERAS. Thanks!</t>
  </si>
  <si>
    <t xml:space="preserve">Anyone knows how the waitlist for interviews works? </t>
  </si>
  <si>
    <t xml:space="preserve">I believe as soon as someone drops their interview you get a notification and then you schedule </t>
  </si>
  <si>
    <t>&lt;&lt; on ERAS specifically, you can't be scheduled and on a wait list. I made the scary decision to drop my scheduled and wait listed for all the other spots, and got put in one within a hour.</t>
  </si>
  <si>
    <t>I know its early for this but when do you guys think you will send LOIs?</t>
  </si>
  <si>
    <t>I have gotten a lot of feedback during the virtual webinars and a majority of the PDs out there have said they are following AAPD this year and they do not want the love letters. It is still very early but if you haven't heard anything from some of your top programs it might be worth reaching out to the PD or PC</t>
  </si>
  <si>
    <t>Would not recommend sending them at all. Only thank you emails to your interviewers.</t>
  </si>
  <si>
    <t>Fellow DOs, have y'all gotten much love these past few days?</t>
  </si>
  <si>
    <t>DO applicant, 7 interviews (1 "secondary" from Rush that I refuse to fill out) &lt;&lt; Rush sent me a interview without filling out the secondary! just FYI</t>
  </si>
  <si>
    <t>interesting and not fair - MD applicant FROM rush given an IV without a secondary. i think its super lame theyre asking for that. &gt;&gt; To be fair it was a pretty mild "2ndary", just asked why specifically Rush  in less than 150 words. I have no ties to the area so idk if it was a DO thing or like an OOS thing. &lt;&lt; I'm an MD applicant (OOS but in same region) who received secondary from Rush as well</t>
  </si>
  <si>
    <t>DO- so far 4! +1 +2 +1</t>
  </si>
  <si>
    <t>DO with 3!  Wishing for more but trying so hard to be patient +1 &lt;&lt; I have seven, but have been passed over at least once by programs that I thought I had more than a decent shot at, really quite disappointing</t>
  </si>
  <si>
    <t>How many people/what percentage of yalls class is going into peds? for me its like 4-5%....</t>
  </si>
  <si>
    <t>yeah like 6%</t>
  </si>
  <si>
    <t>16-17% (which is +/- 3% each year)</t>
  </si>
  <si>
    <t>10%, about the same as usual!   +1 (counting Med-Peds)</t>
  </si>
  <si>
    <t xml:space="preserve">i think 12-14 out of a ~130 class, US MD. not sure about dual appilcants </t>
  </si>
  <si>
    <t>How are programs able to send out invites so fast. I have pretty high step scores, but I havent heard much even though several programs I've applied to have sent interviews</t>
  </si>
  <si>
    <t xml:space="preserve">I'd assume that they haven't gotten to your app yet, but I don't think they're factoring solely on high step scores as the deciding factor for IIs. Also, top programs are waiting as they will send their invites later (such as BCRP). </t>
  </si>
  <si>
    <t>I was told by just about everyone advising me that I'd get interviews everywhere I applied, but am sitting on a grand total of 0 thus far. Can vouch that Step scores don't count for much in this first round, nor do publications. Feels scary. &lt;&lt; Thank you, I needed a little reassurance that I'm not the only one. God-willing, the interviews will come</t>
  </si>
  <si>
    <t>Friend, I don't know your scores or application but I have faith that you WILL receive interiews and the season will turn out well for you. It's a crazy process, but patience will pay off. Sending you lots of love over the internet! &lt;&lt; tears to my eyes &lt;3 thank you friend</t>
  </si>
  <si>
    <t>if step and grades dont count for much for the first round, what does? i have a terrible step 1 with a 50+ increase on step 2 and im sitting here disappointed. are they actually reading apps this quickly? i think im strong otherwise.....</t>
  </si>
  <si>
    <t xml:space="preserve">I don't have AOA or GHHS, which I think may have been a filter this year. Or they are choosing photogenic applicants, which I am sadly not haha&lt;&lt; I don't think AOA and GHHS are necessarily being used as filters at a lot of program. I don't have either of those and I have received a decent amount of interview invites. &lt;&lt; maybe my personality just sucks then lol </t>
  </si>
  <si>
    <t xml:space="preserve">I think we can only speculate sadly at this point unless we can magically have a PD chime in here :/ </t>
  </si>
  <si>
    <t>I got my first interview and I scheduled it. However, I don't see the time it is going to take place? All I see is PM. Am I mising something?</t>
  </si>
  <si>
    <t>Check the website. Some places have AM and PM schedules for interviews. (If it's not listed, that's an okay thing to reach out to the program coordinator about as the time gets closer) &gt;&gt;Thank you!</t>
  </si>
  <si>
    <t>A moment to thank y'all who are taking the time to mention if its your home institution or not. You are really reducing my anxiety when I start to see these programs sending out interview invites</t>
  </si>
  <si>
    <t xml:space="preserve">YES, we appreciate y'all!!! </t>
  </si>
  <si>
    <t>I forgot to do this and induced much anxiety. I am so sorry!</t>
  </si>
  <si>
    <t>How do we know if we are missing messages from Interview Broker or Thalamus? I haven't gotten anything through those third party sites and I am nervous I did something wrong</t>
  </si>
  <si>
    <t>they send you an email</t>
  </si>
  <si>
    <t>IV broker came to email, as did thalamus.</t>
  </si>
  <si>
    <t>I was told that if a website says 3 letters, you only send 3. but i can't imagine being turned down for having an extra letter? idk man, this is bringing up a lot of med school app neuroticism.</t>
  </si>
  <si>
    <t>did anyone get an email from Georgetown saying they don't review applications until the entire application is complete (3 letters, MSPE, etc) but get this note even if your application is already complete? is this just a generic email they're sending to everyone?</t>
  </si>
  <si>
    <t>&lt;&lt; I got one too and my app is complete +6</t>
  </si>
  <si>
    <t>anyone having trouble with thalamus rn? i keep getting a message that something is wrong with the server</t>
  </si>
  <si>
    <t>yea, just keep trying. It took  me like 5 tries to schedule an interview x2</t>
  </si>
  <si>
    <t>thanks, finally worked after like 10000 tries!</t>
  </si>
  <si>
    <t>Honestly what's the point of these application acknowledgement messages/emails? Does it mean anything? Like you survived the first stage of filtering? Everytime I get one my anxiety just goes through the roof +4</t>
  </si>
  <si>
    <t>I really hope it means we have survived some kind of initial filter but knowing how things usually work, it's probably just a blanket statement to everyone ughhh</t>
  </si>
  <si>
    <t>pretty sure its blanket, "hello we got it now chill and wait"</t>
  </si>
  <si>
    <t>Do you think there's any chance programs will add extra interview dates to accommodate the increased number of applicants? Super worried that the same 200ish people will get interviews at all the most desirable programs in the country, and unlike in previous years, that they're actually going to attend them all. The 15 program rule only made sense if the average applicant received as many interviews as they did in past cycles, and we will not receive as many interview invites if the shining stars of every class take up all the spots...</t>
  </si>
  <si>
    <t>&lt;&lt; I know, feels especially bad when I have zero invites :(</t>
  </si>
  <si>
    <t>&lt;&lt; also worried!! the 15 max rule should have been limited to interviews, not apps!!</t>
  </si>
  <si>
    <t>&lt;&lt; This is why I really, really hope people will do the kind thing this year and limit the number of interviews they accept, both out of respect to the institutions and to their co-applicants. Maybe this can be another pledge ApplySmart asks people to take on Twitter and so forth? Otherwise, we are going to have the world's most ginormous SOAP come March. There's certainly enough perfect applicants to occupy every single interview spot at all the top programs, but there's not even close to enough to occupy every residency spot across all those places.</t>
  </si>
  <si>
    <t>&lt;&lt;I really like the idea of pledging to only do the standard number of interviews and not just takin g ones because you can. Leave some for the rest of us!! +1</t>
  </si>
  <si>
    <t xml:space="preserve">&lt; as someone who's supposed to be v competitive, the idea of doing extra interviews makes me want to vomit. So as long as I get interviews where I've applied, I won't be doing more than 10-12 interviews. </t>
  </si>
  <si>
    <t>&lt;&lt; thank you! Thought I was going to be a v competitive applicant based on my stats, but so far no bites. Went from dreaming which of the places on my list would be the best place to train, to just hoping I match at all. It helps a lot to know that even if I'm not getting any love yet, there's still going to be spots available hopefully.  &lt;&lt; from my minimal interactions with the top programs I applied to (cinci excluded), most are not planning to send invites right away so you may just be seeing a lag because of that.</t>
  </si>
  <si>
    <t>seeing my top choices give IVs to people with simillar stats to me and getting nothing feels BAD. like, wow. all i can say is well see. its sooo early. but im still freaking out.</t>
  </si>
  <si>
    <t xml:space="preserve">And some places like lady of the lake are already full. Like the cycle started 3 days ago !!! &lt;&lt; wait what? how do you know they are full? &lt;&lt; because I have an interview there. </t>
  </si>
  <si>
    <t>I already submitted my application with 3 peds LOR but I have one additional one. Do you think I should submit it?  Would it delay my app?</t>
  </si>
  <si>
    <t>Is it peds? Does it add something to your application that wasn't already there? Does it smooth over an existing red flag? If so, go for it! If it's redundant, hold off. It should not delay your app, though. (It's peds, I'm not sure if it will add to my app, it's from a community health center I did my elective in, coincidentally also the place I volunteered/did an internship at during college, thanks for your input!)</t>
  </si>
  <si>
    <t>Have any other applicants w/o ties to the area received invites from Children's National? Seems weird that there'd only be 2 invites reported on the tally sheet (but 1 being home program is more understandable, the other OOS?) &lt;&lt; I mean you realize not everyone is gonna update the spreadhseet ASAP...chill &lt;&lt; No, 2 is odd vs. other programs that have more tallies, it's not an anxiety thing, it's an odd thing.  &lt;&lt; dont google spreadsheets lock at like 100 ppl? maybe they can't get on lol &lt;&lt; The invites said 10/22 but even more recent programs like Cincy have more tallies. Just wanted one person w/o ties to confirm that they received an invite.  &lt;&lt; Also going to put a reminder here that OOS doesn't mean no ties. They could have done research there, they could have a collaborator there, there's a lot of connections that aren't location-based &lt;&lt; That'd be super helpful to know! I'm guessing the 10/22 invites must've been to those with ties.  &lt; why does it matter if they have ties vs no ties? Is there a reason that a program couldn't interview someone without ties if they are otherwise a good applicant? &lt;&lt; Get out of here with that logic, I need my immature defense mechanisms to get through this weekend lol &lt;&lt; No, to clarify, it'd be helpful at this point to know if they extended interviews first to those with ties (understandably) or if we missed a round of interview invites &lt;&lt; ahh I see</t>
  </si>
  <si>
    <t>&lt;&lt;hey sorry, didn't mean to make anyone worry. I clarified that I'm technically OOS but actually live nearby plus have research ties there. It's definitely still too early to have missed the first round of IIs. &lt;&lt; congratulations on your invite!!! It's an excellent institution and you should be proud of yourself for being among their first offers!&lt;&lt;thank you :)  yours is on the way! &lt;&lt; Just wanted to say congrats too!</t>
  </si>
  <si>
    <r>
      <rPr>
        <sz val="10"/>
        <color theme="1"/>
        <rFont val="Calibri"/>
      </rPr>
      <t>rumor mill says "lots of applicants in peds are using it as a backup" :( &lt;&lt; time for me to panik add programs :( &lt;&lt;</t>
    </r>
    <r>
      <rPr>
        <b/>
        <sz val="10"/>
        <color theme="1"/>
        <rFont val="Calibri"/>
      </rPr>
      <t xml:space="preserve"> Happens every year, so not a rumor mill and nothing to panic about.  Your personal statement and Letters will make it evident of your actual interest in Peds to help you stand out.</t>
    </r>
  </si>
  <si>
    <t>which rumor mill tho? &lt;school advisors #1 (but this could be from their limited data and just using it to motivate us/worry us) - with reddit and SDN backing</t>
  </si>
  <si>
    <t>&lt;&lt; If it's any consolation, have heard that programs look favorably on candidates who are solely choosing peds programs (not saying applicants using it as backup won't benefit, but it's definitely a plus for us categorical peeps!)</t>
  </si>
  <si>
    <t>&lt;&lt;How would they know if people are "using it as a back up"? I have significnat research in another field and hope that it does not look like I am dual applying-- just did not know that I wanted to do peds at the start of med school. &lt;&lt; used my PS to discuss my interest in specifically peds and what attracted me to it (have similar situation as you), ppl recommended having your go-to interview answer as well, could also talk about a case that attracted you to peds (like on interview)</t>
  </si>
  <si>
    <t>I do think this unfortunately has important implications for this cycle. In the past, top applicants were logistically prohibited from taking up a majority of interview spots at good/excellent programs by virture of time and cost constraints. People with stellar CVs and prestigious home institutions no longer have time or cost reasons to turn down any interviews this cycle, whether peds is their first choice or not. As someone who tried to stick to the ApplySmart criteria, I'm worried. I wish AAMC had instituted an interview cap this year, especially after this phenomenon already proved problematic for fellowship interviews. &lt;&lt;&lt; agreed, this is the problem that I think will happen for sure</t>
  </si>
  <si>
    <t>For the people getting interview notifications through thalamus/interview brooker, did you have to download it ahead of time to get the notifications or was it through your email you were notified?</t>
  </si>
  <si>
    <t>You can download the thalamus app ahead of time, but can't make an account until you get an invite i think wait just realized that wasn't your question, notification through email for both! &lt;&lt; do you need to redo that process for each invite? &lt; no</t>
  </si>
  <si>
    <t>Anyone else getting sad when you see one of your top programs giving out interviews but you haven't gotten one :( +1 +2 &lt;&lt; Cinci for me :( &lt;&lt; TIL Cinci is giving invites and I haven't gotten one &lt;&lt; anyone know if they have strong geographic preferences for applicants? They're a top program for me, but I'm definitely applying from a different region of the US &lt;&lt; TX applicant here, got an invite from Cincy and I've never been to Ohio before. It looks mostly score-based? They have a TON of interview dates and spots open though from what I could tell so I bet they'll have many more waves! &lt;&lt; do you mind sharing your scores? &lt;&lt; 260s &lt;&lt; I don't think it is score based, I got almost a 270 on Step 1 and still have no invite &lt;&lt; I bet they used a high threshold to filter but are still reviewing individually; I'm sure they'll lower the threshold over time too &lt;&lt; ya my scores are 260s+ and I still don't have an interview, good to know I'm not alone &lt;&lt; I imagine that it's not one person doing all the interview decisions, but different people who move at different rates based on whatever else they have going on (this is definitely not their only job!) Remember that we might have ended up in a busier person's pile</t>
  </si>
  <si>
    <t xml:space="preserve">&lt;&lt; I know, feels especially bad when I have zero invites :( </t>
  </si>
  <si>
    <t>&lt;&lt; you are not alone. Only have 1 interview invite from my home program. I am def dissapointed, but trying to keep perspective. the programs have only had our apps for a few days and there are many applicants. Hoping to hear back from programs next week!</t>
  </si>
  <si>
    <t>&lt;&lt; I'm at zero zero, my home institution doesn't automatically invite its own people. Feels bad man +1</t>
  </si>
  <si>
    <t>&lt;&lt; I'm one of the home institution invitees for Cincy, at a meeting the program directors held for UC peds applicants last month, they mentioned that they were expecting a much larger volume of apps than usual (obvi) but also that reviewing becomes a full-time-24/7 job for them. It's a lot of apps it takes a lot of time and the reviewers are only human. Taking all that into account, I suspect that the programs that get higher volumes of apps at baseline will take until at least next week to get the 'actual' first wave out.</t>
  </si>
  <si>
    <t>Nationwide giving me a heart attack with that "this is just to let you know we got your application" message &lt;&lt; +100000 &lt;&lt; YES i had a tachycardic reaction to that notification coming across on my watch &lt;&lt; like what a rollercoaster of emotions i just had lmaooo &lt; x.x dead</t>
  </si>
  <si>
    <t>I can't take any more of these "we got your application emails" &lt;&lt;&lt;x1000000</t>
  </si>
  <si>
    <t>SAME HERE I was so over the moon to be getting my first interview invite (I was pre-coffee), then I looked at the actual message. I'm going to go mope for a bit.</t>
  </si>
  <si>
    <r>
      <rPr>
        <sz val="10"/>
        <color rgb="FF000000"/>
        <rFont val="Arial"/>
      </rPr>
      <t xml:space="preserve">Great way to practice for virtual interview season coming up. Mock virtual interviews. Check it out.  </t>
    </r>
    <r>
      <rPr>
        <u/>
        <sz val="10"/>
        <color rgb="FF000000"/>
        <rFont val="Arial"/>
      </rPr>
      <t>https://medstudentedge.com/2020/10/21/mock-virtual-interviews/</t>
    </r>
  </si>
  <si>
    <t xml:space="preserve">Anyone having trouble signing up or waitlisting for dates on ERAS for the U of Hawaii? </t>
  </si>
  <si>
    <t>WashU interviews just went out!</t>
  </si>
  <si>
    <t>Not to me :( Oh well, guess not that I'm at 10 IV I would be declining even if it came in</t>
  </si>
  <si>
    <t>I got waitlisted by my favorite program in November, ended up interviewing there, ranking them as my #1 and matching there! Please don’t stress out over not receiving invites this early, wish you guys all the best &lt;3  &lt;- thank you &lt;&lt; thank you for the encouragement, and congratulations matching at your #1!!</t>
  </si>
  <si>
    <t>Anyone else get e-mail saying provide more information for Rush???</t>
  </si>
  <si>
    <t>&lt;yes!! any other programs that have done that??  &lt;&lt;seems like it based on other comments, did get one for Rush &lt;&lt; just got it. +1 +2 +3 +4</t>
  </si>
  <si>
    <t>are you all in-state? &lt;&lt; I am OOS. &lt;&lt; same +1 +2</t>
  </si>
  <si>
    <t>I'm OOS and got an interview invite BUT no supplemental info request? My classmate got asked for supplemental info though so we're not sure why some get asked and others don't...</t>
  </si>
  <si>
    <t xml:space="preserve">I had a friend who applied IM last year who had this happen to her but the program was really direct in basically saying "we're very impressed with your application but don't want to waste an interview spot if you're just using us as backup and going to go somewhere else so give us reasons why you want to come here" </t>
  </si>
  <si>
    <r>
      <rPr>
        <sz val="10"/>
        <rFont val="Arial"/>
      </rPr>
      <t xml:space="preserve">IMGs, please remember to fill out the IMG tab when you start receiving interviews, also please join this discord to keep each other updated: </t>
    </r>
    <r>
      <rPr>
        <u/>
        <sz val="10"/>
        <color rgb="FF1155CC"/>
        <rFont val="Arial"/>
      </rPr>
      <t>https://discord.gg/paH5Gsg</t>
    </r>
  </si>
  <si>
    <t>&lt;link isn't working... &lt;&lt; just fixed it, should be working now</t>
  </si>
  <si>
    <t>not working not able to put my bday. &lt;&lt; hmm not sure why that is, but i can confirm it is working as there are people who have joined</t>
  </si>
  <si>
    <t>Anyone know if we should expect interview invites to come out on the weekends?</t>
  </si>
  <si>
    <t>As far as I have heard, it's not impossible, but also less likely. I'd still keep your alerts on. &lt;&lt; thanks!</t>
  </si>
  <si>
    <t>I got one today (Sunday) and I have a friend who got one yesterday (by a phone call, nonetheless!</t>
  </si>
  <si>
    <t>Who else had a HEART ATTACK getting an email from CHOP ... that turned out to be just a "thanks for applying" email on the message center :'(</t>
  </si>
  <si>
    <t>OMG THAT WAS THE WORST</t>
  </si>
  <si>
    <t>0/10 experience, definitely almost pooped myself.</t>
  </si>
  <si>
    <t>Rush just did this too. HOW RUDE</t>
  </si>
  <si>
    <t xml:space="preserve">Hi, applying for peds and wanted to say hi to all of you during this season. Any additional rules as far as adding to the spreadsheet (other than the three on the front page)? Would love to provide feedback especially during this crazy time. Good luck y'all! </t>
  </si>
  <si>
    <t>In the Interview Tally; what are we considering in state vs out of state; especially if my hometown/current address is in a different state than where I currently attend medical school? If I received interview invites from both a program in my home state/current address as well as one in the current state I attend medical school in. Which one, or are both, technically in state?</t>
  </si>
  <si>
    <t>hmm.. not sure. I was considering my current address as in state. But I guess I would also consider my home state as well. &lt;&lt; same, I put my current address as in state but my hometown is in a different state</t>
  </si>
  <si>
    <t>For the sake of consistency, should we have it be the state where we are registered to vote?</t>
  </si>
  <si>
    <t>has anyone gotten a rejection.?</t>
  </si>
  <si>
    <t>Haven't heard anything yet</t>
  </si>
  <si>
    <t>one program, but I am also CS pass on second attempt. &lt; which program?</t>
  </si>
  <si>
    <t>just got one today</t>
  </si>
  <si>
    <t>Yes, but I am a Canadian IMG</t>
  </si>
  <si>
    <t>I know that we were all given guidance to apply to a relatively small number of programs this year, but has there been any follow-up information about when it would be appropriate to add more programs to our list? I applied conservatively, and am admittedly getting spooked about not hearing anything yet about interviews. (I know it's totally too early to worry about that, but what can I say? These are anxiety-provoking times!) I want to make sure I start planning contingencies sooner rather than later, but my program has issued no guidance. What have you all heard about timeline to add more programs if it looks like we are in trouble?  &lt;&lt; Chill out it's literally been a day....</t>
  </si>
  <si>
    <t>No worries.  Only 16% of programs have sent out SOME invites.  Roughly 3% of programs thus far have only invited their home institution students.  There is still plenty plenty of time.  In my opinion it would not hurt to apply to more now than later because some programs may not even be looking for new apps come late November. &lt;&lt; thank you &lt;3</t>
  </si>
  <si>
    <t>One of our advisors told us that if we haven't heard from one of our dream/top programs by mid-November, that he/she would consider writing one letter to a program to speak on our behalf at that point (meaning there's still time...). So that's my tentative date for keeping an eye out for more programs then.</t>
  </si>
  <si>
    <r>
      <rPr>
        <sz val="10"/>
        <color theme="1"/>
        <rFont val="Calibri"/>
      </rPr>
      <t xml:space="preserve">may be a dumb question but is it expected to send an ERAS message or email thanking a program after we've </t>
    </r>
    <r>
      <rPr>
        <b/>
        <sz val="10"/>
        <color theme="1"/>
        <rFont val="Calibri"/>
      </rPr>
      <t xml:space="preserve">scheduled </t>
    </r>
    <r>
      <rPr>
        <sz val="10"/>
        <color theme="1"/>
        <rFont val="Calibri"/>
      </rPr>
      <t>an interview. Or do we really only do those thank you's after we've interviewed? &lt;&lt; just after you've interviewed.</t>
    </r>
  </si>
  <si>
    <t>Just a reminder it's okay if your invites come in slowly. Mine trickled in one every few days, and a few came pretty late, even one in January. I was waitlisted at the program I ended up at (and ranked #1), so don't lose hope! &lt;&lt; Thank you!! x 10</t>
  </si>
  <si>
    <t>Chiming in to add, actually LOOK at the interview tally page. I was freaking out yesterday, but then realized that literally none of the places I applied to have offered interviews to anyone yet. Most places haven't started!</t>
  </si>
  <si>
    <t>can the people that have received invites already post their stats please! &lt;&lt; where should we do this?</t>
  </si>
  <si>
    <t>&lt;&lt;this.  You post it on the right column on the interview tallys tab. Also put your personal info in the stats page with how many interviews you have had.</t>
  </si>
  <si>
    <t>Just to reiterate, if you an interview, please indicate your stats!!! &lt;&lt; got it, will do!</t>
  </si>
  <si>
    <t>Anyone wanna have a premature panic party with me about not getting any invites yet??</t>
  </si>
  <si>
    <t>yes 100%. my phone battery has died twice already today from all the refreshing</t>
  </si>
  <si>
    <t>AYOOOO anxiety attacks in the houseeee</t>
  </si>
  <si>
    <t>Yeah all my friends keep texting me about their interviews and it's really stressing me out +100000</t>
  </si>
  <si>
    <t>Retweet x100000000</t>
  </si>
  <si>
    <t>[Post was about when to expect interview invites]</t>
  </si>
  <si>
    <t xml:space="preserve">I'm just putting it out there, I don't have any invites at all, and I'm guessing the majority of us won't be getting an invite today (maybe not even until next week!). Keep in mind some institutions automatically invite home institution students on first day, some don't, and the programs you're applying to might take a week or even a month to sift through everything. Even for the ones who have started sending them out today, yours might just be at the bottom of someone's review pile and they just haven't gotten around to it yet. Patience, grasshopper :) The invites will come! And yes, possibly at weird times, but it's okay -- they are going to happen. &lt;&lt; Thank you for this. </t>
  </si>
  <si>
    <t xml:space="preserve">Current PGY2 here - invites came out 24 hours a day during my season. I got invites at 3am. It's some real bullshit. Set notifications out the wazoo and sign up ASAP &lt; WOW THIS IS A NIGHTMARE HAHA &lt;&lt;&lt; sorry! Don't panic, by and large most come out during business hours. &lt;&lt; all good, thank you for the answer though. I know it's going to take some time to get answers but I don't think i've been this stressed out since waiting on step scores </t>
  </si>
  <si>
    <t xml:space="preserve">Did a bunch of program get erased form the program info tab? </t>
  </si>
  <si>
    <t>Yes, it did :( If you compare it with the What The Hospitals Look Like tab that was originally part of Programs, it went from 197 rows to 138. Admin will have to restore a previous edit &lt;&lt; never mind, realized I could do it myself :) I think it's fixed now!</t>
  </si>
  <si>
    <t>&lt;MVP</t>
  </si>
  <si>
    <t xml:space="preserve">Got a message from a program through the ERAS message center but it didn't go to my email I have registered with ERAS. only saw it when refreshing my erash dashboard. What gives? Is there a way to make sure messages go to our email too? or do we have to keep constantly checking the ERAS message center? And no the message wasn't in my trash or spam =( </t>
  </si>
  <si>
    <t>same here, anyone with insight into this would really appreciate it! The email didn't give interview dates but was a general email saying we're offering an interview, keep a look out. Is this why it didn't go to my email? &lt;&lt; Everyone seems to be having this issue, is probably something with the servers being overloaded on first day &lt;&lt; other emails ive received have taken some time to push through...</t>
  </si>
  <si>
    <t>same *sigh*</t>
  </si>
  <si>
    <t>Yep, I got a message on ERAS acknowledging my application from University of Washington, it still has not arrived in my real inbox (and it has been hours since it was sent...) I'm just going to check ERAS a few times a day until the server lag resolves. &lt;+3</t>
  </si>
  <si>
    <t>I got my first ERAS message at 4:16pm and the email (Outlook) came at 4:16pm so hopefully all good now ETA: apparently only a GMail issue and not resolved</t>
  </si>
  <si>
    <t>Has anyone gotten supplements? I've heard people applying in other specialties received supplemental essays. I don't know if peds is doing this</t>
  </si>
  <si>
    <t xml:space="preserve">What's a supplemental essay? I think similar to when we applied to med school and received supplememtal apps. I was just curious if peds is doing this as other specialties are. </t>
  </si>
  <si>
    <t>my got one for anesthesia!</t>
  </si>
  <si>
    <t>Anyone know when interview invites tend to go out? obvi not expecting any two hours in ... except maybe i was a little idk how this works</t>
  </si>
  <si>
    <t>based on my research - it's looking like it will be next week...but who really knows this year??</t>
  </si>
  <si>
    <t>I got one today at 11, nothing from the other 22 programs &lt; which program? +2</t>
  </si>
  <si>
    <t>just got one!!!&lt; from where? +1 &lt;congrats! &lt; MUSC</t>
  </si>
  <si>
    <t>Got one from my home program &lt;where?</t>
  </si>
  <si>
    <t>Just got an interview!!&lt;&lt;+1 got one from OU</t>
  </si>
  <si>
    <t>`10/21</t>
  </si>
  <si>
    <t>Which programs require chair letters?</t>
  </si>
  <si>
    <t>Duke, VCU &lt;&lt; none of the ones I did. Just "recommended." &lt;&lt; UCSF does as well</t>
  </si>
  <si>
    <t>Northwestern and Stanford</t>
  </si>
  <si>
    <t>Anyone have recommendations for email to text programs? Or something so I can be notified when I (hopefully?) get interviews</t>
  </si>
  <si>
    <r>
      <rPr>
        <u/>
        <sz val="10"/>
        <color rgb="FF1155CC"/>
        <rFont val="Arial"/>
      </rPr>
      <t>I have this link saved from a post in reddit but I haven't tried it yet</t>
    </r>
    <r>
      <rPr>
        <sz val="10"/>
        <color rgb="FF000000"/>
        <rFont val="Arial"/>
      </rPr>
      <t xml:space="preserve"> &lt;&lt; I think this is what I used to set it up, and it worked well! You don't get a full preview in the text message of what the email says, but it works if you're just trying to get alerts quickly.  &lt;&lt; thank you, just set it up!!</t>
    </r>
  </si>
  <si>
    <t>Meanwhlie, I just about pooped myself this morning when I heard the special alert sound from my ERAS email account, and then it was just ERAS being all "hello applicant, yes, ERAS is open." &lt;haha me too...like cmon, don't send us useless emails!!! &lt;&lt; ugh same</t>
  </si>
  <si>
    <t>I set this up yesterday and it worked perfectly this morning -- got a text notification before the email notification. Unfortunately the message was just an acknowledgement that my application was received lol</t>
  </si>
  <si>
    <r>
      <rPr>
        <sz val="10"/>
        <color rgb="FF000000"/>
        <rFont val="Calibri"/>
      </rPr>
      <t xml:space="preserve">LOL I received a rejection from a program that said they absolutely require CS no exceptions. xD Anyone in a similar boat? &gt;&gt;&gt; </t>
    </r>
    <r>
      <rPr>
        <b/>
        <sz val="10"/>
        <color rgb="FF000000"/>
        <rFont val="Calibri"/>
      </rPr>
      <t xml:space="preserve"> In my opinion though, it might have been an accident on their filter system if they had not changed it since last year.  Thus no need to bash a program and say they are a wast of time and are malignant.  Everyone here is human.</t>
    </r>
  </si>
  <si>
    <t>Name and shame!! A program that is unwavering on requiring a test that is not only expensive and useless, but has literally not been possible to take for the majority of this year, is someplace that I'm guessing sucks to train. Rigid and unempathetic requirements/beliefs like that don't tend to happen in isolation, this one is just the canary in the coal mine.</t>
  </si>
  <si>
    <t>Ughhh, I hope so, really put me in a weird mood today.</t>
  </si>
  <si>
    <t>For real, think about it! They're telling you with that rejection "I legitimately expected you to risk your life and the lives of your loved ones and patients for a simulated patient encounter, because rules." That is the kind of place that will make you work in a pandemic without proper PPE becuase "isn't this what you signed up for?", and refuse to let you tend to family emergencies becuase "don't you care about being a good doctor? Where is your dedication to this path?" That's toxic and not worth your time. I know it would put me in a weird mood too, but seriously, consider yourself to have dodged a bullet this morning.</t>
  </si>
  <si>
    <t>Im sorry - this is nonsense. NAME AND SHAME! But seriously, the program doesn't deserve you!</t>
  </si>
  <si>
    <t>Name and shame them in the iv tally! I don't think you were the only on that applied w/o CS</t>
  </si>
  <si>
    <t>95% of my medical school class has not taken CS (we did a formal survey). DEFINITELY not alone.</t>
  </si>
  <si>
    <t>YOU DID IT!!!!!! Congratulations to everyone reading this. &lt;3 This is a moment to celebrate, no matter how uncertain you feel about what's to come. You accomplished something big!</t>
  </si>
  <si>
    <t>&lt;&lt; WE DID IT TEAM!! May we all match where we want &lt;3</t>
  </si>
  <si>
    <t>AHHHH it's here! good luck everyone!!</t>
  </si>
  <si>
    <t>Y'all going to make me cry! This is why I wanted peds</t>
  </si>
  <si>
    <t>Don't forget to check the ERAS Assigments Checklist before you go to bed tonight, especially if you added on new programs last minute! I almost ended up forgetting to assign any documents to two programs, yikes</t>
  </si>
  <si>
    <t xml:space="preserve">Does anyone know about requirements for Step 2 CS anywhere? I saw it on UCI's page..is that real? </t>
  </si>
  <si>
    <t>Every program knows that people can't take CS.  Don't worry</t>
  </si>
  <si>
    <t>In regards to letters, if the chair letter is personalized do you recommend sending the 4th clinical letter?</t>
  </si>
  <si>
    <t>I say do it!</t>
  </si>
  <si>
    <t>I might be the only person who doesn't know this, but how do we actually respond to an interview request? Is it all on ERAS? Do we call/email somebody? I know we need to respond fast, but I'm not sure what the response actually is...</t>
  </si>
  <si>
    <t>Maybe there are a few exceptions, but I think all emails will have links for sign up. Could be ERAS scheduling, Thalamus (sign up part of the response process), or a couple other services that work similarly</t>
  </si>
  <si>
    <t>Hi All - went through this last year. Most of the time you sign up through ERAS or Thalamus. There were a few places who had their own system. I had maybe 1-2 smaller programs that had us EMAIL them our preferred dates -- my least favorite especially because it doesn't give you room to switch around. Make sure you set up text emails to your phone or have someone stalking your emails who can set your interview dates for you if you're on a busy service. GOOD LUCK! Yall GOT THIS!</t>
  </si>
  <si>
    <t>&lt;&lt; thank you!!</t>
  </si>
  <si>
    <t>Final counts on how many programs applied to?</t>
  </si>
  <si>
    <r>
      <rPr>
        <sz val="10"/>
        <rFont val="Arial"/>
      </rPr>
      <t>I've made an updated poll! Link to vote is here: (</t>
    </r>
    <r>
      <rPr>
        <u/>
        <sz val="10"/>
        <color rgb="FF1155CC"/>
        <rFont val="Arial"/>
      </rPr>
      <t>Vote!</t>
    </r>
    <r>
      <rPr>
        <sz val="10"/>
        <rFont val="Arial"/>
      </rPr>
      <t>)</t>
    </r>
  </si>
  <si>
    <r>
      <rPr>
        <sz val="10"/>
        <rFont val="Arial"/>
      </rPr>
      <t>I've made an updated poll! Link to vote is here: (</t>
    </r>
    <r>
      <rPr>
        <u/>
        <sz val="10"/>
        <color rgb="FF1155CC"/>
        <rFont val="Arial"/>
      </rPr>
      <t>Vote!</t>
    </r>
    <r>
      <rPr>
        <sz val="10"/>
        <rFont val="Arial"/>
      </rPr>
      <t>)</t>
    </r>
  </si>
  <si>
    <t>So weird seeing my number as one of the lowest lol</t>
  </si>
  <si>
    <t>Are there any programs people are NOT sending their chair letters to? I have 3 clinical letters and this would be the 4th. So far the only program I am applying to that seems like they wouldn't want it is Seattle, but for example BCRP states "a pro forma “departmental letter” is not requested or desired unless the writer(s) know the applicant well" but will take up to 4 letters...</t>
  </si>
  <si>
    <t>Yes, I am only sending the chair letter to places that specifically request or require one. However, my institution's chair letters are basically the exact same info as the MSPE and are required to be impersonal/distant, so my department recommends not using them as one of our letters unless we are required to do so (per my peds advisor, most programs would rather hear firsthand how well you interacted with the team/performed clinically)</t>
  </si>
  <si>
    <t>Is there a list of programs that require ECFMG certification by a certain date? Specifically ones that need it before the end of the application cycle?</t>
  </si>
  <si>
    <t>Is it going to be okay?</t>
  </si>
  <si>
    <t>YES!! :D &lt; I want to cry...</t>
  </si>
  <si>
    <t>Unsure but I think probably yes?</t>
  </si>
  <si>
    <r>
      <rPr>
        <sz val="10"/>
        <color theme="1"/>
        <rFont val="Calibri"/>
      </rPr>
      <t xml:space="preserve">Yes. I'm going to be honest, it might not be easy or follow the expected path. But you know what you have proved to yourself during your training and journey up to this date? You are good at navigating things that aren't easy. You worked hard and got into medical school, you have made it all the way through to residency applications, AND you did it all in the midst of a deadly pandemic and an era of unprecedented socioeconomic upheaval. That shows some serious grit! Even if it's not the way you always imagined, I guarantee that you are going to get through these next 5 months. Moreover, I know that one day, you're going to help countless people with your efforts as a pediatrician, no matter where you end up training. I believe in you. &lt; </t>
    </r>
    <r>
      <rPr>
        <b/>
        <sz val="10"/>
        <color theme="1"/>
        <rFont val="Calibri"/>
      </rPr>
      <t xml:space="preserve">Thank you &lt;3 very kind! </t>
    </r>
    <r>
      <rPr>
        <sz val="10"/>
        <color theme="1"/>
        <rFont val="Calibri"/>
      </rPr>
      <t>&lt;&lt; +1 you're amazing &lt;333 &lt;&lt; omg you're going to be an amazing pediatrician &lt;&lt; CRYING. You all are the best. &lt;&lt; we are all in this together &lt;3</t>
    </r>
  </si>
  <si>
    <t xml:space="preserve">is there a list of programs that require supplemental or personalized personal statements? </t>
  </si>
  <si>
    <t>Check the programs tab</t>
  </si>
  <si>
    <t>BCRP and OHSU are the only two I am aware of.</t>
  </si>
  <si>
    <t xml:space="preserve">Great wanted to make sure thank you! </t>
  </si>
  <si>
    <t>Do you think we can start getting interview invites Wednesday??</t>
  </si>
  <si>
    <t>&lt; I'm finishing up my sub-I and moving across the country sooo I hope not lol!</t>
  </si>
  <si>
    <t>I'm not expecting any for at least one or two weeks at the earliest. I am guessing this year will be like the normal Peds interview invite distribution, but shifted back one month.</t>
  </si>
  <si>
    <t xml:space="preserve">&lt;&lt; i think it would have to be less than 2 weeks because the first interviews start in the first week of november // +1, I've seen as early as 11/2. </t>
  </si>
  <si>
    <t>My dean (a pediatrician) said they could come out starting tomorrow! &lt;&lt; oooohhh snap!!</t>
  </si>
  <si>
    <t>Holy cow!!! O_o I'm not ready for this!!!!</t>
  </si>
  <si>
    <t>Hello all! I've added a tab for current Doximity rankings and 2019 NIH funding rankings. The Doximity Reputation rank is subjectively determined by the votes of peer physicians. Meanwhile, the Doximity Research Output rank uses somewhat nebulous criteria that weirdly misalign with actual institutional pediatrics funding. (All of this is to say, it's fun to look at, but may not match reality and should be taken with a grain of salt). Enjoy! &lt;&lt; someone said below that doximity hasn't updated their rankings in a while. the stats are updated but not the rank list.  &lt;&lt; They are different from the 2019 rankings, so I think they have been updated!</t>
  </si>
  <si>
    <t>I can't believe this is actually happening, guys!!! I don't know you yet, but hoping I get to meet some of you along the virtual interview trail. 2020 may have been a very different year from what we expected, but we got this!</t>
  </si>
  <si>
    <t>Looking forward to meeting some of you as well!</t>
  </si>
  <si>
    <t xml:space="preserve">Do program directors see the "view/print application pdf" or the "CV" pdf </t>
  </si>
  <si>
    <t>View/print application version - when i certified mine, it showed the most recent activities first. Will the programs see it that way?</t>
  </si>
  <si>
    <t>Yes, activities are listed in reverse chronological order, but publications are weird and listed alphabetically. It is the version you see when you go to Dashboard and click "View/Print Application"</t>
  </si>
  <si>
    <t>looking for that LAST sentence to finish off my just-okay personal statement</t>
  </si>
  <si>
    <t>"In conclusion, I love peds so please accept me" &lt;&lt;&lt; YASSS &lt;&lt; "In conclusion I hate adults" also &lt;&lt; lmao &lt;&lt; "peds people are happier and making weekly cookies doesn't go over as well with adults - hence I have no choice but to do this" &lt;&lt; you make weekly cookies too?? YAASSSS &lt;&lt; literally I'm about to bake up a storm so I have something on hand to show admissons. LOOK some of us love baking and don't do amazing things like 200 mile runs &lt;&lt; 200 mile runs don't feed your team on a crazy long stressful day, so, who's the amazing one *really*??</t>
  </si>
  <si>
    <t xml:space="preserve">I'm looking to cut like 5 sentences of sweat blood and tears becuase apparently by 1 page they mean like 580 words &gt;&lt; &lt;&lt; have you tried pasting your statement into a text editor, converting the file to plain text, then pasting into ERAS? this worked for me and mine is 711 words. &lt;&lt; Got 637 to fit if I'm using true paragraph breaks, which I think I'm going to stick with. It's crazy how short these things are, but I guess it leaves a lot of room for conversation at the interview. </t>
  </si>
  <si>
    <t>Choose Me. Love Me. Pick Me. (if someone actually has this in their statement i would cry of joy) &lt; this would be an auto accept for me if I was a PD</t>
  </si>
  <si>
    <t>Does the actual application look like the pdf version or the preview one before submitting? Because the preview messed up all the format.</t>
  </si>
  <si>
    <t>it will look like the pdf version &lt;&lt;&lt; How do you view the pdf version? &lt; The one that says "View your application"</t>
  </si>
  <si>
    <t xml:space="preserve">Blasting the link to the Peds 2020-2021 Discord chat (https://discord.gg/YftuVv) that way we can mention when programs send out invites and support each other through this process! </t>
  </si>
  <si>
    <t>I'm getting an "invite invalid" unfortunately</t>
  </si>
  <si>
    <t>Anyone else's photo look slightly squished when it's uploaded to ERAS? Mine is 2.5 x 3.5 and looks like it has been shortened vertically. Are we supposed to use different photo dimensions?</t>
  </si>
  <si>
    <t>Use this to help, if not you may have to crop it to the zie you need first.   http://wichita.kumc.edu/Documents/wichita/asa/Resizing%20Photos%20for%20ERAS-Windows.pdf</t>
  </si>
  <si>
    <t>Search ERAS photo on youtube, there's a great video of a guy going through how to format it</t>
  </si>
  <si>
    <t>You can download the version of the picture you uploaded by right clicking on your picture on the Dashboard, and saving the photo. It's the full size 150kb version, they just shrink it down to thumbnail size.</t>
  </si>
  <si>
    <t xml:space="preserve">Anyone's personal statement is one page, but there is a second page that shows up and it's blank? Any ideas on how to fix this? </t>
  </si>
  <si>
    <t>Don't worry about it, they're not going to care as long as there is no extra text. (Your essay would need to be one line shorter to make it actually go away) &lt;Thanks!!</t>
  </si>
  <si>
    <t>Has anyone figured out a way to remove the second page without deleting a sentence? &lt;&lt; i made my font like one point smaller and mine went away</t>
  </si>
  <si>
    <t>Copy and paste it directly from Microsoft Word. Worked like a charm for me!</t>
  </si>
  <si>
    <t>Anyones personal statement a tad bit over one page on ERAS? Or is everyone keeping it to one page?</t>
  </si>
  <si>
    <t>I'd keep it at 1 page</t>
  </si>
  <si>
    <t xml:space="preserve">Do people have thoughts on CV style bullet points without 'first-person' pronouns? I was told by an advisor to change my descriptions to this and am worried it comes across....lazy? All sample ERAS I've been sent have full blown paragraphs  </t>
  </si>
  <si>
    <t xml:space="preserve">3! </t>
  </si>
  <si>
    <t>I've heard bullet points are better for readibility. I don't think it matters so much whether you do "- Researched blah blah for Project Fluff" vs. "- I researched blah blah for our project titled Fluff" as long as you're consistent throughout.</t>
  </si>
  <si>
    <t xml:space="preserve">How many letters is everyone submitting? </t>
  </si>
  <si>
    <t>3! &lt; same, i hear they dont want to read 4 letters sometimes</t>
  </si>
  <si>
    <t>4, but one is my research advisor from grad school (so 3 clinical letters!) &lt; +1 and also wasn't sure because no program said only/exactly 3 and many said at least 3. If they don't want to read four letters they can toss one, but I can't imagine they'll hold an extra letter against someone in peds.</t>
  </si>
  <si>
    <t xml:space="preserve"> 3 clinical + chair's letter for programs that either require it or allow a 4th letter!</t>
  </si>
  <si>
    <t>4 because I'm not sure which 3 are the strongest &gt;&lt;</t>
  </si>
  <si>
    <t>&lt; relatable post of the day lol &lt; +1</t>
  </si>
  <si>
    <t xml:space="preserve">So if I have 3 clinical letters, should I just go ahead and send them all and my Chairman's? yikes! </t>
  </si>
  <si>
    <t>Depends on if it's a generic chair letter or a more personalized one. At least at my institution, it's basically an impersonal peds-focused MSPE that doesn't add a whole lot in the way of new info -- they even recommend that you don't use it as one of your letters unless the program requires it. Do you know what style the chair letters are at your institution?</t>
  </si>
  <si>
    <t xml:space="preserve">Are you guys putting down your hours and supervisors for the experience section? </t>
  </si>
  <si>
    <t>i'm filling in everything for everything, didn't want them thinking i overlooked it on accident</t>
  </si>
  <si>
    <t>I'm putting supervisors when applicable but not any hours &lt; same</t>
  </si>
  <si>
    <r>
      <rPr>
        <sz val="10"/>
        <rFont val="Arial"/>
      </rPr>
      <t xml:space="preserve">any MD/PhD or DO/PhD students out there interested in the PSTP's and sharing info from the interview trail, feel free to join Facebook group: </t>
    </r>
    <r>
      <rPr>
        <u/>
        <sz val="10"/>
        <color rgb="FF1155CC"/>
        <rFont val="Arial"/>
      </rPr>
      <t>https://www.facebook.com/groups/938559593299755/?ref=share</t>
    </r>
  </si>
  <si>
    <t>Woohoo! Nice to meet y'all :)</t>
  </si>
  <si>
    <t xml:space="preserve">For people couples matching, how many programs are you applying to? </t>
  </si>
  <si>
    <t>I'm applying to 30ish (both coasts)</t>
  </si>
  <si>
    <t>Appreciative of whoever made the hospital images tab, but I put it on another so that info on each program are not so large of cell sizes.</t>
  </si>
  <si>
    <t>Thank you to people helping expand the picture list! I see some pictures got misplaced this morning with re-sorting, which is a big bummer. To make sure the picture stays with the program, anyone adding one should navigate to "Insert --&gt; Image --&gt; Image in cell", and add the URL or upload the picture. I'm loving looking at all the possible future places we'll be going next year!</t>
  </si>
  <si>
    <t>How many volunteer experiences are yall including?</t>
  </si>
  <si>
    <t>5 from med school (but leadership counts as that even if i didn't volunteer, right???) and like 2 from college.  Leadership and random organizations can be put in volunteer experiences.  I have roughly 10.</t>
  </si>
  <si>
    <t>5 for me. Reviewers spend very little time reading each application and they know fluff when they see it. I would focus on the highest yield activities that are relevant to your story and career interests. i.e., probably not the place to put treasurer of plastic surgery interest group if you're applying to peds lol.</t>
  </si>
  <si>
    <t>How many programs are people actually applying to this year?! Are you applying to more than you normally would given the virtual circumstances? The poll below (from 8/23) did not distinguish #s after &gt;25 programs and I've heard so many people that are applying to more than the FuturePedsRes "ApplySmart" recommendation of 15 programs.</t>
  </si>
  <si>
    <t xml:space="preserve">I'm applying 25! But I think you'll get different answers based on who you ask; Twitter will have a lot of people outwardly responding with 15 for the #ApplySmart Campaign (where anyone over will get bashed with comments) whereas you'll get more responses of &gt;15 if you ask anonymously. I say apply to however many YOU feel comfortable with. </t>
  </si>
  <si>
    <t>&lt; I was gonna apply to 15 but ALL my residents told me to apply to more sooooo, I guess I will trust them.</t>
  </si>
  <si>
    <t>I was going to do 15 and have changed it up to 20. Here's my thought process: this is a shorter interview season than usual, which has resulted in an ulta-narrow window between when ERAS goes out and when application deadlines happen. I do not want to end up in a situation that it becomes clear there's a poor response rate with the 15 I chose, but it's also too late to send out more applications. Covering my butt just in case!</t>
  </si>
  <si>
    <t>I agree, the ApplySmart Campaign depends on having at least 10 contiguous ranks for a match rate of ~99%. However, if you apply to 15 programs only, you are hoping for a 67% (2/3) yield. That's going to be hard to predict unless your list fits your profile very well, but that can still be difficult if you want to add programs that are considered "reaches."</t>
  </si>
  <si>
    <t>I'm applying to 30ish (interested in places that are geographically far from me and worried about interview yield), but I will drop interviews if I get enough in order leave space for other applicants +1</t>
  </si>
  <si>
    <t>I think it'd be helpful to list all programs that require a personalized personal statement here: BCRP, just created a column as well on the Programs tab if you want to add it there</t>
  </si>
  <si>
    <t xml:space="preserve">OHSU </t>
  </si>
  <si>
    <t>University of Arizona, Tucson</t>
  </si>
  <si>
    <t>Are people individualizing their personal statements for each program? (other than the programs that require it?). I wasn't planning on it but will if a large majority of other people send specific ones to each program</t>
  </si>
  <si>
    <t>Majority of people don't.  Maybe just your favorite program.</t>
  </si>
  <si>
    <t>I am not</t>
  </si>
  <si>
    <t>I am not either, the only exception is if you need to explain a not-obvious reason you are interested in that particular program (if there's no geographic connection, etc)</t>
  </si>
  <si>
    <t>Same, I'm not either. My advisors said if you do it for tons of programs it can come across as non-geniune. They said only do it if you have a serious connection to a program.</t>
  </si>
  <si>
    <t>Anyone know anything about minnesota? In terms of how many blocks on each service, fellowship matches, that kind of thing?</t>
  </si>
  <si>
    <t>Their website is up to date with this information</t>
  </si>
  <si>
    <r>
      <rPr>
        <sz val="10"/>
        <rFont val="Arial"/>
      </rPr>
      <t xml:space="preserve">stumbled uon this, interviews with program directors (6 or 7 total I think) on this application cycle. Pretty helpful advice.   </t>
    </r>
    <r>
      <rPr>
        <u/>
        <sz val="10"/>
        <color rgb="FF1155CC"/>
        <rFont val="Arial"/>
      </rPr>
      <t>https://medstudentedge.com/2020/09/14/exclusive-advice-from-program-directors-on-how-to-succeed-in-the-2021-residency-application-cycle/</t>
    </r>
    <r>
      <rPr>
        <sz val="10"/>
        <rFont val="Arial"/>
      </rPr>
      <t xml:space="preserve"> </t>
    </r>
  </si>
  <si>
    <t>:)</t>
  </si>
  <si>
    <t>Should we include visiting rotations on ERAS work experience? What about sub-internships?</t>
  </si>
  <si>
    <t>No</t>
  </si>
  <si>
    <t>Anyone buying a webcam to use instead of your built in laptop camera? Any recommendations?</t>
  </si>
  <si>
    <t>Yes! I got a Logitech C922 and really like it. (You might need to be patient about availability -- there were none the first few weeks I started looking, but it briefly became available again on the Logitech website. It'll come back!). Also purchased a cheap ring light with a warm toned setting, which makes me look way less like I haven't seen the sun since the pandemic started. It's pretty neat!</t>
  </si>
  <si>
    <t>Anyone else a lover of dead-lines? Got shit work done the past 2 months. Now, last week? MUST DO EVERYTHING.</t>
  </si>
  <si>
    <t>yep</t>
  </si>
  <si>
    <t>okay thank god it's not just me, #medtwitter has been making me nervous</t>
  </si>
  <si>
    <t>Nah, this is just their defense mechanism, it's not even psychologically healthy. You are very normal</t>
  </si>
  <si>
    <t xml:space="preserve">Anyone feeling super anxious about all of this?!?? </t>
  </si>
  <si>
    <t>PREACH +1</t>
  </si>
  <si>
    <t>SO ANXIOUS &lt;&lt; sameee</t>
  </si>
  <si>
    <t>HOW IS IT DUE IN ONE WEEK AAAAAAH</t>
  </si>
  <si>
    <r>
      <rPr>
        <sz val="10"/>
        <rFont val="Arial"/>
      </rPr>
      <t xml:space="preserve">LMSA has created a resource for students to learn more about residency programs passionate about diversity, equity, and inclusion. Nearly 30 Peds programs are listed! Check out the LMSA URM Residency Hub Peds page here: </t>
    </r>
    <r>
      <rPr>
        <u/>
        <sz val="10"/>
        <color rgb="FF1155CC"/>
        <rFont val="Arial"/>
      </rPr>
      <t>https://drive.google.com/drive/folders/1jIZd6llj0ymEBQ4nbabMpUuE86A7qwNh?usp=sharing</t>
    </r>
    <r>
      <rPr>
        <sz val="10"/>
        <rFont val="Arial"/>
      </rPr>
      <t xml:space="preserve"> </t>
    </r>
  </si>
  <si>
    <t>high yield</t>
  </si>
  <si>
    <t>ERAS headshot udpate: taking a picture in a suit after all, just in case! Thanks for the advice, all</t>
  </si>
  <si>
    <t>I personally wouldn't risk it. I've been seeing people on Twitter with less traditional headshots but I just don't see the point of risking it if you're able to get a more professional headshot. Also consider that sometimes your program will use this headshot on their website.</t>
  </si>
  <si>
    <t>That is frustrating, it seems like they should maybe have a different policy and allow us to take the nice photo later given how there is a deadly pandemic happening.</t>
  </si>
  <si>
    <t>I think you would be fine to use the headshot you already have. I wouldn't stress about it. Last year, my headshot didn't completely fit all the requirements and no one mentioned/cared. Plus remember you're applying to peds, where people are chill</t>
  </si>
  <si>
    <t>I'm using a photo taken by my roommate in iPhone portait mode outside with a bunch of nice green leaves behind me. I think the important thing about the background is that it not be distracting. However, I think what you're wearing is a little more important. If the photo you have is in a nice shirt and tie that might be ok, but less formal probably doesn't work as well for this. I'd suggest finding a friend with an iPhone 10 and asking them to take a new pic where you're wearing a jacket!</t>
  </si>
  <si>
    <t>Currently updating hospital/facility photos for the Programs tab; should be up and fully operational in the coming days! I figured that since we can't physically see these places during the interviews, it might be nice to have a glimpse of what they look like. (Still working on this! Got more swamped these last couple of days than expected)</t>
  </si>
  <si>
    <t>thank you!! +2</t>
  </si>
  <si>
    <t>10/9`</t>
  </si>
  <si>
    <t>[Topic was on AOA relevance]</t>
  </si>
  <si>
    <t>OP, medical training can often really distort sense of reality in a way to make trainees constantly feel like they are not enough. You ARE enough exactly as you are, you are more than just great on paper. It's evident that you weren't lazy from your Step scores alone, and I imagine there's a lot of other things about you that make you a strong applicant. I didn't get AOA either, and it really hurt at first. But let's take a step back and remind ourselves, what is the long game when all of these med school rat races become distant memories? We are going into arguably the most fulfilling field in medicine, with incredible patients and colleagues to buoy our path ahead. There are decades of awesomeness awaiting us that completely eclipse the significance of any one thing that wasn't perfect. And don't forget, if a program seriously writes you off just becuase you didn't get AOA, that's as clear a "we're a malignant place to train" red flag as it gets. You are going to be okay. Finally, if you are hurting, there's no shame in talking to someone. Wishing you the best. +1</t>
  </si>
  <si>
    <t xml:space="preserve">Based on the 2020 NRMP Charting Outcomes, only 12.3% of applicants were AOA and Peds doesn't place as much emphasis on academics like grades/board scores compared to other specialties like derm/ortho/etc., so you should be in a stellar position. AOA is just the icing on the cake, but not having it will in no way detract from your application for pediatrics. </t>
  </si>
  <si>
    <t>Oh please, please please do not let AOA bother you! BCRP resident and do not have AOA. Also apparently according to a medscape article, your ERAS headshot looking great is more useful than AOA! Take a great photo. But also more importantly, do not allow something as subjective as AOA impact your self value. You bring a lot to the table and a good program will see that. I'd also recommend if you don't already having a trusted person in real life to talk to about your emotions during this interview season (like a therapist!), get one!  So important to exercise self-care and self love. You've got this!</t>
  </si>
  <si>
    <t xml:space="preserve">You guys made me feel so much better! I wish you all the best and hopefully we'll all get our first choice! Thank again y'all are amazing! </t>
  </si>
  <si>
    <t>[Topic was on sending letters of interest to programs]</t>
  </si>
  <si>
    <t>I have not and won't until after I interview based on advice from my advisor.</t>
  </si>
  <si>
    <t>APPD specifically stated that they discourage love letters this year, so I think it could hurt more than help.</t>
  </si>
  <si>
    <t>Agree, PDs have a lot going on right now and I think that kind of communication may come across as excessive</t>
  </si>
  <si>
    <t>I was told by various people that if you want to go to a specific place, you should send out letters of interest soon after you submit apps/if you don't get an interview within the first few weeks</t>
  </si>
  <si>
    <t xml:space="preserve">How many residents per class would be consider a small or medium sized class? </t>
  </si>
  <si>
    <t>Less than 8 small.  9-18 medium. 19+ large</t>
  </si>
  <si>
    <t>Any program with maximum of 3 letters?</t>
  </si>
  <si>
    <t>Make sure to just check everyone's websites because you never know what else you will find.</t>
  </si>
  <si>
    <t>Is it okay to submit 4 letters of recommendation?</t>
  </si>
  <si>
    <t xml:space="preserve">If the 4th LOR adds something about your character that the other 3 did not, and the program website does not list any maximum number of LORs (e.g. 3), then yes. </t>
  </si>
  <si>
    <t>Agreed that it can be useful to add an extra dimension (e.g. research mentor, community service/policy mentor)</t>
  </si>
  <si>
    <t>Does anyone know anything about the significance of social media? I don't have FB, instagram, etc, and I heard that it might look odd.</t>
  </si>
  <si>
    <t>yea people without any social media are immediately marked as DNR &lt;&lt; What? Why? How would they even know you don't have social media?  &lt;&lt; I feel like there is no way that's true lol &lt;&lt; no way it's a negative for the applicatoin but might make it harder to see all the things programs post</t>
  </si>
  <si>
    <t>Any program that feels the need to strip privacy away from its trainees by forcing public social media presence is not a program I want to go to. To whoever posted about the DNR, if you're involved with applicant selection, please consider/let your committee know that it is not a trauma-informed approach to force social media presence on applicants or trainees. Some people frankly do not have the luxury of being able to safely have a public presence on the internet. You should not be punishing them for that.</t>
  </si>
  <si>
    <t xml:space="preserve">Any specific website that would list fellowships if the program has it? Besides the program's website of course. </t>
  </si>
  <si>
    <r>
      <rPr>
        <sz val="10"/>
        <rFont val="Arial"/>
      </rPr>
      <t xml:space="preserve">try </t>
    </r>
    <r>
      <rPr>
        <u/>
        <sz val="10"/>
        <color rgb="FF1155CC"/>
        <rFont val="Arial"/>
      </rPr>
      <t>https://services.aamc.org/eras/erasstats/par/</t>
    </r>
    <r>
      <rPr>
        <sz val="10"/>
        <rFont val="Arial"/>
      </rPr>
      <t xml:space="preserve"> - I was able to find a list of all programs that had the fellowship I was looking for. Unfortunately would have to do one fellowship at a time so may not be what you're looking for.</t>
    </r>
  </si>
  <si>
    <t>What apps to download for the virtual interviews?</t>
  </si>
  <si>
    <t>zoom, webex, microsoft teams</t>
  </si>
  <si>
    <t>How terrible would it be to have 1-2 sentences over the one page limit for the personal statement? &lt; if when you print your application it gets cut off and goes to a second page i would try to shorten it just a bit.</t>
  </si>
  <si>
    <t>I would say it is.  I have heard the standard belief is 1 page.</t>
  </si>
  <si>
    <t xml:space="preserve">mines 1 and a quarter i think it' fine tbh. </t>
  </si>
  <si>
    <t>mine is also 1.25 and i also think it's fine. peds are more lax</t>
  </si>
  <si>
    <t>Thanks, guys!!</t>
  </si>
  <si>
    <t>Will you guys be assigning all your documents to every program? For example, if a program doesn't state that they require your photograph, will you still go ahead and assign it anyway?</t>
  </si>
  <si>
    <t>Yes, definitely assign it all.</t>
  </si>
  <si>
    <t xml:space="preserve">What do people mean when they describe a program as "malignant"? Are there certain programs that are known to be described this way?&lt;&lt; hospitals that need residents in order to function tend to stray on the malignant side. </t>
  </si>
  <si>
    <t>Its more so that they are people may feel overworked or that there are too high of expectations too soon.</t>
  </si>
  <si>
    <t>I've also heard/experienced malignant programs where it's more that residents/attendings don't work well together as a team, the general attitude is hostile rather than cooperative, etc</t>
  </si>
  <si>
    <t>Reputable academic programs in general are pretty malignant &gt;&gt; wut &gt;&gt; seconded on the wut, this is just not true</t>
  </si>
  <si>
    <t>Any IMGs mind sharing how many programs they're applying to?</t>
  </si>
  <si>
    <t>non-US IMG with no step 2 cs applying to 350 programs (120 of which are pediatrics)</t>
  </si>
  <si>
    <t>Is there such a thing as a pediatrics residency program rank list like they have for universities?  How do you compare the quality of different programs?</t>
  </si>
  <si>
    <t>Several different websites.  Doximity is voted upon by other attendings.  USA today based off of the hospital's numbers and patient satisfaction.  Finally using the AAMC residency explorer tool shows you which programs have the higher step averages which in turn points to them being more prestigious programs.</t>
  </si>
  <si>
    <t>Here is the link to get your $40 refund from VSAS. Don't use is all in one place...https://students-residents.aamc.org/attending-medical-school/article/vslo-refund-request/</t>
  </si>
  <si>
    <t>THANK YOU!</t>
  </si>
  <si>
    <t>Sorry, late to the excel. What does U, C and U+C mean on the program sheet?</t>
  </si>
  <si>
    <t>Community, university, community &amp; university &lt; what does "community &amp; university" mean?  &lt; You have a mix somewhat of academic and teaching driven faculty and those not so academically inclined.  Also less inpatient experience.</t>
  </si>
  <si>
    <t>I know certain programs like OHSU asked to include a statement about why you wanted to go to their program, do any other programs that people know about require a specific statement for their program?</t>
  </si>
  <si>
    <t>UCSF &lt; Their website is confusing on this....says interest statement needs to be in by Oct. 21 but a few sections down says its only needed when invited for an interview. Thoughts anyone? &lt; They've yet to reply to my emails too for clarification. The website seems updated but given that there's no place to turn in the statement of interest (aside from putting it on page 2 of your PS, which seems convoluted and unlikely), I'd be willing to bet that it'll be required only if invited for an interview &lt;&lt; their website says you only need to send it in after they've invited you for an interview, so I dont think it needs to be part of your PS &lt;&lt;They just updated their website and clarified that yes, it only needs to be sent in once invited for interview</t>
  </si>
  <si>
    <t xml:space="preserve">hoping that programs that want this are okay with the statement being longer than a page on ERAS cuz there is noooo way its fitting. </t>
  </si>
  <si>
    <r>
      <rPr>
        <sz val="10"/>
        <rFont val="Arial"/>
      </rPr>
      <t xml:space="preserve">Re below: this was refresing to hear.  Not sure that with my scores applying to 15 programs is right for me.  the AAMcs own data only gives an average candidate an 85% chance of matching applying just to 15 programs...spent too much time/money to take odds that low </t>
    </r>
    <r>
      <rPr>
        <u/>
        <sz val="10"/>
        <color rgb="FF1155CC"/>
        <rFont val="Arial"/>
      </rPr>
      <t>https://medstudentedge.com/2020/09/30/should-you-applysmart/</t>
    </r>
  </si>
  <si>
    <r>
      <rPr>
        <b/>
        <sz val="10"/>
        <color theme="1"/>
        <rFont val="Calibri"/>
      </rPr>
      <t xml:space="preserve">&lt; TAKE this with a grain of salt.  It is all specialties, consider how for surgical and ENT some people apply to 50ish.  Thus the numbers dont represent PEDI </t>
    </r>
    <r>
      <rPr>
        <sz val="10"/>
        <color theme="1"/>
        <rFont val="Calibri"/>
      </rPr>
      <t>&lt; YES! thank you for sharing.</t>
    </r>
  </si>
  <si>
    <t>I'm going to reiterate from an earlier thread here: I don't think we are at risk of getting looked at any less holistically than before. If you look at Texas Star data, the *average* peds applicant applied to 29 programs last year. 15 would represent a huge dropoff compared to what peds applicants historically have gone for. I do think a lot of whether 15 makes sense depends on which 15 places someone is applying to. If it's the 15 places almost everyone else in the country has on their list, I could see that leading to problems. If it is a balanced 15 that includes a few safety programs, I'm sure it would work out for just about everyone. +2</t>
  </si>
  <si>
    <t xml:space="preserve">How many programs are people actually applying to this year? </t>
  </si>
  <si>
    <r>
      <rPr>
        <sz val="10"/>
        <rFont val="Arial"/>
      </rPr>
      <t xml:space="preserve">Bumping this poll to help answer your question --take it with a grain of salt, since there's not a huge number of respondents, but consensus is that most people aren't sticking to the under 15 rule. Poll itself is </t>
    </r>
    <r>
      <rPr>
        <u/>
        <sz val="10"/>
        <color rgb="FF1155CC"/>
        <rFont val="Arial"/>
      </rPr>
      <t>here</t>
    </r>
    <r>
      <rPr>
        <sz val="10"/>
        <rFont val="Arial"/>
      </rPr>
      <t xml:space="preserve">, link to the results is </t>
    </r>
    <r>
      <rPr>
        <u/>
        <sz val="10"/>
        <color rgb="FF1155CC"/>
        <rFont val="Arial"/>
      </rPr>
      <t>here</t>
    </r>
    <r>
      <rPr>
        <sz val="10"/>
        <rFont val="Arial"/>
      </rPr>
      <t>.</t>
    </r>
  </si>
  <si>
    <t xml:space="preserve">the % of people applying  &gt;25 is way more than i'd hoped..i was really hoping that people would slim their lists so we all have a better chance of being looked at holistically </t>
  </si>
  <si>
    <t xml:space="preserve">About to apply to 40 because everyone else is doing it </t>
  </si>
  <si>
    <t>&lt;&lt;-- can we please adjust the poll to include &gt;40?</t>
  </si>
  <si>
    <t>&lt;&lt; lol! I am the person who made the poll, I'm not sure it can be modified. I obviously chose the wrong ranges, but I truly was expecting more people to follow the 15 or under guidance. My takeaway is that most people are not sticking to that guidance and that you should do what is right for you. In the spirit of what APPD was asking for, don't apply to places you feel like you have borderline zero interest in just to improve your odds. If you genuinely are curious about 15+ places (even if that's 40 places) after doing a lot of research on the programs, why not? As long as you're not leading people on, do you.</t>
  </si>
  <si>
    <t>I have matched into radiology already and am currently a PGY1...I was applying peds for a long time and then switched last minute. I think I made a mistake and am strongly considering switching into peds, does anyone know someone who has done this or if there is a resource so I can figure out how to go about doing this?</t>
  </si>
  <si>
    <t>I dont have personal experience or any specific answers in going about this, but there is an amazing podcast episode about this by Natalie Crawford called As a Women--episode 13 "Girl, quit your job" she talks about mathcing EM and switching to OBGYN. If anything, hopefully it helps you sort everything out. We'd love to have you in peds if that's what you want!!! &lt;3</t>
  </si>
  <si>
    <t>Did you match through NRMP? Don't you sign some kind of contract before Match that you won't back out?</t>
  </si>
  <si>
    <t>Anyone have recent information on whether Boston Children's is still malignant? I have a lot of people who are 5+ years out of residency telling me it is bad, but I know a lot can change over time...</t>
  </si>
  <si>
    <t>a friend of mine rotated there for their 3rd year peds rotation (last year) and said it was absolutely awful. take one persons opinion with a grain of salt but...sounded bad</t>
  </si>
  <si>
    <t>let's hear the dirt &lt;&lt;yes, would love some specifics on this!</t>
  </si>
  <si>
    <t xml:space="preserve">Whenever people say stuff like this, get actual details. Not heresay! Love the BCRP and it's not malignant at all. We work hard, but the people here are kind and inspiring. &lt;3 </t>
  </si>
  <si>
    <t xml:space="preserve">What does c, u, and c&amp;u mean in the programs tab? </t>
  </si>
  <si>
    <t>Community, university, community &amp; university</t>
  </si>
  <si>
    <t>How many words should my personal statment be? Also ERAS spaces on the personal statement seem really big. Is there a way to shorten them? I have a lot of paragraphs andn I feel like I lose a line every time I add an extra paragraph</t>
  </si>
  <si>
    <t xml:space="preserve">I would recommend no longer than one page (espeically when you upload to ERAS -- it shouldn't spill onto a second page)...the longer the statement the less likely they are going to read it in entirely.  </t>
  </si>
  <si>
    <t>I ended up not having big spaces between paragraphs and just put like 10 spaces before each first word of a paragraph to make it look indented</t>
  </si>
  <si>
    <t xml:space="preserve">&lt;&lt;&lt; hoping this is ok because mine won't fit otherwise and i've already trimmed the bejeezus out of it </t>
  </si>
  <si>
    <t>Is it a bad idea to tell programs I'm interested in global health and to tie back my ps to global health? I've heard that programs don't wanna take you if they think you're gonna go practice in another country</t>
  </si>
  <si>
    <t>If you're worried about this, you could have two different personal statements ready depending on whether the program has a global health track available or not. But I'd hope programs would support your interest in global health -- it's such an important field!</t>
  </si>
  <si>
    <t>What is the last day we can "safely" submit ERAS? I have heard that the server can get laggy when it's close to the deadline, but I'm not sure how much lag/crashing to anticipate.</t>
  </si>
  <si>
    <t>&lt; I'd say 2 or 3 days before would 100% be safe</t>
  </si>
  <si>
    <t xml:space="preserve">Anybody know anything about UT Houston? I've heard from multiple people that the program is really maliganant </t>
  </si>
  <si>
    <t>That's not true!</t>
  </si>
  <si>
    <r>
      <rPr>
        <sz val="10"/>
        <color theme="1"/>
        <rFont val="Calibri"/>
      </rPr>
      <t xml:space="preserve">&lt; I do know this about Houston                                           Both Houston programs are pretty malignant lol </t>
    </r>
    <r>
      <rPr>
        <b/>
        <sz val="10"/>
        <color theme="1"/>
        <rFont val="Calibri"/>
      </rPr>
      <t>&lt;----- can you elaborate? Baylor seems like a decent program. What do you guys mean by malignant? //</t>
    </r>
  </si>
  <si>
    <t>Used to be super malignant, has gone through a lot of changes in the last 3ish years and is way better now. Incoming PD is also extremely well-liked among students, residents, and faculty.</t>
  </si>
  <si>
    <t>not true &lt;&lt; not true that it is better now, or that the incoming PD is well-liked, or both? it is currently not malignant, can't speak to baylor but know a resident at houston and they love it. // Baylor has prestige but it's run by NPs tbh wish I went to a different program sometimes</t>
  </si>
  <si>
    <t>Okay but what is malignant about the program? And does this include the Galveston program as well? //current student at UTMB, the residents at the program are incredible and really really tight knit. The administration in the program is trash though. If you're looking to do NICU like me, it's a good place to go because there's only one NICU fellow each year. Residents get to do all the procedures and they even let me intubate a neonate on my AI. As a second year resident you pretty much manage the whole NICU by yourself on nights</t>
  </si>
  <si>
    <t>Galveston is separate, and has a bad reputation. Despite being affiliated with the same university UT programs are all super different. Really all they share is the name</t>
  </si>
  <si>
    <t>How accurate is residency explorer?</t>
  </si>
  <si>
    <t>It is not fully updated for all programs -- some programs' numbers/info are fairly obsolete, whereas others are fairly accurate. I would rely more on what information they provide on their website (if that looks like it has been updated recently) and on what you learn at the interview.</t>
  </si>
  <si>
    <t>It's not. There are multiple programs where I'm "in the middle 50% of matched applicants" with my step 1 score but also below what they say is their minimum score for considering an interview.</t>
  </si>
  <si>
    <t>Do you think it will hurt us to not attend residency program Zoom events? I'm still doing rotations and I live on the West coast, so the events almost all happen when I'm still taking care of clinical duties. I don't want to appear disinterested, but it's also kind of a bummer to have to have yet another hoop to jump through in a year of extra hoops.</t>
  </si>
  <si>
    <t xml:space="preserve">most programs seem to be doing these to get students to apply, not to see who will be applying. our school and residency has been telling students not to stress about attending zoom events unless they are trying to really learn more about that program and to avoid information overload. </t>
  </si>
  <si>
    <t>Is it beneficial to email programs about interest before applications are sent out?</t>
  </si>
  <si>
    <t>No, Love letters are generally frowned upon by most programs now.  I would show interest maybe asking if they have an informational soon and attend that to show your interest.</t>
  </si>
  <si>
    <r>
      <rPr>
        <sz val="10"/>
        <rFont val="Arial"/>
      </rPr>
      <t xml:space="preserve">Check out this resident-led resource for residency application and interview tips: @Inside_theMatch on Instagram </t>
    </r>
    <r>
      <rPr>
        <sz val="10"/>
        <color rgb="FF000000"/>
        <rFont val="Arial"/>
      </rPr>
      <t>https://www.instagram.com/inside_thematch/</t>
    </r>
  </si>
  <si>
    <t>I have met a few PDs and APDs through virtual events who have given out their emails. Any thoughts on emailing the PD directly even before applications go out??</t>
  </si>
  <si>
    <t xml:space="preserve">If you have genuine questions about the program or would like to ask to be connected with specific residents/faculty to ask them questions about the programs, then by all means! </t>
  </si>
  <si>
    <t>Did anyone else's AOA chapter drastically change the criteria for AOA selection this year, without providing any MSPE or public guidance that they've changed their formula? Our school modified it to subjectively curve CV-based scores on the basis of the student's testimony about their adversity in life, weighted community service and activism above all other aspects of an applicant's CV, and took out objective parts of the process that were previously there. I have not had an easy life, but would have felt gross taking advantage of the adversity curve when I know I always had a safe home, food on the table, and a roof over my head. My classmates were not similarly inhibited. While this is totally fine (it's their chapter and they can do what they want to), I don't want my lack of AOA to be held against me by PDs who think it's still a metric of academic excellence.</t>
  </si>
  <si>
    <t>Our school has been doing it like this for years.  25 percent grade rank, 25 percent step rank, 25 percent those factors, and 25 percent faculty vote on CV and the aforemention rankings.  This way it gives a wholeistic approach to AOA instead of those who are just 25% gunners in their spare time.  Even with this, only 17ish percent of our class actually gets AOA.</t>
  </si>
  <si>
    <t>Does AOA matter much in peds? &lt;--- NAH, i'd argue that GHHS is more meaningful.</t>
  </si>
  <si>
    <r>
      <rPr>
        <sz val="10"/>
        <color theme="1"/>
        <rFont val="Calibri"/>
      </rPr>
      <t xml:space="preserve">I'm still not sure. It seems like a huge proportion of residents have it at the top-ranked programs, which makes me think people care about it even if they say they don't. :(   </t>
    </r>
    <r>
      <rPr>
        <b/>
        <sz val="10"/>
        <color theme="1"/>
        <rFont val="Calibri"/>
      </rPr>
      <t>Looking through the TexasStar and other websites it looks like only 25% max are AOA at top tear programs.</t>
    </r>
    <r>
      <rPr>
        <sz val="10"/>
        <color theme="1"/>
        <rFont val="Calibri"/>
      </rPr>
      <t xml:space="preserve"> &lt; Where are you seeing that? I'm looking at Texas Star right now and seeing 81% of matched applicants had AOA at Northwestern, 69.23% at Boston Medical Center, 62.5% at NY Presbyterian, 61.9% at Cincinnati, and 60% at Vanderbilt... and that's including applicants from programs that don't have an AOA chapter.  &lt;  This also includes people who put AOA eligible but do not know if they are going to be selected for AOA.  Also reporting Bias because not everyone puts in their data.   </t>
    </r>
  </si>
  <si>
    <t>Residency Explorer has those stats! Tells you the % of matched applicants that are AOA, GHHS, etc. For comparison from the Texas Star stuff that someone else mentioned, Northwestern says 43% AOA (vs. a pediatrics specialty average of 6%)</t>
  </si>
  <si>
    <t>&lt; If it makes yall feel better, my AOA is decided by grades (first round, no one knows who makes it) and then faculty recommendations with a final vote by our class. So guess who had AOA grades and missed it because I was taking care of my mother and father who were both diagnosed with cancer in med school...</t>
  </si>
  <si>
    <t>&lt; Oh my goodness. I am so sorry you are going through that, I can't even imagine how hard it would be to have both parents going through cancer while in medical school. I have just one parent who has been sick the last couple of years, and even that has been insurmountable levels of stress at times. You must be an incredibly strong and brilliant person to have gotten through all of that, helped your family, AND get AOA level grades. Your family must be so proud of you! It also says a lot more about you than AOA membership ever could. Hoping you and yours are hanging in there amid the extra challenges of this year on top of everything else, I know it is hard.</t>
  </si>
  <si>
    <t>My school also changed the AOA selection process this year and has not disclosed the criteria used. They explained that the criteria were changed to try to increase the racial diversity of AOA, and so candidates were invited to apply even if they did not meet the traditional grade/Step threshold. The school also encouraged us to use GHHS nominations as a way to honor students who were "on the frontlines of the Covid pandemic."</t>
  </si>
  <si>
    <t>Is being a dude advantageous at all when applying to pediatrics?</t>
  </si>
  <si>
    <t xml:space="preserve">Just like in every other aspect of life in our society, probably.  With 2/3rds of applicants being female, programs are still supposed to have diversity in a gender aspect.  I would not necesarily say it is an advantage because there is an even spread throughout programs.  </t>
  </si>
  <si>
    <t>Like everything else in the diversity umbrella, it probably depends on the demographics of the applicants and current residents at a particular program.</t>
  </si>
  <si>
    <t>Yes (what else is new)</t>
  </si>
  <si>
    <t>Made a new tab for interview dates. Not many programs have released these yet, but I figure we can add them in once we have them.</t>
  </si>
  <si>
    <t>Do personal statements really have to be just one page? Mine ended up being almost 2 pages long, and faculty I've sent it to keep telling me to leave everything in or that it would be hard to choose what to take out. Any attempts I've made to edit it down seem to take out meaning and substance from the statement. What is the absolute longest these can be without irritating people? UPDATE: It's a page now, y'all! Thanks for the guidance!</t>
  </si>
  <si>
    <t>I've heard stick to one page when printing it out from ERAS.  Otherwise it has to be a Pulitzer prize essay or people won't always read it through.</t>
  </si>
  <si>
    <t>Do not exceed one page homie &lt; lol! thanks man</t>
  </si>
  <si>
    <t>I've heard mixed reviews on this...just over a page could be okay. 2 full pages  = no. But then again, who knows - with everything being virtual this year they may want to get as much info as possible about applicants before sending out an invite!</t>
  </si>
  <si>
    <t>How important are Step 2 scores going to be this cycle? Between step 1 and step 2, which is most imporant for interview invites and which is most important for matching?</t>
  </si>
  <si>
    <r>
      <rPr>
        <sz val="10"/>
        <color rgb="FF000000"/>
        <rFont val="Calibri"/>
      </rPr>
      <t xml:space="preserve">APPD guidance back in April was as follows (emphasis mine): "In reviewing applications:
</t>
    </r>
    <r>
      <rPr>
        <b/>
        <sz val="10"/>
        <color rgb="FF000000"/>
        <rFont val="Calibri"/>
      </rPr>
      <t>i. We support holistic review of applications, recognizing that access to different clinical, research, extracurricular, work, and other experiences vary
significantly at baseline, and are further impacted by the COVID-19 pandemic.</t>
    </r>
    <r>
      <rPr>
        <sz val="10"/>
        <color rgb="FF000000"/>
        <rFont val="Calibri"/>
      </rPr>
      <t xml:space="preserve">
[...]
</t>
    </r>
    <r>
      <rPr>
        <b/>
        <sz val="10"/>
        <color rgb="FF000000"/>
        <rFont val="Calibri"/>
      </rPr>
      <t>v. Do not require that Step 2CK and Step 2CS be completed by time of initial application review</t>
    </r>
    <r>
      <rPr>
        <sz val="10"/>
        <color rgb="FF000000"/>
        <rFont val="Calibri"/>
      </rPr>
      <t>." Now, we do not know if APPD statements actually represent all programs, but I think a lot of programs ARE going to stick to the recommendations. The holisitic review part means our field possesses the wisdom to pick applicants on the basis of the awesome things they contribute to the world, not just what their numbers look like. We are advocates for the vulnerable, we are community leaders, we are scientists, we are public health experts, we are educators, and more. My hope is that programs are looking for what you're passionate about and will bring to the table, not just a set of random numbers.</t>
    </r>
  </si>
  <si>
    <t>I am a resident at what people would consider a top tier peds residency program, and I can assure you that we review applications holistically and do NOT have step cut offs.</t>
  </si>
  <si>
    <t xml:space="preserve">For Baylor Houston, they have a Global Child Health Pediatrics Residency Program  that I'm interested in. Do I apply to both separately? I'm wondering if getting rejected from the global health peds residency program would have any negative effect on my regular application. Thanks and good luck!! </t>
  </si>
  <si>
    <t>I'm applying both research track and categorical for several programs, I think it's okay! It demonstrates that you are truly interested in that program rather than it being a "safety" application for the type of specialized residency you are looking for.</t>
  </si>
  <si>
    <t xml:space="preserve">Hi everyone! I'm new here, grateful for all the work and information that's been shared on this spreadsheet - I wanted to know where I can find reports on malignant PEDS residency programs? Best of luck to all the applicants this upcoming cycle :) </t>
  </si>
  <si>
    <t>Seconded! Another reason I would love for us to find a way for the Questions for Programs tab to be sent out. The odds are not high that anyone is going to say something negative on a Zoom call, especially since those could literally be recorded and shared with their PD. We need to ensure residents have an anonymous and fully private way to share if they are suffering. And good luck to you! :)</t>
  </si>
  <si>
    <t>When is the latest we can take Step 2 if we did really well on Step 1? My life became kind of a cluster this summer/fall due to severe family illness, and I don't have any option to start dedicated Step 2 studying until mid-October because of back-to-back rotations. While I know ideally we should take Step 2 and have the score available prior to ERAS, I know programs supposedly judge us heavily on Step 2 score (including how it compares to our Step 1 score). I don't want people to think my score dropped due to knowledgebase issues, when really the issue is that I didn't end up with a dedicated study period. Thoughts?</t>
  </si>
  <si>
    <t>It took mine 2 Wednesdays after my exam to get it if you take it in the later part of the week.  If you take it Monday or Tuesday it takes 3 Wednesdays.  In order to submit your rank list you have to have taken and recieved a verified score for Step 2, Thus you need a score by early March.</t>
  </si>
  <si>
    <t>Current intern lurking awkwardly in the shadows. I took step 2 in mid December for similar reasons, and it did not impact my interview invites at all. I was quite selective about where I applied so definitely cannot speak for most programs, but I was invited to interview at every program that I sent an application, including the "top" (lol) programs, CHOP and BCRP.</t>
  </si>
  <si>
    <t>&lt; So relieved to hear this, thank you. Hoping your situation has gotten better this year (even with it being intern year and 2020!)</t>
  </si>
  <si>
    <t>What types of schedules are y'all looking for residency? What other things do you look for? Thanks!</t>
  </si>
  <si>
    <t>And to add another question, does anyone have a good explainer they could link to on what the different clinic options are? For example, I have no idea what X+Y means and what the advantages/disadvantages are. I'm someone who wants to do hospital-based medicine when I grow up, so figuring out which programs' clinical schedules are more geared in that direction will be super helpful.</t>
  </si>
  <si>
    <r>
      <rPr>
        <u/>
        <sz val="10"/>
        <color rgb="FF1155CC"/>
        <rFont val="Arial"/>
      </rPr>
      <t>https://health.usf.edu/medicine/internalmedicine/residency/xy-schedule</t>
    </r>
    <r>
      <rPr>
        <sz val="10"/>
        <rFont val="Arial"/>
      </rPr>
      <t xml:space="preserve"> This is what X+Y is (sounds awesome!) &lt;&lt; thank you! always wondered what this was</t>
    </r>
  </si>
  <si>
    <t>I've gotten word that programs in other specialties are going to start asking for secondary applications because of students "overapplying" this year. Has anyone heard if this is going to happen in Peds, too? I'm going to put it out there that the data don't actually support that going above 15 programs is overapplying. Per Texas Star data, Pediatrics applicants in 2020 (n=732) applied to an average of 29 programs. Indeed, there would be significantly FEWER applications than usual to sort through if everyone did 15. My hope is that they don't do the secondary application thing unless somehow people are starting to apply to 50 programs, which I kind of doubt they will be doing.</t>
  </si>
  <si>
    <t>If there are any, I am betting they will be sent to you as a notification after you apply to that program or they might send you a questionairre prior to your interview.</t>
  </si>
  <si>
    <t>Who keeps goofing up the order of the tabs overnight?? I'm not mad, I just wanna talk</t>
  </si>
  <si>
    <t>People asked for futher consolidation of the tabs, so I combined them to reduce the numbers</t>
  </si>
  <si>
    <t>That part is awesome! Someone keeps moving the Chat way far in the back and moving the Front Page down too, that's the part I'm confused by &gt; Oh, i don't know how that happens, the only thing I can think of is if someone is viewing it on a mobile phone</t>
  </si>
  <si>
    <t>Interview impressions, call schedule, etc all have been uploaded from last year and are in Gray&lt; do we have specific interview dates available for each programs? &lt; love this idea! More and more programs are putting it on their websites, anyone have a good format in mind for how we can start entering it in?</t>
  </si>
  <si>
    <t>Terrific, that's super helpful information. Question to everyone, can we delete like half the sheets on this document? It seems like a ton of them are redundant or have not been used. (A vs B, COVID name and shame as separate from name and shame, IMG and programs ordered by IMG, rank list and rank tally as separate rather than combined sheets, etc)  &gt;  Most of them can't be deleted and the "owner of the doc" needs to delete redudant sheets.  &gt; I cleaned it up</t>
  </si>
  <si>
    <t>Rank list vs rank tally are a bit different.  Rank tally gives people the independce of where they ranked people, Rank tally gives us the ability to see the hotter high level programs and calculate it easier.</t>
  </si>
  <si>
    <r>
      <rPr>
        <sz val="10"/>
        <color rgb="FF000000"/>
        <rFont val="Calibri"/>
      </rPr>
      <t xml:space="preserve">Has anyone heard anything about some of the top academic programs already committing to students from their home institution? Hoping this is just a bad rumor.  &gt; </t>
    </r>
    <r>
      <rPr>
        <b/>
        <sz val="10"/>
        <color rgb="FF000000"/>
        <rFont val="Calibri"/>
      </rPr>
      <t>Per GME guidelines, programs get punished if they overtake from their home institution a more signifcant number than in the past as well as too high of a percent.  So no worries there. &lt; You are my favorite person today &lt;3</t>
    </r>
  </si>
  <si>
    <r>
      <rPr>
        <sz val="10"/>
        <color rgb="FF000000"/>
        <rFont val="Arial"/>
      </rPr>
      <t xml:space="preserve">Here is a program director that address it direcetly: </t>
    </r>
    <r>
      <rPr>
        <u/>
        <sz val="10"/>
        <color rgb="FF1155CC"/>
        <rFont val="Arial"/>
      </rPr>
      <t>https://medstudentedge.com/2020/09/16/exclusive-application-cycle-pearls-with-dr-margaret-chase-program-director-ohio-state-nationwide-med-peds/</t>
    </r>
  </si>
  <si>
    <t xml:space="preserve">&lt;-- But she doesn't mention anything about programs already having committed to accepting students who they already met from their home instiution </t>
  </si>
  <si>
    <r>
      <rPr>
        <sz val="10"/>
        <color rgb="FF000000"/>
        <rFont val="Arial"/>
      </rPr>
      <t xml:space="preserve">Don't forget to sign up for the NRMP - </t>
    </r>
    <r>
      <rPr>
        <u/>
        <sz val="10"/>
        <color rgb="FF1155CC"/>
        <rFont val="Arial"/>
      </rPr>
      <t>nrmp.org</t>
    </r>
  </si>
  <si>
    <t>It feels so weird that today was supposed to be the big day that ERAS goes in. A lot has changed since then... How's everyone feeling?</t>
  </si>
  <si>
    <t>My school made us stay at home due to smoke pollution from the wildfires, then told us afterwards that we have to make up all the days we were gone during our Fall Break instead. So that's how I'm feeling...</t>
  </si>
  <si>
    <r>
      <rPr>
        <sz val="10"/>
        <color rgb="FF000000"/>
        <rFont val="Arial"/>
      </rPr>
      <t xml:space="preserve">I think someone had thrown this site in here before. They announced a series on PDs coming out over the next two weeks. Hopefully they have a peds PD that they were able to interview.  </t>
    </r>
    <r>
      <rPr>
        <u/>
        <sz val="10"/>
        <color rgb="FF1155CC"/>
        <rFont val="Arial"/>
      </rPr>
      <t>https://medstudentedge.com/2020/09/14/exclusive-advice-from-program-directors-on-how-to-succeed-in-the-2021-residency-application-cycle/</t>
    </r>
  </si>
  <si>
    <r>
      <rPr>
        <sz val="10"/>
        <color rgb="FF000000"/>
        <rFont val="Arial"/>
      </rPr>
      <t xml:space="preserve">IU is starting "fellowships" for APPs this spring for peds and IM specialties. Residents will be training alongside with NP/PAs and competing for patients and procedures </t>
    </r>
    <r>
      <rPr>
        <u/>
        <sz val="10"/>
        <color rgb="FF1155CC"/>
        <rFont val="Arial"/>
      </rPr>
      <t>https://iuhealth.org/professional-education/advanced-practice-providers/advanced-practice-provider-fellowship</t>
    </r>
  </si>
  <si>
    <t>Gonna be a nope for me, dog. You may want to put this in name &amp; shame.</t>
  </si>
  <si>
    <t>Going along with the row below this: please fill out the MS4 impressions tab for your home program!</t>
  </si>
  <si>
    <t>Hey fellow residents, check out the "questions for programs" page and fill it out! I know this would have been super helpful to have last year! &lt;&lt; Anybody know how to get in touch with the Future Peds Res twitter account? I wonder if they'd be willing to send out a link to their followers, or create a version of their own?</t>
  </si>
  <si>
    <t>Yes please!!! &lt;3 Any thoughts on how we can get more residents to see the page and provide their perspective? The answers so far are super helpful -- I would love to have that degree of firsthand insight from all the places I'm applying.</t>
  </si>
  <si>
    <t>Maybe we could post a thread in r/residency if that hasn't been done already?</t>
  </si>
  <si>
    <t>That's a great idea! No one has posted it yet; would greatly appreciate if someone goes for it!</t>
  </si>
  <si>
    <t>&lt;&lt; concerned about the "no posts related to residency applications" stickied post on r/residency...sigh</t>
  </si>
  <si>
    <t>What are you all planning on doing for webcam/microphone for interview? Do you really think it's necessary to get a fancy setup?  I tried a different camera already and it kind of distorts things.  Unless you have an old laptop, a video cam has a much weider audio and microphone.</t>
  </si>
  <si>
    <t>Also, I don't quite want to look like a Twitch streaming get up with my proffesional clothes on. &lt;&lt; Lol, now I feel like my interview is going to be like "Hiiiiii guyyssss, welcome, today I'm going to do a tutorial on interviewing for residency, super exciteddddd"</t>
  </si>
  <si>
    <t>I got a tiny USB ring-light becuase the lighting at home sucks, but other than that don't have much of a fancy set up.</t>
  </si>
  <si>
    <t>Added Texas STAR data tab for matched peds applicants from 2018-2020. Keep in mind that there's only a really small number of people for some of the programs, so the data may not fully be representative. (Also, please let me know if we're not supposed to share the Texas STAR data...I can delete the tab if needed!) UPDATE: Deleted, we aren't supposed to share it. Sorry fam!</t>
  </si>
  <si>
    <t>You're not supposed to share it. The whole point is that your school gets access if they share data so that more schools are encouraged to share data... If you're interested in the data and your school doesn't provide you access, reach out to your deans to ask for them to get access!&gt;&gt; ruined it for all of us</t>
  </si>
  <si>
    <t>To get the same spreadsheet as I had made, go to Summary by Program, navigate to Pediatrics and check Matched only, and then export as an XLS (hover over the spreadsheet in the center pane, click Export Data). Always make sure to check off Matched when you're navigating TexasSTAR, or you'll get a weird and often uninterpretable combo of people who applied to a program and people who actually matched there. I'm sorry I can't directly share, I know as students we often have very limited power over what deans will actually authorize. Hopefully most of you have access!</t>
  </si>
  <si>
    <t xml:space="preserve">Can anyone comment on the quality of training at Tufts? </t>
  </si>
  <si>
    <t>Is there a way to figure out if programs pay residents for orientation?</t>
  </si>
  <si>
    <t>I thought they had to, but I could be mistaken.&lt;&lt;I thought so too but apparently some programs don't &lt;&lt; dude, that's so messed up</t>
  </si>
  <si>
    <t>As someone with a not so hot Step 1 but better Step 2, and bringing more in the way of work experience than reserach, anyone aware of programs that are more holistic and less numbers driven?</t>
  </si>
  <si>
    <t>literally same boat</t>
  </si>
  <si>
    <t>So real talk, I think most peds programs are more holistic in how they evaluate applicants. Look at the stats for even the most prestigious programs on Texas STAR, it's actually reassuring. I feel like our field has a tradition of caring about what an applicant brings to the table rather than what they look like on paper. Not everyone has to do research, just the same way not everyone has to do policy/advocacy work or any other domain of scholarly work. We all have different strengths, that's the whole point of having a team! If you're awesome clinically and are someone people want to work with, there's many programs who will want you.</t>
  </si>
  <si>
    <t xml:space="preserve">Our school announced that we will not have our class rank released on our MSPE. Has this happened to anyone else? </t>
  </si>
  <si>
    <t>&lt; Yep. As someone who would have been first quartile and didn't get AOA or GHHS, it was not my favorite news ever. Alas, life goes on.</t>
  </si>
  <si>
    <t>Yes, my school is not doing quartiles this year (but still doing AOA)</t>
  </si>
  <si>
    <t>Are you kidding me. We're still doing quartiles and I missed being in the next one up by 0.2%. Mad forever.</t>
  </si>
  <si>
    <t>I see that a few programs are doing virtual open houses, such as Valley Children's, Loma Linda, and other specialities are doing it elsewhere. Is there a place on this file we can start collecting these open house dates/links?</t>
  </si>
  <si>
    <t>https://docs.google.com/spreadsheets/d/1U0hh0rTQX3KQjqKAatXdZ6S2u11WXIaalb8_1B6L008/edit#gid=1026191157</t>
  </si>
  <si>
    <t>&lt; This is awesome, thank you for sharing!</t>
  </si>
  <si>
    <t>What rescources do residents use to study for ITE/ end of the year exams?  What rescources do programs typically provide?</t>
  </si>
  <si>
    <t xml:space="preserve">Lol don't study for the ITE &gt;&gt;Second that as an intern, no need to study for ITE, especially intern year. The scores don't matter, so I would focus on Step 3 and surviving on wards. &gt;&gt; 3rded because the ITE is just supposed to show yearly improvement, so no studying is necessary, esp. intern year. </t>
  </si>
  <si>
    <t>Do you think there's any chance programs will offer a limited number of in-person second looks to applicants in the weeks prior to rank list submission? I know it would make a huge difference to me to be able to see my top 3 in person, though I know it's all contingent on COVID's trajectory in the upcoming months.</t>
  </si>
  <si>
    <t>Looks like no, based on the latest APPD/COMSEP guidance letter released this morning :( "Second Looks: We strongly discourage second looks, even for internal applicants."</t>
  </si>
  <si>
    <t>&lt; Where can I find this latest letter?</t>
  </si>
  <si>
    <r>
      <rPr>
        <sz val="10"/>
        <rFont val="Arial"/>
      </rPr>
      <t xml:space="preserve">&lt; I got it from my school's program director. Uploaded a copy here: </t>
    </r>
    <r>
      <rPr>
        <u/>
        <sz val="10"/>
        <color rgb="FF1155CC"/>
        <rFont val="Arial"/>
      </rPr>
      <t>https://filebin.net/5bxv2kb9v0e2gvt7</t>
    </r>
  </si>
  <si>
    <t>Anyone else still struggling with their personal statement? I feel so cringy, esp when I give it to letter writers</t>
  </si>
  <si>
    <t>&lt;&lt; YES! I am still waiting for my grand moment of inspiration to overtake me...</t>
  </si>
  <si>
    <t>&lt; I have two pages and need to figure out what to amputate. I just end up staring at it blankly and getting stuck. Good thing we have another 50ish days to figure it out!</t>
  </si>
  <si>
    <t>you are so not alone. been anxiously staring at my laptop for weeks hoping I can just summon my PS into existence</t>
  </si>
  <si>
    <t>Hey everybody! Just created a new sheet, Questions for Programs, including a full list of programs with Q&amp;A. Residents -- I would be extremely grateful for you to answer whichever of these you feel like you want to talk about, though there's definitely no need to cover all of them (I know it's a lot of info!). Fellow MS4s, I created a column for us to be able to share about our home program as well. Please feel free to add columns with your own questions. Hoping this helps us get the answers we are looking for.</t>
  </si>
  <si>
    <t>Hey, I went ahead and filled it out about my program. I'll check back occasionally to see if any more questions are added.&lt;&lt; Same!</t>
  </si>
  <si>
    <t>Current ophtho intern here. I made an iOS app specifically designed to help MS4s plan and schedule interviews. It works for all major specialties. You can update the statuses of programs to which you applied, which auto-update to the calendar. Data syncs to the cloud, so you can use across multiple devices if they have the app. Easy to add interview dinner or other events too. Keeps track of your personal interview stats. Also has a quick copy to clipboard interview email reply template function.</t>
  </si>
  <si>
    <r>
      <rPr>
        <sz val="10"/>
        <color rgb="FF000000"/>
        <rFont val="Arial"/>
      </rPr>
      <t xml:space="preserve">It’s free til midnight tonight, then I’m gonna charge a few bucks for it because I spent a lot of time on it. Really hope it helps you guys! &gt;&gt; Link: </t>
    </r>
    <r>
      <rPr>
        <u/>
        <sz val="10"/>
        <color rgb="FF1155CC"/>
        <rFont val="Arial"/>
      </rPr>
      <t>https://apps.apple.com/us/app/id1527905671</t>
    </r>
  </si>
  <si>
    <t>Curse my Android phone! This looks very nice. &gt;&gt; Lol thank you. I would love to make it android compatible, but that's a whole new skillset to learn and intern year is cooking my free time</t>
  </si>
  <si>
    <r>
      <rPr>
        <sz val="10"/>
        <color rgb="FF000000"/>
        <rFont val="Arial"/>
      </rPr>
      <t xml:space="preserve">Hey team, discovered this site recently from another med student. Has some pretty helpful resources for residency apps and interviews. Figured I would pass along.  </t>
    </r>
    <r>
      <rPr>
        <u/>
        <sz val="10"/>
        <color rgb="FF1155CC"/>
        <rFont val="Arial"/>
      </rPr>
      <t>https://medstudentedge.com/</t>
    </r>
  </si>
  <si>
    <t>What do you want to hear from current peds residents? We've put together a video and Instagram page to help show the day to day, but we're all worried we won't be able to truly get across what our program is like to applicants! Also, are your schools hosting virtual info sessions for programs to advertise themselves?</t>
  </si>
  <si>
    <t>I have heard some programs are doing a GoPro day. Where they have a GoPro stuck to residents and use that to make a video! Seems like a very smart idea</t>
  </si>
  <si>
    <t>I would love a GoPro day! This will probably sound oddly specific, but I'm curious about whether conferences are fun/humorous versus firing squad style, whether residents feel comfortable enough to be friendly and casual with each other during the workday, stuff like that. It would be wonderful to have a glimpse into how attendings and residents treat one another -- this is going to be our team, we want to know we are picking a good one!</t>
  </si>
  <si>
    <t>Well, what is your program really like? I feel like all the Instagram pages and videos are really generic. I want to hear what you actually love about your program and what makes it special, not "we get great training!" and "we see a wide range of pathology!" ya know? I appreciate the effort being put in to have a social media presence but it's hard from the applicant end when they all kind of blend together.</t>
  </si>
  <si>
    <t>Something I saw on Colorado Instagram was a "day in the life" highlights reel where different residents take over the IG for a day showing their day-to-day. I loved watching it and felt like it gave such a good sense of what the hospital looks like, the call rooms, and how the residents interact. Wish all programs would do this!!!! &lt;&lt; Sinai is also doing this once per week on different rotations&lt;&lt; Our Lady of the Lake Will be starting Insta Stories soon! &lt;&lt; Lubbock does this!</t>
  </si>
  <si>
    <t>this is kind of a dumb question.. but how do you determine what schools are true reaches for you and what schools are in range? i'm not sure where to find a relatively reliable ranking of programs</t>
  </si>
  <si>
    <t>I've been using Residency Explorer to put in my stats and see how I compare. I'm also a DO student, so I consider a program with no DOs a reach lol &gt;&gt; ditto!!!</t>
  </si>
  <si>
    <t>Technically Doximity provides rankings, but I feel pretty ambivalent about those. I like Residency Explorer and Texas STAR for figuring out where I stand and whether programs are reasonable places for me to attempt. If you have a residency advisor you trust at your school, they're also awesome resources. Mine was pretty knowledgeable and helped me come up with a list of reach/range/safety programs.--&gt; doximity hasn't updated thier rankings and uses a lot of surveys/data just from doximity members so bit biased.  &lt; that explains a ton! Some programs I know are excellent are ranked weirdly low on Doximity, and it has confused me in the past</t>
  </si>
  <si>
    <t>Current peds intern here. Just wanted to check in on yall since the spreadsheets literally helped me get through the cycle. For all my IMGs especially, don't be afraid to go for those reaches. You might end up somewhere you never imagined. Yall will do great. Times are weird AF right now. As much as I HATE zoom meetings -- you are saving so much money and it'll be worth it. GOOD LUCK</t>
  </si>
  <si>
    <t>&lt;3 thank you. Hope you are doing well yourself!</t>
  </si>
  <si>
    <t xml:space="preserve">Thank you &lt;3 Your message gave me a lot of comfort, especially your special shout out to IMGs. I hope you're doing well too! </t>
  </si>
  <si>
    <t xml:space="preserve">How are people narrowing down the # of programs they're applying? I know they recommend really thinking about if you are interested / could see yourself there, but I'm struggling in figuring those things out. The recommended # is so small based off the initial COVID changes, so just wanted everyone's thoughts. </t>
  </si>
  <si>
    <r>
      <rPr>
        <sz val="10"/>
        <color rgb="FF000000"/>
        <rFont val="Arial"/>
      </rPr>
      <t xml:space="preserve">I'm curious about that too... I'm still planning on 15, even though I'm worried it'll come back to bite me. Just made a poll so we can get a sense of how many programs people are applying to, hopefully this helps! </t>
    </r>
    <r>
      <rPr>
        <u/>
        <sz val="10"/>
        <color rgb="FF1155CC"/>
        <rFont val="Arial"/>
      </rPr>
      <t>https://www.polltab.com/EXX0GudeLb</t>
    </r>
    <r>
      <rPr>
        <sz val="10"/>
        <color rgb="FF000000"/>
        <rFont val="Arial"/>
      </rPr>
      <t xml:space="preserve"> Also, </t>
    </r>
    <r>
      <rPr>
        <u/>
        <sz val="10"/>
        <color rgb="FF1155CC"/>
        <rFont val="Arial"/>
      </rPr>
      <t>here's the link to results if you have already voted</t>
    </r>
    <r>
      <rPr>
        <sz val="10"/>
        <color rgb="FF000000"/>
        <rFont val="Arial"/>
      </rPr>
      <t>.</t>
    </r>
  </si>
  <si>
    <t xml:space="preserve">&lt; thank you! </t>
  </si>
  <si>
    <t>I think it's super interesting that most people are applying to more than 15 programs (granted, small sample size right now). I wonder how programs are going to deal with the combo of increased number of applications and less time to review them?</t>
  </si>
  <si>
    <t xml:space="preserve">is It a bad idea to apply to two specialties? My priority is to stay in a certain area due to family matter and there are many IM programs in my town and was thinking of putting in for those programs to increase my chance to stay in this area. I like both specialties and don't mind matching into either one. </t>
  </si>
  <si>
    <t>Peds jntern here. I dual applied to peds and fm. My main struggle was switching between peds and fm during interview time. It's just so hard to be all for peds then all for fm. I felt it was much too stressful</t>
  </si>
  <si>
    <t>I know someone who triple applied for this reason, he found it super stressful but it all worked out. As long as you truly love both and there is no local med-peds option, I think you'll be okay. (If there is a local med-peds option, you should go for that!)</t>
  </si>
  <si>
    <t xml:space="preserve">Let's try to get the MS4 impressions tab updated! Some of those are a couple of years old. I think it would be really helpful since we can't go visit the programs. +1 </t>
  </si>
  <si>
    <t>I love this idea!! I'm sure even between all the people who are on this Google doc, we have plenty of coverage of home institutions / firsthand impressions from friends.</t>
  </si>
  <si>
    <t>Currently a peds intern. I know this cycle is going to be much different but feel free to ask me anything. I'll be checking back a couple times today. +1</t>
  </si>
  <si>
    <t>If you'd be comfortable sharing, are there peds programs where you/your friends are residents that you have a very good impression of? I am still trying to figure out where pediatrics trainees feel well-supported and reasonably happy (even though residency is stressful, some places make it more stressful than others!)</t>
  </si>
  <si>
    <t>Also a current intern. Cinci and Nationwide are incredibly supportive.+1</t>
  </si>
  <si>
    <t>Current intern here too! OLOL in Baton Rouge is so supportive of their residents!</t>
  </si>
  <si>
    <t>Only been here a few months but I feel cared for and supported by Children's Mercy. Love my coresidents and chiefs.</t>
  </si>
  <si>
    <t>Hey yall, Im a current peds intern and I wanted to check in and see how we can help support you all throughout this crazy process. The match is already stressful enough and I am sure not being able to visit programs in person makes things tremendously more challenging. What information would you like current interns to share about the programs they interviewed at or matched into?</t>
  </si>
  <si>
    <t>You are so awesome for checking in! I hope you're hanging in there, it has to be a crazy year to be an intern. I know I personally am trying to figure out how to gauge whether residents get along with each other and if they are generally happy. I feel like it's going to be really hard to figure that out if all the interactions we have are just over Zoom, and one of my biggest fears is ending up at a malignant program. So for me, more "awesome" vs "malignant" for each program would be useful.&lt;&lt;second this! &lt;&lt; Yes!! &lt;&lt; Best advise I could give would be to look at instagram pages for each program. They will give you a sense of how often residents hang out together outside of the hospital. If people are choosing to spend time with their co-workers outside of the hospital, odds are they genuinely like their coworkers and do not have a malignant culture. That said, I will help fill out the name and shame section of this excel sheet to point out the malignant programs for you</t>
  </si>
  <si>
    <t xml:space="preserve">could you share about the facility itself. Is the hospital bright and colorful like a children's hospital should be or does it look like and adult hopsital? Is there a pediatric resident lounge and if so how is that? </t>
  </si>
  <si>
    <t>What type of resources are given to residents (ipads, phones, board study materials, etc)?</t>
  </si>
  <si>
    <t>How well received is feedback from interns, residents at your program?</t>
  </si>
  <si>
    <t>Is it true that programs download ERAS applications in the order they are received? I'm trying to figure out if there's any advantage whatsoever to submitting in September.</t>
  </si>
  <si>
    <t xml:space="preserve">&lt; It's only in the order they're recieved after the October deadline. Before that, they do not. </t>
  </si>
  <si>
    <t>Obviously depends on stats and other factors, but how many programs are y'all planning to apply to? Looking at the list and currently can only see myself at 25 programs and not sure if that's too much or too little</t>
  </si>
  <si>
    <r>
      <rPr>
        <sz val="10"/>
        <color rgb="FF000000"/>
        <rFont val="Calibri"/>
      </rPr>
      <t xml:space="preserve">I am super curious about this too! I'm planning on applying to 15, like the program director letter pleaded with us to a few months back. Admittedly, I'm worried I'll get burned by doing that if everyone else ends up applying to tons of programs. The thing is, I don't </t>
    </r>
    <r>
      <rPr>
        <i/>
        <sz val="10"/>
        <color rgb="FF000000"/>
        <rFont val="Calibri"/>
      </rPr>
      <t xml:space="preserve">want </t>
    </r>
    <r>
      <rPr>
        <sz val="10"/>
        <color rgb="FF000000"/>
        <rFont val="Calibri"/>
      </rPr>
      <t>to go to any of the programs past the 15 I am planning on applying to right now, so I feel like ideally I should not be using up time/energy from other programs. Maybe it would be interesting to do a poll or something to get a sense of how many places people are applying?</t>
    </r>
  </si>
  <si>
    <t>also curious about this and think a poll would be a eally good idea. im planning to apply to 23, i think.</t>
  </si>
  <si>
    <t>Probably a dumb question. On the Applicant page, how are y'all figuring out what tier your school is? (If I have to ask, mine probably isn't good, lol)</t>
  </si>
  <si>
    <t>&lt; I used US News &amp; World Report to estimate (don't know if this is what everyone does)</t>
  </si>
  <si>
    <t>Question for everyone. Our school admin just announced that they're going to remove quartiles from this year's cohort, citing that other schools are doing it too because of COVID. Is it actually true that other schools are taking away things like quartiles and class rank? I'm worried this will adversely affect my application, but if it's true that other schools actually are doing it too, I'm less concerned.</t>
  </si>
  <si>
    <t>Yes, my school (top 25 school in the South) got rid of quartiles for this year. Still have AOA though. Kept grades pre-COVID, P/F post. AOA based on pre-COVID grades + Step + ECs.</t>
  </si>
  <si>
    <t xml:space="preserve">SE school here - we still have quartiles, AOA, etc. Only thing changed was grading for clerkships directly impacted by COVID. </t>
  </si>
  <si>
    <t>[Removing my complaining; will come back to name and shame when match is all said and done...]&lt;&lt; After matching, I'd name &amp; shame this school. This is extremely unfair and subjective and your classmates are being hugely biased. The idea that AOA isn't based on scholarship or objective grades is strange to say the least...if only they knew what was going on and could have any influence on the selection process. &lt;&lt; The classmates framed it as an "equity" argument, such that any dissenters were shamed and told to check their privilege. Criteria this year loosely included clinical performance, but were more focused on community service and activism. Anyone else's AOA like this?&lt;&lt;our AOA has done the same, though there is no voting component and I think grades have some impact. Instead its grades +CV + an essay showing how you exemplify AOA principles, and anyone can apply</t>
  </si>
  <si>
    <t>If I had a publication in college that was presented as both an oral presentation and a poster presentation, do I make two separate submissions for that or just choose one?</t>
  </si>
  <si>
    <t>Typically, if it's the same project (essentially same title and no new added research) the general rule is to pick one -- probably the oral presentation looks better.  However some may choose to report poster instead if it was at a "higher" or better venue...ie national conference versus local conference.</t>
  </si>
  <si>
    <t>If a program website lists just "3 letters of recommendation" with no reference to just 3 or minimum 3, should we assign an additional one or keep it at 3 most?</t>
  </si>
  <si>
    <t>Not sure if there is a right or wrong answer here.  As someone who applied last year, I assigned 4 letters to EVERYONE.  But know that if you do this and they only want three, then they may just randomly look at only 3 of the letters.  So just be aware of that.</t>
  </si>
  <si>
    <t>For ERAS, in the work/volunteer/experiences section, do we need to fill out every section? For example, if I didn't hav a "supervisor" for tutoring peers in college, can I just leave it blank or does it look odd?</t>
  </si>
  <si>
    <t>You could always put "self-employed" or similar for that, such that there's a clear rationale why there's no supervisor listed. No harm in including that detail, just to make it clear that you aren't trying to hide a burned bridge or something.</t>
  </si>
  <si>
    <t>&lt;&lt; similar question: is everyone filling out a reason for leaving? I feel it may be self-explanatory / almost all of the reasons are I moved away to the next step in my career. Thoughts?</t>
  </si>
  <si>
    <t>&lt;&lt; As somone who applied last year, I don't think I put reasons for leaving, and I did not feel like it harmed my ability to get interviews.  Honestly, I really doubt admissions committees care all that much.</t>
  </si>
  <si>
    <t>Has anyone gotten a strong sense of whether Step 2 scores will be mandatory for this cycle? The letter from the peds program directors earlier this year made it sound like there would be forgiveness if an applicant hadn't taken Step 2 yet, but I was shocked on Residency Explorer just now that about half of the places I'm applying to won't offer an interview unless you have a Step 2 score already...is this accurate and up to date?</t>
  </si>
  <si>
    <t>I think it's doubtful that Residency Explorer is completely accurate.  If you are unsure, you can ask someone in your med school admin (preferably someone who deals with med students during residency process) to reach out and ask.  Also check out individual residency sites as they may be more likely to be updated versus Explorer.</t>
  </si>
  <si>
    <t>Thank you! I like that plan.</t>
  </si>
  <si>
    <t>Post just seen on SDN: "Per a peds resident currently at UChicago and also a GROUP ME I frequent, as the title states, they'll be viewing STEP 1 as only pass/fail due to COVID and the BLM things that happened prior to this cycle. STEP 2 scores will be "viewed," but won't play a role in interview selections. Moreover, other programs in the hospital are deciding if they want to follow their lead.
If this is 100% true as the resident told me they haven't announced it yet, I'd be pissed just because it's so late in the game to all of a sudden change the rules. What does STEP1 have to do with COVID?? I hope other programs don't follow this path."
Anyone heard about this?</t>
  </si>
  <si>
    <t>Had not heard about this... I feel like it doesn't make sense whatsoever, and would also be pissed if this becomes widespread. I would have spent my time very differently during med school if I had known beforehand that programs wouldn't care about our STEP 1 scores, and I don't think I'm alone. Feels like I trained for a marathon after being told that's what I needed to do, and then being told 5 minutes before the race that it's actually going to be a figure skating competition. STEP 1 has nothing to do with COVID for Med21. Yes, there were equity issues with Step 1, and that's why it is important that it became a pass/fail exam. But it's very different when you know beforehand it's going to be pass/fail than finding out after the fact...</t>
  </si>
  <si>
    <t xml:space="preserve">For reference, here is the SDN post. We shouldn't take this as fact until the program actually releases something. (https://forums.studentdoctor.net/threads/uchicago-peds-program-will-view-step-1-scores-as-pass-fail-during-this-interview-season.1420063/) </t>
  </si>
  <si>
    <r>
      <rPr>
        <sz val="10"/>
        <color theme="1"/>
        <rFont val="Calibri"/>
      </rPr>
      <t>Sigh. It's just frustrating, because I think there is no human in this field who would prefer studying for Step 1 over doing things we actually care about. Indeed, we had to make a painful choice to forego the things we cared about (volunteering, activism, research, extracurriculars) becaue we were told that Step 1 scores mattered more. Now we are being told that we are going to be judged based on all of the stuff that</t>
    </r>
    <r>
      <rPr>
        <i/>
        <sz val="10"/>
        <color theme="1"/>
        <rFont val="Calibri"/>
      </rPr>
      <t xml:space="preserve"> isn't </t>
    </r>
    <r>
      <rPr>
        <sz val="10"/>
        <color theme="1"/>
        <rFont val="Calibri"/>
      </rPr>
      <t xml:space="preserve">Step 1, and we are actually going to be viewed unfavorably compared to people who were doing more of the things we would have rather been doing the whole time? I don't want residencies to say I had the wrong priorities, when the reality is that I did exactly what they told me to do, then </t>
    </r>
    <r>
      <rPr>
        <i/>
        <sz val="10"/>
        <color theme="1"/>
        <rFont val="Calibri"/>
      </rPr>
      <t>they</t>
    </r>
    <r>
      <rPr>
        <sz val="10"/>
        <color theme="1"/>
        <rFont val="Calibri"/>
      </rPr>
      <t xml:space="preserve"> changed their minds when it was too late for applicants to change course.</t>
    </r>
  </si>
  <si>
    <t>What rotations are y'all planning to do this year? Trying to plan my fourth year schedule but I want to hear what other peds people are doing! So far I have wards and NICU sub-Is...</t>
  </si>
  <si>
    <t>I didint get a wards sub-I before interview szn(school does a lottery), but I am doing outpatient developmental right now into inpatient pulm then inpatient endo. In the spring I'm doing a chill path elective and then I have a peds sub i, heme/onc consults, and then an IM sub-i</t>
  </si>
  <si>
    <t>I've done a NICU rotation, doing wards next. Then one Sub-I and one peds heme/onc. Other than that I'm probably just going to do outpatient peds (easy to aquire where I'm at), maybe radiology or neurology.</t>
  </si>
  <si>
    <t>Peds heme onc, peds nephro, peds palliative care, toxicology (I figure knowing what to do when kids swallow things they shouldn't will come in handy!), rads, derm, and a research block. Should probably do ICU somewhere in there, but don't have it scheduled yet.</t>
  </si>
  <si>
    <t>Please don't feel that you need to do all peds things and think that you need to make your 4th year schedule so intense in thinking that you'll be better prepared for residency.  When you arrive to residency no one expects you to be a pediatrician already.  And what you learn in a 4 week rotation as an M4, you'll literally learn in a few days during residency.  So really, think about how you want to spend your last year of freedom! :)  I would advise taking course that actually interest you and would round you out as a physician.  This is likely the last time you'll be able to do random rotations.</t>
  </si>
  <si>
    <t>&lt;&lt; That is really encouraging to hear! Thank you for saying this, I feel all the more emboldened to take some random rotations during this last year :)</t>
  </si>
  <si>
    <t>To everyone with low STEP scores, please don't feel afraid to report your stats on the applicant sheet. Peds is definitely not a 240 average Step 1 specialty and response bias is REAL! Give others like myself the encouragement that there are plenty of us with below average STEP scores who will do more than fine (I hope) this cycle! +1</t>
  </si>
  <si>
    <t xml:space="preserve">&lt; Yes!! This exactly!!  Even looking at the 2020 Data that was just released, the average Step 1 score for matched applicants is 228. And step score is just one component of the application :D </t>
  </si>
  <si>
    <t>&lt;&lt; agreed!!!! &lt;&lt; x2</t>
  </si>
  <si>
    <t>x3!!! Don't let it stress you out or hold you back</t>
  </si>
  <si>
    <r>
      <rPr>
        <sz val="10"/>
        <color rgb="FF000000"/>
        <rFont val="Arial"/>
      </rPr>
      <t xml:space="preserve">Creating a new prodictivity and connectivity tool to make this process a little less stressful. Check us out at </t>
    </r>
    <r>
      <rPr>
        <u/>
        <sz val="10"/>
        <color rgb="FF1155CC"/>
        <rFont val="Arial"/>
      </rPr>
      <t>www.matchmakr.io</t>
    </r>
    <r>
      <rPr>
        <sz val="10"/>
        <color rgb="FF000000"/>
        <rFont val="Arial"/>
      </rPr>
      <t xml:space="preserve">  . Join our mailing list for updates on our launch. It's going to be awesome!</t>
    </r>
  </si>
  <si>
    <t>&lt;&lt;all I gotta say about that! x 2</t>
  </si>
  <si>
    <t>LMAO. They didn't even add rows above. Rude.</t>
  </si>
  <si>
    <t>How soon will interviews start after 10/21? Will there be a lot more January interviews this year?</t>
  </si>
  <si>
    <t xml:space="preserve">I heard that some peds programs may be using some sort of additional screening tool like a video prior to offering interviews. How do people feel about that? </t>
  </si>
  <si>
    <t>I feel really not great about that, since it's an additional step people have to do this year as compared with previous years just to get an interview. It also seems prone to introducing bias around quality of video equipment and home setup, applicant charisma/attractiveness, etc, since it's doubtful that they want a long enough video to explore the substance of who we are. What is their intent exactly?</t>
  </si>
  <si>
    <t>&lt;&lt; completely agree, I thought the whole point of applications was THOSE were the initial screening tool. What programs specifically were thinking about doing that?</t>
  </si>
  <si>
    <t>Does anyone know of any organizations or residency programs holding virtual sessions to connect with students? I've heard of other specialties having weekly sessions with prospective students getting to hear from PDs and current residents and ask questions, but nothing for pediatrics.</t>
  </si>
  <si>
    <t>Not yet, but I know my home institution is going to start planning "virtual cafés" to be able to casually interact with residents/program folks outside of the context of the interview. Anyone else know if their programs are planning similar?</t>
  </si>
  <si>
    <t>I also heard this may be something at my home program. they want to increase interaction outside of interview day.</t>
  </si>
  <si>
    <t>There's one with UConn, Chattanooga Uof T (I think?), and John Hopkins! Check them out and sign up :)</t>
  </si>
  <si>
    <t>&lt;&lt; Do you know where to find these?? // For UofTN Chattanooga and UCONN it is on their Pediatric Residency website front page! And idk aout John Hopkins...</t>
  </si>
  <si>
    <t>Has anyone gotten good guidance on what to include for Noteworthy Characteristics on MSPE? Trying to figure out the right balance of what to include! Thanks peds fam :)</t>
  </si>
  <si>
    <t xml:space="preserve">I've heard mixed things from my advisors. Some say to discuss things that aren't in your CV and are more personal (the example they gave was running a marathon). Others said highlight things on your CV that you wanted to give more attention to. Don't know if this helps or not! </t>
  </si>
  <si>
    <t>This totally helps, though full disclosure, the only kind of marathons I do are Netflix! I wasn't sure if it would be redundant with the Hobbies section on ERAS or not, but I also noticed all the MSPE examples I've seen include a line on personal/hobby things. I shall follow suit.</t>
  </si>
  <si>
    <t>How important do you think Step 2 scores are going to be for this cycle? I'm in a weird spot because a lot of my core clerkships got canceled due to COVID, and they're all happening between now through the end of September. I basically need to choose between having a Step 2 score submitted in time for ERAS but without any dedicated study period, or having enough time to study but not in time for ERAS. Really stressing about this, since I've also heard programs won't interview you if your Step 2 is significantly lower than your Step 1. Any thoughts?  Unless you have not completed your pedi clerkship yet, I would take Step 2 ahead of time especially if you think you would need it to boost yourself after your Step 1 score.  A lot of people are going to have generic pass fail for COVID clerkships so I believe aside from your Pedi grade, most departments will overlook what you recived in your other clerkships. &lt; Good points! I did do well on Step 1, but it makes sense to prioritize Step 2 getting done ASAP. Just won't be able to study much given our cores require 60-70 hours a week on site...oh well</t>
  </si>
  <si>
    <t>Is there a discord server for this match cycle? I know other specialties have one. Maybe we could make one if not.</t>
  </si>
  <si>
    <t xml:space="preserve">Let's make one! +1 </t>
  </si>
  <si>
    <r>
      <rPr>
        <sz val="10"/>
        <rFont val="Arial"/>
      </rPr>
      <t>(</t>
    </r>
    <r>
      <rPr>
        <u/>
        <sz val="10"/>
        <color rgb="FF1155CC"/>
        <rFont val="Arial"/>
      </rPr>
      <t>https://discord.gg/wt8b5me</t>
    </r>
    <r>
      <rPr>
        <sz val="10"/>
        <rFont val="Arial"/>
      </rPr>
      <t xml:space="preserve">) discord server is made! </t>
    </r>
  </si>
  <si>
    <t>Awesome! Thank you!</t>
  </si>
  <si>
    <t>Can we start a running list of social media accounts for programs? (Instagram/Twitter) I've noticed some programs getting more active on their accounts - possibly to showcase themselves more in a world of virtual interviews.</t>
  </si>
  <si>
    <t>&lt; Added columns to the Applicaiton Details &amp; Social Media by program.   &lt;  Just no Tik Tok accounts. +1</t>
  </si>
  <si>
    <t>Anyone having trouble with getting preceptors to write LORs? I asked while on rotations with them during 3rd year and they all said yes, but now they won't respond to emails or texts.</t>
  </si>
  <si>
    <t>Going to be honest, it might be better to ask new people. I know that is a bummer, but I wouldn't trust that they're going to write a strong letter if they are not responding to emails/texts. You will do better with a few really strong letters from the upcoming couple of months than taking a risk. I had one letter writer in this category, and though it's stressful having to start over, it's the safer bet to go with. I know that this year, it's less crucial for you to have a ton of peds letters, so it can be a letter from literally anyone you work with the next couple of months. Just make sure at least one is peds, and you're golden!</t>
  </si>
  <si>
    <t>Is anyone doing a Family Medicine Physician LOR? My program didn't have alot of exposure to Pediatric physicians and I'm unable to get an actual Peds rotation outside my home institute until late September...will it hurt me if it's from a Family Medicine Physician?</t>
  </si>
  <si>
    <t>I've heard this is okay, especially if you had a lot of peds exposure on FM. (My FM attending's panel somehow ended up being 90% geriatric patients! Saw two patients under age 18 my entire rotation...) I think it could help for your attending to specifically bring up what percentage of their panel is pediatrics, especially if that is a big proportion of their practice. They can talk about your strengths in working with pediatric patients in the outpatient setting, so I think they would be a wonderful person to write your letter.</t>
  </si>
  <si>
    <t xml:space="preserve">I'm using a FM letter and an IM letter. I worked well with both of them and they can speak to clinical skills. The advice I received from previous applicants was a strong letter from another field is better than a weak letter in the field you're applying (idk how applicable this is to other more competitive fields tho). </t>
  </si>
  <si>
    <r>
      <rPr>
        <sz val="10"/>
        <rFont val="Arial"/>
      </rPr>
      <t xml:space="preserve">I might be the last person to discover this, but FREIDA is kind of amazingly informative. </t>
    </r>
    <r>
      <rPr>
        <u/>
        <sz val="10"/>
        <color rgb="FF1155CC"/>
        <rFont val="Arial"/>
      </rPr>
      <t>Here is the link for peds</t>
    </r>
    <r>
      <rPr>
        <sz val="10"/>
        <rFont val="Arial"/>
      </rPr>
      <t>! &lt;-Just to let you know, the Programs tab on this spreadsheet has most of the same info on FRIEDA but in a consolidated form! &lt; Totally! I really like the expanded view with the info on hours per week, maximum consecutive hours, call schedule, etc. I noticed that a lot of this info is available for download on Residency Explorer, maybe we could add it into the Programs tab?</t>
    </r>
  </si>
  <si>
    <r>
      <rPr>
        <sz val="10"/>
        <color rgb="FF000000"/>
        <rFont val="Arial"/>
      </rPr>
      <t xml:space="preserve">I would also recommend the AAMC Residency Explorer </t>
    </r>
    <r>
      <rPr>
        <u/>
        <sz val="10"/>
        <color rgb="FF1155CC"/>
        <rFont val="Arial"/>
      </rPr>
      <t>https://www.residencyexplorer.org/Account/Login?ReturnUrl=%2F</t>
    </r>
  </si>
  <si>
    <t>&lt; this is amazing! Thank you!</t>
  </si>
  <si>
    <t>I made a new tab for Application Details by Program that includes letter requirements. Please feel free to add to it! You can find out pretty quickly for any given program how many letters they want and whether they want a department letter by Googling "[name of program] Pediatrics apply". It's usually the first page that comes up. I have filled in all the ones I am applying to, but would love for other people to fill in other programs as well.</t>
  </si>
  <si>
    <t>Question, does a department letter have to be from someone you did a clinical rotation with? I did a research year with a department head who was going to write me a letter. Would this count? &lt; Is it the pediatrics department chair? That would absolutely count! But if it's a different department, I would consider that to be different from the department letter they're talking about. I would make sure they do the same things they would do for any other department letter, including discussing your performance evaluations in Pediatrics to give a view of the "department" perspective on your application.</t>
  </si>
  <si>
    <t>So 3 letters of recommendation or should we do 4?</t>
  </si>
  <si>
    <t>I am doing 4, but one is a departmental letter (a lot of the programs I am applying to want one). I think honestly they will be okay with 3 this year, based on the guidance letter peds PDs released a couple months back.  &lt; Any Texas schools you know of that requires a department letter? &lt; Not sure! I am individually going to each residency page and looking it up. I know for sure that Stanford and Duke want one, which is why I am getting one. Maybe we can divide and conquer this work on the Programs page and add a tab for whether department letter is needed? &lt; If you would want to make a tab that would be great, then once its done we can incorporate it into another page.</t>
  </si>
  <si>
    <t>I am doing 3 letters + department letter &lt;&lt; sorry if this comes accross as dumb but by departmental letter do you mean one from Peds or do you mean one from the PD? Thanks.</t>
  </si>
  <si>
    <t>Departmental i.e. either the Peds chairperson or a jointly written letter that is usually a regurge of your clerkship/AI comments + if you have a meeting with the chair they may mention you're a nice person or whatever</t>
  </si>
  <si>
    <t>Hey everyone!  I made a revised interview analysis to also include the virtual structure. So now the interview tab is called "Virtual Interview Impressions."  I hope it helps with bringing about clarity for what our journey through a virtual interview season will look like!</t>
  </si>
  <si>
    <t>Anyone considering dual applying to pediatrics and child neurology? Or going between the two fields?</t>
  </si>
  <si>
    <t>Not me, but it's an awesome field! I know a few child neurologists who absolutely love their jobs. If you're into neuro, you should totally go for it.</t>
  </si>
  <si>
    <t>Could we get a tab near the front called "Virtual Interview Structure" ?  We can use it to provide feedback to others about the interview process.  Have a list of all the programs, length of interview day, group activities, virtual lunch vochure provided/reimbursed, virtual tour of campus or purely pictures, offer an in person 2nd look, number of interviews, slotted time to interact with residents, etc. +3  - I made one! &lt;It looks marvelous! Thank you!</t>
  </si>
  <si>
    <t>&lt;&lt;Yes please. Also are we expecting that pediatrics is going to be all virtual interviews. I was assuming so, but I was wondering if anyone heard about the possibility to have in person interviews.  &lt;&lt;  I believe the primary interview even at your home institution will all be done virtually. &lt;&lt;What I figured. I was hoping someone had heard something different</t>
  </si>
  <si>
    <t>How are you all doing? I go back to the wards on Monday and I am peeing myself a little. It's going to be okay, right?</t>
  </si>
  <si>
    <t>It's going to be okay!</t>
  </si>
  <si>
    <t>Just a message to send some love to you all. This is such a bizarre, challenging year and not what any of us expected for the year we apply to residency. Keep pushing, we are going to get through this. There will be life on the other side of everything happening during this hellscape of a year.</t>
  </si>
  <si>
    <t>&lt;33</t>
  </si>
  <si>
    <t>Has anyone received clear guidance on what constitutes a research experience? There is basically zero description on the ERAS instructions, which is a bummer. Not sure whether individual research projects should be described separately, or grouped together the way they would be on a normal CV (e.g. all your projects with a given mentor/group = 1 experience). Any help would be much appreciated!</t>
  </si>
  <si>
    <t>I'm grouping mine by lab/mentor, so if I did a few projects with the same PI, I include them all as one experience.</t>
  </si>
  <si>
    <t>https://www.residencyinterviewquestions.com/2015/09/08/strengthen-electronic-residency-application-service-eras-application</t>
  </si>
  <si>
    <t>&lt;&lt; you are awesome!!!</t>
  </si>
  <si>
    <t>Is anyone actually getting aways? Asking more for DO students or students without a home program</t>
  </si>
  <si>
    <t xml:space="preserve">Nope! &lt;&lt; Makes me feel better. Is this just a peds thing? Rotations are hard all around but my friends in other specialties seem to be having a much easier time than I am. </t>
  </si>
  <si>
    <t>I feel like I saw a Google doc or a website with a list of programs and their status (taking no students this cycle, taking only students without home program, etc), but now I can't find it! If anyone has the link, that would be awesome. My program is only allowing students to do aways if they are going into the one thing we do not have a residency for, PM&amp;R. We are not accepting students for aways, which I think is partially because we are having such a difficult time even finding enough space for all of our home institution med students to rotate. I am keeping my fingers crossed for everyone who needs an away to do a peds sub-I -- hoping other schools have the ability to offer spots.</t>
  </si>
  <si>
    <r>
      <rPr>
        <u/>
        <sz val="10"/>
        <color rgb="FF1155CC"/>
        <rFont val="Arial"/>
      </rPr>
      <t>https://docs.google.com/spreadsheets/d/1SbgmJ_K4WsJL6w8344nmI7-mDhoXgOD3JYi-79Lk57Y/edit?fbclid=IwAR1BHIN5dGX41ds-XZARSt9-JNBEQlvc53eKkbfuhfWE0VSe7Dhqv1jpg3I#gid=2027472586</t>
    </r>
    <r>
      <rPr>
        <sz val="10"/>
        <rFont val="Arial"/>
      </rPr>
      <t xml:space="preserve"> Is this the one you are looking for?</t>
    </r>
  </si>
  <si>
    <t>&lt;&lt;thank you!!! Looks like everyone needs to go to Michigan...</t>
  </si>
  <si>
    <t>Has anyone heard of any virtual pediatric rotations for next year? I know some more competive specialties are doing them</t>
  </si>
  <si>
    <t>Nothing yet, but if I hear anything, I will make sure to post it here! Update: my program is doing virtual electives in pediatics that include rounding and "direct" patient care. I think these would definitely work as aways, even if not ideal.</t>
  </si>
  <si>
    <t xml:space="preserve">Yes, I saw that LSU is doing one on VSAS! </t>
  </si>
  <si>
    <t>Hopefully this is a dumb question and I worry too much, but do you all know if it is a major problem for top tier programs in Peds if you don't have AOA or Gold Humanism? I found out that I officially did not get either, and am super worried I will get screened out at the pre-interview stage at programs I am really interested in. I am hopeful our field doesn't care about things like that as much, but I also just don't know.</t>
  </si>
  <si>
    <t>My guess is that these things can be brownie points in your application but that they would never be a reason to screen someone out</t>
  </si>
  <si>
    <t>Another ERAS question, what are you including for interests and hobbies?  Do you have to be awesome at something (musical instrument, art form, sport, etc) for it to count, or can you just enjoy it? Also what if most of my hobbies in med school have been sleeping, eating, and trying to survive? +2</t>
  </si>
  <si>
    <t xml:space="preserve">
if you enjoy something enough that you can answer basic interview questions about it and it won't raise red flags (e.g., probably not a good time to talk about your pistol collection), then I think you should include it in interests in hobbies. If you're awesome at something then you could consider putting it in a larger category (e.g., if you're a visual artist who has sold a bunch of stuff, I would expand on it and put it under Work).</t>
  </si>
  <si>
    <t>&lt;thank you!</t>
  </si>
  <si>
    <t>For ERAS, do we need to put hours per week for all of our experiences including organizations, research projects, volunteering etc.?</t>
  </si>
  <si>
    <t>I am including them when they actually make sense as hours-based gigs (events of a set duration, hourly jobs/shifts, etc). I want to know the answer to this too, because I didn't keep meticulous records of how many hours I spent doing stuff during med school, I just spent as many hours as the job took to get done. I can estimate how many hours I spent on something, but it makes me uneasy giving a number when I do not know for sure.</t>
  </si>
  <si>
    <t>Admin, is it possible to remove wonky conditional formatting on pages like Applicants? I am not sure it serves any purpose other than making random cells a different color</t>
  </si>
  <si>
    <t>What are y'all's plans for obtaining an ERAS photo? Hire a pro? iPhone camera? etc.</t>
  </si>
  <si>
    <t>iPhone camera and a lot of Facetune</t>
  </si>
  <si>
    <t>I'm going to get it professionally done. A lot of residency programs use the picture on their websites and I would rather shell out the money to get one decent picture I can use for the next few years</t>
  </si>
  <si>
    <t>You do have a good point....hmm, guess I should start showering again</t>
  </si>
  <si>
    <t>Our school sets them up for us! &lt;&lt; That is magical!!</t>
  </si>
  <si>
    <t>Hi everyone! Your thoughts on making a spreadsheet for how schools have responded to the death of George Floyd and the ensuing protests around police brutality? I am proud of my school and the steps it is taking to implement anti-racist policies; would be curious to know which programs I am looking at have been supportive and which have said nothing. +1</t>
  </si>
  <si>
    <t>Hi! I just wanted to say good luck to y'all this upcoming season. I'm an IMG and succesfully matched.  I just wanted to give some quick advice: On previous years spreadsheets you may see a program marked as "malignant" or only having negative comments, but don't write these programs off! There were at least 3 programs that were marked as malignant that I went to interview at and was surprised as to how friendly or how encouraging the environment was. And when I asked current medical students about the program and how they felt many of them loved it and had ranked it themselves. Just like in a clinical situation you must trust, but verify. Anyways, good luck! And if there are any IMGs out there who need some help or are worried just comment and we can share contact info or something :)</t>
  </si>
  <si>
    <t>&lt; Thank you for saying this, it is a very important point. Just wondering, what do you all think would be the most effective way to gather gata from residents anonymously and reliably on their program? I know Doximity has a  limited number of ratings available for peds programs, but it would be awesome to have more comprehensive data.</t>
  </si>
  <si>
    <t>&lt; I liked reading the MS4 impressions from previous years. With that respect you are able to get a trend of how the program might be. Also, google! You'd be surprised the stories that may pop up from certain programs. I always looked at the google reviews for the hospital/pediatric service as well. For some programs the reviews would be negative (disorganized, inadequate care etc.) and when I would interview there I would see what they meant.</t>
  </si>
  <si>
    <t>Since VSAS opened today can we make a page that shows which programs are offering away rotations and which are not for peds?</t>
  </si>
  <si>
    <t>When are you all going back to clinical care, or have you already? My school isn't starting up until the very end of June...crazy times!</t>
  </si>
  <si>
    <t>we are set to go back in July +1</t>
  </si>
  <si>
    <t xml:space="preserve">July </t>
  </si>
  <si>
    <t>going back June 1 for my last core clerkship!</t>
  </si>
  <si>
    <t>Possibly July haven't heard yet</t>
  </si>
  <si>
    <t xml:space="preserve">Late June! But pediatric rotations are all canceled for longer </t>
  </si>
  <si>
    <t xml:space="preserve">Are we able to have a sheet of individuals denied away rotations? </t>
  </si>
  <si>
    <r>
      <rPr>
        <sz val="10"/>
        <color rgb="FF1155CC"/>
        <rFont val="Arial"/>
      </rPr>
      <t xml:space="preserve">maybe we can just add a link to this on the front page or connect these two some other way like simply copying and updating that pediatrics specific page here? </t>
    </r>
    <r>
      <rPr>
        <u/>
        <sz val="10"/>
        <color rgb="FF1155CC"/>
        <rFont val="Arial"/>
      </rPr>
      <t>https://docs.google.com/spreadsheets/d/1SbgmJ_K4WsJL6w8344nmI7-mDhoXgOD3JYi-79Lk57Y/edit#gid=2027472586</t>
    </r>
  </si>
  <si>
    <t>Thanks! This sheet has now been linked on the front page</t>
  </si>
  <si>
    <t xml:space="preserve">Don't forget to check last year's spreadsheet for a Q&amp;A with the class of 2020! Goodluck guys, we are all rooting for you &lt;3 </t>
  </si>
  <si>
    <t>https://docs.google.com/spreadsheets/d/1CJ07iiHjFeYt-SLM7YMmO9IZu4QYWgwE3cfdhhYq78w/edit?pli=1#gid=0</t>
  </si>
  <si>
    <t>What're some concerns people are having over Peds in particular? How COVID will change things, this new systemic inflammatory disease that is popping up in NYC? Thoughts?</t>
  </si>
  <si>
    <t xml:space="preserve">I am worried about matching into pediatrics without having the chance to audition or make in person connections +1 +2! +3 +4 </t>
  </si>
  <si>
    <t>Long story short, I think we're going to have to be mroe vigilant than ever in advocating for children. Early data suggesting that kids were invincible against the effects of COVID simply did not turn out to be accurate. This has big implications for when kids can safely go back to school and resume other activities important for their development and quality of life. We're also going to need to be mindful that this crisis is an adverse childhood experience for a huge number of our patients, and that it has significant health and development effects that could impact our patients for years to come. There are a lot of kids and families that will need our help and compassion, and I have confidence in our abilities as a group to rise to the challenge. &lt; Bravo! Proud to call you a future colleague!</t>
  </si>
  <si>
    <t>Can we start adding new questions to the top of this chat page so we don't need to scroll?</t>
  </si>
  <si>
    <t>agreed</t>
  </si>
  <si>
    <t>Done &gt; thank you!</t>
  </si>
  <si>
    <t xml:space="preserve">Would it be possible to clean up some of the tabs before application season begins? Some of them are very messy or unorganized (see programs tab and programs ordered by IMG). The tabs that contain factual info should be locked if possible to avoid people from changing the list order/typing random letters an numbers. Just my $0.02! &lt;&lt; Ugh yes I agree!  Also can we add COMLEX scores to the Match List!  (Already on the Applicant info)' </t>
  </si>
  <si>
    <t xml:space="preserve">&lt;&lt; what is messy/unorganized about them? </t>
  </si>
  <si>
    <t>COMLEX has been added to the Match tab, let me know if the score ranges seem insane</t>
  </si>
  <si>
    <t>https://www.reddit.com/r/medicalschool/comments/ggplq8/a_call_to_strike_cs_serious/</t>
  </si>
  <si>
    <t>https://www.change.org/p/medical-students-end-step-2-cs?recruiter=6893544&amp;recruited_by_id=0d27f700-248a-0130-7890-3c764e049b10&amp;utm_source=share_petition&amp;utm_medium=copylink&amp;utm_campaign=petition_dashboard</t>
  </si>
  <si>
    <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t>
  </si>
  <si>
    <t xml:space="preserve">So let's be real - how many apps are people gonna send out now? </t>
  </si>
  <si>
    <t xml:space="preserve">10-15..? </t>
  </si>
  <si>
    <t>DO- still gonna do 40+</t>
  </si>
  <si>
    <t>DO as well, going to do 50s &lt;- you guys really think it'll be that hard to match as a DO? I'm confused &lt;&lt; based off of our schools match data and knowing what their STEP/Level 1&amp;2 scores were, they applied to 50+ programs to get 10–15 interviews, so yes! I (not original poster) will be applying to 50+ especially since I'm couples matching</t>
  </si>
  <si>
    <t>I'm legit aiming for 15! However, it does make me a bit antsy that supposedly people are going to apply to more programs due to virtual interview process.</t>
  </si>
  <si>
    <t xml:space="preserve">&lt; I'm in the exact same boat, like many are. I was thinking 15-20, trying to stay confident in my decision and not let others get to me :) . good luck to you! </t>
  </si>
  <si>
    <t>&lt; Thank you :) Good luck to you, too!</t>
  </si>
  <si>
    <t>&lt; My MSPE writer was basically like, "you're very competitive - apply to 20" so definitely not everyone following the 15 recommendation, even for above average applicants. I was only planning to apply to 15, so now very torn.</t>
  </si>
  <si>
    <t>What's the C, U, C&amp;U column in the Programs tab?</t>
  </si>
  <si>
    <t>community, university</t>
  </si>
  <si>
    <t xml:space="preserve">Does anyone else think virtual interviews (As rec'd by AAP and now AAMC) are the right choice in this situation? </t>
  </si>
  <si>
    <t>For maintaining community and individual health and minimizing COVID-19 spread, probably. But for chosing a program...</t>
  </si>
  <si>
    <t>Maybe programs will have a 2nd look or something in the spring when all this is settled down more (fingers crossed)?</t>
  </si>
  <si>
    <r>
      <rPr>
        <sz val="10"/>
        <color theme="1"/>
        <rFont val="Calibri"/>
      </rPr>
      <t xml:space="preserve">I'm honestly devastated over having to make this choice without ever having interacted in person with the people I'll be spending up to 80 hours a week with. Virtual interactions are not a good proxy for how people act in real life -- I want to know if my co-residents will have a sense of humor, if they get along with each other, if they are happy or if they're just trying to survive. Virtual interviews are 100% the right thing to do given the COVID crisis, but argh. Really </t>
    </r>
    <r>
      <rPr>
        <i/>
        <sz val="10"/>
        <color theme="1"/>
        <rFont val="Calibri"/>
      </rPr>
      <t>really</t>
    </r>
    <r>
      <rPr>
        <sz val="10"/>
        <color theme="1"/>
        <rFont val="Calibri"/>
      </rPr>
      <t xml:space="preserve"> hoping for second looks.</t>
    </r>
  </si>
  <si>
    <t>Can we commiserate over how hard writing a personal statement is? I just have so much fun with kids and teens and then I try to write and it's like, "blah" +4</t>
  </si>
  <si>
    <t>Hello my peds people, May the 4th be with you! Question for you all -- anyone else think it would be good to have separate tabs for Name &amp; Shame and Name &amp; Fame? I saw last year that it got really easy for people to miss the positive comments on programs because it got overtaken by the shaming parts.</t>
  </si>
  <si>
    <t>On the Programs tab, it looks like some rows are hidden or missing. Is there a way to reveal these?</t>
  </si>
  <si>
    <t>&lt; I believe this is now fixed. The widths were custom set to 1 pixel for those columns for some reason. In general much of the data on that sheet may be out of date.</t>
  </si>
  <si>
    <t>Per the suggestion from Reddit, can a separate COVID Response tab be added where people can comment about how these hospitals treated their residents and students?</t>
  </si>
  <si>
    <t>&lt; Added and generally shuffled tabs to have program info near the front for now. Can shuffle again as interviews get started and interview/rank data becomes more pertinent</t>
  </si>
  <si>
    <t>Just a reminder to take impresions with a grain of salt. If there's something concerning in it (like rumors of malignancy, working too much, breaking duty hours, autonomy, etc), find a way to ask about it during the interview, but try not to let it bias your interview day. There's some programs the spreadshet trashed last year that I ended up loving, and there's some that the spreadsheet loved that I got really bad vibes at. I think your mindset going into an interview day can absolutely affect how you perceive it, so dont set yourself up to hate a program before the day even starts. Form those impressions on your own, good or bad. And good luck y'all! Y'all are gonna be great pediatricians :)</t>
  </si>
  <si>
    <t>&lt; Thank you!!! :) This is really helpful advice. Good luck on residency, you are going to be fantastic!</t>
  </si>
  <si>
    <t>Incoming M4s, how have your schools been navigating the COVID situation?</t>
  </si>
  <si>
    <t>My school (TX state school) pulled us out of rotations around March 20th. About 75% of the class has 1-2 rotations of third year left. Currently doing online electives through at least late May. Most of us are going back to the hospital June 1 to finish remaining clerkships (which have been shortened) and start sub-Is</t>
  </si>
  <si>
    <t>Basiaclly the same situation (VA state school) currently on electives until further notice. School prjects the earliest we will get back to the hospital is July, but also projecting for September</t>
  </si>
  <si>
    <t>We had only one rotation left. We did online didactics and what is normally 8 weeks of rotations will now just be 2 weeks clinicals. Our administration said, "We expect you back in 2-3 months." July at the earliest, it sounds like. Plan is to do online electives until you want to hurl (I don't actually mind them though)</t>
  </si>
  <si>
    <t xml:space="preserve">Pulled us from rotations mid march, has been offering online electives. Currently saying that we will be back to the hospital anywhere from June to September. Basically everyone's EM/ICU rotation got messed up so they are splitting it into 2 weeks virtual, 2 weeks in person to be completed whenever we get back to the hospital. </t>
  </si>
  <si>
    <t>We had 12 weeks (2 rotations for most people, ranged from 1-3) when we were pulled. We have done online 4th year electives from then until mid-May, when we're switching over to virtual didactic work for part of the clerkships we've missed. Return to clinic June 1 for the clinical parts of at least some of those clerkships, the remaining parts worked into 4th year</t>
  </si>
  <si>
    <t>PEDS PEDS PEDS PEDS! +1</t>
  </si>
  <si>
    <t xml:space="preserve">Thoughts on the PD association statement that suggests limiting competitive applicants to 15 programs? Is there a way they can enforce/demerit us if we apply to more? &lt;&lt; No one knows, best bet is to ask your PD. </t>
  </si>
  <si>
    <t>Hello friends!!! &lt;3</t>
  </si>
  <si>
    <t>Any peads genetics applications out here +2</t>
  </si>
  <si>
    <t>Ranked</t>
  </si>
  <si>
    <t>Applicant Type</t>
  </si>
  <si>
    <t>Step 1 Score Range</t>
  </si>
  <si>
    <t>COMLEX Level 1</t>
  </si>
  <si>
    <t>How Many Programs Did You Rank?</t>
  </si>
  <si>
    <t>Step 2 Range</t>
  </si>
  <si>
    <t>COMLEX Level 2</t>
  </si>
  <si>
    <t>Program</t>
  </si>
  <si>
    <t>#1</t>
  </si>
  <si>
    <t>#2</t>
  </si>
  <si>
    <t>#3</t>
  </si>
  <si>
    <t>#4</t>
  </si>
  <si>
    <t>#5</t>
  </si>
  <si>
    <t>last</t>
  </si>
  <si>
    <t>MD</t>
  </si>
  <si>
    <t>DO</t>
  </si>
  <si>
    <t>US IMG</t>
  </si>
  <si>
    <t>non US IMG</t>
  </si>
  <si>
    <t>&lt;200</t>
  </si>
  <si>
    <t>201 - 209</t>
  </si>
  <si>
    <t>210 - 220</t>
  </si>
  <si>
    <t>221 - 230</t>
  </si>
  <si>
    <t>231 - 240</t>
  </si>
  <si>
    <t>241 - 250</t>
  </si>
  <si>
    <t>251+</t>
  </si>
  <si>
    <t>&lt;420</t>
  </si>
  <si>
    <t>420-470</t>
  </si>
  <si>
    <t>471-520</t>
  </si>
  <si>
    <t>521-570</t>
  </si>
  <si>
    <t>571-620</t>
  </si>
  <si>
    <t>621+</t>
  </si>
  <si>
    <t>0-5</t>
  </si>
  <si>
    <t>16-20</t>
  </si>
  <si>
    <t>21+</t>
  </si>
  <si>
    <t>201 - 210</t>
  </si>
  <si>
    <t>Alabama</t>
  </si>
  <si>
    <t>Univ of Alabama</t>
  </si>
  <si>
    <t>Univ of South Alabama</t>
  </si>
  <si>
    <t>Arkansas</t>
  </si>
  <si>
    <t>Univ of Arkansas</t>
  </si>
  <si>
    <t>Arizona</t>
  </si>
  <si>
    <t>Phoenix Children's Hospital</t>
  </si>
  <si>
    <t>Tucson Medical Center</t>
  </si>
  <si>
    <t>Univ of Arizona - Tucson</t>
  </si>
  <si>
    <t>California</t>
  </si>
  <si>
    <t>Children's Hospital - Oakland</t>
  </si>
  <si>
    <t>Children's Hospital Los Angeles</t>
  </si>
  <si>
    <t>Kaiser Permanente Northern California</t>
  </si>
  <si>
    <t>Kaiser Permanente Southern California (LA)</t>
  </si>
  <si>
    <t>Loma Linda University</t>
  </si>
  <si>
    <t>Los Angeles County-Harbor-UCLA</t>
  </si>
  <si>
    <t>Stanford</t>
  </si>
  <si>
    <t>UC Irvine/Children's Hosp of Orange County</t>
  </si>
  <si>
    <t>UCLA David Geffen/UCLA</t>
  </si>
  <si>
    <t>UCSF</t>
  </si>
  <si>
    <t>Univ of California (San Diego)</t>
  </si>
  <si>
    <t>Univ of California (San Fran) Fresno</t>
  </si>
  <si>
    <t>Univ of California Davis</t>
  </si>
  <si>
    <t>Univ of Southern Ca/LAC+ USC</t>
  </si>
  <si>
    <t>Valley Children's</t>
  </si>
  <si>
    <t>Colorado</t>
  </si>
  <si>
    <t>Univ of Colorado</t>
  </si>
  <si>
    <t>Connecticut</t>
  </si>
  <si>
    <t>Univ of Connecticut</t>
  </si>
  <si>
    <t xml:space="preserve">University of Conneticut </t>
  </si>
  <si>
    <t>Yale</t>
  </si>
  <si>
    <t>DC</t>
  </si>
  <si>
    <t>Children's National</t>
  </si>
  <si>
    <t>MedStar/Georgetown</t>
  </si>
  <si>
    <t>Delaware</t>
  </si>
  <si>
    <t>Sidney Kimmel/AI DuPont</t>
  </si>
  <si>
    <t>Broward Health</t>
  </si>
  <si>
    <t>Florida</t>
  </si>
  <si>
    <t>Florida Hospital Medical Center</t>
  </si>
  <si>
    <t>Jackson Memorial</t>
  </si>
  <si>
    <t>Johns Hopkins All Children's</t>
  </si>
  <si>
    <t>Memorial Healthcare (Hollywood, FL)</t>
  </si>
  <si>
    <t>Miami Children's/Nicklaus</t>
  </si>
  <si>
    <t>Nemours Children's Hospital</t>
  </si>
  <si>
    <t>Palm Beach Consortium</t>
  </si>
  <si>
    <t>Univ of Florida Gainesville</t>
  </si>
  <si>
    <t>Univ of Florida Jacksonville</t>
  </si>
  <si>
    <t>Univ of Florida Orlando</t>
  </si>
  <si>
    <t>Univ of Florida Pensacola</t>
  </si>
  <si>
    <t>Univ of South Florida Morsani</t>
  </si>
  <si>
    <t>Georgia</t>
  </si>
  <si>
    <t>Emory Univ</t>
  </si>
  <si>
    <t>Medical Center of Central GA/Mercer Univ</t>
  </si>
  <si>
    <t>Medical College of Georgia</t>
  </si>
  <si>
    <t>Memorial Health/Mercer Univ (Savannah)</t>
  </si>
  <si>
    <t>Morehouse SOM</t>
  </si>
  <si>
    <t>Hawaii</t>
  </si>
  <si>
    <t>Univ of Hawaii</t>
  </si>
  <si>
    <t>Iowa</t>
  </si>
  <si>
    <t>Central Iowa Health System (Iowa Methodist)</t>
  </si>
  <si>
    <t>Univ of Iowa Hospitals and Clinics</t>
  </si>
  <si>
    <t>Illinois</t>
  </si>
  <si>
    <t>Advocate (Advocate Childrens/Oak Lawn)</t>
  </si>
  <si>
    <t>Advocate (Advocate Childrens/Park Ridge)</t>
  </si>
  <si>
    <t>Cook County Health and Hospitals</t>
  </si>
  <si>
    <t>Loyola Univ</t>
  </si>
  <si>
    <t>Lurie Children's at Northwestern</t>
  </si>
  <si>
    <t>Rush Univ</t>
  </si>
  <si>
    <t>Southern Illinois Univ</t>
  </si>
  <si>
    <t>Univ of Chicago</t>
  </si>
  <si>
    <t>Univ of Illinois COM at Chicago</t>
  </si>
  <si>
    <t>Univ of Illinois COM at Peoria</t>
  </si>
  <si>
    <t>Indiana</t>
  </si>
  <si>
    <t>Indiana Univ SOM</t>
  </si>
  <si>
    <t>St. Vincent</t>
  </si>
  <si>
    <t>Kansas</t>
  </si>
  <si>
    <t>Univ of Kansas (Wichita)</t>
  </si>
  <si>
    <t>Kentucky</t>
  </si>
  <si>
    <t>Univ of Kentucky COM</t>
  </si>
  <si>
    <t>Univ of Louisville SOM</t>
  </si>
  <si>
    <t>Louisiana</t>
  </si>
  <si>
    <t>Louisiana State Univ (New Orleans)</t>
  </si>
  <si>
    <t>Louisiana State Univ (Shreveport)</t>
  </si>
  <si>
    <t>Our Lady of the Lake</t>
  </si>
  <si>
    <t>Tulane</t>
  </si>
  <si>
    <t>Massachusetts</t>
  </si>
  <si>
    <t>Children's Hospital/Boston Medical Center</t>
  </si>
  <si>
    <t>Mass Gen/Harvard Med School</t>
  </si>
  <si>
    <t>Tufts Medical Center</t>
  </si>
  <si>
    <t>UMMS-Baystate</t>
  </si>
  <si>
    <t>Univ of Massachusetts</t>
  </si>
  <si>
    <t>Maryland</t>
  </si>
  <si>
    <t>Johns Hopkins Univ</t>
  </si>
  <si>
    <t>Sinai Hospital of Baltimore</t>
  </si>
  <si>
    <t>Univ of Maryland</t>
  </si>
  <si>
    <t>Maine</t>
  </si>
  <si>
    <t>Maine Medical Center</t>
  </si>
  <si>
    <t>Michigan</t>
  </si>
  <si>
    <t>Ascension St John Hospital</t>
  </si>
  <si>
    <t>Beaumont Health (Royal Oak)</t>
  </si>
  <si>
    <t>Children's Hospital of Michigan</t>
  </si>
  <si>
    <t>Detroit Wayne County Health Authority GME Consortium</t>
  </si>
  <si>
    <t>Hurley Medical Center/Michigan State Univ</t>
  </si>
  <si>
    <t>Michigan State Univ</t>
  </si>
  <si>
    <t>Spectrum Health/Michigan State Univ/Helen DeVos Children's Hosp</t>
  </si>
  <si>
    <t>Univ of Michigan Health System</t>
  </si>
  <si>
    <t>Western Michigan Univ Homer Stryker MD SOM</t>
  </si>
  <si>
    <t>Minnesota</t>
  </si>
  <si>
    <t>Mayo Clinic COM and Science (Rochester)</t>
  </si>
  <si>
    <t>Univ of Minnesota</t>
  </si>
  <si>
    <t>Missouri</t>
  </si>
  <si>
    <t>Children's Mercy Hospital</t>
  </si>
  <si>
    <t>St Louis Univ SOM</t>
  </si>
  <si>
    <t>Univ of Missouri-Columbia</t>
  </si>
  <si>
    <t>Washington Univ/B-JH/SLCH Consortium</t>
  </si>
  <si>
    <t>Mississippi</t>
  </si>
  <si>
    <t xml:space="preserve">Univ of Mississippi </t>
  </si>
  <si>
    <t>North Carolina</t>
  </si>
  <si>
    <t>Carolinas Medical Center</t>
  </si>
  <si>
    <t>Duke Univ</t>
  </si>
  <si>
    <t>Univ of North Carolina</t>
  </si>
  <si>
    <t>Vidant Medical Center/East Carolina Univ</t>
  </si>
  <si>
    <t>Wake Forest Univ</t>
  </si>
  <si>
    <t>Nebraska</t>
  </si>
  <si>
    <t>Univ of Nebraska Medical Center COM</t>
  </si>
  <si>
    <t>New Hampshire</t>
  </si>
  <si>
    <t>Mary Hitchcock Memorial Hosp/Dartmouth-Hitchcock</t>
  </si>
  <si>
    <t>New Jersey</t>
  </si>
  <si>
    <t>Atlantic Health Program</t>
  </si>
  <si>
    <t>Cooper Medical School of Rowan Univ</t>
  </si>
  <si>
    <t xml:space="preserve">Hackensack Univ </t>
  </si>
  <si>
    <t>Jersey Shore Univ</t>
  </si>
  <si>
    <t>Monmouth Medical Center</t>
  </si>
  <si>
    <t>Newark Beth Israel Medical Center</t>
  </si>
  <si>
    <t>Rutgers Robert Wood Johnson</t>
  </si>
  <si>
    <t>Saint Peter's Univ</t>
  </si>
  <si>
    <t>St Joseph's Regional</t>
  </si>
  <si>
    <t>New Mexico</t>
  </si>
  <si>
    <t>Univ of New Mexico</t>
  </si>
  <si>
    <t>Nevada</t>
  </si>
  <si>
    <t>Univ of Nevada Las Vegas</t>
  </si>
  <si>
    <t xml:space="preserve"> New York</t>
  </si>
  <si>
    <t>Albany Medical Center</t>
  </si>
  <si>
    <t>Bronx-Lebanon Hospital Center</t>
  </si>
  <si>
    <t>Brookdale Univ Hospital and Med Center</t>
  </si>
  <si>
    <t>Brooklyn Hospital Center</t>
  </si>
  <si>
    <t>Columbia</t>
  </si>
  <si>
    <t>Flushing Hospital Medical Center</t>
  </si>
  <si>
    <t>Good Samaritan Hosp Med Center</t>
  </si>
  <si>
    <t>Harlem Hospital Center</t>
  </si>
  <si>
    <t>Icahn SOM at Mt Sinai (Elmhurst)</t>
  </si>
  <si>
    <t>Icahn SOM at Mt Sinai (NY, NY)</t>
  </si>
  <si>
    <t>Jacobi Medical Center/Albert Einstein COM</t>
  </si>
  <si>
    <t>Lincoln Medical and Mental Health Center Program</t>
  </si>
  <si>
    <t>Maimonides Med Center/Infants and Children's Hosp of Brooklyn</t>
  </si>
  <si>
    <t>Montefiore Medical Center/Albert Einstein COM</t>
  </si>
  <si>
    <t>Nassau Univ Medical Center</t>
  </si>
  <si>
    <t>New York Medical College (Metropolitan)</t>
  </si>
  <si>
    <t>New York Presbyterian (Cornell)</t>
  </si>
  <si>
    <t>New York Univ SOM</t>
  </si>
  <si>
    <t>New York-Presbyterian Brooklyn Methodist</t>
  </si>
  <si>
    <t>NYU Winthrop Hospital</t>
  </si>
  <si>
    <t>Richmond Univ Medical Center</t>
  </si>
  <si>
    <t>St Barnabas Hospital Program</t>
  </si>
  <si>
    <t>Stony Brook Med</t>
  </si>
  <si>
    <t>SUNY Health Science at Brooklyn</t>
  </si>
  <si>
    <t>SUNY Upstate Medical Univ</t>
  </si>
  <si>
    <t>Univ at Buffalo</t>
  </si>
  <si>
    <t>Univ of Rochester</t>
  </si>
  <si>
    <t>Westchester Medical Center</t>
  </si>
  <si>
    <t>Woodhull Medical and Mental Health Center</t>
  </si>
  <si>
    <t>Zucker SOM at Hofstra/Northwell at Cohen Children's</t>
  </si>
  <si>
    <t>Zucker SOM at Hofstra/Northwell at Staten Island Univ</t>
  </si>
  <si>
    <t>Ohio</t>
  </si>
  <si>
    <t>Akron Childrens</t>
  </si>
  <si>
    <t>Case Western Reserve Univ (MetroHealth)</t>
  </si>
  <si>
    <t>Case Western Reserve Univ/Univ Hosps Cleveland Med Ctr/Rainbow Babies and Childrens Hospital</t>
  </si>
  <si>
    <t>Cincinnati Children's Hosp</t>
  </si>
  <si>
    <t>Cleveland Clinic Foundation</t>
  </si>
  <si>
    <t>Mercy St Vincent Medical Center</t>
  </si>
  <si>
    <t>Nationwide Children's Hosp/Ohio State Univ</t>
  </si>
  <si>
    <t xml:space="preserve">Univ of Toledo </t>
  </si>
  <si>
    <t>Wright State Univ</t>
  </si>
  <si>
    <t>Oklahoma</t>
  </si>
  <si>
    <t>Oklahoma State Univ Center</t>
  </si>
  <si>
    <t>Osteopathic Med Ed Consortium of Oklahoma (OMECO)</t>
  </si>
  <si>
    <t>Univ of Oklahoma Health Sciences (Oklahoma City)</t>
  </si>
  <si>
    <t>Univ of Oklahoma School of Community Med (Tulsa)</t>
  </si>
  <si>
    <t>Oregon</t>
  </si>
  <si>
    <t>Oregon Health &amp; Science Univ</t>
  </si>
  <si>
    <t>Pennsylvania</t>
  </si>
  <si>
    <t>Albert Einstein Healthcare Network</t>
  </si>
  <si>
    <t>Crozer-Chester Medical Center</t>
  </si>
  <si>
    <t>Geisinger Health System</t>
  </si>
  <si>
    <t>Lehigh Valley Health Network/Univ of South Florida COM</t>
  </si>
  <si>
    <t>Penn State Milton S Hershey</t>
  </si>
  <si>
    <t>St Christopher's Hosp for Children</t>
  </si>
  <si>
    <t xml:space="preserve">UPMC Med Ed </t>
  </si>
  <si>
    <t>Puerto Rico</t>
  </si>
  <si>
    <t>Hospital Episcopal San Lucas/Ponce SOM</t>
  </si>
  <si>
    <t>Puerto Rico Children's Hosp</t>
  </si>
  <si>
    <t>Univ of Puerto Rico</t>
  </si>
  <si>
    <t>Rhode Island</t>
  </si>
  <si>
    <t>Brown Univ</t>
  </si>
  <si>
    <t>South Carolina</t>
  </si>
  <si>
    <t>Greenville Health/Univ of South Carolina</t>
  </si>
  <si>
    <t>Medical Univ of South Carolina</t>
  </si>
  <si>
    <t>Palmetto Health/Univ of South Carolina</t>
  </si>
  <si>
    <t>South Dakota</t>
  </si>
  <si>
    <t>Univ of South Dakota</t>
  </si>
  <si>
    <t>Tennessee</t>
  </si>
  <si>
    <t>East Tennessee State Univ</t>
  </si>
  <si>
    <t>Univ of Tennessee (Memphis)</t>
  </si>
  <si>
    <t>Univ of Tennessee at Chattanooga</t>
  </si>
  <si>
    <t>Vanderbilt Univ</t>
  </si>
  <si>
    <t>Texas</t>
  </si>
  <si>
    <t>Baylor COM (Houston)</t>
  </si>
  <si>
    <t>Baylor COM (San Antonio)</t>
  </si>
  <si>
    <t>Driscoll Children's Hosp/Texas A&amp;M COM</t>
  </si>
  <si>
    <t>Texas A&amp;M COM- Scott and White Medical Center (Temple)</t>
  </si>
  <si>
    <t>Texas Tech Univ (Amarillo)</t>
  </si>
  <si>
    <t>Texas Tech Univ at Lubbock</t>
  </si>
  <si>
    <t>Texas Tech Univ-PLFSOM</t>
  </si>
  <si>
    <t>Univ of Texas at Austin Dell Med School</t>
  </si>
  <si>
    <t>Univ of Texas Health Science Center at Houston</t>
  </si>
  <si>
    <t>Univ of Texas Health Science Center San Antonio Joe and Teresa Lozano Long SOM</t>
  </si>
  <si>
    <t>Univ of Texas Medical Branch Hospitals</t>
  </si>
  <si>
    <t>Univ of Texas Southwestern Med School</t>
  </si>
  <si>
    <t>Utah</t>
  </si>
  <si>
    <t xml:space="preserve">Univ of Utah </t>
  </si>
  <si>
    <t>Virginia</t>
  </si>
  <si>
    <t>Carilion Clinic - Virginia Tech Carilion SOM</t>
  </si>
  <si>
    <t>Eastern Virginia Med School</t>
  </si>
  <si>
    <t>Inova Fairfax Med Campus/Inova Children's</t>
  </si>
  <si>
    <t>Univ of Virginia</t>
  </si>
  <si>
    <t>Virginia Commonwealth Univ</t>
  </si>
  <si>
    <t>Vermont</t>
  </si>
  <si>
    <t>Univ of Vermont Medical Center</t>
  </si>
  <si>
    <t>Washington</t>
  </si>
  <si>
    <t>Univ of Washington</t>
  </si>
  <si>
    <t>Wisconsin</t>
  </si>
  <si>
    <t xml:space="preserve">Medical College of Wisconsin Affiliated Hospitals </t>
  </si>
  <si>
    <t>Marshfield Clinic</t>
  </si>
  <si>
    <t>Univ of Wisconsin Hospitals and Clinics</t>
  </si>
  <si>
    <t>West Virginia</t>
  </si>
  <si>
    <t>Marshall Univ SOM</t>
  </si>
  <si>
    <t>Charleston Area Med Center/West Virginia Univ (Charleston)</t>
  </si>
  <si>
    <t>West Virginia Univ (Morgantown)</t>
  </si>
  <si>
    <r>
      <rPr>
        <b/>
        <sz val="10"/>
        <color theme="1"/>
        <rFont val="Arial"/>
      </rPr>
      <t xml:space="preserve">HOW TO ADD COMPARISONS: </t>
    </r>
    <r>
      <rPr>
        <sz val="10"/>
        <color theme="1"/>
        <rFont val="Arial"/>
      </rPr>
      <t xml:space="preserve">To add a new comparison, go to Row 3 and "Insert Row Above". </t>
    </r>
    <r>
      <rPr>
        <b/>
        <u/>
        <sz val="10"/>
        <color theme="1"/>
        <rFont val="Arial"/>
      </rPr>
      <t xml:space="preserve">Please list the two programs as A and B in alphabetical order (ex. Baylor in column A, CHLA in column B) to prevent duplicates. </t>
    </r>
  </si>
  <si>
    <r>
      <rPr>
        <b/>
        <sz val="10"/>
        <color theme="1"/>
        <rFont val="Arial"/>
      </rPr>
      <t xml:space="preserve">ABOUT: </t>
    </r>
    <r>
      <rPr>
        <sz val="10"/>
        <color theme="1"/>
        <rFont val="Arial"/>
      </rPr>
      <t>This page invites comparison between two programs. Please add your thoughts if you have interviewed at both! Historical A vs. B entries are also included on this page, with rows marked in grey and Match Cycle of Comparison as 2019-2020. Refer to most recent comparisons whenever possible, since residency curricula/format/people change on a routine basis.</t>
    </r>
  </si>
  <si>
    <r>
      <rPr>
        <b/>
        <sz val="10"/>
        <color theme="1"/>
        <rFont val="Arial"/>
      </rPr>
      <t xml:space="preserve">HOW TO CAST YOUR VOTE: </t>
    </r>
    <r>
      <rPr>
        <sz val="10"/>
        <color theme="1"/>
        <rFont val="Arial"/>
      </rPr>
      <t>If you made up your mind already about a comparison, add +1 to the right of the name of the program you will rank higher</t>
    </r>
  </si>
  <si>
    <t>Interest in comparison (add 1 if interested)</t>
  </si>
  <si>
    <t>Program A</t>
  </si>
  <si>
    <t>Program B</t>
  </si>
  <si>
    <t>Why</t>
  </si>
  <si>
    <t>Comments</t>
  </si>
  <si>
    <t>More comments</t>
  </si>
  <si>
    <t>Even more comments</t>
  </si>
  <si>
    <t>2021-2021</t>
  </si>
  <si>
    <t>NYU Winthrop</t>
  </si>
  <si>
    <t>Stonybrook</t>
  </si>
  <si>
    <t>2020-2021</t>
  </si>
  <si>
    <t>Maimonides</t>
  </si>
  <si>
    <t>NYU Lagone Health Long Island (Winthrop)</t>
  </si>
  <si>
    <t>UW</t>
  </si>
  <si>
    <t>Vanderbilt</t>
  </si>
  <si>
    <t>Advocate Oak Lawn</t>
  </si>
  <si>
    <t>Rush</t>
  </si>
  <si>
    <t>University of Illinois - Peoria</t>
  </si>
  <si>
    <t>OL is the second busiest hospital in Chicago. High volume, good program. UIP is the only childrens hospital outside of Chicago and therefore has a giant encatchment area. UIP has unlimited free food, dank cafeteria, low COL. OL is southside of chicago so you get the really underserved urban population, COL is higher. I would say it comes down to do you want to live in chicago or nah</t>
  </si>
  <si>
    <t>Albany</t>
  </si>
  <si>
    <t>U of Buffalo</t>
  </si>
  <si>
    <t xml:space="preserve">Albany has larger catchment area, Buffalo competes with Rochester. Buffalo is a bigger city; but Albany is safer. Nice people at both. Albany Interview Day was more organized, and the residents gave a good vibe. Buffalo gets more snow than Albany, vice/versa </t>
  </si>
  <si>
    <t>&lt;-- THANK YOU!</t>
  </si>
  <si>
    <t>University of Maryland</t>
  </si>
  <si>
    <t>Louisville</t>
  </si>
  <si>
    <t>Austin Dell</t>
  </si>
  <si>
    <t>OHSU</t>
  </si>
  <si>
    <t>UTMB</t>
  </si>
  <si>
    <t>UTMB is not a good program Austin is the clear choice. There were like 3 years in a row where UTMB couldn't keep a single one of their 4th year med students; also Austin is way more fun, there's lots to do, and while they don't have the "beach" at galveston there's tons of awesome outdoorsey stuff to do within an hour or two of Austin if that's your thing. Plus the music, food, and your place wont be underwater ever few years when a big hurricaine hits. UTMB peds has turned into an IMG diploma mill, their board pass rate is bad compared to Austin (88% at UTMB vs 98% at Austin)</t>
  </si>
  <si>
    <t>Baylor</t>
  </si>
  <si>
    <t>Johns Hopkins</t>
  </si>
  <si>
    <t>University of North Carolina</t>
  </si>
  <si>
    <t>UT Houston</t>
  </si>
  <si>
    <t>Baylor is by far a stronger program. I know residents at both, and while they all work really hard, it seems like the Baylor residents handle it better. Not sure if it's because of personality, more residents to split up the work, or overall treatment, (probs a mix of both), but Baylor ppl seem happier. Both are in the med center in Houston, which is reknown, but everyone in the city talks about Texas Children's (where Baylor is), not "memorial hermann children's" (UTH). Both are heavy academic/inpatient programs. With the baylor name you get a better shot at more prestigious schools' fellowships. If you want to do primary care in Houston or Dallas, it probably doesn't matter which program you go to. If you're wanting to match a fellowship, Baylor looks better for sure</t>
  </si>
  <si>
    <t>UTSW</t>
  </si>
  <si>
    <t xml:space="preserve">Baylor is a stronger program with more supportive faculty &lt; I have worked for both programs at different times before medical school, and while both have a very competitive environment, Baylor was much less toxic/cut throat &lt; I disagree. Have heard from multiple BCM med students that went to UTSW for residency bc it is much chiller (ex. X+Y, very limited call). </t>
  </si>
  <si>
    <t>BCRP</t>
  </si>
  <si>
    <t>I don't have this option, but I would choose harvard. Seems slightly less fellow-focused than CHOP, but just my 2c</t>
  </si>
  <si>
    <t>Brown</t>
  </si>
  <si>
    <t>MGH</t>
  </si>
  <si>
    <t>Carolinas</t>
  </si>
  <si>
    <t>UT-Austin</t>
  </si>
  <si>
    <t>Children's Hospital Oakland (CHO)</t>
  </si>
  <si>
    <t>Can anyone speak to workload at these two programs? Got the impression that both programs work you crazy hard. || I'd assume they're both high-volume; however, Stanford's going to have a richer, whiter, suburbaner population</t>
  </si>
  <si>
    <t>From what I have read, CHO = higher volume, more urban patient pop, less fellows, and building friendships through camraderie, more community focus || and UCSF = less volume, but there's more time for academic work b/c of that</t>
  </si>
  <si>
    <t>Children's Mercy</t>
  </si>
  <si>
    <t>Saint Louis University</t>
  </si>
  <si>
    <t>CHLA</t>
  </si>
  <si>
    <t>I think you have to think if you would enjoy the call system at CHLA vs night float at Children's National. The flaot week at Childern's National also seems great andit breaks up the inpatient blocks well. Both seem very busy and pretty inpatient frontloaded. While DC and LA are both large cities, they have very different vibes (have lived close to both of them). Salary for Childnre's National feels on the lower side for how expensive DC can be, at least there is the housing stipend for CHLA or the subsidized housing. Don't think you can go wrong with either!</t>
  </si>
  <si>
    <t>University of Washington/Seattle</t>
  </si>
  <si>
    <t xml:space="preserve">Children's National </t>
  </si>
  <si>
    <t>UPMC</t>
  </si>
  <si>
    <t>UCLA</t>
  </si>
  <si>
    <t>UCLA requires a lot more driving between various sites than CHLA (most clinical sites are relatively near each other)</t>
  </si>
  <si>
    <t>CHM</t>
  </si>
  <si>
    <t>Cincinnati</t>
  </si>
  <si>
    <t>Lurie/Northwestern</t>
  </si>
  <si>
    <t>Helpppp &gt;&gt; i would choose hopkins; they have a bigger focus on resident education... but you do you :)</t>
  </si>
  <si>
    <t xml:space="preserve">Location is a big factor here. They're obvi very different cities. Both have great reputations. </t>
  </si>
  <si>
    <t>Both incredible options with resources to do whatever you want to do after residency. Workloads sounded similar but maybe harder intern year at JHU vs more 24s as senior at Cincy? Biggest objective differences are probably the cities and size of program honestly. Don't have data in front of me but I would guess Baltimore patient pop is more diverse. Subjectively, I felt more comfortale talking to my Hopkins interviewers/residents. Cincy people were incredibly nice, but it was all very polished and even the resident social seemed professional and I wasn't sure that I'd fit in as well with that.</t>
  </si>
  <si>
    <t>Nationwide</t>
  </si>
  <si>
    <t>Cleveland Clinic</t>
  </si>
  <si>
    <t>SUNY Downstate</t>
  </si>
  <si>
    <t>Spectrum/Helen DeVos</t>
  </si>
  <si>
    <t xml:space="preserve">Location is a huge factor as cleveland is bigger and more diverse vs HDVCH in Grand Rapids, MI. CCF has a larger and more known reputation and also a ton more fellows than HDVCH for which they require a sedation/surgery rotation intern year so you can practice your procedures. CCF also seems to be more academically inclined and HDVCH has a more community feel to it.  HDVCH serves the entire west coast of MI (west of lansing) vs CCF competing with other hospital systems in Cleveland. HDVCH has a NICU and a newborn nursery and CCF you'd have to travel to a community hospital/pay for parking at the main hospital. CCF also offers the X+Y system (4+2) which is helpful. </t>
  </si>
  <si>
    <t>Northwestern</t>
  </si>
  <si>
    <t>Cornell</t>
  </si>
  <si>
    <t>Depends what you're looking for. Columbia is a standalone children's hospital, seems to have more volume, all rotations are on-site except continuity clinics, has Q4-5 24hrs; Cornell is a slightly smaller program, within an adult hospital, most rotations on-site or adjacent hospitals but also includes a site in Queens, has night float system. During COVID all of Cornell's pediatric patients went to Columbia and the Cornell residents did some cross-coverage there. &gt;&gt; Columbia is much more prestigious, much stronger for acute care/cards</t>
  </si>
  <si>
    <t>you may consider Cornell if you're specifically interested in heme/onc, rheum, or sports medicine due to affilitation with Sloan Kettering and HSS. +1</t>
  </si>
  <si>
    <t>Very similar re high volume free standing peds hospital and similar access to opportunities. Comes down to whether you like NYC or Chicago. Call schedule at Columbia is going to be primarily Q4 24 hour call for all 3 years and block scheduling, Lurie appeared to operate on more of a mixture of night float. The facilities at lurie seem much newer and nicer than CHONY.</t>
  </si>
  <si>
    <t>Montefiore</t>
  </si>
  <si>
    <t>NYU</t>
  </si>
  <si>
    <t>Dartmouth</t>
  </si>
  <si>
    <t>Inova</t>
  </si>
  <si>
    <t>Tufts</t>
  </si>
  <si>
    <t>U Vermont</t>
  </si>
  <si>
    <t>Duke</t>
  </si>
  <si>
    <t>Emory</t>
  </si>
  <si>
    <t>Emory residency is definitely going to work you harder than Duke for peds. Atlanta is a much more vibrant place to live. &gt;&gt; how comparable do you think reputation-wise? &gt;&gt; For pediatrics, Emory has a superior reputation, but they are both strong "name brands" that would allow you to build an academic career.</t>
  </si>
  <si>
    <t>UNC</t>
  </si>
  <si>
    <t>DuPont/Thomas Jefferson</t>
  </si>
  <si>
    <t>UVA</t>
  </si>
  <si>
    <t>ECU</t>
  </si>
  <si>
    <t>UT Memphis</t>
  </si>
  <si>
    <t>Miami/Holtz</t>
  </si>
  <si>
    <t>Both are high volume and get a lot of referrals. Both emphasized serving their local diverse community (Emory having a larger black population, and Miami having a large Latinx population). Emory has a better name and likely more connections. Miami residents/staff seemed a lot more chill while Emory residents/staff seemed...very...motivated?</t>
  </si>
  <si>
    <t>Georgetown</t>
  </si>
  <si>
    <t>U Maryland</t>
  </si>
  <si>
    <t>Goryeb</t>
  </si>
  <si>
    <t>Hackensack</t>
  </si>
  <si>
    <t>Westchester</t>
  </si>
  <si>
    <t>Help!!!</t>
  </si>
  <si>
    <t>Harbor UCLA</t>
  </si>
  <si>
    <t>UCSF Fresno</t>
  </si>
  <si>
    <t>Are you from California??? the patient population and the amount of traffic you'll have to deal with are night and day in Fresno vs. Los Angeles. If you despise traffic, stay away from UCLA. If you despise being in the middle of nowhere (so to speak, sorry Fresno!), stay away from Fresno :).</t>
  </si>
  <si>
    <t>I would pick UCSF Fresno over Harbor hands down.  Harbor UCLA has the lowest board pass rate in CA at 75%. They are also discontinuing their PICU fellowship this year due to funding. Fresno really isn't that bad.</t>
  </si>
  <si>
    <t>Hofstra (Cohen)</t>
  </si>
  <si>
    <t>Montefiore &gt; Cohen +1. Reputation wise it would be Montefiore, but Cohen does have $$$ and Im sure will continue to increase their reputation over time. They both serve a diverse population. Easier to live in Manhattan if you choose Montefiore. Great fellowship opportunities at both, but I think Montefiore has a stronger reputation and known to send residents to great places afterwards.</t>
  </si>
  <si>
    <t>Montefiore is higher ranked/better reputation in academic circles but cohens is very very solid and still gets great fellowship matches. Cohens has a more diverse patient pop but monte sees more underserved. cohen's pays better with a less intense workload. monte most live in the bronx area or manhattan, cohens most live in queens/nassau county</t>
  </si>
  <si>
    <t>Stony brook</t>
  </si>
  <si>
    <t>UCSD</t>
  </si>
  <si>
    <t>Georgetown children's is pretty low-volume, so you have to go elsewhere for many rotations (which is a negative, in my mind-- it's hard being "the new intern" everywhere you go). One of the places they rotate at pretty heavily is Inova. Inova Children's is an excellent hospital-- facilities are clean &amp; new, residents seem highly competent &amp; friendly, attendings are approachable and there is a real emphasis on teaching and work-life balance. +1 || From what I've read about both programs, I would go to INOVA every time.</t>
  </si>
  <si>
    <t>Mayo</t>
  </si>
  <si>
    <t>St. Christopher's</t>
  </si>
  <si>
    <t>St. Chris is one of the oldest peds programs in the country and is completely mission-driven. They also are significantly higher ranked (e.g., top 50 program). INOVA has little university involvement and is not a good academic career move. That being said, INOVA has great attendings and might have nicer stuff. The patient rooms are beautiful and new.</t>
  </si>
  <si>
    <t>Residents at Inova seemed significantly happier than the residents at St Chris. St Chris residents seemed like they worked harder. Inova has a more family feel. Could be a fair tradeoff if you were looking to do fellowship. Inova seems to have a higher COL, and more rotations off-site (like Children's National). St. Chris is pretty self contained. Both great programs, I think I'd go St Chris if I wanted to do fellowship, and Inova if I wanted to do primary care.+1</t>
  </si>
  <si>
    <t>Jacobi</t>
  </si>
  <si>
    <t>LAC-USC</t>
  </si>
  <si>
    <t>Loma Linda</t>
  </si>
  <si>
    <t>UNMC</t>
  </si>
  <si>
    <t>LSU-New Orleans</t>
  </si>
  <si>
    <t>UChicago</t>
  </si>
  <si>
    <t xml:space="preserve">These are both really awesome options, but if you're looking for prestige, Lurie really is the place to be in Chicago. U Chicago serves a more diverse, lower income patient population, Lurie is way better for cardiology. NU is pretty centrally located, whereas UChicago is in Hyde Park, which is kind of far away from most of the fun stuff to do in the city, and their residents go to several sites, one of which is in Evanston (they were definitely low balling commute times to Evanston on interview day lol) </t>
  </si>
  <si>
    <t>MCW</t>
  </si>
  <si>
    <t>Yale is a larger children's hospital than MGHfC and is the dominant academic pediatric center in the state of CT. At MGH you would be sharing complex cases with two other academic centers not just in the state of MA but within the same city. The people at both places were exceptionally friendly and low key for both of my interviews, and both MGH/Harvard and Yale have that "name brand" effect if you ever want to get a job outside of medicine. Boston is a more engaging and safer place to live but is significantly more expensive than New Haven (which isn't cheap to begin with). Yale has more fellowships available in pediatrics. They are similar programs in many ways and the decision IMO would mostly come down to which group you clicked with more and which city you prefer to live in. || Patient volume is going to be signfiicantly higher at Yale. Boston doesn't have that many kids to start with, and there are 3 residency programs in the city--one  a top1/2 program</t>
  </si>
  <si>
    <t>Nicklaus</t>
  </si>
  <si>
    <t xml:space="preserve">Holtz gets a few transfers from Nicklaus. Other than that the main difference is in the patient population. If you want to serve a very underserved population then Holtz is great. You will probably have to do more "administrative" work at Holtz than Nicklaus... but this comes from having medically and socially complex patients that require many resources and coordination of care. </t>
  </si>
  <si>
    <t>Michgian State (Hurley)</t>
  </si>
  <si>
    <t>Michigan State (Sparrow)</t>
  </si>
  <si>
    <t>Sparrow gets a lot more food money and the cafeteria seems better. Location both kinda aren't great. Sparrow is in EL which is a college town and Hurley is in Flint which is more underserved. Volume seems similar. Hurley has a dedicated peds pod in their ER. Sparrow &gt; Hurley but barely</t>
  </si>
  <si>
    <t>MUSC</t>
  </si>
  <si>
    <t>Mt. Sinai</t>
  </si>
  <si>
    <t>UAB</t>
  </si>
  <si>
    <t>UAB = significantly more woke.</t>
  </si>
  <si>
    <t>U of Michigan</t>
  </si>
  <si>
    <t>Nemours Orlando</t>
  </si>
  <si>
    <t>Nicklaus Children's</t>
  </si>
  <si>
    <t>UT Health San Antonio</t>
  </si>
  <si>
    <t xml:space="preserve">Please help!! </t>
  </si>
  <si>
    <t>OUHSC</t>
  </si>
  <si>
    <t>LAC/USC</t>
  </si>
  <si>
    <t>Penn State</t>
  </si>
  <si>
    <t>Wake Forest</t>
  </si>
  <si>
    <t>Phoenix Children's</t>
  </si>
  <si>
    <t xml:space="preserve">Prisma Health Columbia </t>
  </si>
  <si>
    <t>Prisma Health Greenville</t>
  </si>
  <si>
    <t>Greenville is a signficantly smaller city, but I believe the cost of living is higher? Columbia does ECMO, Greenville does not. Similar-ish sizes hospitals, but Columbia is free standing/probably a little larger. Very similar overall, but from what I've heard, Columbia residents tend to hang out with each other more/are more friendly/actually friends with each other. Columbia has more legacy with faculty that highly values education. After residency, residents tend to stick around or leave and come back. Prisma Health is based out of Greenville and recently bought out the Columbia hospital, so there is a lot of intertwining between the two. Both are great cities! Columbia is more of a college city with lots of jobs, new restaurants all over, concerts/games, closer to the beach, etc. Greenville is definitely up and coming as a city, but smaller, more outdoor stuff, closer to the mountains.</t>
  </si>
  <si>
    <t>U of C seems to serve an even poorer, 95%+ Black population than Rush. Rush has more primary care exposure and less fellows. More intimate/smaller (+ new relationship with Lurie). Both seem great depending on what population you want to serve. Academically, U of C is going to have way more opps</t>
  </si>
  <si>
    <t>Rutgers</t>
  </si>
  <si>
    <t>TTUSHC El Paso</t>
  </si>
  <si>
    <t>TTUHSC Amarillo</t>
  </si>
  <si>
    <t>UAMS (Arkansas)</t>
  </si>
  <si>
    <t>Vanderbilt is more prestigous and in a better location. I loved the people at both but would give the edge to UAB on that front. Both solid programs</t>
  </si>
  <si>
    <t>Washington University in St. Louis</t>
  </si>
  <si>
    <t>UF</t>
  </si>
  <si>
    <t>University of Illinois - Chicago</t>
  </si>
  <si>
    <t>UT San Antonio</t>
  </si>
  <si>
    <t>Univerity of Illinois - Chicago (UIC)</t>
  </si>
  <si>
    <t>UMass</t>
  </si>
  <si>
    <t>Literally boils down to if you like the cold or not =). &lt;&lt; UM is at a single site, UNC is at 3 different sites so that you get more exposure to bread and butter. UMich is a massive referral center for the midwest and sometimes bread and butter is not as prioritized. They do both seem to really value education (ie the only two places that asked me how i'd go about including med students on a team), both have a college town feel, and are on the cheaper end geographically. Obviously the midwest and the south aren't the same in terms of weather or culture though...  &lt;&lt; UNC more diverse patient populatio</t>
  </si>
  <si>
    <t>University of Rochester</t>
  </si>
  <si>
    <t xml:space="preserve">Vanderbilt </t>
  </si>
  <si>
    <t>2019-2020</t>
  </si>
  <si>
    <t>Akron Children's</t>
  </si>
  <si>
    <t>Rainbow babies</t>
  </si>
  <si>
    <t>I know Rainbow is much higher ranked but I got better vibes at Akron so I want to know if anyone else saw both and has thoughts other than about rank.Rainbow &gt; Akron &lt;&lt; I also had a much better interview day from Rainbow over Akron. I love the X+Y schedule that Rainbow has to offer and I don't like how at Akron has deliveries/newborn at a separate hospital. I also feel like when I was at Akron, they talked about Cleveland the whole time, so you might as well just go to residency in Cleveland aka Rainbow</t>
  </si>
  <si>
    <t>Albany+1</t>
  </si>
  <si>
    <t>Albany is a much smaller city, has a very diverse population socioeconomically, isn't competing with nearby children's hospitals for patients. St. Chris has fellows in a lot of the procedure heavy fields like PICU, NICU, ED. Albany only has NICU fellows.</t>
  </si>
  <si>
    <t>`</t>
  </si>
  <si>
    <t>Rochester</t>
  </si>
  <si>
    <t>Rochester clearly the bigger name. They seem malignant-- I did a visiting rotation for 4 weeks and interviewed and was shocked by how different (friendly) they acted on the interview day. Albany is smaller program, half of grads go to fellowship half gen peds. Family feel seems better. Albany safer city and better weather.</t>
  </si>
  <si>
    <t>Albany+2</t>
  </si>
  <si>
    <t>Stonybrook+1</t>
  </si>
  <si>
    <t>Similar sized programs. Albany is very affordable, minimal traffic. Stonybrook - If you don't have family on Long Island and would like to get out of there to visit them, the traffic can be pretty bad at times. Unsure, but Stonybrook competes w/ Hofstra for patient catch, Albany catches from NY, MA, VT</t>
  </si>
  <si>
    <t>Albany+3</t>
  </si>
  <si>
    <t>Atlantic Health/Goryeb+1</t>
  </si>
  <si>
    <t>Albany has higher volume of cases, bigger wards, bigger PICU, more faculty. Does not compete for cases with NYC. Goryeb has free standing CH but does less</t>
  </si>
  <si>
    <t>New Mexico+1</t>
  </si>
  <si>
    <t>having a similar debate! would love to hear your pros/cons for each!</t>
  </si>
  <si>
    <t>Children’s national</t>
  </si>
  <si>
    <t>Both free-standing childrens hospitals with a very strong reputation, honestly wouldn't go wrong choosing either. However, I did feel like Children's National placed more emphasis on resident well-being with all the extra days off and they also don't have quite the reputation of malignancy that Baylor has. DC and Houston are also very different cities, DC is much more walkable and expensive, while Houston is such a sprawl, but has the better COL from being in the South.</t>
  </si>
  <si>
    <t>Did not get a malignant vibe from Baylor whatsoever. They seemed awesome.</t>
  </si>
  <si>
    <t>I feel like city is the main differentiation</t>
  </si>
  <si>
    <t>Houston is a much more vibrant city than Cinci (and most diverse in USA). Also, Their residency program is super diverse too. Cinci just seems to be an amazing program though. I may rank TCH higher just based on location.</t>
  </si>
  <si>
    <t>Baylor Houston</t>
  </si>
  <si>
    <t>Baylor has the reputation. However, I would still consider UT Houston for its supportive environment, medium size, and resident friendliness! // the vibe i got at UTH was that everyone was super burnt out, and I'm not sure how much support there actually is</t>
  </si>
  <si>
    <t>knowing students from both of these schools, baylor is deff the more supportive environment. Baylor happily works hard, UTH has the same patient volume for less prestige and appreciation from staff</t>
  </si>
  <si>
    <t>baylor Houston</t>
  </si>
  <si>
    <t>Both programs have large pools of resources to draw from, clinically and for research. From my interview day, the impression I got from UTSW was that they will literally throw money at you if you want to do research, etc.</t>
  </si>
  <si>
    <t>The UTSW residents seemed overworked and complained a lot on my interview day, even though they were friendly, I felt like the PD asking knowledge-based questions seemed malignant, but maybe that's just me</t>
  </si>
  <si>
    <t>Baylor Houston/TCH</t>
  </si>
  <si>
    <t>Lurie</t>
  </si>
  <si>
    <t>Warm weather vs. cold weather! Both are strong programs. You will work hard at both.</t>
  </si>
  <si>
    <t>&lt;-- couldn't have said it better</t>
  </si>
  <si>
    <t>Baystate</t>
  </si>
  <si>
    <t>Baystate is VERY tiny. Residents seemed like a fun but ecclectic group. UMASS - more residents, Worcester seemed like a better city to me. PD seemed much more organized at UMASS than Baystate.</t>
  </si>
  <si>
    <t>MGH +1</t>
  </si>
  <si>
    <t>BRCP is in a tier of its own, if it comes down to reputation, Boston Childrens wins hands down. &lt;&lt; Setting aside ranking/rep, MGH residents are super happy and they have a lot of opportunities for individualized electives and project mentorship, and the PD is lovely</t>
  </si>
  <si>
    <t>Memorial (Joe DiMaggio)</t>
  </si>
  <si>
    <t>Memorial had a more approachable PD IMO. Broward is an older program and thus has more USMDs and a proven fellowship match (and board pass rate). I liked the 4+2 schedule of memorial, whereas Broward residents said they work some tough hours. If you're looking to live close to the hospital, Broward definitely has a better location. Memorial is in a sketchy area (Hollywood) and you'll have to commute from a safer neighboring town.</t>
  </si>
  <si>
    <t>memorial has better resources/ education &lt;&lt; Broward is more established. More established in what way? Joe DiMaggio has a much better reputation in FL. Joe D hasn't graduated any classes yet, Broward has therefore it's most established. 2 people from Broward didn't match into any fellowship</t>
  </si>
  <si>
    <t>Buffalo</t>
  </si>
  <si>
    <t>Rochester bigger name and more money but has stronger reputation for being malignant (senior resident is alone covering special care nursery at night at RGH without attending) &lt;&lt; Buffalo seemed well-funded and strong in research too. It's also affiliated with Roswell Park for peds oncology, which is a research powerhouse.</t>
  </si>
  <si>
    <t>I think there is a lot more to do in Charlotte than in Birmingham. UAB wins by reputation and access to research, so if you are interested in fellowship this likely has the edge. However the size of program is also significant, with UAB being much larger.</t>
  </si>
  <si>
    <t>Charlotte</t>
  </si>
  <si>
    <t>UT-Memphis +2</t>
  </si>
  <si>
    <t>size of program is much larger in Memphis, will likely have similar pt population</t>
  </si>
  <si>
    <t>Chidlren's Hospital of MI</t>
  </si>
  <si>
    <t>Helen DeVos/Spectrum Health +2</t>
  </si>
  <si>
    <t>Even though DeVos is ranked much lower, I felt like I would fit in better with their residents. It also helps that they have EPIC and tbh I'd rather live in Grand Rapids than Detroit. DeVos seems like a nicer hospital with a more well-organized program. The PD really seems to care about resident wellness at DeVos. &gt;&gt;Going to +1 this exact statement. DeVos seemed like such a good program, and GR is pretty cool.</t>
  </si>
  <si>
    <t>FYI CHM is a brutal borderline malignant for-profit program</t>
  </si>
  <si>
    <t>Indiana University</t>
  </si>
  <si>
    <t>Mercy is ranked slightly higher, but I felt that Riley had more research opportunities than Mercy (they have the research scholar program). However, Mercy is building new research tower, so likely research will be improving in the next few years. I liked residents at both programs and both programs have great benefits, especially comparing COL. Schedule is different - At Indi days ate 7-5, with long night shift intern year. KC is more 6-6. As far as cities go, both are similar sized midwest cities. Indi is closer to a ton more cities if you like weekend road trips. Both citiies are working towards re-do their downtown area. I liked PD of KC better than Indi. I think Riley has nicer facilities. I liked that Mercy has spanish speaking primary care clinic you can do with intermediate level, to work on improving spanish skills. I liked at Indi you can do subspecialty clinic last year in place of primary care. hope this helps :) (&lt; thank you!!)</t>
  </si>
  <si>
    <t>Children's Mercy +1</t>
  </si>
  <si>
    <t>University of Michigan</t>
  </si>
  <si>
    <t>If nothing else, Kansas City is both cheaper and more of a 'city' than Ann Arbor. Ann Arbor is a college town that also skews towards young families; young single people might not find as much fun here. CHMC also has more diversity in the city, volume, and I'd guess a bigger cachement area. Both great training but depending on where you are in your life, KC likely offers more amenities.</t>
  </si>
  <si>
    <t>Hopkins</t>
  </si>
  <si>
    <t>Great choice to have! Both sort of have a similar mission but go about it in different ways (advocacy training versus serving underserved in the community). National is BIG, and last year's spreadsheet had some rough things to say about how the residents felt. the faciiities at hopkins are undeniably nicer.</t>
  </si>
  <si>
    <t>the children's national hospital is u g l y a f, but the program is so good</t>
  </si>
  <si>
    <t>children's national DC +4</t>
  </si>
  <si>
    <t>georgetown</t>
  </si>
  <si>
    <t>Children's National has a much better reputation nationally. Way more opportunity to go on to prestigous fellowships. Georgetown is a smaller program for peds but can have advantages due to its connection to a large academic institution in DC.&lt;&lt;also georgetown has more focus on transplants, cardiology rotation is done at National</t>
  </si>
  <si>
    <t>Was underwhelmed by Georgetown... very low inpatient census while I was there for my interview and it seems like half of the rotations are away at other childrens hospitals</t>
  </si>
  <si>
    <t>DuPont</t>
  </si>
  <si>
    <t>Children's National has a much better reputation nationally. Way more opportunity to go on to prestigous fellowships. More social justice / advocacy curriculum. Location consideration of DC vs. Wilmington/Philly with a commute must be a significant factor</t>
  </si>
  <si>
    <t>Baylor +1</t>
  </si>
  <si>
    <t>Both extremely high volume. I think location is biggest difference. Baylor also seems to have more of an emphasis on research. I like the diversity of residents at Baylor better, and the program seemed more friendly to me personally. But, maybe I'm just not an LA person</t>
  </si>
  <si>
    <t>CHOC</t>
  </si>
  <si>
    <t>CHLA &gt;&gt;&gt; CHOC</t>
  </si>
  <si>
    <t>CHLA &gt;&gt;&gt; UNC - any specific reasons why?</t>
  </si>
  <si>
    <t>CHLA is a very high-volume training center in LA. Has a great reputation, especially for emergency medicine. I believe CHLA has a better reputation nationally, though MGH has the Harvard name attached to it. Residents at CHLA were friendly but definitely seemed overworked and tired, but prided themselves on working hard; also seemed like they had a hard time keeping away from the hospital.</t>
  </si>
  <si>
    <t>Children's Oakland</t>
  </si>
  <si>
    <t>CHLA is definitely the stronger program reputation-wise</t>
  </si>
  <si>
    <t>Looking to subspecialize after residency, any thoughts would be greatly appreciated!</t>
  </si>
  <si>
    <t>Think you’d be set at either in terms of subspecializing!</t>
  </si>
  <si>
    <t>CHOP +1</t>
  </si>
  <si>
    <t>My takeaways from these interviews was that the programs and cities were very different, so it should be clear what is a better personal fit (CHOP/Philly for me). CHLA seemed to have more of an emphasis on gen peds; their residents and faculty seemed more close knit. CHOP was very academic, but not stuck up; facilities were a little nicer (and yes, I recognize CHLA has a very new building).</t>
  </si>
  <si>
    <t>CHLA +4</t>
  </si>
  <si>
    <t>UCLA +5</t>
  </si>
  <si>
    <t>CHLA is the stronger program &lt;&lt; seems like UCLA is to have the better balance of work/life
 Neighborhoods and populations served are different - CHLA is a safety net hospital and majority of patients lack insurance
 UCLA: those underserved populations are better seen at remote sites e.g. Olive View
 CHLA is standalone, Mattel is part of Ronald Reagan; *ALTHOUGH* big change this year is that UCLA is sending its residents to Miller Children's (Same standalone that UCI utilizes) instead of Cedars Sinai, with which its relations are totally cut off
 CHLA has q6 call intern year, UCLA does night floats
 UCLA has a better salary and housing stipend (12,000) compared to CHLA (9,000), but CHLA has the Rodney, a building across the street with insanely cheap rent (EXCEPT THEY DON'T ALLOW PUPPIES) &lt;&lt;also housing at the Rodney is not guarenteed</t>
  </si>
  <si>
    <t>Not sure if anyone else felt that Rodney was very run down... during our interview day the roof was literally dripping mruky fluid and there were white jugs below to catch the water. Def not a highlight of the tour</t>
  </si>
  <si>
    <t>CHLA - no/minimal commute (which is a dream in LA) vs UCLA average commute time to anywhere other than Reagan ie clinic sites is like ~30-40min. Driving to Miller's starting next year in Long Beach = at least an hour ONE WAY...feel like they didn't really talk about that much?!?</t>
  </si>
  <si>
    <t>CHO</t>
  </si>
  <si>
    <t>Both are great choices, and ultimately are pretty similar in my mind--you'll do great at both. In terms of specifics, CHO is bigger than UCSD, but residents feel very close at both institutions. For me, CHO definitely focused more on serving the community and focused more on primary care. Both residents work pretty hard, but the residency programs seem supportive of their respective communities. Location-wise, San Diego has better weather all around and is more lifestyle based, whereas Oakland can be a bit sketchy at times but is improving. COL is definitely higher, but there are also more things to do and more people. I tend to think UCSD is more "academic" but opportunities to do research are more focused on community work (border work in UCSD, community/advocacy in CHO). CHO also doesn't have fellows, so there is better teaching from attendings and more autonomy, especially on the subspeciality side. Rady's (UCSD) has fellows on subspecialty services, and while there is some autonomy, often the subspecialty fellows will take over and make a lot of the plans. Really can't go wrong with either though--both great options and you'll become great clinicians at both!!!</t>
  </si>
  <si>
    <t>CHOakland</t>
  </si>
  <si>
    <t>CHOC (Irvine)</t>
  </si>
  <si>
    <t>Oakland residents seemed way happier and more energetic than UCI residents, and Oakland seems to have a better reputation in California than UCI for whatever reason. That said, Irvine’s facilities are soooooooooo much nicer than Oakland’s. // Irvine's residents seemed way more overwhelmed by the volume, and they didn't seem as close as CHOakland's. Both have multiple training sites (CHOC/UCI/Miller vs. CHO/Kaiser/Alta Bates), but Oakland's are geographically closer. Driving to Miller sounds like a pain, though it seemed to only be a few rotations a year. Overall I actually really liked both interview days and am going to rank both highly, but I got better vibes at CHO even if their facilities are way older and in need of renovation</t>
  </si>
  <si>
    <t>USC-LAC</t>
  </si>
  <si>
    <t>CHOC has 2 freestanding children's hospitals and is located in Orange outside of LA, so the traffic isn't as bad. They are a much larger program and much busier service. USC-LAC is more of a county hospital located in LA, the workflow may not be as intense as CHOC because of all the other hospitals in the city. USC seems more advocacy-centered and hands-on, definitely more resource-limited but you get good exposure to child abuse through the VIP.</t>
  </si>
  <si>
    <t>Huge difference in location. Baylor is great if you have global health interest. I think equally well trained at both places. CHOP is classically higher ranked but if you aren't feeling the location, Baylor may be better.</t>
  </si>
  <si>
    <t>Columbia +6</t>
  </si>
  <si>
    <t>Why do people like Columbia so much better? // I don't think it's a vote, just people who wanted to hear more about the comparison? &gt;&gt;yes, person clarifying is right!</t>
  </si>
  <si>
    <t>CHOP +</t>
  </si>
  <si>
    <t>They are the 2 best programs in the country. This is a good choice to have. I think Boston is probably marginally "better." Either place opens up ALL doors. Boston is more expensive. &lt;&lt; Boston has the BMC side (underserved pop) &lt;&lt;CHOP services West/South Philly which are super underserved &lt;&lt; Right, different setting though (working at a safety net hospital with BMC versus a large children's hospital that also services underserved areas), and the experience at BMC will feel very different from when you're at BCH. CHOP does have the scheduling advantage as they will be starting 4+2 this coming summer for our incoming class. &gt;&gt; actually it will be 6+2</t>
  </si>
  <si>
    <t>BCRP hands down for any research or any academic field though clinically both are amazing and comporable programs, Boston publishes much more and at a higher caliber than any other peds program in the nation (reference the ringed binder they gave us). I don't think it's even close. Boston had 2000 more overall publications than the second most prestigious pediatric hospital. Even in terms of the interview day, Boston put more effort into outreach and seemed to care more about their applicants than CHOP did. &lt;&lt; I agree I got a warmer sense and greater feeling they were interested in applicants at Boston</t>
  </si>
  <si>
    <t>I also agree I got a warmer sense at Boston but at times it came off calculated.</t>
  </si>
  <si>
    <t>Nationwide +1</t>
  </si>
  <si>
    <t>Both are very strong Ohio programs. Very beautiful hospitals that are high volume. Cincinnati has much stronger research endowment from NIH and is second nationally behind BCRP. They seem more research oriented as well. Residency classes at Nationwide seemed a bit more diverse than Cinci but I really enjoyed interacting with the Cincinnati residents. Columbus &gt; Cinci as a city. I think the Cinci interview day was a bit more polished, PDs were more enthusiastic and residents seemed more lively. But overall both really great programs. Cinci, I definitely preferred, however. &lt;&lt;&lt;Super torn between these two because I love Columbus but agree with everything that was written. Interview day at Cinci definitely topped Nationwide. schedule is pretty different (NCH is night float; Cinci is Q4 call during 2nd/3rd yr). cinci you get short days during intern year.</t>
  </si>
  <si>
    <t>I actually preferred my day at Nationwide over Cincy. The dinner was the best experience I've had on the interview trail so far. Residents at both places are very nice and have friends in the class, but I saw more solid examples of residents doing fun things at Nationwide. Resident assistants at Nationwide are awesome. I also felt like Nationwide's advocacy was stronger (helps to be in the state capitol + the RISI school outreach is so cool). I kind of wish I didn't know the rankings. My gut tells me Nationwide.</t>
  </si>
  <si>
    <t>what is RISI? &lt;&lt;"Our Residents in Schools Initiative (RISI) is truly unique among traditional residency training programs. This initiative gives residents the chance to go to elementary schools and teach second- and third-grade students about health and science. Residents spend one afternoon each week at an assigned school during rotations with similar goals: Primary Care, PECS and Developmental Behavioral Pediatrics. While at their assigned school, residents teach students from a structured health curriculum that is designed to be fun, interactive and informative."</t>
  </si>
  <si>
    <t>If it helps in your decision making, Cincinnati is not mostly call as a senior - they have 3 months of q4/5 call in 2nd year and 1 month 3rd year. They mostly do 5-6 nights on each inpatient service!</t>
  </si>
  <si>
    <t>FYI, per the PDs on my interview day Cincinnati will be adding resident assistants in July 2020</t>
  </si>
  <si>
    <t>I think Nationwide residents were a little more laid back and down to Earth +2</t>
  </si>
  <si>
    <t>Atlanta</t>
  </si>
  <si>
    <t>Do you mean Emory?</t>
  </si>
  <si>
    <t>Rainbow Babies +3</t>
  </si>
  <si>
    <t>Rainbow classically used to be the big pediatrics program in Cleveland, but that doesn't seem to hold true anymore. Both institutions have excellent volume and see complex cases. Neither of the hospitals have to transfer patients out to either one (so the comment above that reads "most cases in Cleveland get sent to Rainbow" is not true). Cleveland Clinic has all specialities at their hospital and the institution keeps growing (new buildings and adding of more faculty to their institutes). Rainbow is ranked in 7/10 specialities, CCF in 9/10. Rainbow probably has higher hospitalist and general peds volume; strong Neonatology, Endocrinology, and Pulm (CF Center) programs. They also have their Level I Trauma Center downtown, so good for ED. Cleveland Clinic has big sub-speciality programs, and they do all transplants— strong Gastroenterology, Cardiology, Heme/Onc, and Nephro programs. I don't think you can go wrong with either— feel them both out and see which one you like more! Both are well known and respected institutions!</t>
  </si>
  <si>
    <t>CCF peds still seems to be overshadowed by their adult program, and for how long CCF peds has existed (since like the 60s), I was pretty disappointed at how small and lackluster their pediatric program was, especially since The Clinic doesn't seem to be lacking in resources. I think CCF is still up and coming, and with this new chair I think they'll slowly become stronger. But as of right now it doesn't seem to match the capability or complexity of mid sized programs, let alone Rainbow. CCF still has some lovely, lovely residents, and I think you'd be well trained coming out of the program, but I don't think it lives up to the Cleveland Clinic name +1</t>
  </si>
  <si>
    <t>100% Rainbow. The residency program seems overall more robust, and the strong focus on advocacy and wellness were very attractive to me. Rainbow is a dedicated children's hospital that is entirely about the kids whereas CCF feels like they threw in some peds floors because they had to. The frequency of call at CCF sounds miserable and the residents do not have as much vacation or free time there.</t>
  </si>
  <si>
    <t>Cohen's +3</t>
  </si>
  <si>
    <t>Mt Sinai +1</t>
  </si>
  <si>
    <t>Definitely Mt Sinai for me, I liked the people better and the overall vibe on interview day. I also don't really want to live in Long Island. Cohen was definitely impressive thought and I had a good interview day. Residents seemed very prepared for fellowships or primary care. PD felt a little salesy+2 but I think that it was justified because the program is good. My take on the residents at Sinai were that they were chill, but smart and work hard. I liked being uptown and having the East Harlem and UES population. Cost of living is probably about equal? Sinai's housing is great, I know Cohen has housing too but couldn't get a read on how good it is.&lt;&lt;cost of living is def cheaper in the area around cohens. Sina is far more prestigious. I think unless you particularly want to live on LI, definitely Sinai</t>
  </si>
  <si>
    <t>for cohens housing studios are ~$800-900, and 1 bedrooms are ~1100, CHEAP for LI</t>
  </si>
  <si>
    <t>Cohen’s</t>
  </si>
  <si>
    <t>Stony Brook</t>
  </si>
  <si>
    <t>Cohens is a a stronger program</t>
  </si>
  <si>
    <t>Both are stand alone childrens hospitals. Colorado does rotate a good amount at another site (Denver Health). This is how they handle getting bread and butter and complex patients. Cincinatti on the other hand argues that they get it all at the one site. Cincinatti is a larger program/hospital as well. Colorado's hospital is newer and prettier (though Cinci is building a new tower). May come down to location - midwest vs moutain west. Denver is probably cooler to live in than cincinnati too, if that helps in deciding.</t>
  </si>
  <si>
    <t>Mt. Sinai +2</t>
  </si>
  <si>
    <t>Mount Sinai is much lower volume since they really just have limited real estate. Residents say they have time to think about their patients because of this. This is less for me, as I learn much more by doing (but of course theres a point on the other side of being overworked without more reward). Work rooms at Sinai seemed prohibitively small and the floors in general were claustrophobic with low ceilings, narrow hallways. Residents say this doesn't affect their lives at all, but the minimal stress of looking for a chair for your med student every day actually is something that would matter to me. Columbia has the better reputation along with much sicker kids (huge PICU, congenital heart kids) and higher volume. Of course, night float at Sinai with 2 golden weekends a month is as good as it gets, vs. q5 24h shifts at Columbia. As someone who really struggles to switch their sleep schedule and enjoys the post-call days to break out of a 6-6 M-F grind, I admit that Columbia residents did convince me of their scheduling perks. Resident notes at Columbia are not billed, so they don't sweat over making them perfect and no one is policing word choice etc. Sinai's PD was the best I met during the whole trail, whereas Columbia PD seems functionally wonderful as he has a masters in education but maybe more difficult to have a close personal relationship with. Please others, add your thoughts as I'd love to hear different perspectives!</t>
  </si>
  <si>
    <t>Not just 2 goldens a month but a 3 day weekend after night float // my first thought here was "wait no 3 goldens" ... aka golden retriever therapy dogs lolol</t>
  </si>
  <si>
    <t>NYU +4</t>
  </si>
  <si>
    <t>See above for comments about Columbia. The NYU residents and faculty I met just happened to be cold and standoff ish.. NYU's interview day for me I just felt entirely not welcome which was the only time that happened for me on the trail. This is a personal experience and therefore maybe less a commentary on the program itself - but it's what I'm basing my decision on</t>
  </si>
  <si>
    <t>&lt;I felt the exact same way about NYU, and was very excited about it before the interview. +1 by far the biggest interview day i had, and i felt like we were herded through the hospitals.</t>
  </si>
  <si>
    <t>I enjoyed my NYU interview day and thought that residents were proactive in interacting with the applicants</t>
  </si>
  <si>
    <t>&lt;Agreed, the residents who gave us tours and the ones I talked with at lunch were very interactive.</t>
  </si>
  <si>
    <t>Columbia +1</t>
  </si>
  <si>
    <t>Cornell +3</t>
  </si>
  <si>
    <t>Aren't these two pretty much the same? &lt;&lt; Columbia has a significantly better reputation with larger volume &lt;&lt; but also a way worse call schedule +2</t>
  </si>
  <si>
    <t>Connecticut Children's</t>
  </si>
  <si>
    <t>Cohen Children's/Northwell</t>
  </si>
  <si>
    <t>I think Cohen's is the more "reputable" program but I preferred the vibe at UConn much better and I say this is as someone from the Queens/Long Island area. I found the PD much more approachable at UConn and he really cares about his residents. I also thought the residents at UConn seemed happier and were friendlier. Both geographical areas have more than one major hospital network in within a relatively short radius so I would assess which program is the bigger tertiary center especially if fellowship is something you're thinking about. I don't think you'd go wrong with either!</t>
  </si>
  <si>
    <t>NYU +2</t>
  </si>
  <si>
    <t>Cornell's leadership was warm, thoughtful, and accessible throughout the interview day. I felt more hierarchy and formality between the residents and faculty at NYU. NYU has the separation of Bellevue and Hassenfeld (which is stand alone and gorgeous), whereas Cornell is one (albeit very large) floor in a general hospital. The knocks against the hospital within a hospital layout continue to be so abstract for me - residents say they have never felt like they can't get pediatric specific care (child life, ancillary staff, etc). In fact, faculty say they make stronger and better informed clinical decisions and have better research projects bc of the close collaboration with adult physician colleagues. Similar to how Columbia residents just happen to spend more time taking care of cardiac kids because of that subspecialty strength, Cornell residents spend more time with heme onc kids - residents not going into heme onc say MSK is still a wonderful place to rotate. Cornell and Columbia are paid more than NYU</t>
  </si>
  <si>
    <t>Lana Condor</t>
  </si>
  <si>
    <t>&lt;Hey, lived in both areas. NYU is definitely in the "more fun" area - it's more downtown, lots of bars, many fast-casual restuarants, many nice restaurants. Murray Hill does have a lot of recent post-grad kids working corporate so sometimes it can get a little crazy. From NYU, it's easy to travel to anywhere in Manhattan and easy to meet up with people. Cornell's on UES, which is a much quieter area with W E A L T H Y families. Some of the richest families live in UES (but maybe a few more blocks west of Cornell); the wealth of the neighborhood is pretty obvious if you walk around and notice the shops. The area around Cornell is cheaper bc its super east and less accessible by transportation. No one goes to the UES to go out, but there are still a decent amount of restaurants. If you're going to hang out, it's more likely to be downtown closer to NYU. Rent is probably more expensive around NYU bc it's a more popular area. &lt;&lt;Super helpful TY!</t>
  </si>
  <si>
    <t>Mt Sinai +4</t>
  </si>
  <si>
    <t>Very similar with strong, warm, intentional leadership. Cornell has more space, MSK and HSS and maybe stronger research? Don't have data for that it's just the vibe I got. Loved both group of residents, schedules at both programs are as good as it gets with Sinai having 2 golden weekends/month which may make it slightly better. Sinai residents spoke about a snack room with a free fancy coffee maker that truly makes my heart leap whenever I think of it. Sinai is slowly renovating all floors over the next few yrs (only PICU is done now), Cornell's fancy new L&amp;D (with well baby nursery) and NICU with single bed rooms will open Aug 2020 (if I remember correctly) &gt;&gt; re:better research, Sinai said on interview day they have most NIH funding for any peds program in NYC &gt;&gt; thanks so much for adding that info!!!!</t>
  </si>
  <si>
    <t>&lt;&lt;"intentional leadership"?? I think I found a mole... Sinai famous for low wellness... &gt;&gt; thanks for your input! of course I can't know for sure I'm just sharing my takeaways from my personal interview day (which is the point of this spreadsheet, right?) Feel free to share what you've heard for yourself rather than writing off different opinions</t>
  </si>
  <si>
    <t>help // I thought these programs were actually really similar regarding how residents interact with faculty. Main difference seems to be fellows (Duke) vs. no fellows (Wake) which is a plus or minus depending on which side's argument you prefer. Desite Duke's research presence nationally, I had multiple residents tell me that they don't do any research, so I'm guessing it's just an "if you're interested in it" sort of thing at both places. (Suprising to me!) Other thing to consider is that Duke competes with UNC and as such gets fewer pulm/CF patients. Wake is too far away to really be competing there. Durham has a more "city" feel, which is a plus for dating scene, food, etc. but with that comes traffic and cost of living increases. Wake just built a new NICU and is all done with moving, Duke is moving into 4 new floors in 1-2 years, so they still have their growing pains to do there. Overall, both programs seem pretty great and I've been pretty impressed with what I've seen in North Carolina!</t>
  </si>
  <si>
    <t>&lt;&lt;Those observations are very similar to what I thought too. Glad I'm not crazy. Thank you friend!</t>
  </si>
  <si>
    <t>NYU has a wide range of patients who are ethnically and socioeconomically diverse. Lots of first generation immigrants in NY. Their main hospital attractes mostly patients with private insurance wheras Bellevue is their saftey net hospital that serves medicaid patients. You can tailor your training to work as much or as little as you want at either hospital. NYU's wellness curriculum is lacking. In contrast, Duke also serves a diverse population, but not in the same numbers as NYU. The facilities at Duke are slightly below NYU's main hospital but also *infintiely* better than Bellevue. Duke's wellness program is much stronger than NYU's. Overall, the big difference here is location and lifestyle. NYC is ideal if you are a big city person who liked to go out and enjoy entertainment. You will have to sacrifice a lot of things to live a decent lifestyle — small apartment, no pets, no car, etc. Durham on the other hand is better for people who are more outdoorsy and it is a very dog friendly and affordable area. Durham definitely has fewer options for entertainment and food compared to NYC</t>
  </si>
  <si>
    <t>Lots of people in NYC have dogs, including myself for years now, so can't agree on that much sacrifice described</t>
  </si>
  <si>
    <t>UNC +3</t>
  </si>
  <si>
    <t>UNC is much more primary care focussed; Duke is a tertiary care center with cases flown in from around country/world. both similar sized programs. Durham is slightly larger than Chapel Hill, but some UNC residents live in Durham anyway. Duke slightly higher ranked.</t>
  </si>
  <si>
    <t>UNC is actually higher ranked.</t>
  </si>
  <si>
    <t>Any other thoughts?</t>
  </si>
  <si>
    <t>I hated how far you have to drive for UNC. I thought facilities were better at Duke/ more cohesive even if they don't have their own hospitla. I liked duke 100% better. Might rank UNC last.</t>
  </si>
  <si>
    <t>Didnt interview at Duke, however, I didnt like all the driving associated with UNC. Could be up to 2 hours per shift, thats insane. Also no moonlighting at UNC</t>
  </si>
  <si>
    <t>Duke +1</t>
  </si>
  <si>
    <t>Emory serves a much larger patient population than Duke, especially as it is a free standing childrens hospital. Both programs hav excellent research opportunities and are fellowship focussed. On my interview days, Emory seemed more committed to serving the ATL community than Duke. ATL is more diverse as a city, which is reflected in pt population. I think biggest difference for me is that Duke "competes" with UNC. They will tell you that UNC has better pulm program, so some kids go there for that. Duke has better cards, so kids go to Duke for their CHD. Although both programs see everything, I didn't like that I woudl get less training in certain subspecialties. The structure of the teams is also different. Emory has subspecialty teams that you rotate on throughout first year. Duke most subspecialty care is for upper levels.</t>
  </si>
  <si>
    <t>I felt like Duke was much more warm and welcoming than Emory on my interview day, but perhaps that's just me</t>
  </si>
  <si>
    <t>&lt; you are not alone. I did not get great vibes from Emory residents. Everyone at Duke was very nice and helpful. The residents I met at Emory seemed very tired and overworked. And they do 10 inpatient months intern year at Emory! Sounds exhausting..unless you like that lol</t>
  </si>
  <si>
    <t>Duke+1</t>
  </si>
  <si>
    <t>I think Duke has the name and the faculty to beat out Carolinas. I wanted to love Carolinas so bad because I absolutely love Charlotte, but I did not get a super great feeling there. I did not like how there are two admitting teams at Carolinas: a resident team and a mid-level team. Charlotte is obviously a major metropoltian area so the volume is so high they need two teams. I asked a lot about this at my interview because it sounded like people weren't talking a lot about it and there might have been some tension. When I probed further during one of my interviews the attending did in fact admit that there was tension between to the two groups and they were working out some kinks. I think I want a more family feel in the hospital and that entails having a solely resident/fellow run generial inpatient pediatrics service. Some people might not care at all about that. And it can definitely be a positive if you look at workload, but I just really didn't feel confident in that system. I think that Carolinas sees A TON of stuff, but I'm worried the focus would not be on sharing those interesting things with the residents because they honestly don't make up that much of the workforce. Although it is a small-medium program the residents didn't really know the attending who interviewed me because they move around between the different admitting teams.</t>
  </si>
  <si>
    <t>This was very helpful. Thank you!</t>
  </si>
  <si>
    <t>Dupont</t>
  </si>
  <si>
    <t>UNLV (strong pref to location)</t>
  </si>
  <si>
    <t>LV has more life</t>
  </si>
  <si>
    <t>UCONN</t>
  </si>
  <si>
    <t>DuPont +1</t>
  </si>
  <si>
    <t>St. Chris</t>
  </si>
  <si>
    <t>DuPont has a lot more money/better connections +1 &lt;&lt; significant enough to warrant the 35-40 minute commute from philly every day for someone who wants to live in a city? &lt;&lt; Maybe if you really fell in love with DuPont? But if you liked the St. Chris vibe better and want to live in Philly or more specifically around Fishtown (~15 minute commute to St. Chris) then St. Chris may be a better choice for what you want! I don't think you could go wrong either way.</t>
  </si>
  <si>
    <t>I think duPont is larger with more fellowship opportunities. St Chris is a great place though with tons of advocacy opportunities</t>
  </si>
  <si>
    <t>DuPont +2</t>
  </si>
  <si>
    <t>looking to drop one, thoughts on each program? looking to do general pediatrics/health care advocacy &amp; public policy &gt;&gt; penn state is right near the capital but didn’t seem super advocacy focused would be more self driven</t>
  </si>
  <si>
    <t>DuPont is great for advocacy i hear.</t>
  </si>
  <si>
    <t>I think with the Amish population that frequently goes to Dupont you can also get more of the "rural" medicine feel that you'd get at Penn State. If you want more urban underserved you will definitely see that more at Dupont, but obviously with Harrisburg right there you'll get some of that too. Also, do you want to be closer to a city like Philly/Wilmington or do you prefer to be more rural (because Penn State is rural for sure)?</t>
  </si>
  <si>
    <t>thanks! i dropped Penn State, I'd rather be closer to a city like Philly.</t>
  </si>
  <si>
    <t>Baylor&gt;&gt; Emory. Residents seemed happier, PD/staff more receptive to resisdent input.</t>
  </si>
  <si>
    <t>Goryeb/atlanticare</t>
  </si>
  <si>
    <t>Tuscon Medical Center</t>
  </si>
  <si>
    <t>Atlantic Health is a much more established program with board rates and fellowship matches. Although the residents seemed overworked, they were confident that they would be well off post residence. TMC has better benefits, and overall lifestyle would be better. The residents didn't look tired at all, they get out on time, don't have to preround and generally have less work to do than Atlantic health (bc the patient load is less there).</t>
  </si>
  <si>
    <t>Cook County</t>
  </si>
  <si>
    <t>Inpatient heavy vs outpatient heavy</t>
  </si>
  <si>
    <t>CHOC (irvine)</t>
  </si>
  <si>
    <t>Harbor is lower volume compared to CHOC as it is not a free-standing children's hospital. Both have an underserved patient population. Residents seemed a lot happier at Harbor; CHOC residents appear to be overworked. CHOC also sends residents to Miller Children's Hospital in Long Beach, which is a ~30 minute drive away, although you don't commute between the two sites during the rotation unless you have continuity clinic in either area (multiple continuity clinic sites vs. one continuity clinic site on campus at Harbor). Not all electives can be done at Harbor, but they are affiliated with UCLA so there hasn't been problems with completing them. Inpatient ward at Harbor is older and not as nice (it's a county facility), but peds ED and outpatient clinic are much newer.</t>
  </si>
  <si>
    <t>Hopkins All Children's (St. Pete)</t>
  </si>
  <si>
    <t>Nemours+2</t>
  </si>
  <si>
    <t>Nemours only have one class currently, JHAC has graduated atleast one class. &lt;&lt;I was actually much more impressed with Nemour's on interview day. Both have beautiful hospitals, but I think the PD and APDs at Nemour's were just so welcoming and very transparent. &lt;&lt;JH had recent cardio scandal, st pete is expensive area</t>
  </si>
  <si>
    <t>Rainbow Babies +1</t>
  </si>
  <si>
    <t>Both big academic centers in midwest cities, likely more diversity in Cleveland. I think the 6+2 schedule at Rainbow Babies is the big difference between the two. Technically Rainbow Babies also is ranked higher.</t>
  </si>
  <si>
    <t>My day at Rainbow completely blew Indy out of the water. Indy spent the majority of their time awing about how nice they were and when they gave us a thanks for coming gift, I heard aws from the coordinators and director. RIley is still a big name with most specialties highly ranked. Just seemed that Rainbow was more polished, has an incredibly fellowship match list and is higher ranked with nicer people who don't have to say how nice they are.</t>
  </si>
  <si>
    <t>These felt very similar to me, and I'm struggling about which to rank higher. Is Rainbow struggling with funding? Just wondering because there isn't much food for residents and the hotel wasn't paid for?</t>
  </si>
  <si>
    <t>Unversity of Michigan +2</t>
  </si>
  <si>
    <t>Both great programs with really great people. Rotated at CS Mott and had a great experience. I think the biggest pull for Indiana is that its the only Children's hosptial in the whole state, so you see everything. I think thats a big deal in thinking about residency training. I also really liked their research development program and they seem to have a lot of structure for research if you care about that. At Michigan, the attendings I worked with were all phenomenal teachers. I will also say after going to so many morning reports on interview days, I thought the residents at Mott seemed to be a head and shoulders above a lotttt of other places (went to morning report everyday for the month I was there). They also have had RAs forever and the RAs freaking rule. They are amazing. Residents seemed pretty happy. So all in all, you'll get great training at either. The cities are very different, so I would think about COL and where you would rather live but really you can't go wrong!</t>
  </si>
  <si>
    <t>Univ of Iowa+1</t>
  </si>
  <si>
    <t>Liked the smaller feel of Iowa but wondering about fellowship match</t>
  </si>
  <si>
    <t>Indianapolis</t>
  </si>
  <si>
    <t>MUSC weather is a big perk, Indianapolis has more city opportunities (esp if you have a SO who needs to get a job). I think Indianapolis would have better research opportunities. Both have good facilities, MUSC's are brand new though. I think either should be able to get you good fellowship match, if that is what you are thinking about.</t>
  </si>
  <si>
    <t>Inova fairfax</t>
  </si>
  <si>
    <t>INOVA &gt;&gt; it's a large referral center and high volume with good diversity of patients. Georgetown is low volume and sends their residents to INOVA for rotations to "get experience dealing with high volume". Georgetown's one large pull seems to be liver/colorectal transplants are done there, however they transfer out a lot otherwise. INOVA only transfers out for GI transplant/bone marrow transplant</t>
  </si>
  <si>
    <t>Irvine</t>
  </si>
  <si>
    <t>St Louis Childrens +1</t>
  </si>
  <si>
    <t>No feedback on the programs since I didn't interview there, but I have lived in both of these places. If good weather/beach matter to you, you could live in a place like Newport Beach and probably have a pretty good quality of life outside of the hospital. St Louis is more urban and has 4 seasons (mild winters, humid summers, lovely spring/fall).</t>
  </si>
  <si>
    <t>Jackson +2</t>
  </si>
  <si>
    <t>Nicklaus/Miami Children's +1</t>
  </si>
  <si>
    <t>Jackson you have to pay to park, Nicklaus is much prettier of a hospital and in a lot nicer of an area. Nicklaus gets a lot of zebra patients from all over FL. &lt;&lt;Jackson serves an underserved patient population so if that's the population you enjoy, something to keep in mind. Jackson is a public hospital so you will be doing the work that nurses/case managers/social workers do for you at Miami Children's, so you have more time to invest in your patient's conditions and learn medicine at MCH &lt;&lt; Jackson is affiliated with UM, so if you want research that's something to keep in mind, I think they also get lots of organ transplant and international patients. &lt;&lt; Jackson doesnt refer things out, Nicklaus will refer to Jackson&lt;&lt; The residents at Jackson seemed really happy with social workers and told me that they do have many complex social cases (they are proud to work with very underserved patients, undocumented minors, recent immigrants etc.) but they felt they had lots of support staff to help with this</t>
  </si>
  <si>
    <t>JH All Children's</t>
  </si>
  <si>
    <t>Miami childrens seemed bigger and more rigorous, with a more experienced PD. For me, I can't speak Spanish and thought it would be difficult at Miami. Both are strong programs with friendly residents and caring PDs</t>
  </si>
  <si>
    <t>Kaiser LA</t>
  </si>
  <si>
    <t>Valley Children’s</t>
  </si>
  <si>
    <t>I was pretty impressed with the hospital and program at Valley Children's. Location wise, LA &gt;&gt; Fresno. Residents did seem happy at both and I think this comes down to whether you want to be at a larger childrens hospital, which I think I would prefer.</t>
  </si>
  <si>
    <t>Kaiser Oakland</t>
  </si>
  <si>
    <t>Oakland Children's Hospital +2</t>
  </si>
  <si>
    <t>CHO is more community safety net while Kaiser is more private practice, so depending on what type of patient population you're looking for. CHO rotates at Kaiser for Nursery but Kaiser rotates at CHO for EM. Even though CHO is technically a community hospital, it felt very much academic in terms of teaching, student presence, and fellowship matches. Patient volume is higher at CHO</t>
  </si>
  <si>
    <t>Res here who has talked to people at both programs: Kaiser really prepares you best to work within the Kaiser system. CHO will give you a better all-around experience.</t>
  </si>
  <si>
    <t>LAC Harbor UCLA+1</t>
  </si>
  <si>
    <t>LAC + USC +1</t>
  </si>
  <si>
    <t>Both programs are county facilities, not freestanding children's hospitals, and have a high underserved populations. Residents seem to be pretty happy at both. Lower patient volumes at both and more complex patients may be transferred out. PDs at both are receptive to resident feedback.</t>
  </si>
  <si>
    <t>lincoln</t>
  </si>
  <si>
    <t>bronxCare</t>
  </si>
  <si>
    <t>Both emphasize primary care and require rotations outside of their hospital for many subspecialties. Bronxcare doesn't have peds GI or Nephro. On both sides residents seem extremely happy. Lincoln as a hospital is a bit bigger, and the pediatric ward looks nicer and a bit more modern than bronxcare. Lincoln has more residents from other specialties so their conference rooms/auditorium is bigger and nicer. Bronxcare has strong ties to Mount Sinai, which helps with planning rotations.</t>
  </si>
  <si>
    <t>UCLA Harbor or USC+LAC</t>
  </si>
  <si>
    <t>Loma Linda brand new free-standing children's hospital and referral center but had to SOAP the last 2 years. Harbor UCLA with lower volume and older facility but seems like bigger name/more reputable affiliation and rotate at other sites. Both serve the underserved. Harbor residents seemed a lot more friendly and happier. Have heard less autonomy with LL</t>
  </si>
  <si>
    <t>Loma Linda+1</t>
  </si>
  <si>
    <t>Loma Linda has more positions but also lower board pass rate than UCSF Fresno. Loma Linda is a university program so more research opportunities/academic.</t>
  </si>
  <si>
    <t>I've heard Loma Linda is pretty malignant. Several of current intern class had to SOAP in. &lt;&lt; more than several (i believe it was 10)</t>
  </si>
  <si>
    <t>Loma Linda is a much bigger operation than UCSF Fresno. UCSF fresno lacks representation in all specialties if you are aiming for fellowship. Also lost funding and had to cut half of it's class...</t>
  </si>
  <si>
    <t>Loyola</t>
  </si>
  <si>
    <t>Advocate Christ/Oak Lawn</t>
  </si>
  <si>
    <t>Depends on the training you're looking for. Oak Lawn has high-volume, a lot of autonomy. Regarded highly among attendings across Chicago instutitions. Largest, most active cardiac surgery program in Illinois, with ECMO, interventional cardiology. Cardiology fellowship. No NICU fellowship, but higher volume of NICU patients. Loyola fluctuates more between low-medium volume, but with a good mix of cases. Academic institution so more research opportunities. NICU fellowship, though sometimes low census.</t>
  </si>
  <si>
    <t>University of Illinois Chicago</t>
  </si>
  <si>
    <t>I've heard the people at UIC are generally happier and there is far less staff turnover. They serve the poorest people in Chicago. Loyola is great if you're into the Christian/pro-life mission. They are very different programs so it should be pretty obvious who you gel with better! &lt;&lt;Thank you! // as a student at one of those, I felt the programs are very similar, the PD for UIC went to Loyola for residency for some perspective at hos similar they are. UIC felt more involved in the community if that makes any difference for you.</t>
  </si>
  <si>
    <t>Location is key difference. Chicago &gt;&gt;&gt; Cinci. But, I preferred the program (and residents) at Cinci though &gt;&gt;sounds like your gut says Cinci! Go for it!!!!</t>
  </si>
  <si>
    <t>Torn between these two, loved the residents at both, Lurie has a nicer hospital and better/cheaper location to me but National is more highly ranked and greater diversity and advocacy available. Would love to hear people's thoughts &lt;&lt; I dont think you really need to be considering higher ranking in comparing these two (both great programs that will not limit your future). Go with your gut!</t>
  </si>
  <si>
    <t>Lurie's</t>
  </si>
  <si>
    <t>Personally don't think Nationwide is amazing enough to compete with how solid Lurie is + how much better Chicago is than Columbus.</t>
  </si>
  <si>
    <t>On the contrary, I thought the Nationwide residents and faculty were a lot more down to Earth. I'm not sure there would be a significant difference training wise--both are fantastic programs &lt;&lt;+2, Nationwide residents were the best I've met on the trail. And Columbus is pretty young and cool for a smaller city. Guess location boils down to whether you prefer a larger or smaller city feel. (or if cost of living is important to you--Columbus COL &lt;&lt;&lt;&lt;&lt; Chicago)</t>
  </si>
  <si>
    <t>UMass: academic, connected to medical school, has research, close to Boston. &gt;&gt; UMass had to fill 7/8 spots in the SOAP last year and Worcester is still about 1h west of boston when there is no traffic...so not super close &gt;&gt; They've never had to SOAP like that before so it may have been a weird fluke +1. A lot of the faculty trained at BCH so they have strong connections to Boston and can help you network for fellowships. Good global health program and very friendly faculty. Maine is quite small.</t>
  </si>
  <si>
    <t>If you want to do rural stuff, Maine may be better.</t>
  </si>
  <si>
    <t>Mayo Clinic</t>
  </si>
  <si>
    <t>University of Wisconsin +2</t>
  </si>
  <si>
    <t>Mayo can be pretentious. UW leadership and residents are wholesome, down-to-earth and so nice. UW has strong advocacy work and connections embedded into its program. Mayo also low volume.</t>
  </si>
  <si>
    <t>Mercy +1</t>
  </si>
  <si>
    <t>Mercy for better volume, weather, and ranking. &lt;&lt;&lt;&lt; Thank you.</t>
  </si>
  <si>
    <t>Miami Children's</t>
  </si>
  <si>
    <t>UF Gainsville</t>
  </si>
  <si>
    <t>Miami is a nicer city to live in, but I liked the people and PD in Gainesville better. UF has the special tracks (like teaching, primary care, global health). I felt that it would be difficult to be a resident in Miami if you don't speak Spanish, but idk if OP does. Miami has a heavy focus on inpatient (resident told me they don't have a lot of clinic time) with 80% matching into fellowship last year; UF seems to have better training for primary care. Depends on what you're looking for</t>
  </si>
  <si>
    <t>I think location is likely the biggest difference here, Ann Arbor is going to get a lot more snow and is more of a traditional college town. both would offer good training, both seem to work pretty hard. Nationwide has the edge on a better reputation.</t>
  </si>
  <si>
    <t>minnesota</t>
  </si>
  <si>
    <t>milwaulkee</t>
  </si>
  <si>
    <t>Minnesota is more well known. &lt;&lt; yeah, not sure about that I would say MCW has a stronger rep</t>
  </si>
  <si>
    <t>Monte has a way better reputation. Limitless opportunities for fellowship matches, not so for dupont. Do you prefer the Bronx or Wilmington? with Manhattan or Philly close?</t>
  </si>
  <si>
    <t>monte is a big stand-alone childrens hospital, gets referrals and doesn't generally refer out.</t>
  </si>
  <si>
    <t>Jacobi has a better call schedule, Monte notoriously early morning, long days. Monte is by far the better hospital though.</t>
  </si>
  <si>
    <t>Montefiore is the stronger program for sure (below Columbia in NYC, but well respected with regards to other NYC programs) whereas the Floating Hospital falls behind BCH and MGH. Where you fall on NYC vs Boston might contribute, but if this is your choice, I think Montefiore is higher volume, stronger social justice mission, etc. &lt;&lt; seems like Monte residents are worked way harder than Tufts residents. depends on what you're looking for! also, tufts has a much smaller class size (13 per year vs. Monte's 28). monte is in the bronx - very much not the center of nyc - whereas tufts is centrally in a great area of boston</t>
  </si>
  <si>
    <t>Montefiore/Albert Einstein</t>
  </si>
  <si>
    <t>Cornell-NYP</t>
  </si>
  <si>
    <t>Monte seems like they have way more going on than Cornell - large hospital in the Bronx that serves an unique population, large volumes, easygoing DIVERSE residents, residents who are passionate about social determinants of health / health equity, super chill and hilarious PD, new Peds Chair seems super receptive to feedback, lots of research opps, unique cases because it's the only hospital in the Bronx. Seems like a good place to learn things quickly and on the go if you're that type of learner. Cornell seemed less diverse, both in terms of residents and patient population. I felt the residents were more cliquey at Cornell. Also Cornell kept pushing their relationship to MSK and HSS which I thought undermined the actual work being done at NYP-Cornell. Seemed like they compete with Sinai (close by), NYU (closer) and Columbia for patients which might limit the type of patient cases you see. Also Monte cost of living is way lower - resident housing offers huge rooms for below market prices while Cornell's pricing is a lot higher without much of a discount.</t>
  </si>
  <si>
    <t>Mount Sinai</t>
  </si>
  <si>
    <t>Montefiore +3</t>
  </si>
  <si>
    <t>Monte residents and faculty all seemed totally overworked and burnt out +1</t>
  </si>
  <si>
    <t>I got the impression Monte residents were worked hard, but they felt extremely supported by faculty and admin. I felt they were also the most diverse and chillest group of peds residents in NYC - with a work hard, play hard mentality. Lots of resident social activities at Monte, but also lots at Sinai too. Sinai seems like a super tight-knit community. But I'm concerned about the low volume at Sinai and Sinai facilities - a little disappointed by how run down and small the rooms are, esp the work rooms. Monte, as a Children's hospital is BEAUTIFUL. ALL THE BEAUTIFUL NEW THINGS &gt;&gt; Why do people keep saying Monte has nice facilities??? I am an MS4 here and the facilities are old and too small and generally not great, do NOT come here for nice facilities</t>
  </si>
  <si>
    <t>Monte is a big name in the peds world and that will open some doors for you. The residents there are extremely overworked though and they don't seem like they hang out much. I didn't see much comraderie amongst the residents at Monte and the residents came across a bit snooty since they kept bragging about how well known the name Monte is. Sinai is less pretigious but still relatively strong in the NYC area. Sinai residents actually told numerous stories about times they were hanging out in the town so it's clear that they are all close.</t>
  </si>
  <si>
    <t>NYU +1</t>
  </si>
  <si>
    <t>NYU has the in-your-face healthy inequity of Tisch for private patients vs. Bellevue for uninsured/underinsured patients. Sinai similarly sees both ends of the specturm as the hospital borders east Harlem and UES, but is less in your face about it</t>
  </si>
  <si>
    <t>Any more thoughts on this? +2</t>
  </si>
  <si>
    <t>Both programs are committed to health equity. Even though NYU has the Tisch vs. Bellvue disparity, NYU is actually more proud of the fact that they take care of NYC's underserved at Bellevue since it's the new york health department's hub. Sinai also was super proud of the people they take of from east harlem. The Sinai leadership and interviewers seemed so much nicer and approachable than NYU's. I agree with the other assessments that for whatever reason, NYU's interview day seemed strangely aloof and cold. Overall, I think Sinai has lower volume (especially compared to Bellevue), but I still prefer Sinai to NYU since it Sinai seems to be a more prominent referral center with more medically complex kids. Also the fact that all of Sinai's nurses do blood draws and the like, which is not true at Bellevue. Oh and Sinai actually guarantees subsidized housing</t>
  </si>
  <si>
    <t>LSU</t>
  </si>
  <si>
    <t>This a tough one. Both are amazing, unique places to live. New Orleans has a little more going on any given night, while Charleston is a bit safer overall. Absolutely loved the PD's and residents at each-- a very laid back group who genuinely seem happy. I think MUSC has a slightly better reputation across the southeast and country, but not enough to sway your decision based on that factor. LSU has a little bit better work/life balance in my opinion. Overall, I'd say it comes down to whether you'd want to live in Charleston or New Orleans!&gt;&gt; thank you :)</t>
  </si>
  <si>
    <t>MUSC +2</t>
  </si>
  <si>
    <t>I think that MUSC is more reputable. For some reason MCG doesn't have as a good of a rep or as good resident recruitment (in my opinion). However, I thought the MCG residents were super nice and everyone seemed very happy. It is definitely cheaper to live in Augusta than Charleston. But there's a lot more to do in Charleston. Everyone says Augusta is "up and coming" but there's really not much to do. I would choose MUSC. Also the new hospital is AMAZING. (+1 on amazingness of new hospital)</t>
  </si>
  <si>
    <t>Nationwide +2</t>
  </si>
  <si>
    <t>Rainbow Babies</t>
  </si>
  <si>
    <t>Nationwide is the only peds hospital in the region, is more highly ranked, is bigger and has a prettier hospital, better research opportunities, uses Epic. Both have really nice people, excellent community outreach and resident wellness emphasis. Nationwide wins overall IMO.</t>
  </si>
  <si>
    <t>nationwide 100%, have heard that rainbow is going downhill and has departments it's struggling to keep attendings in</t>
  </si>
  <si>
    <t>NY Metropolitan</t>
  </si>
  <si>
    <t>NYP-Methodist-Brooklyn</t>
  </si>
  <si>
    <t>NYP Brooklyn is the IMG friendly version of NYP Columbia/NYP Cornell, kind of a back door way to do rotation there. NY Metropolitan is a smaller program but the hospital is part of NYC Health + Hospitals which is the largest hospital system in NY.</t>
  </si>
  <si>
    <t>UCSF does not have a dog that does tricks while OHSU does +2 &lt;&lt; or a Tram to get to work on</t>
  </si>
  <si>
    <t>Children's Mercy has a better reputation+1</t>
  </si>
  <si>
    <t>UNM</t>
  </si>
  <si>
    <t>PCH. I'm from New Mexico, and the program is great. But by God, is Albuquerque a God awful place to be.</t>
  </si>
  <si>
    <t>Aw man i really liked Abq on my 2 days there. What isn't so great about it?</t>
  </si>
  <si>
    <t>I have both interviews this week. Will let you know my thoughts.</t>
  </si>
  <si>
    <t>I LOVED ABQ during the 3 days I was there for the interview! Please elaborate!</t>
  </si>
  <si>
    <t>PCH's patient population is definitely different from St. Chris, definitely more spanish-speaking families. St Chris does more advocacy work due to their low SES patient population and the neighborhood it's in. PCH is definitely the "prettier" hospital. Slightly larger class size at PCH. I would say this would probably come down to location, both are great options.</t>
  </si>
  <si>
    <t>UC Davis +1</t>
  </si>
  <si>
    <t>UC Davis just a stronger program+1&lt;&lt; why?</t>
  </si>
  <si>
    <t>Phoenix Children's +1</t>
  </si>
  <si>
    <t>Uni of Arizona Tucson +1</t>
  </si>
  <si>
    <t>PCH is a much bigger program; high volume and in a much bigger city; benefits are all awesome
 UA Tucson is a medium size program; Tucson is a much smaller city; less benefits; residents all seemed like they enjoy the program</t>
  </si>
  <si>
    <t>When it comes to work life balance, Tucson &gt; PCH
 You will see a lot more zebras and interesting cases at PCH since they have a greater volume of patients who come from all over the state and Mexico... that said, you will work like no other</t>
  </si>
  <si>
    <t>Medical College of Wisconsin (Milwaukee)</t>
  </si>
  <si>
    <t>I think Cleveland and Milwaukee have a fairly similar city feel. Rainbow has the 6+2 schedule while MCW is traditional schedule. The other difference I see is in continuity clinic--it seems like at MCW you may be following along with an established pediatrician's list vs a more traditional resident clinic where you can build your own panel.</t>
  </si>
  <si>
    <t>While I think NC is a more interesting place to live, I think the quality of peds training is superior at Rainbow. At UNC, I picked up on some weirdness about some of the faculty not being great. UNC was very family focused, so it could be a good fit if you're married or have a kid &lt;&lt; I'm a current medical student at UNC. I have had nothing but positive experiences with the pediatric faculty at UNC. They are incredibly supportive and go out of their way to teach students and residents.</t>
  </si>
  <si>
    <t>Very similar programs, though living situation is much different. Rochester is a nice small city with lots to do and a very short driving distance to work. Residents at DuPont either live in Philly which involves traffic/time getting to and from work, or very boring Wilmington where they still have to drive ~15 mins to work. Also, this was not explicitly stated during the interview day at DuPont but the residents told me they work 6 days/week the entire first year, because they do cross-cover on the weekends (12 hours/d) when they are on their outpatient months. Rochester has a better schedule. It also has the bonus of getting you rotations at Rochester General Hospital which is more of a community hospital where you get a lot of autonomy. //TY!!</t>
  </si>
  <si>
    <t>But Rochester does have the nightmare of 3D parking that you have to pay for!</t>
  </si>
  <si>
    <t>UIllinois Chicago</t>
  </si>
  <si>
    <t>I've heard Rush has a strong primary care focus. UIC does take care of very sick and low SES patients but often has to compete for volume from Lurie or U of Chicago.</t>
  </si>
  <si>
    <t>I think based on prestige Rush is better. However, looking at the pediatrics programs themselves, I would say that OL is far superior. There are also some rumors going on in Chicago that the Rush program is v malignant. I've worked at OL and I think the facilities are fantastic and you would do well if you matched there. The big downsides to OL are location (commute time) and the fact that its still not as well known as other Chi programs like Rush. TBH, the only way I would pick Rush is for the name. &lt;&lt; idk. I felt like the people at Christ were super overworked. they were bragging about their 14 hour shifts and the fact that they "only" had 6-7 24 hour calls per month. was not impressed with their wellness initiatives at all. with that being said, I didn't interview at Rush</t>
  </si>
  <si>
    <t>Penn State +1</t>
  </si>
  <si>
    <t>Location is definitely key here. If you want a majority urban underserved program with tons of advocacy &amp; want to live in Philly, St. Chris is for you. Penn State is pretty rural.</t>
  </si>
  <si>
    <t>Children's hospital of michigan</t>
  </si>
  <si>
    <t>I think similar in the underserved pt population, maybe more which city you want to live in? I don't know the social dynamics of Philly but I am from Detroit and there is a lot of racial segregation in Dt vs the 'burbs and in my personal opinion, that contributes to a subconscious racist mindset for a lot (because of the gangs and historical un-safeness of the city); I will say though it's getting MUCH better and in true Midwest style, sports transcend all differences/mindsets. Sort of a tangent but maybe it'll help?? &lt;&lt; OP here this helped a lot! Thank you much</t>
  </si>
  <si>
    <t>Tufts +1</t>
  </si>
  <si>
    <t>St. Christopher's is private, but still well respected and very focused on underserved populations/advocacy training. Tufts is in a weird place being in Boston but not BCRP or MGH, services the Chinatown area primarily. Unless you have a reason to be in Boston, I'd say St Chris's is the better choice, plus Philly is cheaper/better food scene. +1 Tufts actually serves a much greater area than Chinatown and has affiliations with several hospitals in the greater Boston area. Boston is also much cleaner than Philly.</t>
  </si>
  <si>
    <t>If it helps, St. Chris is changing to non-profit status with the Drexel/Tower Health purchase!// WOO!</t>
  </si>
  <si>
    <t>Boston Children's +1</t>
  </si>
  <si>
    <t>Both are reputationally strong, though BCH has that traditional unwavering powerhouse ranking. Residents are definitely worked hard at BCH. Stanford has a very strong focus on research. I think it boils down to: are you an East Coast kid (4 distinct weather seasons in a year) or a West Coast kid (Bay area-type weather)? ;) You can't go wrong with either one. If you interview at both, I think it really just comes down to a gut feeling and a preference for location/weather. &lt;&lt; Primary care is probably better at BCRP due to more rotations at BMC, but honestly they're both comparable, especially for research/subspecialty. (Stanford has SCVMC but you only do 1-2 months per year at that location.)</t>
  </si>
  <si>
    <t>Which place is better in terms of COL for the given salaries? &lt;&lt; BCRP is better, they kind of flex this in their brochure--around $67K for categorial ($61K for UHAT) but COL is cheaper, vs. ~$75K (Stanford, including housing stipend) but higher COL. With that said, it's really not a huge difference--both places compensate very well.</t>
  </si>
  <si>
    <t>UCSF +3</t>
  </si>
  <si>
    <t>Both exceptional and it's a matter of taste. Do you want more suburban (Stanford) or City (UCSF)? Do you want to be closer to an actual university (Stanford)? The residents at UCSF were so warm, woke, inviting and down to earth. They appeared more freer in self-expression. Over 40% are URM. Stanford residents seemed more self-contained but also outstanding too. The Stanford campus is right next to the Packard which could be very helpful if you want to go to and from labs for example. There is a more county hospital exprience at Santa Clara (largest children's ED in Cali) too. At UCSF you get that county hospital experience at the Zuckerberg General but it is very low volume (even though level one trauma center). Both programs are very devoted to resident education. You can't go wrong with either one. If you interview at both, I think it really just comes down to a gut feeling.</t>
  </si>
  <si>
    <t>Oh so different. Hopkins to me seems to be a bit more rigorous of a program and has the Harriet Lane Clinic which is amazing. However, Palo Alto seems like a warmer, nicer (although way more expensive) location than Baltimore. More of a focus also on resident research at Stanford which I really liked. It all depends on where you would feel most comfortable/want your patient population to be.</t>
  </si>
  <si>
    <t>CHOM is more affordable and is all on one site. SUNY allows you to work in multiple locations. They're pretty similar in terms of size so it depends if you'd rather live in NY or Detroit.</t>
  </si>
  <si>
    <t>Downstate: PROS- good fellowship placement, big size could allow you to rely on peers for support, great culture, food. VOLUME! allows for autonomy and independence. CONS- can get lost in how big the program is. lack of proper ancillary staff in such a high volume hospital means less actual learning and more scutwork. no meal card but i've heard $ is included in pay (not sure if already part of documented salary or an addition to documented salary. 4 different sites to rotate. KCH and downstate are in the "hood"</t>
  </si>
  <si>
    <t>Suny Downstate</t>
  </si>
  <si>
    <t>Texas Tech El Paso</t>
  </si>
  <si>
    <t>I go to El paso maybe I can answer honest questions about the program lmk &lt;---do you think not knowing spanish affects patient care here???</t>
  </si>
  <si>
    <t>SUNY Upstate</t>
  </si>
  <si>
    <t>Stony Brook bro</t>
  </si>
  <si>
    <t>VERY KIND new chief resident at Downstate, overall I think better clinical experience and will definitely get you where you want to be. Upstate's residents seemed happier, no fellows, NICU experience is weak.</t>
  </si>
  <si>
    <t>Tufts +2</t>
  </si>
  <si>
    <t>uhhh Hackensack in NJ? These seem to be not even in the same realm &lt;&lt; at all +1</t>
  </si>
  <si>
    <t>UofI, Chicago</t>
  </si>
  <si>
    <t>Seems like Tulane is on the Up and Up with CHNO merger. &gt;&gt; Also I've heard that U of I chicago may be folding? Need confirmation on that one &gt;&gt; um what in the actual fuck no absolutely not &gt;&gt; okay this is the second rando thing bad that i've heard about U of I Chi but that seems unconfirmed/odd so idk whats going on lol &gt;&gt; people may be trying to gun and discouraging other applicants from ranking a place highly so they have a better shot? idk &gt;&gt; i posted the above re: U of I and got the info from my brother who just finished Family Med there. I was planning to apply and he told me to avoid it. Also, the fact that someone else has something murky/random/unconfirmed might be indicating the truth to it. &lt;&lt; you're a liar. this is my home program. &lt;&lt;bro chill. Even in the beginning they admitted it was a rumor. No need to throw around words like liar ^^ anyways UIC is here to stay. Chiberia is cold as hell tho so watch out</t>
  </si>
  <si>
    <t>LSU +1</t>
  </si>
  <si>
    <t>Tulane recently lost their children's hospital and have had to come over to Children's NOLA which has historically been partnered with LSU pediatrics. The merger seems to be successful and everyone is getting along well as they sort out the kinks.Tulane splits its time between two different hospitals (the stand alone Chidlren's and the small peds department at Ochsner which is a private, low pt volume). Both PDs are truly wonderful people and residents from both programs are down-to-earth and kind. That being said, LSU is the dominant program in the city with more resources, more connections for research, and frankly more robust training (you will def be working harder at LSU). LSU has an impressive fellowship match list as well. And IF this even matters in terms of fit - LSU tends to match locally or from the south whereas Tulane has a lot of IMGs/FMGs. All in all, give Tulane a few more years to re-establish themselves, and I think they'll be fine in the long run. Both programs are great and there's definitely a warm, collaborative spirit between the two, BUT there is a noticeable discrepancy in the quality of training worth mentioning and why at this point in time in I'd say LSU &gt; Tulane.</t>
  </si>
  <si>
    <t>U of Arizona Tucson +2</t>
  </si>
  <si>
    <t>Tucson hospital</t>
  </si>
  <si>
    <t>University of arizona Tuscon cause its a more established program. +1</t>
  </si>
  <si>
    <t>U of Maryland</t>
  </si>
  <si>
    <t>UMD is a smaller program with fewer fellowship opportunities but I got a great vibe from the residents and faculty. DuPont is a big freestanding peds hospital with TONS of peds-specific resources and a wide variety of patients (Amish, inner city, suburban Willmington/south Philly)... just depends on what you're looking for</t>
  </si>
  <si>
    <t>U of New Mexico</t>
  </si>
  <si>
    <t>U of Chicago Peoria</t>
  </si>
  <si>
    <t>Similar programs I think... probably comes down to where you would more likely prefer to live. Albuquerque is great for outdoors activities (hiking, running, mountain biking), and has a great food and drink scene. Peoria was definitely a great program with a lot of awesome faculty and residents, but Peoria itself was a little eh... Heme/onc is also great there with the St.Jude affiliate</t>
  </si>
  <si>
    <t>Personally would rather live in Columbus. I felt like Nationwide did a better job of selling themselves and they are more highly ranked. I think either could get you to a great fellowship. You might think about the size of the program because while both are larger programs, Nationwide is much bigger. Also, Nationwide shares Ohio with multiple other programs, whereas UAB is the only big name in the game there.</t>
  </si>
  <si>
    <t>UF Gainesville +1</t>
  </si>
  <si>
    <t>UAB&lt;&lt;why?&gt;&gt;birmingham is bigger city with more to do than gainesville. Reputation is better at UAB. Likelier a busier service at UAB and more opportunities to learn.</t>
  </si>
  <si>
    <t>as a med student at UF I think there a ton of opportunities to learn and good patient volumes - didn't interview at UAB so can't compare though!</t>
  </si>
  <si>
    <t>UCI +2</t>
  </si>
  <si>
    <t>USC</t>
  </si>
  <si>
    <t>usc hands down &gt;&gt;usc + la county or do you mean CHLA?</t>
  </si>
  <si>
    <t>UConn +1</t>
  </si>
  <si>
    <t>Akron</t>
  </si>
  <si>
    <t>Akron +1 &gt;&gt; please elaborate why! Because I wasn't a big fan of Akron on my interview day, but I liked UConn a lot.&lt;&lt; then go with what you liked a lot..</t>
  </si>
  <si>
    <t>Both are great places, but do have a fair bit of differences. UCSF is a bigger program; both have close resident classes, but UCSD did (subjectively) seem closer because it was smaller. UCSF has multiple sites, whereas UCSD is a standalone hospital (aside from nursery which happens in Jacobs). IMO, seems like UCSF has more advocacy/leadership training, but UCSD is uniquely positioned geographically to do more advocacy work at the border. Research is a lot better at UCSF. You're going to work hard at both places, though it seems like UCSF really pushes its residents harder. There is also more inpatient months at UCSF vs. UCSD. Both are pretty high-volume places and will have a good mix of bread-and-butter as well as complex care patients. UCSF is ranked higher on doximity, but at either place you're going to get a great clinical training. In terms of location, SF is much more expensive than SD (though SD is still pretty expensive), and SF is more urban and has more "things to do" than SD, whereas SD is more of a lifestyle city (good beaches, easy going, incredible weather).</t>
  </si>
  <si>
    <t>SF is a gorgeous and absurdly expensive city with a lot going on, while Baltimore is way cheaper and more relaxed. UCSF residents are incredibly diverse and socially conscious, but the hospitals themselves don't seem very high volume and it's a much smaller percentage of underserved populations. Hopkins residents seem more of the nerdy awkward academic type but the hospital seems much more packed and serves a larger proportion of the underserved. Would need a car at Hopkins.</t>
  </si>
  <si>
    <t>UCSF +1</t>
  </si>
  <si>
    <t>Oakland Children's Hospital</t>
  </si>
  <si>
    <t>SF's a much bigger city ala NYC whereas Oakland/East Bay still has a driveable feel to it. UCSF has more name recognition nationally, but CHO is really well respected in the Bay Area and Cali in general. CHO is really dedicated to its mission of being a community safety net hospital so less in terms of research. Very few fellows at CHO, so it's more resident-run and directed which could be a pro or con depending on what you want to do. Both would offer excellent resident training and preparation for fellowship or general practice, so I think it mostly comes down to which city you'd prefer, whether name recognition is one of your goals, and whether you want a large academic center or a large community hospital</t>
  </si>
  <si>
    <t>Oakland Children's, while less prestigous than UCSF, is still very well respected even on the East Coast per my advisor at a NE med school</t>
  </si>
  <si>
    <t>Valley Children’s +1</t>
  </si>
  <si>
    <t>I really liked the residents at both programs. They all seemed really enthusiastic and excited to talk about their respected programs. Valley Children's hospital was beautiful though and with substantially higher patient volume/ more specialities. I would assume that would ultimately mean better training/more learning opporunities although also more call.</t>
  </si>
  <si>
    <t>UF Jacksonville</t>
  </si>
  <si>
    <t>UF Orlando</t>
  </si>
  <si>
    <t>I felt that the programs were pretty similar as far as people, schedule, reputation. I think you'd get good training at both, though Orlando seemed more connected to UF than Jacksonville for some reason. For me, ranking these two was a lot about location. I'd much prefer to live in Orlando than Jacksonville. Also, Orlando has so many births so if you're interested in NICU or Newborn, I'd choose that. Whereas Jacksonville has the Nemours specialty clinic so perhaps that's its strength</t>
  </si>
  <si>
    <t>Orlando residents seemed much happier than Jacksonville during sub-I and interviews. Less of a power struggle at Orlando (Jacksonville with specialists from Nemours and UF).</t>
  </si>
  <si>
    <t>UF Jacksonville +1</t>
  </si>
  <si>
    <t>UF Pensacola</t>
  </si>
  <si>
    <t>I rotated at both of these places and UF Jacksonville impressed me way more. The residents in Jacksonville are happy and supportive, the PD is so nice, and the children's hospital is beautiful. Pensacola is a nice place to live and the beach is right there, but the residents don't seem happy there at all. &lt;Check out the current residents, one program is mostly FMG, the other is USIMG and DO's. You might fit in better at one over the other</t>
  </si>
  <si>
    <t>&lt;ty that was v helpful &lt;&lt; I totally disagree with the residents being unhappy, they looked happy and were very positive about the whole experience to me</t>
  </si>
  <si>
    <t>UF Gainesville</t>
  </si>
  <si>
    <t>UF Gainesville is more reputable &lt;&lt; what does that mean, for what? &lt;&lt;not OP but I would say UF Gainesville has more research opportunities, but UF Orlando may get more patient volume, both seem to see some rare pathology; UF Gainesville is also a hospital in a hospital while UF Orlando is a standalone children's hospital. Orlando is a waaaaay better place to live than Gainesville (aka Grossville)</t>
  </si>
  <si>
    <t>UMass +2</t>
  </si>
  <si>
    <t>Albany +3</t>
  </si>
  <si>
    <t>UMass smaller, loses patients to Boston.&lt;&lt; albany has a different EMR in every setting (and still some paper notes in inpatient, though that's apparently changing soon) but they have a bigger patient population and don't really send anything out</t>
  </si>
  <si>
    <t>Hopkins &gt; UNC; UNC location definitely better, but have to drive 1 hr each way to multiple sites. More emphasis on diversity and primary care at UNC, better set up for fellowship at Hopkins</t>
  </si>
  <si>
    <t>UNC had the peds cardiac surgery issue recently, many medical students will tell you lots of attendings at UNC (not specifically peds though) are malignant &lt;&lt;dont think this is true &lt;&lt;&lt; haha cmon this is peds y'all &lt;&lt;&lt; peds programs can definitely still be malignant. I would be careful in assumming everyone is trustworthy and nice. I have heard some pretty negative things with UNC &lt;&lt; any specifics for negatives with UNC? &lt;&lt; I'm a medical student at UNC. I have never interacted with a malignant attending at UNC, even in the adult world. I'm not sure where this rumor came from. Even in some of the more steriotypically "malignant" specialties all of the attendings I worked with were incredibly nice and supportive. &lt;&lt;I had a very uncomfortable interview @ UNC with an attending, and one of the residents told me that some faculty are very difficult to work with. So that's where it came from for me. &lt;&lt; I'm sorry that happened to you. Personally I have never interacted with anyone that has been difficult to get along with but I obviously have no worked with everyone at UNC.</t>
  </si>
  <si>
    <t>UNC and UAB have lots of similarities and a very good relationship (faculty at both had nothing but great things to say about the other/knew a lot of people at the other). Similar sized programs. I'd say UAB wins out on catchment area/exposure since it's the only large pediatric center in the state, but UNC still gets great exposure through their multiple training sites (something UAB doesn't have). The multiple sites is either a big pro or a big con from an applicant perspective, but all the residents I talked to at UNC spoke positively about it and say it adds a lot to their training. &lt;&lt;I think the multiple training sites at UNC is a big disadvantage compared to other programs. They go to Cone and WakeMed because they have to, because they don't have a lot of bread and butter cases at UNC. That equals a lottttt of driving.</t>
  </si>
  <si>
    <t>UNC +1</t>
  </si>
  <si>
    <t>Wake</t>
  </si>
  <si>
    <t>Can someone comment on this :( // Can't comment on everything, but some big take-aways I see between the two programs: UNC better for primary care (multiple hospital settings is a good educational expereince, but you have to decide for yourself if it is worth the hassel it brings), Wake has fewer fellows (you likely have figured out by now if this is a positive or a negative for you; personally I prefer getting to know attendings and I think the lack of fellows will make that easier), Wake has a bigger and newer NICU if you're into that. Both seem to have pretty strong PDs. Don't know much about the cities.</t>
  </si>
  <si>
    <t>I did not get a great feeling about all of the driving at UNC. +1</t>
  </si>
  <si>
    <t>Uni of South Alabama</t>
  </si>
  <si>
    <t>I go to TT El Paso as a med student maybe I can answer qs concerns</t>
  </si>
  <si>
    <t>Uni of Tennesee Memphis</t>
  </si>
  <si>
    <t>Uni of Arizona Tucson</t>
  </si>
  <si>
    <t>Honestly Memphis+1 &gt;&gt; can you please comment on UA Tucson?</t>
  </si>
  <si>
    <t>Univ of New Mexico +2</t>
  </si>
  <si>
    <t>UNM- why????</t>
  </si>
  <si>
    <t>University of Chicago</t>
  </si>
  <si>
    <t>both programs seem to have a social justice-y feel and focus on diversity &amp; serving the community they are in. Both also have weak cardiology programs due to other hospitals close by. However, UNC still has a CT surg that does congenital hearts, whereas U Chicago does not, which worried me. Chicago is much colder than Durham, if weather is important to you. I love Chicago and was not as sold by chapel hill. UNC also makes you drive 2-3 months/year 1 hr every day, which really turned me off. I really liked the people at both programs and overall the people had similar vibes to me. UNC people seemed a little bit more settled down.</t>
  </si>
  <si>
    <t>University of Michigan +1</t>
  </si>
  <si>
    <t>This is a tough one - I think it comes down to what you want in a program as the two are really different. If your goal is to work with underserved populations and you're really into advocacy, go UChicago. If that's less important to you, maybe I'd lean Michigan. Location is also a factor - Chicago is much more livable than Ann Arbor if you have no ties to AA, although AA is a really cute town and fun place to live when young. The facilities at Michigan are better but I think the teaching is pretty equivalent. I'd give the PD at UChicago the edge - she is easily the best PD I've seen and is extremely, extremely dedicated to the residents and to medical education in general. I think I'd vibe slightly more with the MIchigan residents (the UChicago ones are really nice but just a little quirkier I'd say).</t>
  </si>
  <si>
    <t>Rainbow</t>
  </si>
  <si>
    <t>Rainbow babies has a better schedule (6+2) with lots of wellness time/activities and 5 weeks vacation, and very low burnout rates (PD keeps track). No morning report - everything is done at noon conference which the residents seem to like. They also have a week 0 to help you get acquainted to the hospital which is pretty cool. Michigan has a rough first year with 9 months inpatient working 6d/week and your day off is not necessarily a weekend day but a more relaxed 2nd and 3rd year. Both have PDs who seem to care a lot. Ann Arbor is more expensive but both cities are fun places to live with plenty to do and similar weather. Rainbow Babies residents are a bit quirky/odd, while Michigan residents seem a bit more normal/possibly on the serious side. Rainbow has basically no free food but you get money for the cafeteria, while Michigan has hot breakfast and lunch every day. All in all, everyone is nice at both places, but the schedules are vastly different. I'd choose based on schedule/location.</t>
  </si>
  <si>
    <t>I vote Michigan, although Rainbow will closely follow on my rank list. Mott seems overall like a nicer hospital to work in, and things like more natural light, free food, and EPIC make a difference. Intern year at Mott seems more intense schedule-wise, but that's not enough for me to rank it lower. The people are awesome at both, but I think I fit in more with the Michigan personalities (idk, I'm laid back and the Rainbow people are very peppy). The greatest advantage that Rainbow has is its access to underserved populations, which I think is lacking at Mott because CHM is so close by.</t>
  </si>
  <si>
    <t>Uof Louisville</t>
  </si>
  <si>
    <t>Louisville seems to be the better location, also has higher acuity of patients, with more volume. Wake Forest gets bypassed a lot to other hospitals &lt;&lt; Disagree with this. Wake is the only children's hospital within multiple hours so gets many high acuity patients. Can do ECMO, etc. Winston Salem has grown exponentially, but as the chair put it on our interview day - it's like an "IT" town just prior to going big, so it's still cheap and accessible!</t>
  </si>
  <si>
    <t>&lt; Loved both programs just gotta decide if I want a big resident class or smaller class</t>
  </si>
  <si>
    <t>UofIL at Chicago</t>
  </si>
  <si>
    <t>Advocate Christ/Oak Lawn +2</t>
  </si>
  <si>
    <t>Academic instituion-affliated program vs. more community-based program in Chicago. || UIC has more outpatient volume and ACHOL has a lot more inpatient</t>
  </si>
  <si>
    <t>Children’s National +2</t>
  </si>
  <si>
    <t xml:space="preserve">Having trouble ranking UPMC PALS, Children's National categorical, and Children's National LAUnCH. Children's National is in DC, definitely the better city with more accessability and more options for advocacy, and LAUnCH won a teaching award, but PALS is a really great advocacy track, UPMC residents seem friendlier, and Pittsburgh is more affordable. Help? &lt;&lt; I totally feel this!!! I think the city makes a big difference here - DC has a more multicultural population, LAUnCH track is all at one site w/ urban underserved focus, whereas UPMC PALS offers more rural/community hospital experiences too. </t>
  </si>
  <si>
    <t>Lurie +2</t>
  </si>
  <si>
    <t>Location is obviously a big factor here. Both cities with fun food and cultural scenes but obvi Chicago is much bigger, which can be good or bad depending on your priorities. CHP is the only children's hospital in the region there so even though its a smaller city, they see the same varied mix of patients that a bigger city like Chicago does. Both programs have night float schedule as interns, but UPMC has short/long system so several days a week you get out at a normal-person time. I personally got a lot of "warm fuzzies" during my UPMC interview when talking with the residents, they seemed happy and loved working as a team together. However Lurie is a super strong program in a great city so in all I think it boils down to a gut feeling! Having this comparison is not a bad problem to have ;)</t>
  </si>
  <si>
    <t>UPMC&gt;&gt; in my opinion better city and more attentive to residents. at nationwide they seemed overworked. Both great programs though :)</t>
  </si>
  <si>
    <t>Valley children's</t>
  </si>
  <si>
    <t>I really debated this too because I liked both groups of residents but I think you'd probably get better training at Valley Children's than at USC just because of the size and coverage area. I'm also over the traffic in LA and it sounded like the residents had fun and enjoyed their daily living, even though it's Fresno</t>
  </si>
  <si>
    <t>USF</t>
  </si>
  <si>
    <t>Gainesville has a better reputation with more opportunities for teaching and research. USF is a better city to live in, IMO. Both had friendly PDs and happy residents. USF has a commute between the two hospitals; UF seemed like everything was close to Shands.</t>
  </si>
  <si>
    <t>JH All Children's cardiology dept has some drama going on, might want to a quick google search about it &lt;&lt;cards surgery &lt;&lt; this also doesn't affect the residency programs, and both programs rotate at All Children's anyway</t>
  </si>
  <si>
    <t>USF residents do 24s and have no attending during some nights. JHACH residents always have an attending in house and never do 24s. USF residents commute between both hospitals, JH residents stay at one (and their clinic is on campus as well). USF is much older program, therefore more reputable. USF residents have higher patient load and more exposure (two hopsitals). USF residents can socialize with residents of other specialties and have USF medical students. USF residents raved about their excellent health insurance. JH students can go to Baltimore for rotations. USF pays 52k, JH pays 57k. Both had nice residents and PDs. And as you know, both share All Childrens Hospital</t>
  </si>
  <si>
    <t>UT-Memphis</t>
  </si>
  <si>
    <t>Training appears great in both but UT is associated with St. Jude vs USF associated with Johns Hopkins All Chldrens</t>
  </si>
  <si>
    <t>UT Austin</t>
  </si>
  <si>
    <t>I loved UTA way more than UTH. The residents in Austin seemed much happier and closer knit than those at Houston. Houston has more volume and larger facilities, but it seems like it comes at a significant cost in terms of wards workload.</t>
  </si>
  <si>
    <t>Baylor San Antonio</t>
  </si>
  <si>
    <t>UTSA residents said higher acuity cases go to UTSA instead of CHoSA/BCMSA, though that's likely bias &gt;&gt; I think that might be a bias; CHoSa is a free standing children's hospital with every subspeciality, they do CT procedures, GI ERCPs (which is unique to children's hospital as not all can accomodate), and have a beautiful NICU and PICU;
 UTSA has more fellowships and more academic; Baylor I would say is more community focused. UTSA is affiliated with a UT Health San Antonio, a major medical school in the south Texas that serves a large underserved population. It is a great teaching hospital with medical students. Baylor, despite its name, is not as integrated with CHofSA, and medical students from University of Incarnate Word are just beginning to rotate there. I would say UTSA is better well known in the area as someone who has rotated at both. &lt;&lt; Re: "Baylor, despite its name" - remember that the Baylor with "the name" only really applies to Houston. Not saying Baylor San Antonio is bad, just that it's not going to open the fellowship doors and attending placements like Houston.</t>
  </si>
  <si>
    <t>Utah is a little smaller of a program, but both are wonderful. If you like outdoors - Salt Lake has easier access to the mountains than Denver but both are beautiful. Utah has a higher throughput PICU and interns rotate even in 1st year, while CO is less busy.</t>
  </si>
  <si>
    <t>CO interns do PICU at Denver Health (I think?). Anyone know what the relative reputation for PICU fellowship for CO vs Utah? To that end, competitiveness for PICU coming out of these programs</t>
  </si>
  <si>
    <t>CO has bad traffic and high COL. SLC is what Denver was 15 years ago :(</t>
  </si>
  <si>
    <t>Utah +1</t>
  </si>
  <si>
    <t>Both solid programs in cool cities. To me, Utah would win out for a couple reasons: 1) I think Utah in on at a bit of an academic/reputation advantage over OHSU with a few more fellowship opps 2) Both have lots of cool things in the city and nature opportunities, but SLC is probably a bit more affordable than Utah 3) Utah seems to have a bit more volume, bigger cachement, more robut ED/PICU setup than OHSU but all those depend on what you want. Both had great residents and PDs!</t>
  </si>
  <si>
    <t>SLC is also a lot sunnier than Portland which is no small matter for me at least</t>
  </si>
  <si>
    <t>UTH</t>
  </si>
  <si>
    <t>UAB residents seem way happier</t>
  </si>
  <si>
    <t>Emory +1</t>
  </si>
  <si>
    <t>For me this comes down to feel of the program. I thought the UTSW PD was extremely driven and invested in resident education but I am worried about the intensity. The cities of Atlanta and Dallas seem similar to me in terms of low COL, people mostly drive, and culturally diverse places. Both programs are high volume and treat everything. At Emory you would travel to different sites to do this whereas I believe UTSW is all on one campus and has dispersed continuity clinics. I was very impressed with the lectures and collegiality and willingness to learn at UTSW and got a very cerebral vibe here vs. Emory morning report was more humorous.</t>
  </si>
  <si>
    <t>UTSW - beautiful childrens hospital and no multiple sites. i know residents at both places - at UNC she is exhausted af because of all the driving. Its a beautiful place but also not one of the sites are free standing</t>
  </si>
  <si>
    <t>UTSW more academic and well-known. May be more difficult to match into a good fellowship from UT Austin
 UT Austin is chill AF and Austin &gt;&gt;&gt;&gt;&gt;&gt; Dallas &lt;&lt; from a Texan, Austin is NOT &gt;&gt;&gt; DALLAS &lt;&lt; i'm also a texan. &lt;&lt;UT-Austin has no fellows. UTSW has many fellows.</t>
  </si>
  <si>
    <t>Can you explain what you mean by UT Austin is chill? like in terms of workload? &lt;-- the residents and attendings are super chilll but down to teach too</t>
  </si>
  <si>
    <t>Wake Forest +1</t>
  </si>
  <si>
    <t>Similar programs, UVA is a little smaller for resident class size. Wake has a larger children's portion of the hospital (2 floors at UVA vs. 4(?) at Wake). Bigger NICU at Wake. Bigger town in Charlottesville. Similar fellowship matching it seems.</t>
  </si>
  <si>
    <t>UVA +3</t>
  </si>
  <si>
    <t>VCU</t>
  </si>
  <si>
    <t>Definitely UVA. VCU seemed less academically rigorous, more disorganized, and overall less flexible to getting the best educational outcomes for residents.. VCU was weird to say the least. VCU 100% over UVA, but as a VCU med student I'm massively biased.</t>
  </si>
  <si>
    <t>&lt;&lt;VCU was absolutely terrible. I think the faculty that interviewed me had some kind of personality disorder. I would NOT recommend the program at all.</t>
  </si>
  <si>
    <t>UW Madison +1</t>
  </si>
  <si>
    <t>Medical College of Wisconsin</t>
  </si>
  <si>
    <t>Madison is the stronger program +1 &lt; I disagree with this. For most specialities yes Madison &gt; MCW prestige wise, but for peds specifically MCW has a much larger hospital, more residents, and sees more patients. Milwaukee is much more urban than Madison so there is a bigger range of patients you see than Madison. -- As a Wisconsinite, I would say that UW-Madison feels much more close-knit and genuine. Residents are extremely well-trained but have great work-life balance, and the leadership is increidble.</t>
  </si>
  <si>
    <t>Madison wins on facilities</t>
  </si>
  <si>
    <t>Loma linda</t>
  </si>
  <si>
    <t>Valley children's has the best faculty ever and it is super high volume so you will get a great training. Fresno prob has more to do in the city than loma linda</t>
  </si>
  <si>
    <t>Emory residents are a little quirkier and more SJW-ey which can make the environment seem more complaining. The residents aren't that happy when talking to friends (said it's clique-y and competitive environment). Travel a lot at Emory with the clinic and some rotations being downtown. More time in community setting with Grady though. 
 Vanderbilt has more community and residents seem really tight (also according to friends who are there). Less community exposure though since all rotations are in house.</t>
  </si>
  <si>
    <t>Can anyone else comment on resident happiness/ competitiveness at Emory? I did not get this vibe at all on my interview so would love another opinion from any fourth years/residents</t>
  </si>
  <si>
    <t>I got bad vibes at Emory :(..I really wanted to like it because my family is in GA. They all looked very overworked. The girl giving my tour legit got lost like 5 times and she was a second year. For some reason that doesn't sit well with me. They have TEN inpatient months first year. When I asked about that one of the second years said it was tough and exhausting and honestly I could tell. I'm not a fourth year there so maybe I just went on a bad day, but a friend of mine had a similar feeling after her interview. On the other hand, I loved Vandy. If it weren't for location restraints I would rank them first.</t>
  </si>
  <si>
    <t>I did an away at Emory and did not get the sense that it was a competitive environment at all. Although the residents worked hard, you could tell that they still had fun/seemed happy. Some of the residents I worked with did mention that they have a harder than average intern year, but it gets a lot better 2nd/3rd year.</t>
  </si>
  <si>
    <t>I think this is a good comparison... can someone weigh in? +3</t>
  </si>
  <si>
    <t>I think these programs are so similar it is hard to compare. When it comes down to it, I liked the people better at Vandy!</t>
  </si>
  <si>
    <t>WashU +1</t>
  </si>
  <si>
    <t>Similar sized programs (WashU is a bit bigger). similar ranking. Similar schedule (intern year short/long days; night float all 3 yrs). WashU has more time off (on average 4 wks vs 6). if you compare pay to cost of living, you get more $$$ at WashU. I loved all the people at Vandy and got a slightly better vibe from the residents, but nothing negative about WashU residents. At WashU, seems like you definitely get to 80+ hrs some wks; at Vandy, intern told me he really never got about 75. Both programs have good autonomy. Vandy has nicer resident lounge with lots of windows. City wise - STL is bigger, more established, low COL, with lots of free things to do. Nashville is growing (which means traffic + increased COL), but is such a fun city with so much to do + lots of outdoor things to do close by. More young professionals in Nashville &lt;&lt; is there data to back up more young professionals in Nashville? Saint Louis has headquarters for the likes of anheuser-busch, edward jones, centene, express scripts, purina, etc; cortex innovation center; have/are creating permanent offices for management consulting companies like mckinsey and accenture &lt; wow. did you know all that off the top? &lt;yes, proud St Louisian here</t>
  </si>
  <si>
    <t>UT Austin&gt; WF --&gt; Disagree. I think it depends on your personality. If you are single, outgoing, etc then I agree that Austin would be a better fit. If you are more settled down and want a kickass cost of living, Wake Forest would be a better option. They have very similar fellowship match quality. Austin and Winston-Salem are just SO different.</t>
  </si>
  <si>
    <t>Washington/Seattle</t>
  </si>
  <si>
    <t>Oo, tough one! Both are robust, large programs with a strong academic center. &lt;&lt; Colorado has good urban/underserved training with rotations at the county hospital, Denver Health; Seattle has good opportunities to rotate in rural communities in WA, AK, and MT. COL is a little better in Denver, but Seattle probably has more going on as a city. Both are in areas with great access to the outdoors. Both are strong in primary care and subspecialties. I think it comes down to, would you rather be in Seattle or Denver?</t>
  </si>
  <si>
    <t>Washington/Seattle +2</t>
  </si>
  <si>
    <t>UCLA +3</t>
  </si>
  <si>
    <t>Seattle has the stronger reputation academically and probably the strongest reputation on the west coast, but UCLA is also a great program. Seattle probably has a better balance of general pediatrics with specialty pediatrics because it has a stand alone children’s hospital, mixed in with opportunities at a county hospital and WWAMI, making it also a strong place for primary care. Continuity clinics at Seattle focus on underserved populations. UCLA has the Miller’s Long Beach site which is new, and it’s a community stand alone children’s hospital where UCI residents also go to. Rotations at UCLA tend to be across several institutions with the headquarters being Mattel (a “hospital within a hospital” aka part of the larger adult hospital, which seems to serve largely Westwood/West Los Angeles because CHLA is also nearby). Some of the continuity clinics (Oliveview) focus on underserved populations. Faculty seem great at both, and residents seem very happy at both. Seattle seemed to really emphasize fit. The residents seemed very tight knit and motivated. The ones I met had a wide variety of interests, between primary care, specialty pediatrics, research, advocacy, and diversity issues. Seattle and Los Angeles are also very different cities. Seattle has beautiful access to outdoors, but Los Angeles has beautiful weather and the beaches! Probably cannot go wrong either way and it depends on what you're looking for</t>
  </si>
  <si>
    <t>&lt;&lt;thank you to whomever took the time to write this! :D</t>
  </si>
  <si>
    <t>WashU</t>
  </si>
  <si>
    <t>Childrens Mercy</t>
  </si>
  <si>
    <t>I think this is a tough one. Childrens Mercy is doing some really innovative stuff in terms of patient care and residency training that I didn't even see at programs like CHOP. My impression is, if you want to do primary care, Mercy might be better. If you want to do academic medicine, a specialty, or basic science, WashU might be better. Faciliites at WashU are better. Vaction schedules are different: Mercy you can take many 3 day weekends if you're on a vacation eligible month; WashU gives you 1-2 weeks at a time</t>
  </si>
  <si>
    <t>I'd say Lurie's is the major children's academic hospital in Chicago. Highly regarded program in the city. Closest "competitor" is U of Chicago, but even U of C will send some of its cases to Lurie's. It is high-volume (busy services - gen peds to specialty-specific teams), from "bread and butter" cases to zebra cases. &gt;&gt; St Louis has much better cost of living than Chicago &gt;&gt; I think it really comes more down to Chicago vs St. Louis, both are prestigious, both have every fellowship under the sun, WashU does have the benefit of having very little competition whie there are a lot of peds programs in Chicago, but the consensus seems to be there are no shortage of sick kiddos in Chicago</t>
  </si>
  <si>
    <t>Definitely Yale. PCH is a great program but Yale is definitely better +1 &lt;&lt; Facilities-wise, definitely Phoenix Children's</t>
  </si>
  <si>
    <t>MGH +2</t>
  </si>
  <si>
    <t>I'd say MGH (technically just 3/4 rank spots apart on Doximity) - Yale-New Haven serves a much smaller region and Peds specifically lacks resources that go to other more prestigious departments - anyone have any other thoughts on this one? +1</t>
  </si>
  <si>
    <t>I was underwhelmed by MGH... I'm pretty sure they only had 40-something beds which is pretty tiny?</t>
  </si>
  <si>
    <t>CHOP +2</t>
  </si>
  <si>
    <t>Rank, diversity of patient cases, prestige within the field = CHOP. &lt;&lt; Hands down CHOP.</t>
  </si>
  <si>
    <t>genuinely curious: unless you had a strong geographic preference for philadelphia vs new haven, what factor would be enough for you to pick yale over CHOP? if yale had better work-life balance and that was your priority, would that be enough? I just feel like CHOP has way more prestige, plus residencies are difficult across the board anyways. &lt; THIS. I was also super confused by this pairing.</t>
  </si>
  <si>
    <t>Yale +2</t>
  </si>
  <si>
    <t>Found this programs very similar in terms of location (New England), schedule especially both having PICU intern year and feel from the residents (both groups were awesome). Brown might have a slight edge if being the only children's hospital in the area is important to you as CT has both Yale and UConn. +1
 Yale has X+Y</t>
  </si>
  <si>
    <t xml:space="preserve">City </t>
  </si>
  <si>
    <t>Correspondence allowed from applicant?
yes/no (old info for now, please edit if you know different)</t>
  </si>
  <si>
    <t>Correspondence received from program?</t>
  </si>
  <si>
    <t>AL</t>
  </si>
  <si>
    <t>Birmingham</t>
  </si>
  <si>
    <t>U Alabama</t>
  </si>
  <si>
    <t>Handwritten thank you notes post-interview (2020-2021)</t>
  </si>
  <si>
    <t>Very nice email from APD I interviewed with, "hope you're strongly considering us"</t>
  </si>
  <si>
    <t>Mobile</t>
  </si>
  <si>
    <t>U South Alabama</t>
  </si>
  <si>
    <t>care package/swag/note</t>
  </si>
  <si>
    <t>AR</t>
  </si>
  <si>
    <t>Little Rock</t>
  </si>
  <si>
    <t>U Arkansas</t>
  </si>
  <si>
    <t>didn't say (give you a giant sheet with everyones contact info)</t>
  </si>
  <si>
    <t>Follow-up email from my interviewer</t>
  </si>
  <si>
    <t>AZ</t>
  </si>
  <si>
    <t>Phoenix</t>
  </si>
  <si>
    <t>yes</t>
  </si>
  <si>
    <t>Tucson</t>
  </si>
  <si>
    <t>U Arizona</t>
  </si>
  <si>
    <t>Tucson Hospital Med Ed</t>
  </si>
  <si>
    <t>Mailed hand written letter</t>
  </si>
  <si>
    <t>CA</t>
  </si>
  <si>
    <t>Los Angeles</t>
  </si>
  <si>
    <t>Children's Hospital of LA</t>
  </si>
  <si>
    <t>Anonymous form: Received handwritten letter from current intern at CHLA saying they’re excited I’m considering their program, hope my virtual interview day went well. She left me her email and offered to answer any questions (alum from my med school) x6</t>
  </si>
  <si>
    <t xml:space="preserve">Loma Linda Children's Hospital </t>
  </si>
  <si>
    <t>Yes. Hand written note from the chiefs +3 Letter included confetti, which made a huge mess</t>
  </si>
  <si>
    <t>Hand written thank you from attending that interviewed me /// primary care tract: phone call and email from PD saying i would be a good fit based on x experiences, etc</t>
  </si>
  <si>
    <t>Oakland</t>
  </si>
  <si>
    <t>Children's Hospital Oakland</t>
  </si>
  <si>
    <t>PD says thank you's allowed but that they don't have bandwidth to respond. They will respond to questions though</t>
  </si>
  <si>
    <t>Handwritten note from intern with stickers +2</t>
  </si>
  <si>
    <t>Hand written note from chief and alum from my school</t>
  </si>
  <si>
    <t>San Diego</t>
  </si>
  <si>
    <t>UC San Diego</t>
  </si>
  <si>
    <t>thank you's allowed but PC emphasized that they aren't necessary</t>
  </si>
  <si>
    <t>handwritten note from intern  +3</t>
  </si>
  <si>
    <t>Torrance</t>
  </si>
  <si>
    <t xml:space="preserve">Harbor UCLA </t>
  </si>
  <si>
    <t>likely discouraged based on PD's comments</t>
  </si>
  <si>
    <t>Kaiser Permanente Southern California</t>
  </si>
  <si>
    <t>Call from PD saying I would be a great fit for their program</t>
  </si>
  <si>
    <t>postcard (Handwritten ^_^)</t>
  </si>
  <si>
    <t>Palo Alto</t>
  </si>
  <si>
    <t>yes--questions etc. allowed but program will not initiate contact</t>
  </si>
  <si>
    <t>San Francisco</t>
  </si>
  <si>
    <t>UC San Francisco</t>
  </si>
  <si>
    <t>Orange County</t>
  </si>
  <si>
    <t>UC Irvine</t>
  </si>
  <si>
    <t>don't do it&lt;wait why??? i didn't get this memo on my interview day</t>
  </si>
  <si>
    <t>Fresno</t>
  </si>
  <si>
    <t>a gift box</t>
  </si>
  <si>
    <t>Gift box with handwritten cards from everyone I interviewed with</t>
  </si>
  <si>
    <t>Sacramento</t>
  </si>
  <si>
    <t>UC Davis</t>
  </si>
  <si>
    <t>Personalized email from PD indicating how I'd be a good fit for them and vice versa x4</t>
  </si>
  <si>
    <t>LAC + USC</t>
  </si>
  <si>
    <t>i got responses from my interviewer x2</t>
  </si>
  <si>
    <t>Madera</t>
  </si>
  <si>
    <t>Package of information on program and Fresno. Also had some small swag items x2</t>
  </si>
  <si>
    <t>CO</t>
  </si>
  <si>
    <t>Denver</t>
  </si>
  <si>
    <t>U Colorado</t>
  </si>
  <si>
    <t>CT</t>
  </si>
  <si>
    <t>Hartford</t>
  </si>
  <si>
    <t>U Conn</t>
  </si>
  <si>
    <t>New Haven</t>
  </si>
  <si>
    <t>Discouraged</t>
  </si>
  <si>
    <t>email from resident to see if I had questions || email from an attending</t>
  </si>
  <si>
    <t>DE</t>
  </si>
  <si>
    <t>Wilmington</t>
  </si>
  <si>
    <t>duPont Hospital</t>
  </si>
  <si>
    <t>FL</t>
  </si>
  <si>
    <t>Fort Lauderdale</t>
  </si>
  <si>
    <t>Broward</t>
  </si>
  <si>
    <t>Gainesville</t>
  </si>
  <si>
    <t>U Florida</t>
  </si>
  <si>
    <t>Orlando</t>
  </si>
  <si>
    <t>U Florida (Orlando)</t>
  </si>
  <si>
    <t>Miami</t>
  </si>
  <si>
    <t>Received a postcard from the Peds residents saying that they hope i find my perfect match +1</t>
  </si>
  <si>
    <t>Nicklaus Children's/Miami Children's</t>
  </si>
  <si>
    <t>Nemours</t>
  </si>
  <si>
    <t>AdventHealth Orlando</t>
  </si>
  <si>
    <t>Tampa</t>
  </si>
  <si>
    <t>U South Florida</t>
  </si>
  <si>
    <t>Jacksonville</t>
  </si>
  <si>
    <t>U Florida (Jacksonville)</t>
  </si>
  <si>
    <t>Pensacola</t>
  </si>
  <si>
    <t>U Florida (Pensacola)</t>
  </si>
  <si>
    <t>St. Petersburg</t>
  </si>
  <si>
    <t>Hollywood</t>
  </si>
  <si>
    <t>Memorial Healthcare</t>
  </si>
  <si>
    <t>Loxahatchee</t>
  </si>
  <si>
    <t>Palm Beach Consortium for GME</t>
  </si>
  <si>
    <t>GA</t>
  </si>
  <si>
    <t>Macon</t>
  </si>
  <si>
    <t>Medical Center of Central Georgia</t>
  </si>
  <si>
    <t>Savannah</t>
  </si>
  <si>
    <t>Memorial Health</t>
  </si>
  <si>
    <t>Morehouse</t>
  </si>
  <si>
    <t>received response from interviewer after thank you email</t>
  </si>
  <si>
    <t>PD strongly discouraged, except if questions</t>
  </si>
  <si>
    <t>Augusta</t>
  </si>
  <si>
    <t>HI</t>
  </si>
  <si>
    <t>Honolulu</t>
  </si>
  <si>
    <t>U Hawaii</t>
  </si>
  <si>
    <t>Specifically mentioned they take note of who sends thank you notes when they make their rank list!!</t>
  </si>
  <si>
    <t>IA</t>
  </si>
  <si>
    <t>Des Moines</t>
  </si>
  <si>
    <t>Central Iowa</t>
  </si>
  <si>
    <t>Iowa City</t>
  </si>
  <si>
    <t>U Iowa</t>
  </si>
  <si>
    <t>yes (but I didn't send anything)</t>
  </si>
  <si>
    <t>IL</t>
  </si>
  <si>
    <t>Chicago</t>
  </si>
  <si>
    <t>Springfield</t>
  </si>
  <si>
    <t>Southern Illinois</t>
  </si>
  <si>
    <t>Oak Lawn</t>
  </si>
  <si>
    <t>Advocate Health Care (Oak Lawn)</t>
  </si>
  <si>
    <t>Yes from PD, basically a love letter</t>
  </si>
  <si>
    <t>&lt;--can you expound on this? I got one that was pretty generic (updates about the program, etc.) with just a mention of hoping my family is well bc we're in a high-hit area from this winter storm. Is this what you're describing? Or was yours more pointed in saying you're wanted &lt;&lt; I have also received these said love letters and they basically flatter you non-stop and say they hope you end up ranking them highly. Examples on next column&gt;&gt;&gt;</t>
  </si>
  <si>
    <t>"It was a pleasure meeting you and I am excited a clearly dedicated professional like yourself has chosen Pediatrics as a vocation."
"We consider you a very well qualified applicant with a bright future in Pediatrics. We sincerely hope our program will be part of this future."</t>
  </si>
  <si>
    <t>Peoria</t>
  </si>
  <si>
    <t>U Illinois (Peoria)</t>
  </si>
  <si>
    <t xml:space="preserve">Yes, box of treats </t>
  </si>
  <si>
    <t>U Chicago</t>
  </si>
  <si>
    <t>encouraged us to reach out if we have any questions</t>
  </si>
  <si>
    <t>Indifferent towards it</t>
  </si>
  <si>
    <t>Yes; from PD 2020-2021</t>
  </si>
  <si>
    <t>U Illinois (Chicago)</t>
  </si>
  <si>
    <t>no</t>
  </si>
  <si>
    <t>Cook County Hospitals</t>
  </si>
  <si>
    <t>Park Ridge</t>
  </si>
  <si>
    <t>Advocate Health (Park Ridge)</t>
  </si>
  <si>
    <t>Yes, thank you post card</t>
  </si>
  <si>
    <t>Maywood</t>
  </si>
  <si>
    <t>Yes (from chief resident) 2020-2021</t>
  </si>
  <si>
    <t>IN</t>
  </si>
  <si>
    <t>St. Vincent Hospital</t>
  </si>
  <si>
    <t>yes x 2 post cards</t>
  </si>
  <si>
    <t>hand written card</t>
  </si>
  <si>
    <t>KS</t>
  </si>
  <si>
    <t>Wichita</t>
  </si>
  <si>
    <t>U Kansas (Wichita)</t>
  </si>
  <si>
    <t>KY</t>
  </si>
  <si>
    <t>Lexington</t>
  </si>
  <si>
    <t>U Kentucky</t>
  </si>
  <si>
    <t>U of Louisville</t>
  </si>
  <si>
    <t>LA</t>
  </si>
  <si>
    <t>New Orleans</t>
  </si>
  <si>
    <t>No, PD explains why at end of the day.</t>
  </si>
  <si>
    <t>Yes; email from PD 2020-2021 following up after interview</t>
  </si>
  <si>
    <t>Baton Rouge</t>
  </si>
  <si>
    <t>Handwritten thank you note from the PD (included personalized details from my interview with her ('20-'21) +1</t>
  </si>
  <si>
    <t>Shreveport</t>
  </si>
  <si>
    <t>LSU (Shreveport)</t>
  </si>
  <si>
    <t>gift box</t>
  </si>
  <si>
    <t>MA</t>
  </si>
  <si>
    <t>UMMS Baystate</t>
  </si>
  <si>
    <t>It seemed discouraged except to the resident who hosts you for dinner</t>
  </si>
  <si>
    <t>Boston</t>
  </si>
  <si>
    <t>Worcester</t>
  </si>
  <si>
    <t>U Mass</t>
  </si>
  <si>
    <t xml:space="preserve">Yes. Will respond to questions, thank yous, request to return, etc but the program will not initiate contact after the interview </t>
  </si>
  <si>
    <t>Boston Children's</t>
  </si>
  <si>
    <t>Yes, seems like they are almost expecting love letters</t>
  </si>
  <si>
    <t>Mass Gen</t>
  </si>
  <si>
    <t>Yes, mailed letter</t>
  </si>
  <si>
    <t>Baltimore</t>
  </si>
  <si>
    <t>Sinai Hospital</t>
  </si>
  <si>
    <t xml:space="preserve">APD responded to thank you +1 </t>
  </si>
  <si>
    <t>ME</t>
  </si>
  <si>
    <t>Portland</t>
  </si>
  <si>
    <t>MI</t>
  </si>
  <si>
    <t>Grand Rapids</t>
  </si>
  <si>
    <t>Helen DeVos Children's</t>
  </si>
  <si>
    <t>Ann Arbor</t>
  </si>
  <si>
    <t>Discouraged (said to reach out if you have questions but specifically said not to send thank yous)</t>
  </si>
  <si>
    <t>Flint</t>
  </si>
  <si>
    <t>Michigan State (Hurley)</t>
  </si>
  <si>
    <t>Yes but not necessary</t>
  </si>
  <si>
    <t>Detroit</t>
  </si>
  <si>
    <t>Handwritten thank you note from the PD - personalized with details from my interview with her ('20-'21)</t>
  </si>
  <si>
    <t>Lansing</t>
  </si>
  <si>
    <t>Michigan State</t>
  </si>
  <si>
    <t>Kalamazoo</t>
  </si>
  <si>
    <t>Western Michigan</t>
  </si>
  <si>
    <t>Yes, and will respond</t>
  </si>
  <si>
    <t>St. John Hospital</t>
  </si>
  <si>
    <t>Royal Oak</t>
  </si>
  <si>
    <t>William Beaumont</t>
  </si>
  <si>
    <t>Authority Health</t>
  </si>
  <si>
    <t>MN</t>
  </si>
  <si>
    <t>Minneapolis</t>
  </si>
  <si>
    <t>U Minnesota</t>
  </si>
  <si>
    <t>Mayo Clinic (Rochester)</t>
  </si>
  <si>
    <t>Personal email from PD saying they were very impressed post-interview and that i am part of a select group of interviewees they hope to recruit
Got second email reiterating RTM</t>
  </si>
  <si>
    <t>MO</t>
  </si>
  <si>
    <t>U Missouri (Columbia)</t>
  </si>
  <si>
    <t>Kansas City</t>
  </si>
  <si>
    <t>St. Louis</t>
  </si>
  <si>
    <t>Washington University</t>
  </si>
  <si>
    <t>St. Louis University</t>
  </si>
  <si>
    <t>MS</t>
  </si>
  <si>
    <t>Jackson</t>
  </si>
  <si>
    <t>U Mississippi</t>
  </si>
  <si>
    <t>Bookmark with drawing from a patient</t>
  </si>
  <si>
    <t>NC</t>
  </si>
  <si>
    <t>Greenville</t>
  </si>
  <si>
    <t>Vidant Medical Center</t>
  </si>
  <si>
    <t>Received a mailed letter saying "We Want to be Your Match"</t>
  </si>
  <si>
    <t>yes but won't get a response</t>
  </si>
  <si>
    <t>Received response from interviewer after thank you email</t>
  </si>
  <si>
    <t>Winston-Salem</t>
  </si>
  <si>
    <t>Chapel Hill</t>
  </si>
  <si>
    <t>Durham</t>
  </si>
  <si>
    <t xml:space="preserve">Duke </t>
  </si>
  <si>
    <t>discouraged</t>
  </si>
  <si>
    <t>handwritten letter from PD saying interviewers were impressed and they hope to see my name on match day</t>
  </si>
  <si>
    <t>&lt;&lt; similar letter with not as strong wording +4</t>
  </si>
  <si>
    <t>NE</t>
  </si>
  <si>
    <t>Omaha</t>
  </si>
  <si>
    <t>U Nebraska</t>
  </si>
  <si>
    <t>NH</t>
  </si>
  <si>
    <t>Lebanon</t>
  </si>
  <si>
    <t>Hitchcock</t>
  </si>
  <si>
    <t>Yes, received small gift package from PD</t>
  </si>
  <si>
    <t>NJ</t>
  </si>
  <si>
    <t>Long Branch</t>
  </si>
  <si>
    <t>Neptune</t>
  </si>
  <si>
    <t>Jersey Shore</t>
  </si>
  <si>
    <t>Newark</t>
  </si>
  <si>
    <t>Newark Beth Israel</t>
  </si>
  <si>
    <t>indifferent; won't get a response back</t>
  </si>
  <si>
    <t>Paterson</t>
  </si>
  <si>
    <t>St. Joseph's</t>
  </si>
  <si>
    <t>Morristown</t>
  </si>
  <si>
    <t>Atlantic Health</t>
  </si>
  <si>
    <t>Camden</t>
  </si>
  <si>
    <t>Cooper</t>
  </si>
  <si>
    <t>New Brunswick</t>
  </si>
  <si>
    <t>St. Peter's</t>
  </si>
  <si>
    <t>Rutgers RWJ</t>
  </si>
  <si>
    <t>Hackensack University Medical Center</t>
  </si>
  <si>
    <t>NM</t>
  </si>
  <si>
    <t>Albuquerque</t>
  </si>
  <si>
    <t>University of New Mexico</t>
  </si>
  <si>
    <t>NV</t>
  </si>
  <si>
    <t>Las Vegas</t>
  </si>
  <si>
    <t>U Nevada Las Vegas</t>
  </si>
  <si>
    <t>NY</t>
  </si>
  <si>
    <t>U Rochester</t>
  </si>
  <si>
    <t>Discouraged, no influence on rank</t>
  </si>
  <si>
    <t>Brooklyn</t>
  </si>
  <si>
    <t>Bronx</t>
  </si>
  <si>
    <t>Montefiore (Einstein)</t>
  </si>
  <si>
    <t>New York</t>
  </si>
  <si>
    <t>NYMC Metropolitan</t>
  </si>
  <si>
    <t>Yes - bag of cookies (yum!)</t>
  </si>
  <si>
    <t>Jacobi Medical Center</t>
  </si>
  <si>
    <t>Brooklyn Methodist</t>
  </si>
  <si>
    <t>New York Presbyterian (Columbia)</t>
  </si>
  <si>
    <t>Yes but they won't respond</t>
  </si>
  <si>
    <t>Didn't say no, but didn't give emails of interviewers out (though they're easy to figure out)</t>
  </si>
  <si>
    <t>Yes, and they "love to hear it", but they won't respond</t>
  </si>
  <si>
    <t>dope little package with a thank you + a Sinai pen, notebook, and hand sanitizer and a glass bottle of local cold brew coffee</t>
  </si>
  <si>
    <t>Lincoln Medical Center</t>
  </si>
  <si>
    <t>questions encouraged</t>
  </si>
  <si>
    <t>Woodhull</t>
  </si>
  <si>
    <t>Albany Med</t>
  </si>
  <si>
    <t>PD said will answer in 24 hrs, but won't affect rank</t>
  </si>
  <si>
    <t>U Buffalo</t>
  </si>
  <si>
    <t>Yes, given emails and phone numbers of PD, APD and chair of peds and current residents</t>
  </si>
  <si>
    <t>Syracuse</t>
  </si>
  <si>
    <t>sent second-look invitation for all interviewees</t>
  </si>
  <si>
    <t>Valhalla</t>
  </si>
  <si>
    <t>NYMC WMC</t>
  </si>
  <si>
    <t>yes, but no influence on rank</t>
  </si>
  <si>
    <t>Mineola</t>
  </si>
  <si>
    <t>NYU-Winthrop</t>
  </si>
  <si>
    <t>Bronx Lebanon (BronxCare)</t>
  </si>
  <si>
    <t>Brookdale</t>
  </si>
  <si>
    <t>St. Barnabas</t>
  </si>
  <si>
    <t>Queens</t>
  </si>
  <si>
    <t>Flushing Hospital</t>
  </si>
  <si>
    <t>Staten Island</t>
  </si>
  <si>
    <t>Richmond University</t>
  </si>
  <si>
    <t>Elmhurst</t>
  </si>
  <si>
    <t>Mount Sinai (Elmhurst)</t>
  </si>
  <si>
    <t>Harlem Hospital</t>
  </si>
  <si>
    <t>Staten Island University</t>
  </si>
  <si>
    <t>East Meadow</t>
  </si>
  <si>
    <t>Nassau University</t>
  </si>
  <si>
    <t>New Hyde Park</t>
  </si>
  <si>
    <t>Hofstra Northwell</t>
  </si>
  <si>
    <t>PD Thank you note post interview</t>
  </si>
  <si>
    <t>West Islip</t>
  </si>
  <si>
    <t>Good Samaritan Hospital</t>
  </si>
  <si>
    <t>OH</t>
  </si>
  <si>
    <t xml:space="preserve">DIscouraged. No influence on rank (from PD) </t>
  </si>
  <si>
    <t>Yes from Chief Res who also interviewed me 2</t>
  </si>
  <si>
    <t>Toledo</t>
  </si>
  <si>
    <t>Mercy St. Vincent</t>
  </si>
  <si>
    <t>Columbus</t>
  </si>
  <si>
    <t>Nationwide Children's Hospital</t>
  </si>
  <si>
    <t>Shirt!!</t>
  </si>
  <si>
    <t>Dayton</t>
  </si>
  <si>
    <t>Wright State</t>
  </si>
  <si>
    <t>U Toledo</t>
  </si>
  <si>
    <t>Cincinnati Children's</t>
  </si>
  <si>
    <t>Handwritten thank you note +1</t>
  </si>
  <si>
    <t>Cleveland</t>
  </si>
  <si>
    <t>Case Western Rainbow Babies</t>
  </si>
  <si>
    <t>Case Western Reserve University (MetroHealth) Program</t>
  </si>
  <si>
    <t>Discourage - PD says it has no impact and only clutters his inbox/desk&lt;&lt;relatable</t>
  </si>
  <si>
    <t>OK</t>
  </si>
  <si>
    <t>Oklahoma City</t>
  </si>
  <si>
    <t>U Oklahoma</t>
  </si>
  <si>
    <t>Discouraged - PD gives explanation of why at end of the day</t>
  </si>
  <si>
    <t>Tulsa</t>
  </si>
  <si>
    <t>U Oklahoma (Tulsa)</t>
  </si>
  <si>
    <t>Oklahoma State University/OMECO</t>
  </si>
  <si>
    <t xml:space="preserve">received love letter </t>
  </si>
  <si>
    <t>OR</t>
  </si>
  <si>
    <t>PA</t>
  </si>
  <si>
    <t>Pittsburgh</t>
  </si>
  <si>
    <t>Yes/Discouraged by PDs to send thank you letters</t>
  </si>
  <si>
    <t>Yes; Email from APD 2020-2021; Postcard in the mail from a resident</t>
  </si>
  <si>
    <t>Email: "I really enjoyed meeting you and talking about the residency program here at Children's Hospital of Pittsburgh. I hope you were able to gain some insight to the vibe here at CHP as well as what it would be like to live in the ‘Burgh.   You are an outstanding candidate and an excellent fit for our program; you would enjoy many successes here at CHP.  I would be very excited to see you as part of our 'family' next year."</t>
  </si>
  <si>
    <t>Philadelphia</t>
  </si>
  <si>
    <t>Email "favorable position on rank list" || email with generic "you impressed your interviewers" kind of thing</t>
  </si>
  <si>
    <t>When did this come your way? Tuesday (2/23)</t>
  </si>
  <si>
    <t>Allentown</t>
  </si>
  <si>
    <t>Lehigh</t>
  </si>
  <si>
    <t>Hershey</t>
  </si>
  <si>
    <t>Albert Einstein</t>
  </si>
  <si>
    <t>Handwritten thank you note</t>
  </si>
  <si>
    <t>discouraged &gt;&gt; this was not said in my interview</t>
  </si>
  <si>
    <t>Danville</t>
  </si>
  <si>
    <t>Geisinger Health</t>
  </si>
  <si>
    <t>PR</t>
  </si>
  <si>
    <t>UPR Rio Piedras</t>
  </si>
  <si>
    <t>Hospital Episcopal</t>
  </si>
  <si>
    <t>Puerto Rico Children's</t>
  </si>
  <si>
    <t>RI</t>
  </si>
  <si>
    <t>Providence</t>
  </si>
  <si>
    <t>Yes, but will not reply and wil not influence</t>
  </si>
  <si>
    <t>SC</t>
  </si>
  <si>
    <t>UofSC (Greenville)</t>
  </si>
  <si>
    <t>Received a magazine about the city</t>
  </si>
  <si>
    <t>UofSC (Columbia)</t>
  </si>
  <si>
    <t>got a handwritten thank you from USC Prisma Columbia from PD</t>
  </si>
  <si>
    <t>Got a handwritten thank you from PD and a second card over a month later</t>
  </si>
  <si>
    <t>Charleston</t>
  </si>
  <si>
    <t>allowed, but said it would not make a difference where we were on the rank list. email&gt;handwritten if do send</t>
  </si>
  <si>
    <t>SD</t>
  </si>
  <si>
    <t>Sioux Falls</t>
  </si>
  <si>
    <t>U South Dakota</t>
  </si>
  <si>
    <t>PC note and swag</t>
  </si>
  <si>
    <t>TN</t>
  </si>
  <si>
    <t>Nashville</t>
  </si>
  <si>
    <t>Johnson City</t>
  </si>
  <si>
    <t>East Tennessee</t>
  </si>
  <si>
    <t>yes (list of emails in welcome packet)</t>
  </si>
  <si>
    <t>Memphis</t>
  </si>
  <si>
    <t>U Tennessee (Memphis)</t>
  </si>
  <si>
    <t>Allowed but they said it wouldn't make a difference if we wrote a thank you note or not</t>
  </si>
  <si>
    <t>Chattanooga</t>
  </si>
  <si>
    <t>U Tennessee (Chattanooga)</t>
  </si>
  <si>
    <t>TX</t>
  </si>
  <si>
    <t>Houston</t>
  </si>
  <si>
    <t xml:space="preserve">Baylor  </t>
  </si>
  <si>
    <t>Yes; recommended emails instead of physical cards</t>
  </si>
  <si>
    <t>Lubbock</t>
  </si>
  <si>
    <t>Texas Tech (Lubbock)</t>
  </si>
  <si>
    <t>San Antonio</t>
  </si>
  <si>
    <t>Baylor (San Antonio)</t>
  </si>
  <si>
    <t>Amarillo</t>
  </si>
  <si>
    <t>Texas Tech (Amarillo)</t>
  </si>
  <si>
    <t>Generic thank you mailed with some pen topper</t>
  </si>
  <si>
    <t>Temple</t>
  </si>
  <si>
    <t>Texas A&amp;M</t>
  </si>
  <si>
    <t>Dallas</t>
  </si>
  <si>
    <t>UT Southwestern</t>
  </si>
  <si>
    <t>not obligated to</t>
  </si>
  <si>
    <t>Personalized thank you email from PD</t>
  </si>
  <si>
    <t>Corpus Christi</t>
  </si>
  <si>
    <t>Driscoll Children's Hospital</t>
  </si>
  <si>
    <t>Swag bag and a handwritten note from PD</t>
  </si>
  <si>
    <t>Galveston</t>
  </si>
  <si>
    <t>UT Galveston</t>
  </si>
  <si>
    <t>Handwritten thank you note from assistant chief</t>
  </si>
  <si>
    <t>El Paso</t>
  </si>
  <si>
    <t>Texas Tech (El Paso)</t>
  </si>
  <si>
    <t>Highly encouraged and will send emails to you</t>
  </si>
  <si>
    <t>Austin</t>
  </si>
  <si>
    <t>Not required, but recommend emails instead of physical cards</t>
  </si>
  <si>
    <t>UT</t>
  </si>
  <si>
    <t>Salt Lake City</t>
  </si>
  <si>
    <t>U Utah</t>
  </si>
  <si>
    <t>VA</t>
  </si>
  <si>
    <t>Richmond</t>
  </si>
  <si>
    <t>Virginia Commonwealth</t>
  </si>
  <si>
    <t xml:space="preserve">Yes prefer physical cards, but won't distribute them until after rank list is in </t>
  </si>
  <si>
    <t>Handwritten thank you note from resident interviewer (came with swag bag)</t>
  </si>
  <si>
    <t>Fairfax</t>
  </si>
  <si>
    <t>Inova Fairfax</t>
  </si>
  <si>
    <t>Norfolk</t>
  </si>
  <si>
    <t>Eastern Virginia</t>
  </si>
  <si>
    <t>calendar after IV then later a beach bag with beach ball, beach towel, and cup</t>
  </si>
  <si>
    <t>Roanoke</t>
  </si>
  <si>
    <t>Virginia Tech</t>
  </si>
  <si>
    <t>Charlottesville</t>
  </si>
  <si>
    <t>email about a month after interview ("your faculty interviews were very favorably ranked") +1</t>
  </si>
  <si>
    <t>sent post-interview follow-up email about a month after interview, did not include statement on faculty interviews</t>
  </si>
  <si>
    <t>Carilion Clinic - VTC</t>
  </si>
  <si>
    <t>VT</t>
  </si>
  <si>
    <t>Burlington</t>
  </si>
  <si>
    <t xml:space="preserve">encouraged - - chair gives out personal contact info </t>
  </si>
  <si>
    <t>WA</t>
  </si>
  <si>
    <t>Seattle</t>
  </si>
  <si>
    <t>U Washington</t>
  </si>
  <si>
    <t xml:space="preserve">Received handwritten note 2020-2021 season post interview </t>
  </si>
  <si>
    <t>WI</t>
  </si>
  <si>
    <t>Madison</t>
  </si>
  <si>
    <t>U Wisconsin</t>
  </si>
  <si>
    <t>Phone call from APD</t>
  </si>
  <si>
    <t>Milwaukee</t>
  </si>
  <si>
    <t>Marshfield</t>
  </si>
  <si>
    <t>WV</t>
  </si>
  <si>
    <t>WVU (Charleston)</t>
  </si>
  <si>
    <t>program thank you card</t>
  </si>
  <si>
    <t>Huntington</t>
  </si>
  <si>
    <t>Marshall</t>
  </si>
  <si>
    <t>Put an X if you ranked #1</t>
  </si>
  <si>
    <t>Put an X if you ranked #2</t>
  </si>
  <si>
    <t>Put an X if you ranked #3</t>
  </si>
  <si>
    <t>Put an X if you ranked last</t>
  </si>
  <si>
    <t>Total #1</t>
  </si>
  <si>
    <t>Total #1-3</t>
  </si>
  <si>
    <t>Response to letter of intent</t>
  </si>
  <si>
    <t>Post-Interview Communication? What type?</t>
  </si>
  <si>
    <t>Why #1?</t>
  </si>
  <si>
    <t>Why Last?</t>
  </si>
  <si>
    <t xml:space="preserve">Most important factors </t>
  </si>
  <si>
    <t>Not Ranking</t>
  </si>
  <si>
    <t>XXXX</t>
  </si>
  <si>
    <t>XXX</t>
  </si>
  <si>
    <t>X</t>
  </si>
  <si>
    <t>XX</t>
  </si>
  <si>
    <t>???</t>
  </si>
  <si>
    <t>xX</t>
  </si>
  <si>
    <t>XXXXX</t>
  </si>
  <si>
    <t xml:space="preserve">location, people, opportunities, feel of program on interview day </t>
  </si>
  <si>
    <t xml:space="preserve">very small program, not a standalone childrens hospital, very gen peds focused </t>
  </si>
  <si>
    <t>Location, people, residency opportunities suited to professional goals</t>
  </si>
  <si>
    <t>almost last - had a very thoughtful convo with PD about medicine but she also spoke about immigrants coming into CA "by the busload" and it was very off putting + residents all seemed like Polly Anna's</t>
  </si>
  <si>
    <t>Tiny wards, discontinuing PICU fellowship due to funding, old facilities, low board pass rate (75%), no global health opportunities</t>
  </si>
  <si>
    <t>Location, people, vast opportunities</t>
  </si>
  <si>
    <t>Best parental leave policy, great research, less clinical volume than other top programs</t>
  </si>
  <si>
    <t>x</t>
  </si>
  <si>
    <t>by virtue of location, only. I really enjoyed my interview day, the residents and faculty were all warm and welcoming and I think the program is wonderful -- it just doesn't fit as well as other places when it comes to location requirements for my partner and me.</t>
  </si>
  <si>
    <t>Low volume, more about "independent study time"</t>
  </si>
  <si>
    <t>Location, not diverse</t>
  </si>
  <si>
    <t>Close knit residents, dedication to diversity &amp; inclusion, advocacy, schedule (X+Y, short/long call), Overall great vibe</t>
  </si>
  <si>
    <t>Culture, diversity, advocacy, career opportunities (fellowship and primary care)</t>
  </si>
  <si>
    <t xml:space="preserve">Location, prestige, research and advocacy opporunities, great culture with friendly and outgoing residents </t>
  </si>
  <si>
    <t>Cannot justify cost of living in my circumstances despite being a great program</t>
  </si>
  <si>
    <t>PD is extremely warm and caring. APDs and coordinators are fun and invested in resident learning and wellness. The residents continuously expressed how happy they were at the program and how well they're supported.</t>
  </si>
  <si>
    <t xml:space="preserve">Great feelings during interview. Supportive PD, happy residents, they care about your well-being and great for learning </t>
  </si>
  <si>
    <t>Residents seemed tired and unenthusiastic + 1, and most resident interview was extremely condescending</t>
  </si>
  <si>
    <t>Handwritten thank you from chief</t>
  </si>
  <si>
    <t>just location, the people were lovely</t>
  </si>
  <si>
    <t>Generic</t>
  </si>
  <si>
    <t>Great vibe from leadership, down to earth but strong academic pediatrics, robust research, happy/fun residents, Chicago is awesome - +1 to all of that</t>
  </si>
  <si>
    <t xml:space="preserve">Location, vibe of residents, vibe of faculty, </t>
  </si>
  <si>
    <t>why???????</t>
  </si>
  <si>
    <t>XxX</t>
  </si>
  <si>
    <t>v interested in advocacy and primary care w/ underserved pop + close to home</t>
  </si>
  <si>
    <t>Interview day rubbed me the wrong way. Did not feel I would fit in with the residents. PD was a bummer, kept saying that they don't have the resources to help underserved patients.</t>
  </si>
  <si>
    <t>advocacy, diversity of residents/ faculty, population served</t>
  </si>
  <si>
    <t>BCRP/Boston Childrens/BMC</t>
  </si>
  <si>
    <t>Boundless opportunities for leadership growth, research, medical education</t>
  </si>
  <si>
    <t>Great research, high clinical volume, lots of q4 call in PGY2/3</t>
  </si>
  <si>
    <t>Location, close to family. Residents seem close knit. Community involvement. Emphasis on resident as teacher with Clinical Educator track</t>
  </si>
  <si>
    <t>Location, little benefits and low salary for high COL city. Didn't get the best feeling with one of the APDs, but residents were really nice and seemed close knit//q3 PICU call</t>
  </si>
  <si>
    <t xml:space="preserve">PD rubbed me the wrong way. </t>
  </si>
  <si>
    <t>XXXXXX</t>
  </si>
  <si>
    <t>Yes, vague and generic</t>
  </si>
  <si>
    <t>Residents seemed cool and got along well with each other during cafe hour, low cost of living relative to other cities, great resources for research/med ed/global health +1 to all</t>
  </si>
  <si>
    <t>The interview day focused on the fact that they are JHU instead of trying to persuade us to go there for other reasons, also an interviewer said up front that she didnt have time to read over my application before the interview</t>
  </si>
  <si>
    <t>Authority Health GME Consortium</t>
  </si>
  <si>
    <t>Toxic program</t>
  </si>
  <si>
    <t>Location, low volume, weather</t>
  </si>
  <si>
    <t>Great program, just that all my other programs were a better fit</t>
  </si>
  <si>
    <t>Vibe on social hour/interview day - very positive residents friendly with each other, proximity to family/location, two programs worth of fellowships available after graduation with Duke so close, I do like the autonomy at other sites despite them being far</t>
  </si>
  <si>
    <t>not a fan of the location &amp; the program is too small for me +1</t>
  </si>
  <si>
    <t xml:space="preserve">I had the weirdest interview here, never felt like I clicked with a single person, I didn't feel excited at all. </t>
  </si>
  <si>
    <t>Extremely off-putting interview day. Many rotations completed off-site. Interviewers were condescending and rude. Resident seemed unenthused to be answering questions</t>
  </si>
  <si>
    <t>The PD was rude and defensive about simple questions like MH training, the residents were odd and didn't seem to care much about covid/social distancing/seemed like slackers</t>
  </si>
  <si>
    <t>NYC, Cards curriculum</t>
  </si>
  <si>
    <t>Old hospital, No PICU in house, Residents seemed overworked</t>
  </si>
  <si>
    <t>xXXX</t>
  </si>
  <si>
    <t>All subspecialists are in Westchester and have to travel there a ton for rotations. Residents I talked to couldn't seem to talk about why they chose the program. PD was intense/fire-y (nice in one-on one interview but way too aggressive/harsh/rude in the group)</t>
  </si>
  <si>
    <t>why last?</t>
  </si>
  <si>
    <t>vibed really well with the residents</t>
  </si>
  <si>
    <t>xx</t>
  </si>
  <si>
    <t>will send it to selection committee</t>
  </si>
  <si>
    <t>location; x + y schedule</t>
  </si>
  <si>
    <t>location</t>
  </si>
  <si>
    <t>NYU Winthrop Hospital (langone health- long island SOM)</t>
  </si>
  <si>
    <t>Bad vibes on interview day, also location not ideal // not about q4 24 call life&lt; Ditto. Too much call. PD was super offputting</t>
  </si>
  <si>
    <t>something about NRMP rules and hopefully it'll work out</t>
  </si>
  <si>
    <t>Loved the PD and feel like he's a strong advocate for residents; innovative curriculum with additional day of cont clinic; location close to family +1</t>
  </si>
  <si>
    <t>Didn’t like the PD +1, had an off-putting faculty interview, residents seemed overworked, location not right for me</t>
  </si>
  <si>
    <t>Sent bag of cookies (yum!)</t>
  </si>
  <si>
    <t>Great program, just location not what I'm looking for an other programs were better fit</t>
  </si>
  <si>
    <t>Reputation/fellowship matches, well rounded education, community role, research, large size, city seems pretty cool.</t>
  </si>
  <si>
    <t>nice and positive but vague and generic  x2</t>
  </si>
  <si>
    <t>Location, medium size, just felt like the warmest program with fun residents and supportive faculty</t>
  </si>
  <si>
    <t>Great program, just the other programs I interviewed at were better fits</t>
  </si>
  <si>
    <t>Location and people; good education</t>
  </si>
  <si>
    <t>Proximity to family and x+y scheduling</t>
  </si>
  <si>
    <t>Generic thank you from PC</t>
  </si>
  <si>
    <t>Location, population, advocacy, interactions with residents= total package for me +1</t>
  </si>
  <si>
    <t xml:space="preserve">Location, advocacy, LGBTQ health opportunities and my SO </t>
  </si>
  <si>
    <t>Yes a positive response (couples matching).</t>
  </si>
  <si>
    <t>xxxxx</t>
  </si>
  <si>
    <t>Everyone seems really nice and the PD was incredible. Huge program with limitless potential for research</t>
  </si>
  <si>
    <t>An interviewer didn't know what LGBTQ+ meant</t>
  </si>
  <si>
    <t>Research, less 24hr call (???), busy clinical service where you see everything, underserved populations</t>
  </si>
  <si>
    <t>Location and small residency size</t>
  </si>
  <si>
    <t>Texas Tech Univ-PLFSOM (Paso)</t>
  </si>
  <si>
    <t>almost last - interview day was the least organized of all my interviews / PD was a bit of a scatter brain / only get 2 weeks vacation per year</t>
  </si>
  <si>
    <t>Location, X+Y schedule, advocacy, everyone was extremely friendly</t>
  </si>
  <si>
    <t>Great resources, incoming PD is loved by the residents, TMC sees it all. Location. Places fellowships well and has a name that's well known.</t>
  </si>
  <si>
    <t xml:space="preserve">half the residents didn't show up the night before for the social or on in the interview day socia which confirmed my suspicians that they're overworked. Met a resident at another program who explicity said they didn't want to rank ut houston despite being close to family because when they were a student there, they had to do 28 hour call q4 as an AI </t>
  </si>
  <si>
    <t>no response</t>
  </si>
  <si>
    <t>thank you letter for interviewing</t>
  </si>
  <si>
    <t>just bad vibes from residents and faculty, seemed overworked. They aren't guaranteed continuity in continuity clinic. Location / can attest to all this as an MS4</t>
  </si>
  <si>
    <t xml:space="preserve">Location in a diverse community, lots of community outreach + good academic program, physicians are all very friendly based on elective experience. </t>
  </si>
  <si>
    <t xml:space="preserve">Location, Diversity, Career opportunities. </t>
  </si>
  <si>
    <t>Follow up email with contact info for questions that appears to change based on rank but does not include RTM language</t>
  </si>
  <si>
    <t>Location, people, opportunities. Loved the residents on my interview day and social!</t>
  </si>
  <si>
    <t>"we don't contact individuals after the interview"</t>
  </si>
  <si>
    <t>Location, liked the residents, culture seemed friendly despite being major academic center with every opportunity</t>
  </si>
  <si>
    <t>Location, cutlure, fellowship opportunities</t>
  </si>
  <si>
    <t>felt like a diveristy pick- PD rubbed me the wrong way</t>
  </si>
  <si>
    <t xml:space="preserve">Location - area lacks in diversity. </t>
  </si>
  <si>
    <t>TOTALS</t>
  </si>
  <si>
    <t>Rank #1</t>
  </si>
  <si>
    <t>Rank #2</t>
  </si>
  <si>
    <t>Rank #3</t>
  </si>
  <si>
    <t>Rank #4</t>
  </si>
  <si>
    <t>Rank #5</t>
  </si>
  <si>
    <t>Last Program</t>
  </si>
  <si>
    <t>Any Programs you won't be ranking at all?</t>
  </si>
  <si>
    <t>Why? (Programs not ranking at all)</t>
  </si>
  <si>
    <t>Questions --&gt;</t>
  </si>
  <si>
    <t>MUSC - Charleston</t>
  </si>
  <si>
    <t>Authority Health - Detroit</t>
  </si>
  <si>
    <t>Helen Devos</t>
  </si>
  <si>
    <t>UIC Chicago</t>
  </si>
  <si>
    <t>UConn and MSU-Lansing</t>
  </si>
  <si>
    <t>Couples matching (fiance didn't receive interview at Uconn) and MSU-Lansing was very toxic vibes</t>
  </si>
  <si>
    <t>Couples matching and fiance has a program in Columbus he LOVES. and I loved my interview with Nationwide and the opportunities they provide. Large class size but intimate feeling still.</t>
  </si>
  <si>
    <t>Location, my fiance, dedicated children's hospital , medium - large size, the people!</t>
  </si>
  <si>
    <t>why UIC last? --&gt; Didn't love the idea of doing residency in chicago and I was looking for a larger pediatric residency</t>
  </si>
  <si>
    <t>Hofstra/Cohen's</t>
  </si>
  <si>
    <t>St. Christophers</t>
  </si>
  <si>
    <t>EVMS</t>
  </si>
  <si>
    <t>my kinda vibe- PD is passionate about residents, lots of opportunities and funding to do whatever you want to do, location close to family and good job opportunities for my fiance, extra half day of continuity clinic, diverse patient pop</t>
  </si>
  <si>
    <t>location, proximity to family, continuity clinic, PD/faculty/resident vibes, schedule, diverse patient population</t>
  </si>
  <si>
    <t>Why EVMS last? --&gt; want to be in a bigger city, didn't get good vibes from faculty, residents seemed overworked, lack of continuity</t>
  </si>
  <si>
    <t xml:space="preserve">St Christopher's </t>
  </si>
  <si>
    <t xml:space="preserve">Sidney Kimmel/DuPont </t>
  </si>
  <si>
    <t>Cooper Primary Care Track</t>
  </si>
  <si>
    <t>Underserved population, advocacy, very resident driven, location, good fellowship match/opportunities</t>
  </si>
  <si>
    <t>&lt;&lt; Basically all of that. Living in Philly is a major factor for me and my SO (not in medicine)</t>
  </si>
  <si>
    <t>LA Harbor</t>
  </si>
  <si>
    <t>location, meshed well with residents, opportunities for research advocacy driven</t>
  </si>
  <si>
    <t>location, fit with residents, advocacy opportunities, medium-large size</t>
  </si>
  <si>
    <t>Access to strong clinical research, leadership curriculum with a unique academic development block, unique rotations (though heavy call), strong fellowship matches</t>
  </si>
  <si>
    <t>Leadership, research, focus on medical education and personalizing education, and to a degree, prestige</t>
  </si>
  <si>
    <t xml:space="preserve">Why Duke last? </t>
  </si>
  <si>
    <t>Childrens National</t>
  </si>
  <si>
    <t>Location/COL, vibe, med ed opportunities, fellowship in my subspecialty of interest</t>
  </si>
  <si>
    <t>Why Children's National last? // I'm non-trad with kids, not confident I can find housing in DC that I would be happy with/commute if we lived in the burbs. It's not an indictment of the program at all, I was lucky to feel positively about all of my interviews and COL is important to me.</t>
  </si>
  <si>
    <t>Anonymous Form #1</t>
  </si>
  <si>
    <t>Geisinger</t>
  </si>
  <si>
    <t xml:space="preserve">Honestly just the best vibes - a great group of people who care about working hard to do the best for their patients. I like that it mid-sized (not large like CHOP and BCRP) with access to school of public health (offer 8 credits for residents to take). A reputable institution that doesn't send patients to a safety net hospital if they can't pay, everyone has the same access to care. </t>
  </si>
  <si>
    <t xml:space="preserve">location - place I could see myself living and affordability, interview day vibe and community feel of faculty/residents, opportunities for global health </t>
  </si>
  <si>
    <t>LAC+USC</t>
  </si>
  <si>
    <t>UTSA</t>
  </si>
  <si>
    <t>OUHS</t>
  </si>
  <si>
    <t>True dedication to marginalized, underserved. Location, reputation, family legacy (like 10 of my family members graduated from USC)</t>
  </si>
  <si>
    <t>Mission, proximity to family</t>
  </si>
  <si>
    <t>Is OUHS = OHSU? // Why Harbor UCLA last?</t>
  </si>
  <si>
    <t>WUSTL</t>
  </si>
  <si>
    <t>Honestly the general vibe with the residents, research opportunities, advocacy, and patient population</t>
  </si>
  <si>
    <t>Location, afforddability, strength in research, vibe of the residents</t>
  </si>
  <si>
    <t>Why OHSU last? // it's a great program! I just felt like I fit in better at other places, farther from family than other options, and not as many job opportunities for SO</t>
  </si>
  <si>
    <t>Anonymous Form #2</t>
  </si>
  <si>
    <t>outstanding opportunities in advocacy and policy, high volume, close to home</t>
  </si>
  <si>
    <t>patient population, volume, proximity to home</t>
  </si>
  <si>
    <t>Prefer not to say</t>
  </si>
  <si>
    <t>Location - family/significant other here. Really like the residents, lots of research opportunities</t>
  </si>
  <si>
    <t>location close to family, medium-large size program, vibe, fellowship/research opportunities</t>
  </si>
  <si>
    <t>Hopkins (Global Health)</t>
  </si>
  <si>
    <t>Hopkins (Health Equity)</t>
  </si>
  <si>
    <t>Hopkins (Categorical)</t>
  </si>
  <si>
    <t>JHACH</t>
  </si>
  <si>
    <t>GH track, advocacy opportunities, liked the residents, PD and PC were some of the nicest on the trail. Subspecialty exposure and in house fellowships for future &gt;&gt; why not rank JHU categ 2nd and just do global health electives while youre there? &gt;&gt; Thanks for the advice! I've honestly been going back and forth with the list. I originally had it like that and then I started to freak out about Baltimore when I made that edit.</t>
  </si>
  <si>
    <t>GH track/electives, advocacy, diversity/concrete diversity initiatives, community involvement, fellowship matches in GI/NICU</t>
  </si>
  <si>
    <t>SUNY Upstate Stony Brook Werchester</t>
  </si>
  <si>
    <t xml:space="preserve">Didn't like the programs that much and wouldn't like to match there &lt;&lt; why? &lt;&lt; Honestly, personal reasons I guess. There's nothing necessarily bad about the programs but on interview day they did not give me the best feel and I would like my chances somewhere else. Out of the 3, Stony Brook was the best in terms of program, diversity and faculty feel. </t>
  </si>
  <si>
    <t>why?</t>
  </si>
  <si>
    <t>USC-Greenville</t>
  </si>
  <si>
    <t>SO can't move there</t>
  </si>
  <si>
    <t>Location, fellowship opportunities, vibe, advocacy</t>
  </si>
  <si>
    <t>Close to home, medium-large program, advocacy and teaching opportunities</t>
  </si>
  <si>
    <t>Research, global health, close to home, leadership, vibes</t>
  </si>
  <si>
    <t>Close to home, leadership opportunities, vibes</t>
  </si>
  <si>
    <t>Anonymous Form #3</t>
  </si>
  <si>
    <t xml:space="preserve">Yale </t>
  </si>
  <si>
    <t>Children's National LAUNCH/PCT</t>
  </si>
  <si>
    <t xml:space="preserve">CHOP </t>
  </si>
  <si>
    <t xml:space="preserve">Hopkins </t>
  </si>
  <si>
    <t xml:space="preserve">Weill-Cornell </t>
  </si>
  <si>
    <t xml:space="preserve">Tufts </t>
  </si>
  <si>
    <t xml:space="preserve">N/A </t>
  </si>
  <si>
    <t xml:space="preserve">Best vibes on the interview trail. X+Y, diversity of residents, leadership devotion to resident development/health/needs. </t>
  </si>
  <si>
    <t xml:space="preserve">Resident collegiality, cohort diversity, advocacy opportunities, research opps, fellowship match. </t>
  </si>
  <si>
    <t>Anonymous Form #4</t>
  </si>
  <si>
    <t>N/A</t>
  </si>
  <si>
    <t>Location, exposure, fellowships</t>
  </si>
  <si>
    <t>Anonymous Form #5</t>
  </si>
  <si>
    <t>Incredible people who I would love to become friends/colleagues with over the years, unparalleled research opportunities, amazing clinical variety and strength, robust advocacy, great location that would provide a lot of happiness in my time off. The whole package!</t>
  </si>
  <si>
    <t>The people/vibe, clinical and research opportunities, mentorship, strength of fellowship program, location</t>
  </si>
  <si>
    <t>USC + LAC</t>
  </si>
  <si>
    <t>Location, strong program, safety net hospital with underserved patient population</t>
  </si>
  <si>
    <t>Location by far the most important factor, feel of program and residents, strength of training, patient population</t>
  </si>
  <si>
    <t>UMN</t>
  </si>
  <si>
    <t>UMichigan</t>
  </si>
  <si>
    <t>location, x + y schedule, had a great experience during my interview day</t>
  </si>
  <si>
    <t>fellowship opportunities, advocacy, cool location</t>
  </si>
  <si>
    <t>UMich</t>
  </si>
  <si>
    <t xml:space="preserve">Location, advocacy and research, diverse patient population. Large program with friendly and diverse residents. </t>
  </si>
  <si>
    <t>Location (city with good job opportunities for SO) and program culture</t>
  </si>
  <si>
    <t>Anonymous Form #6</t>
  </si>
  <si>
    <t>Location, Couples Match</t>
  </si>
  <si>
    <t>Anonymous Form #7</t>
  </si>
  <si>
    <t>MGHfC</t>
  </si>
  <si>
    <t>Location close to home, advocacy and MedEd curricula, opportunities to learn from field experts, everyone was so nice and really supportive of each other</t>
  </si>
  <si>
    <t>Location, general vibe, advocacy</t>
  </si>
  <si>
    <t>&lt;&lt; Curious why you put Brown and Yale ahead of Hopkins? Was it primarily the location? &lt; Yeah-- honestly got equally good vibes from all three but location (proximity to family) was the tipping point.  &lt;&lt; thank you for your response!</t>
  </si>
  <si>
    <t>Anonymous Form #8</t>
  </si>
  <si>
    <t>location, vibed well with residents and faculty, medium to large size, LGBTQ+ health opportunities</t>
  </si>
  <si>
    <t>Anonymous Form #9</t>
  </si>
  <si>
    <t>Cinci</t>
  </si>
  <si>
    <t xml:space="preserve">Location, medium - large size, best (chill) vibes, X+Y system seems great, not as much call like BCRP, free breakfast and lunch, love being near tech industry, </t>
  </si>
  <si>
    <t>location, prestige, vibe</t>
  </si>
  <si>
    <t xml:space="preserve">University of Washington </t>
  </si>
  <si>
    <t>Kaiser SoCal</t>
  </si>
  <si>
    <t xml:space="preserve">location, residents seemed to get along really well, liked the feel on my interview day, lots of opportunities and resident support </t>
  </si>
  <si>
    <t>Anonymous Form #10</t>
  </si>
  <si>
    <t>University of Wisconsin Madison</t>
  </si>
  <si>
    <t>Favorite PD, location isn't close to family/friends but is beautiful, med ed track, emphasis on mentorship, fellowship opportunities</t>
  </si>
  <si>
    <t>teaching opportunities, medium size, good vibe especially from PD</t>
  </si>
  <si>
    <t xml:space="preserve">CHO </t>
  </si>
  <si>
    <t>Anonymous Form #11</t>
  </si>
  <si>
    <t>Mt Sinai</t>
  </si>
  <si>
    <t>Montefiore (Social Peds)</t>
  </si>
  <si>
    <t xml:space="preserve">Cohen's </t>
  </si>
  <si>
    <t>Got a bad vibe from the PD, and that he primarily focused on money and how the hospital gets revenue and less on the patient population</t>
  </si>
  <si>
    <t>Location, medium size, resident vibe, loved the PD</t>
  </si>
  <si>
    <t>Emphasis on advocacy and community engagement</t>
  </si>
  <si>
    <t>Curious to hear why Sinai over Columbia? &gt;&gt; i toiled over these two a lot and it was a hard decision. It went down to primarily gut feeling on interview day and during the social. As well as the perks of the two golden weekends a month being in a long-distance relationship. Additionally, I am interested in school-based clinics and they seem to have a bigger presence in that community</t>
  </si>
  <si>
    <t>OP, I agree with you on the bad vibes from the Cohen's PD!</t>
  </si>
  <si>
    <t xml:space="preserve">location, research in desired subspecialty, diversity of clinical sites, vibe </t>
  </si>
  <si>
    <t>Dell</t>
  </si>
  <si>
    <t>Location (want to stay near family), residents seemed happy and get a long. I have a friend who's a current resident here and loves it! X+Y schedule. Cost of living is huge for me and my partner as we want to have kids soon</t>
  </si>
  <si>
    <t>location, vibe, cost of living</t>
  </si>
  <si>
    <t>Anonymous form #12</t>
  </si>
  <si>
    <t>BCRP (UHAT&gt;Cat)</t>
  </si>
  <si>
    <t>Dedicated track for advocacy, legislatiive policy, and care for underserved patients in a setting that also emphasizes strong fellowship experience and research. LOVED the residents, adore the PD, and lots of opportunities for mentorship</t>
  </si>
  <si>
    <t>Da vibe, residents that feel like a family, supportive PD, advocacy/policy, diverse patient population, mix of specialized clinical exposure + primary care at community hospital, research opportunities</t>
  </si>
  <si>
    <t>Anonymous form #13</t>
  </si>
  <si>
    <t>Leadership seemed super strong, loved my interactions with faculty and residents on interview day, close to family, good opportunities for SO</t>
  </si>
  <si>
    <t>Education, fellowship, COL, vibe</t>
  </si>
  <si>
    <t>Anonymous form #14</t>
  </si>
  <si>
    <t>BCRP [UHAT &gt; Cat]</t>
  </si>
  <si>
    <t>JHU [HE/UH &gt; Cat]</t>
  </si>
  <si>
    <t>Spent a lot of time in Boston and would to return, strong research and great advocacy work, close to many of SO's choices</t>
  </si>
  <si>
    <t>Education, fellowship, close to family, decent access to green space</t>
  </si>
  <si>
    <t>Anonymous form #15</t>
  </si>
  <si>
    <t>Strong community pediatrics vibe, diverse residents and patient population, dedication to teaching, research opportunities</t>
  </si>
  <si>
    <t>location, vibe, feeling that residents are supported/ measures taken to counter burnout</t>
  </si>
  <si>
    <t>Nationwide / OSU</t>
  </si>
  <si>
    <t>:o</t>
  </si>
  <si>
    <t>Akron children's</t>
  </si>
  <si>
    <t>couples match partner didn't get II at same institution; no chance we would be together. additionally, didn't think i would fit in well</t>
  </si>
  <si>
    <t>Love the residents and the mixed urban/rural population exposure. Also have strong geo ties through my couples match partner</t>
  </si>
  <si>
    <t>Anonymous form #16</t>
  </si>
  <si>
    <t>IDK</t>
  </si>
  <si>
    <t>Most interested in advocacy/justice, and institutional support to be pregnant at some point in residency. Vibes &amp; location most imp.</t>
  </si>
  <si>
    <t xml:space="preserve">St. Chris </t>
  </si>
  <si>
    <t>Westchester/Broward</t>
  </si>
  <si>
    <t>Considering not ranking Westchester and Broward</t>
  </si>
  <si>
    <t>Program vibe, location</t>
  </si>
  <si>
    <t>Location close to family, great program with lots of flexibility in the cirriculum</t>
  </si>
  <si>
    <t>Anonymous form #17</t>
  </si>
  <si>
    <t>RWJ</t>
  </si>
  <si>
    <t>Cohen</t>
  </si>
  <si>
    <t>Morristown/ goryeb</t>
  </si>
  <si>
    <t>st peters</t>
  </si>
  <si>
    <t>location close to family. good balance of academic and community feel. good vibe from the residents. no 24s and good call schedule.</t>
  </si>
  <si>
    <t>location close to family, good call schedule, resident vibes</t>
  </si>
  <si>
    <t>location, vibe, academic interests</t>
  </si>
  <si>
    <t>University of Miami</t>
  </si>
  <si>
    <t>Memorial HealthCare - Hollywood FL</t>
  </si>
  <si>
    <t>University of Illinois at Chicago</t>
  </si>
  <si>
    <t>Lincoln</t>
  </si>
  <si>
    <t>Location</t>
  </si>
  <si>
    <t>Home town and that is where my family is from.  Furthermore, plenty of other opportunities for fellowship mentorship.</t>
  </si>
  <si>
    <t>Lifestyle balance and wellness initiatives.</t>
  </si>
  <si>
    <t xml:space="preserve">Program vibe, location close to family, emphasis on teaching, fellowship matches and research opportunities </t>
  </si>
  <si>
    <t>Connection with residents and faculty, mentorship and research opportunities in the subspecialties I am interested in</t>
  </si>
  <si>
    <t>USC/LAC</t>
  </si>
  <si>
    <t>Kaiser (LA)</t>
  </si>
  <si>
    <t>Loyola (6=Harbor UCLA)</t>
  </si>
  <si>
    <t>nope</t>
  </si>
  <si>
    <t>Los Angeles vibes</t>
  </si>
  <si>
    <t>Anonymous form #18</t>
  </si>
  <si>
    <t>Sinai Baltimore and Georgetown</t>
  </si>
  <si>
    <t>Super weird vibes on interview day</t>
  </si>
  <si>
    <t xml:space="preserve">Location close to family. Great community outreach and emphasis on resident as teacher. REsdients seem super kind and close-knit. </t>
  </si>
  <si>
    <t>Location and feel</t>
  </si>
  <si>
    <t>Anonymous form #19</t>
  </si>
  <si>
    <t>Univ. of Washington</t>
  </si>
  <si>
    <t>Davis</t>
  </si>
  <si>
    <t>Super interested in social justice/advocacy and want a community of like-minded peeps</t>
  </si>
  <si>
    <t>Location, advocacy, institutional support</t>
  </si>
  <si>
    <t>Weird vibes, Dr, Dennar drama</t>
  </si>
  <si>
    <t>Reputation, location, people</t>
  </si>
  <si>
    <t>Anonymous form #20</t>
  </si>
  <si>
    <t>St. Peter's UH</t>
  </si>
  <si>
    <t>Cooper, Georgetown, UMD, Inova Fairfax</t>
  </si>
  <si>
    <t>the vibe/residents, the PD, the training, huge catchment area, fellowship match success</t>
  </si>
  <si>
    <t>Most important factors: gut FEELing, the people, the schedule, low cost of living, combo of scenic + city life</t>
  </si>
  <si>
    <t>Anonymous form #21</t>
  </si>
  <si>
    <t>Location, tons of opportunities, reputation</t>
  </si>
  <si>
    <t>Location, people, opportunities for fellowship</t>
  </si>
  <si>
    <t>University of Washington</t>
  </si>
  <si>
    <t>University of Wisconsin</t>
  </si>
  <si>
    <t>Location/city, outdoor activities, resident vibe, size of program, reputation of program, fellowship match</t>
  </si>
  <si>
    <t>Mission match</t>
  </si>
  <si>
    <t xml:space="preserve">Mission, patient population, opportunitiy for advocacy, vibe with the residents and staff on interview day and after </t>
  </si>
  <si>
    <t>Anonymous form #22</t>
  </si>
  <si>
    <t>Academic opportunities, fellowship match</t>
  </si>
  <si>
    <t>Anonymous form #23</t>
  </si>
  <si>
    <t>Baylor Global Health</t>
  </si>
  <si>
    <t>John's Hopkins</t>
  </si>
  <si>
    <t xml:space="preserve">Opportunities, volume, location, gut feel, emphasis on community health. </t>
  </si>
  <si>
    <t>Anonymous MS4 Impression Submission Link</t>
  </si>
  <si>
    <t>MS4 Impressions</t>
  </si>
  <si>
    <t>Anonymous MS4 Impression Responses</t>
  </si>
  <si>
    <t>Current Impressions (2020-2021 Cycle)</t>
  </si>
  <si>
    <t>Historical Impressions, courtesy of Pediatrics 2019-2020 Spreadsheet</t>
  </si>
  <si>
    <t>State</t>
  </si>
  <si>
    <t>Date of Last Update</t>
  </si>
  <si>
    <t>Positives</t>
  </si>
  <si>
    <t>Negatives</t>
  </si>
  <si>
    <t>Comments, Pictures, etc.</t>
  </si>
  <si>
    <t>University of Alabama</t>
  </si>
  <si>
    <t xml:space="preserve">Tons of pathology as it is the sole level 1 trauma center in the state, Attendings and fellows make sure residents get 1st attempt at most procedures, Residents readily help each other and attendings always teach, Residents are truly in charge of the care of their patients, Free food every day at noon conference   </t>
  </si>
  <si>
    <t>Many residents dislike the organization of the continiuity clinic, Q4 24hr call in PICU</t>
  </si>
  <si>
    <t>University of South Alabama</t>
  </si>
  <si>
    <t>PD fairly involved, attends AAP conferences and gives lectures. Few residents were short with each other, but overall worked together well and joke around. Some attendings were difficult for residents to work with, although I met one who I really adored. The program coordinator is very sweet and faculty seem like they genuinely care to help you, even when there is not much time for learning. They are currently adjusting their scheduling and it sounds like they are actually listening to the residents' complaints to try to make it smoother. &gt;&gt; Newish PD has lots of administrative experience from larger programs, and seems highly motivated to improve the program. Friendly staff.</t>
  </si>
  <si>
    <t>Residents only get soup and salad for free. On wards, they seemed tired and drained from dealing with multiple unecessary consults, slow radiology reports, delayed procedures. Several patient's parents requested to be transfered due to dissatisfaction in the management/plan of care...I think this was mostly due to the hospital system/staff, not the residents themselves. Residents complain about how inefficient their outpatient clinic is run. Also Cerner sucks. &gt;&gt;&gt;I will second everything here. You will learn a lot, but it's a tough place to work.</t>
  </si>
  <si>
    <t xml:space="preserve">Lunch at conference Tues and Thurs. </t>
  </si>
  <si>
    <t>Large program and only free-standing children's hospital for most of Arkansas.  Residents seem friendly and know residents in other classes.  The program has numerous fellowships.  A recent graduate told me they generally felt very supported throughout residency there.</t>
  </si>
  <si>
    <t>ƒ</t>
  </si>
  <si>
    <t>Healthy academic program, free lunch every day and it's actually good</t>
  </si>
  <si>
    <t>Not a free-standing children's hospital.  This program emailed applicants that they are reducing the number of spots for their intern class.  Faculty seem overstretched and fill multiple, unrelated roles. In the policies document on their website, they include that PGY-1/PGY-2 NICU supervisor is sometimes NP rather than an attending.</t>
  </si>
  <si>
    <t xml:space="preserve">Very Nice PD and a medium sized program. Tucson: COL is affordable and is for the outdoor person (hiking etc). Generous allowance. Unique to this program is exposure to Border Health Medicine. Plentiful opportunities to work with Spanish Speaking population. </t>
  </si>
  <si>
    <t xml:space="preserve">NOT a Freestanding Childrens Hospital. Attached to Adult side. Very Few Fellowships. Cerner. </t>
  </si>
  <si>
    <t>Hefty food budget for residents (~$300/mo). Faculty were willing to teach and searched out opportunities to do so. They also give the residents a lot of independence and latitude in patient care. Plus, what's not to love about not having snow to worry about? &lt;- residents seem to get along really well and are active outside of the hosiptal. &lt;- increasing their fellowships</t>
  </si>
  <si>
    <t>Not a lot of research output. Sunrise/Allscripts EMR + Cerner + Epic depending on hospital</t>
  </si>
  <si>
    <t xml:space="preserve">Someone accidentally deleted my original comment but roughly: Can't say enough good things about CHO. Everyone there is super nice, and from senior residents to attendings, everyone is extremely dedicated to teaching. Also residents are all really close despite the semi-large class size, and there's a culture of taking care of each other. There aren't many fellows and attendings are pretty hands-off so you really get to develop decision making and autonomy while you're there. One of the ways they develop this autonomy is by trusting interns enough to do solo night float (with in-house hospitalist and no cross-cover) so that interns are the ones admitting and coming up with the treatment plan themselves (but of course with the hospitalist there to help so you're not being unsafe). Interns also do PICU first year which is a pretty unique thing I've only seen in a couple of places. Great fellowship matches both in the Bay Area and elsewhere in the country. They're also super integrated into the community and proud to serve all of Oakland/East Bay's residents no matter ability to pay. </t>
  </si>
  <si>
    <t>The facilities are aging, and while they're renovating the main hospital, it wouldn't be completed before we finished residency. The regular floor team is located 2 miles away inside another hospital, which is a little troublesome for logistics, but besides that this satelitte location is actually fairly nice with plenty of workroom for residents.</t>
  </si>
  <si>
    <t>Everybody was so nice and welcoming. PD super chill, really passionate about education, and really advocates for her residents. All of the residents seem happy, and everyone emphasized the program has a "family feel" despite being a big program. Residents seem close and have time to do stuff outside of work. Program is very responsive to resident feedback (ex: got rid of q4 call on PICU based on feedback), and they take resident wellness very seriously. Also have a new hospital that will open May 2021</t>
  </si>
  <si>
    <t>I asked one attending who was a graduate of this program what kept him at the program.  He said that he only came to the program because he knew someone there and only stayed because he could work as an academic hospitalist without doing a hospitalist fellowship.  It was incredibly unenthusiastic.</t>
  </si>
  <si>
    <t>Chill program.  Residents seem genuinely happy. New hospital opening 2020. Free lunch every day.</t>
  </si>
  <si>
    <t xml:space="preserve">No caffeine. &lt;&lt; ??? &lt;&lt; They're weirdly religious and no caffeine sold on hospital campus. &lt;&lt; but if you look at their 'benefits' i believe i saw something about coffee being in the res lounge? is this a lie&lt;&lt; no they have free coffee in the resident lounge, also most wards have coffee brewing in the nurses station &lt;&lt; they also provide meat at conference lunches, residents don't seem to have restrictions. </t>
  </si>
  <si>
    <t>Seems like a very supportive program. Residents get along with attendings, some on a first name basis. Faculty very approachable and willing to teach.</t>
  </si>
  <si>
    <t>The residents were really laid back during the social hour, and seem to have a lot of fun with each other. There's a great back up call system so the residents feel supported when they need really time away from clinical duties. Overall seems like a very diverse and welcoming culture. All of the clinical sites are near each other so do not have to worry too much about LA traffic.</t>
  </si>
  <si>
    <t xml:space="preserve">It sounds like they work you HARD during your inpatient months (at least 12-13hr days) and you may have a couple inpatient months back to back. The rodeny housing seems old and rundown and they do not allow dogs (but how can you beat those rent prices??) </t>
  </si>
  <si>
    <t xml:space="preserve">The idea of only having one 50-minute interview freaked me out, but once the interviewer and I got talking it was actually a great experience. </t>
  </si>
  <si>
    <t>Cerner EMR, Known to have very long work hours and q6d overnight call schedule for wards rotations. Inpatient uses Cerner, outpatient AltaMed clinic just transitioned to Epic. More wards months than other programs (7 blocks PGY-1 year). &gt;&gt; They changed it to 6 blocks.</t>
  </si>
  <si>
    <t>New changes this year: Lunch at every resident noon conference. Increase in resident salary and non-Rodney housing yearly stipend next year ($9,000). As the intern class size continues to increase (33-&gt;38-&gt;41) there may be a switch to more outpatient time for residents</t>
  </si>
  <si>
    <t>Super delicious catered lunch every day for noon didatics, beautiful hospital with excellent funding, uses Epic EMR &lt;&lt;using Cerner now, EPIC at Miller's. Residents are team-oriented, always willing to help eachother out</t>
  </si>
  <si>
    <r>
      <rPr>
        <sz val="10"/>
        <color rgb="FF434343"/>
        <rFont val="Arial"/>
      </rPr>
      <t>Average workload but residents don't seem to have excess time to hang out together outside of work-&gt;&gt;</t>
    </r>
    <r>
      <rPr>
        <sz val="10"/>
        <color rgb="FF434343"/>
        <rFont val="Arial"/>
      </rPr>
      <t xml:space="preserve"> I would say it seems like a high workload&gt;&gt; they seem overworked +2</t>
    </r>
  </si>
  <si>
    <t xml:space="preserve">Have had overall very positive experiences with the attendings and residents here during med school. Great combination of bread &amp; butter cases and zebras with large catchment area. Few fellows so lots of opportunities to be involved in patient care (have classmates who did multiple LPs as MS3s). Night float system with no call. </t>
  </si>
  <si>
    <t>Really no complaints other than the resident workrooms being somewhat small/no work room in the PICU.</t>
  </si>
  <si>
    <t>I've heard some negative things about some of the current residents (eg passive aggressive). I never saw it personally though. &lt;--- I heard that from a bunch of people but never saw it personally when I did my sub-i. everyone seemed great</t>
  </si>
  <si>
    <t>This is my home school and I heard the same from the class above me but have not experienced it in 3rd year or two AI's in 4th year so I think those residents are long gone.:-) &lt;--- As an MS3, the residents played a role in my decision to pursue peds because I truly felt they were easy to get along with, chill, friendly and fun people. would love to go here.</t>
  </si>
  <si>
    <t>3+1 schedule that residents seem to love. Multiple changes made to scheduling in response to resident feedback. $28/day meal stipend. Residents are wonderful and very welcoming. My interviewers were great as well; very laidback. Emphasis on underserved care. Resident union (resident stated this is how they got a meal/housing stipend, educational benefits, dental/vision insurance etc). MInimal commute between sites (almost every rotation is at county, just a few subspecialties at CHLA)</t>
  </si>
  <si>
    <t>"Autonomy" touted several times during interview and I could not gauge whether this was supported/graded autonomy or whether interns felt like they were on their own. Older facilities. &lt;&lt; I asked specifically about autonomy from a faculty member who was a resident there as well, he said interns carry patients and make the plan but are under guidance of senior and attending, PGY2(and then as a 3) you are essentially running the team, supervising, teaching, etc. So its sounds like the autonomy is supportive in 1st year, and graded as you progress. // A possible negative is that there doesn't seem to be a care coordinator so the residents often have to coordinate a lot of aspects like transport for a patient home, or securing resources, etc. A big learning experience for sure, but arguably adds more work to your plate on some days.</t>
  </si>
  <si>
    <t>Chill program.  Residents seem genuinely happy. Some very awesome attendings with wealth of knowledge to learn from and passionate about teaching. A ton of bread/butter, some more rare diseases</t>
  </si>
  <si>
    <r>
      <rPr>
        <sz val="10"/>
        <color rgb="FF434343"/>
        <rFont val="Arial"/>
      </rPr>
      <t xml:space="preserve">Small patient volume. </t>
    </r>
    <r>
      <rPr>
        <sz val="10"/>
        <color rgb="FF434343"/>
        <rFont val="Arial"/>
      </rPr>
      <t>Small volume. Per team of two interns and a senior, can get as low as two. A lot of patient's end up with discharge held up because transfers or dc to home complicated by social and/or insurance issues. Redundancy with morning report- an informal MR is done with residents in the workroom and then a formal one is done with chiefs an hour later. Ends up taking from pre-rounding time because you repeat information. More complicated patients get discharged to CHLA or UCLA  after initial workup depending on what they have, which is a bummer if you want to be managing these patients through and through. Don't have every specialist (no pulm, no rheum)</t>
    </r>
  </si>
  <si>
    <t>spanish speaking is a plus</t>
  </si>
  <si>
    <t xml:space="preserve">Even more delicious catered lunch every day. The residents are super nice and you can tell genuinely like each other and look out for each other. </t>
  </si>
  <si>
    <t>Fresno's aite tho (&lt;-- truth). &lt;--- nahh</t>
  </si>
  <si>
    <t xml:space="preserve">The PD has to be the nicest person on the planet. The hospital is beautiful. The attendings are great and the patients are weirdly super appreciative of the care. Like I never had angry parents or patients with their care. </t>
  </si>
  <si>
    <t>Residents seem stressed and pressed for teaching on wards. Hospital is amazing tho</t>
  </si>
  <si>
    <t xml:space="preserve">Good mix of bread and butter and interesting cases/specialty care as the only children's hospital in the area (tertiary center). Attendings and fellows are great instructors, and residents seem to get along with each other very well! Some previous concerns about difficult senior residents and chiefs in prior years no longer seem to be an issue!  ---- I feel like residency training at Rady will make you able to handle anything that comes your way! The diversity of patients and pathology is unbelievable, the residents themselves are all fantastic people, and as a med student it was one of the best rotations I had. </t>
  </si>
  <si>
    <t>Have a diversity problem which they are well aware of and are trying to fix. Just hired a new APD for EDI who seems really amazing, but as it stands there are no black residents currently. Per rumor, they are changing up their recruitment/app review process this year to prioritize EDI &lt;&lt; what's an EDI? &lt;&lt; Equity, Diversity, Inclusion</t>
  </si>
  <si>
    <t>Residents seemed very happy and apparently they all know each other. All of the attendings I worked with were fantastic and eager to help you see interesting patients, same goes for the fellows. Rady children's uses EPIC.</t>
  </si>
  <si>
    <t>County facility, so if you're looking to serve uninsured/underserved, this is the place to be. Residents I talked to are super happy with the program overall and get along with eachother like family. This is UCLA, so you get "3 swipes" per day (21/week, no rollover) that get you free food @ the cafeteria.</t>
  </si>
  <si>
    <t>Low patient volume. Not standalone children's hospital. Will have to rotate through other instutitons depending on what you want to see, higher levelpulm for instance. Good connections to faciliutate this though since UCLA affiliated. Uses Cerner.</t>
  </si>
  <si>
    <t>Board pass rate is 60%</t>
  </si>
  <si>
    <t>Kaiser Permanente Southern Cali (LA)</t>
  </si>
  <si>
    <r>
      <rPr>
        <sz val="10"/>
        <color rgb="FF434343"/>
        <rFont val="Arial"/>
      </rPr>
      <t>All the residents are incredibly welcoming and seem to all get along with each other. Free lunch everyday.</t>
    </r>
    <r>
      <rPr>
        <sz val="10"/>
        <color rgb="FF434343"/>
        <rFont val="Arial"/>
      </rPr>
      <t xml:space="preserve"> </t>
    </r>
    <r>
      <rPr>
        <sz val="10"/>
        <color rgb="FF434343"/>
        <rFont val="Arial"/>
      </rPr>
      <t>Uses EPIC</t>
    </r>
  </si>
  <si>
    <t>Kaiser Permanente Northern Cali</t>
  </si>
  <si>
    <t>Free lunch everyday</t>
  </si>
  <si>
    <t>Univ of Cali (San Francisco)</t>
  </si>
  <si>
    <t>free breakfast and lunch at morning report/noon conference on weekdays, manageable workload compared to some other Cali programs</t>
  </si>
  <si>
    <t xml:space="preserve">Very kind and friendly residents, tons of resources and opportunities to pursue your interests. Great culture overall, no malignancy or competitiveness. </t>
  </si>
  <si>
    <t>Patients are often very niche with rare conditions and many specialists following them, so not a lot of autonomous gen peds experience, Several different sites for residency (can be pro or con)&gt;&gt;&gt;they have added on Miller hospital in Long Beach to provide more inpatient gen peds experience. just started this year but interns seem to like it, although it is a further drive</t>
  </si>
  <si>
    <t>The residents are wonderful and hardworking people. Fascinating cases and clinical excellence in just about every field. Denver is a fantastic city with great food, outdoors activities, and culture.</t>
  </si>
  <si>
    <t>Residents routinely overworked. Administration cut wages and benefits to residents during COVID. Some, but definitely not all, pediatrics departments are malignant. While not unsafe in the sense programs like JHU are, Aurora is considered one of the least safe cities in the Denver metro area. Despite not being a super safe place, parking is not secured and the campus can feel sketchy at times. Friends have had cars broken into and bikes stolen. This last one is only a negative depending on how you feel about APPs, but they pay their APP "residents" more than their resident residents. &lt;&lt; Also charge DOs/IMGs $4000 to do a rotation with them</t>
  </si>
  <si>
    <r>
      <rPr>
        <u/>
        <sz val="10"/>
        <color rgb="FF1155CC"/>
        <rFont val="Arial"/>
      </rPr>
      <t>https://www.reddit.com/r/medicine/comments/g3zj31/university_of_colorado_cuts_planned_raise_for_gme/</t>
    </r>
    <r>
      <rPr>
        <sz val="10"/>
        <color rgb="FF000000"/>
        <rFont val="Arial"/>
      </rPr>
      <t xml:space="preserve"> and follow up with: https://www.denverpost.com/2020/05/07/mark-kennedy-university-colorado-bonus/ TLDR; In response to COVID CU cut wages of residents and took away stipend increases that had already been promised and signed for. Turned around and gave their executives bonuses ranging 25k-400k. </t>
    </r>
  </si>
  <si>
    <t xml:space="preserve">Great residents who get along </t>
  </si>
  <si>
    <t>Didactic curriculum seems pretty weak</t>
  </si>
  <si>
    <t>Anyone have any comments?</t>
  </si>
  <si>
    <t xml:space="preserve">Most faculty are down to earth and laid back, and the residents tend to be chill. The program is very supportive, as is the hospital system in general here. You will see a mixture of bread and butter cases along with rare, academic referrals at a sufficient volume for training without being treated like a cog in the machine. Because of the medium size of the program and department, the residents and faculty all know each other well. You also get to know all of the nurses and support staff quickly which helps with autonomy. Tons of research opportunities. Despite being a small city, there is a good array of restaurants in New Haven, and there are opportunities for hiking and outdoorsy stuff nearby in Connecticut, including trails, state parks, and small mountains that are biking distance from downtown. Downtown New Haven is walkable and you could get by without a car if you wanted (Bridgeport Hospital is accessible by train). Regardless of rankings, the Yale name goes a long way too. COVID response was strong and included adequate PPE, abundant staff testing availability, and hazard pay. </t>
  </si>
  <si>
    <t xml:space="preserve">Work space has always been limited and is even smaller with covid. New Haven is small with long winters, and there have recently been several violent crimes near the apartment complex where a lot of residents/med students live including a drive-by homicide. Night life is limited here if that's your thing; you'll have to go to NYC or Boston to turn up or to meet singles who are not Yale affiliated. </t>
  </si>
  <si>
    <t xml:space="preserve">Wonderful, friendly hospital and department to work in. Even as a medical student, the residents and attendings make you feel at home during your pediatric rotations. After going through my clerkships and electives, I feel like I know most of the hospitalist attendings and when they see me in the halls they always stop and chat and ask how I'm doing. Some have even emailed me personally at the beginning of this application cycle to offer their help. There is a real community to be found here. The residents are very close, its a smaller program so all the residents from the different years know each other. The emergency medicine attendings are some of the most beloved in the department so I would try to meet them when you interview if possible. Big push this year to expand the pediatric cardiothoracic and cardiology department. Yale uses EPIC, seniors really try to help out juniors during short call if many admissions come in at once. Very supportive program. // Mid-sized program with not as many fellows results in good autonomy and strong residents by the end. Great didactics. Amazing fellowship matches &lt;&lt;&lt; This seems like you are a home rotator, I've heard the exact opposite &lt;&lt; details? </t>
  </si>
  <si>
    <t>Not many dedicated resident workrooms.// but what there is (pediatric library) is very comfy and where a lot of the residents hang out and get to know one another.</t>
  </si>
  <si>
    <t xml:space="preserve">mid-sized program with really engaging and approachable faculty. PD is awesome and genuine and has been there for 30ish years. Felt like I really connected with both of my interviewers. Stand-along children's hospital in Hartford and sees a large immigrant/refugee community.  Seems like a mix of bread+butter peds as well as more zebra type cases. </t>
  </si>
  <si>
    <t>The resident meet and greet only had a few residents with lots of applicants in one large room, kind of awkward.  Hard to see if I could see myself fitting in with them. Dr. Z the PD seems AMAZINGGGGG and would be the reason I rank this program highly so I feel SO BAD for saying this but..... he's older and I worry he may retire or pass while I'm doing my residency T_T (he's been running the program for 33 years)</t>
  </si>
  <si>
    <t>Awesome hospital set up with high volume and diverse patient population Nice, large hospital that is a large academic center while serving as the community hospital for the district and surrounding area. Diverse patient population that includes patients with international ties, so you get your zebra cases + bread and butter. Superb teaching and residents seem happy. Lots of opportunities to tailor residency to your career interests.</t>
  </si>
  <si>
    <r>
      <rPr>
        <sz val="10"/>
        <color rgb="FF434343"/>
        <rFont val="Arial"/>
      </rPr>
      <t xml:space="preserve">EMR is Cerner, it's awful. Outpatient EMR is ECW which is worse than cerner. Also no free food. 2) Residents seemed unhappy, tired, and unenthusiastic on a relatively chill outpatient rotation. They were unfriendly and unhelpful toward students.  </t>
    </r>
    <r>
      <rPr>
        <sz val="10"/>
        <color rgb="FF434343"/>
        <rFont val="Arial"/>
      </rPr>
      <t>&lt;&lt;Had the opposite impression of residents, albeit on a consult service working with fellows, but still interacted with resident inpatient team. They were really receptive to working with me and the med students I spoke to on the inpatient team seemed to enjoy their experience. I would say that residents are very busy. Parking isn't free and the hospital is not directly on a metro line if you wanted to use public transportation, but there are shuttles from three stations. And hospital isn't the easiest to navigate. &lt;&lt; Fellows were friendly and taught on rounds but definitely took the procedures from residents. Several attendings I worked with had egos - very unlike the program leadership!</t>
    </r>
  </si>
  <si>
    <t>No onsite parking for residents 2. I believe there is for a monthy fee</t>
  </si>
  <si>
    <t>Residents are all really nice and very welcoming. Nicely structured daily lectures</t>
  </si>
  <si>
    <r>
      <rPr>
        <sz val="10"/>
        <color rgb="FF434343"/>
        <rFont val="Arial"/>
      </rPr>
      <t xml:space="preserve">Low pt volume. A lot of transplant kids (MGUH is a big liver transplant center) relative to any other cases you'll see- can be pro or con depending on your interest. EMR is Cerner. </t>
    </r>
    <r>
      <rPr>
        <sz val="10"/>
        <color rgb="FF434343"/>
        <rFont val="Arial"/>
      </rPr>
      <t>The hospital is sooo depressing (if this matters to you) - patients sharing rooms all over the place, everything looks and feels old, and it's under construction that won't end until after our residency window is over.</t>
    </r>
  </si>
  <si>
    <t>Necessary to travel A LOT between different sites, and traffic can be terrible</t>
  </si>
  <si>
    <t xml:space="preserve">I'm doing a rotation here and I've loved it so much. Free parking, food provided (limited due to COVID), and the residents are all so close to eachother. They're a team and help eachother out if needed. The 2nd years feel comfortable doing alot and are very smart. The attendings are so nice and take time to teach you. Just in these few weeks I've seen zebras and common cases. Interesting patient diversity with Amish populations (lots of rare genetics and non-vaccinated stuff) and urban-underserved (Wilmington and Philly).  +1 AGREED! &lt;&lt; Also agree!!!! &gt;&gt;&gt; Thank you guys for writing this! Super excited for my interview. // The PD is extremely nice, although it's hard to say how involved he is (but he comes to Morning Report/is always accessible), but the APDs are all fantastic and approachable. I liked every attending I interacted with. The residents are great and down-to-earth and seem to really enjoy each other's company. Very responsive to feedback--they recently changed from having an "adolescent" team to spreading adolescents across all teams (since residents and attendings were getting a bit burnt out by adolescent issues). </t>
  </si>
  <si>
    <t>program split between Wilmington DE and Philadelphia PA - lots of commuting depending on where you live and half the program tends to live in PA while the other half in DE.  Residents don't mind the commute, but something to keep in mind. // Weaknesses could be 1) location (if you want to live in Philly) since you'll have max 1-2 rotations in Philly a year (although you could have continuity clinic there, but then you need to drive from Wilmington to Philly to get there in time for clinic), 2) Not super great exposure to cardiology--you get 2 weeks in outpatient cardiology as a second year, you have to use elective time to rotate on the inpatient cardiology floor, cardiology attendings are not as involved in education etc., but you could definitely get more exposure there if you make your interest known, and 3) I never saw residents do any procedures other than an LP, but they say they get experience in the NICU and ED &gt;&gt;&gt; Did a rotation here and loved it! But their elective schedule block is on a two week schedule. So you'll only have two weeks of nephro or endo at a time. You'll still have time to make up the time, just depends on your preference really.</t>
  </si>
  <si>
    <t>free lunch and free parking every day. beautiful free-standing hospital. residents seem like a tight-knit group since theyre willing to cover for each other. residents/attendings love to teach when there's free time. high patient volume with mixed common cases and zebras. EMR is EPIC//free lunch is catered and on actual plates with silverware and glasses —&gt; agree with last years comments, also $10 meal card per weekend shift, residents are all really welcoming and help each other out, program directors are very approachable  --&gt; I wouldn't agree that residents are a tight-knit group</t>
  </si>
  <si>
    <t>residents sometimes are so busy they have to work through morning conferences/lunch ---- Was asked by a 2nd year resident while rotating during late October if I was an intern. Understand it's a big program, but 4 months in you can't recognize who the interns are? Kind of worrisome &lt;-- intern here, I've had nothing but positive experiences with my upper year residents. Also, we get a lot of off-service residents and some residents from other peds programs, maybe that's who they thought you were?</t>
  </si>
  <si>
    <r>
      <rPr>
        <sz val="10"/>
        <color rgb="FF000000"/>
        <rFont val="Arial"/>
      </rPr>
      <t xml:space="preserve">There is a great mix of general peds and complex cases at both ACH and TGH. I did my AI at ACH, and felt very comfortable managing complex cases mixed in with my gen peds ones.  Free food at noon conference and you're provided with snacks and coffee in the morning at ACH. Free parking at both TGH and ACH. TGH parking garage is right next to the hospital, at ACH it's a quick 2-block walk, but there is also a shuttle that takes you directly to the hospital. The residents are very kind and tight-knit, plus they love teaching. Peds and med-peds residents get along really well and are all down-to-earth and supporitve of each other The attendings were also amazing and took the time to teach us and encouraged us to take ownership of our patients. There is a lot of patient diversity and opportunities to work with underserved populations. Residents are split 50/50 on living in South Tampa or St. Pete. DO friendly, teaching is through academic half day. </t>
    </r>
    <r>
      <rPr>
        <b/>
        <sz val="10"/>
        <color rgb="FF000000"/>
        <rFont val="Arial"/>
      </rPr>
      <t>Surgery electives and Med-Peds clinic for DOs are no longer required as of 1/1/2021</t>
    </r>
  </si>
  <si>
    <r>
      <rPr>
        <sz val="10"/>
        <color rgb="FF000000"/>
        <rFont val="Arial"/>
      </rPr>
      <t xml:space="preserve">You're split between two hospital systems. Albeit, it's a great learning environment at both TGH and ACH but with two hospital systems you have various paging systems and different didatic schedules and you have to commute between the two areas for continuity clinic. this is especially a negative if you're couples matching. &lt;&lt; Yes, DO friendly but they require DOs to do a Pediatric Surgery rotation and a Med Peds clinic rotation and will try to finesse it so you'll only see the peds patients. Apparantly this is a Florida thing but no other FL Peds Residency has told me that a Peds surgery rotation is required?? &lt;&lt; </t>
    </r>
    <r>
      <rPr>
        <b/>
        <sz val="10"/>
        <color rgb="FF000000"/>
        <rFont val="Arial"/>
      </rPr>
      <t>no longer required as of 1/1/2021</t>
    </r>
  </si>
  <si>
    <t xml:space="preserve">ACH is a nice stand alone children's hospital with daily noon conferences + free food, TGH is more run down and is a wing within a larger adult hospital. Patient volume is greater at ACH compared with TGH. I would say cases are more complex compared to bread and butter. Interns cap around 7 so it is manageable. The commute is definitely a pain, since you can't really live between the 2 hospitals (it's a long bridge connecting Tampa to St. Pete). It's not bad during wards since there is no traffic at 6 AM (~30-40 min). In the afternoon/evening, with traffic, it gets closer to 1 hour. </t>
  </si>
  <si>
    <t>Felt the attendings were a little aggressive to the residents presenting at morning report. Nurses on the gen peds floor were kind of rude, I had to beg them to feed one of my baby patients. I saw a mistake happen in the NICU almost every day and they just cover it up, theres no efforts to improve.</t>
  </si>
  <si>
    <t xml:space="preserve">IMG and DO friendly, get a really nice stipend for food no matter if you are inpt or outpatient that month. Residents are overall very nice but overworked. Lots of good pathology. Close to the port so a lot of cruiseship patients come in, so you get to see a lot of really unique things. </t>
  </si>
  <si>
    <t>Residents are vastly overworked, doing a lot of the social work for patients (which can be good depending on what you want to go into) on top of the medicine. PD does not really seem to be on the residents side and change occurs very slowly if ever. Residents do not get a lot of autonomy. Not a real children's hospital so a lot of labs become sendouts. &lt;&lt; Can you give examples of this? Residents a talked to all said they had tons of autonomy so where is this coming from? &lt;&lt; did a month there, saw interns being stripped away of responsibilities so they essentially just did notes</t>
  </si>
  <si>
    <t>No interaction with USF residents, although they share ACH patients.</t>
  </si>
  <si>
    <t xml:space="preserve">heart surgery scandal </t>
  </si>
  <si>
    <t>Residents are friendly and supportive of one another. Faculty enjoys teaching. Free parking and free food daily for residents. No noon conference on Friday (wellness conference or time off). DO friendly. / Winnie Palmer cafeteria is 4.5 stars on yelp and is open in the middle of the night.  Residents are extremely friendly.</t>
  </si>
  <si>
    <t xml:space="preserve">Sunrise EMR isn't the best. PICU night float for senior was 4 weeks at a stretch. Many QI projects but not a lot of enthusiasm to do other research. opportunites are there if you look for them. </t>
  </si>
  <si>
    <t>Free/discounted food and free parking. Close-knit group of residents. Most attendings like to teach. &lt;agree with last years commments</t>
  </si>
  <si>
    <r>
      <rPr>
        <sz val="10"/>
        <color rgb="FF434343"/>
        <rFont val="Arial"/>
      </rPr>
      <t xml:space="preserve">1) uses Sunrise/ Allscripts for inpatient/ outpatient EMR
2) Residents dont seem very friendly or welcoming when I was rotating there 3) older building . </t>
    </r>
    <r>
      <rPr>
        <sz val="10"/>
        <color rgb="FF434343"/>
        <rFont val="Arial"/>
      </rPr>
      <t xml:space="preserve">Hospital is older and not very nice. You will work a lot! Not a lot of research. &lt;&lt; Building is only 30 years old...  &lt;&lt;&lt;looks older and the one its connected to is so nice so maybe its just the relative appearance 4.) was told by more than one resident to apply elsewhere </t>
    </r>
  </si>
  <si>
    <t xml:space="preserve">Residents may be nice with each other but didnt really seem to want to interact with med students most of the time. </t>
  </si>
  <si>
    <t>Older hospital and poor area But you help people in need :) -Miami pay for parking (10$/month), older looking hospital, Jackson and UM have split so you're on two different EMRs &lt;&lt;&lt; the board pass rate has increased to &gt;90% for the last two years!! Huge NICU, largest transplant center and will take care of complicated patients. A lot of community outreach. Helping underserved requires a little extra love and work so you have to be dedicated and creative. Great quality improvement involvement. Matches well for fellowship</t>
  </si>
  <si>
    <t>Cerner. Hospital isn't the fanciest or nicest. Poor area. Limited resources. Residents overworked, appear tired. Board pass rates in past have been low. But you help people in need :) -Miami pay for parking (10$/month), older looking hospital, Jackson and UM have split so you're on two different EMRs</t>
  </si>
  <si>
    <t>very friendly group of residents and very hands on and caring PD. strong childrens hospital especially for size of program. top notch specialties. Residents really seem to love the hospital and the program overall, VERY NICE! the food offered is amazing, and the parking is free.Resident third years are interviewing  at all the top programs for fellowship</t>
  </si>
  <si>
    <t xml:space="preserve">Lots of spanish speaking patients, translation services (via phone) aren't the best and most patients don't like using them. Feel like they work A LOT </t>
  </si>
  <si>
    <t>MS4s have been well supported by faculty throughout application season. Lots of exposure to various specialties. Faculty here is amazing - really dedicated teachers that are down to earth and want you to succeed.</t>
  </si>
  <si>
    <t xml:space="preserve">PD stated that food budget for this year was impacted by COVID-19 and that she was proud that this decision helped to ensure no hospital staff was furloughed. </t>
  </si>
  <si>
    <t>Lots of rare/complicated cases. Epic. Lots of research and quality improvement opportunities.</t>
  </si>
  <si>
    <t>Gainesville is a college town/small city so definitely not a big city if you're looking for that. Fee for parking. Very minimal/limited food stipend.</t>
  </si>
  <si>
    <t>Happy residents, good free food. Attendings love to teach. Good didactics. Epic</t>
  </si>
  <si>
    <t>New program</t>
  </si>
  <si>
    <t>Advent Health Orlando</t>
  </si>
  <si>
    <t>Very nice facilities, large volume hospital part of AdventHealth network throughout central FL. Since they are the only children's hospital in AH system, they get kids transferred from every ED. Can include some weird stuff/pathology that they catch from their AH Celebration campus (next to Disney, lots of travelers). Close knit program, they hang out a lot outside of work.</t>
  </si>
  <si>
    <t xml:space="preserve">Small program, residents do not seem happy. Little to no teaching on rounds. Morning report and conference are weak. Residents unhappy. matched 2/6 last year. &lt;&lt; I liked their noon conferences, I thought they were good, and they are mostly attending-run with some resident lectures. However I agree that teaching on rounds was not the best. I think it was partially to do with being in a high acuity/volume PICU. </t>
  </si>
  <si>
    <t xml:space="preserve">Daily morning report and noon conference, and monthly academic half day. Some residents really didn't pay attention or try at all during didactics. </t>
  </si>
  <si>
    <t xml:space="preserve">Univ of Florida Jacksonville </t>
  </si>
  <si>
    <t>LOVE the residents and they all seem really happy. Attendings are willing and eager to teach. PD is super friendly. Daily lunch confernces with free food provided. Really underrated program for some reason, but its absolutely wonderful! &gt;&gt; Residents seem to help each other out for the most part and are very kind. Attendings care that you are learning something! Jax isn't a bad place to live either! PD clearly cares about the residents and their well-being.</t>
  </si>
  <si>
    <t>Cerner &gt;&gt; now EPIC // Actually, Wolfson uses Cerner; UF Health &amp; Nemours use Epic &gt;&gt; Scheduling has been changing every year due to the difference in number of positions (seniors having to take on many nights). Have to travel between hospitals across the river.</t>
  </si>
  <si>
    <t xml:space="preserve">Had a resident tell me that they do no care about duty house and will gladly overwork you. On rotation there was turmoil between specialities during rounds. </t>
  </si>
  <si>
    <t>Currently IMG heavy and going through change of PD. Overall residents seem very happy and have a good rapport. Pensacola has an awesome beach and downtown scene for a smaller city. About 1 hour from Mobile, AL and 3 from New Orleans or Atlanta. Good range of pathology--some zebras and bread a butter. Attendings are friendly. Newly renovated childrens hospital  academic association with u of florida. Meal stipend provided and parking free. There is also IM and OB programs here.</t>
  </si>
  <si>
    <t>amazing faculty and facility; dedicated attending teachers; interesting rare cases, beautiful facilities, dedicated attendings who LOVE to teach, interesting rare cases, salary (65K first year), Orlando is a great city and the Lake Nona Medical City area is growing everyday, free lunch with noon conference that attendings always try to make sure you're on time for Many of the residents came from my med school (UCF) and they seem to enjoy the program. &lt;--The program has 12 residents. Only 3 are from UCF so i'd hardly say thats "many" &lt;&lt; I rotated there and enjoyed it</t>
  </si>
  <si>
    <t>Q4 28hr day call; free breakfast and lunch</t>
  </si>
  <si>
    <t xml:space="preserve">Currently doing a Sub-I here, really friendly residents and attendings as well as ancillary staff. Good small program with 6 residents per year. Attendings really like to teach during rounds. Will get to see a lot of patients. PD is incredible, very approachable and friendly, reseptive to feedback. Lots of good changes have been made in this program in the last two years. Free breakfast, lunch, and dinner in doctors lounge and cafeteria. </t>
  </si>
  <si>
    <t xml:space="preserve">Limited resources / research opportunities, great program for community / outpt peds. have to travel to multiple locations. Weak board study with breakfast and lunch lectures every day &lt;&lt; spot on! personally felt like I didn't get to see many unique pathologies mostly viral gastro and cough/cold with rare intussuception &lt; excatly! you will get really good at the bread and butter peds but thats all </t>
  </si>
  <si>
    <t>Macon. No USMDs in intern class</t>
  </si>
  <si>
    <t>Great attendings! They are building a stand alone peds hospital that opens in 2021.</t>
  </si>
  <si>
    <t>Everyone is very nice and always willing to help. Wonderful faculty; I think the closeness between residents and attendings is what really sets this program apart. Incredible city to live in. Really looking forward to the completion of the stand alone children's hospital next year (October 2020).</t>
  </si>
  <si>
    <t xml:space="preserve">Board pass rates are less than stellar </t>
  </si>
  <si>
    <r>
      <rPr>
        <sz val="10"/>
        <color rgb="FF000000"/>
        <rFont val="Arial"/>
      </rPr>
      <t>I didn't get that vibe from them (</t>
    </r>
    <r>
      <rPr>
        <i/>
        <sz val="10"/>
        <color rgb="FF000000"/>
        <rFont val="Arial"/>
      </rPr>
      <t>referring to historical Positives)</t>
    </r>
    <r>
      <rPr>
        <sz val="10"/>
        <color rgb="FF000000"/>
        <rFont val="Arial"/>
      </rPr>
      <t>. the residents mentioend how they weren't really given taught and just wrote notes non-stop. Some residents even worked 19-20 days straight without any break, and had their days off clustered at the end. Not really warm as an environment.</t>
    </r>
  </si>
  <si>
    <t>Resdients aren't really taught much and were just expected to learn from writing notes. Some residents mentioned having to work 15-20 days straight with no breaks in between, and ended up having their days off clustered together. The residents seem overworked</t>
  </si>
  <si>
    <t xml:space="preserve">CHOA is an extremely nice (group of) hospital(s) and everyone I've met here has been warm, friendly, and particularly invested in teaching. Residents, fellows, and attendings great teachers and enthusiastic. Felt welcomed and supported as a visiting student. Large, free-standing Children's hospital with high patient volume and good mix of common and "Zebra" pathologies.- </t>
  </si>
  <si>
    <t xml:space="preserve">Lots of fellows, so less procedures for residents, spread out hospital system, I personally didn't get a warm Southern hospitality vibe. Multiple training sites that offer mix of community and academic experiences, about 20-30 minutes apart with traffic. (Could be a pro or con) . </t>
  </si>
  <si>
    <t>If you're a DO.... it does NOT feel welcoming by higher up staff.</t>
  </si>
  <si>
    <t>Small, close-knit program. Good mix of bread and butter pediatrics and zebras. Great attendings. Lots of teaching. Stand-alone children's hospital with good exposure. Main hospital for Georgia outside of Atlanta. &gt;&gt; You do PICU your intern year which is a great transition. You have alot of exposure with med students and can act as their mentors. You have autonomy at Aiken, SC (20 minutes away from the hospital) during your newborn nursery rotation and no inhouse attending during the nights on Wards (They have inhouse night attending for PICU/NICU). Your work day is 6:45-5:30 which is a huge plus. They also made it a goal to VACCINATE their medical students!</t>
  </si>
  <si>
    <t>Small hospital so must transfer patients for some larger procedures (bone marrow transplants, previously cardiac surgery but new surgeon now) and has all specialties represented. Augusta is a small town ... but only 2.5 hours from almost anywhere (Atlanta, Savannah, Charleston, Charlotte) &lt;&lt; They plan on building a new tower (no estimated time yet because COVID threw a wrench into the plans) that will house a new NICU, Bone Marrow/HemeOnc, and CICU facilities. Right now, the NICU doesn't have private rooms so it can get pretty cramped. Also, they're a Level 2 Trauma facility (could be a con in some books). It also seems like a majority of them (not all), stay in the south after graduation.</t>
  </si>
  <si>
    <t>Great faculty. Very supportive of students and residents. (&lt;&lt;I agree) Free lunch at noon conference. Bagels and coffee at Friday Grand Rounds. They get a good bit of interesting pathology because they catch a big chunk of south/east GA and south SC.</t>
  </si>
  <si>
    <r>
      <rPr>
        <sz val="10"/>
        <color rgb="FF434343"/>
        <rFont val="Arial"/>
      </rPr>
      <t xml:space="preserve">Augusta (but 2 hours from Atlanta, Savannah) </t>
    </r>
    <r>
      <rPr>
        <sz val="10"/>
        <color rgb="FF434343"/>
        <rFont val="Arial"/>
      </rPr>
      <t>Kind of a boring town. Some nature stuff to do. Small riverfront area.</t>
    </r>
  </si>
  <si>
    <t>Good amount of bread and butter but also with enough zebras due to being the main children's hospital in the pacific region (Guam, Samoa, etc). Lots of Kawasaki Disease cases. Residents are pretty close nit and very willing to help.</t>
  </si>
  <si>
    <t>They do a great job at teaching their studnets and residents, and there is a lot of autonomy. Very interesting pathology and complex cases.</t>
  </si>
  <si>
    <t xml:space="preserve">Faculty is a mixed bag--some are a bit hard to get along with. </t>
  </si>
  <si>
    <t>Great small program and Des Moines is a great city! Residents are very kind and tight-nit.  PD and PC are both great.</t>
  </si>
  <si>
    <t>Not a lot of exposure to certain subspecialties. Q3 call schedule</t>
  </si>
  <si>
    <t xml:space="preserve">Anonymous form: residents are all super nice, get along well with one another, and like to teach med students. Matched a lot of their home students last year. They are really responsive to those who are couples matching. They have noon conference most days with lunch provided. Nice resident lounge with bunch of snacks. Program director and APDs all super nice and approachable. Faculty love to teach, and try to teach something new in the afternoons. There are fellows here but they like to teach too and try to get med students and residents to do procedures. Second to fourth year medical students around so plenty of opportunities to teach if you like that. New children’s hospital is beautiful and has view of football stadium. Community really loves the children’s hospital here and do a lot to support it. When I worked in nicu, interns were capped at 6 patients during the week and when they worked on the weekend they took 10 patients of their choosing. </t>
  </si>
  <si>
    <t>Anonymous form: parking kind of sucks. You get free parking in a lot that’s a 15 minute walk away or you can take a shuttle to the hospital. I think you get a certain amount of free hours per month to park in the covered ramp. Iowa city - cute college town with pretty good restaurants. Heavy bar scene downtown with lots of undergrads. Decent public transportation. Mall nearby. People like to bike and run a lot.</t>
  </si>
  <si>
    <t>Up and coming program with brand new 12 floor stand alone children's hospital. Most faculty are excited to teach. Epic EMR.</t>
  </si>
  <si>
    <t>Parking +2</t>
  </si>
  <si>
    <t>McGaw Medical Center of Northwestern</t>
  </si>
  <si>
    <t xml:space="preserve">Excellent faculty. Large medical school and large academic faculty means good amount of research going on considering its a medium sized program. </t>
  </si>
  <si>
    <t>Medium volume.</t>
  </si>
  <si>
    <t>IMG friendly</t>
  </si>
  <si>
    <r>
      <rPr>
        <sz val="10"/>
        <color rgb="FF434343"/>
        <rFont val="Arial"/>
      </rPr>
      <t xml:space="preserve">(PICU) Good patient volume and diversity. Family-centered rounds. Good teaching experience so far. Largely resident-run, so plenty of autonomy. </t>
    </r>
    <r>
      <rPr>
        <sz val="10"/>
        <color rgb="FF434343"/>
        <rFont val="Arial"/>
      </rPr>
      <t xml:space="preserve">residents do seem to be fairly tight knit- I think the size is conducive to that. </t>
    </r>
  </si>
  <si>
    <t xml:space="preserve">Did not fill last year prior to SOAP &lt;&lt;+1 On NRMP, 8/12 pre-SOAP.  I did a sub I here and was not impressed at all. I felt like some of the residents are super awkward, you only get 1-2 weekends off a month EVERY month with zero call free electives. if you want to do an away rotation, you have to come back to Chicago for your weekend shifts/24 hour calls. very high rate of staff turnover (the longest tenured hospitalists have been there for like 6 years.) attendings are either nice or smart. none are nice and smart. coming from a mid-low tier academic programs as my home program, commitment to teaching is not there, and what teaching exists is fairly pathetic. but my least favorite thing about this place is how anal retentive every single person is. people will chew you out if you don't do things exactly their way- that goes for things as small as stapling papers or where you put the name of the PCP in the patient's note. resident once told me "an a/p should have only one complete sentence in it and that's your one liner." literally NEVER heard that anywhere else. 4-5 hours of your day will be spent in sign out. I'm not kidding. things are so inefficient here. finally, residents are constantly talking shit about nurses. everyone is all to eager to put "safety events" in whenever a nurse makes a mistake. also, admin is a shitshow and was super antagonistic to med students. would not recommend.  </t>
  </si>
  <si>
    <t xml:space="preserve">Great diverse patient population (located in Maywood), lots of general peds with some zebras, many great attendings in general peds and awesome infectious disease/hem onc/endocrinology docs, residents enjoy times together on the wards (play music/sing even when stressed) </t>
  </si>
  <si>
    <t>One floor in a larger hospital. Located 30 min from downtown. Wide variety of resident personalities (sometimes all don't get along, but other times have an awesome group). Residents generally seem overworked (don't often hear about get togethers with each other)</t>
  </si>
  <si>
    <r>
      <rPr>
        <sz val="10"/>
        <color rgb="FF434343"/>
        <rFont val="Arial"/>
      </rPr>
      <t xml:space="preserve">Residents here are incredibly nice! They're always willing to help each other out and the attendings are very personable! </t>
    </r>
    <r>
      <rPr>
        <sz val="10"/>
        <color rgb="FF434343"/>
        <rFont val="Arial"/>
      </rPr>
      <t>Good mix of bread and butter +zebras</t>
    </r>
  </si>
  <si>
    <r>
      <rPr>
        <sz val="10"/>
        <color rgb="FF434343"/>
        <rFont val="Arial"/>
      </rPr>
      <t xml:space="preserve">Attendings get to know you and are very easy going. Free lunch on Thursdays. Slightly overshadowed by Lurie's in town (like many other Chicago programs); Loyola as an institution also goes above and beyond to care for the wellbeing of their staff and patients. </t>
    </r>
    <r>
      <rPr>
        <sz val="10"/>
        <color rgb="FF434343"/>
        <rFont val="Arial"/>
      </rPr>
      <t>&gt;&gt;lol the attendings and residents are VERY burned out</t>
    </r>
  </si>
  <si>
    <t>Bomb chicken tenders in the cafeteria</t>
  </si>
  <si>
    <t>Friend from the class above me is now an intern at Rush. She said a surgery resident took his own life and there was virtually no response from the higher ups. Another resident (not peds) also died a couple weeks ago, and again, residents don't feel supported in the wake of this. This isn't peds specific, but I know a lot of people aren't thrilled with the institution as a whole. &gt;&gt; Not an MS4 here, but on my interview day they did talk about that resident and have responded with opt-in counseling for all their residents</t>
  </si>
  <si>
    <t>Beautiful facility. Free food. IMG and DO friendly.</t>
  </si>
  <si>
    <t>Not a stand alone children's hospitals. Medium volume</t>
  </si>
  <si>
    <t xml:space="preserve">Residents and faculty are very friendly and invested in education and development of their residents and med students rotating with them. Residents seem to get along with each other and seniors are invested in intern growth and offer reasonable support. Residents get alot of procedures, but adding a NICU fellowship in the near future. ECMO available and pediatric surgery patients. Meal card for cafeteria and covered free parking attached to hospital. Good mix of zebras with bread and butter peds due to large volume referrals from rural hospitals. Formal board prep lectures. PD dedicated to formal meetings with residents to "check in" during the month. X+Y clinic structure for peds. IMG + DO friendly. // I second the positives. Technically not freestanding, but it might as well be, the hospital is really aesthetic. Fellowship matches are really good considering the ranking of the program. Everyone brags about the PICU attendings. PICU attendings have a lot of research opportunities. You basically get unlimited free food. The staff are generally really nice. </t>
  </si>
  <si>
    <t>workroom is small. Peoria is in the top 10 mid-sized cities for shrinking. Its culture is simpler and homogenous.</t>
  </si>
  <si>
    <t>The faculty is incredible. They genuinely care about their residents and know each and every one of them not just as a resident but as a person. Dr. Patterson is an incredible program director and will go out of her way to change anything that the residents feel aren't working. The residents are all great friends and spend a lot of time together outside of work. Really genuine emphasis on wellness and treating the residents as a human first. Very family friendly program.</t>
  </si>
  <si>
    <t xml:space="preserve">It is a smaller program and doesn't have some of the subspecialties- cardio surgery, nephrology. </t>
  </si>
  <si>
    <t>This program is well known throughout the midwest. Medium sized programs, not a ton of fellows (pro or con), work alot with med students, you get a ton of experience and pathology. The residents spend time together outside of work. You can moonlight your third year. You start 6:30 am and signoff 5 pm (this just became a thing like 2 weeks ago!)</t>
  </si>
  <si>
    <t>They seemed overworked, idk if that was anyone elses impressions. It's a 30 minute drive from South Loop, chicago, and that's if there's no traffic. They do two months of nights intern year which seems like a ton of nights as opposed to the 3 and 1 schedule most programs have. You do not have a call free month intern year, but they say they're working on that. You do a TON of cross coverage. The environment doesn't seem very family friendly but that can be a pro or a con!</t>
  </si>
  <si>
    <t>awesome enviroment for teaching, free food everyday, free coffee in the mornings, residents get along well, decent facility, shuttle to take you around campus</t>
  </si>
  <si>
    <t>On the south side of Chicago, more on the DANGEROUS end. 7-8months of call second year Q4 inpatient for 28 hours. no free parking (but could do street parking) - resident parking discounted $50/month</t>
  </si>
  <si>
    <t>St Vincent Hospital and Health Care Center</t>
  </si>
  <si>
    <t>Smaller, chill program</t>
  </si>
  <si>
    <t>The hospital could definitely run without residents, so less autonomy than larger teaching hospital programs</t>
  </si>
  <si>
    <t>Discord: it's my home program so I'm not sure how unbiased I can be, but I enjoyed it! the resident social was one of the most fun I've been to, I think that's probably because some of the residents were together, so you got to see them actually interact! the PD is great, he gave a great overview and his interview with you is really about your interests and to see what questions you have about Indiana and Riley. The resident has a kind of painfully long time to go over a "day in the life" and struggled to fill the time, but plenty of time if you have questions not answered at the social. Otherwise from what I remember, the APD asked a few behavioral questions but nothing out of left field, and the faculty really just asked about my interests and plans for the future and I had a lot of time for questions with her (not ideal for your home program when you don't have a ton of questions though). As an MS4 I really love Riley and the program, I'm mostly just trying to leave because I've lived here my entire life! If it weren't for the ~wanderlust,~ I couldn't really pick a better or more supportive place.</t>
  </si>
  <si>
    <t>A large enough program for flexibility with schedules, but small enough that they still all hang out as a group. Almost all of the residents seem to love teaching and the hospital system is resident-dependent, so plenty of autonomy.</t>
  </si>
  <si>
    <t>Utilizes several nearby hospitals, so end up using Epic and Cerner. Mostly Cerner at Riley</t>
  </si>
  <si>
    <t xml:space="preserve">Main children's hospital undergoing renovations; should be getting a labor and delivery suite for very high risk pregnancies at some point </t>
  </si>
  <si>
    <t>The best PD!!</t>
  </si>
  <si>
    <t xml:space="preserve">Very positive interactions with residents, they all seem to get along and hang out outside of the hospital. Louisville is a great city with lots of great restaurants, breweries, and outdoor parks and activities. Lots of opportunities for advocacy and involvement in the community. Also very affordable. </t>
  </si>
  <si>
    <t>Friendly and happy residents, great program director, beautiful facility. Attendings really care about the residents and about teaching. Lots of subspecialties and opportunities to see bread and butter as well as the occasional zebra. Morning report and noon conference every day. Standalone children's hospital that draws from the entire region, EMR is EPIC. Agree with these comments, a lot of mentorship</t>
  </si>
  <si>
    <t xml:space="preserve">switching to night float from Oct --&gt; March instead of Q4 call </t>
  </si>
  <si>
    <t>Residents are kind fun group. PD is awesome and down to earth. Lexington is a fun city. Weird pathology. Will be changing to Epic next year (will actually be 2 years from now). No fellows other than NICU so lot of autonomy</t>
  </si>
  <si>
    <t>No food ("added to paycheck and not an ID card based on what you're on that month/expected hours"), 28hr call Q4D. No covered parking. Terrible EMR (will be switching to EPIC but the transition will be rough and during our residency). UK is pressed for resources due to adult side so hard to get MRIs, procedures, etc since it is not a standalone children's hospital. On your light months, have to cover for inpatient or jeopardy system so don't really get that many protected weekends. KY is #1 state in child abuse so a lot of the cases are terrible social reasons not medical (which can be a plus/minus depending on interests)</t>
  </si>
  <si>
    <t>Works well with residents starting families.</t>
  </si>
  <si>
    <t>Catholic program, so there are weird contraception rules. / No one reviews your application between interview offer and the interview itself, so no one knew anything about me while interviewing me.  I also saw a PA teaching a PGY-3 how to place an arterial line, so I'm concerned about procedural skills.  I witnessed one morning report by a PGY-3 that referenced mommy blogs rather than peer-reviewed studies.  I also heard from a student who rotated there that Sen. Bill Cassidy was scheduled to give a speech rather than afternoon didactics one day although that was cancelled last minute.</t>
  </si>
  <si>
    <t xml:space="preserve">Residents get weekday Breakfast/lunch + weekend meal card for subway. EMR is Epic; Brand new (amazing) children's hospital opened this year. </t>
  </si>
  <si>
    <t xml:space="preserve">ER - I felt that the only ER attending that wanted/did teach during my rotation was the head of PED ER; otherwise, facluty were there just to "work" and complete their shift. Attending often complained (unprofessionaly) about the Psychiatric patients in the ED. Got the overall sense that ED is very protocol based, and less critical thinking. Also, didactics were a joke....run by residents and often not faculty. </t>
  </si>
  <si>
    <t>&lt;- Don't know how old this is but all didactics are taught by faculty; opening brand new, freestanding children's hospital in 2019</t>
  </si>
  <si>
    <t>The faculty are very supportive, and residents get along well.</t>
  </si>
  <si>
    <t xml:space="preserve">Children's Hospital is super nice, and the faculty are amazing.  Residents generally seem super happy. </t>
  </si>
  <si>
    <t>Just working out the kinks from the merger of Tulane and Children's but it seems like it's mostly been worked out by now.</t>
  </si>
  <si>
    <t>The residents truly seem to enjoy each other's company and have fun while they're at work. It's a good team to work with and feels like a big family. Great interaction between faculty and residents. Attendings are very friendly and approachable.</t>
  </si>
  <si>
    <t xml:space="preserve">Tulane - Oschner </t>
  </si>
  <si>
    <t>Diverse patient population between 3 hospitals.  Now integrated with Children's Hospital. Protected 1/2 day of didactics. New section of CHNOLA to be completed soon. PD is great and very supportive.</t>
  </si>
  <si>
    <t>Higher level PICU/NICU/wards experience is in LSU-predominant Children's Hospital.  Children's Hospital wards teams lead by LSU upper level, not Tulane upper level. &lt; Also confirm that Tulane does not have much presence at CHNOLA, which is unfortunate.</t>
  </si>
  <si>
    <t xml:space="preserve">Diverse, underserved patient population. Close-knit residents. Awesome faculty, PD who actively advocates for his residents. Very LGBTQ friendly. Agree with all of this.  Most of the kinks of the merger with Children's have been worked out.  </t>
  </si>
  <si>
    <t xml:space="preserve">Not really sure if this is a negative but there are a lot of Med/Peds residents and Triple Board residents who you'll work with in addition to categorical peds residents. </t>
  </si>
  <si>
    <t>Children's is also undergoing significant renovations and will be super spiffy in the near future.  It's already reallly nice though, and same with Ochsner.</t>
  </si>
  <si>
    <t>Smartest faculty with amazing connections and research opportunities</t>
  </si>
  <si>
    <t xml:space="preserve">Not a free-standing, smaller patient volume </t>
  </si>
  <si>
    <t>Small program, residents really friendly, they get together a lot on weekends and after work and even invited me as a sub-i. Almost no fellowships so mostly working directly with attendings. Attendings very approachable and like to teach.</t>
  </si>
  <si>
    <t>Small program, not a lot of cushion for call. Sometimes sends the more interesting/rarer cases to Boston Childrens. No cardiac surgery department, so all cardiac cases that may need surgery get transferred to Childrens.</t>
  </si>
  <si>
    <t>2+ different EMRs, with poor interactability and that are frusterating for everyone to use. Rumors about switching over to Epic in 2 or 3 years...</t>
  </si>
  <si>
    <t>Small program, super friendly faculty, no fellows, Worcester's an up-and-coming place (but still cheap)</t>
  </si>
  <si>
    <t>Not free-standing, too small for some people</t>
  </si>
  <si>
    <t>They didn't fill 7 of their 8 spots in the Match last year. Addressed in interviews</t>
  </si>
  <si>
    <t>Everyone is crazy nice.</t>
  </si>
  <si>
    <t>Smaller program (two inpatient units + covering an inpatient unity at a community hospital) with a really close-knit group of residents.  Had a really awesome set up for their resident meet and greet with different break out rooms and LOTS of residents that all seemed to really enjoy spending time with eachother, doing game nights, etc. Emphasized a strong work-life balance.  Awesome PD.</t>
  </si>
  <si>
    <r>
      <rPr>
        <sz val="10"/>
        <color rgb="FF434343"/>
        <rFont val="Arial"/>
      </rPr>
      <t>Residents get along with each other really well. Faculty are really nice. Good patient load but not overwhelming</t>
    </r>
    <r>
      <rPr>
        <sz val="10"/>
        <color rgb="FF434343"/>
        <rFont val="Arial"/>
      </rPr>
      <t>. So True, the residents all get a long super well and are very willing to cover for each other, work together, super friendly with students. Most attendings love to teach. Great heme/onc program. EPIC EMR</t>
    </r>
  </si>
  <si>
    <t xml:space="preserve">A lot of the pediatric cases in baltimore go to Hopkins, so you get lots of bread and butter +/- a few weird cases, but missing the higher volume. </t>
  </si>
  <si>
    <t>Outstanding residents who are inclusive, supportive, and down-to-earth. Program leaders seem responsive to resident initiatives and concerns. Great didactics and attendings who are enthusiastic about teaching. Residents are extremely kind. // Great place. Attendings and residents are extremely kind and interested/enthusiastic about teaching (for the most part). THe residents seem to really enjoy each other and constantly are joking with each other, etc. THe didactics are really great - I really enjoyed morning meetings and the noon conferences during my rotation. One thing I want to emphasize cause I see it all over this site is Baltimore being dangerous, etc. I will say it has a reputation it doesn't deserve. Starting a decade ago, the city has been undergoing a huge transformation, the hospital is buying lots of property surrounding the hospital (for better or worth), more dangerous areas are being transformed into cheap housing options for occupants etc. I have never felt unsafe and I walk to and from the hospital everyday. That being said, there are definitely riskier areas of the city (As there are anywhere) - and I am typically more on alert than I probably was in my home city.</t>
  </si>
  <si>
    <t>Baltimore has a bad reputation, but does not deserve it. Actually a great city, but a smaller one. +1 give B'more some love! // there are definitely riskier areas of the city (As there are anywhere) - and I am typically more on alert than I probably was in my home city.</t>
  </si>
  <si>
    <t>Residents come from a wide varity of backgrounds and are always willing to teach. The program is only 8 residents a year and there are no fellows so every opportunity for procedures or to see patients goes to residents. They rotate through Sinai, Hopkins, and university of Maryland for their core rotations. Electives can be taken at Sinai, Hopkins, Kenedy Kreiger, or University of Maryland and it is not hard to secure elective rotations outside of Sina hospital. The hospital itself is beautiful and new. The fellowship match list is awesome with most residents choosing to pursue a fellowship and many matching at University of Maryland and Duke and other great programs. They match especially well in neonatology and Heme/onc. Unlike what a lot of people think, the interesting cases do not get sent to Hopkins or Maryland. During my rotation we had a new HIV diagnosis, a kawasaki, botulism with paralysis, ascending colangitis, acute disseminated encephalomyelitis. Yeh hopkins and maryland get some interesting things, but honestly, if its bad enough to transfer then the fellows at Hopkins/Maryland are going to handle it not the residents. At Sinai, the med students and residents got to handle everything! &lt;this place is amazing for both primary care and exposure to specialty care.</t>
  </si>
  <si>
    <t>Outpatient/acute clinic is small with a high patient volume, but they are building a new one</t>
  </si>
  <si>
    <t xml:space="preserve">Because its a small program, the residents spend a lot of individual time with the attendings allowing them to easily take part in research projects. </t>
  </si>
  <si>
    <t xml:space="preserve">Underated gem of a program. Everyone is very nice and there's a ton of diversity in the outpatient population. Children's hospital for all of Maine so you see everything. </t>
  </si>
  <si>
    <t xml:space="preserve">May be a bit harder to fit in if you're not into the outdoors. Inpatient is less diverse and minimal ethnic diversity in the resident classes. </t>
  </si>
  <si>
    <t>Depending on what you are used to, Flint may be a difficult place to live. I live in the city of Flint (5 minutes from Hurley) and must deal with things like not being able to drink or cook with the tap. Poor community with (moderately high?) level of crime. Many uninsured patients (not as much of a problem for peds though) and families who need significant amounts of resources and help from the governemnt. It snows....A LOT. Not a free standing children's hospital  &lt;~~ I AGREE</t>
  </si>
  <si>
    <t>&lt;&lt; If you end up matching at Hurley, you don't have to live in the city of Flint. There are tons of surrouding beautiful towns/cities. I live in Fenton, MI, which is about a 20 minute drive, so don't let the area dissuade you. I did a few elective rotations at Hurley, and I enjoyed my time. I don't know many specifics about the program itself, but the attendings love to teach.</t>
  </si>
  <si>
    <t>A busy hospital with tons of pathology. I was able to rotate on NICU and Nephrology and worked with a great team of residents and attendings. Residents and attendings enjoyed teaching and really made sure I felt part of the team and that my questions and concerns were heard. Residents at CHM work alongside residents of Authority Health and with MedPeds. There really didn't seem like there was a difference and everyone worked well together.</t>
  </si>
  <si>
    <r>
      <rPr>
        <sz val="10"/>
        <color rgb="FF000000"/>
        <rFont val="Arial"/>
      </rPr>
      <t xml:space="preserve">This is a for-profit hospital, so if you were planning on applying for public service loan forgiveness, you would not be able to count your residency years within that time. &lt;&lt;&lt;&lt; </t>
    </r>
    <r>
      <rPr>
        <b/>
        <sz val="10"/>
        <color rgb="FF000000"/>
        <rFont val="Arial"/>
      </rPr>
      <t>On their FAQ page it states that they qualify for PSLF</t>
    </r>
  </si>
  <si>
    <r>
      <rPr>
        <sz val="10"/>
        <color rgb="FF000000"/>
        <rFont val="Arial"/>
      </rPr>
      <t xml:space="preserve">I specifically asked about the PSLF and was told you should still be able to apply. That said, I am still skeptical due to the for-profit nature of the hospital &lt;&lt;&lt;&lt; </t>
    </r>
    <r>
      <rPr>
        <b/>
        <sz val="10"/>
        <color rgb="FF000000"/>
        <rFont val="Arial"/>
      </rPr>
      <t>On their FAQ page it states that they qualify for PSLF</t>
    </r>
  </si>
  <si>
    <r>
      <rPr>
        <sz val="10"/>
        <color rgb="FF434343"/>
        <rFont val="Arial"/>
      </rPr>
      <t>Attendings are great, they love to teach and genuinely care about their residents and students. Every resident I've worked with has been very nice, intelligent and welcoming to students. They get along with one another well, and they hang out outside the hospital too. You get PICU experience right away in you intern year. Didactics are on Thursday mornings from 7am-noon and they rotate through journal clubs, mock codes, case presentations, etc. along with grand rounds weekly. They are IMG friendly. Sparrow Hospital is a great place to work. ***VERIFY THIS: CHM is NOT Sparrow. Sparrow is MSU in East Lansing.***</t>
    </r>
    <r>
      <rPr>
        <i/>
        <sz val="10"/>
        <color rgb="FF434343"/>
        <rFont val="Arial"/>
      </rPr>
      <t xml:space="preserve"> this was copied from last year's spreadsheet, so anyone who has rotated here PLEASE update accordingly</t>
    </r>
  </si>
  <si>
    <t>I hear Wayne state will no longer be affiliated with the hospital so there are questions about where the future faculty will come from?</t>
  </si>
  <si>
    <t>Wayne just signed a 5 year agreement with DMC (this includes CHM) so you'd be good for residency!</t>
  </si>
  <si>
    <t>Lol. This was the worst program. I did a NICU SubI and interviewed there. On my SubI, I was treated with so much disrespect. I did a PICU rotation at another facility, but these NICU attendings would not give me and the other SubI any babies who had pneumothoraxes, TPN, Intubated, or anyone younger than 34 weeks......Which was absolutely ridculous. Every morning we'd have a 10 minute group meeting and more often than not, there was disagreement and disrespect to nurses, fellows, dietician and other ancillary staff. There was no structured teaching (Of course you'd learn atleast something through seeing the kids and observing the attending's plan and putting in their orders) and the residents would leave during virtual didactic. One resident would say he had clinic in the NICU and leave for half the day...but the residents don't have clinic during NICU. He just wanted to leave early .That same resident said he didn't want to join in on rounds because his legs hurt and didn't want to stand. The residents didn't seem to do anything and the attending did it all and we just put orders in and wrote the notes for them.Even when a resident tried to share their plan, all 5 attendings i've worked with have cut them off and put in their own plan, which really was no different then what the resident originally had. I heard that the floors and the PICU weren't as bad as the NICU but...man it sucked. What a toxic program. And the INTERVIEW! My word. The APD was so sweet, and the PGY3 and the HemeONC faculty was very kind. But the PD and I talked about golf for 10/15 minutes of our interview and I told him I golfed and he had no idea I golfed (its in my app). He then looks at my app and says "Oh it does look like you golf! We really like to look at our students holistically.......*glances at app a little more* But it's good that you have strong board scores because it makes our jobs easier" WTF. This man needs to leave. I know there are good people in this program and maybe I was just there at a bad month but......y'all, compared to other programs I've rotated/interviewed at, this was a TOXIC environment and they don't have much to offer...other than maybe the starbucks on campus. You aso can't take holidays off. OH I forgot the worst part. It was one of the interns wedding day and they gave her the afternoon off and didn't give her the whole day off.....</t>
  </si>
  <si>
    <t>East Lansing is a college town, its really not that exciting for young professionals. As far as the program goes, I have heard that some of the residents don't really like their outpatient clinic--it is entirely based at the community health department. It snows here, obviously since its Michgan, but not TOO much to handle. Not a free-standing children's hospital--there is one floor in Sparrow for Peds, split into NICU, PICU and inpatient floor.</t>
  </si>
  <si>
    <t>Amazing PD, no fellowships so the residents do everything (may be positive or negative), free lunch avilable every day, 100% board pass rate &gt;8 years</t>
  </si>
  <si>
    <t>small program, not free standing, old facilities</t>
  </si>
  <si>
    <t>Super shady program. PD will lie right to your face. Residents are mediocre at best, but they will tell you that they are the best residents in the state. Residents will randomly go take naps during the day in the call room and leave one or two people to do everything. Weak didactics.</t>
  </si>
  <si>
    <t>lectures scheduled EVERY morning and lunch period &gt; not impressed by educational curriculum</t>
  </si>
  <si>
    <t xml:space="preserve">Currently having talks about unionizing </t>
  </si>
  <si>
    <t xml:space="preserve">Strong and diverse community of residents. Surprising breadth of subspecialty care for a smaller population. Faculty are extremely supportive, easy to talk to, and accessible. </t>
  </si>
  <si>
    <t>Relatively low volume inpatient. As a student there were several nights with no admits. Basic science/translational research is very challenging to get, though it's growing. Groundbreaking clinical research will also be hard to come by. Food is subpar.</t>
  </si>
  <si>
    <t>Residents get meal/food stipend included in pay. Hospital food meh.</t>
  </si>
  <si>
    <t xml:space="preserve">Availability of community resources in the Kalamazoo and surrounding region was noticable. Many opportunities for advocacy, research, and education. Noticed that attendings very interested in teaching and resident education overall. </t>
  </si>
  <si>
    <t>Loved my time in Mott as a medical student, faculty are great and enjoy teaching, allow residents to take ownership for the most part. Majority of residents I've worked with have been amazing and nice to be around (with some exceptions here and there). Hospital is gorgeous with amazing views of the city and forested area near the hospital. As the main referral center for the state you see all the zebras as well as general peds stuff. Mott has every subspecialty (except for bowel txp). Each inpatient team has an RA (Resident Assistant) WHO. ARE. AMAZING.</t>
  </si>
  <si>
    <t xml:space="preserve">Inpatient rotations are busy, and you have many complex patients. So even if census is low, the patients you do have will take time due to complexity (which can be good thing tbh). Because faculty like to teach/take their time, they often round right up to noon conference which I felt caused the residents to either skip conference or become backloaded on work in the afternoon. Also Ann Arbor has a deceptively high COL for where its located in the midwest/Michigan. </t>
  </si>
  <si>
    <t>Large free standing children's hospital. Good balance of fellows and residents. They have so much fun together, don't seem overworked, reasonable schedule with a long and short call. They see and do it all! They're on a night float system. Attendings are very intentional with the residents and love to teach. They also work with MSU med students (They have a resident as teachers rotation for PGY3).  They identify more as a community hospital (it feels like a community hospital) but with academic opportunities. They very rarely transfer out and serve everything west of Lansing, MI. I did my PICU rotation here and I loved the culture. I laughed so much with my residents/fellows/PAs/Attendings! They also have a TRUE starbucks (not proudly brewing hot starbs coffee) and a Qdoba.</t>
  </si>
  <si>
    <t>Diversity in patient population. Just the area of Grand Rapids and the western side of michigan isn't necessarily diverse, especially when compared to Detroit. You can tell by the food and neighborhoods.</t>
  </si>
  <si>
    <t>Very formal. Great didactic quality. Residents don't know each other or get together outside. Senior was still introducing herself to interns in September... Residents are well trained.</t>
  </si>
  <si>
    <t>Smaller, more community focused program vs. Children's Hospital of Michigan, however I didn't feel there was a difference during my rotation at the hospital. I didn't get to see the community involvement but love the program director. She is completely about her residents and improving the program and is really nice. &gt;&gt; LOVED the PD, You're also considered as faculty of MSU.</t>
  </si>
  <si>
    <t>The clinics are all private practice or community clinics. They don't have many resources and they have all different EMR. Obviously these are very niche negatives as the whole point is to be divulged in the underserved urban community of Detroit.</t>
  </si>
  <si>
    <t xml:space="preserve">Residents seem friendly and tight knit, PD was chill and seemed to care about resident well being, Residents seemed like they genuinely wanted to be there and were happy with their decision. Revamped their education curriculum significantly and improved didactics. have wellness days throughout the year where all residents get together, relax, hangout, and catchup on any notes, work, etc. </t>
  </si>
  <si>
    <t xml:space="preserve">amazing teaching! </t>
  </si>
  <si>
    <t>free lunch isn't great. but you get enough money on your card to eat at the good cafeteria. low volume.</t>
  </si>
  <si>
    <t>There's a good culture of cooperation + teaching. Residents are very friendly and i've never had any bad interactions with residents. Most attendings are also quite friendly and willing to teach whenever, also doing a good job of ensuring residents are primary caregivers. There are 4 main sites residents rotate between, this can be a positive or negative depending on what you value (lots of variety in practice settings vs having to get used to how things are done at different sites). The university site does more "zebra" cases, lots of heme/onc, BMT, transplant, while the other hospitals have more "bread and butter" pediatrics. They do night float with no 24 hour call.</t>
  </si>
  <si>
    <t>Again, the multiple site thing can be a struggle - if you prefer consistency in where you are working this may not be the best place for you given the variety between hospitals.</t>
  </si>
  <si>
    <t xml:space="preserve">I did an externship here; the program is split between 4 (5) different hospitals; get a different experience from each one was the take away from the residents. Everyone was really nice and welcoming. One team I partially interacted with the residents seemed extremely busy without a lot of time for teaching- that being said it was just one team I was able to see funciton. </t>
  </si>
  <si>
    <t xml:space="preserve">one intern I talked to said she cried for the first 4 months of residency because she was so busy and felt overworked.Did say she had a lot of institutional support though. </t>
  </si>
  <si>
    <t>Genuinely lovely people to work with - overall across SLCH had good experiences with residents, fellows, attendings, nurses, etc. Even the surgeons. Almost everyone is approachable and willing to answer questions (legit had a 5am text convo about fluids with the GI fellow when I was on nights). New facilities are beautiful, and even the "old" parts of the hospital are still nice (and are gradually being renovated). Massive NICU if that's something you're interested in (125 beds and growing). Lots of free food. Heard good things from residents about the COPE programs, most felt they had a good match with their preceptor and liked working really within the community. Extremely affordable city to live in. ||| (Discord) WashU is my home program, and overall it’s really great. The residents are genuinely very friendly and kind, and the hospital (especially the new tower) is gorgeous. I’ve always had positive interactions with fellows and attendings (on the Peds side, anyway :joy:). Lots of free food (a little less now bc of Covid but hopefully it will pick back up), really nice and big resident lounge, and you can’t beat STL for cost of living.</t>
  </si>
  <si>
    <t>Location, potentially, if you are from a coast. STL is a very suburban-feeling city.</t>
  </si>
  <si>
    <t xml:space="preserve">Home rotator: amazingly nice people throughout SLCH (surgical services, consulting services, peds neuro, ED, wards, outpatient specialty clinics, etc etc). Basically, &gt;90% of the people I worked with were great. Very supportive environment. The residents seemed to have been very well-trained based on my observations of multiple residents in very challenging situations. Also, parts of SLCH are brand new and I heard they're building new outpatient sites as well. Great opportunities for physicians who want to get into research </t>
  </si>
  <si>
    <r>
      <rPr>
        <sz val="10"/>
        <color rgb="FF434343"/>
        <rFont val="Arial"/>
      </rPr>
      <t xml:space="preserve">Interesting setup for primary care education: the residents are assigned to a preceptor in the community (COPE) for the duration of their residencies. Residents are expected to go to their preceptors' offices for one half-day per week, which can be disruptive especially for residents on the wards or those trying to go to noon conference. &lt; isn't this most program's set up unless they're x+y? &lt;&lt; is it? sorry, I didn't know that. the COPE website says "The COPE program is the only program of this type" so I thought it was unique  &gt;&gt; I think they meant that in terms of it being assigned to a preceptor in the community, rather than the half day a week thing  &gt;&gt;&gt; </t>
    </r>
    <r>
      <rPr>
        <b/>
        <sz val="10"/>
        <color rgb="FF434343"/>
        <rFont val="Arial"/>
      </rPr>
      <t>Yes, the half day/week thing is at most programs, the difference with COPE is that it is not a resident clinic at the hospital, you are paired with a community pediatrician, so you see the typical population you would see as a community pediatrician</t>
    </r>
  </si>
  <si>
    <t>Mizzou</t>
  </si>
  <si>
    <t>Residents seem friendly and tight knit, PD was chill and seemed to care about resident well being, Residents seemed like they genuinely wanted to be there and were happy with their decision</t>
  </si>
  <si>
    <r>
      <rPr>
        <sz val="10"/>
        <color rgb="FF434343"/>
        <rFont val="Arial"/>
      </rPr>
      <t xml:space="preserve">free lunch, doctors very willing to teach, high patient volume seeing many different cases allows for exposure to everything. Alot of subspecialty exposure &gt;&gt;&gt; the 3rd year residents told me on an audition to go to any other program. They said they are not treated right, are understaffed, and doing all the work when there are 3 NPs on the unit &gt;&gt; </t>
    </r>
    <r>
      <rPr>
        <sz val="10"/>
        <color rgb="FF434343"/>
        <rFont val="Arial"/>
      </rPr>
      <t>I did a sub-I here and did not hear that from any of the residents, they all seemed genuinely happy! &gt;&gt; I did multiple rotations at CMH, and all the residents I met gushed about how fantastic the program is and how well taken care of they are</t>
    </r>
  </si>
  <si>
    <t>Cerner EMR. Also, nutty about PHI. Everything must be carried in a locked box that cannot be left unattended. Frequent CMS audits and panic over, "Where's the PHI? Where's the PHI log?" &gt;&gt;&gt; the residents all seemed really happy there, BUT i don't really know how i felt about the preceptors. granted, i was in a subspecialty, i felt like they did more expecting and less teaching? but since everyone seemed happy, maybe it's just my perception/expectations. &gt;&gt;&gt;I'm a resident here and I have never heard of this locked box? We just carry our lists around in our pockets like any other program.</t>
  </si>
  <si>
    <t>&lt; PHI? &lt;protected health information &lt;yes</t>
  </si>
  <si>
    <t>Rotated here from an out of state school. The residents are super friendly and seem to get along well with each other and the preceptors. The faculty is very dedicated to student learning and majority of people are very approachable. The residents have grand rounds and an academic half day each week. The residents I worked with explicitly told me that they like their program a lot and are happy to be training here. Cafeteria is pretty average for a pediatric hospital but overall has several options. The resident lounge is very spacious and is always stocked with snacks, coffee, candy, etc.</t>
  </si>
  <si>
    <t>MIssissippi</t>
  </si>
  <si>
    <t>Medical center, so walking distance from delivery hospital and clinics.  New tower with 2-floor Level 4 NICU opened 11/1/20.  Residents are very close and give examples of caring for each other's pets on long call days/nights.  Residents are easily able to buy a house with no down payment physician mortage.</t>
  </si>
  <si>
    <t>Faculty were disorganized during interview.</t>
  </si>
  <si>
    <t>Some people see Jackson as a negative but  ¯\_(ツ)_/¯</t>
  </si>
  <si>
    <t>New addition to Batson Children's Hospital to open in 2020 with expanded NICU, PICU, subspecialty clinics, and wards.</t>
  </si>
  <si>
    <t>They are building an addition to the hospital which will expand the PICU and NICU I believe, the intent is to split PICU into cardiac and non-cardiac. Won't be done for about 2 years? &lt;&lt; will be done in spring 2021!</t>
  </si>
  <si>
    <t>Smaller program and case load at UMC, but very interesting cases! I had the opportunity for at least 5 case reports in my 4 weeks there, if not more.  Residents are super nice and willing to teach.  Faculty treats residents more as collegues than students which builds a great relationship with faculty.  Classes are really close, not malignant at all.</t>
  </si>
  <si>
    <t>No fellowships.  Split between two hospitals with two different EMRs.</t>
  </si>
  <si>
    <t xml:space="preserve">SO individualized to each resident. Everyone is enthusiastic and passionate about the area and pediatrics. Fantastic. 2019 update: still very true! PD is amazing and cares so much about indivudal resident. </t>
  </si>
  <si>
    <t>residents seemed friendly and somewhat collaborative, nice environment, 10 min from beach</t>
  </si>
  <si>
    <t>very complex cases go to RWJ or NYC or CHOP, subspecalists seem like an afterthought. not all attendings love to teach or are friendly</t>
  </si>
  <si>
    <t>did a subi there. attending was a monster and pimped me every 4 seconds on day 5</t>
  </si>
  <si>
    <t>Strong board prep in systems-based style. Faculty and attendings are really supportive and want the residents to succeed. Seems to be a lot of independence as seniors and interns appear appropriately supervised. Smaller program size could be a benefit for those that like it. People interested in underserved kids will have a lot of experience. Lots of diversity in patients. NICU is level III and busy, PICU attendings almost all great, floor hospitalists have your back. Most of the residents are friendly and interested in teaching, residents seem generally close and get along. Program is responsive to resident concerns, has made changes to curriculum based on feedback. Location is nice in that you can live easily in Philly or S. Jersey suburbs without a problem. Train stop is across the street and driving into Camden is easy. There are also nicer loft apartments in Camden.</t>
  </si>
  <si>
    <t xml:space="preserve">Size could be a downside for some. A few residents seem unnecessarily cranky all the time and give odd feedback. Mostly PGY3s so they'll be gone next year anyway. Hospital within a hospital = smaller census but it's not like everything gets tossed to CHOP - Cooper is the catchment for most of S. Jersey. </t>
  </si>
  <si>
    <t>lots of board review and teaching (meetings in the morning and during lunch). get pizza/sandwiches on thursdays for grand rounds. most of the residents are VERY friendly and nice, and like to teach. attendings are all great. PICU attendings are from DuPont. For some of the subspecialties, the attendings on call are at DuPont. patient population is diverse. a lot of the population is uninsured/has social needs. Camden has been making great strides to improve the area. EMR is EPIC</t>
  </si>
  <si>
    <t>smaller PICU and ED compared to freestanding childrens hospitals. probably won't want to live in Camden but PATCO station is across the street so living/commuting from Philly is really easy</t>
  </si>
  <si>
    <t xml:space="preserve">Some friendly residents. IMG-friendly site! </t>
  </si>
  <si>
    <t>Extremely unsafe neighborhood. Many criminal incidents have ocurred to students/residents. &lt;&lt;I rotated here and didn't feel that way. I wouldn't go out walking alone at night but the hospital area itself is safe with a covered parking garage for its students and employees</t>
  </si>
  <si>
    <t>residents were friendly and nice to talk to.</t>
  </si>
  <si>
    <t>Paterson, NJ is also a high-crime area.</t>
  </si>
  <si>
    <t xml:space="preserve">
good patient variety with crazy textbook stuff and routine Dx. pretty hospital, most nurses very nice even in NICU, most attendings will try to teach on rounds or afternoon! </t>
  </si>
  <si>
    <t>this program is too anal, making 4th years work holidays and not giving off time for interviews. residents complain schedule is too rigid. I think program has chip on its shoulder and something to prove. residents aren't that close or close</t>
  </si>
  <si>
    <t>&lt;&lt; thank you!!!</t>
  </si>
  <si>
    <t>Faculty and residents have friendly interactions, program supportive of residents</t>
  </si>
  <si>
    <t xml:space="preserve">24 hour shifts  </t>
  </si>
  <si>
    <t xml:space="preserve">Close to Philadelphia and NYC </t>
  </si>
  <si>
    <t>Gorgeous facility. Friendly residents that get along very well with eachother. Attnedings like teaching and are very supportive towards residents</t>
  </si>
  <si>
    <t>(1) New program. On my Sub-I residents were telling me how they keep getting shafted being a new program. PD is the main hospitalist who is unfriendly and serious. (2) PICU is essentially run by the nurses and has not intergrated residents very well yet</t>
  </si>
  <si>
    <t>&lt;&lt; I was an AI here and completed my clerkship here as well. The PD is stoic but she is very nice and an excellent teacher. She brings the residents cake at the end of every block and I have never heard the residents complain about her. Residents generally think of her as a "mom you want to impress" &lt;&lt; agree on everything said here; its funny to know this PD pretty well and then to read others' thoughts about her; I usually think "yep, good old Dr. X...oh, i forgot, you kind of have to know her to get her!", but completely agree that you quickly see how warm and supportive she is and how much you want to impress her because shes such a force; shes also one of the old stallwarts of the art of the physical exam so you can learn a lot of "forgotten" things from her that make or break diagnoses</t>
  </si>
  <si>
    <t>St. Joseph's (Paterson)</t>
  </si>
  <si>
    <t xml:space="preserve">
</t>
  </si>
  <si>
    <t>Current MS - residents and attendings are all great to work with</t>
  </si>
  <si>
    <t>great facility</t>
  </si>
  <si>
    <t xml:space="preserve">Extremely friendly residents, only children's hospital in the state so a lot of great pathology </t>
  </si>
  <si>
    <t xml:space="preserve">Hey friends, I'm not applying for peds (going into psych) but thought I'd give my input since I just completed a sub-I here. The residents are pretty universally delightful and seemed generally pretty happy despite a pretty rough call schedule and systemic hospital issues. Can't stress enough how much I loved the residents! </t>
  </si>
  <si>
    <t>Unionized nurses in NYC, but these were some of the laziest/rudest I've encountered on any rotation. The PGY-2s and 3s do like, q4 27 hour call which seemed pretty brutal to me. They even do this while on off-service rotations like radiology.</t>
  </si>
  <si>
    <t>Recently switched from Quadramed to Epic! Hooray</t>
  </si>
  <si>
    <t xml:space="preserve">Busy peds floor generally, nursery is almost always &gt;10. Residents are generally happy and match pretty well to fellowship. Attendings are invested in teaching but almost too much, if that makes any sense. For instance, an intern got lowkey chewed out on not asking for developmental milestones in a 7 year old who was on the floor for RSV (like what...). Honestly didn't have the best impressions of the floor attendings but residents did not seem bothered by it. Excellent PEM service, favorite rotation in medical school hands down. Kind of crazy ER but attendings/fellows were absolutely phenomenal (same with nursery attendings). Overall, solid program with mostly DO/IMG with chair who has a super impressive story (CHOP) and is very accessible (even to us dirty med students). Did not meet PD on my rotation. </t>
  </si>
  <si>
    <t>Toxic PICU? Med students were told to pretty much stay away from PICU attendings. Ancillary staff has NYC attitude and can be a cultural shock so grow some thick skin. Got yelled at by a PICU nurse for asking where the overflow rooms were before?? Like ok chill I'll go find it somewhere else stop yelling at me. The nursing staff that are great are top class though, so don't let the bad apples ruin it for ya. // Had a totally diff experience. Rotated in PICU and the nurses were amazing, though quite protective of the patients (I made the mistake of asking if I could attempt a blood draw on a baby -- admittedly if my resident had been less checked out they would have saved me before I asked the nurses). I think there have been more issues with floor nurses. I'd say 3/4 PICU attendings were interested in teaching and were quite friendly, allowing me to present and were not too intense with their pimp questions. It seems like a few of the floor attendings have a reputation for being very specific about the way they like things or difficult to connect with. I worked with a several fabulous residents, probably among the most diverse group of residents in the country, but there were also a couple who put in minimal effort and always told me to leave early but were not in any way mean. I think the biggest negative for me was the lack of certain services and the need to transfer patients to NYU for things like cardiac surgery, ECMO, etc., if that breadth of experience is important to you in a program.</t>
  </si>
  <si>
    <t>Community hospital in Brooklyn with high volume and an extremely diverse patient population. The population is a mix of Jewish, Chinese, Bengali, Russian immigrants so you get the genetic disorders, zebras, and all sorts of infectious diseases. You'll be using the translator phone a lot. Fantastic attendings from great programs who love to teach; the Chair came from CHOP/Monte and was one of the first PEM physicians in the world and the Vice Chair comes from NYU with tons of EM experiences. most of the NICU attendings completed their fellowship at Columbia; the level 3 NICU is absolutely insane as this hospital has one of the highest birth rates in the united states - lots of different pathologies! No ECMO, EM is BUSYYYY here. Lots of PICU/NICU research opportunities and opportunities to get involved in advocacy. Nurses are super helpful. Clinics are a little walk away. PD is a super badass African American woman and child abuse specialist; comes off as intimidating at first but she's actually really chill and hilarious - the residents really like her because she has their backs. Not that many fellows here (SUNY Downstate NICU fellows rotate here, PEM fellows) except a hospitalist fellow and a child abuse fellowship (only one in the city maybe?) so you get to do a lot and directly work with attendings.  Residents are mainly IMG/DOs, really friendly - they don't really hang out with each other much at least when I was a student</t>
  </si>
  <si>
    <t xml:space="preserve">"NYC" attitude from some of the attendings which I couldn't stand. You will learn to develop a tough skin because you have no choice. Typical NYC nurse attitudes as well-most are rude and won't like you. Some attendings were beyond terrible. I was pimped, yelled at, called dumb and a failure on one rotation because I did not think of the answer quickly enough. Many attendings are passive agressive. Nurses secretly watch residents and report them for the smallest things. Building is very old too. Some sites are far and you need to walk awhile, which is only bad when the weather is terrible. Poor reputation. Mostly all IMGs/FMGs (which is good for those applicants). Resident told me he had a lot of issues with the program. </t>
  </si>
  <si>
    <t>Current MS - passionate PD, happy and welcoming residents. Intern class does group activities often. 4 weeks vacation. Wide area of pull from Syracuse down to Westchester and even extends over Baystate in Mass, as far west as Rochester. Reasonable/cheap cost of living. Brand new peds ED, lots of passionate attendings, level 4 NICU.</t>
  </si>
  <si>
    <t xml:space="preserve">Current MS - "hybrid" MR - touchworks for outpatient notes, soarian/EHR for inpatient notes.  </t>
  </si>
  <si>
    <t>all notes electronic. no more paper</t>
  </si>
  <si>
    <t>Residents are very friendly and work well together. PD is new and amazing, previously involved in med student teaching and loved by all. Free lunch at noon conference daily, well attended and encouraged for residents to be there. Children‘s Hospital is new and beautiful. Diverse patient population (very poor inner city, affluent suburbs). Cost of living is low. EPIC for EMR.</t>
  </si>
  <si>
    <t>Residents don't like NICU (but I loved it! Great teaching!), Interns don't do admissions which takes away from learning in my opinion &lt;--but they have rotations where they do admissions themselves &lt;-and if you are interested in doing more admissions a lot of the seniors doing admissions seem to let/ask residents get involved</t>
  </si>
  <si>
    <t>1. Loved this program, great PD and residents really seem to like each other. 2. New hospital is beautiful and they just got an interactive wall! PD is great, energetic and ready to change things in an already strong program. PICU and NICUs look fantastic, great teaching and facilities. Many fellowships and resources available to residents. Good research from NICU and outpatient sectors. EPIC with upgrade coming it seems</t>
  </si>
  <si>
    <t>looks like a very nice program;PD and chairman amazing;residents happy;</t>
  </si>
  <si>
    <t>South Bronx</t>
  </si>
  <si>
    <t>I LOVED my sub-I here. Beautiful hospital, and the residents were so fun and approchable. I felt like most of the attendings enjoy teaching. As a 4th year, I really felt like my residents treated me like an equal. You'll see so many rare and interesting cases.There are 3 main teams (one heme/onc, one specialty, and one general) that you rotate on for 4 weeks at a time. You do 24 hour calls every X days. To be honest, that was SUCH a turn off at first. But after actually doing 24s and getting the next day off, it was amazing. You do actual work till 8pm-11pm, then if there are no admits or anything going on, you can go to sleep! And still get the next day off :) The PD seems intimidating at first because he is so tall, but he is not at all lol. As someone who did my ICU, sub-I, and M3 rotation here, I would be happy to match here. Solid program. Will go wherever you want from here.</t>
  </si>
  <si>
    <t>PD said that he wants residents who feel like they're always on even when they're off, so I am concerned about the work-life balance at this program.</t>
  </si>
  <si>
    <t>Lots of zebras in addition to common bread/butter peds, lots of exposure to different specialties. Vast PICU/NICU. Diverse patient population across all of NY. Peds ED is always busy. Inpatient floors are large, residents are never idle. Resident class very close, lots of camaraderie, everyone seems very nice &gt;&gt; Truly everyone is very nice and residents are close, hang out outside work. Everyone pretty happy/cheerful day to day. Very high case mix index with LOTS of zebras, especially in subspecialty team. You'll see everything. Great relationships with nursing and allied health, not like the typical "NYC nurses" you hear about. Not that many fellows, notably none in PICU, and you definintely own your own patients. Attendings are really good and approachable. (Also, location is underrated, you can commute from NYC easily or live in a greener more suburban area, or mid-sized town like White Plains.)</t>
  </si>
  <si>
    <t xml:space="preserve">(1) Cross-coverage for seniors, even during elective months. In the middle of nowhere (~45 min away from NYC). EMR is A2K, it sucks. &gt;&gt;To the first poster's points, EMR will switch to Cerner likely before we start residency. In terms of fellows, there are only fellows for NICU, pulm, heme/onc, and GI. Also, I certainly had ample opportunities to carry anywhere from 2-6 of my own patients and form connections with attendings on rounds as a subI, and did not feel like the amount of residents deterred me from having a positive educational experience. (3) Lots of specialties not in-house.&gt;&gt; Not sure about the specialties not being in-house, I think the only one not in-house is Derm. I had a great educational experience as a sub-I and the hospitalist attendings are fantastic and teach a lot when time allows, but schedule/census makes it hard to find time for didactics. </t>
  </si>
  <si>
    <t xml:space="preserve">Outside of NRMP match </t>
  </si>
  <si>
    <t>SUNY Health Science at Brooklyn (SUNY Downstate)</t>
  </si>
  <si>
    <t>Wrote something before but it was deleted: overall I think it is a very solid program constrained heavily by funding. However, we serve a very important vulnerable population in NYC that is almost unmatched imo to any other program. The PD and attendings are generally supportive and teaching is valued here. Huge program but residents generally like each other and do hang out outside of work. Rotations available at MSK - great hem/onc exposure. As a med student, I have had the opportunity to practice skills firsthand and can probably place an IV better than anyone graduating from a fancy program due to poor ancillary staffing. Census is low at Downstate but the other sites are busier. &lt;&lt; Agree, you can learn a lot here. The residents are actually awesome and probably the most diverse group of residents in the country; I really appreciated their unique perspectives having worked in medical systems all over the country. Some wonderful attendings as well, although not all focused on teaching.</t>
  </si>
  <si>
    <t>Census is low, almost entirely IMG run, morning report / intern report resembles lowkey savage pimping more than learning. Facilities are rundown and ancillary staff can give a lot of attitude. Better in peds than other services though for sure. &lt;&lt; Agree with what's been said, with just a couple things to add. I agree that the *staff* is better in peds than other services. However, I don't think the peds program is as good as some other programs at Downstate. The volume is much lower than other Brooklyn hospitals which I found to significantly limit the learning experience. Simulations were not well done during my rotation. Lastly, crime is up quite a bit in the area this year -- could be a positive if you're interested in ER and seeing peds trauma cases :'( but made me more nervous walking to the subway than I've been in past years.</t>
  </si>
  <si>
    <t>1. One senior just matched to NICU at Pittsburgh. I don't know the overall match rate or if they publish a list somewhere. 2. Not crazy because the inpatient volume is just not that high. There is more scutwork in other Downstate programs like surgery or IM. One thing I noticed was that it seems to take the residents a really long time to finish their notes, but English was a second language for many of them, and some do not touch type. 3. I saw some good teaching here, it just definitely varies from attending to attending. We had a lot of spare time as it was post-Covid, so the senior often had us do questions together in the afternoons and the attendings assigned a lot of med student presentations for after rounds that turned into good discussions. There's a weekly "pick-a-case" where the department chair Dr. Desai picks an inpatient case and "grills" the interns about it, but seeing how it went in person it seemed more like a way to scare the interns juuuuust a little bit so they would be prepared to present a thorough H&amp;P and then justify their differential and plan so it turned into a good teaching experience. 4. These residents were amazing. Many are IMGs who have worked so hard to come to the US, and were very friendly and enthusiastic despite some hurdles like the delay in getting their first paycheck due to visa issues. I felt a great sense of teamwork and enjoyed rotating here but ultimately hope to match to a program with a bit nicer facilities, higher volume, and with some specialties that Downstate doesn't have right now.</t>
  </si>
  <si>
    <t>Most diverse group of residents at Sinai, I had a great experience and I know other students really liked them too</t>
  </si>
  <si>
    <t>Beautiful new hospital</t>
  </si>
  <si>
    <t>Limited diversity in patient population</t>
  </si>
  <si>
    <t xml:space="preserve">Safe suburban area. </t>
  </si>
  <si>
    <t>Mostly foreign residents as certain foreign schools are parterned with them so they have a set of allotted seats for those studnents. &gt;&gt; Programs take advatntage of foreign grads by overworking them as one resident told me. Considered "malignant" by one</t>
  </si>
  <si>
    <t xml:space="preserve">Great NICU experience/past success if you want to match for NICU </t>
  </si>
  <si>
    <t>Very IMG friendly. No teaching with residents. Minimal to no interaction with attendings. Worst thing I saw was senior resident belitting and criticizing another student in front of other students and residents.</t>
  </si>
  <si>
    <t>Low volume of patients</t>
  </si>
  <si>
    <t>The PD wants the residents to do a lot of the hands on work so when I was rotating through there, phlebotomists weren't even allowed on the pediatric floor so any blood draws were done by residents - great way to get good at those tiny sticks. Attendings (especially specialists) were great and all were happy to teach. You get a lot of 1:1 time during specialties. They use Epic</t>
  </si>
  <si>
    <t xml:space="preserve">Tiny, VERY old hospital with an honestly terrible cafeteria. The pediatric unit was technically half of the floor where the other half was IM. </t>
  </si>
  <si>
    <t xml:space="preserve">FMG friendly </t>
  </si>
  <si>
    <t>New program director, trying to make program better. IMG friendly</t>
  </si>
  <si>
    <t>very small patient volume</t>
  </si>
  <si>
    <r>
      <rPr>
        <sz val="10"/>
        <color rgb="FF434343"/>
        <rFont val="Arial"/>
      </rPr>
      <t xml:space="preserve">New childrens hosptial opened in 2017 (beautiful) . </t>
    </r>
    <r>
      <rPr>
        <sz val="10"/>
        <color rgb="FF434343"/>
        <rFont val="Arial"/>
      </rPr>
      <t>The new hospital is great! The PD, attendings and residents are all amazing and just nice people to work with. They have the 4+1 schedule which the residents really seem to like.</t>
    </r>
  </si>
  <si>
    <r>
      <rPr>
        <sz val="10"/>
        <color rgb="FF434343"/>
        <rFont val="Arial"/>
      </rPr>
      <t xml:space="preserve">Buffalo NY; use powerchart for inpatient and allscripts for outpatient. residents seem unhappy and overworked. </t>
    </r>
    <r>
      <rPr>
        <sz val="10"/>
        <color rgb="FF434343"/>
        <rFont val="Arial"/>
      </rPr>
      <t>Residents are definitely overworked.</t>
    </r>
  </si>
  <si>
    <t>Generally, attendings are very eager to teach and are supportive. All the residents that I've met have been kind and equally willing to share knowledge. PD is friendly and committed to growing the program, very interactive with med students and interactions with residents have only been positive in my view. At downstate, the census is low and the peds floor basically consists of surgical or hem/onc patients. Kings is better and has Epic. Excellent new PICU at Downstate and NICU has interesting pathology almost always. Outpatient experience is excellent with a good pace. Generally, residents are satisfied with the program and PD is actively working on facilitating change with some attendings. &lt;&lt;&lt; Is this an impression of Montefiore or SUNY Downstate? +2? // Nothing but positive things to say about this program. If you care about health equity, treating underserved populations, and just overall being surrounded by woke humans, go to CHAM. Living in the Bronx, or commuting from Manhattan or a suburb, is it's own challenge depending on your lifestyle priorities, BUT, for the program itself -- very mission driven, cool residents, warm faculty.</t>
  </si>
  <si>
    <t>Living in the Bronx, or commuting from Manhattan or a suburb, is it's own challenge depending on your lifestyle priorities</t>
  </si>
  <si>
    <r>
      <rPr>
        <sz val="10"/>
        <color rgb="FF434343"/>
        <rFont val="Arial"/>
      </rPr>
      <t xml:space="preserve">Residents seemed super nice, happy and very team like. Nice standalone, very high volumes. </t>
    </r>
    <r>
      <rPr>
        <sz val="10"/>
        <color rgb="FF434343"/>
        <rFont val="Arial"/>
      </rPr>
      <t>Residents are sweet, sign eachother/sub-i's up for free massages each week. Rounds start out with ice-breakers, so the vibes are welcoming and fun, but also has attendings who are very academic/into teaching</t>
    </r>
  </si>
  <si>
    <r>
      <rPr>
        <sz val="10"/>
        <color rgb="FF434343"/>
        <rFont val="Arial"/>
      </rPr>
      <t xml:space="preserve">Resident pay way less than other NY programs. Residents look very tired and flat out state that they "don't have time between admissions to read about their patients" (have heard this stated multple times, once by the PD) </t>
    </r>
    <r>
      <rPr>
        <b/>
        <sz val="10"/>
        <color rgb="FF434343"/>
        <rFont val="Arial"/>
      </rPr>
      <t>Pay increase set in place for January 2020</t>
    </r>
  </si>
  <si>
    <t>Majority of the residents are awesome and love to teach. They work well together and hang out a lot outside of the hospital. Loved all of the attendings I worked with as an MS4. Lots of zebras/interesting pathology plus bread &amp; butter peds. Only fellows in peds ED and child abuse. Low cost of living</t>
  </si>
  <si>
    <t>Syracuse winters, NICU at crouse hospital that uses different EMR. No free parking as a resident</t>
  </si>
  <si>
    <t xml:space="preserve">most MS4s do not stay for residency </t>
  </si>
  <si>
    <t>some chiefs and attendings are willing to teach</t>
  </si>
  <si>
    <t>I did my core here and it was a toxic environment. They would send us to the library and say they'd text us when the attending was here for rounds, which they rarely did. Most of the time, there was no teaching from residents. Residents would gossip about each other, nurses, patients etc. Very low patient census</t>
  </si>
  <si>
    <t>Residents are very nice and work well together. Free lunch daily at noon conference. Program director is awesome</t>
  </si>
  <si>
    <t xml:space="preserve">uses Sunrise/ Allscripts for inpatient/ outpatient EMR; pediatric labs are delivered by hand (usually by students) to the lab/ must be physically logged in a binder &lt;&lt; Northwell (Cohen's) is amazing, but this Northwell campus is much less superior. Have to outsource residents to Cohen's PICU in Long Island (an hourish away). Expensive area. Annoying EMR system </t>
  </si>
  <si>
    <t xml:space="preserve">Overall residents are really nice, friendly with each other and to med students, attendings are a mixed bag but most are very interested in teaching.  Pretty diverse patient population as it's on the border of nassau and queens, plus gets peds/PICU transfers from all over long island. Residents seem fairly content/happy, not burnt out, work as a team to switch off going home early when the census is low. Lots of reasonable options terms of where to live. free lunch fridays. </t>
  </si>
  <si>
    <t>Not sure about call/clinic schedule but there seemed to be a lot of dissatisfaction by how coverage was worked out. Also felt like residents were in and out all the time because of the clinic/free afternoon system. On PICU often coverage wasn't always provided so teams were short, not sure if that was an isolated experience. Residents given very varying degrees of responsibility depending on the service/which subspecialties were involved.</t>
  </si>
  <si>
    <t>Nice residents, great location, and you will be busy which is good for your learning. Outpatient doctors are simply the best. They use epic which is nice and offer one of the highest salaries for residents in the US</t>
  </si>
  <si>
    <t xml:space="preserve">On 24 hour call every 4  days each year for 3 years. Was not the biggest fan of the appearance. Peds unit was just a floor. PICU attendings are brutal but the rest were super nice. </t>
  </si>
  <si>
    <t xml:space="preserve">This place is an absolute gem in the southeast. Serves an entire third of the state so pathology is varied and often complex. Only level 1 trauma center east of I-95 for the state of NC. Patients are transferred in from all over eastern NC, even from the coast. You see everything from bread-and-butter peds to really complicated cases / rare disease. Excellent learning environment. Faculty are enthusiastic about teaching. Residents are fantastic. Everyone is really nice and welcoming; people are happy!  Really nice newer children's hospital that is attached to main hospital. Services also include a big NICU, a Pediatric ED, and PICU. Friday afternoon conference is protected. Really can't talk this place up enough! They are passionate about taking exceptional care of their patients and very team-focused / supportive. Plus the Outer Banks beach wonderland is only roughly 2 hours away, and Raleigh is only an hour. </t>
  </si>
  <si>
    <t>Greenville is definitely a college town, but the downtown is growing cooler and residents seemed to hang out a lot socially so there are definitely things to do.</t>
  </si>
  <si>
    <t>Really just incredible residents and faculty</t>
  </si>
  <si>
    <t>heart surgery issues, seems to have resolved with lots of turnover</t>
  </si>
  <si>
    <t>This is a smaller and tight knit program where the residents are truly awesome. Great bunch of people who actually like each other and are really fun to be around. The vibe on the wards is great and very supportive. The night float system being every other night is a complete game changer and makes the weeks you have that actually enjoyable because every other night you can have fun with friends and then sleep in. Faculty are dedicated and amazing and really fun to work with. I don't really have anything bad to say bout this program.</t>
  </si>
  <si>
    <t>Really smart and invested residents. There is a big emphasis on teaching on the General Inpatient teams. Patients come from all over, so you'll see bread &amp; butter peds as well as incredibly rare diagnoses. The subspecialty faculty are really amazing. Lots of research support, even if you aren't one of the 2 research residents</t>
  </si>
  <si>
    <t xml:space="preserve">The program is small, which may be a positive or negative depending on who you are. They sometimes have free food at conference, but not a guarantee. </t>
  </si>
  <si>
    <t>beautiful childrens hospital, charlotte, PD very engaged and kind, strong focus on wellness. strong focus on education and lots of support to make residency focused on teaching the residents</t>
  </si>
  <si>
    <t xml:space="preserve">if you want fellows - none here. but they put a very positive spin on no fellows. have to work hard for research but it is available and they are very supportive. </t>
  </si>
  <si>
    <t xml:space="preserve">Great program- nice residents and faculty. Low stress environment, non-competitive between residents, and good fellowship matches this year. One of if not the best schedule that I heard about during the interview process. Did not realize how good the residents had it until I started looking at other programs. Winston-Salem is a small city. I would describe it as the perfect place if you are settled and have a family, but no great as a young, single person. </t>
  </si>
  <si>
    <t xml:space="preserve">I see diversity as something the program could really work on. There is minimal diversity both within the residency classes and the falculty. I think this is something that they are actively trying to work towards-- they had 2 diversity virtual events over the course of interview season. </t>
  </si>
  <si>
    <t>New Chair and new program director. Both current faculty and all absolutely stellar. BRAND NEW birthing center and NICU so volume for NICU and nursery has EXPLODED. NICU literally always full (i think 59 beds) that they may open old NICU up as overflow as well. new chair is the best, seriously one of the favorite doctor's in the program. super down to earth. New chair used to be PD so she is not really new, she is super involved/experienced. Even with smaller size, they do ECMO at this center and get kids from several states.</t>
  </si>
  <si>
    <t>Smaller program with few fellows (positive or negative). Volume in the ED and floors can be hit or miss depending on the day and time of year. Residents take less initiative/some are even a little more challenging to  work with when it comes to medical education stuff (formal and informal) &gt;&gt; seen this more with new intern class. Curious to see if it resolves over time.</t>
  </si>
  <si>
    <t xml:space="preserve">residents are very nice, PD is cool </t>
  </si>
  <si>
    <t>hospital within a hospital. resident room has computers, a long table, some reclining chairs, bathroom, microwave. there are call rooms in the academic area and i think a couple are marked for peds residents specifically</t>
  </si>
  <si>
    <t xml:space="preserve">IMG/FMG friendly.  Does anyone know anything about this program? </t>
  </si>
  <si>
    <t>Residents are nice, pretty small program. Seem to have a lot of autonomy (no fellowships). NICU was busy when I was there and a pretty new/nice PICU. Area is kinda boring, but not bad. Uses Epic</t>
  </si>
  <si>
    <t xml:space="preserve"> IMG/FMG Friendy. Anyone been here?</t>
  </si>
  <si>
    <t>Children's Hosp of Akron/NEOMED</t>
  </si>
  <si>
    <t>Did a sub-i here: they see some really interesting pathology, very busy hospital, really amazing resources, well-respected. Moonlighting/float shifts very helpful with large volume. //Wellness wednesdays - every wednesday not on inpatient you get a half day off, also noon conference is protected time even if there is no conference so you can have "lunch with friends"// Very large free-standing children's hospital, large ED that is relatively new.  Addition to outpatient facility nearly complete and overall super nice facility.  Lots of specialists without many fellows so more autonomy and interaction with attendings. Based on my interview day, I did not get the feeling listed in the negative section about residents- they were lively and seemed pretty happy. Interns are worked really hard and so we only met PGY2s and 3s but I never got the impression they were unhappy with their choice // I don't think the person who wrote in the negative section interviewed at the same program I did lol the residents were all great; several interns were at the dinner (plus a PGY2), and several seniors were at the lunch; the chiefs each gave quick presentations, and all of them were super welcoming; it seems like a great place to work with a huge pt volume</t>
  </si>
  <si>
    <r>
      <rPr>
        <sz val="10"/>
        <color rgb="FF434343"/>
        <rFont val="Arial"/>
      </rPr>
      <t xml:space="preserve">From my sub-i here: Residents do seem overworked. Some are cheery about it. Most dread it and complain. No cap for interns. Seniors look overwhelmed managing all the pts. Seemed like not as much autonomy b/c you had to call the attending for everything. Formal teaching on rounds was hit or miss. Seniors jumped to answer q's over others. I felt like a cog in the wheel, not a valued learner. Getting 20+ admissions overnight during busy season. </t>
    </r>
    <r>
      <rPr>
        <sz val="10"/>
        <color rgb="FF434343"/>
        <rFont val="Arial"/>
      </rPr>
      <t>Overall residents seem overworked, unhappy, and not very friendly.  Attendings and residents alike seem super judgmental/catty and everyone seems like they are walking on eggshells.  Also, their cafeteria is definitely below average &lt;&lt;&lt;&lt; Agree- worst cafeteria ever. Secondhand information so take it with a grain of salt but heard from a very good friend who is a student there that this program is known for being fairly malignant.</t>
    </r>
  </si>
  <si>
    <t>Interviewed there, cafe def sucks and you run out of food w/ the $60/wk stipend. they're building a new cafe so hopeful. only pgy3s seemed judgy, pgy1s were all super friendly and excited to talk with us. unfortunately not too many interactions with pgy2s</t>
  </si>
  <si>
    <t>Pay for parking</t>
  </si>
  <si>
    <t>This program seriously surprised me when I rotated here.  I never thought of Cleveland Clinic as a children's hospital, but they have good volume and really complex kids.  Get lots of transfers for second opinions and transplant (they are the big children's transplant in Northern Ohio). Anyway, (1) super nice residents and they all get along.  They seemed to like being there and had a lot of fun in the lounge.  (2) So much free food- the residents got free coffee at morning report, lunches delivered to them when they were on a floor block, and on fridays they have lunch during their lectures.  They also get money on their badges, have full Starbucks and a cafeteria both open 24/7.  (3) A lot of teaching by the attendings, and the attendings hand out research left and right to the residents— also a big research institution with Case and Learner.  (4) Program director seems to care a lot about the residents from what I heard, seemed very down to earth when I met him.  (5) They have an "administrative" afternoon once a week during non-floor blocks where you basically have a half day off for anything you need to do.  (5) Residents seem to like their 4+2 schedule, but I don't really know what that means. (6) The new outpatient building is beautiful, and the residents have two lounges (I've only seen the one in the main hospital).</t>
  </si>
  <si>
    <t>There aren't a lot of inpatient units, and most of the units are pretty outdated- not a pretty hospital.  The call schedule for interns sucks (they do a q3 for the hospitalist teams, and q4 for the subspeciality teams), but I guess seniors get a night float.  They have two other hospitals (Fairview and Hillcrest) that you rotate through for ED and nursery since those aren't on main campus, so it's probably annoying to have to travel.</t>
  </si>
  <si>
    <t>They have a new chairwoman from Seattle Children's who has big plans to expand the presence of the hospital.  Departments keep getting bigger and bigger each year.</t>
  </si>
  <si>
    <t>Delicious food everyday-breakfast and lunch. Residents are generally happy, fun to be around and talk to, and are friends with one another. Despite being a top institution, residents aren't cut-throat and are genuinely very down to earth. Hospitalist attendings can be a little uptight but make up for it with really great teaching and feedback, they just care a lot. Overall residents are in a good mood even when working long hours and are incredibly supportive of each other. Short call/Long call system is amazing. || (discord) I love this hospital and the people who work here! Most of the residents are nice and down to earth. With the size of the class you can find your people easily, from the very academic to the chill, from the single to married with kids etc. Attending physicians here are great, very engaged in teaching and helping med students/residents grow, some are more serious than others haha. Free food at morning report and noon conference when you're at main campus is hard to beat (and it's good food), plus meal allowances for call shifts. Cincy is a great and affordable place to live, though I feel like the 'young professional' population here is lacking and it can be hard to meet folks outside your residency class. hmu with any more questions!</t>
  </si>
  <si>
    <t xml:space="preserve">Intense program, and residents work hard. In particular, it seems that 2nd year has some pretty long hours. (2) Although I agree they work hard, I would say that everyone I have worked with seems happy but tired. (3) My experience this year was the same as the second commenter // I felt like interns did not have very much autonomy and I never saw residents doing procedures. If you want to do procedures, it seems like you have to seek them out on your own. (4) While I agree that residents don't really get to do procedures, and those all tend to go to the fellows, there is abundant autonomy on the hospital medicine services. In that vein, the hospital medicine service is where autonomy is most important anyway as that is where you see the most bread-and-butter as well as some really interesting cases. </t>
  </si>
  <si>
    <t>Wonderful hospital with great facilities. Columbus is a great city! Large patient volume. See a lot of crazy cases along with bread and butter. Daily free lunch, money on card, free (good) parking. Echoing most of what was said. Huge pt rooms, high ceilings, tons of room in the hallways. People are nice. Large patient volume. Big ED, L1T, gets transfers from tons of hospitals so you'll see a lot. Daily free lunch, free and close good parking. Residents are happy and are genuine friends with one another. Also, hospital has dedicated services for many specialties - endo/nephro are one service, but most other specialties have their own inpatient service.</t>
  </si>
  <si>
    <r>
      <rPr>
        <sz val="10"/>
        <color rgb="FF434343"/>
        <rFont val="Arial"/>
      </rPr>
      <t xml:space="preserve">Very intense; residents didn't even realize I was a med student and thought I was an intern because they don't know each other. Very stuck up and snooty. Overall residents seem very unhappy and are malignant towards each other. Not supportive at all. &lt;--- another rotator here, i had good interactions with the residents and never saw them be stuck up or unsupportive to each other&lt;--I'm also another rotator, agree with the first med student. They were super overworked and always seemed stressed out. Residents didnt even know everyone in their class. Not alot of autonomy as well. </t>
    </r>
    <r>
      <rPr>
        <sz val="10"/>
        <color rgb="FF434343"/>
        <rFont val="Arial"/>
      </rPr>
      <t>My experience was pretty different from above, residents definitely knew each other and I think wrre some of the most down to earth residents. They clearly are busy as they are running one of the biggest children’s hospitals in the country, but they hang out all the time with each other after work. // There are a lot of fellows, so I get the sense that residents don't get as many procedures. // Got the sense that there's some turf war between nursing staff and residents on who really gets to make the decisions. Of course most nurses have been there longer than the residents, but it seems more of an us vs. them enivornment instead of collaborative.</t>
    </r>
  </si>
  <si>
    <t>Great experience as a Sub-I -- felt like attendings were all invested in my learning and success. Had more autonomy than my friends going into IM, FM, OB as a 4th year (did all orders, consults, updating PCPs, patient counseling) which seems important since I've heard peds residencies tend to give less autonomy. PD is extremely supportive and very passionate! Residents are supportive of each other and seem to have time for family/hobbies. Recently switched to X+Y schedule and are in process of switching to EPIC.</t>
  </si>
  <si>
    <r>
      <rPr>
        <sz val="10"/>
        <color rgb="FF000000"/>
        <rFont val="Arial"/>
      </rPr>
      <t xml:space="preserve"> </t>
    </r>
    <r>
      <rPr>
        <sz val="10"/>
        <color rgb="FF000000"/>
        <rFont val="Arial"/>
      </rPr>
      <t>PGY-2 is very intense/lots of inpatient so don't expect training to continue to be as light in hours as intern year.</t>
    </r>
  </si>
  <si>
    <t xml:space="preserve">Great, free-standing children's hospital. PD very receptive to feedback, and she cares immensely about the wellbeing of the residents.  Large complex patient volume, brand new PICU. OKC is growing fast and is a wonderful place to live, tons of incredible restaurants and outdoor activities. Diverse group of residents. &gt;&gt;&gt; love the program and residents. seems very tight knit! </t>
  </si>
  <si>
    <t>Residents are nice and seem very close knit.  Faculty also seems incredibly friendly. Beautiful facility and call rooms. high volume. Great academics/didactics. Academic Wednesdays every Wednesday and Wellness Wednesdays quarterly. St. Jude affilliated chemo center, so lots of great resources and education</t>
  </si>
  <si>
    <t xml:space="preserve">the only fellowship program here is child abuse.  Very limited specialists locally: there are no local nephrologists, geneticists, etc.  </t>
  </si>
  <si>
    <t>Residents were all super sweet and helpful, took the extra time to teach me how to use EPIC after their shifts, the hospitalists like to teach and are great with patients, and it seems like the residents get a lot of support. The PD stops by randomly with candy and just to check in on the residents. &gt;&gt; Resident I worked with in NICU seemed happy and not overworked. PD is very friendly and remembered my name after only meeting me once before. &gt;&gt; Did my Sub-I with the program and absolutely loved th eenvironemtn. Everyone loves to teach and the residents are very supportive of each other</t>
  </si>
  <si>
    <t xml:space="preserve">Patient population is absolutely less diverse compared to other cities. </t>
  </si>
  <si>
    <t>Great variety of patients, referral center for all of Oregon, some of Washington/Idaho as well. Residents are super nice and seem like they're not overworked (go out for drinks, etc)</t>
  </si>
  <si>
    <r>
      <rPr>
        <sz val="10"/>
        <color rgb="FF434343"/>
        <rFont val="Arial"/>
      </rPr>
      <t xml:space="preserve">I couldn't disagree more with with person who wrote in Negatives column. The majority of residents are incredible teachers and genuinely super friendly. Residents I worked with have connected me with their colleagues at other programs just to help me with the interview process. Both my 3rd year rotation and AI were most memorable because of the residents on my team. In addition the hospital is beautiful, attendings (for the most part) are super friendly and love to teach. You will see a ton of bread and butter peds with lots of more rare pathology. PDs are also awesome. </t>
    </r>
    <r>
      <rPr>
        <sz val="10"/>
        <color rgb="FF434343"/>
        <rFont val="Arial"/>
      </rPr>
      <t xml:space="preserve">Had a great experience here with tons of autonomy, attendings were fantastic and willing to teach, lots of patient variety from Amish/Mennonite families with severe genetic diseases to inner city kids with asthma exacerbations, all of the residents were very friendly and helpful and they seemed happy for the most part. Tons of patient volume and we were extremely busy which, as other people have said, can be a pro/con depending on your learning style (ie. learning by doing vs time to read). I also loved the short call/long call system and the free food at breakfast (just fruit and coffee) and lunch (catered meals). Tons of didactic opportunities and chances to learn from subspecialists </t>
    </r>
  </si>
  <si>
    <r>
      <rPr>
        <sz val="10"/>
        <color rgb="FF434343"/>
        <rFont val="Arial"/>
      </rPr>
      <t xml:space="preserve">Didn't have great interactions with the residents on my MS3 or MS4 rotations. Seemed to be a good amount of fake niceness. Didn't sense a lot of genuine connection between residents during morning reports. Sad because the hospital comes with amazing opportunities and a majority of the attendings I have intereacted with were great teachers and cared a lot about their teams. </t>
    </r>
    <r>
      <rPr>
        <sz val="10"/>
        <color rgb="FF434343"/>
        <rFont val="Arial"/>
      </rPr>
      <t xml:space="preserve">Cerner was by far the worst EMR I have ever used and they do TPN orders on paper, but they use Epic for some outpatient stuff. </t>
    </r>
  </si>
  <si>
    <t xml:space="preserve">One constructive comment I heard from an attending is that you kind of get spoiled by being at a premier Children's hospital with tons of subspecialists and peds-specific resources. He suggested rotating at a community program while there (idk if this is possible) to get experience being the only pediatrician at a place and having to make calls on your own (just a thought depending on your future career plans)
</t>
  </si>
  <si>
    <t xml:space="preserve">Did a subspeciality rotation here - everyone is really welcoming! mostly worked with fellows, but the residents I worked with seemed really happy! noon conference for interns with free lunch everyday </t>
  </si>
  <si>
    <r>
      <rPr>
        <sz val="10"/>
        <color rgb="FF434343"/>
        <rFont val="Arial"/>
      </rPr>
      <t xml:space="preserve">No one showed up to the happy hour &lt;- shiiit     (2) </t>
    </r>
    <r>
      <rPr>
        <sz val="10"/>
        <color rgb="FF434343"/>
        <rFont val="Arial"/>
      </rPr>
      <t xml:space="preserve">3rd yr fellow I worked with said he didn't feel prepared to be an attending and was choosing to do another "fellowship" year to put it off &lt;---did this fellow do residency at CHOP? </t>
    </r>
  </si>
  <si>
    <t>Small to medium sized children's hospital and a medium sized program. HUGE emphasis on advocacy and has a strong relationship with the community they serve.  Lots of resident autonomy/ direct attending interaction due to small number of fellows, but still has all subspecialties represented and theyre in the process of growing their mental health services.  Residents are all super close and it shows.  Residents are on a first-name basis with many of the attendings/APD's.  Match very well each year. EPIC starting in Feb 2021</t>
  </si>
  <si>
    <t xml:space="preserve">Some of the very complex patients go to CHOP, but was assured by the residents that since HealthPartners (one of the largest philadelphia medicaid insurers) isnt accepted at CHOP that they do not struggle with volume or complexity. </t>
  </si>
  <si>
    <t>Large volume of patients on both inpatient and outpatient. Excellent advocacy program. +1. Residents are super friendly and will take time to teach you if you ask. Residents are all very close and act like a family. &lt;&lt; Serving a very underserved community of North Philly, extremely interesting pathology and presentations, amazing attendings</t>
  </si>
  <si>
    <t>Most attendings are nice but definitely not all!!</t>
  </si>
  <si>
    <t>Beautiful new peds floor and work room for the residents. All the attendings are very smart, all except 1 of the attendings are very nice too. Most of the residents are nice. Truly enjoy the 2x/week interactive morning report. Residents do all the procedures in the PICU.</t>
  </si>
  <si>
    <t xml:space="preserve">very strict about schedules. Residents do NOT tend to match into their specialty of choice on their first try (need to do a year as a PCP and then reapply.) PICU workroom is a closet. &gt;&gt;&gt;&gt; Attending was a monster. Almost all the residents are married +/- kids.
</t>
  </si>
  <si>
    <t xml:space="preserve">Many residents hate the NICU culture here. In PICU, residents don't get procedures like lines or intubations - all go to fellows and NP/PAs. Also, some PICU NPs will go after residents if a resident picks up a medically "cool" patient, claiming the residents don't need that training but the NPs do. Not that friendly to med students here, but others say differently. Cerner EMR. Would definitely say you don't get that "fuzzy wuzzy" peds culture here, but some may prefer that. Not as many fellowships as you'd expect at a standalone peds hospital, which has its +/-. &lt; Also, they didn't fill their match this year. &gt;&gt;&gt;&gt; 2nd opinion: Fellows get the procedures in the PICU over the residents and if they don't go to fellows, they go to PA's or NP's. Not a lot of autonomy with pediatrics. Every little thing must be checked on with the attending. Interns are overworked, faculty are not great with teaching despite this being an academic hospital, especially with the medical students. Rounds are inefficient and take forever. </t>
  </si>
  <si>
    <t>Hasbro Children's/Brown Univ</t>
  </si>
  <si>
    <t>Friendly residents, nice small hospital. &gt;&gt; SUPER DIVERSE! From Program chair to resident classes, they take diversity quite seriously. Great teaching; Dr. Alverson from Lecturio lectures works here and gives really great engaging teaching sessions. Residents are friendly and they seem to get along well with each other. I think they have an efficient system where a senior does admitting so that interns can focus on managing inpt team. TOP NOTCH FELLOWSHIP MATCH!</t>
  </si>
  <si>
    <t>Cool cases bypass Hasbro and go to Boston. &gt;&gt; Providence is kinda small may be a pro/con.</t>
  </si>
  <si>
    <t>Prisma Health Upstate Greenville South Carolina</t>
  </si>
  <si>
    <t>Did a Sub-I here.  Incredibly friendly Attendings who love to teach.  Residents get along well, tease each other.  Great PD.  Protected noon conference.  Lots of meal money per month which is good for cafeteria, subway, ABP, starbucks and Chic-fil-a.  Saw some interesting pathology.  Really fun city, beautiful with the parks but growing so lots of restaurants</t>
  </si>
  <si>
    <t xml:space="preserve">Older hospital.  </t>
  </si>
  <si>
    <t>Relatively low patient volume, but there are no fellowships, so residents do get to see the Interesting cases without competing with fellows.</t>
  </si>
  <si>
    <t xml:space="preserve">sorry i may have deleted something here. :( </t>
  </si>
  <si>
    <t>Prisma Health Midlands/Univ of South Carolina</t>
  </si>
  <si>
    <t>The residents here are so, so, so nice/friendly/welcoming/encouraging. They all actually hang out together outside of work and joke around with eachother. The residents and attendings are all super close (text each other instead of paging or calling). Children's hospital is large and has lots of volume. Graduated residents tend to stick around or come back because the environment is so great. Support staff (SLP, nutrition, child life, nurses, RTs) are super nice and part of the team. Transitioning from Cerner to Epic in Feb 2021 (bless). Children's hospital is connected to the adult hospital by inside walkways so easy access to nursery and NICU. Cafeteria is at the main hospital, subway in the children's hospital, couple other cafes on the medical campus, starbucks in the main hospital. Columbia is a nice place to live with relatively low cost of living, access to mountains and beach within 2 hours, could live in an apartment or buy a house, commute is generally not too bad, they're building a drive through starbucks right nearby that will open in early 2021. Protected noon conference teaching time with lectures that rotate every 1.5 years so you get it all twice. Dr. Stallworth is like the god of pediatric teaching, so education is very highly valued. The PD is super awesome and genuinely cares about the residents (and us med students too! he's legit the best).</t>
  </si>
  <si>
    <t>Rather than having their own continuity clinic, residents are placed in private clinics around Columbia.  The PD and residents state that this is a good thing that works well for them, but residents describe their clinic experience as predominanlty seeing acutely ill children.  Clinic experience does not seem to support developing relationships by continuity, picking up developmental delays, and managing complex kids.</t>
  </si>
  <si>
    <t xml:space="preserve">friendly residents. diverse patient population. Caring attendings. Great teaching. </t>
  </si>
  <si>
    <t xml:space="preserve">Free food for all meals with meal allowance and then get catered lunches minimum 1x/week! SO WELCOMING. One big family of residents and faculty!! </t>
  </si>
  <si>
    <t>Wide breadth of pathology--lots of bread and butter but then tons of weird crazy cases. Lots of opportunities to do procedures</t>
  </si>
  <si>
    <t>Seems like the current residents are happy to teach the students and generally have a good attitude about hours/work. Switched to a night float system because of COVID and have decided to keep it, I think the residents really prefer this. Largest referral center in state, so specialties get all of the really cool cases, but outpatient/hospitalist teams have all the normal things too. All of the attendings I've worked with have been excited to teach on rounds in a positive manner. Chiefs/program have been working hard to adapt to virtual learning for the curriculum and are trying to make it as interactive as possible. The specialty services have also been great for teaching students (not all have fellows) and the fellows I've worked with also enjoyed teaching students/residents. Can't comment on how many procedures residents get to do when there are fellows but I haven't heard complaints. &lt;&lt; (residents say that as long as the fellow isn't new, they really let residents do most procedures) Program is very open to suggestions from residents and is even taking suggestions from students to prepare for virtual interviews. New children's hospital has a lot of workroom space with adequate computers and there are windows which is nice, obviously with it being new everything is fancy/beautiful. Overall, great program with kind environment and super great place to live! &lt;&lt; agreed with above. And you get a phone that they pay for as your paging phone (which is super nice compared to a beeper) and some residents don't pay for a phone bil for 3 years because they got rid of their old personal cell.</t>
  </si>
  <si>
    <t>Reputation is that relationship between NICU NNPs/PAs and residents isn't great, but the NICU attendings are good. &lt;&lt;It's really not that bad. Spent a month in the NICU and it's usually amiable, and some NNPs like to help residents out/explain things. NNPs and residents don't share patients for the most part.                              Lots of ICU time (pro or con), but trying to decreaese ICU time in response to resident feedback &lt;&lt; specifically NICU time</t>
  </si>
  <si>
    <t xml:space="preserve">Really really awesome fellows and residents with great teaching- lots of fellowships, but still resident driven. Charleston is also a great place to be! </t>
  </si>
  <si>
    <t>Pretty large volume of patients, wide variety of pathology &amp; complicated kiddos. Free breakfast/lunch + additional money on a meal card. Residents are super friendly and closeknit. Most attendings seem to really enjoy teaching. Small program. Given alotted amount for books/technology every year. Hospital is incredible; seriously, look up some photos on Google. Noon conferences and morning report most days of the week. You pretty much only rotate through one hospital system and it all uses EPIC.</t>
  </si>
  <si>
    <t>Inpatient months you work 6a-6p but every week you also have a 6a-8p and every other week an additonal 6a-10p shift</t>
  </si>
  <si>
    <t>The PD gives off the a weird apathetic, mildly cynical vibe. Anyone else felt like this? &lt;-- I get where you're coming from on this but I think the residents told me he will be leaving in the next year or two. I also think a big part of it is that he has just a super dry sense of humor and it can come across poorly. Positives&gt;&gt;negatives of this program for me!</t>
  </si>
  <si>
    <t>free lunch everyday (plus residents get large budget on ID cards), doctors very willing to teach, high patient volume seeing many different cases allows for exposure to everything. Alot of subspecialty exposure; great residents and comradarie</t>
  </si>
  <si>
    <t>didn't fill last year; Cerner EMR, high patient load (pro and con)</t>
  </si>
  <si>
    <t>Large volume of patients, broad exposure to bread and butter and complex care and zebra patients, good inter-resident relations, morning and noon conferences every weekday with free lunch every weekday except Thursday. Residents and interns are very supportive of each other and love to teach students, really close to one another and social gatherings are frequent. good amount of money loaded onto cards. Free parking provided right next to Children's hospital, very supportive PD. 4 new floors added this year, so even more action is coming.</t>
  </si>
  <si>
    <t>Large volume of patients that can be ridiculous at times, insurance is not covered by program but offered at a discounted rate, a good number of fellows so it depends on the service as to a resident's ability to do procedures (few if any in PICU, a lot/all on other rotations). Newish EMR (EPIC), still working out the last kinks.</t>
  </si>
  <si>
    <t>Small program but extremely friendly residents. PD is amazing and all attendings are great teachers and very friendly.</t>
  </si>
  <si>
    <t>varying patient load based on season</t>
  </si>
  <si>
    <t>X+Y ; 3+1 schedule!</t>
  </si>
  <si>
    <t>Very old hospital and residents don't seem super close or happy. &lt;&lt; agree with that. Also PD is not very involved or doesn't seem interested in residents</t>
  </si>
  <si>
    <t xml:space="preserve">New PD. Very friendly. Old PD is still an attending there just wanted to take step back. Did not see any major near future changes, except for new outpatient facility. PGY-1's are all FABULOUS people, absolutely lovely people. SOme PGY-3 were not nice (2 in my opinion) but they will be gone. POOF! Good general exposure, Zebras there too. Felt confident I was learning everyday! They use EPIC for inpatient. </t>
  </si>
  <si>
    <t>Residents are very happy and supportive towards medical student learning; students and residents can contact attendings via text message; family-oriented feel (interview website details built in break time during the day allowing for 'pump breaks' for moms); train at both a free-standing children's and academic hospital; catchment area of about 500 miles in diameter with diverse pathology coming in from eastern NM, throughout West Texas, and even up into Colorado; the regional burn center; 'if your drive time hits double digits, that's a long drive in Lubbock'; a true college town with activities to do with the undergrad campus and huge Rec center; art scene in downtown; several cute coffee shops</t>
  </si>
  <si>
    <t>location is a 5+-hour drive from big cities; however airport has major airlines including Southwest which has direct flights to many TX cities and plenty OOS including Las Vegas; Southwest often runs flight deals and you can get definitely find one way flights to Dallas or Houston for under $100</t>
  </si>
  <si>
    <t xml:space="preserve">Close knit group of chill residents; teaching is built in; protected didactic time and own continuity clinic on 1/2 day a week. PD, APDs and PC are very supportive of residents. Faculty is amazing. Two inpatient sites, one is a free standing children's hospital. Catchment area is large, good patient volume, everything in West Texas and Eastern NM gets transferred into Lubbock. Huge NICU w/ 41 beds, ECMO, Sim lab. Chill call schedule, only 5-6 24hr shifts per year. Residents seem happy and supported. Family friendly. A lot of subspecialty exposure without having to compete with fellows. Cost of living in Lubbock is a huge plus. Commute time less than 15 min no matter where you live with the loop that goes around Lubbock.  </t>
  </si>
  <si>
    <t xml:space="preserve">Location is about 6 hours from anything, flights are super expensive. Different EMRs between hospitals and clinics. UMC hospital uses Powerchart, Covenant Children's use Meditech but switching to Epic and their clinics use Epic </t>
  </si>
  <si>
    <t xml:space="preserve">Very resident-driven and resident focused. PD gave us a tour around San antonio via Zoom. </t>
  </si>
  <si>
    <t>Only free-standing children's hospital in San Antonio, extremely nice and welcoming residents, medium sized program of about 12 residents per year, large emphasis on teaching, free lunch at noon conference with additional money on a meal card for use at the cafeteria, very supportive PD and program/faculty who love to teach, the residents have an entire floor for themselves in the hospital that contains a lounge, work area, exercise room, study rooms, and multiple call rooms that are beautiful. Huge peds ED, huge NICU, 40 bed PICU/IMC, ECMO, Sim lab, inhouse pediatric surgery/OBGYN/pediatric subspecialties, Also, San Antonio is a fun city and the food is awesome.</t>
  </si>
  <si>
    <t>Meditech EMR, no inpatient peds psychiatrists, new program (has only had 1 graduating class so far) ((I worked with a fellow from that graduating class and it was an amazing experience. Super supportive, great teacher, goes out of the way to make your life better/easier...if that's indicative of their culture, 11/10 recommend)</t>
  </si>
  <si>
    <t>Incoming PD is amazing and will definitely advocate for resident concerns (outgoing PD is also very well-liked and responsive to feedback). Plenty of zebras since it is one of two main childrens hospitals in the region, and I've seen kids come from oklahoma, louisiana, and mexico for certain specialties</t>
  </si>
  <si>
    <t>Inpatient attendings are not universally approachable, residents are frequently/usually too busy writing notes etc to pay attention to didactics</t>
  </si>
  <si>
    <t>Brand new NICU opening up in 2020. Brand new Pedi floor closer to Houston as well as Children's specialty center. Galveston Pedi inpatient to be completely rennovated ASAP. The residents all get along really well and hang out outside the hospital too. The attendings love teaching and are really nice too.</t>
  </si>
  <si>
    <t xml:space="preserve">30-40 minute driving time between campuses </t>
  </si>
  <si>
    <r>
      <rPr>
        <sz val="10"/>
        <color rgb="FF434343"/>
        <rFont val="Arial"/>
      </rPr>
      <t xml:space="preserve">
</t>
    </r>
    <r>
      <rPr>
        <sz val="10"/>
        <color rgb="FF434343"/>
        <rFont val="Arial"/>
      </rPr>
      <t xml:space="preserve">Residents seem to really enjoy being around each other, NICU is really strong, a lot of people match into Neonatology and a lot of people who went to UTMB for med school/residency/fellowship stay on as faculty, not a lot of fellows so more room for procedures, a lot of autonomy-this isn't a place you will get babied, use EPIC for EMR everywhere which is awesome. Trying to improve didactics and make it more board style relevant rather than just sitting and listening to power points, trying to be more involved in school districts and community activities, have a half day clinic every friday dedicated to just patients dealing with mental health issues to improve mental health education </t>
    </r>
  </si>
  <si>
    <t xml:space="preserve">
Weak on EM/PICU. Do only one EM rotation and there isn't really a children's ER per say, I was annoyed that a lot of the residents/interviewers spent a lot of time talking about themselves and I didn't get to ask them as many questions as I would've wanted. Have one year where they got a poor board pass rate, was explained to me as people who were poor tests takers (low step scores) and a combination of people going into prestigious fellowships who underestimated how much they would need to study for their boards and ended up failing. Trying to recover from it but you can tell they are really concerned about that, so are trying to match people with good board scores. Get a lot of patients from neighboring counties but you don't get to see as many of the complex patients because they are so close to Houston and so those kiddos usually get sent to TCH. A lot of driving between continuity clinics, specialty clinics, and wards but I feel like this is an issue in a lot of places. Rennovating the hospital, supposed to be done by fall 2020. The current NICU/mini PICU/floor looks old and outdated. NICU floods sometimes and they have to evacuate the babies to another part of the hosptial. Oh, PICU is pretty much nonexistent so you have to go to TCH if you're an American grad or Driscoll if you're a foreign grad for that. Not a lot of fellowships in house. &lt;&lt; why do they make IMGs rotate at Driscoll &amp; AMG at TCH?? isn't the curriculum and training sites the same for all residents? &lt;&lt;TCH doesn't accept visas</t>
  </si>
  <si>
    <t>(Worked in ER for three weeks on nights.) Attendings were largely very nice and gave residents what appeared to be a reasonable level of autonomy (go see the patient, come back and tell me about them, etc).  Saw residents further on in training get to do sutures, but can't speak to interns since I didn't work with them as much.</t>
  </si>
  <si>
    <t xml:space="preserve">Epic (if you're into that). Manageable patient volume. Some attendings are very engaged and clearly love medicine and working with children and students. &gt;&gt; no fellows but a lot of subspecialty exposure with residents interviewing and getting accepted into some of the most renown fellowship programs (Johns Hopkins, CHOP, TCH, Cincinnati, Stanford, etc), faculty are very dedicated to teaching </t>
  </si>
  <si>
    <t>Did not have a great experience here as an MS3 about a year ago. Mix of engaged and not very engaged attendings. Hospital is old. Too many students with not enough room/patients in the hospital to sustain them. Interns seemed overwhelmed and not well supported by students or seniors despite moderate patient volume. Some of the rhythms of day to day logistics on the wards seemed inefficient and frustrating. Limited amount and variety of patients in Corpus Christi. Aging attending population. &gt;&gt; disagree with the "limited amount and variety of pts" as Driscoll receives patients from every where south of Corpus Christi including many immigrants from the across (interesting pathology)</t>
  </si>
  <si>
    <t>EPIC</t>
  </si>
  <si>
    <t>Friendly residents and attendings, small program if that's your suit, no fellowships so decent autonomy, referral area for much of far west Texas and southern NM. Very IMG friendly, great city!  // Also the referral center for Juarez, Mexico, right across the border, with ~1.5 million residents, so you'll end up seeing cases that are very uncommon in US hospitals</t>
  </si>
  <si>
    <t>Lower reputation status, supposedly lower board pass rate, high fellowship match rate BUT supposed abnormally high fellowship drop out rate, no fellowships. senior residents and attendings have consistently suggested i apply elsewhere.&lt;&lt;&lt; per ABP, pass rate ~60%</t>
  </si>
  <si>
    <t>The residents here (especially combined residents) are so overwhelmingly nice, and care a lot about education for residents and medical students alike. Also the new PD for peds is really dedicated to protecting resident education, and recently reduced the time spent on and timing of rotations that were known to be more labor-heavy so that residents could focus more on productive rotations.</t>
  </si>
  <si>
    <t>Program has really good reputation but be prepared ahead of time to be shat on by midlevels. I hadn't realized how prevalent they were in the Baylor system before I came here for residency. Honestly, I might have chosen a different program had I known about how much they run the show here. &lt;&lt; The residents are so nice to me as a student, but i've experienced multiple times residents talking bad about other co-residents who are supposed to come onto the next shift. Got the vibe that's it's pretty cliquey... &lt;&lt; had several attendings make me and other residents cry. Not an environment I want to stay in</t>
  </si>
  <si>
    <t xml:space="preserve">Be prepared to work stupid hard. Extremely nice/kind/funny group of residents, PD and program leadership couldn't be any nicer if they tried. Very genuine group of people. Attendings on speciality services are fantastic and dedicated to teaching. </t>
  </si>
  <si>
    <t xml:space="preserve">1) Extremely large program. 2) Not as much autonomy or procedures for residents, as it seems the fellows tend to run them. Fellows are great, however. 3) Very high patient volume, residents work pretty hard (but love it). </t>
  </si>
  <si>
    <t>Very happy residents who are willing to teach. Great PD who listens to feedback. Attendings love to teach, felt that inpatient teaching has been especially well done. See a lot as an area that serves a lot of South Texas, great diversity of patients. Smaller residency (12 per class) but call does not seem to be burdensome. Good number of fellowships, but still a lot of resident-attending time and learning.</t>
  </si>
  <si>
    <t>No stand alone children's hospital. EMR sucks, but changing to Epic within the next few years, starting with outpatient clinics next year</t>
  </si>
  <si>
    <t>Will actually have EPIC May 2020!</t>
  </si>
  <si>
    <t>(Did a NICU sub-I here) PD is extremely nice--remembered my name after only meeting me twice months before.  resident I worked with seemed happy and not overworked.  seems they have sufficient funds available at dining hall.  there is a shop that sells starbucks drinks at the main hospital (can't speak for the mclane children's specialty side).  NICU is big with lots of sick babies, ecmo/level iv, nurses are nice, has a NICU fellowship.</t>
  </si>
  <si>
    <t>Had two NICU fellows individually tell me they did not think the residency's inpatient/NICU exposure was very good. Fellows struggle to get enough procedures, so residents are probably going to be less likely to get NICU procedures here (at least right now) than at some residencies. can't speak for other units though and may not be an issue for those not as interested in NICU. If anyone else can speak better to inpatient experience that'd be great!</t>
  </si>
  <si>
    <r>
      <rPr>
        <sz val="10"/>
        <color rgb="FF434343"/>
        <rFont val="Arial"/>
      </rPr>
      <t xml:space="preserve">free standing peds hospital with AMAZING faculty who love to teach. Most hospitalists are great and some of the specialists are wonderful at teaching. VERY affordable cost of living. Residents are friendly with each other and are not overworked. PD is very friendly. </t>
    </r>
    <r>
      <rPr>
        <b/>
        <sz val="10"/>
        <color rgb="FF434343"/>
        <rFont val="Arial"/>
      </rPr>
      <t>AND HAVE EPIC!</t>
    </r>
    <r>
      <rPr>
        <b/>
        <sz val="10"/>
        <color rgb="FF434343"/>
        <rFont val="Arial"/>
      </rPr>
      <t xml:space="preserve"> </t>
    </r>
  </si>
  <si>
    <t>Not a lot going on in Temple, TX. Only 1 fellowship: Neonatology. Smaller program- 7 residents, although interns from other specialties do rotate through.</t>
  </si>
  <si>
    <t>Seem to have a chiller schedule now compared to before, now that they are X+Y. Only one month of 24 hour call and more interns on busy services like heme/onc to spread the workload. || the PD is actually lovely and super invested in the residents. He is MD/PhD so he is just very curious about the science behind peoples research and wants to understand how you think. It’s not meant in a malignant way at all but I can definitely see how it comes off that way! He is very genuine and even takes time getting to know the med students interested in peds from MS1. The program also transitioned to X+Y just this year and the residents LOVE it</t>
  </si>
  <si>
    <t>If you look at the current residents though I don’t think there’s a single DO, so I don’t think it’s a DO-friendly program sadly.</t>
  </si>
  <si>
    <t xml:space="preserve">Residents seem very amicable and have a good time at work. Overall, seem like a tight-knit community and were always very inclusive of the students. PD is very smart (and slightly intimidating) but looks out for residents. Attendings take time to teach during and after rounds. Free lunch at noon conference. Interesting mix of gen peds and specialty cases. Serve a large population of Texas, Oklahoma, Louisiana. </t>
  </si>
  <si>
    <t xml:space="preserve">Continuity clinic is called such, but there doesn't seem to be a ton of continuity. Also often have to drive to off site clinics for it and residents don't love that. Some concern over how much general pediatric training they get expressed. </t>
  </si>
  <si>
    <t>(In reference to historical Negative) I was on last winter and it was busy w/ a lot of variety. As a current MS4, I can confirm that they care deeply about resident well being. The residents here are very content and they rarely even seem stressed. The X:Y schedule is very much a part of this culture, and the admin actively supports the wellness of their residents. They get a lot of good interaction with faculty, especially with fewer fellows around. Austin is a great place for young professionals to live (supposedly the 3rd best in the country per US News and World Report after 2 years at #1)</t>
  </si>
  <si>
    <t xml:space="preserve">The residents here generally seem to lack drive to do and learn more, most seem very content to just do their work and get out of there. Personally a negative for me, this culture might be exactly what someone else is looking for. A few residents seem to strive to greater learning and achievement, but they are the exception. </t>
  </si>
  <si>
    <t xml:space="preserve">Stand alone children's hospital with a great reputation. Friendly residents with tight knit team environment. Residents did not seem overworked (in August). Senior residents are very supportive for Interns on wards. Overall flow of day to day work on wards effectively involves students, sub Is, interns, and seniors in a healthy team environment. Lots of young, engaged attendings. Austin is great, hospital is in a great neighborhood, free parking, good food in cafeteria. </t>
  </si>
  <si>
    <t>Only has 2 fellowships: hospitalist and PEM. Unclear if the program has the size and clout to be the best fit for those planning to subspecialize. Likely sees less patient volume and diversity than larger children's medical centers in larger cities.</t>
  </si>
  <si>
    <t xml:space="preserve">Residents are fantastic - intelligent, friendly, confident with patient care, etc. You get tons of money for food and there are also free snacks/drinks in the doctors lounge which is accessible to residents. Austin is a GREAT city (although very expensive). Most difficult time is on nights - they are super busy with admissions which often felt overwhelming, definitely no time for sleep. 
</t>
  </si>
  <si>
    <t>Eastern Virginia Med School/CHKD</t>
  </si>
  <si>
    <t xml:space="preserve">Few fellows (Peds EM + Child Abuse) so lots of resident autonomy. Building a huge inpatient behavioral health facility (to be finished by 2022), so child psychiatry will become a HUGE part of the program (and the hospital will expand Peds EM/rads too). &lt; All still true. Not only catered lunches for conferences but resident badges are used for free food from cafeteria and coffee shop. As far as I can tell this is unlimited. &lt; True. Also free parking. Program is also known for having great Neonatologists who love to teach (the NICU is a huge strength of the program, producing many graduates who go into NICU, and there is so much autonomy for residents there in the NICU compared to other programs). Intern class this year is awesome. </t>
  </si>
  <si>
    <t>Two hospitalist teams and three specialist teams can create lopsided workloads. Cerner isn't the end of the world but seems inferior in a lot of ways. Four teams share the one large workroom and space/computers are often scarce, especially with students in the mix. // PICU and Heme/Onc are the consistently worst ranked rotations for residents, with PICU due to lack of resident autonomy and burden of midlevels vs. attending input, and Heme/Onc due to a few attendings (who frankly can be cranky and terse) // residents are clicky and gossip quite a bit // everyone works through noon conference and doesn't listen // almost impossible to get to continuity clinic on time from inpatient service</t>
  </si>
  <si>
    <t>I think a highlight of the program is the residents. They're all very close and very easy to work with as a medical student. They hang out a lot outside of the hospital and with the 2 week blocks there's plenty of time to do so. The current peds floor is small, but new hospital will help with that. Attendings love to teach.</t>
  </si>
  <si>
    <t>After going to their academic half days a few times, it seems a little lack luster and not very engaging. Also, there doesn't seem to be a ton of funding for resident perks (hardly any free food, have to pay for parking, pay for the iPhone pager) &gt;&gt; +2</t>
  </si>
  <si>
    <t xml:space="preserve">Building a new children's hospital for inpatient! CHOR, which has outpatient clinics, is fantastic. </t>
  </si>
  <si>
    <t>I worked at INOVA as a medical student, and INOVA was outstanding--excellent facilities and a lot of 1:1 time with physicians. Not 100% sure about what the peds culture is, but all my friends who tried it, loved it.</t>
  </si>
  <si>
    <t xml:space="preserve">Not sure if it's a + or -, but "campus" is switching from VCU to UVA, so I'm not sure how that will change things </t>
  </si>
  <si>
    <t>Fairfax is a beautiful place to live and work. very busy, lots of bread and butter stuff. residents end up at great fellowships</t>
  </si>
  <si>
    <t xml:space="preserve">Fairfax is an expensive place to live. some appear overworked. Resdients are all cliquey and overworked. Hospitalists are meh, but most of the specialists are nice. </t>
  </si>
  <si>
    <t>Residents are extremely stressed and a couple seniors? talked badly about some of the interns</t>
  </si>
  <si>
    <t>Residents seem very happy, attendings are super invested in teaching and get to know the residents and med students well. definitely a resident-run program, wellness is very important to all the people involved. Patient population is much more diverse than I expected - refugees (IRC in cville), one on the few hospitals in the state that takes uninsured, patients who live in very rural parts of Virginia. Charlottesville is awesome if you like hiking, Shenandoah trails are all about an hour away.</t>
  </si>
  <si>
    <t>UVA has a really strongly negative doximity review by someone who said the program has a model of exactly what they want their residents to do/be like, and if you don't fall within that it can be not a good place to be. This was my MS3 experience as well, and I am not sure about staying here &gt;&gt;&gt; +2 felt the same way at my interview (not UVA med student)</t>
  </si>
  <si>
    <t xml:space="preserve">Awesome program! nice group. attendings get to know all the residents, very procedural and can get involved in alot. Lots of teaching, serves almost all of central and southwest virginia and underserved northern virginia, huge catchment area. food 1x a week. </t>
  </si>
  <si>
    <t>lower volume, childrens hospital is more of an outpatient facility</t>
  </si>
  <si>
    <t>Resident happiness seems to be a priority for the faculty. Generally resident-run with few exceptions (certain high acuity rotations may be more fellow-driven). Lower patient volume, but pretty diverse/interesting cases and good patient/resident ratio. Get referrals/transfers from other academic centers in the state/region (e.g. ETSU, CHKD) for certain cases as they come along. Lot of cardiac cases. Residents do seem to really like one another and I frequently do seem them hanging out in public when they have free time and having a good time.</t>
  </si>
  <si>
    <t>Large catchment area. No fellows. Roanoke is really such a great city to live in. Residents and faculty seem amazing.</t>
  </si>
  <si>
    <t>Required 1 mo surgery, required 1 mo of inpatient and outpatient psych, 2 weeks in VCU Richmond for adolescence. They're building a continuity/subspecialty clinic at the local mall. They don't know when it'll be finished by. but right now, all the clinics are spread out.</t>
  </si>
  <si>
    <t xml:space="preserve">Residents are close-knit and love/support each other. They all seem very happy despite having to work very long hours. Many zebras with a good mix of bread and butter. You get to work in Harborview for burns + PICU and UW for NICU. Many various sub-specialities you can explore. </t>
  </si>
  <si>
    <t xml:space="preserve">Residents work harder than other residency programs. Diversity is not very great in the residency program, but the program is making strides in improving diversity. Lots of fellows so not as much hands on experience with sub-specialties. Like many peds residency programs, very skewed gender F:M ratio. Recently changed to EPIC last month (October), so lots of changes and confusion happening because of that. Also a new building is being built and will be ready in 2022, so lots of construction happening around campus. But anticipating the new building to be GORGEOUS! </t>
  </si>
  <si>
    <t>Wonderful hospital. The residents really know each other and get along well. They consistently talk about how friendly everyone is and how supportive staff, faculty, and fellow residents are.</t>
  </si>
  <si>
    <t xml:space="preserve">Lots of fellows who love to teach, but that means less autonomy/procedures for residents. </t>
  </si>
  <si>
    <t>Beautiful children's Hospital. Residents happy. Amazing PD and faculty.</t>
  </si>
  <si>
    <t xml:space="preserve">People seem very excited about teaching. </t>
  </si>
  <si>
    <t>Residents are close-knit and happy. PGY1s are super cool with the upper levels. Most residents are great with teaching. Patient population is pretty diverse (ethnically, socioeconomic status, geographically. It's a level 1 trauma center so many patients get flown in from all over. Milwaukee gives a smalltown city vibe and is really close to Chicago</t>
  </si>
  <si>
    <t>Lack of diversity amongst residents. They're getting better each year though (more racially diverse/LGBTQ+ friendly). Residents often do 8 weeks of in-patient back to back. Very in-patient heavy intern year.</t>
  </si>
  <si>
    <r>
      <rPr>
        <sz val="10"/>
        <color rgb="FF434343"/>
        <rFont val="Arial"/>
      </rPr>
      <t xml:space="preserve">Pay is alot more than average, almost 60K with moving compensations and good insurance coverage. </t>
    </r>
    <r>
      <rPr>
        <sz val="10"/>
        <color rgb="FF434343"/>
        <rFont val="Arial"/>
      </rPr>
      <t>Everyone is very friendly, residents interact closely with attendings and have relationships outside of work too (attendings will host game nights or movie nights etc). Inpatient hours are 6-4:30 which is nice to be off in time for dinner.</t>
    </r>
  </si>
  <si>
    <r>
      <rPr>
        <sz val="10"/>
        <color rgb="FF434343"/>
        <rFont val="Arial"/>
      </rPr>
      <t xml:space="preserve">The middle of no where and only 2 residents showed up to dinner. I didn't get the best vibes. Everyone was nice enough but something about it didn't click with me! Anyone else?  </t>
    </r>
    <r>
      <rPr>
        <sz val="10"/>
        <color rgb="FF434343"/>
        <rFont val="Arial"/>
      </rPr>
      <t xml:space="preserve">I got a great vibe from the residents. They were super nice and were loving the program according to them. Negatives are you work 2 weeks of night every inpatient month and you're often by yourself (but that means a lot of autonomy) because it's a smaller hospital. </t>
    </r>
  </si>
  <si>
    <t xml:space="preserve">A wonderful program! It's small but mighty. Nearly all of the faculty including subspecialy faculty are amazing and passionate about teaching! Some weaker subspecialties in terms of faculty might include GI. It's a really great community. For the most part the residents work really well together. Free parking! The PD is wonderful, one of the best physicians I know. Very willing to hear and respond to feedback. Huntington isn't the most lively city in the world, but there are still many great restaurants and bars. I still saw a variety of strange and unusual cases despite it being a smaller hospital. </t>
  </si>
  <si>
    <t xml:space="preserve">It is a smaller program, only 6 residents per class. So some may see that as "being forced to have friends", but I did not feel that way as a medical student. I got along well with all of the residents. </t>
  </si>
  <si>
    <t xml:space="preserve">Honestly all of the residents seem truly happy to be here, they are all relatively close and hang out outside of work/know each others childrens. Most of the attendings seem to really enjoy teaching. </t>
  </si>
  <si>
    <t xml:space="preserve">Ped's floor night team (senior + one intern) covers the floor, newborn nursery, and PICU. There are no attendings overnight so if shit hits the fan its on you until you could get ahold of the attending. </t>
  </si>
  <si>
    <t>Close-knit residents with great faculty who love to teach. Get residents from outside health systems as well that are fantastic to work with. Med-peds residents are awesome as well. Only fellowship is NICU so lots of opps for residents to get procedural experience. (source: sub-I) || Notes: New children's hospital expected for 2021; currently still in the works though they did place their last piece of foundation early this year</t>
  </si>
  <si>
    <t>Smaller inpatient unit (may be pro/con depending on what you want out of a program; still see many interesting cases). Primarily driving to get around. Less an issue for residents but traffic can be awful at peak times/game days when school is in session, so if you have continuity clinic you may need to plan ahead to get there on time from the hospital.</t>
  </si>
  <si>
    <r>
      <rPr>
        <sz val="10"/>
        <color rgb="FF000000"/>
        <rFont val="Arial"/>
      </rPr>
      <t xml:space="preserve">Model of new children's hospital for 2021: </t>
    </r>
    <r>
      <rPr>
        <u/>
        <sz val="10"/>
        <color rgb="FF1155CC"/>
        <rFont val="Arial"/>
      </rPr>
      <t>https://www.youtube.com/watch?v=wOcjI34Z0Tw</t>
    </r>
  </si>
  <si>
    <t>Anyonymous Intv. Impressions/Request Link</t>
  </si>
  <si>
    <t>Anonymous Intv. Impression/Request Responses</t>
  </si>
  <si>
    <t>Positive(s)</t>
  </si>
  <si>
    <t>Negative(s)</t>
  </si>
  <si>
    <t>Other/Comments (1)</t>
  </si>
  <si>
    <t>Other/Comments (2)</t>
  </si>
  <si>
    <t>Swag Bag (note: APPD said not to, so please don't hold this against anyone...)</t>
  </si>
  <si>
    <t>2019-20 Cycle</t>
  </si>
  <si>
    <t>(+) Positives</t>
  </si>
  <si>
    <t>(-) Negatives</t>
  </si>
  <si>
    <t>2018-19 Cycle</t>
  </si>
  <si>
    <t>2017-18 Cycle</t>
  </si>
  <si>
    <t>Comments (misc.)</t>
  </si>
  <si>
    <t>Nice location, beach nearby, great outdoor opportunities, diverse staff, no call</t>
  </si>
  <si>
    <t>interviews are zoom interviews but they're MMI (multiple mini interview) style of 5 MMIs, 10 minutes each. The zoom breakout rooms are set up as a strict 10 minute timer with room closing promptly after 10 minutes. Made for several awkward interactions since everyone is cut off and it seems like no one is able to close the interview in time. Also felt difficult to get a feel for the resident culture with this format.</t>
  </si>
  <si>
    <t>Banner with their logo, cup, two moonpies, mardi gras leis</t>
  </si>
  <si>
    <t>3+1; Nice hospital; PD and chief residents take resident feedback and make lots of changes; PD was really engaging, funny, has a lot of great experience - seems very passionate about leading and improving the program</t>
  </si>
  <si>
    <t>Food only comes from cafeteria, and only free meals at noon conference 2x/week (free soup and salad other days); Felt like there was a disconnect between residents and community</t>
  </si>
  <si>
    <t>There are plans to hire two more hospitalists and get two more residents to help with inpt work load.</t>
  </si>
  <si>
    <t>Really nice people from what I could tell on my interview day +1</t>
  </si>
  <si>
    <t>Lots of residents showed up to the previous dinner. New PD has lots of administrative experience from larger programs, and seems highly motivated to improve the program. Friendly staff.</t>
  </si>
  <si>
    <t>Amazing interview day! The residents are all sweet and hilarious and really care about each other (one was telling us about how they'll babysit each others dogs, try and get people home early when possible, etc). A lot of people come from out of state and end up staying in Birmingham after residency and the job market sounds really good bc Children's has the monopoly on Pediatrics in the area. The PD and coordinator are super sweet! Also free food every week day.</t>
  </si>
  <si>
    <t>Q4 28 hour call in PICU, but only as a 2nd and 3rd year. Morning report and noon conference (may be a positive depending on how you learn)</t>
  </si>
  <si>
    <t>Plan to switch EMRs in 2023</t>
  </si>
  <si>
    <t xml:space="preserve">Beautiful standalone childrens hospital that houses all of your rotations and potentially your continuity clinic as well. 300+ bed hospital with a 44 bed peds ED with 4 trauma bays. So definitely a place with high volume. Residents appeared very happy and all said they would choose UAB again. Overall great vibes. I would add they do not have any major competing children's hospitals in Birmingham or the state so they have an amazing reputation and cohesive network thoughout the whole state. The program directors are warm and dedicated - the residents raved about them </t>
  </si>
  <si>
    <t xml:space="preserve">iConnect EMR though there is rumors of switching to EPIC in 2022 (probs too late for us). q4day 28hr shift in PICU and NICU second year. </t>
  </si>
  <si>
    <t>Very dedicated PD and chiefs</t>
  </si>
  <si>
    <t>Would be in my top 3. Really awesome interview day and very friendly PD. Faculty are all top notch and well known in the pediatric world. Residents are very close knit. Lots of men so if your a guy that may be a plus as well.</t>
  </si>
  <si>
    <t>morning report was very interactive and had lots of input from all departments. nice facilities. birmingham went above my expectations.</t>
  </si>
  <si>
    <t>residents and PDs accept NICU experience very poor, but working on improving. They use allscripts EMR!!</t>
  </si>
  <si>
    <t>100% board pass rate for past umpteen years = huge plus = clearly doing something right. 2 mo NICU 1st year with q4 28h call + 2 months night float (in addition during intern yr)</t>
  </si>
  <si>
    <t xml:space="preserve">great program, heavy intern year and then chill 2nd and 3rd year&lt;&lt;  their program director is great. They all joke he looks like Santa Claus but he really does. All of the residents I met were awesome and very chill, and not afraid to tell you the things they didn't like about the program. Resident input is taken  seriously: for example they told us the residents did a Qi project this last year about sign out times for day shift taking over for night. Sign out was supposed to start at 7 but they were staying later and later if an admission would come in at 6:30 6:45, so they changed the sign out structure to day team takes over admission at 6:30 so night float can actually sign out at 7 and go home. Also, they had puzzles to put together as a group during interview day so applicants didn't have to sit around and just stare at each other between interviews. </t>
  </si>
  <si>
    <t>Small fellowships (good during residency from a procedure perspective) mean not a lot of available spots at this institution to train after graduating, so many have to look elsewhere</t>
  </si>
  <si>
    <t>Very nice people. Terrible location and mediocre reputation resulting in meh fellowship match.</t>
  </si>
  <si>
    <t>Fun and personable residents who all seemed to know each other and working together</t>
  </si>
  <si>
    <t>Interviewers seemed to know NOTHING about me during my interview. It was like they never even looked at my app. All 3 interviews were more of a speal selling their program than getting to know me. &lt;&lt;&lt; Hoping this is isolated incident &lt;&lt;&lt;it's a blind interview obviously</t>
  </si>
  <si>
    <t>(form) I felt like they were dodging questions on the interview day. They explicitly asked what I wanted in a program and then failed to address positive aspects of the program that would contribute to that. Additionally, their website made it seem like they would have a lot of opportunities to continue to improve on your spanish but in reality their track for this is meant for native speakers which seems to defeat the purpose. Seemed like the people I spoke to were not passionate about working with spanish speakers.</t>
  </si>
  <si>
    <t>Very Nice PD and a medium sized program. Tucson: COL is affordable and is for the outdoor person (hiking, biking, etc). Generous allowance. Unique to this program is exposure to Border Health Medicine and treating refugees. Plentiful opportunities to work with Spanish Speaking population. Sunny year round. Mild winters with snow on the mountains, but sparesly in the city. Absolutely beautiful place to live.</t>
  </si>
  <si>
    <t xml:space="preserve">NOT a Freestanding Childrens Hospital. Attached to Adult side. Very Few Fellowships. Cerner. 3-4 months of 110deg weather. </t>
  </si>
  <si>
    <t>Dedicated Steele Children's Research Center with active bench, translational research. Chairman was wonderful. Cares about residents' training and research opportunities. Absolutely wonderful team all around, from chiefs, residents to attendings and leadership. Highly recommend attending the pre-interview dinner. They're fantastic and it's the most residents I've seen come out to one!</t>
  </si>
  <si>
    <t>Residents were nice, loved the PD and APD, tucson is cheap, international rotations funded and encouraged.</t>
  </si>
  <si>
    <t>facilities were not great, not really a free standing children's hospital, tucson didn't seem like a nice place to live to me, sounds like peds residents don't get to do much with peds traumas- priority goes to EM residents &lt;---- I lived in Tucson for undergrad and LOVE the city! It is cute and eclectic. It is a great place to raise a family as it has some of the best schools in the nation. A lot of residents at many programs I interviewed at do not get much peds trauma experience so Idk if that is really worth noting since most programs are like that. The facility definitely was older than I would have liked but residents were nice and seems like a good program. also city is great for cycling</t>
  </si>
  <si>
    <t>Apparently, the food is amazing here. They really prioritize resident wellness. The facilities are large and very beautiful. They actually did a walking tour of the hospital on IV day. The residents get along really well and seem happy. They also offer extra time off during the holidays.</t>
  </si>
  <si>
    <t>Very nice freestanding children's hospital in a good location. Good health insurance, large meal budget (seriously legit cafeteria (+1!!). They get lobster.). PD seems to take resident feedback seriously. Residents seem to know each other well despite large program size</t>
  </si>
  <si>
    <t>Not sure if exaggerating, but a few residents mentioned working 90 hours a week. &lt;&lt; I didn't hear this, but on wards average paient load is 5 - 8 depending on the hospital.
 &lt;&lt;&lt; I was told during visit that they do go over hours at a few locations on a somewhat regular basis.</t>
  </si>
  <si>
    <t>Several "tracks" with specialized electives for different career goals, can get "pre-fellow" experiences</t>
  </si>
  <si>
    <t>PD is awesome and will support your career goals in full</t>
  </si>
  <si>
    <t xml:space="preserve">Residents seemed very happy and loved their time there. Felt they left the program super super well prepared to do hospitalist especially, but anything afterwards. Sends residents 1/3 to subspecialty, 1/3 PC, 1/3 hospitalist. Fellowship match is fantastic (Boston, Colorado, Stanford). Conferences are extremely good. </t>
  </si>
  <si>
    <t>incredible facilities, friendly residents, really liked the PD, Phoenix was way nicer than I expected!, free excellent food, lots of tracks, lots of research opportunities, residents seemed like a cohesive group</t>
  </si>
  <si>
    <t>tour didn't cover the NICU or PICU so didn't get to see those, didn't get to see any didactics, some first year residents seemed unhappy (but 2nd/3rd years seemed happier), many people seemed very bitter. Really disliked follow up call -thought it was impersonal and the caller was an hour late!&lt;-- +1 what was the point of the follow up call exactly anyway? &lt;-- It was an hour late because of a time zone difference in my case. I went back to double check the time zone on interview broker. {{ I hated this program. Residents were obnoxious, not overly friendly, the PD was nice but basically never explained anything and the day seemed like a giant waste of time; &lt;-- I saw the NICU and PICU at my interview, they were in a different part of the building further from the wards, so they may have been running short on time that day, I thought everyone seemed really happy/get along well, but I personally didn't get the vibe that we could be friends</t>
  </si>
  <si>
    <t>&lt;-- could you expand on the bitter part? &lt;-- overworked, underappreciated.---&gt; I did a sub-I here and could not disagree more...of all the places I've been rotating, the residents at PCH complained significantly less, had great camaraderie within their classes and worked hard but didn't seem overworked. &lt;-- meet 3 interns at dinner/lunch who seemed to enjoy the program, all were off wards but some had done them and did not say anything bad, commented on wellness and the attendings being supportive of them in beginning with regards to notes and D/c summaries. The cap for interns is only 8 right?&lt;&lt;&lt; yes cap is 8!</t>
  </si>
  <si>
    <t>10/16 PD seems like a great ambasador for residents, the time b/w PCH, MMC and other hospitals appears to make a well-rounded experience. Their block conferences are 3hrs q2nd/4th Thursdays, residents have been very supportive of this change. Administration is quick to change things that are not workingfor the resident/program. Affordable enough city to buy a house. Don't like that there is a different EMR for each training site. Minimal research</t>
  </si>
  <si>
    <t>Very underrated program. Huge freestanding children's hospital (very nice facilities) and county hospital combination. Best part of this program is the people -- approachable PD and down-to-earth residents. Residency is very responsive to resident feedback, most recently regarding wards scheduling. Big emphasis on resident wellness. Relatively weak in research, but improving. Good fellowship matches at top programs. Phoenix is an up and coming large city with affordable COL and tons of outdoor activites (weather permitting) and the best winters.</t>
  </si>
  <si>
    <t>Solid program</t>
  </si>
  <si>
    <t>A newer program so there are no stats on board pass rate, fellowship matches, etc. however PD is very involved and this doesn't seem like it will be a problem as the program progresses</t>
  </si>
  <si>
    <r>
      <rPr>
        <sz val="10"/>
        <color rgb="FF000000"/>
        <rFont val="Arial"/>
      </rPr>
      <t xml:space="preserve">This hospital is </t>
    </r>
    <r>
      <rPr>
        <i/>
        <sz val="10"/>
        <color rgb="FF000000"/>
        <rFont val="Arial"/>
      </rPr>
      <t>the</t>
    </r>
    <r>
      <rPr>
        <sz val="10"/>
        <color rgb="FF000000"/>
        <rFont val="Arial"/>
      </rPr>
      <t xml:space="preserve"> place for grassroots advocacy work. If you imagine a career where you are developed as a community leader in pediatrics outside of the ivory tower of academics, this is totally the best place for you. Also, for those worried about housing, they have a union at this program that negotiated $9000 per year housing stipend on top of salaries. // Soo many residents seemed to be involved with advocacy. I was inspired just from the advocacy meet and greet. </t>
    </r>
  </si>
  <si>
    <t>There doesn't seem to be much administrative support for projects, maybe bc it's so big and everyone's doing advocacy. I felt a bit like a cog in the wheel, but I also prefer mid-size. The interview day was painfully long. They like lectures.</t>
  </si>
  <si>
    <t>Very mission driven program that prides itself on being the safety net hospital for the region and serving the under/uninsured. Few fellows so residents get to do most everything. They trust you enough to do PICU as an intern, which I think speaks volumes about their belief in resident capabilities and autonomy (though you're not left hung out to dry on your own as a PICU intern). The only level 1 trauma center in NorCal and the major ED in the region that even Highland EM residents rotate at, which was honestly surprising given how old and small the ED is. Friendly residents, and so many attendings seem to have been Oakland graduates, which speaks volumes about the supportive environment of the program. SIGNIFICANT pay increase this year by $9000. Well respected in the Bay and beyond, and they seem to have no problem matching competitive fellowships at UCSF/Stanford and even top tier programs elsewhere in the country</t>
  </si>
  <si>
    <t xml:space="preserve">The facilities are really old, and the PICU is in an open arrangement where patients are just separated by curtains. The place feels overall pretty cramped &gt;&gt;&gt; It seems like they are undergoing some construction, expansion but I wasn't clear on the timeline for changes. Yeah not the "prettiest" of PICU/NICU's that I've seen for a free standing children's. I saw an attending there that I recognized and he is a wicked good lecturer though. </t>
  </si>
  <si>
    <r>
      <rPr>
        <sz val="10"/>
        <color rgb="FF434343"/>
        <rFont val="Arial"/>
      </rPr>
      <t xml:space="preserve">&lt;&lt; this isn't the only Level 1 trauma center in Norcal for peds. I'm pretty sure UCSF, Stanford, and UC Davis are all level 1 trauma centers as well. &lt;&lt; well this is awkward. Stanford and UCD are also level 1 peds, but UCSF Mission Bay/SFG isn't. Guess Oakland hadn't updated their slides in a while  &gt;&gt; Stanford is not a level 1 trauma center for peds &lt;&lt; </t>
    </r>
    <r>
      <rPr>
        <u/>
        <sz val="10"/>
        <color rgb="FF1155CC"/>
        <rFont val="Arial"/>
      </rPr>
      <t>https://stanfordhealthcare.org/newsroom/news/press-releases/2017/shc-lucile-packard-childrens-hospital-reverified-level-1-trauma-center.html</t>
    </r>
  </si>
  <si>
    <t>Out of all the residency programs I've interviewed at, this definitely was the program that had the closest residents and some of the happiest. Programs tout being part of a "community," but I really felt like everyone was truly all-in on the community. Attendings were known on a first-name basis and seemed to really be into teaching. All around great vibes while still being chill. Biggest complaint was feeling overwhelmed by patient load at times, but wellness was highly emphasized.</t>
  </si>
  <si>
    <t>Diverse patient population, PD and APD were great, residents very friendly! Great fellowship placement, Level 1 Trauma center, get to lead "mixed" traumas. Lots of peds ED exposure if you're into that. Several clinics tailored to local community (homeless clinic, foster care clinic, international clinic etc)</t>
  </si>
  <si>
    <t>SF Bay area is very expensive, Oakland is not much cheaper than SF or Palo Alto but pay is significantly less. There's some construction scheduled to be happening so patients are split between the children's hospital (NICU/PICU) and a couple floors in another hospital. Residents voiced some concerns about safety after dark in the area where the hospital is/oakland in general.</t>
  </si>
  <si>
    <t>Attendings seemed to be biting their tongue regarding relationship between UCSF Mission bay and CHO ever since the merger. Unclear what impact that will have going forward.</t>
  </si>
  <si>
    <t>A lot of UCSF pediatrics is intertwined directly with Benioff CHO site, but new Benioff in SF Mission Bay will probably stop that from happening this coming year. CHO hospital is a VERY Old hospital and under construction for the next 5 years (so rotations will be constantly moving buildings around oakland where they have squeezed departments, very underserved area (good and bad, matters what you want to do), but residents seem close and happy. Attendings and chiefs seem very inpersonal, but PD seems nice?</t>
  </si>
  <si>
    <t>Disagree some with previous reviewer -- attendings and chiefs are very approachable and friendly. Agree that residents seem close and happy, a very cohesive group that hangs out together a ton, especially with all the cool things Oakland and the bay area has to offer. Very busy program, only level 1 pediatric trauma center in NorCal -- tons of great ED and ICU experience. Lots of opportunity for advocacy. Everyone here clearly feels connected with the Oakland community and prides themselves on being the safety net hospital that takes care of all kids, regardless of insurance status. Seems to have fairly good work-life balance despite volume. Cons - very old facilities, construction on new hospital will begin summer 2018. Only the inpatient wards are moving down the street to Summit medical center, literally every single CHO employee will relocate, so it's just a change in physical location. PICU, NICU, heme/onc, and the ED will remain in the same location. Apparently very strong outpatient experience -- everyone's continuity clinic is in one location. PDs seem very receptive to feedback.</t>
  </si>
  <si>
    <t>Very impressive program — if you want to do any sort of community work you will likely be best trained here. They believe in bringing health care into the communities (rightfully so). Strong partnership with UCSF, but according to an APD have no plans to fully merge. Some of the buildings are outdated hence the construction. As a resident you will likely spend the majority at the Summit campus because of this construction, which should not be too big of a deal. The residents seem to truly like each other, great efforts to retain and increase diversity, and a huge commitment on behalf of the entire half staff to Oakland (many of the attendings grew up in Oakland and have stayed there for decades). Downsides: Oakland is becoming increasingly more expensive, unclear the strength of mentorships. Depending on your learning style they pride themselves on not being 'hand holdy.'</t>
  </si>
  <si>
    <t xml:space="preserve">Everyone I met was incredibly nice and welcoming, chiefs were very obviously super in love with the program and the housestaff. Brand new hospital opening May 2021. // Responsive to resident feedback, strong emphasis on wellness, residents close despite being big program        </t>
  </si>
  <si>
    <t>Cost of living high, residents didn't like cafeteria food</t>
  </si>
  <si>
    <t>Vegetarian-only cafeteria but catered lunches include meat, no caffeine in food areas but do have coffee in staff areas, take transport call during PICU rotation. Located in Inland Empire in Southern California, contains Blue Zone community, 1 hour away from LA.</t>
  </si>
  <si>
    <t>Pleasantly surprised with this program. Predominantly underserved population, international rotation encouraged, everyone seems happy, broad experiences based on large area this hospital pulls from, PD is extremely personable and very supportive  &lt;&lt; Agreed, also strong focus on resident autonomy, less on fellows. Strong fellowship placement record</t>
  </si>
  <si>
    <t>Depending on your situation, housing can be difficult. If you're single or married without children, you can find some housing around the area. If you have a family, finding a house within range of the campus can be a challenge &lt; Redlands is a short drive with affordable family housing
PD said something about not participating in the match last year? Was transparent about this &lt;&lt; Program did not fully match last year, but definitely participated. Agreed that PD was transparent. but 10 unfilled spots is a little odd.</t>
  </si>
  <si>
    <t xml:space="preserve">Was extremely impressed at how happy the residents seemed during the dinner. Seemed liked they really wanted to get to know all applicants. New children’s hospital opening up in 2021 (but for our use 2022), and looks super nice </t>
  </si>
  <si>
    <t>SACHS outpatient clinic is super nice. There's a senior resident (WAMO - wards admitting medical officer) who fields incoming admissions in the morning for the wards teams while they are rounding. 2nd and 3rd years are more like a "24-month continuum" so electives/flex months/etc aren't divided by class</t>
  </si>
  <si>
    <t>Sounds like the program really cares for the residents, med students, and education. Free gym membership and board programs. Very spiritual. Faculty loves to teach. Sounded like a solid program in itself</t>
  </si>
  <si>
    <t>Didn't match 100% last year...not sure why???? Some of the resident dynamic was wierd. But others were nice. Area is okay... &lt;&lt; Not true, they fully matched past 3 years &lt;&lt;&lt;Nope look at the stats again. Four unmatched positions. https://mk0nrmpcikgb8jxyd19h.kinstacdn.com/wp-content/uploads/2018/04/Program-Results-2014-2018.pdf</t>
  </si>
  <si>
    <t>Seventh Day Adventist institution. No coffee/caffeinated beverages available in caf. Cafeteria mostly vegetarian. PD is standoffish</t>
  </si>
  <si>
    <t>Safety net hospital.  Everyone was super friendly. PD is very involved with residents and improving the program &lt;&lt; Hospital is gorgeous, all in one central location, you'll become an excellent clinician by the end of it if you learn by doing. Resident autonomy seems to be huge despite having fellows on service.</t>
  </si>
  <si>
    <t>Resident housing not guarenteed.  Lots of inpatient wards months.  Call as opposed to night float.  Salary for the upcoming year still TBD. &lt;&lt; Rodney looks kind of run down and it seems hard to escape the hospital b/c it's literally across the street...and housing stipend is $100/month if you don't live there. (Post-update: now $9000/year if not in Rodney!) Residents didn't seem overworked but looked quite tired, seemed a bit clique-y when I went to the social (but that might have been just me). &lt;&lt; A resident stepped on a cockroach on our tour of the rodney, make of that what you will</t>
  </si>
  <si>
    <t xml:space="preserve">Interviewer and residents say that you do work harder than you would at other places, but you are very well-trained at the end of it. Excellent teaching. Interviewer also said that patient population is more on the complex side of the spectrum vs. "bread and butter." No birthing center on-site, so you get delivery experience while at Hollywood Presbyterian for NICU/nursery during intern year. Free food at Hollywood Presbyterian while rotating there. </t>
  </si>
  <si>
    <t>Residents were fantastic - super friendly, super happy to be there and overall awesome. Multiple said “I hope you come here!” Residents see everything! Every transplant (not lungs), great PICU experience, overall amazing training. Hospital is beautiful. They decorate a lot for Christmas (had huge Christmas tree out front). $200 each call month for food. Residents said they were very happy there, but they said you work very hard. Vibed with faculty and with PD. PD is woman of color. Top 10 children’s hospital that’s a safety net hospital. SUPER huge support for diversity. Residents go on to all fellowships and do super well. Said program felt like family and residents really supported each other.</t>
  </si>
  <si>
    <t>Friendly residents, liked the schedule model where you are either inpatient or outpatient (X+Y), interviewer was very personable and friendly. Residents did mention they worked a lot but felt like they also had time to learn and could go anywhere they wanted for fellowships.</t>
  </si>
  <si>
    <t>Residents told me straight up that they were burnt out and overworked, and everyone referred to the program as "very intense". Minimal resident participation in morning report, several were falling asleep. Night shift every 6th night as an intern on wards, some people liked it but might be disorienting to constantly switch between days and nights. Not the greatest rapport among the residents compared to other programs. Surprising, since most of them even live in the subsizided housing complex next door. No dogs allowed in subsidized housing. Underwhelming research opportunities for those interested in research careers. Very high cost of living and LA TRAFFIC! &lt;-- wonder if this person is a troll based on "high cost of living and LA traffic," the Rodney is super super cheap and right next to the hospital, we saw it on the tour &lt;--- first, cost of living does not only mean cost of housing - food, utilities, transportation, taxes, housing all together comprise cost of living. SoCal is second only to Bay Area for cost of living. Besides, as I mentioned, if you happen to have a dog then Rodney is not an option. Finally, if you're ever planning on traveling anywhere outside of the hospital and Rodney, then traffic is a consideration.</t>
  </si>
  <si>
    <t>~80% of patients are Spanish speaking, incredible amount of diversity in patient population -- really working with the underserved of Los Angeles as a safety net hospital providing tertiary care // &lt;&lt;&lt;&lt; re: research, it seemed like there wasn't much going on at CHLA but sounds like residents who are really into research go over to USC which has more options &lt;&lt;&lt;&lt; true, research is an option, just not well-established pathways and pipelines like some other programs.; No dogs allowed at Rodney and housing there not guaranteed</t>
  </si>
  <si>
    <t>Wonderful program but very gen peds inpatient heavy (7 blocks during intern year). The teams are a combination of subspecialty and general pediatrics and are capped at 13, with 3 interns per team. The program director is very responsive in making changes. Everyone seems very close knit. Beautiful hospital overall. Residents did say they aren't very happy with clinic because patients are slow to be roomed and resources are limited since it's an alta med clinic. For EMR, Cerner is used in the main hospital and NextGen is used in clinic (which residents aren't very fond of). No night float intern year but q6 call and clinic day changes weekly depending on call schedule. Subsidized housing is provided and is very very affordable but doesn't allow dogs if you have one (does allow cats though). Overall seems like a wonderful program but I'm not sold on the city itself.</t>
  </si>
  <si>
    <t>Overall, pretty bad vibes from this program. Residents hang out a lot together outside of work because they live together across the street in super subsidized, but pretty old and run down housing. Residents seem friendly but life seems more difficult than it needs to be - they said they are always at or just over duty hours, which largely seems attributable to having to do so many admin tasks in a clunky system (there is no admin support on floors). One intern is dropping out to do psych. Was bummed to not like this place more.</t>
  </si>
  <si>
    <t>(different person from the other columns) I actually really enjoyed the interview day here. They obviously made a ton of effort to make the day engaging and personable which I really appreciated. It seems that theyre constantly changing the way wards are structured based off feedback and overall the residents I met seemed really happy. One of them mentioned "We take duty hours very seriously here". Honestly was very pleasantly surprised by the day!</t>
  </si>
  <si>
    <t>Anonymous form: At the resident social, an MS4 specifically asked about duty hour violations and multiple residents skirted the question without giving a Y/N answer. Was told that removing 28hour call from CHOC has reduced violations (but not eliminated them). Residents seem tired - none of them smiled much or seemed that enthusiastic about the program. Multiple residents cited being from LA as "Why UCI".  I've heard this program has a reputation for overworking residents and that was the feeling I got from interview day.</t>
  </si>
  <si>
    <t xml:space="preserve">program made major changes to wards structuring given resident feedback, doing away with 28h call at CHOC so that residents only do night float rather than call, also now doing wards in 2 week blocks to reduce burnout, recently hired an additional hospitalist to help with admissions, hospitalist holds phone and handles admission during rounds so residents can focus on patients </t>
  </si>
  <si>
    <t xml:space="preserve">Anonymous form:did not enjoy my interview day here. One interviewer spent basically the entire time implying that I would stay at my higher ranked home institution. Residents seemed overworked. No wellness half days - said to try to make appointments during elective time. </t>
  </si>
  <si>
    <t>Came away VERY impressed by CHOC. Beautiful hospital with tons of resources. Not many fellows, so residents get good autonomy and exposure. Big resident class, but everyone seems to know each other and people are close. High volume but no one seemed burnt out, and everyone was happy. Free parking at Miller and CHOC, and $80/mo at UCI, but you only do like 2 rotations total at UCI</t>
  </si>
  <si>
    <t xml:space="preserve">30 minute drive to Miller, and that hospital is not as nice as CHOC &lt;Disagree milllers was nice lol...; wards are 5.5 blocks. There are multiple 28s per block. Recent suicide of intern?? &lt;&lt;happened this past year, PD was very transparent about everything and supportive. </t>
  </si>
  <si>
    <t>Came across as an impressive program. Everyone was incredibly nice. Only cons are they seem to be on the much higher end of patient volume and work load, but the residents said they feel supported and become very competent. Still do two 28h shifts per inpt block. Also, program is reducing class from 29 to 27 due to UCLA moving some training to Miller Children's.</t>
  </si>
  <si>
    <t>3 different sites. Sell it as a positive but it also could be quite cumbersome &lt;&lt; I'm not excited about the drive to Miller, but UCI is like 2 miles from CHOC and  you only rotate there for 1-2 months all three years</t>
  </si>
  <si>
    <t>Upon discussing privately with a senior resident, I asked if they felt supported with the workload during intern year and they replied with "I won't lie, you will work a shit load"</t>
  </si>
  <si>
    <t xml:space="preserve">Interview structure is a bit odd. For faculty interviews, they're split into two groups where one group gets interviewed during noon conference at Miller's (so you have like 5 minutes to eat before they take you to interviews) and the other group is interviewed at the end of the day (you stay longer). Would load up at breakfast or eat something on the bus ride over to Miller's if you are in the earlier group and get hungry. +1!!! If you have a Millers interview make sure to eat lunch very quickly, or bring something with you </t>
  </si>
  <si>
    <t>Large program with ~30 residents/year, high volume. Rotate mostly at CHOC, but also at Miller Children's in Long Beach. Various opportunities for continuity clinic. Research track available for 1 resident/year. Affordable cost of living in Orange and Long Beach, especially for SoCal. Beautiful, warm weather. New unit for mental health services recently added. CHOC is a nice hospital</t>
  </si>
  <si>
    <t>Few fellows/fellowships can be pro/con. Commute between Orange and Long Beach can be long with traffic. Burns and transplants transferred out, but are transferred back</t>
  </si>
  <si>
    <t>Good camaraderie between residents. Scholarly project with what sounds like a good amount of flexibility in topic. Mostly resident-run. &lt;&lt; Amazing research opportunities with grant funding that you can apply for because of university affiliation. Can make your scholarly project a global health one where you spent 1 month your second and third year to hopefully have a greater impact. PD really defends residents and incoporates feedbacks based on conversation with resident during interview</t>
  </si>
  <si>
    <t>Residents seemed super happy and loved being there. The hospital is a children's hospital within an adult so that has its quirks but also ability to collaborate with adult colleagues (QI). Residents said they had amazing work-life balance and got great training. Really cool opportunities to do clinic at FQHC for Sacramento County, Native Americans, complex kids. Only do kidney transplants. Super diverse patients. GI is increasing as well as heme-onc. AMAZING advocacy opportunities like going to Congress, news. Global health track, 2 months for research minimum.</t>
  </si>
  <si>
    <t>Medium-sized program with 13 residents/year means close relationships with co-residents and attendings, relatively affordable cost of living for CA, short/long call system, advocacy opportunities in Sacramento, opportunities to work in underserved community</t>
  </si>
  <si>
    <t>Program size and few fellows/fellowships can be pro or con depending on what you are looking for, no breakfast or lunch, money for food provided on badges</t>
  </si>
  <si>
    <t>Academic half-days with workshops and lectures on Thursday afternoons instead of noon conference daily, not a standalone children's hospital, new PICU fellowship in 2020</t>
  </si>
  <si>
    <t>Univ of Southern Ca/LAC+USC</t>
  </si>
  <si>
    <t>Residents were very happy. I vibed with them, especially the intern giving the tour. Residents said they hung out after work and loved living in LA. They said they see a ton of underserved patients and that was their main takeaway -- being able to serve the underserved and make changes. Have a clinic for LGBTQ, homeless, foster youth, violence (VIP), that seemed amazing. TONS of advocacy opportunities available. You will leave being a strong advocate for people. Safety net hospital, but lower volume (teams capped at 10 with 2 interns per team). Lower volume, but residents said patients were usually (&lt; having rotated here i would say CAN be complex, but usually are not) complex (multiple complicated TB patients, etc.). Morning report, no noon conference. Hospital and clinic at same site. Continuity clinic is on campus so no worries about driving to many different sites in LA traffic, unless you're doing an elective at CHLA</t>
  </si>
  <si>
    <t xml:space="preserve">Lower volume, stated that they don't have as much ancillary staff than would be at other hospitals, so residents have to do scut work in regards to care coordination and social work (but residents said they loved it and felt they were really doing good by their patients). LA traffic. VERY limited opportunities for global health (you make your own trip with your own money) but chief resident said they're trying to get funding for this. </t>
  </si>
  <si>
    <t>On probation... anyone who has interviewed have more info on this? &gt;&gt; copy-pasted from the chat: just want to point out that the probationary accreditation is not the fault of the peds program--it's due to an incident that occurred in the IM program where a cards fellow sexually assaulted a resident, so the ACGME put all of the county programs on probationary status. The peds chair during the interview welcome said that they the ACGME just did a site visit and he was confident in remaining fully accredited &gt;&gt; they just sent out an email saying they will be fully accredited</t>
  </si>
  <si>
    <t>The residents were awesome and seemed to actually be friends/hangout outside of the hospital. Everyone (faculty + residents) I met on interview day really seemed to be committed to their patient population (underserved, lower income LA residents). Everyone I met was really happy about working here
==
Same as above. Residents were awesome and loved doing what they do. Very mission driven. Unionize so 4K housing stipend and some other cool perks. Lots of advocacy work. Everyone seems VERY happy here with good culture and welcoming. Didactics seems to be very interactive.</t>
  </si>
  <si>
    <t>Resources for the hospital seemed pretty scarce (as expected for a community hospital). One of the residents made a comment about sometimes having to wheel your own patients to different places becasue of lack of enough ancillary staff. Salary does not compensate for LA cost of living at all. Small PICU
==
Patient volume can at some point be 1 patient per person but then it can hit the fan and get crazy busy at point. No global health funding since its County hospital and taxpayers money. Overshadowed by UCLA and CHLA but this is a safety net hospital where you can see crazy pathologies due to socioeconomic situations.&lt;-- Idk if it ever gets super busy, a pgy3 said hes never seen a team have more than 15 patients and there are two interns per team so interns carrying max of 7-8 patients which is a normal day for a lot of programs. Do agree on seeing some rarer pathology though</t>
  </si>
  <si>
    <t>House staff genuinely seemed to love the program, residents seemed close and got along really well</t>
  </si>
  <si>
    <t>Smaller class size due to funding (was 12 per class historically, last year 6 ppl and this year accepting 7), which could be viewed as either positive or neg depending on what you're looking for. Small inpatient wards so you do most inpt at Valley Childrens</t>
  </si>
  <si>
    <t>$30 door dash gift card for resident social</t>
  </si>
  <si>
    <t>Bag, candy</t>
  </si>
  <si>
    <t>Wards is a small hallway with ~10 beds (honestly underwhelming), said pts could double up in rooms and overflow into PICU during busy winter season. No ECMO for PICU/NICU. Unclear of whether relationship with Valley's Children will change over next 3 years. No patients in peds ED</t>
  </si>
  <si>
    <t>- Residents seems really happy here, you also rotate at Valley Children's which seems like best of both worlds vs Valley Childrens. You also have connections with UCSF to do rotations out there or in Oakland. I got a good vibe from faculty and resdients, many graduates actually stayed at UCSF as faculty (almost half this past graduating class) Seems like residents interact a lof with EM residents and hang out with them outside of clinics/hospital. Food is awesome and they continually feed you throughout the year. Fitness center is AMAZING.</t>
  </si>
  <si>
    <t>Multi-Site can be positive or negative depending on person.
- Fresno itself can be boring but it is up and coming I hear. you do adult EM first year (plus or minus if you like procedures but neg if you really really hate adults) But its a great EM place to train. Wards floor was very small. Relationship with Valley Children's seems to be getting distant more and more, rotations at this hospital may be gone next couple years as valley will have their first 3rd year seniors. But program says they have backup rotations at UCSF and Childrens Oakland for residents. Community program bread and butter (can be pos or neg)</t>
  </si>
  <si>
    <t>support for residents, community support, underserved patient population, large coverage area, strong ancillary support, nice/new hospital, residents &amp; attendings had great things to say about Fresno, experiencing super fast growth (i.e. fellowships coming within next few years, building new mental health facility w/ peds beds, etc.)</t>
  </si>
  <si>
    <t>newish program</t>
  </si>
  <si>
    <t>The PD is loved by all which speaks highly of her ability to create a cohesive residency program and address the needs of her residents without sacrifcing their quality of education</t>
  </si>
  <si>
    <t>Residents seemed really happy with their program and pretty tight knit with each other. Enjoyed my day, and felt everyone was really friendly and welcoming.</t>
  </si>
  <si>
    <t>Recent class matched into fellowships at UC Davis, Yale and CHLA</t>
  </si>
  <si>
    <t>Friendly people, super nice program director, large standalone children's hospital.
- Beautiful hospital, has a lot of potentials and opporunities. New program so room for a lot of change. You can do rotation at stanford for 2 months. They are trying to ramp up Global Health work and give you money for travel during that time.</t>
  </si>
  <si>
    <t>Fresno, new program 
- New program so issues with that. There was a big problem with the call system and people being really miserable but they changed that recently. Some residents seemed overworked and blah but others seemed to love the program a lot. They didn't match 100% last year. Food is okay I hear...</t>
  </si>
  <si>
    <t>Extremely high volume hospital (6 largest in country, only in SD county), emphasis on research (very high on NIH funding rankings), and amazing place to live; Working at Naval base (more of a community hospital) would be super unique opportunity</t>
  </si>
  <si>
    <t>Agree with negative comments from past years; might be too much volume and for some reason, did not vibe with the residents as much as I have at other programs</t>
  </si>
  <si>
    <t>Cool interaction with clinics and med schools in Mexico, residents seem very happy and get along well with each other. Hang out frequently. Comfortably living on resident salary + housing stipend. Program coordinator is a gem, longtime PD. &lt;&lt; multiple residents did say that housing can be expensive</t>
  </si>
  <si>
    <t>Sounds like they work people hard. We were "warned" about this. Said they would be made to stay a few hours after signout on wards days even if work was done. One resident mentioned hating ER shifts because of the pressure to see as many patients as possible.</t>
  </si>
  <si>
    <t>Larger patient volume for medium-sized residency means that you'll see a ton but also work a lot. Despite that residents are actually pretty happy and are incredibly close-knit. Also the PC is absolutely wonderful--she will make your life a blessing! &lt;&lt; the PC is super enthusiastic and sweet +2</t>
  </si>
  <si>
    <t xml:space="preserve">Agree about the PC. My day there was super disorganized but manageable. Wasn't a fan of the APD I interviewed with but did like the faculty member. Residents were kind of stand offish at first but were more inviting and talkative during dinner.
</t>
  </si>
  <si>
    <t>Medium sized program, very happy residents. High volume program but residents seem like they're happy. Great global health opportunities (Tijuana a stone's throw away and they have a clinic there). Outstanding program coordinator, PD a strong resident advocate. Outstanding research opportunities.</t>
  </si>
  <si>
    <t>Somewhat chaotic in organization, but receptive to change. Great research but a little "forge your own path" and no dedicated leadership for research pathways. Weird vibe on my interview day...the PD didn't seem overly friendly and residents stressed that they "worked really hard"</t>
  </si>
  <si>
    <t>Medium sized program, expanding from 14-17 residents. All of the residents seemed happy to be in the city of San Diego, but overworked. They are all really excited about the residency expansion. Numerous opportunities and exposure to subspecialities. San Diego is the greatest place to live in the country.</t>
  </si>
  <si>
    <t>Wasn't entirely impressed with this program, which is a bummer because San Diego is such an awesome location. Yes, they are expanding their resident class, but it is still too little for the size and volume of Rady Children's. Residents seem overworked. Generally, they all seem to be really nice people and really enjoy each other's company. Don't quite get the "academic rigor" vibe that UCSD as an institution is supposed to exude. Another strange thing is how they purposely pair you up with a mentor who is not part of your intended career path. I get that people change their mind with fellowship all the time, but it seems unnecessary to waste time especially when one only has ~2 years to prep for fellowship. PD is very clear that he intends to train good general pediatricians and reflects that by being outpatient heavy. Cool for those pursuing gen peds, but less than desirable for the fellowship-minded.</t>
  </si>
  <si>
    <t>Everyone was super nice. This social was actually really fun and enjoyable! The residents seem happy. Wellness and advocacy seem to be important to everyone as well.</t>
  </si>
  <si>
    <t>They are discontinuing their PICU fellowship next year due to funding issues. Tiny wards, old facilities, low board pass rate, no global health opportunities</t>
  </si>
  <si>
    <t>Small program with family atmosphere. Everyone seems happy and super nice, residents hang out with each other outside of work. Predominantly underserved population. Lots of active community outreach. Longtime PD who does everything in her power to make positive change for the residents. You will also run into the chair of pediatrics as a resident often as she is also strongly invested in the residents' education/ wellbeing. You get paid extra if you're bilingual (any languages, not just spanish)</t>
  </si>
  <si>
    <t>Not a standalone children's hospital. May have to go to different facilities depending on electives, but affiliated with UCLA so there hasn't been problems. County facility, so peds ward is oldish, but peds ER and outpatient clinic are newer. Working on getting more in-person Spanish interpreters (2 available currently, phone service available). No global health opportunities (would have to go during vacation, can't get credit for it). Didn't get a good sense of residents as there was no social the week I was there</t>
  </si>
  <si>
    <t xml:space="preserve">60% board pass rate?? &lt;- yeah kind of weird, but I guess if you only have 10 people per class each person is literally 20%. Still not a great sign &lt;&lt; does anyone know about the pass rates they've had for other years?&lt;&lt;&lt;it seems to be around 70% now..
&gt;&gt;interviewer told me most recently it was 100% and that they have put in more curriculum to address the board pass rate </t>
  </si>
  <si>
    <t>Volume can be hit or miss. There was only 1 patient in the 10 bed PICU at the time. Level 2/3 NICU, no peds pulm, transfer out cardiac surgery &amp; transplant. Facilities are dated (PICU one large room with curtain dividers, open NICU) but its a county program so that comes with the territory. Meals are free but residents I talked to had a lot of complaints about the food- salad bar is great though apparently. &lt;&lt; Fellowship match (though they only gave two years of info) was not super impressive</t>
  </si>
  <si>
    <t>Academic half day Fridays instead of daily noon conference. Residents are unionized. Also could have misheard but it sounds like the residents don't run codes.</t>
  </si>
  <si>
    <t xml:space="preserve">Small SoCal program, if that's your thing. There is one main pediatric-dedicated floor in the county facility, which is fairly old (new ED and surgical suites though). 10 residents per class. I did get the sense that people are generally happy with their training and share a sense of camraderie with one another and faculty. Low census compared to other pediatric programs in the region. ~10 bed PICU and ~15 bed NICU with lots of emphasis on resident autonomy, although they do have a few fellows. Typical pros and cons for any county program. Biggest con in my book is the lack of case managers or discharge coordinators, meaning residents probably have to do quite a bit of extra work for dispo. Very strong EM program at Harbor, so I have no doubt that you would have a robust PedsEM experience if that is your goal. Residents get free parking/food. Lots of faculty "lifers" who clearly care about the program and their patient population. The South Bay area is beautiful with nearby beaches and an awesome variety of food, especially Japanese/Korean, and a huge range of socioeconomic status (Gardena/Compton to Palos Verdes). </t>
  </si>
  <si>
    <t>Residents were super friendly. Definitely DO friendly and not a hyper competitive program. 4 weeks vacation each year, amazing benefits for being in Kaiser foundation. Hospital is on consult service. See a lot of Heme-onc patients. NICU, PICU procedures readily available. Residents said they would pick KPLA again. Get a very unique Kaiser feel - don't do scut work, more patient care focus. Emphasis on teaching and learning and still see everything. Do have to send out transplants, but get them right back asap so you get to see the post care. Now housing stipend ($10k I believe)</t>
  </si>
  <si>
    <t>Small program w/ 8 residents per class. PD seemed genuinely friendly and easy talk to. Residents seemed happy and close to one another. Strong longitudinal clinic experience. Few fellows, allows for more hands-on training. Tertiary hospital for Kaiser Permante patients, see complex as well as bread and butter. Go to CHLA for Peds ED training (CHLA is right across the street). Good work in the community, serving underserved patient. Good global health program.</t>
  </si>
  <si>
    <t>Few fellowships. No Peds ED, have to go to CHLA. No transplant or ECMO patients, have to transfer to CHLA.</t>
  </si>
  <si>
    <t>Super friendly residents. Beautiful hospital. Referral for all of KP Norcal Kaiser patients. No transplants here. Chill work-life balance. OAKLAND. Amazing if you want to work in Kaiser system and have good fellowship placement.</t>
  </si>
  <si>
    <t>Diverse, open residents. Great variety in multiple sites. New-ish PD open to feedback. Lots of elective time.  +1</t>
  </si>
  <si>
    <t xml:space="preserve">Seemed like 1.5 years ago they were breaking duty hours a lot and had a big curriculum revamp. It seems hours are better now but unclear how they like the new system. Very high cost of living. Residents seemed kind of catty during virtual social, shitting on other NorCal programs. There was one resident in the breakout room that didnt speak at all and the other residents made no efforts to include him. Could have just been the group I was with, but I didn't like the vibe. </t>
  </si>
  <si>
    <t>its UCSF; beautiful new childrens hospital; underserved component &lt;&lt; dedicated residents, great teaching, mentorship and connections robust. Residents are close-knit. SF is a pretty neat city.</t>
  </si>
  <si>
    <t>Travel between hospitals/locations &lt;&lt; Pretty high volume, residents did emphasize they "worked very hard" and one resident said they routinely violated duty hours, esp during nights. Sites are pretty far away from each other, and traffic can get pretty bad</t>
  </si>
  <si>
    <t xml:space="preserve">Residents were very kind and happy. They loved UCSF and said they'd go there again in a heartbeat. DEFINITELY a VERY academic program with emphasis on learning and scholarly activity. Amazing opportunities to do advocacy and care for the underserved. PLUS program is there to prepare you to be a leader in Pediatrics and to be prepared to advocate and do great work to advance the health of children. Residents said they work hard but get amazing training at different sites. Resident remarked that you won't get to see the same residents all of the time due to different sites and to not come here if you feel like you need to see the same people all of the time. Residents also said tho that the diversity of sites really helps with training you and exposing you to different types of practices. The hospital is beautiful and they don't send anything out. Residents said they have super good autonomy and get to do procedures and make decisions and that the fellows are there more for guidance and to catch you before you do anything bad. Fellows more there to help teach you to do procedures. Noon conference was a really cool talk about sharing information with patients (HIV case) and ethics. Personality trait: passionate and individually driven. SUPER diverse residents and patients. Not malignant. </t>
  </si>
  <si>
    <t>Medium sized program, very happy and cohesive group of residents. High volume (could be plus or minus). PLUS Program is amazing if advocacy is your jam! Very dedicated faculty and competent residents. West coast is the best coast according to some (haha). Lots of emphasis on wellness.</t>
  </si>
  <si>
    <t>SF is $$$$$$, not a freestanding, multiple sites so traveling between them might be tough</t>
  </si>
  <si>
    <t>Transitioning to new PD for categorical track, new PD briefly popped by, but did not get to know her other than that - though faculty speak highly of her</t>
  </si>
  <si>
    <t>Enjoyed the interview day. It truly appears that "U Can Stay Forever" as many of the residents go on to be fellows, and then attendings. Multiple sites that serve a number of diverse patient populations. Love the Flex program, allowing you for any reason at all to take time off to pursue global projects or needed family time. Increasing diversity efforts by working within the residency selection pipeline, as well as within their medical school. Cons: IT IS RIDICULOUSLY expensive in SF, but they do give a stipend (none of the residents stay this as a particular deterrent). The residents clearly work hard, but seem to like each other. PLUS program---&gt; great work within the surrounding communities (communities that unfortunately appear to be ever shrinking), SMALL program, but appears to be good mentorship.</t>
  </si>
  <si>
    <t>Beautiful facilities (hospital is brand new, and the pediatric wing at SF General was recently renovated), extremely friendly people, residents seemed genuinely excited to be there. cost of living is a huge problem. Several residents mentioned living paycheck to paycheck. very hard to live here if you don't have a significant other you live with or several roommates. parking is &gt;$200/mo at the hospital, and there is no public transit nearby, so you need to live within walking or biking distance</t>
  </si>
  <si>
    <t>The people were so, so nice. I liked it even more than I expected and my expectations were high  ///  Huge focus on mentorship. Clearly well-funded with every resource imaginable and a lot of perks. Residents split time between Packard and Santa Clara Valley so they get a good mix of patient diversity and hospital settings. A lot of Spanish-speaking patients so great for those who want to use those skills. It’s a program that will open every door for you.  ||| (discord) Stanford was very thorough and welcoming throughout their interview. They asked for preferred pronouns and asked you to send them a recording of how to say your name. The residents are very honest and there was a great vibe. Discussed seeing very complex pts and the very high cost of living which is offset by the highest salary in Cali. Everyone seemed very happy there. || I was impressed by the didactics I saw during my interview day</t>
  </si>
  <si>
    <t xml:space="preserve">I won't be a home owner in residency :( But seriously it seemed like in the past there was concern that residents didn't get enough exposure to pediatric emergency medicine, so they they have an agreement with Valley Children's (about 4hrs away in the central valley) for all residents to go from a month (housing is paid for) to work in their very busy pediatric ED  ///  Whole thing felt a little… shiny? A lot of the promo videos were scripted, most of the faculty had Zoom backgrounds with pictures of the hospital and Stanford logos (I’m sure a recommendation from PR). Everyone was perfectly nice but it all felt a little stiff to me. My impression from the HH was that the residents are super smart and nice but didn’t seem to hang out with each other much.
</t>
  </si>
  <si>
    <t xml:space="preserve">Honestly was very underwhelmed by Stanford. I agree with another poster that the experience had a plastic-y/fake smile/scripted kinda feel to it. It just didn't feel as authentic as other places that I had interviewed at. The interviews + interviewers themselves were really nice and great as individuals but we never really had the chance to see how faculty and residents interact with each other (over Zoom) - which is generally something I like to pay attention to prior to being put in breakout rooms for interviews. Their opportunities in research, advocacy and what not are amazing but I didn't get the best vibes? Could've also been my specific interview day /// (other poster) I'm glad I'm not the only one that felt this! </t>
  </si>
  <si>
    <t>Incredible program - great balance between the incredibly complex "only in text books" cases at Stanford as well as the "Bread and butter" cases at community affiliate Santa Clara Valley hospital. Great advocacy initiatives, beautiful hospital, and fun residents that actually seem to enjoy each other's company. A lot of subspeciality emphasis, which is a pro or con depneding on your interests - but they integrate a lot of outpatient time into the subspecialty rotations. Innovative longitudinal "coaching program". two 2 week vacations per year and an additional 5 day holiday schedule (usually ends up at least 6 days w/ weeken) that doesn't just have to be over new years or Christmas, you can request any time of year! Gorgeous new childrens hosptial (build 2 years ago)</t>
  </si>
  <si>
    <t>Cost of living, but made up for in incredibly generouse housing stipend at 600 additional per month. Depending on preference, you do a month in central valley near Fresno for an ED rotation, but all the residents claim to love it and housing is provided.&gt;&gt; I wouldn't call the housing stipend incredibly generous with how expensive it is to live there &gt;&gt; Agreed, typical studio in the area is at least $3K per month. One bedroom around $3.5K</t>
  </si>
  <si>
    <t xml:space="preserve">Interview a little scary w/ the format, but everyone was still nice about it! &lt;&lt; in what way was the format scary?&lt;&lt; structured format with many behavioral questions and a clinical scenario </t>
  </si>
  <si>
    <t>Residents seemed a little dead on the inside...anyone else get that impression?</t>
  </si>
  <si>
    <t>Hospital seemed like a museum, super quiet and seemed empty. ER has only 9 beds currently</t>
  </si>
  <si>
    <t>was told by interviewer that if you are interested in general peds that this might not be the best program for you</t>
  </si>
  <si>
    <t>Large program (could be good or bad depending on what you want), extremely nice PD and incoming PD, tons of food, BEAUTIFUL hospital (feels like a spa), tertiary medical center, lots of fellows (could be pro or con). Required scholarly concentrations with some kind of scholarly project, good mentorship and advising resources available through that. Good bread and butter at community affiliate hospital. Somewhat low volume because the main hospital is a tertiary care and hyperspecialized, which could be a pro or con</t>
  </si>
  <si>
    <t>Extremely high cost of living, although highest salary+stipend combo in the country (78k first year including moving stipend). Palo Alto seems like a less fun city to live in compared to SF or Oakland, large program (22 categorical interns, 34 total interns incl peds neuro, anesthesia, etc), lots of fellows (less resident autonomy?), maybe low volume, perhaps not as many "bread and butter" cases. I've heard it had a malignant culture/reputation but supposedly that's changing</t>
  </si>
  <si>
    <t>Unique mentorship and feedback program that residents love.
Coming from a standalone childrens hospital without an affiliated community hospital, I did not realize how valuable the opportunity to be at another site could be -- more autonomy, requires to stretch, etc.</t>
  </si>
  <si>
    <t>Really solid program. Rotate through several different sites which can be both a pro (diversity of patients, acuity, clinical settings) or con (commuting, adapting to new place). Residents reassured us that they still feel connected to each other despite this and the program tries to chunk together your rotations at a given site so you don't have to constantly reorient yourself. X+Y is 4+1 with the X block split into two 2-week rotations.Their wellness emphasis felt so sincere between the PD, my faculty interviewer and chiefs. Mentioned how attendings surf before coming into the hospital. Residents seemed chill and fun and really liked each other - I loved how excited a PGY3 was to see a PGY1 in our breakout room. LA has the draws of a major city + good weather + beaches. The perks are unparalleled. $12k/year for housing, $3k/year for food, $3k one-time relocation bonus, free uber rides if you're too tired to drive.</t>
  </si>
  <si>
    <t>As mentioned, commuting to different signs can be a real pain with LA traffic and to reorient. LA isn't for everyone. Call schedule seems to vary significantly by site - anywhere from night float to Q4 call? Wasn't entirely clear. Rotate at Miller Children's which is a primary site for UCI - sounded like it could be a little weird having non-UCLA attendings?</t>
  </si>
  <si>
    <t>Incredibly supportive program - great benefits (e.g., recently got a $12,000/year housing stipend) and they really seem to make sure the residents are happy. All the residents were legitimately happy to be there and weren't overworked. PD is a bit quirky in a good way. Seem to care a lot about individualized paths within curriculum, and seem to care a lot about mentorship. Multiple sites gives some breadth of complex pts and some b&amp;b cases depending on site. Also big on global healthy/advocacy/public health if that's your thing? (I'm not into that stuff so maybe someone else can comment whether that's really true?)</t>
  </si>
  <si>
    <t>Multiple sites can make traveling a pain and lack continuity (multiple EMRs, don't get to see co-residents since you're moving around). Unclear about fellowship placement...mostly seems to be back at UCLA but unclear if that's preference vs. lack of competitiveness. LA is a pretty expensive city. Seems sometimes to be a bit "forge-your-own-path" though that depends on what you want I guess.</t>
  </si>
  <si>
    <t>Honestly I was impressed by this program. I had a good idea coming in what it would be like, but I loved the vibe of working hard, but not working crazy hard and still having good work/life balance and caring for residents. Still a bit apprehensive about possible fellowship placements but it sounds like people did it more because they liked UCLA itself.</t>
  </si>
  <si>
    <t>adding Long Beach Miller Children's Hospital as a rotation site for inpatient wards next year (already a rotation site for ED in PGY-3). Time spent at each site roughly Mattel (36%) and Miller's (20%). Driving down to Miller's is pretty rough depending on time of day, but residents say that the program is trying to schedule shifts to avoid peak hours (not sure how that's going to work with an inpatient wards rotation though). Resident also said that there will not be nights on Miller's inpatient rotation. UCI residents also train at Miller's</t>
  </si>
  <si>
    <t xml:space="preserve">Residents were super happy and loved the program. PD is amazing, laid back, and cares about his residents and wellness. Described the residents as empathetic and supportive. Everyone is there to help you. With UCLA there, can do really cool research. Get great diversity in patients at different sites (county, community, quaternary). Patients at RR are PICU patients elsewhere. Residents felt very well supported. 12k housing stipend, support for research and traveling. Do night rounding at some sites with hospitalist in house. Just great vibe overall. Residents loved the program and loved the support they received. Felt they had great work-life balance and could do whatever they needed to and live life. Very excited to be going to Miller's for more gen peds and urban underserved care and cutting out Cedars Sinai. Great support for LGBTQ+. Not malignant at all and residents go out of their ways to support each other. New x+y will be exciting and residents are super happy about it. </t>
  </si>
  <si>
    <t>Multi-training site program (no freestanding hospital) -- Ronald Reagan (main tertiary/quaternary care center), Cedars-Sinai (rich people), Santa Monica (also rich people, ortho), Olive View (poor people). Residents seemed happy, program is supportive and they rly emphasize global health (try to get everyone to go on one of their trips). Better work/life balance vs CHLA which is much more rigorous and busy. 2-wk rotations so you don't burn out if you hate something. Also, all doctor's visits &amp; prescriptions are free if you use UCLA.</t>
  </si>
  <si>
    <t>LA traffic is pretty horrible, depending on where you live, and being at 4 sites could be rough. COL in LA is very high, and they were a little dodgy about the housing stipend because it hasn't been negotiated yet for next year. One of the residents told me that she has almost 9 weeks of nights because of the way the 2 week rotations work out.</t>
  </si>
  <si>
    <t xml:space="preserve">Medium/large program set in 4 main clinical sites - Mattel Children's (inside Ronald Reagan), Olive View (county), Santa Monica, and Cedar Sinai -- all in the West LA area. Had a great time on my interview day. Program leadership and faculty devoted to resident education with plentiful mentorship opportunities, particularly for those pursuing an academic career. Fairly busy census despite not being a free-standing children's hospital. Seems to match great fellowships mainly in the SoCal region. Very awesome and friendly residents who seemed very cohesive at the interview dinner and noon conference. Residents do have to pay for parking, but free food. Great perks include graduate student housing, relocation stipend, $1000 stipend for living cost/whatever you want, 4 week vacation + 5 days Christmas or NYE, and free healthcare for you and dependents, no copays, as long as you use UCLA. </t>
  </si>
  <si>
    <t>they give you your whole year's schedule from the beginning. (Why can't more programs do this!!!!)</t>
  </si>
  <si>
    <t>Seem really friendly, nice that Denver health gets them more gen peds experience and they have all the specialized stuff at UCol. They aren't crazy far apart either (~30min).  Hospital is beautiful. PD seems very committed and constant improvements to the residency are being made with resident suggestions. +1
6 months of individualized electives in 3rd year, residents able to join intramural teams in their spare time</t>
  </si>
  <si>
    <t>The air in Denver is too dry and makes my hair static-y. That's all I've got for negative. :) &lt;&lt; lmao, I love this.
kinda a lot of 24 hour call. Replaced noon conference with academic half day one/month which overall means WAY less time teaching. &lt;&lt; there's still noon conference, it's noon conference PLUS a monthly half day, the academic half day is more hands on training like simulations, you sign out your pts before so you get to leave right when lectures are over &lt;&lt; I just went last week, There's no noon conference but they still give you lunch and time to hang with friends - teaching only occurs on the academic half day.</t>
  </si>
  <si>
    <t xml:space="preserve">Residents LOVED their lives and loved the program. PD really advocated for the residents and the program. Huge support for LGBTQ (multiple gay residents and faculty). Diversity initiatives there, just struggling to get diverse residents/faculty. See everything at Colorado Children's - all rare diseases and complex medicine and b&amp;b at Denver Health. Can do refugee clinics for continuity. Amazing resources for advocacy (can do longitudinal work in legislative advocacy with a former pediatrician now legislator). Global health opportunities and training. Very livable city. Residents were super fun and laughing during morning report, which was well-attended. </t>
  </si>
  <si>
    <t>Huge and amazing freestanding children's hospital in Aurora; see everything from multiple states. Program responsive to resident feedback and recently established patient caps and separate hospitalist/NP team. Denver is gorgeous, lots to do outdoors. Reputation of the program gets you far, and city is affordable. Denver Health provides more of the county hospital experience for NICU and EM---LOL at city is affordable... &lt;depends on what youre comparing it to</t>
  </si>
  <si>
    <t>Cannot really think of anything major! I personally didn't "click" with the program but not for any specific reason. Lack of resident diversity? &lt;--- extremely high volume, which can be a minus for some; 5-6 months q4 call second and third years, 1-2 months q4 first year. Less opportunities re: advocacy/ health disparities work?</t>
  </si>
  <si>
    <t>&lt;- is this true? for some reason I thought they said they did night float? I think it is night float except for a few specific rotation (don't remember which onese, and I can't find it in the info they gave us)
&lt;&lt;Weird specific question: Got the impression that maternity leave is not supported at all (legally you can take FMLA but no one does here). Did anyone get a different impression about having a kid during this program? Otherwise loved it &lt;&lt; I actually heard that having a kid is super doable and affordable, they have great healthcare so the costs of pregnancy and delivery are very reasonable, and then you can do a "parenting elective" where you basically just have to make a slideshow on your kid's development at the end of the month and give a lunch talk that is basically a bunch of photos of your developing baby haha&lt;&lt; THANKS</t>
  </si>
  <si>
    <t xml:space="preserve">Strong program! Residents definitely work hard. It is not unsual to carry 12 patients alone on the inpatient service. It felt like autonomy was emphasized more than education but there was still mention of teaching during rounds. There is daily morning report but not noon conferences. 2/3 of the time is spent at the children's hospital and 1/3 of the time in Denver Health which does not have fellows and is more bread and butter pediatrics. Both facilities are very nice. </t>
  </si>
  <si>
    <t>Very positive and supportive atmosphere, lots of research support, medium volume with access to both bread &amp; butter and obscure academic cases, high salary gels well with cheaper rent than other New England cities (rent is definitely not cheap overall, though)</t>
  </si>
  <si>
    <t>They really give off a goofy, fun-loving vibe, but be prepared for that if you're a nervous interviewer. APD strummed on his guitar during interviews and I found it distracting rather than relaxing or quirky like I'm sure he was intending (Anonymous form) &gt;&gt; as an applicant from Yale, this is absolutely what he's like in person, and he's one of the reasons I chose peds!</t>
  </si>
  <si>
    <t xml:space="preserve">To start the day, the PD calls on every applicant to go around and speak about a specific part of their resume she found impressive. Thought this made an awkward enviornment where applicants had to brag in front of each other and made me feel as though PD has very competitive nature and she was just trying to prove she did her homework and knew our applications. /// I somewhat agree somewhat disagree. I've seen lots of PDs do this as a way to demonstrate that they "know" you, but I can see how the Yale's PD attempts to be relatable ("I just skimmed your apps late last night!") and the fact that she highlighted actual resume things (like awards) and not just hobbies was a little cringey </t>
  </si>
  <si>
    <t>Residents all seemed very close and hung out very often. PD seems very dedicated. She memorized a fact about each person in the room and had us all talk about it. She knew all of our names and applications well. &lt;&lt;as a home rotator, I will say that Dr. Osborn really is that great. She loves the program and the residents and really does everything she can to stick up for the residents. That and she gives some really kickass lectures
Focus on serving the immigrant/asylum-seeking population</t>
  </si>
  <si>
    <t>Interviewers were not prepared for the interview +3 ( on the flip mine was very prepared +1)</t>
  </si>
  <si>
    <t>During the interview the residents acted completely uninterested in the applicants and were just focused on getting wasted at the happy hour... I don't drink and I felt completely out of place, which hasn't happened at any other happy hour or dinner I've gone to (even when lots of people ordered drinks). Maybe I got a bad group? &lt;&lt; similar thing happened on mine &lt;&lt; glad I canceled mine cause it would've taken a lot of effort to get there &lt;&lt; alternatively, I liked that residents were drinking and having fun/ letting loose. Didn't feel like I would be judged for having a drink, and it's encouraging to see them wanting to be out even while on wards</t>
  </si>
  <si>
    <t>As an alternative I talked with quite a few residents at the happy hour and they all were super friendly and open. I will say it was a small space and less organized than most have been so it could be hard to socialize if you don’t move around &lt;&lt; Right, it's the applicants not moving around that caused the comments to the left...</t>
  </si>
  <si>
    <t>&lt; +1 totally agree</t>
  </si>
  <si>
    <t>Lovely, lovely people</t>
  </si>
  <si>
    <t>PD is leaving after this year but just to take on a different department head position, new PD TBA and unclear when</t>
  </si>
  <si>
    <t xml:space="preserve">The PD is amazing, truly cares about the residents and you can tell he makes the residency special (also unrelated but super cute, he met his wife in first grade!). The interview was very focused on your application, with an interviewer you knew my application better than I probably even did. +2 Strong preparation for fellowships. If you have an idea going in, PD pairs you with a mentor in that subspecialty immediately after the MATCH. Good volume. Rarely transfer out, with the exception of transplant patients (do see pre- and post-op). Residents feel they have enough downtime to also work on research throughout the year, regardless of formal research blocks. </t>
  </si>
  <si>
    <t>Residents didn't seem to be that close (maybe I got a bad group). Most seemed to be married/settled down, and it didn't seem like they hung out that often &lt;I felt the same exact way +1 Not a bad experience, but had a hard time gauging how close residents were. Did rotations here in med school - residents aren't close
Had a different experience, residents were constantly messing and joking with eachother and seemed pretty close? &lt;&lt; I heard/saw that its generally cliquey so you may be close with a few but not most of them</t>
  </si>
  <si>
    <t>The PD (Dr. Z) is the longest serving pediatric program director in the nation, and is clearly passionate about what he does. He's also served/serving on multiple other boards, including on the ACGME and AAP. Great faculty, really devoted teachers. Get to first name basis with hospitalist attendings. Residents go on to great fellowships (boston, philly, etc) if they choose to, many choose to stay local</t>
  </si>
  <si>
    <t>Really turned off by this program. PD seemed nice in presenting himself, but in talking to residents, they all agreed that he is nothing like the persona he puts on during interview day. They said he is, at best, unhelpful and, at worst, actually detrimental in how he runs the program. Residents were all catty and generally terrible people. Would not recommend this program to my worst enemy.</t>
  </si>
  <si>
    <t>&lt;-- This is actually the complete opposite of what I have heard about the PD, from residents themselves...</t>
  </si>
  <si>
    <t>&lt;--I don't know what to tell you. I spoke to numerous residents in seperate settings who all echoed the sentiment. Maybe the PD was within earshot when the residents were saying how "great" he is. I have no idea.</t>
  </si>
  <si>
    <t>none of the residents really seemed excited about the program. when I asked why they picked here, almost all of them mentioned something about a spouse working in Hartford or having family nearby. Hartford is not an exciting place to be if you are young and single</t>
  </si>
  <si>
    <t>whoa. this is really disappointing. i didn't get this impression on interview day but clearly maybe i should have investigated more deeply.</t>
  </si>
  <si>
    <t>Extremely high volume, opportunity to meaningfully help the local community. Despite being a hard program, per department chair, "It is my absolute experience that you get exactly what you put into it – you will be a brilliantly trained pediatrician ready for the next stage of your life”. They don't just talk a lot about how diversity is important, they actually ARE diverse and demonstrate a tangible commitment to training a diverse workforce of physician leaders. 92% of residents participate meaningfully in research via REACH program, which can be anything from health policy and advocacy to QI and basic science research. Strong guardianship of wellness. Resident told me during interview that they felt strongly supported by peers and by leadership when a crisis came up in their life. Educational approach is very thoughtfully constructed, using adult learning principles and a focus on metacognition. Free mental health services and rotation debriefings on emotionally challenging services, which speaks to what they actually do to promote wellness. The PD (Dr. Barber) is amazing and someone I would love to have as a mentor in residency. |||| (discord) very open that "this is a tough residency" that the hospital is a busy one and the residents work hard, 
very forward about their mission to train physician leaders, i.e. future program directors and big name innovators in respective fields
one of the better salaries in the northeast and DC area has a decent cost of living
unparalleled opportunities for advocacy at a community and national level</t>
  </si>
  <si>
    <t>This depends on your perspective of what you want out of residency, but everyone is very open that this is a more intense place to train among your options as a pediatric resident. As explained in Positives column, the result of that intensity and hard work is really good training. This is a large urban center, cases are high acuity, patients are sick. You have to learn to be very efficient despite the complexity of the cases. I do NOT have the impression that it is busy in a toxic way, but it is one that you have to go in with your eyes open that you will be working your butt off.</t>
  </si>
  <si>
    <t>The program often advertises the low average work hours per week but during interview day also emphasized how rigorous the program is and that the interns have weekend call on all inpatient services. I don't get how all of these things are true at the same time? &lt;&lt; I am reconciling the two by thinking that the challenge is efficiency. If you're doing the same amount of cases/acuity in a 56 hour week as others are doing in 75, it is going to feel like a pretty intense 56 hours. It's just going to be like the services you've been on that everything runs like clockwork and there's always a bit of a time crunch to get it all done in time. The other big part is that not all rotations are inpatient, and those are probably more like 40 hour workweeks. &lt;&lt;&lt; this, I think between "float week" intern year (outpatient), the REACH program in PL2-3 (1/2 day off/week) and other outpatient rotations it brings the number down</t>
  </si>
  <si>
    <t>Nada</t>
  </si>
  <si>
    <t>Very good benefits package, focused on evidence based teaching, lots of opportunities for advocacy, research, and community medicine. Residents seem happy and like each other. They all find plenty of time for brunching and happy hours in DC</t>
  </si>
  <si>
    <t>PD (who seemed great) is getting promoted so new PD next year. Hospital is a little older (a lot older with poor ventilation demonstrated by the multitude of lingering smells) and confusing, the residents didn't always know how to find their way around. Did an AI here, and can say that fellows do take away from resident learning opportunities from what I saw.</t>
  </si>
  <si>
    <t xml:space="preserve">Agree with everything else said in this row. Advocacy track is stellar and recently won a teaching award. Also have pathways for research, med ed, etc. Residents feel supported and like everyone on faculty is invested in their learning. </t>
  </si>
  <si>
    <t>I wanted to like this one a lot more than I did, to be honest. +1</t>
  </si>
  <si>
    <t xml:space="preserve">When you factor in cost of living and lack of food, the salary becomes less impressive. It’d be great if someone could do the math to determine where it stands after factoring in those things. </t>
  </si>
  <si>
    <t>Diversity of residents, residents are unionized/ have great salaries, seem close. PD is super invested in medical education. Unique access to advocacy opportunities in the nation's capital. One afternoon/week in addition to elective time</t>
  </si>
  <si>
    <t>No breakfast/lunch for residents. Throughout the day almost every resident mentioned how hard they work/at times are overworked. Would love to hear others' thoughts on this! - RE: above, consistently mentioned valuing "autonomy" of residents which one attending mentioned was manifested in having little resident oversight due to volume. &lt;&lt; Did a sub-I here and I agree that the residents are very busy! An attending at my institution did fellowship there and says she felt few safety nets were in place to protect resident learning from fellow learning</t>
  </si>
  <si>
    <t>How could such a large/prestigious children's hospital not be able to provide food for residents at all?? Seems crazy. &lt;&lt; resident told me that a few years ago the residents voted that they’d rather have additional money in their paychecks than free food&lt;&lt; Second this, the union is renegotiating the terms next year. If you want food that can be arranged</t>
  </si>
  <si>
    <t>residents seemed happy and excited, program director seems like a great person. call schedule seemed a little rough, but "platinum weekends" when on service sort of offset that. amazing research opportunities and fellowship opportunities</t>
  </si>
  <si>
    <t>the format is listed on the website, but they do not send you any of the details before hand. For example, I did not know who I was going to interview with. You have two 20 minute interviews, where they have standard questions to ask (i.e. difficult patient encounter, how have you advocated for a patient, how you responded when a superior was not doing their job right) and then it was conversational once those types of questions were over. Interviewers were diverse in terms of ethnicity/race and field of pediatrics. Overall great interview day. Also there was a social the night before-- where you play games in a small group setting. This was super fun and engaging.</t>
  </si>
  <si>
    <t>residents go to many different sites to get experiences (children's, inova). this could be seen as a positiive (they go out of their way for your education) or negative (not enough good experience at georgetown). They have all of the small bowel transpaltns so get very good complex GI cases.</t>
  </si>
  <si>
    <t xml:space="preserve">very chaotic interview day in general. chiefs talked over each other during their presentation so much that it was hard to focus. residents can't not mention/compare themselves to children's. resident said that patient volume can get quite low. specifically do months of GI transplant service. said its good experience b/c these kids can get bread and butter things too but seemed very niche </t>
  </si>
  <si>
    <t>The program is small but only 3 residents (and no interns) showed up for the preinterview dinner... other comparably small programs I’ve interviewed at had 5-6 at least. &lt;&lt; mine had 2 including the host. pay is low for the DC area and would basically require a car/ lots of gas money to get to different sites.</t>
  </si>
  <si>
    <t>Residents all super laid back and nice. Only NICU fellows. Residents match very well into fellowhips. Brautiful outpatient center.</t>
  </si>
  <si>
    <t>Cerner for EMR. Low patient volume for inpatient. High cost of living (D.C. duh). Okay hospital facilities. I had attendings tell me not to come here -- no census, most patients go to Children's National. Extremely low pt in general peds and heme/onc.</t>
  </si>
  <si>
    <t>Sidney Kimmel/Jefferson/AI DuPont</t>
  </si>
  <si>
    <t xml:space="preserve">Very resident centered. The residents all interacted well and were comfortable with each other. Many attendings trained at dupont for residency and either stayed for fellowship into attendingship or left and returned. &lt;&lt; Amazing program! Beautiful facility! Most of all, no 24 hour call intern year. </t>
  </si>
  <si>
    <t xml:space="preserve">Half of residents live in Philly while the other half live in Deleware. Could be a negative depending on your preferences. Not great cardio training. Seems like they have solid clinical training but do not have structured experiences in leadership or advocacy like most of the other large childrens hospitals do. Seems like alot of handholding and not enough resident autonomy // the biggest negative everyone said was commuting, but they believe it is very important to have diff hosp settings/clinic settings to provide a diverse pt popn and hosp resource experience </t>
  </si>
  <si>
    <t>Most of the residents I talked to who live in philly end up living at the hospital during their rotations on nights - they said the morning commute back home was too difficult // a PGY-2 at dinner said that he has coresidents crash at his extra room in Philly after their nights/24's at Jefferson</t>
  </si>
  <si>
    <t>Fellow-heavy PICU, hard to get procedures in PICU according to PGY3</t>
  </si>
  <si>
    <t>Such nice and caring individuals. They literally have a morning conference where faculty come together and work through a case. Lot of handholding so not sure how that may go. Meh fellowship match and more of a primary care focus if that's your thing. Name is very well recognized the medical industry but perhaps less so in terms of training. PD was super likeable.</t>
  </si>
  <si>
    <t>Felt like residents were handheld alot, one of the chiefs mentioned that if you didn't want to do a procedure you didnt have to... Fellowship matches weren't the best</t>
  </si>
  <si>
    <t>Gorgeous hospital, residents seem really close, lunch provided everyday plus on call meal allowance that residents say is more than enough money for coffee\food everyday, daily morning and lunch didactics where chiefs that the pagers. "Pagers" are cell phones that are provided by the program; residents do not carry pagers, everything is via text.</t>
  </si>
  <si>
    <t>Commute time from Philly was commonly highlighted as a potential negative, but there are plenty of residents that live in Wilmington or DE - as stated by PD, married people tend to settle in Delaware while single people commute from Philly. Can sometimes feel like everyone is settled down/married</t>
  </si>
  <si>
    <t>Have not yet seen program with residents who enjoy each other so much and have fun — lots of dress up, especially on nights. Rotate at duPont, Christiana Care, Jefferson Hospital in Philly. Unique delivery room experience at Christiana where attending deliveries for an entire month in addition to newborn nursery and NICU months. Can have continuity clinic at Jeff if live in Philly. Beautiful hospital built 3-4 years ago on beautiful land (duPont mansion is here as well).</t>
  </si>
  <si>
    <t>smaller program (8/yr) with lots of resident input into the program and how its run. No fellows so you actually get to do procedures. peds surgery (can be as involved or just monitor post-op if thats what you like)</t>
  </si>
  <si>
    <t>PD seemed tough. She was not very friendly during the interview. PC was disorganized, as was interview day</t>
  </si>
  <si>
    <t>Residents are very nice and teaching faculty seem very invested in the students; you get a lot of procedures because there are no fellows. You get 25 dollars per day for food allowance in the cafeteria. New NICU wing was just built and it's very nice. Residents like a tight-knit family. Attendings very much interested in teaching during rounds-- they take out time during afternoons just to teach med students and interns newest guidelines/articles.</t>
  </si>
  <si>
    <t>Pay is lower than other places but you get stipends for different things (800 first year for "professional expenses"), and they pay for step 3. Pulled some of us out while PD was talking about the program to start interviewing so didn't get to hear about the program. PD seemed like a tough person. +1 PD asked me tough questions and seemed unimpressed half the time</t>
  </si>
  <si>
    <t>&lt;&lt;~~ I agree. PD was very stoic but maybe her temperment. Asked qs like " If you could be an animal, which one and why?" Def hard to read her.</t>
  </si>
  <si>
    <t>10/16: Great new children's hospital, friendly residents, support from PD with regards to academics and prep for codes. High expectations as well in terms of being able to function independently, and new expansions may bring mild growing pains but overall nice program.</t>
  </si>
  <si>
    <t>young program that is innovative and resident-oriented, 5 weeks of vacation time plus a few weeks of non-clinical rotations throughout the year in addition to the low patient cap is very cush, people are laid back and invested in resident career planning, opportunities to rotate in Baltimore and work on research with JHU PIs, superb location in St Pete is like being on vacation all year, research time built in to all 3 years</t>
  </si>
  <si>
    <t>low volume, only work at one facility</t>
  </si>
  <si>
    <t>1) Committed to understanding the structures and social determinants of health (reason for the low patient cap per intern). They ask "why this patient? why now?" to get a better understanding of factors affecting the patients. 2) One of the seniors on rounds serves as the primary teacher for the team each day. 3) PD seemed really inspiring and down to earth</t>
  </si>
  <si>
    <t>St Petersburg is beautiful. All clinic/activities on hospital campus. Leadership and scholarship blocks built in. Nice faculty and new facilities. Interesting 6-week block scheduling. Almost 5 weeks of vacation time.</t>
  </si>
  <si>
    <t>Share hospital with USF residents. Amount of patients carried per resident is pretty low (can be positive or negative, depends on your preference)</t>
  </si>
  <si>
    <t xml:space="preserve">I thought it was super weird that residents were capped at 4 patients on inpatient. I carried more as a med student &lt;&lt;that is weird... &lt;&lt; their philosophy is for residents to spend more time getting to know the patients and focus on biopsychosocial factors that could be contributing to health &lt;&lt;I heard that it's a "cap" of 5 but they often carry more </t>
  </si>
  <si>
    <t xml:space="preserve">&lt;&lt;I understand and respect that, but I just feel like that doesn't prepare you to become an attending when you then have 20 patients on your service </t>
  </si>
  <si>
    <t>This hospital operated for a very long time without residents so it almost feels like they aren't necessary</t>
  </si>
  <si>
    <t>Residents were very nice and seemed to have a good work-life balance. Could be a positive or negative, but the hospital could function without residents if absolutely necessary which means (from their words) they can focus on education moreso than if residents had to be work-horses. There could be potential to feel unnecessary then as a resident, but the residents said they didn't feel that way at all. They have a great relationship with Hopkins in Baltimore and you can do rotations up there with housing,transportation all paid for.</t>
  </si>
  <si>
    <t>http://www.tampabay.com/projects/2018/investigations/heartbroken/all-childrens-heart-institute/ https://www.tampabay.com/investigations/2018/05/17/all-childrens-hospital-now-under-federal-review/ &lt;--- horrifying. I do remember they dont have a required cardiology rotation, maybe has something to do with this? (one of the residents said they are required to do 3 weeks cards and 3 weeks hemeonc) | 6 week rotations which is either pro or con depending on your preferences. Also, interviews were okay...one lady just made insane eye contact and scribbled while I talked and it was super uncomfortable.</t>
  </si>
  <si>
    <t>Newer program, could be a pro or a con. Also seems to have low patient volume - interns typically carry 2-3 patients/day// Interns cap at 4 on weekdays, but take the whole list on the weekends (team caps at 12)</t>
  </si>
  <si>
    <t>Apparently residents have good autonomy and patient ownership but definitely with support.  Attendings seem to love to teach.  Residents acted happy.  Food is a major plus per the residents.  City has a lot of good food and fun stuff to do.  NICU is either the first or second biggest in the nation--the associated L&amp;D delivers something like 41 babies/day.  Seem to have good relationship with ancillary staff, and per residents fellows and NP's are generally pretty willing to teach and share procedures.  Level 1 peds trauma center.</t>
  </si>
  <si>
    <t>Sounds like payment for board prep materials comes from a book and conference budget they give you.  Third board exam covered by half if you take by december of first year (negative if you thought it'd be paid 100% i guess).  Sounded like they don't have transplant services in hospital?  Please verify.</t>
  </si>
  <si>
    <t>Seemed like an awesome program that really readies you for practice.</t>
  </si>
  <si>
    <t>N/A cuz covid :(</t>
  </si>
  <si>
    <t>100% board pass rate, attendings and PD seemed very nice and genuine, free parking, plenty of food. Lots of residents showed up for lunch and dinner</t>
  </si>
  <si>
    <t>Hospital isn't as nice as I was expecting +3 felt dated. 20 applicants on interview day so the day didn't feel personalized +4 felt like it was impossible to stand out in an interview group with 20 people</t>
  </si>
  <si>
    <t>NICU doesnt need residents, could be left behind as resident.</t>
  </si>
  <si>
    <t>talking to many ppl with children in orlando all said they'd take kids to arnold over other 2.</t>
  </si>
  <si>
    <t>Residents were sooo nice and seemed genuinely happy and got along (could definitely tell they all loved each other based off of all the laughs/energy/positive vibes flowing around).  The social included a "how to make a mojito" demonstration lol. Faculty/attendings had the EXACT same vibe as the residents during the break out rooms: (so positive, got along, laughter all around). Program director is BOMB. Reimbursement for Step 3. $2000 in septermeber for academic expenses that can be used towards literally whatever. A lot of diversity in patient population, residency class, &amp; faculty. Huge NICU for those interested in neonatology. Wellness seems very emphasized: 2x2 weeks of vacation + 2 extra days + 4 days around the holidays and 1 week at the end of intern year that all interns have off (lots of them talked about taking class trips to Disney World). Lots of opportunities for community outreach to very underserved Miami and international populations. Don't seem to refer anything out and instead get referals in from South American, Caribbean, FL. Truly committed to being a safety net hospital and treating the most underserved patients</t>
  </si>
  <si>
    <t>Since the hospital is public, they dont get a lot of funding (less ancillary support like Social workers).  Apparently resients have to do a lot of the "social work" duties themselves. APD made a tasteless joke during interview day: ill leave it at that</t>
  </si>
  <si>
    <t>Seemed like an amazing program filled with so many opportunities to help the underserved. Wellness seems like a big priority to them and program is SUPER receptive to feedback.</t>
  </si>
  <si>
    <t>got cute bear pen,fridge magnet,cute card,cafecito/ mojito recipe, cute stickers!</t>
  </si>
  <si>
    <t>The residents were super nice as were the attendings we met. Graduates have gotten great fellowship placements. They have recently remodeled areas of the hospital and is looking super nice. Reimbursement for Step 3. $2000 in septermeber for academic expenses. A lot of diversity in patient population. Huge NICU for those interested in neonatology. &lt;&lt;  2x2 weeks of vacation + 2 extra days + 4 days around the holidays and 1 week at the end of intern year. &lt;&lt; Really liked the residents here, they seemed to get along great+2 agreed residents seemed to adore each other and have fun and be supportive. Very diverse resident class and staff/ faculty/ Lots of opportunities for community outreach to very underserved Miami and international populations &lt;&lt;  At the resident lunch, this was the most amount of laughter/boisterous-happy-energy of any resident lunch i've been at, super good vibes! Don't seem to refer anything out and instead get referals in from South American, Caribbean, FL. Truly committed to being a safety net hospital and treating the most underserved patients</t>
  </si>
  <si>
    <t xml:space="preserve">Board pass rates haven't been the best. Felt like PD never read my app. </t>
  </si>
  <si>
    <t>PD will change next year. They presented the incoming PD who seemed very nice. The surrounding area has a lot of homeless people and poor neighborhoods but the hospital area itself seemed safe. Over 60% residents are IMG. Just wondering why so many. &lt;&lt; This was a really weird interview for me, the interviewer was periodically on their computer, and quite a few weird questions &lt;&lt; same+2  &lt;&lt; does the weekly schedule seem to have less didactics than other places (even tho there's the friday 3hr 'half day')? &lt;&lt; Wellness for me is super important and they are just starting to look into placing a formal plan in place, so that is kind of a concern, although I have to say residents did not look overworked/burnt out</t>
  </si>
  <si>
    <t>Residents and faculty seemed very down to earth, diverse and underserved patient population, program has a strong reputation, Miami - great place to live but can be expensive</t>
  </si>
  <si>
    <t>Older facility and not as much ancillary support compared to other places</t>
  </si>
  <si>
    <t>IMGs invited to interview are not at a disadvantage in terms of ranking compared to American grads, lots of exposure to transplant medicine</t>
  </si>
  <si>
    <t>10/13: Awesome PD with attention to detail; no issues with regard to planning new residency (despite lots of questioning by applicants and staff), and lots of support for building new program from local providers.  Great "pioneering" attitude for what will be a great residency program at an already amazing children's hospital.</t>
  </si>
  <si>
    <t>Residents seemed friendly and familiar with each other, administration was warm and seemed invested in their residents. Seemed like the major selling point they were trying to communicate was "community," with regard to the residents and the faculty, and that was clear from their nonverbal interactions as well, even though the program is bigger than average. The interviewers asked me a lot of specific questions from my resume and seemed very interested in what I had to say, it felt more like a validation than an interrogation.</t>
  </si>
  <si>
    <t>Everyone seemed very friendly and the residents did not seem over worked or stressed. Only categorical peds residents&lt;&lt; competitive salary .</t>
  </si>
  <si>
    <t>Fewer fellows; less transplant patients; seemed like a very difficult schedule with 8 inpatient months first year, lots of cross-coverage on elective months, ect</t>
  </si>
  <si>
    <t>Anyone know if residents get good support here in terms of wellness and burn out?</t>
  </si>
  <si>
    <t xml:space="preserve">100% board pass rate last year , free health insurance for yourself &amp; family, pays for step 3, very few 24h calls, mostly night float system </t>
  </si>
  <si>
    <t xml:space="preserve">have to pay for own parking + minimal money for food </t>
  </si>
  <si>
    <t>&lt;---this sounds like a program director/faculty writing this.</t>
  </si>
  <si>
    <t>4+2 schedule system, nice PD and residents, reputable and beautiful children's hospital that can run without residents</t>
  </si>
  <si>
    <t>No fellowships, hospital located in bad area (residents live all over south Florida and many commute), program is only 2 years old</t>
  </si>
  <si>
    <t>Interviewer kept checking her phone, PD didn't interview anyone which was weird</t>
  </si>
  <si>
    <t>strong docs in all fields from all over. well established hospital, residents were very kind, all attendings were affable and fun. PD seems really intent on making it a success</t>
  </si>
  <si>
    <t>newer program could be pro/con. residents didnt get to talk with us much due to their schedule. hospital can function without us. I didn't get the impression there was much research being done.</t>
  </si>
  <si>
    <t>Advent Health</t>
  </si>
  <si>
    <t>Small/close knit family feel, nice and caring PD, diverse patient population, get to care for kidney/liver transplant patients, pretty successful in fellowship placements when considering their size/how new they are. Several people interested in ICU which suggests that they might be having a good ICU experience (22 bed PICU, 9 bed CVICU, and a 91 bed NICU). Emphasis on having good general pediatrics training. Heard that hospital food is amazing. Schedule alternates between challenging and easier rotations e.g. easy-hard-easy-hard. Interns get to do lots of procedures. Residents seemed to like being at the program. Close w/ attendings and have their cell phones. In downtown Orlando, so easy access for a lot of people. Nice, chill interview experience.</t>
  </si>
  <si>
    <t xml:space="preserve">(discord) Advent Health is a very malignant program. The residents are overworked, they constantly go over the time. And they even throw each other under the bus. There is a lot of NPs there so you will be having a power struggle. One NP was complaining to a PGY3 about a PGY2 and the 3 was like yeah you should tell the PD. It wasn't even anything crazy! I dunno I rotated there and honestly I didn't find it to be a welcoming environment. // I heard they don't have rheumatology in-house? No fellowships yet. Take Step 3 by Dec of intern year. Sounds like they care for a good number of underserved patients, but they didn't seem as mission driven about caring for the underserved (e.g. compared to  Nemours or Miami). No trauma center (compared to Arnold Palmer). There is some research going on, but it didn't seem like a big focus at the program. </t>
  </si>
  <si>
    <t>100% board pass rate last year (overall 73%), beautiful hospital</t>
  </si>
  <si>
    <t>Didn't get too much interaction with residents</t>
  </si>
  <si>
    <t>Residents, faculty, PD, PC, all seem super nice/friendly/caring. Residents seem to hang out with each other a good bit and seem very down to earth. Interviews were very casual and conversational. I was a bit concerned about the fact that there's only 18% USMD, but it seems like the resident population is very purposefully diverse. 100% board pass rate. Only peds residency and children's hospital in Jacksonville, so high volume (compared to other Florida cities). Some rotations at UF Health and some rotations at Wolfson's Children's Hospital. Building a new ICU tower to open at the end of next year. Can do a full day of continuity clinic in PGY2 and 3 years.</t>
  </si>
  <si>
    <t>4 months where you do 24hr call 20 times in PGY2 (I think that works out to being q5?) You do have to travel to two different sites (~10 min apart), but never in the same day. Some rotations are at UF even though they have the same thing at Wolfson (i.e. NICU) because UF is better set up for teaching with specific resident teams.</t>
  </si>
  <si>
    <t>100% board pass rate x3 yrs.Food stipend/coupons depening on hospital. Free parking.</t>
  </si>
  <si>
    <t>Multiple EMRs and Hospitals. Tour was pretty lackluster, but our guide wasn't feeling well.+2 for lackluster tour // tour guide seemed uninterested</t>
  </si>
  <si>
    <t>didn't meet too many residents (esp. interns)</t>
  </si>
  <si>
    <t>Program Chair informed the applicants not to ask him questions regarding the program because he would be unable to answer them &lt;-- what does this mean?</t>
  </si>
  <si>
    <t>residents sounded very confident in signout. Very close knit. Sooo friendly. Family-feel. Very supportive of each other. Autonomy early on. No fellows, first dibs on everything. Most services are not resident dependent meaning if for some reason you have an emergency or are so ill you cant function to come in, you aren't putting out your fellow residents making them take up the slack. Important in such a small program.</t>
  </si>
  <si>
    <t xml:space="preserve">Small program in a small town, there isn't much to do around there and even if they are super supportive it doesn't seem that competitive if you are looking into competitive places/fellowships.  It was mentioned once during interview day that a 3rd year resident applied for fellowship this year, but didnt match however this was never mentioned by anyone else during the interview day when asked about fellowship.  </t>
  </si>
  <si>
    <t>no fellows, a lot of resident autonomy. residents very confident.</t>
  </si>
  <si>
    <t>disorganized feel. just switched to epic from paper charts &lt;&lt; I think it was Cerner? not Epic</t>
  </si>
  <si>
    <t>Ascension, lots of religious iconography in hospital</t>
  </si>
  <si>
    <t xml:space="preserve">The residents/faculty seem very nice, happy and appear to love their program; emphasized a lot how they felt like they were a big family. PDs emphasized a lot on their continuity clinics and the community experiences the program offers. </t>
  </si>
  <si>
    <t>You work between two hospitals in two cities (John Hopkins All Children's in St. Pete and TGH in Tampa). A ton of driving (25 minutes if no traffic) and different didactic schedules at each hospital and a different paging system.</t>
  </si>
  <si>
    <t>Residents, PD and faculty were all super friendly and welcoming. You rotate at both ACH and TGH so you get to see lots of bread and butter at TGH and more zebras at ACH. Health insurance and parking are free.</t>
  </si>
  <si>
    <t>Driving between the hospitals seems like it would suck. The residents said it can take 45 min depending on traffic</t>
  </si>
  <si>
    <t>didn't meet too many residents throughout the day &lt;&lt; I disagree. I thought I met enough at dinner and lunch. There were 30 min rides to lunch &amp; ACH in resident cars so you could really get to know them better</t>
  </si>
  <si>
    <t>28 hour call q4 days during PICU ; distance btwn All Children's and TGH (traffic is an issue when on electives) ; see above article on All Children's</t>
  </si>
  <si>
    <t>People seemed genuinely happy to be there and well rested. Lots of innovation and willingness to change. PD and the leadership seemed fun and awesome. The program seems to strongly support innovation/resident-led projects, resident wellness, and is all around very supportive of residents. Lake Nona seems to be a very modern up-and-coming area with lots of amenities and good housing. It seemed like if there were any kinks with scheduling due to the newness of the program that they would be quickly worked on and fixed by the leadership there. Nemours has no Medicaid cap for patients which is awesome.</t>
  </si>
  <si>
    <t>It didn't seem like a very high volume program, and I wonder if there are enough patients for learning purposes. I would suggest clarifying what the patient load is like during COVID vs pre-COVID times.</t>
  </si>
  <si>
    <t>Preinterview Care Packages</t>
  </si>
  <si>
    <t>Beautiful hospital, lots of 1on 1 time with faculty due to only have 1 resident class so far. Faculty are super nice. Reputable healthcare system. I was very impressed with the faculty and their vision for expansion.</t>
  </si>
  <si>
    <t>Q4 28 hr call on inpatient months. Area is pretty underdeveloped, though they say its changing quickly.</t>
  </si>
  <si>
    <t xml:space="preserve">Definitely quickly exapnding- the whole Lake Nona region will be expanded with ucf building its own *ADULT* hospital to be affiliated with Nemours I believe. Its definitely going to flourish in the years to come! </t>
  </si>
  <si>
    <t>Very beautiful hospital and personalized tour from the APD. Vibe I got was that this is going to be a great program in 10 years (probably) but in the intermim there are some risks to consider. The PGY1 at dinner said he hadn't done any real procedures yet besides the SIM lab, full ED block with no suturing. However, other residents were scoping on GI electives. The vibe I also got from the interviews/leadership was that of wanting to be a "prestige" institution. Like it seemed they were more interested in what I could do for them, as opposed to what they could do for me.</t>
  </si>
  <si>
    <t>Nice brand new facility, faculty seems enthusiastic about teaching, $50,000 bonus for inaugural class on completion of the program, Orlando - great place to live, booming pediatric population</t>
  </si>
  <si>
    <t>New program without an established reputation (could be a pro or con depending on your outlook). There’s nothing around the hospital. They claim it’s an up-and-coming neighborhood, but idoubt there’ll be anything interesting in the next 3 years &lt;- I disagree! I thought it was a cute area, full of young professional families, there's a town center being built, with USTA and a top golf-esque place down the street. Great food in the area too! &lt;- Although there is new development, I was told that the area where the hospital is standing was a cow pasture several years back. There are currently 3 restaurants in the area. One personal negative is the nearby airpot. If you live near the hospital, you get loud airplanes 24/7. &lt;- It's still surrounded by open fields and cow pastures. Residents do q4 overnight call every inpatient rotation - total of FIFTEEN months over 3 years</t>
  </si>
  <si>
    <t>Lots of behavioral questions on interview day, very nice dinner with faculty the next before</t>
  </si>
  <si>
    <t>Nice, safe surrounding cities (especially for families). Free food in doctors' lounge. Most residents go into primary care, if that's what you are interested in</t>
  </si>
  <si>
    <t>Didn't get too much info about program because there was no powerpoint or folder given. Schedule was confusing. Drive to Plantation (1+ hour) and possibly Belle Glade (45 min) for certain rotations. HCA hospital</t>
  </si>
  <si>
    <t>very cool and approachable residents. strong focus on advocacy since before BLM movement (obviously). Associated w/ Childrens Hospital of Atlanta, serving much of the greater Atlanta area. Most rotations through Scottish Rite. Board pass rate this year is 100%</t>
  </si>
  <si>
    <t>Residents do a fair amount of cross coverage on lighter months/elective months which they dont really like</t>
  </si>
  <si>
    <t>Family environment. New-ish PD is from Emory, has good connections and seems to be making good changes to the program.</t>
  </si>
  <si>
    <t>Nice residents. Small program, but seems like everyone really gets along. Huge advocacy focus</t>
  </si>
  <si>
    <t>Low board pass rate, GA traffic can be an issue especially when traveling to certain hospitals</t>
  </si>
  <si>
    <t>Fairly new PD, but she seems to be making improvements to increase board pass rates. Came from Emory as an APD</t>
  </si>
  <si>
    <t>Really strong family feel. Increased resident autonomy and procedural opportunities because no fellows. Beautiful new Children's Hospital completed in May of 2019. +1 get strong letters for fellowship due to very close relationships you build with attnedings b/c no fellows present</t>
  </si>
  <si>
    <t>new wing of childrens hospital being built</t>
  </si>
  <si>
    <t>small program 6 students per class. Macon.</t>
  </si>
  <si>
    <t>All residents I met seemed happy. They did things outside of work together</t>
  </si>
  <si>
    <t xml:space="preserve">smaller program that really gives focus to the individual resident and their needs. The PD was very thorough in reading my application and talked alot about future opportunities that I might consider exploring, things that I hadnt even considered myself. </t>
  </si>
  <si>
    <t xml:space="preserve">New standalone children’s hospital to be completed by October 2020. Awesome faculty. Savannah is an incredible place to make a home. This children’s hospital is the major source of care for children for hundreds of miles in every direction. </t>
  </si>
  <si>
    <t>They have a good culture here with some great attendings. Savannah is an incredible place to live: historic, along the river, close to the beach, pretty parks, and a lot to do year-round.
-Wonderful and supportive PD, literally planning my career path during our interview; collegial and respectful environment amongst faculty, both within peds and the other OB/surg/etc programs there</t>
  </si>
  <si>
    <t>Hospital within a hospital in a fairly old facility, but new stand-alone children's hospital to be completed in August 2020. Board pass rate mediocre, but recently 100% this past year.</t>
  </si>
  <si>
    <t xml:space="preserve">Huge dedication to the underserved evidenced by patient population, frequent equity grand rounds, diversity and bystander trainings, 2 months of community health rotations, and commitment to hiring diverse residents and staff. Teaching really seems to focus on social determinants of health inpatient and outpatinet. Residents seem very close, big focus on wellness (have a cool peer-support program where you do training to help out your fellow residents if they have a patient die or a hard case). </t>
  </si>
  <si>
    <t>In the resident grand rounds, the APD addressed residents by Dr. Last Name, which I just felt was a little inpersonal but I don't know if there was specific reasoning for that which I could be unaware of. first year has lots of nights but they said this was great rotation to build autonomy // resident interviewer mentioned a story that made it sound like the residents don't go out of their way to help each other if it's not their responsibility</t>
  </si>
  <si>
    <t xml:space="preserve">Train in 3 hospitals, but residents seem to really like this and they have made changes in response to feedback with location of grand roudns and such. Egleston is still main hospital so residents say they have strong connections with faculty. </t>
  </si>
  <si>
    <t>Only 20-30m with residents wasn't enough time to gauge anything, it's a little strange they don't give more time (either during interview or night before) &lt;&lt; I got an invite to social hour the night before for mine coming up, maybe they made a change?</t>
  </si>
  <si>
    <t>Giant children's hospital system and only name in the game in ATL so you get all complex cases from area. Egleston has all the perks of stand alone children's hospital. Hughs downtown has unique inpatient community hospital experience. Every fellowship you could want is available and you do 3+ subspecialties in intern year. (Fellowship to primary care is about 60%/40%, positive or negative based on your goals). early subspecialty exposure. Get to work at Grady for NICU</t>
  </si>
  <si>
    <t>Building new hospital to be completed 2025, completely separate from current facilities. 3 separate hospitals to get to in ATL traffic can be hard. Also chief specified on tour that this is not the program for you if you want time to read about patients and you need to like to learn from experience. no case managers/pharmacist on gen peds teams. (&lt;&lt;&lt;this is incorrect, there are CMs and pharmacists on gen peds , they just dont always round with the team) you will coordinate all follow up appointments (&lt;&lt;&lt;this is incorrect). education in evenings (5-7PM every other Thursday) instead of lunch/half days. no senior on subspecialty services, just intern, fellow and attending. no night float.&lt;&lt;this is incorrect there is a night float system here and "long and short" call alternating leaving at 4 or 7PM on wards.</t>
  </si>
  <si>
    <t>Was pleasantly surprised by Emory in some ways and kind of expected it in other ways. Residents seemed nice overall but some were rude. Dinner night before was blah. PD seemed kind of loopy but was very nice. Roundtable was very enjoyable and both my interviews were among my favorite on the trail. Very large hospital system in a city that is rapidly growing still. Faculty stressed that they can't really keep up with the growth and that maybe why residents are overworked during their time here. Can't argue with the fellowship match and the name is always a positive.</t>
  </si>
  <si>
    <t>Great residents. Very personable and seem happy. Good culture. Tons to do in ATL and it is not too expensive there. CHOA Egleston is the main place for training. Very nice hospital within Emory med campus.</t>
  </si>
  <si>
    <t>A bit of travel involved with Grady (NICU and Nursery) and Hughes Spalding (inpt month and continuity clinic) being in downtown ATL. Traffic would be an issue getting to and from. /// no real caps, something about notes capped at 10 (?), sounds like you do go over 10 with some regularity// my impression was you'd still be expected to know all 16 or whatever patients and then the senior would just help write 6 notes &lt;-- ditto &lt;— I was a Sub-I on wards and the teams are 1 intern w/ 1 senior, and the intern is responsible for knowing them all and doing the vast majority of the notes, but the upper level takes on notes at a certain part (it was based on which patients I had as the Sub-I, if that makes sense))</t>
  </si>
  <si>
    <t>Did anyone else not meet any interns on their interview day? Wasn't sure if it was a fluke or something to worry about! &lt;- met a bunch at the dinner and at least a few at lunch for mine &lt;-- thank you!</t>
  </si>
  <si>
    <t xml:space="preserve">Really had the family feel to it. Residents were comfortable joking with each other during the social. Lots of residents who had stayed on as faculty or returned after fellowship. very good focus on education. || (form) Old college, well supported by community. 21 days off. No 24 hours. Has department of adolescent if you like that. Early PICU in 1st year. Monthly feedback sessions. </t>
  </si>
  <si>
    <t>(form) Residents go to children hospital and then Aiken, which is 30 minutes away. Work 16 hour shifts sometimes. When resident was asked 'besides ppl, what do you like' - they answered people anyway and then answered city...none of them said anything positive about their program. Has Cerner if you don't like that.</t>
  </si>
  <si>
    <t>change this year to add position of resident liasion who prepares schedules apart from the chief resident roles. 4 chiefs each taking 3 months.</t>
  </si>
  <si>
    <t>residents seem happy and like they get along, pretty good volume, very nice southern charm people/area. low cost of living. Growing. Education is #1 at this institution and engrained in their mission. PD became Chairman 2 yrs ago and is a huge advocate for Dept of Peds and ensuring residents are prioritized and considered in all the MCG growth (e.g. adding new critical care tower in next 3-5 yrs but not making residents do more work to cover more beds)</t>
  </si>
  <si>
    <t xml:space="preserve">Augusta is kind of meh. New critical care tower will be built in the next 3-5 years... Didn't get the vibe that everyone was excited to be there, just comfortable. They work a lot ... </t>
  </si>
  <si>
    <t xml:space="preserve">They REALLY emphasize the "family feel" and it shows! Seems like a very positive environment. // Highly diverse population from a large encatchment area in the Pacific, so you'll see things like Kawasaki disease, rheumatic heart disease, etc. Very diverse Asian and Pacific Islander population, so you may get experience using interpreters. Seem to be genuinely respectful of ACGME rules in terms of work hours. Close-knit resident group. Close-knit interactions with attendings. Really nice and caring PD/faculty. Seem to be VERY supportive of residents if they're struggling. Residents match well into fellowship. Good general pediatrics training. </t>
  </si>
  <si>
    <t xml:space="preserve">Not much exposure to Sickle Cell Disease or Cystic Fibrosis. Not much trauma exposure. Hawaii has a high cost of living. They do some research but not as much basic science research. No fellowships other than NICU. The impression/feeling I got was that the residents match well into fellowships because they're awesome applicants who have initiative to make connections/do things and less to do with the specifics of the program (but the close relationships with attendings might help). </t>
  </si>
  <si>
    <t>You get to live in Hawaii! Lots of Kawasaki and tropical diseases. Residents and faculty are supportive. Newly rennovated hospital.</t>
  </si>
  <si>
    <t>High COL (similar to CA prices), limited exposure to CF and sickle cell pts</t>
  </si>
  <si>
    <t>Residents seemed happy and excited to be in hawaiiNew hospital just built, they have heart week 4x a year where a ped surgeon comes form CA to do surgeries and you get a chance to care for those kiddos. Interesting pathology from micronesia and samoa island immigrants and travelers. Beautiful state but small program, so plus and minuses of that.</t>
  </si>
  <si>
    <t>Small program 8 residents per class. some did sound a little overworked but nothing too crazy.</t>
  </si>
  <si>
    <t>Gift card to any food delivery company of your choosing</t>
  </si>
  <si>
    <t xml:space="preserve">Full children's hospital, top of the line equipment, large patient catchment area; residents seemed really happy to be there, </t>
  </si>
  <si>
    <t>5 inpatient months first year, Q3 call during 2nd and 3rd year when on inpatient</t>
  </si>
  <si>
    <t xml:space="preserve">PD and APD were definitely super honest about the limitations of the program and listened to everyone and still know that their program is a great medium sized program </t>
  </si>
  <si>
    <t>Apparently they just switched to q14 on wards and it wasn't really addressed with residents, food isn't great</t>
  </si>
  <si>
    <t>It really seems like everyone is super humble but also really nice</t>
  </si>
  <si>
    <t xml:space="preserve">New stand-alone childrens hospital. PD really enthusiastic. </t>
  </si>
  <si>
    <t xml:space="preserve">parking </t>
  </si>
  <si>
    <t>Brand new children's hospital, beautiful facility</t>
  </si>
  <si>
    <t>ED rotation 2nd year is at different location a couple hours away, 3rd year is in Iowa home hospital in adult ED seeing "peds patients"</t>
  </si>
  <si>
    <t>This program is an absolute gem!! Loved observing morning conference, the residents and faculty kept joking and laughing with one another throughout the whole thing. Take resident feedback seriously by having residents sit down w/ PD and chiefs at end of a rotation. Guaranteed 1 week of vacation over the Thanksgiving or winter holiday to give people time to travel and see their family. Residents seemed very happy. There were at least 40 of them at the trivia night I attended and they were all laughing with one another. Absolutely beautiful hospital overlooking Lake Michigan. Some residents can dedicate up to 5-6 months to research if that is something you are interested in. Also have an intern early day 1x/wk where let go around 2pm. Patients in continuity clinic are majority minority. Opportunity to get involved in advocacy- national headquarters for AAP is in Chicago. Residents have good relationship w/ nursing staff- mentioned that on subspecialty teams work rooms connected to nursing stations which they enjoy b/c the nurses are awesome and can ask them questions.</t>
  </si>
  <si>
    <t>PD admits that schedule is front-loaded to allow residents the opportunity to see everything &amp; make career decisions by the end of their intern year. Asked the residents how they liked this and all answered they preferred it b/c made last two years easier. Openly admit that the diversity of the residency class does not reflect the population they serve--&gt; have established an anti-racism task force. Also diversity curriculum to be implemented across the 3 years. Also have call duirng intern year- night team during week (sun-thurs) and then as inpatient intern over 4 weekends will have 1 w/ friday call, 1 w/ saturday call, 1 sunday day shift, and 1 golden weekend. Chief mentioned friday call nice b/c then technically have full weekend.</t>
  </si>
  <si>
    <t xml:space="preserve">APD I interviewed with able to provide multiple examples of how they changed a person's schedule due to stressful things going on in his or her life. PD and APDs really seem invested in resident wellness. Have opt-out wellness check in for each intern with a licensed social worker and a resident mental health liason. </t>
  </si>
  <si>
    <t>Cost of living is definitely higher in Chicago. One of the chiefs said she was able to buy a house w/in a 15 minute drive from the hospital in Hyde Park. However, most of the interns mentioned they live fairly close to the hospital b/c of inpatient heavy first year.</t>
  </si>
  <si>
    <t>Residents seem to really care about each other, good research, great facilities</t>
  </si>
  <si>
    <t>Very front loaded intern year, a lot of night shifts</t>
  </si>
  <si>
    <t>Highly impressed w/ residents. About 15 of them came and stayed for the hppy hour. They are very collegial and friendly. Program is honestly top tier. Wonderful hospitals w/ TONS of opportunities</t>
  </si>
  <si>
    <t xml:space="preserve">It's a good thing to see residents so happy to be around each other for the happy hour. Was not pleased, however, with groups of applicants left talking to each other and residents not really as engaged with applicants. There could be better efforts to be more welcoming. &lt;--- to be fair though, from the residents' perspectives they haven't seen a lot of their friends in a while so it makes sense they'd want to catch up. Every time I walked up to a resident group and introduced myself they were more than happy to talk with me. </t>
  </si>
  <si>
    <t>my SO did an away rotation at Lurie. he said the residents were not nice (at least to med students). could be they're only mean to med students, but still... &lt;&lt; would you mind expanding on this? i'm shocked because I really liked the residents, but I do realize they can put on a front</t>
  </si>
  <si>
    <t>sure. again this is all from a med student perspective. but basically they just didn't care about teaching, were very judgy, didn't really care about the med students, were kind of cliquey (which some people think is a good thing!), and were just generally kind of fake. tanked peoples' grades because they just didn't like them and weren't honest/helpful when it came to feedback. it's probably different from a resident perspective though because it sounds like they have a strong in group bias! with that being said, the residents *do* seem happy... it's just the people that interact with them aren't as big fans lol</t>
  </si>
  <si>
    <t>Beautiful hospital with truly jaw-dropping views of Chicago and Lake Michigan, really friendly residents and attending, super nice PD, seems like great training in a really supportive atmosphere</t>
  </si>
  <si>
    <t>COL seems pretty expensive, inpatient heavy intern year, no caps with high patient volume (~8-10 patients per intern)</t>
  </si>
  <si>
    <t>100% board pass rate</t>
  </si>
  <si>
    <t>Nothing but incredible vibes from this program. The PD makes an effort to know your name, the residents seem tight knit (all the interns take a vacation together, which probably helps). Minimal 24 hour call. Beautiful hospital in the heart of Chicago. No community hospital experience.</t>
  </si>
  <si>
    <t>Does anyone remember anything about the vacation schedule/call schedule here?</t>
  </si>
  <si>
    <t>Couldn't get a straight answer about this. It's different for every rotation. On most you do a week of night float and then weekends are 24s because those on night float have weekends off.</t>
  </si>
  <si>
    <t>PD/APD's are great. Location is good. Both UIC and Rush are very easily accessible by train or bus. Everyone emphasized a "chill" vibe. No one seemed stressed. I liked the faster interview style. Great fellowship placement despite lower volume - residents said they see everything except traumas in the ED &amp; rheumatology</t>
  </si>
  <si>
    <t xml:space="preserve">Heard from a few outside sources that some residents had to take care of adult patients during Covid, which wasn't a thing at other Illinois schools. NW and U Chicago takes the more complex patients. When listing interesting/rare cases, they listed conditions that weren't that rare. </t>
  </si>
  <si>
    <t>Works heavily with "underserved urban population" and really into advocacy - I believe there was a required elective or block or something intern year relating to advocacy ||| (form) Clarification for University of Illinois Chicago COVID response. Residents were not forced to take care of adult patients. The hospital had a volunteer program which some residents chose to help. (source current resident)</t>
  </si>
  <si>
    <t xml:space="preserve">Everyone seemed very nice, good fellow placements, very good conferences/academics in place. </t>
  </si>
  <si>
    <t>Low volume &gt;&gt; I really did not like the fact that the interviews were 15 minute rushed ones, barely got a feeling of what had happened</t>
  </si>
  <si>
    <t>Residents seem to get along</t>
  </si>
  <si>
    <t>Lots of IMGs</t>
  </si>
  <si>
    <t>Advocate Children’s Hospital-Park Ridge</t>
  </si>
  <si>
    <t>The hospital looks nice from the outside. PD says they piloted or first researched (I forgot which) the X+Y system, and they're proud of it. Everyone seemed well rested. &lt; PD is head of the X+Y system at the national level</t>
  </si>
  <si>
    <t>Residents said they're working on improving class diversity. They were kind of awkward describing how diverse their populations were. Park Ridge is pretty white, but has a lot of minorities around it so idk why it has to be awkward lol</t>
  </si>
  <si>
    <t>Resident run, not sure if it's a positive or negative, thought they claim it's a positive. Location can be good if you live in the logan square/wicker park area. Traffic flows opposite of your commute, about 15-25 minutes. You'll have to drive</t>
  </si>
  <si>
    <t>Very laid back, positive vibes the entire times. The residents were really engaged both during the lunch and the dinner. PD was very straightforward with everything and made you feel very welcomed. Amazing staff gym (with full pool!)  Great community focus. High volume and autonomy.</t>
  </si>
  <si>
    <t xml:space="preserve">Ok cafeteria per residents. Residents do significant Q&amp;I projects, but more challenging to initiate research beyond that. Depending on your preferred living situation, may be harder living in the city due to the commute/traffic, more so impacting call days, nights. // PGY-2 said biggest weakness is the name doesn't hold much reputation outside of Chicago for fellowships </t>
  </si>
  <si>
    <t>Oak Lawn has CVICU so if intersted in peds cardio, have option of rotating there.  Vast majority of time spent at one location otherwise</t>
  </si>
  <si>
    <t>I know 2-3 people that have graduated from this program and said they regret their decision to do training there &gt;&gt; what do they regret, specifically? education, research opportunities, the people, the patient load?</t>
  </si>
  <si>
    <t>Awesome sim center in the hospital, great peds ED, has almost all specialty services (besides Rheum and solid organ transplant)</t>
  </si>
  <si>
    <t>Hospital within a hospital. Interview day did not give me nearly as much info as other places (had to ask twice to get call schedule); I wasn't super impressed. The PD sounded impressive during the introduction but then one on one seemed slightly clueless about the program. Very minimal global health opportunities and pretty minimal research. Seems like a great program though if you want to be in the Chicago area but not at one of the academic places.</t>
  </si>
  <si>
    <t>They wear business casual dress everywhere except for the NICU and ER &lt;&lt;huge bummer</t>
  </si>
  <si>
    <t>(Discord) Overall the residents were nice and so was program leadership</t>
  </si>
  <si>
    <t>. (Discord)Only flaw is they had no built in breaks during te day so I felt awkward turning off my camera to go to the bathroom</t>
  </si>
  <si>
    <t>Personally loved my interview here. Everyone was super chill and nice</t>
  </si>
  <si>
    <t xml:space="preserve">Really enjoyed the experience. The residents seemed very down to earth, the interviewers were great, two of them I spent half the time talking about Marvel and Podcasts. </t>
  </si>
  <si>
    <t xml:space="preserve">Low-medium volume. </t>
  </si>
  <si>
    <t>very pro-life&lt;&lt;i had a full convo with the PD about reproductive health services for teens (related to previous volunteer work) and did not have anything like this come up&lt;&lt; damn, i can't believe they don't support murdering unborn children. What the hell kind of program is this?! &lt;&lt; Loyola is a Catholic university... makes sense</t>
  </si>
  <si>
    <t>Beautiful hospital, good lunch</t>
  </si>
  <si>
    <t>I had minimal resident contact during the pre-interview dinner and on interview day. Red flag for being overworked vs. not interested. &lt;&lt; I had the exact opposite experience. More residents than applicants at both dinner and lunch.</t>
  </si>
  <si>
    <t>Cook County Health and Hospital Systems</t>
  </si>
  <si>
    <t>NICU and PICU in intern year, very friendly learning environment</t>
  </si>
  <si>
    <t>Low Volume. Primary care focus. small residency class.</t>
  </si>
  <si>
    <t>Nice hospital, friendly residents, decent cafeteria food. Part of illinois medical district so there's lots of attendings that cover UIC, Rush and Cook County</t>
  </si>
  <si>
    <t>Small program (4 residents), low pay for Chicago, there will be no third year class next year and its unclear how they're going to get senior coverage. County program so no "perks"</t>
  </si>
  <si>
    <t>Third year class had 100% board pass rate. Huge focus on ambulatory peds, 6 months of ambulatory rotations.</t>
  </si>
  <si>
    <t>Nice family vibe.</t>
  </si>
  <si>
    <t>Not a stand-alone childrens hosptial and often refer out (burns &amp; some transplant kiddos)</t>
  </si>
  <si>
    <t>Strong continuity clinc and acute care patient volume. Allows you to develop a strong foundation in primary care. Clinic seemed valued here. Same attendings always in continuity clinic instead of bouncing between that and other responsibilities. Warm PD &amp; department chair. Trains make hospital easily accesible and able to live in other neighborhoods. Hospital was really bright and had nice views. 96% boards pass rate and emphasized commitment to education</t>
  </si>
  <si>
    <r>
      <rPr>
        <sz val="10"/>
        <color rgb="FF434343"/>
        <rFont val="Arial"/>
      </rPr>
      <t>dont have PEM doctors or separate peds ED so work in adult ED and take the peds cases. no peds traumas. seems like you can wear scrubs anywhere but clinic but people only do in L&amp;D? &gt;&gt;</t>
    </r>
    <r>
      <rPr>
        <sz val="10"/>
        <color rgb="FF434343"/>
        <rFont val="Arial"/>
      </rPr>
      <t xml:space="preserve"> This has been changed 2020; they now do 1mo rotation at Lurie's Peds ED</t>
    </r>
  </si>
  <si>
    <t>Beautiful hospital, all of the residents were down to earth and seemed to hang out with each other often, really big on diversity and inclusion. Schedules alternate between 1 hard month and 1 easy month. Lots of opprutunities for research. Very strong outpatient experiences.</t>
  </si>
  <si>
    <t>The current PD and current Chair are both retiring but one of the current APDs will be PD and has experience as PD at cook county hospital. --&gt; chair isn't retiring, she is going to be the new chair at Univ of Nebraska</t>
  </si>
  <si>
    <t>Unlimited free food, per residents some interns have not made food at home yet because of this lol essentially a standalone hospital but not. Largest childrens hospital outside chicago with a very large encatchment area</t>
  </si>
  <si>
    <t xml:space="preserve">It was incredibly relaxed and the program itself is amazing! I loved the residents and felt like they really care about each other. +1 High-volume. Mix of rare diseases, bread/butter. Largest children's hospital outside of Chicago with a large catchment area. Midwest St. Jude affiliate, which expands opportunities in inpatient hem/onc and clinical trials. Fantastic simulation center. Gorgeous facility. Great COL. </t>
  </si>
  <si>
    <t>No opportunity to talk to residents on interview day +1; definitely try to go to the dinner and meet them because they are amazing! &lt; During lunch we got cafeteria food and went into a conference room w/ at least 10+ residents, mostly PGY1 +2</t>
  </si>
  <si>
    <t>The facility is beautiful; absolutely incredible SIM center; unlimited free food from the cafeteria, which actually has great food and a variety of options; the faculty and PD are all wonderful</t>
  </si>
  <si>
    <t>residents cannot prescribe birth control for purposes of birth control due to religious affiliation, but can still prescribe for other uses and counsel patients</t>
  </si>
  <si>
    <t>Not completely sold on Peoria; this is my personal experience, but I didn't gel all that well with the residents; also didn't gel all that well with some of the other applicants from the Peoria area, so assuming they match there, I don't think I would be happy working alongside them; the chief seemed to lack emotion lol</t>
  </si>
  <si>
    <t xml:space="preserve">It was a relaxed, chill interview process. The residents are super friendly and really care about each other and behave like family. The attendings are really approachable. Very very resident friendly program. </t>
  </si>
  <si>
    <t>Smaller program. Only 8 residents. No stand-alone children's hospital and no facility for cardiac surgeries.</t>
  </si>
  <si>
    <t>Community childrens hospital, unlimited food from physician's lounge 24h/day. PD + residents really friendly. no 24hrs</t>
  </si>
  <si>
    <t>Springfield (where SIU is located) is REALLY small. 3 hours from city of chicago
&lt;~~~ Also there are no fellows so all procedures go to residents; very resident driven program</t>
  </si>
  <si>
    <t>Second busiest hospital in Chicago. Free standing. PD has been there his entire career and does not plan on leaving. Primary immunodeficiency center (1 of 200 in the world). Everyone participates in a cultural workshops. They looked into X+Y but found it did not work well for them unlike their park ridge counterparts</t>
  </si>
  <si>
    <t>MMIs were chill, people seemed nice, as a resident you get to do everything, super high volume, NICU and cards seem great. Has ECMO, interventional cardiology. // attendings seem very invested and close w/ residents. first name basis, text regularly, go out of their way to set up research/mentorship/career connections</t>
  </si>
  <si>
    <t xml:space="preserve">They work HARD. Lots of 28hr call 2nd and 3rd year, with very high volume. No fellows can be a bad thing +1 </t>
  </si>
  <si>
    <t xml:space="preserve">Seems like a really great program overall, but the location does kill me a little inside. &lt;&lt; why? </t>
  </si>
  <si>
    <t>Really nice hospital, has everything. High volume, (2nd highest in Chicago after Lurie's)</t>
  </si>
  <si>
    <t>Program only filled half their spots last year. If you want to live in the city (which I would advise unless you're married w/ kids), the commute seems like it would be pretty bad. Resident commented 45mi - 1hr from South loop (which is one of the closer city neighborhoods). Also seems like there may be problems with residents being overwhelmed with their workload. // Didn't really see any residents at the lunch (maybe 3 or 4 out of 39 total 1st-3rd years), not sure how well the pre-interview dinner was attended // This was my most fun pre-interview dinner! Met a ton of residents and had a totally different experience earlier in the interview season. They were a lot of fun and seemed down to earth and not overworked.</t>
  </si>
  <si>
    <t>How do you know the program only filled half last year?? &lt;&lt;not the OP, but it's on the NRMP match data for specific programs &lt;&lt; I asked a resident about this and the answer I was given was that they had had a few "impressive" match classes and they tried to recruit even high caliber candidates than usual and they overshot it.</t>
  </si>
  <si>
    <t>Strong emphasis on diversity, how residents are involved in advocacy and the different tracks and curricular changes to include social determinants of health. Residents seem to get along and the PD and APDs were very welcoming and enthusiastic about the program. Multiple clinic sites to choose from and residents complete electives at different sites across the 3 years. Amazing teaching in noon conference.</t>
  </si>
  <si>
    <t>Frequent call in PGY2 and PGY3: 6-7 monts of q4 28hr call during PGY2...omg. 4 weeks for elective/subspecialty exposure in PGY1. Cross coverage seems frequent.  Asked about adolescent medicine opportunities during my interview and my interview replied that she knows of an ob/gyn that does a lot of work with adolescents....doesnt really help me</t>
  </si>
  <si>
    <t>$50/month parking</t>
  </si>
  <si>
    <t>No adolescent faculty currently I've heard</t>
  </si>
  <si>
    <t>residents actually like each other; teaching is amazing. world class faculty, but down to earth. did an away here and was taught by THE top expert for neuroblastoma and she was super nice!</t>
  </si>
  <si>
    <t xml:space="preserve">seems that the call schedule is pretty rough. &lt;&lt; Interns seems pretty unaware of their schedule. I understand they are only halfway through but I felt like a lot of my schedule questions where brushed off by "I don't know". </t>
  </si>
  <si>
    <t>big enough year classes to have someone to cover is sick; run mainly by chief residents; lots of NICU and PICU time; trauma 1 Peds ER in the south side of chicago so lots of activity</t>
  </si>
  <si>
    <t>Was told not to come here if cardiology was your main interest. &lt;&lt; thats one of the only specialties they don't have a primary team for</t>
  </si>
  <si>
    <t>Call Schedule is changing next year to a 4+2 model -- so it will be 4 weeks of Q4 call followed by 2 weeks of clinic</t>
  </si>
  <si>
    <t>Comer is a stand alone hospital with access to great resources. PD is amazing and residents seem close and happy.</t>
  </si>
  <si>
    <t>7-8 months of Q4 call (28hr) during PGY2 then something like 5-6m in PGY3. Residents had mixed reactions about it. Also rotate in Evanston which is 40min-1.5hr away depending on traffic. South Side of Chicago is more on the dangerous area of Chicago.</t>
  </si>
  <si>
    <t>Massive q4 call (more than half the year)</t>
  </si>
  <si>
    <t>No food money, weird EMR &gt;&gt;&gt; They have cerner, which is not necessarily a weird EMR. They're also switching to Epic in March 2021.</t>
  </si>
  <si>
    <t>small close-knit program, lots of personalized career help. //small program feel with large program volume and resources.</t>
  </si>
  <si>
    <t>EMR is terrible</t>
  </si>
  <si>
    <t>Really friendly faculty and residents, felt very welcome on interview day; stand-alone children's hospital; small size is because the program wants to be small; residents have a voice in the program regarding big changes (even have a say in new PD); everyone is very approachable; lots of opportunities to do procedures since no fellows and large NICU; new SIM center</t>
  </si>
  <si>
    <t>in the process of hiring a new program director - president is taking over role as interim, also numerous associate program directors; currently no fourth year chiefs but that will be changing; NICU does not have family-style rooms</t>
  </si>
  <si>
    <t>religiously affiliated with Ascension (Catholic), does not affect whether patients are prescribed birth control</t>
  </si>
  <si>
    <t>Absolutely loved the program at Riley from the interview. The residents have diverse interests and are really kind. And the interview is really relaxed and conversational (still prepare). Whether you are into research, advocacy, global health, community outreach, medical education, ethics, primary care, or fellowship tracks, they really have the resources to realize any of that, and to help you build your training around it.  Residents get a ton of autonomy, even in intern year, so they really help you learn by doing ||||| Discord: it's my home program so I'm not sure how unbiased I can be, but I enjoyed it! the resident social was one of the most fun I've been to, I think that's probably because some of the residents were together, so you got to see them actually interact! the PD is great, he gave a great overview and his interview with you is really about your interests and to see what questions you have about Indiana and Riley. The resident has a kind of painfully long time to go over a "day in the life" and struggled to fill the time, but plenty of time if you have questions not answered at the social. Otherwise from what I remember, the APD asked a few behavioral questions but nothing out of left field, and the faculty really just asked about my interests and plans for the future and I had a lot of time for questions with her (not ideal for your home program when you don't have a ton of questions though). As an MS4 I really love Riley and the program, I'm mostly just trying to leave because I've lived here my entire life! If it weren't for the ~wanderlust,~ I couldn't really pick a better or more supportive place.</t>
  </si>
  <si>
    <t>A good portion of the class like to go out together, some get drinks. Others are more settled down</t>
  </si>
  <si>
    <t>The best peds shirt I've ever seen, plus a few other small things</t>
  </si>
  <si>
    <t>-Residents hang out with each other and really like each other +1
-Customizable curriculum with more elective time than other residencies</t>
  </si>
  <si>
    <t>-24+4 call as an intern; can have several months of inpatient back to back
-Don't use EPIC</t>
  </si>
  <si>
    <t>I felt like my allergies were acting up in the hospital, maybe because of the construction dust??</t>
  </si>
  <si>
    <t>IDK how I feel about this place. Good reputation and large hospital in a nice city but PD was kind of narcisstic. Interviewers were overall okay. Interns said that they 6 straight months of inpatient sometimes but faculty interviewer acted like that wasn't a thing. Update: I know exactly how I feel about this place and it is a negative.</t>
  </si>
  <si>
    <t>Solid large program with a lot of compined co-residents. Very supportive faculty, flexible schedule, and unique international elective opportunities in Kenya and China. Residents seem very happy and and close. Not sure if I'm totally sold on the city of Indy though.</t>
  </si>
  <si>
    <t>I would be highly cautious of this program. On the interview, all of the residents and faculty seemed nice. Well rounded program. However, there were multiple people from my med school over the years that were told they were ranked to match at IU and were lied to. One of them was couples matching with their husband and he was ranked to match in his program and she was told by Peds that she was as well. They did not end up there. Tons of pre and post interview contact that does not seem to be honest. The city of Indy is not very diverse and does not seem like a great place to live.</t>
  </si>
  <si>
    <t>Super welcoming, easygoing staff and residents, don't seem overworked due to large program size; great attending:resident interactions; seriously, everyone was so kind and raved about the program. &lt;&lt; Exactly my impression! // LOTS of opportunity for procedures (elective during intern year in which you hold a pager that goes of for LPs, lacs, splinting, etc. Opportunity to do circs. Level 1 trauma center with a designated psych wing in the ED. Chill midwestern vibes. Plenty of opportunity for advocacy and outreach. Wards are set up so that you get exposure to GI/endo/nephro/cards/pulm on HM and not just on designated subspecialty blocks. Strong mentorship program. Jennifer Lawrence helped pay for new CVICU and also visits sometimes. Lots of support for board prep.</t>
  </si>
  <si>
    <t xml:space="preserve">More than 1 person said "if you are interested in basic science research this probably isn't the best place." Hospital appearance is not as impressive as some other peds hospitals, but still of good quality  &lt;&lt; my interviewer also said that </t>
  </si>
  <si>
    <t xml:space="preserve">Did anyone else feel like resident knowledge during MR was a bit lacking? Not sure if it was just the group of residents I was with or not &lt;&lt;YES, big turn-off &lt;&lt; Not sure if i noticed... what did you see exactly? </t>
  </si>
  <si>
    <t xml:space="preserve">Incredibly nice people. X+Y for atleast the first two years of residency. Both interviewers were awesome and the dinner the night before was done with everyones dietary restrictions in mind. City was also very charming.
</t>
  </si>
  <si>
    <t>Outpatient clinic uses either paper charts or a poor EMR - residents complaining about this &lt;-- they use the EMR Allscripts</t>
  </si>
  <si>
    <t>Residents seemed happy</t>
  </si>
  <si>
    <t xml:space="preserve">(form) residents said they didn't get procedures very often and they felt they lacked independent. Have to pay for parking. Residents kept repeating they had competing PA residents who took away from their learning. </t>
  </si>
  <si>
    <t xml:space="preserve">Program director supportive of resident well-being </t>
  </si>
  <si>
    <t>Bad EMR. No covered parking. Hard to get MRI and procedures etc for children because adult side needs it more.</t>
  </si>
  <si>
    <t>not free-standing children's hospital (but nice contained children's hospital inside adult hospital), q4 call on all inpatient rotations</t>
  </si>
  <si>
    <t>For interview day: no breakfast at the hotel or when you arrive at the hospital - plan accordingly or be very hungry all morning</t>
  </si>
  <si>
    <t>Residents mentioned in social that if a resident is struggling academically the program will work to support that resident (one-on-one help/teaching/guidance if need be)</t>
  </si>
  <si>
    <r>
      <rPr>
        <sz val="10"/>
        <color rgb="FF000000"/>
        <rFont val="Arial"/>
      </rPr>
      <t xml:space="preserve">Peds attending that recently punched someone, suspected racially motivated attack: </t>
    </r>
    <r>
      <rPr>
        <u/>
        <sz val="10"/>
        <color rgb="FF1155CC"/>
        <rFont val="Arial"/>
      </rPr>
      <t>https://www.theadvocate.com/baton_rouge/news/crime_police/article_baa4125e-2483-11eb-abab-efe96c1c129a.html</t>
    </r>
  </si>
  <si>
    <t>Nice residents. Residents seem close with faculty and each other. Faculty supportive of  residents and specialists help a lot for residents wanting to do fellowships since there are none there. No 24 h call.</t>
  </si>
  <si>
    <t xml:space="preserve">Because no 24h call- on inpatient: 12 days straight of 12 hour shifts followed by a weekend off then repeat. No fellowship opportunities. </t>
  </si>
  <si>
    <t>GORGEOUS new children's hospital opening in the fall</t>
  </si>
  <si>
    <t>living in Baton Rouge, depending on the person</t>
  </si>
  <si>
    <t>Awesome PD and faculty, residents made everything very comfortable and seemed genuinely happy! Good work-life balance.</t>
  </si>
  <si>
    <t xml:space="preserve">Lots of natives/LSU alum, so a little bit of an outsider feel if you're not from there or didn't go to school there. &lt;&lt;&lt; residents said last years match (tons of LSU grads) was a big surprise and that they are actively looking to diversify </t>
  </si>
  <si>
    <t>I really liked the PD and how invested she was. The program had lots of pros in terms of scheduling and chiefs really cared about the program. Residents are basically best friends with each other and hang out a lot. Hospital newly renovating. Even though there were a lot of LSU people they got along with non LSU residents pretty well. Downsides are that it has a mediocre reputation and New Orleans is a city of extremes(party and crime)</t>
  </si>
  <si>
    <t>Nola is crazy, but fun!</t>
  </si>
  <si>
    <t>Share inpatient wards/patients/attendings with Tulane, but doesn't seem like a bad situation. If anything you get more resources?</t>
  </si>
  <si>
    <t>Loved this program! Supportive environment for those who don't have the most experience with procedures. Amazingly nice PD. Lots of residents showed up to dinner night before interview. Stand alone children's hospital. Amazing facilities. Nothing negative to say aside from potholes (haha). + 1 on the amount of residents that came to the dinner.</t>
  </si>
  <si>
    <t>living in New Orleans depending on the person. No NICU in first year! Very limited NICU exposure throughout residency. NO level 1 trauma center -- traumas are sent to a nearby larger hospital</t>
  </si>
  <si>
    <t>childrens hospital will have LSU and Tulane residents starting next year so may be some normal growing pains/logistical stuff</t>
  </si>
  <si>
    <t xml:space="preserve">Even though it's a small program, the residents seem really happy and just don't like 28 hour call. The PD seems very passionate about the residents and the community. Program has very diverse group of residents. </t>
  </si>
  <si>
    <t>Seniors at the merger hospital are LSU NOLA seniors  and not Tulane senior residents.</t>
  </si>
  <si>
    <t>Awesome PD. Childrens Hospital is beautiful (Oschner is old) &lt;&lt;um what part of Ochsner were you in? That hospital is definitely not old</t>
  </si>
  <si>
    <t>NOLA floods frequently; no resident lounge (at least not really)</t>
  </si>
  <si>
    <t>CHNO has a pretty nice lounge and i think its gonna get better after construction project. I think it's 50/50 Ochsner/Childrens for inpatient time</t>
  </si>
  <si>
    <t>Resident didn't really know each other, social was very awkward and seemed very negative about the program. They really emphasize heiarchy of seniors vs interns vs attendings during the presentation in a negative way....I just got a really wierd vibe about the program. Chief is amazing though. &lt;&lt; Agreed. It seemed like the residents do not socialize outside of the work environment. &lt;&lt; They do, but the recent merger with Childrens was a surprise and everyone's trying to figure out what that means for the program &lt;&lt; going here as medical student, I feel like the residents are much more blunt about the issues with the program; the value of the program is much more the people/patient population/city than the resources it has (like ancillary staff, in person translators, and money to pay for anything a patient may need) so it can come off as negative/fatalistic, worked with one of the up and coming chiefs and she is really sweet and cared about everyone on the team. It is a program where you will be learning how to balance evidence based medicine with the reality of what patients can afford so that can be frustrating at times. Not much info on moving to Children's next year, the wards at Oschner carry more patients than Lakeside did (6-8ish) and Childrens is a bigger hospital than Lakeside but LSU is also there.</t>
  </si>
  <si>
    <t>Will be doing rotations at the Children Hospital in NOLA alongside LSU</t>
  </si>
  <si>
    <t>One huge positive I'd like to write out is that, like a few schools, I was emailed personally by a senior before my interview who answered questions for me about the program. This conversation was super valuable, and it is much appreciated :)!</t>
  </si>
  <si>
    <t>Small-ish program, but with TONS of resources within the MGH system. PD seemed excellent and very invested in resident mental health/wellness (also the only PD I've met who's a primary care doc) &lt;&lt; ive met tons of PDs at highly ranked programs who are primary care docs +1</t>
  </si>
  <si>
    <t>Such a huge hospital system, idk how much they invest in pediatrics vs internal med</t>
  </si>
  <si>
    <t>No school health clinics, and residents and faculty who I spoke to didn't seem very interested in community health - could only speak to public policy/lobbying once a year.... &lt;&lt; to be fair, many MGH faculty active in community health/advocacy are based at the satellite clinic sites of MGH Chelsea/Revere</t>
  </si>
  <si>
    <t>Super friendly residents, not snooty at all and talked about great relationships with attendings. Some fellows but not a ton. See some wild pathology from new immigrants to the US, PD was outstanding</t>
  </si>
  <si>
    <t>Competing with Boston Children's for patients and sounds like children's often wins except for some ultraspecialized heme-onc care, lower volume at MGH but sounds like still plenty busy</t>
  </si>
  <si>
    <t>Very similar to Tufts, but maybe with a few more bells and whistles (better food, nicer resident lounge, etc. things that may or may not really matter). less opportunity for things like bone marrow transplant or post-op cardiac patients- would need to do an away rotation for these</t>
  </si>
  <si>
    <t xml:space="preserve">I was sincerely impressed by how much autonomy and direct patient-care responsibility is given to the residents at the program. Tufts seems like a word hard but learn a lot place!-----Residents seem very close and family oriented. Everyone was very approachable and easy to talk to. Lots of elective time making it very flexible to suit your needs!  </t>
  </si>
  <si>
    <t>$4/night shift but not a lot of perks</t>
  </si>
  <si>
    <t>2+ different EMR systems that aren't very intercompatible. word of transition to EPIC next year but nothing for sure. Although, rumor has it that the NICU may still keep their old system.</t>
  </si>
  <si>
    <t>Small-ish program, but with TONS of resources within the MGH system. PD seemed excellent and very invested in resident mental health/wellness (also the only PD I've met who's a primary care doc) &lt;&lt; ive met tons of PDs at highly ranked programs who are primary care docs +2</t>
  </si>
  <si>
    <t>EMR situation (so many and none are Epic), lack of food in hospital (although surrounding options are good since hospital is in downtown Boston) &gt;&gt; hospital is making a move to Epic in the future!  No announced date but it's official
Rotate at a lot of community hospitals and somewhat low volume at home program&lt;NICU volume seemed high but resident on tour told me the last time she was on wards they carried 3 patients each. Community hospitals seem like a great experience but are far/ would make a car much more necessary</t>
  </si>
  <si>
    <t>Great location in the heart of Boston, "floating family" seems supportive, residents seem happy. Very dedicated to the underserved population, affiliated with 5 community hospitals. Not a lot of fellows so good resident autonomy.</t>
  </si>
  <si>
    <t>Multiple different EMR systems, q3 24h call on PICU &lt;-- literally 8 different EMRs none of which I recognized +1 (residents didn't seem fazed by it but I think it could be difficult to deal with) --&gt; if you asked the residents what the worst thing about their program is, most said the EMRs</t>
  </si>
  <si>
    <t>Smallish program with small amount of fellows. residents feel like they have a ton of autonomy. really strong heme/onc and picu training. more safety-net style patients on the inpatient unit than you will see at the other Boston programs due to the types of insurance the other hospitals take. awesome residents that seem really tight. impressive fellowship match list over the past few years- they seem to match pretty much anywhere they want</t>
  </si>
  <si>
    <t>Lots of faculty engagement and teaching (did a faculty meet-and-greet, which was excellent). Prides itself on strong faculty teaching and relationships with residents. Felt very invested and personalized in that people I did not interview with also clearly read my application and brought up shared interests, projects they thought were interesting, people they knew from my application, etc (including the department chair). Lots of faculty trained in Boston and they are happy to help you network, advocate for fellowship spots in Boston. Strong primary care training (50/50 fellowships vs primary care). Very responsive to resident feedback: several attendings at every conference to create educational,stimulating conversation, newly renovated workrooms with large windows, call room renovation. Only level 1 trauma center in area, level 3 NICU.</t>
  </si>
  <si>
    <t xml:space="preserve">Did not match fully last year (something like 7/8 spots matched in SOAP). Rising PD addressed this to say it had never happened before and they made a number of changes to both the interview day and program in response. Send out ecmo and BMT. </t>
  </si>
  <si>
    <t>Only fellowships in NICU and global health (pro or con depending on your interest). Planning to add ED and academic medicine fellowships in next 2-3 years.
Emphasized resident autonomy (no overnight attending in house in PICU) as well as teaching.</t>
  </si>
  <si>
    <t>New facilities, supportive faculty, Worcester provides a nice balance of up-and-coming "city" without being overcrowded</t>
  </si>
  <si>
    <t>Did not get much interaction with residents during the interview day luncheon and there was no dinner or social event to provide another opportunity to meet residents outside of the hospital. NICU is about a mile down the road.</t>
  </si>
  <si>
    <t xml:space="preserve">Residents were super friendly during the happy hour and during the day. Rising chiefs also seem very cool. Information about program was shared in relaxed manner. Interview day was surprisingly low key given its reputation but was obviously well-thought out. </t>
  </si>
  <si>
    <t>I felt like the interview day was too perfect that over time, it really wore on me and made me think that it was all fake. I know it's just my own personal opinion, but it just felt everyone was almost a robot, drank the koolaid, and wasn't genuine. (+1, did rotation there and attitude on the floor is completely different than the attitude during the interview day) Also, big red flag that more than 1/3 of your residency is q4 28 hour shifts. That's just ridiculous.</t>
  </si>
  <si>
    <t>Great program with phenomenal opportunities for research, med ed, advocacy... really whatever you are passionate about. Obviously the program will get you far fellowship/career-wise. The residents seemed truly happy to be there and they were all dynamic individuals all with clear passion for what they are doing. The opportunities to explore specific clinical and extracuricular career interests here is UNPARALLELED. If you are passionate about something they will facilitate your involvement with that passion.</t>
  </si>
  <si>
    <t>Straightforward about the fact it is a hard program, especially PGY2 yr with lots of q4. 50-60ish % of PGY2 is q4 call. As the premier children's hospital in the country, they have incredibly high volume. Almost all of the inpatient services function at their "cap" 24/7 which makes for rigorous, challenging inpatient rotations.</t>
  </si>
  <si>
    <t>Very fellowship heavy (&gt;80% subspecialize or do academic fellowships)</t>
  </si>
  <si>
    <t>Very fun happy hour (immediately following the interview day...they bus you there). Extremely friendly vibes from the rising chiefs. It's a nice touch that the rising chiefs are so involved in the interview day. Impressive facilites, especially at BCH. They do q4 call after intern year, which can be daunting. Multiple people acknowledged that there are rumors that the program is malignant, but they emphasized how tight-knit and fun it is. Academies are a new thing (I think?) and they seem cool.</t>
  </si>
  <si>
    <t>Very nice PD! ||| Strong collegial environment, NO Fellows, super friendly PD + APD that really encourage first name basis</t>
  </si>
  <si>
    <t>Very small program and lacks diversity</t>
  </si>
  <si>
    <t>friendly residents, close-knit, hang out lots outside of hospital. Very supportive faculty. Few fellows so you are first in line. Great fellowship matches. Awesome learner-manager-teacher model. Residents feel well-prepared for attending life/fellowship. Excellent outpatient experience, good relationships with faculty (everyone on first name basis)</t>
  </si>
  <si>
    <t>Only have a pediatric endocrinology and peds EM fellowships (not necessarily a bad thing, because it means residents get to do a lot of procedures). Some strange interactions on interview day from the PD reported on "name &amp; shame" tab.</t>
  </si>
  <si>
    <t xml:space="preserve">fewer inpatient blocks... could be a pro or con. </t>
  </si>
  <si>
    <t>While it's an incredible program for gen peds, the inpatient side doesn't seem as strong. PICU only 7 beds, seniors only do 1mo of floor and it seems they transfer out for higher care more than average. Interviews were weird...not super friendly the way peds normally is.</t>
  </si>
  <si>
    <t>Residents seemed super friendly and nice. Faculty was also nice and welcoming. PD went to UMD and def loves it, so that was great to see. Baltimore is a fun place to live with lots to do, plenty of job opportunities for spouses, and relatively low cost of living (esp when compared to other similarly sized cities). No 24hr call as an intern. 3-4 months of q4-5 24hrs as an upper level on PICU, NICU, nursery. Short call check out at 4 and long call check out at 7. Unique ED consult rotation where you decide what gets admitted. Can live more in the city or ~20 min away in the suburbs. Dedicated peds pharmacist and radiologist.</t>
  </si>
  <si>
    <t>Not free standing, so not that many beds (40 inpatient beds). Peds ED is like 2 city blocks from the children's floor, so it's a bit of a hike (esp if running in an emergency). Questionable amount of autonomy in terms of procedures. Not a lot of continuity within continuity clinic. 6-7 months of q4 28h call.....</t>
  </si>
  <si>
    <t>Very resident-centered program // really flexible curriculum, nice residents who were passionate about the program and its service to inner city Baltimore. Few fellows means autonomy and more procedures. Strong cardiac presence. I think Maryland is in many respects still overshadowed by JHH, but what really impressed me is that Maryland was proud enough and confident enough in the quality of its training program that residents and attendings would casually reference JHH in the same way you'd talk about a close colleague. There wasn't the sense of competition or envy between Maryland or JHH, which was a far cry from a lot of other programs with multiple peds residencies in the same city. Most of these types of programs wouldn't even dare to mention the bigger program in the area</t>
  </si>
  <si>
    <t>7 months of q4 call during 2nd and 3rd year // general wards floors seemed old and cramped. Brand new NICU and PICU though. My second interviewer constantly responded to text messages during our interview and was clear she did not read my application at all - girl next to me had her second interview drop her off the room 5 mins early. This has not happened to me at any other interview. Seemed to underplay how dangerous baltimore is - someone was snorting something in the two block walk from the parking garage to the hospital. Was confused about the level of trauma seen at the program - some said they got shock trauma patients while others at the interview dinner told me major traumas go to hopkins'</t>
  </si>
  <si>
    <t>when asked on maryland vs JH, residents state that maryland has cardiac surgery and JH does not... which doesnt look like its true with a quick google search? &gt;&gt; according to my residents hopkins very recently lost their pediatric cardiothoracic surgeon, unclear if they're searching for new one.  PD just announced an MLB player was donating $$ for a new cardiac wing</t>
  </si>
  <si>
    <t>PD is really well-spoken and seems to love her program; she trained there, was chief there, and works as a hospitalist and is now PD. Residents seem happy overall, relatively low COL in Bmore and medium-sized program (6ish patients on most ward rotations); flexible schedule, good fellowship matches, no 24h shifts in intern year. Baltimore is actually a hidden gem, not as unsafe as people are saying in the negative section. Lots of cute neighborhoods and things to do. Frankly people overdramatize the "bad areas"</t>
  </si>
  <si>
    <t>Baltimore is a bit shady -- it is really safe and normal and suddenly becomes really unsafe and sketchy. Multiple residents described being mugged, and the area around both UMMC and Hopkins is particularly unsafe. Have level-2 peds trauma, all level-1 peds trauma goes to Hopkins. CF patients go to Hopkins</t>
  </si>
  <si>
    <t>Huge emphasis on teaching (wards teams have 2 seniors along with 2 interns, one senior solely dedicated to teaching; great morning report and noon conferences that day); Fantastic opportunities afforded by being Johns Hopkins and being next to adult facilities (collaboration with other residents, top ranked public health school, great research, etc.); Residents were extremely friendly and seem very happy with their community of residents (had great stories and conversation came super easily)</t>
  </si>
  <si>
    <t>While Baltimore has a reputation for not being particularly safe, one of the peds residents going into PEM had done research regarding gun safety in the city, and the less safe parts of the city are further west and east of where residents are most likely to live and work; as a whole, all residents, faculty, and staff reported feeling safe as long as they were smart and LOVED living in Baltimore</t>
  </si>
  <si>
    <t>Everyone was incredibly warm and friendly. Residents seemed very close with a good work/life balance and did not seem burnt out at all. Emphasis on teaching both by faculty but also residents. Lots of autonomy despite fellows, on gen peds rotations senior residents are basically in charge with some oversight from hospitalists. People raved about Baltimore area and cost of living. Very clear that there is a lot of funding and leadership seems very receptive to resident feedback. Residents address PD and APDs by first name, so there doesn't seem to be an air of stuffiness about the program.</t>
  </si>
  <si>
    <t>PGY2 year spent largely at St. Agnes community hospital with not as much interaction with other resident classes (thats not true... only 1.5 months at St. Agnes during PGY2 year). Inpatient teams are pretty small with only 2-4 residents per team, so you might not interact with classmates that much if not on the same rotation. Not completely freestanding children's hospital (leaning), but they spun it into a positive that you have access to a plethora of resources associated with the greater JHU name. &lt;&lt; the children's center is attached via bridges to the JHU hospitals, but I am pretty positive it qualifies as a free-standing children's hospital still?
Residents seemed great, but not the friendliest hospital vibe from nursing/ancillary staff... probably because it's so big and no one knows eachother</t>
  </si>
  <si>
    <t>Changes to program based on resident feedback include cutting back on ED time (residents claimed they still got a fair amount of ED experience), hiring NPs for BMT and cardiac PICU patients to reduce resident burden. The flip side is residents don't really get opportunities to care for those specialized patients other than on nights.</t>
  </si>
  <si>
    <t>Residents seemed very close with their classes and happy. Program organizes a lot of social events (a few a year) that all residents get off to attend. Very complex kiddos and does almost everything except lung transplants but takes care of all other kids. Faculty seemed really great and into teaching.</t>
  </si>
  <si>
    <r>
      <rPr>
        <sz val="10"/>
        <color rgb="FF000000"/>
        <rFont val="Arial"/>
      </rPr>
      <t xml:space="preserve">straightforward about the fact it is a hard program, especially PGY2 yr. As the premier children's hospital in the country, they have incredibly high volume. Almost all of the inpatient services function at their "cap" 24/7 which makes for rigorous, challenging inpatient rotations. &gt;&gt; </t>
    </r>
    <r>
      <rPr>
        <b/>
        <sz val="10"/>
        <color rgb="FF000000"/>
        <rFont val="Arial"/>
      </rPr>
      <t>user comment</t>
    </r>
    <r>
      <rPr>
        <sz val="10"/>
        <color rgb="FF000000"/>
        <rFont val="Arial"/>
      </rPr>
      <t>: Is it really THE premier children's hospital in the country? I mean, nothing to sneeze at for sure, but I didn't even think it was top 5.</t>
    </r>
  </si>
  <si>
    <t>&lt; The area is still kinda sketchy and people get mugged, they pay less than other residency programs and the cost of living down there is higher. Definitely agree that their residents work harder than most, but you will be incredibly well trained by the end of your residency &lt;&lt; cost of living is higher? By all measures I could see, cost of living is quite low (like could buy a house on resident salary if you wanted to based on what is currently on the market, gas was cheap, etc)</t>
  </si>
  <si>
    <t>Fun dinner at a resident's house. Extrememly minimal PD contact on the day of the interview. Beautiful hospital. Seniors run rounds on the floor.</t>
  </si>
  <si>
    <t>Residents seemed really happy there, although a community hospital they have rotations at hopkins and umms, which covers the specialties they dont have. PD was incredibly nice, and the hospital itself is beautiful // super friendly residents, definitely go to the dinner but if you can't theres also opportunity to talk to them during lunch</t>
  </si>
  <si>
    <t>No free food really. but thats just my thoughts. &lt;-- food stipend during 2nd and 3rd year for 24 hours calls. free food (donuts, muffins, fruit, bagels) and drinks (soda, juice, coffe, tea) in doctor's lounge. &lt;&lt;current resident or nah. i meant no free hot food</t>
  </si>
  <si>
    <t>Strong community program with academic ties, strong fellowship matches</t>
  </si>
  <si>
    <t>Beautiful hospital. Really nice PD</t>
  </si>
  <si>
    <t>Dont have many of the peds specialties</t>
  </si>
  <si>
    <t>friendly residents and faculty, good flexibility of training to your interests, small program feel, seem to match to competitive fellowships but many do go into primary care; diverse population groups</t>
  </si>
  <si>
    <t>have to transfer some things out to Boston;</t>
  </si>
  <si>
    <t>small program with no fellows, so the residents really run the show, even in the PICU. the hospital is old, but the pediatric unit has been recently renovated. really nice residents, amazing program director. Portland is a super cool town with a reasonable cost of living. lots to do if you're the outdoorsy type</t>
  </si>
  <si>
    <t>AMAZING experience, lovely people. Everyone was very close-knit and like a family. The attendings and the PD were super friendly and approachable. Lots of focus on academics and feedback</t>
  </si>
  <si>
    <t>PD involved with her team, residents seem like a tight family, all really welcoming and faculty that loves to teach! All the big university program benefits with a small town feel. Very involved in public health and community medicine. Hospital facilities are beautiful! brand new peds floor and clinic facility.</t>
  </si>
  <si>
    <t>Continuity clinic dates vary as per your rotation, but they seem to do a decent job making sure you do see the same patients</t>
  </si>
  <si>
    <t>&lt;~~~ Also, the clinic is on top of the Farmers Market building :-)</t>
  </si>
  <si>
    <t xml:space="preserve">-Continuity clinic is conveniently located across the street
-You are in the heart of an underserved community and get to really make an impact for the populations that need you most
-In addition to being in an underserved community, they have highly ranked subspecialties and therefore are a referral area for the region. You see bread &amp; butter as well as zebras.
-Cheap cost of living
-Responsive to feedback (trialing 0700 AM signout)
-Cool setup of "resident families" for mentorship
-Emphasized that you will have "no problem getting a job" after residency
</t>
  </si>
  <si>
    <t xml:space="preserve">low board Pass rate (79%) //
-Hospital looks much worse than the adjacent adult hospital
-Catered food is only once per week (but you get $600 on card/yr)
-Mostly DO/IMG, DO is a negative???? Lolz &lt;&lt;not trying to be judgmental, just saying that programs that have very few US MD tend to have lower reputation?
-EMR is Cerner
-frequent 24+4 call as PGY-2
-No designated international site (although there are plenty internat'l opportunities)
-Refer out for psych (no inpt psych)
-On the lower end of $$ compensation, but cost of living is low so it's probs ok (~53k as an intern)
</t>
  </si>
  <si>
    <t>Weird interview day. Showed up at 6:45 only to wait 30 minutes for the chief resident to come and give the opening presentation. Was taken on a tour by a 2nd year resident who didn't know where she was going multiple times and was reading off a piece of paper. After we finished interviews we waited 15 minutes to be taken to lunch only for one of the faculty to realize no one was coming and took us to the other applicants and residents who were already eating. No morning report, no noon conference. A lot of waiting around while residents/faculty tried to find out what was going on. Interviewed by the program director who felt no need to address the applicants as a group. Residents seemed happy enough at lunch but alot seemed off. +1</t>
  </si>
  <si>
    <t>Had a similar experience. I interviewed back in October though so I just attributed it to being early in the season. Yikes.+1</t>
  </si>
  <si>
    <t>PD seemed disinterested or burnt out+2. PD asked me point blank why I attended the interview considering my home institution (which is top 10)</t>
  </si>
  <si>
    <t>Friendly residents, family-like culture. Lots of attendings are CHM graduates. Affordable COL within Detroit and surrounding areas. Awesome diversity of patient population. High patient volume. New simulations in last five years (but no SIM center)</t>
  </si>
  <si>
    <t>PGY2 4 months of q4 24+ hour call. Said "28 hours" as if it was a normal occurrence. No food perks when on call. Residents pay for own certifications. (Call 4 months in PGY2 and 1.5-2.5 months in PGY3). Few benefits and salaries &lt;-multiple residents unhappy with pay. Workday is 6 to 6. Residents were happy but tired. &lt;- i rotated here and the workday is usually only 6-3 or 4. A couple long shifts/month when you work 6-8, but leaving at 3 or 4 on shorter days is nice</t>
  </si>
  <si>
    <t>Was a nonprofit but recently bought by for-profit company Tenet - I get the impression that this is a program that has limited funds and they needed the support from a for-profit. The patient population is largely underserved</t>
  </si>
  <si>
    <t>Michigan State Univ/Sparrow</t>
  </si>
  <si>
    <t>Havent interviewed yet, but the PC was so nice and accommodating for getting my partner an intterview who I am couples matching with :)</t>
  </si>
  <si>
    <t>Did not get a great read on the residents. I felt like the two they chose for tour &amp; lunch were not the most positive/happy people I've ever met. Didn't give a lot of reasons why they enjoy being here. I personally didn't vibe well but maybe others had different experience? Also PD seemed very nice but mentioned retiring in the next 2 years or so.</t>
  </si>
  <si>
    <t xml:space="preserve">Ascension St John Hospital </t>
  </si>
  <si>
    <t>Really nice PD, supportive faculty. Level 1 adult trauma, Level 2 peds trauma. Very few patients need to be transferred/sent out - mostly ECMO/transplants. No Pediatric fellows to compete with. Great fellowship matches. 100% Board Pass rate for &gt;8y</t>
  </si>
  <si>
    <t xml:space="preserve">Not a stand-alone children's hospital. Peds Floor/PICU to be renovated in next 1-3y. </t>
  </si>
  <si>
    <t>PD is extremely experienced and seems wonderful. My interview with her was one of my favorite this entire season. Runs a tight ship (in a good way). Residents seem happy.</t>
  </si>
  <si>
    <t>Friendly residents, family like. RO is a pretty fun and hip area, 1800 food stipend for the year</t>
  </si>
  <si>
    <t>Smaller pediatric unit in the main hospital. PGY2 24hr call q4 on wards, q8 on NICU; Talks about trying to unionize</t>
  </si>
  <si>
    <t xml:space="preserve">Fantastic and caring PD! Nice facilities </t>
  </si>
  <si>
    <t>I liked this program more than I initially thought I would. They seem to have a great advocacy program and their sim lab is BEAUTIFUL especially since the med school was only opened 3 years ago. Every attending I met seemed to love their job and were passionate about not just teaching residents but students too. Each interviewer had obviously read my app because they had written specific questions (not necessarily cliical) to ask</t>
  </si>
  <si>
    <t>Residents all seem incredibly happy. Lots of newer faculty from around the country. Support for individualized rotations / curriculum. Very flexible schedule. Great diversity and high case-complexity. State of the art SIM center - biggest in region. Elective time intern year. Approachable faculty - close mentoring w/faculty. Generous educational stipend. 4wks vacation/year plus holiday bonus time. Vacation days taken when you want (day at a time; not required to be completed in 1 or 2 week blocks).</t>
  </si>
  <si>
    <t>Hospital within a hospital. ICU no ECMO, but residents rotate up at HDVCH for that in 2nd or 3rd year (and lodging is paid for).</t>
  </si>
  <si>
    <t xml:space="preserve">10/23 Residents seemed very happy, tight knit group. Residents were happy with no fellowships which gives them more exposure to specialists. 3/8 this year matched cards, 6/8 matched some fellowship. PD was wonderful and friendly. Residents seemed to have good work/life balance and said program encourages that. </t>
  </si>
  <si>
    <t>PD is really nice and takes time to meet with applicants. Beautiful views from the hospital (but see negatives too). VERY heavy workload if you want that, if not, steer clear. Great training - don't have to send things out (except for some transplants i.e. lung, small bowel). // program is very responsive to feedback</t>
  </si>
  <si>
    <t>Wanted to like this one more than I did. Part of the hospital is a woman's hospital, though only a couple floors. The hospital is not nearly as beautiful and intricate as some I've seen elsewhere in the Midwest. The residents were nice, but I just didn't seem to click with them. No different tracks like global health, advocacy, etc. &lt;&lt;damn someone's got high standards. I thought Mott was beautiful +1 wtf, Mott is so nice! &lt;&lt; to each his own!! haha // not a big underserved population. Higher cost of living than other midwest cities. No moonlighting. ED doesn’t see a ton of trauma bc that usually goes to CHM. Seems like residents often stay after their scheduled signout times &lt;&lt; the inpatient schedule intern year allows 4 days off each month, with the days not falling necessarily on the weekend</t>
  </si>
  <si>
    <t xml:space="preserve">Unsure about fellowship and research opportunities. They didn't seem impressive to me, which was surprising. Perhaps they just didn't advertise it hard. &lt;- I asked about this and it looks like everything is pretty unique to each resident, so people really do whatever they want but they have a lot of support. </t>
  </si>
  <si>
    <t>Really liked it here. Residents seemed very fun and down to earth. Intern year sounds rough, but then GREAT 2nd and 3rd years. Great training. Ann Arbor seems cool. Night float, only call on NICU if I remember correctly.&lt;&lt;can you elaborate on intern year being particularly rough? &lt; so it’s very frontloaded. You get a lot of your inpatient done during first year (want to say 7-8 months but don’t quote me on that lol). BUT don’t do any 24 hour calls intern year. You do night float. I think NICU during second/third year is the only 24 hour call one.</t>
  </si>
  <si>
    <t>often violate duty hours but don't report</t>
  </si>
  <si>
    <t>I liked the hospital and residents a lot overall but at least one of the residents i talked to about the long/short/backup etc system made it seem like people don't really actually leave early all that often bc if it's busy you want to stay and help your team out... which i get but seemed like a different culture than other hospitals that do early/late shifts. Would be interested to hear what other residents have said</t>
  </si>
  <si>
    <t>Outstanding facilities. Residents were happy and close, almost everyone had dogs. Low COL. No weekends on electives (all golden weekends). Q4 call begins second year on NICU. PD is hugely responsive. Tons of mentoring. Breakfast and lunch provided at every morning and noon conference. Residents have "too much money" to spend on food. 50$/mo cell phone stipend. Can get 12$/mo "gym" stipend. Lots of perks - unionized residency. Resident assistants!</t>
  </si>
  <si>
    <t>Patient population middle to upper class predominantly due to being in Ann Arbor - may be a pro or con depending on what you are looking for &gt;&gt; adding a comment as a med student here, while AA is definitely middle/upper class, it's the main referral hospital for the entire state of MI, so the patient population as a whole is quite diverse in SES. &lt;&lt; agreed. Did a sub-i here and saw mostly people that didn't live in AA on inpatient. Outpatient clinic would probably be suburban, but IP won't be</t>
  </si>
  <si>
    <t xml:space="preserve">gorgeous new hospital. very friendly residents and faculty. Ann Arbor is totally dominated by the University of Michigan, so I definitely felt like I was missing out on something by not being from here. prices are a little expensive for what you get due to the proximity of the college. unclear what it's like to live here as a single young professional (unless you're into college kids?) </t>
  </si>
  <si>
    <t>MSU Helen DeVos/Spectrum Health</t>
  </si>
  <si>
    <t>New PD is there to establish a more kind and diverse environment. She asked the most thoughtful questions that I have had asked of me during this cylce. She deserves an A+. &lt; I love the PD so much</t>
  </si>
  <si>
    <t>didn't meet any interns, no NICU fellowship // More of a formal feel than other peds programs. Population in GR is very white, although apparently the continuity clinic does see people from many diverse backgrounds. Cold AF in western MI. &lt;&lt;Several interns at both interview lunch and happy hour this year |||| I think the NICU is privatized or something. Seems like they have a lot of volume, but I'm not sure how well residents play into it</t>
  </si>
  <si>
    <t>residents seem really happy, new PD seems very receptive to suggestions for this growing program, care about their residents. Beautiful hospital! // No 24h shifts ever!! Beer city USA - cool brewery scene in GR. Passionate PD with lots of emphasis on wellness. They are the referral center for a huge area in Michigan (western and northern). Level I trauma, level IV NICU (NICU is one of the largest in the country).</t>
  </si>
  <si>
    <r>
      <rPr>
        <sz val="10"/>
        <color rgb="FF434343"/>
        <rFont val="Arial"/>
      </rPr>
      <t>didn't meet any interns, no NICU fellowship // More of a formal feel than other peds programs. Population in GR is very white, although apparently the continuity clinic does see people from many diverse backgrounds. Cold AF in western MI. &lt;&lt;</t>
    </r>
    <r>
      <rPr>
        <sz val="10"/>
        <color rgb="FF434343"/>
        <rFont val="Arial"/>
      </rPr>
      <t>Several interns at both interview lunch and happy hour this year</t>
    </r>
  </si>
  <si>
    <t>Recently remodeled freestanding children's hospital. GR is an awesome city. Residents work day and night shifts (1 week nights for each inpatient block). Golden weekend each block. 4 total weeks vacay, 1 week over either XMas or New Years, rest of 15 days can be used whenever (day at a time, etc.). 2 electives intern year.</t>
  </si>
  <si>
    <t>Seems to be a lot of cross cover call when on outpatient, also less vacation time since holiday vacation is included in the 4 weeks where as other programs give four days over holidays in addition to the 4 weeks &lt;--also only program I've heard of that requires residents to do a surgery rotation - when asked about this, PD said basically the hospital forces the program to do so and they don't have any say in taking it away. I believe they did not fill last yer as well. Also turned off by having to round with multiple attendings/day (see example daily schedule)//I was told by a resident that they were working to get rid of the required surgery rotation, but the PD is obviously more reliable information source, I've heard that the surgery rotation is not bad though and that you really only go to the OR if you want to, otherwise just managing the floors / lots of inpatient coverage when on outpatient rotations - have to come in to do 24 hr weekend shifts when on an outpatient rotation</t>
  </si>
  <si>
    <t>Only do 24h call on Peds Surgery rotation in 2nd year, not a ton of diversity in the program or the city</t>
  </si>
  <si>
    <t>Authority Health GME Consortium (Detroit Wayne County)</t>
  </si>
  <si>
    <t>Integrated within the CHM program, goes to 5 different continuity clinics throughout the city of detroit</t>
  </si>
  <si>
    <t>Well-integrated with the Children's Hospital of Michigan program</t>
  </si>
  <si>
    <t>Kindest and most collegial hospital environment award</t>
  </si>
  <si>
    <t>Lots of time for outpatient, outpt clnic is gorgeous, strong resources, good if you're interested in research, can rotate at other Mayo sites in the country (Phx and Jacksonville)</t>
  </si>
  <si>
    <t>Not a lot of inpt volume, residents complained about lack of opportunity to do procedures.  // Interviews were pretty awkward &lt;&lt;why do you say that? // they were blinded to our apps and relied on all behavioral questions.  Also think my interviewers just had awkward personalities.  Very unlike my other peds interviews. +2</t>
  </si>
  <si>
    <t>I can't find their fellowship match list anywhere?</t>
  </si>
  <si>
    <t>very friendly residents, AMAZING PD, amazing faculty, solid cafeteria, free lunch, great nursing staff, low cost of living, tons of research opportunities, lots of global health opportunities, Mayo name, fabulous fellowship matches- you can go wherever you want after Mayo, facilities are pretty good, program will work with you to help your partner get a job/assist with couples matching, they see basically everything, tons of transfers from other hospitals, program clearly has plenty of money and is willing to spend it</t>
  </si>
  <si>
    <t>pediatrics is a small part of Mayo, program felt very couply (+1) - I wouldn't want to be single there, on some services residents seemed overworked, on others seemed bored with lower volume- doesn't seem like there is much of an in between, Rochester, MN, people say there is diversity in the patient population but I didn't see much of it; everyone was super nice here but as someone who isn't married/settled, rochester doesn't really offer much in terms of social life -- most residents when i asked about fun things to do said that they have to drive to the twin cities</t>
  </si>
  <si>
    <t>3-4 clinical sites with Masonic Children's being "home base". good mix of married w/kids residents and single residents. Minneapolis is an amazing city with a really low cost of living. the cold weather is no joke</t>
  </si>
  <si>
    <r>
      <rPr>
        <sz val="10"/>
        <color rgb="FF000000"/>
        <rFont val="Arial"/>
      </rPr>
      <t xml:space="preserve">Incredible culture. EBS (PD) is the patron saint of medical education. She is kind, thoughtful, a fierce advocate for her residents; she's the real deal. This program and its residents are also woke a.f. This is the city where George Floyd was murdered, and everyone understands that and wants to play a role healing their community. I </t>
    </r>
    <r>
      <rPr>
        <u/>
        <sz val="10"/>
        <color rgb="FF000000"/>
        <rFont val="Arial"/>
      </rPr>
      <t>laughed</t>
    </r>
    <r>
      <rPr>
        <sz val="10"/>
        <color rgb="FF000000"/>
        <rFont val="Arial"/>
      </rPr>
      <t xml:space="preserve"> harder during interactions w/ faculty + residents than I have on any interview day or day in medical school. That to me is an enormous positive. Other (+) good PTO policy if you have kids, large call pool, residents explicitly said that this is not a hierarchical place and EBS stated that "asking questions" is totally encouraged |||| Also liked that the PC was well-respected and well-loved by resies</t>
    </r>
  </si>
  <si>
    <r>
      <rPr>
        <sz val="10"/>
        <color rgb="FF000000"/>
        <rFont val="Arial"/>
      </rPr>
      <t xml:space="preserve">Multiple people on interview day said feedback structure is not consistent, and I think the go-to is 1 x feedback session at </t>
    </r>
    <r>
      <rPr>
        <i/>
        <sz val="10"/>
        <color rgb="FF000000"/>
        <rFont val="Arial"/>
      </rPr>
      <t>end</t>
    </r>
    <r>
      <rPr>
        <sz val="10"/>
        <color rgb="FF000000"/>
        <rFont val="Arial"/>
      </rPr>
      <t xml:space="preserve"> of rotation--don't feel great about that as a very imperfect person lol. Also, some of the interviewers spent ~10 of 15 minutes talking about my life before medical school, and then they asked behavioral questions and I felt primed to answer through my experiences before medical school (which I don't think is what either they or what I wanted)</t>
    </r>
  </si>
  <si>
    <r>
      <rPr>
        <sz val="10"/>
        <color rgb="FF000000"/>
        <rFont val="Arial"/>
      </rPr>
      <t xml:space="preserve">You have 4 sites to rotate through. You </t>
    </r>
    <r>
      <rPr>
        <i/>
        <sz val="10"/>
        <color rgb="FF000000"/>
        <rFont val="Arial"/>
      </rPr>
      <t>will</t>
    </r>
    <r>
      <rPr>
        <sz val="10"/>
        <color rgb="FF000000"/>
        <rFont val="Arial"/>
      </rPr>
      <t xml:space="preserve"> learn how to operate w/in multiple medical systems = will prepare you for the real world. That beign said, you will not have one home base. If you're cool with that (or even want that), you're golden here. If not, probably a dealbreaker for some</t>
    </r>
  </si>
  <si>
    <t>3 elective months to do whatever you want basically, high volume, excellent fellowship match, all the residents seemed very happy &lt;&lt; 1/2 day friday for learning every other week (4h, after which they usually go for dinner/happy hour, no need to return to service)</t>
  </si>
  <si>
    <t>lots of traveling between sites, seem like they work SUPER hard (can be good or bad), don't get to know people super well. an intern at the dinner I went to said she had cried in every rotation so far because she felt really overwhelmed the entire time... this was also my least favorite interview so far because there were so many behavioral Q's that it didn't feel at all like a conversation</t>
  </si>
  <si>
    <t>Lots of childrens hospitals. Residents spend more time at one than the other, so depending which one you're "tracked" to, you might miss out on exposure to certain subspecialties.</t>
  </si>
  <si>
    <t xml:space="preserve">Unique clinic structure where you are placed with a community preceptor and see their patients for the 3 years (they use a match system to find your "fit"). Lots of vacation time - around 6 weeks. 65 hrs/week on average. $200 bonus at the end of year based on patient satisfaction. Night float. Lots of subspecialty exposure with the associated fellowships. Global health opportunities. Residents learn LARC placement. The residents seemed happy and many were thinking of pursuing fellowships. </t>
  </si>
  <si>
    <t>Before the interview/resident social they let you talk to a current PGY1 via email so you have someone to talk to about the program, which I haven't experienced before. Thought it was nice!</t>
  </si>
  <si>
    <t>Socks and hot chocolate packet mailed w/ brochure</t>
  </si>
  <si>
    <t>Lots of vacation (4-7 wks intern year). iphone pagers. high volume. lots of people attended interview dinner and seemed happy. 1-2 months of elective intern yr. very fellowship heavey (60-70%)  &lt;&lt; interns get 6-8 weeks I heard +1 &lt;&lt; depends on amount of ED and nights said intern does. Nights is 3 weeks on, 1 week off.</t>
  </si>
  <si>
    <t>intern year, day shifts are 6 am - 5 pm (leave early afternoon on short days, stay til 8 pm long call days. long call is about q3); night shift is 8 pm - 10 am because you have to post call round. &lt; they get one of the weeks off that month tho which is kinda nice tbh despite the longer shifts &lt;</t>
  </si>
  <si>
    <t xml:space="preserve">&lt;&lt; how often are long days vs short days? &lt;&lt; 1 or 2 per week &lt;&lt;with a team of 3 interns 1 senior, 1 or 2 per week sounds about right. </t>
  </si>
  <si>
    <t>Reputation I guess? &lt;&lt;&lt; Excellent program, very strong camaraderie among residents, PD is an incredible advocate. Word hard play hard kinda program. Resident assistant on every team, does all the scheduling and non-medical scutwork, which was unique among the programs I interviewed at. Oustanding research opportunities, strong commitment to research. Brand new building with most services, some services still in the old building.</t>
  </si>
  <si>
    <t>Residents seemed overworked, talked about having to stay late often (multiple hours late). Facilities were so outdated - everything was dark and dingy. Could not imagine having to work there. Spoke to a former resident from this program and was told they have a lot of difficulty sticking to duty hours and lie on duty hours forms. PD was creepy and apparently very polarizing. Was not very impressed by St Louis &lt;&lt;&lt; I also did not have a great time</t>
  </si>
  <si>
    <t>&lt;&lt; I came away with just about the opposite impression, not sure what this person is going off of...half the hospital is old but the other half literally opened this year so "outdated" is objectively false. Otherwise, residents seemed happy at dinner at least (great turnout, seemed engaged/nobody was falling asleep or anything unlike some other program dinners I've been to). PD was super charismatic, personable, clearly goes to bat for the residents. --&gt; just my experience, everyone has a different POV. ---&gt; +1 to the opinion that residents seemed happy and the PD was cool. Actually seems like a great place to train. &lt;&lt; Yeah not sure where those comments are coming from, I gues my experience was very different. Residents actually seemed very happy and the facilities are amazing. --&gt; I also spoke to a former resident from this program and was told negative comments about the PD, seems very charismatic in person but don't believe everything you see, things are different once you arrive apparently</t>
  </si>
  <si>
    <t>10/17 Everyone (current residents) seemed REALLY happy. Program director was very personable and funny. They seem to not ride their residents too hard. Seems like it would allow time to have a personal life, while still being at a really good program</t>
  </si>
  <si>
    <t>Will add a nice thing about inpatient services: they all have a floor secretary that handles all outside record requests and follow up appointment scheduling. Takes a good chunk of busy work off the plate of interns</t>
  </si>
  <si>
    <t>10/20: Very impressed by the program, PD, and residents. The city far exceeded my expectations with respect to COL, things to do, and livability. The program has a lot of great perks that make it easier to focus on patient care. Large volume, many opportunities. COPE program could be a +/- depending on personal preference.</t>
  </si>
  <si>
    <t>Lots of vacation, 4 weeks PLUS holiday either thanksgiving, christmas, or new years off.  Small program so very individualized attention. Residents seemed to love it there. The PD is great, willing to set up a very individualized curriculum for each resident. PD will personally call residents on match day, and seems to really care about them.</t>
  </si>
  <si>
    <t>Small program so may be at the hospital longer, the two week blocks is a pro and con, constantly switching rotations. Residents seemed to like it because it prevents the burnout that occurs by the fourth week of ward months</t>
  </si>
  <si>
    <t>5 days over Christmas or New Years plus 20 vacation days. Great global health opportunities and Spanish speaking clinic for residents to work in if desired (with personal Spanish coach). Laid back faculty who are all very dedicated to teaching. Level IV NICU and Level I trauma I believe. KC has affordable standard of living</t>
  </si>
  <si>
    <t>cafeteria is eh. but lots of free catered food at least 1/2 the days. Cerner</t>
  </si>
  <si>
    <t>Reasons ranked #1: High salary, Spanish coach, excellent fellowships, awesome group of residents and faculty, multiple electives first year, KC super affordable and surprisingly cool</t>
  </si>
  <si>
    <t>Program director has a lifesize cut out of Edward cullen &amp; harry styles. Was absolutely the highlight of interview day lol // I liked their sense of humor lol || (form) Residents are a tight knit group and hang out a lot outside of work. Residents get a lot of autonomy and are able to do procedures (especially in the ED). ... Residents love their PC, and feel that she really advocates for them.</t>
  </si>
  <si>
    <t>None. Everyones really nice // For me, the residents seemed tired and one talked over the others. One interviewer asked a lot of really tough questions, unlike any other interview I've had. I enjoy those questions, but don't like that someone would ask it. Unless they somehow knew I'd be into it. || (form) Workload can be a lot, especially because there are no patient caps.</t>
  </si>
  <si>
    <t>super friendly; Very nice faculty and staff. Really dedicated to resident education and recommendations given to faculty are taken with utmost concern. Really good health insurance benefits. Very happy residents.</t>
  </si>
  <si>
    <t>no resident workload caps on wards</t>
  </si>
  <si>
    <t>PD is really dedicated to resident education and well being. Plus he is super cool and nice!</t>
  </si>
  <si>
    <t>Great family feel in the program. Program director is new and trying to make changes to improve board passage rate. Interactive noon conference with free lunch daily. You will never go hungry at this program. Most workrooms have windows!</t>
  </si>
  <si>
    <t>Continuity clinics are all in Cardinal Glennon. Jesuit hospital. Most workrooms have windows!</t>
  </si>
  <si>
    <t>super friendly and happy residents, seem tight knit and supportive of one another. Faculty and fellows willing to teach and really care about the residents' well-being and training. PD is enthusiastic and will talk your ear off! Extremely wide range of pathology and lots of high-level care. New addition and merging of clinics will be done Fall 2020. Very family-friendly. +1</t>
  </si>
  <si>
    <t>Didn't really get how food/meal cards work there, maybe I spaced out when that was explained.</t>
  </si>
  <si>
    <t>Friendly, happy house staff. PD is very amicable and talks endlessly. Everyone associated with the program raved about it. Ranked it low because can't see myself living in Jackson, MS.</t>
  </si>
  <si>
    <t>Resident were incredibly nice. A lot of them came to the dinner the night before, as well as the lunch. PD seems to be hands-on and well-liked by residents. Huge NICU. Hospital is doing a major addition opening 2020 that will add a lot of peds beds, a redisigned NICU, etc. Driving tour of Jackson (neighborhoods, etc).</t>
  </si>
  <si>
    <t>Blown away by the amazing people and facilities! All my interviews had preread my application and asked very thoughtful questions.//lots of elective opportunities.  one month in rural area.  between the different sites, they really have a lot of different types of experiences covered.  the vacation schedule is awesome- choose however you want to break up your four weeks vacation + one week off either new years or Christmas.  lots of local activities and restaurants.  residents seem overall happy.</t>
  </si>
  <si>
    <t>in third year, you take a 24hr call on your own at UNMC where you're pretty much the only pediatric provider in the building.  this was cool, but I felt like it was the only time I specifically heard them talk about resident autonomy unless I asked, so just kind of depends what you're looking for.  when I did ask, they just told me it was graduated autonomy, but didn't really hype it up or anything  again just kind of a personal preference thing.</t>
  </si>
  <si>
    <t>Residents and faculty are all extremely kind and invested in the program. They are building a big addition (will open our PGY2 yr) onto the hospital which will open up a CICU (residents wont be required to rotate CICU unless they feel its applicable). Great pay for the cost of living and HUGE amount of vacation time (4 weeks + full 7 days over xmas or nye)</t>
  </si>
  <si>
    <t>Pro also a con.. big addition happening currently with a transition period to come.</t>
  </si>
  <si>
    <t>Resident social was helpful and the residents seemed nice and welcoming. // PD seemed really cool and really cares about the residents. She seems to be very supportive of innovation and making things better. High volume, highly diverse population including Spanish speaking, Asian population, and tourists. Large encatchment area. Lots of underserved patients. Sounded like you would get good training because of the number of patients. Lots of hiking/outdoors activities. Academic half day.</t>
  </si>
  <si>
    <t xml:space="preserve">2 diff hospitals with 2 diff EMRs one of which is Meditech which is AWFUL. Resident lounge and break/coffee area looks super depressing and tiny. The chief I interviewed with was super nice and chill but it seemed like they ended up there because they didn't have much choice and they didn't seem to love the program. // Residents didn't seem to be as excited to meet us as other programs. e.g. there were multiple residents there but only one resident (the person hosting it) offered their email address. They seemed okay with the program and looked like they got along well each other but didn't seem to "love" it there. Residents had a shortage of PPE, but this was fixed after the PD advocated for them. Size of the program runs between 10-13 interns, and I got the impression that having back up coverage/taking time off might not be easy. It didn't sound like there is much flexibility if you needed more time off for things, study for Step 3, etc. </t>
  </si>
  <si>
    <t>Residents seemed really happy and got along really well with the staff and nurses at the hospital. You go to 2 hospitals which is a nice break from one, many saw this as a positive. LV is a great city to live in and there is a lot to do outside of the strip.</t>
  </si>
  <si>
    <t>Residents seem clicky, program seemed a little disorganized. &lt;&lt; The interview day was kind of all over the place and I agree about the residents seeming a bit clique-y, two different EMRs at each hospital</t>
  </si>
  <si>
    <t>6 months of wards first year (every other month, two different hospitals) in addition to NICU I believe</t>
  </si>
  <si>
    <t>The APD and faculty I interviewed with were very nice and genuinely seemed to want to get to know me with questions from my resume/CV. Overall, the interview day conveyed a close knit residency program.</t>
  </si>
  <si>
    <t>Only 2 interviews, didn't feel sufficient to get to know the program. Very little racial/ethnic diveristy in patient population, when asked % pts spanish speaking a resident said basically 0</t>
  </si>
  <si>
    <t>Box w/ crepe mix, rubber scraper, headphones + case, chip clip, green slime thing for stress relief</t>
  </si>
  <si>
    <t xml:space="preserve">Small program with a friendly feel. Good camaraderie. Nice facilities.
</t>
  </si>
  <si>
    <t xml:space="preserve">Small program, small town. Patient population can be pretty homogenous </t>
  </si>
  <si>
    <t>great connections for research, faculty are very highly qualified and friendly, small program permits a lot of opportunity to tailor to your own learning, seems like a lot of funding for projects/research/ global health stuff</t>
  </si>
  <si>
    <t>homogenous population racially, was unclear how mixed the population is socioeconomically; very small class which can be bad but difficult for coverage and means increased call</t>
  </si>
  <si>
    <t>Great facilities, residents seem really close, attendings are super supportive, is a main referral hospital for South Jersey, right by the beach</t>
  </si>
  <si>
    <t>Smaller program, still growing</t>
  </si>
  <si>
    <t xml:space="preserve">Tend to send out to larger childrens hospitals. Did a rotation here for a month and got that impression but during interview day, resident made it sound like they kept everyone/more intense than what I had observed it to be </t>
  </si>
  <si>
    <t>nice facilities, friendly and fun residents, near the beach, ppl match fellowships consistently, one of the best hospital cafeterias with lots of money given each month.
Sim lab was pretty amazing. It's brand new and has mutliple rooms and setups including an entire clinic setup for different scenarios. Very impressive! Its in their new research building where subspecialty faculty offices are.</t>
  </si>
  <si>
    <t>lots of night float and, dont get full day off post 24, no fellowships, seems like subspecialists are there but not super involved. PD is strongly disliked by the residents who report he refuses to work with them, doesn't know their names, and is overall not involved in their education. During the interview day PD didn't bother to get to know any applicants, didn't come shake hands, and overall gave minimal effort. Residents are great, but definitely a large red flag to be aware of</t>
  </si>
  <si>
    <t>Emphasis on autonomy of residents- and size of general ward, PICU seem to actually make this possible (as opposed to autonomy = swim or die at other programs that throw this word around)</t>
  </si>
  <si>
    <t>Extremely low funding, facilities look very dilapidated and in dire need of maintenance; very limited Heme Onc</t>
  </si>
  <si>
    <t>Historical outcomes 33/66 specialize/ primary care ; 2017 boards pass rate 100% (previous 3 year avg was 79% before a new didactic curriculum was instituted)</t>
  </si>
  <si>
    <t>People in the program are very friendly, but the interview was slightly disorganized. 
Resident made a joke about trans people on dinner call night before. No one said anything to him. Unacceptable.</t>
  </si>
  <si>
    <t xml:space="preserve">Lots of acute cases. </t>
  </si>
  <si>
    <t>One interviewer was a little rude but that's his personality. The other was great. &lt;&lt; My interview day was unorganized and unprofessional &lt;&lt; My day was organized and professional. We rotated through interviews on a set schedule while Chief answered questions with the rest of us</t>
  </si>
  <si>
    <t xml:space="preserve">Very friendly program. PD very approachable and open to changes and advocates for resident wellness. </t>
  </si>
  <si>
    <t>100% board pass rate last year. Opportunity to do "away rotations" for subspecilaties at prestiguous outside programs. 1-2 golden weekends per month</t>
  </si>
  <si>
    <t>Residents seem fatigued and are not easy to talk to. Hospital facilities are outdated. Residents didn't show up for lunch except incoming chief who was uninterested in candidates.   +1</t>
  </si>
  <si>
    <t>&lt;--- this must have been an off day; I had a good experience interviewing with the PD and the residents. they were easy to talk to and didn't seem fatigued/uninterested at all.</t>
  </si>
  <si>
    <t>PD seems nice and approachable, impressive fellowship matches</t>
  </si>
  <si>
    <t>board pass rate at 50% two years ago, now up to 86%, interviewers blamed board pass rate on residents stating they were lazy and the issue was not with the program, sounded like they were not very supportive of the residents</t>
  </si>
  <si>
    <t xml:space="preserve">inpatient heavy if youre into that. Residents seemed really close. They have every peds specialty </t>
  </si>
  <si>
    <t xml:space="preserve">PICU and NICU x2 during intern year. Residents did not appear as happy as other programs.  </t>
  </si>
  <si>
    <t>morning report was funny, and the med students were involved. The residents i met were friendly and seemed excited to meet us. At the dinner everyone had a good time with the PD, and everyone was really nice when I was there., The hospital also looked nicer than I thought</t>
  </si>
  <si>
    <t>residents were quiet but friendly enough. great patient diversity, and close to NYC, attendings were really nice for the most part</t>
  </si>
  <si>
    <t>schedule is very rigid, much less vacation time than other programs, poor resident retreats,not that much research opps</t>
  </si>
  <si>
    <t>&lt;on their website, it says 4 weeks paid vacation, which is what ive been seeing elsewhere. what did they tell you?</t>
  </si>
  <si>
    <t xml:space="preserve">24 hour shifts      </t>
  </si>
  <si>
    <t>Close to Philadelphia and NYC, scholarly activity required</t>
  </si>
  <si>
    <t xml:space="preserve">Pleasantly surprised at how friendly and welcoming everyone was. For a smaller sized program, they have all subspeciaties with attendings who are very well connected. Nice facility, ability to customize your curriculum, and program director seems receptive to feedback. Since she’s taken on the role, there seems to be an enhanced focus on education, coming especially from the attending side. Residents really liked each other and seemed to be very cohesive, very much like family </t>
  </si>
  <si>
    <t>No structured board prep for residents, but something seems to be in the works. I was unable to assess the quality of morning reports/lectures because I didn’t go to the optional one.  Not many fellowships offered &lt; fellowships in NICU, development and endo, more to be added over upcoming yrs, residents are subscribed to pedialink and NEJM qbanks.</t>
  </si>
  <si>
    <t>One could see that the resident really liked to be around one another, very close knit group. They were super competitive on who had the bs Halloween costume. Very friendly and warm environment. They hang out outside of work like kareoking, boardgames, etc</t>
  </si>
  <si>
    <t>Low ish salaries (intern starts at 60k), New Brunswick kinda expensive to live in, 600$/yr stipend for books which rolls over, some ppl use it buy iphones (since it allows them to access the board questions - gets paid for)</t>
  </si>
  <si>
    <t>They now have ECMO but no bone marrow transplant</t>
  </si>
  <si>
    <t>I actually got the impression that the residents did not hang out together very much. They only chatted about work-related stuff at the pre-interview dinner and at lunch as well.</t>
  </si>
  <si>
    <t>Residents and faculty are very laid back and nice. They have an absolutely beautiful facility in a college town. Quite accesible to NYC without the cost of living in NYC. Program has lots of resources. You have complete access to both the undergradate facilities (free gym!) and RWJ medical school facilities (library! sim lab!)</t>
  </si>
  <si>
    <t>$500/year for CME, continuity clinic with different patients every time, one of the strongest programs in NJ but is surrounded by giant programs on either side (Philadelphia with CHOP, St. Christopher's, New York City with Columbia, NYU, Mt. Sinai, Cornell). Poor boards pass rate (60%)</t>
  </si>
  <si>
    <t xml:space="preserve">Pre-interview dinner was super awkward as residents showed up late and then literally no one ordered alcohol. We were at a pub. At dinner and during interview day, every resident was socially inept. PD seemed nice but very defensive about her program. No resident could name anything bad about the program/thing they would want to change/any concern. Only happy thoughts. So apparently this is the perfect residency where no one has any complaints and everyone is happy all of the time. </t>
  </si>
  <si>
    <t xml:space="preserve">Residents very tight knit and supportive (8 per year); night float for first years (no 24s); CHOP rotation for a block each year w/ housing provided; resident friendly faculty; one-on-one teaching with attendings, nice facilities, safe area, highest boards pass rate in NJ (95%), very friendly PD with good credentials, NICU nationally ranked and top in the state, plenty of Rutgers med students to teach. </t>
  </si>
  <si>
    <t>residents feel like they should have more residents cause their consensus is high; transition to pgy2 is a little tough cause you start 24 hr calls; no peds cardio-surgery</t>
  </si>
  <si>
    <t>No 24 hr calls at all. Has night float blocks with 2 week stretches at at time,14 hr shifts. Daily shifts are ~9-10 hours, with long calls interspersed in the block. Long call is 12 hours. Residents seem to be very tight knit, attendings all really seem to like to teach and be involved // Even though this is a new program, the PD has a lot of experience in medical education and has ran a residency program before. She has trained a large portion of the pediatricians in NJ and is extremely well respected in the area. Her name travels far and she has been able to leverage her connections to set up residents with job opportunities and fellowship interviews.</t>
  </si>
  <si>
    <t xml:space="preserve">Very new program (started in 2017), so no board pass rate to go off of. Also clinic is brand new and is still growing a patient base. Not many adolescents. &lt;&lt; PD is originally from Rutgers NJMS which closed down and this program opened the year later. So this is a continuation of Rutgers NJMS in a sense since they already had the structure in place. &lt;&lt; This is somewhat misleading. The PD is originally from Rutgers NJMS but left the institution many years ago and joined Hackensack. The residents from Rutgers rotated at Hack so she continued to be a part of their medical education even though she was no longer affiliated with Rutgers. The Rutgers hospital shut down their residency program because the hospital got rid of the entire pediatric ward so the residents from Rutgers had to finish their training at Hackensack. </t>
  </si>
  <si>
    <t>Heme-Onc blocks while on inpatient, as well as epilepsy block &lt;&lt;&lt;&lt;&lt; not an epilepsy block, rather the residents on general inpatient wards are responsible for those 8 epilepsy monitoring unit (EMU) beds &lt;&lt;&lt;&lt;&lt; Heme-onc is it's own seperate block. In-patient covers the epilepsy unit but the program will be starting a neuro program which will be in charge of the EMU in the future. When that happens, then the EMU will become an elective block for peds</t>
  </si>
  <si>
    <t>Only Bone Marrow Transplant center in the state-very strong heme onc</t>
  </si>
  <si>
    <t>Program is accredited for 12 residents, but hospital alloted funding for only 8 residents (the $ is needed for the surgery and OBGYN residencies)
&lt;~~~ I agree and NICU is done starting 2nd year</t>
  </si>
  <si>
    <t>Only 1 class of residents so far (interns); 2nd and 3rd years are NJMS peds residents; interns say they are close to the NJMS residents. As the program fills future classes, it will be all Hackensack residents. Fellowship outcomes are expected to be similar to NJMS peds outcomes, as the PD was the PD at NJMS.</t>
  </si>
  <si>
    <t>Residents very tight knit and supportive; really cheap cost of living; access to ALL the specialists with almost no fellows</t>
  </si>
  <si>
    <t>ABQ is hard to get to from many places</t>
  </si>
  <si>
    <t>Program director very focused on resident education and resident well-being/wellness. Have been doing block conference style didactics for 11 years and were ACGME model for a community advocacy rotations with PARC rotation. Strong research reputation/funding.</t>
  </si>
  <si>
    <t>Very low socioeconomic status in the city and state overall. HUGE catchment area as it's the only children's hospital in the state.</t>
  </si>
  <si>
    <t>Anon form: (1) It was the weirdest IV experience, Pd was a weird person, really aggressive. LOwer rank/ not going to rank...  &amp; (2) IV was weird, PD was little aggressive, Over all the first impression; program is really small, lots of works to do, not so much time for research, not so bright on fellowships(few people)...Personally don't like the program. - lower rank program/ or not rank</t>
  </si>
  <si>
    <t>The staff, PD and Chief resident are friendly.</t>
  </si>
  <si>
    <t>You don't get to interact with current residents, very small program, does not seem very competitive. &gt;&gt; Besides from not interacting with residents interview day was like 4 hours total, no lunch, felt like they didn't care that much to me</t>
  </si>
  <si>
    <t>Rotations at Westchester and 1 at MSK.</t>
  </si>
  <si>
    <t>When doing rotations at Westchester, you have to come back for clinic or for calls to Metropolitan campus.</t>
  </si>
  <si>
    <t>PD seemed very involved. When asked about wellness initiatives, he said he liked where the program was at (besides tweaks), and I like the honesty and lack of mandatory wellness. They have good hours (at least compared to nyc) and great pay. They get a lot of cool cases, though idk how they handle all the nyc competition. Can easily rotate at montefiore apparently.</t>
  </si>
  <si>
    <t>Not sure if it's a negative, but they do a lot of basic procedures. Residents say it's not scut, but educational. But maybe it's scut lol &gt; I definitely agree that there's alot of scut work (blood draws, IVs, transporting patients)</t>
  </si>
  <si>
    <t>Faculty and residents are very welcoming and seem very happy at the program; PD wants the program to be "nurturing". PD has been there since 2002. After interview you can review current resident schedules online. lots of autonomy for residents. "resident run service". Only ER fellows around, otherwise no fellows, lots of procedures.</t>
  </si>
  <si>
    <t>Both of my interviewers put down other programs when they could've just focused on strengths. This was disappointing. they send out basically everything</t>
  </si>
  <si>
    <t>Program director is incredibly enthusiastic and seems to know all residents very well. Chairman of peds does daily morning report, hilarious individual. Fellowship match list is top notch. Other than ED, no fellows so residents trained to make decisions on their own. Level 1 Trauma center --&gt; Wide variety of cases. Family vibes all around between residents and attendings. --&gt; Seconded. Overall vibe is that they know what they're doing. Curriculum is flexible, allows for Global Health opportunities and research if you want to do it. Residents seem HAPPY. Also, so many of them went to our interview lunch--I was very impressed +2</t>
  </si>
  <si>
    <t>switching to EPIC from an awful EMR in July 2019!</t>
  </si>
  <si>
    <t xml:space="preserve">only $700/yr education allowance to cover books/Step 3/boards.  </t>
  </si>
  <si>
    <t>PC was a bit rude. "NICU is a constant battle with NPs." I found the PD kind of rude and off putting</t>
  </si>
  <si>
    <t>Chiar made some condescending comments about a southeast Asian country. Got a mean NY vibe from the PC. PD is a little intimidating. Overall nice program, but I don't think I'll be happy there.</t>
  </si>
  <si>
    <t xml:space="preserve">In a nice area of Brooklyn. Diverse cases. PD is a powerful advocate and child abuse specialist. </t>
  </si>
  <si>
    <t>The chair who comes at the end is querky and annoying. You are exhausted by the time you leave at 3pm with his last speech. Be prepared to walk outside in the cold (wear good shoes/jacket) for a tour or to find your interviewer's office. See MS4 impressions</t>
  </si>
  <si>
    <t xml:space="preserve">Amazing and very caring PD, collaborative culture, supportive residents, X+Y scheduling is awesome and provides time to do longitudinal research over time vs just taking a research block. X+Y also provides early exposure to different subspecialties via clinic time. Have awesome "Career Exploration" times where you can just shadow an attending to learn more about a career. Everyone looked happy/well-rested/excited to talk about the program, really supportive of fellowship pursuits/have different tracks in residency, awesome combination of both underserved patient care at Bellevue (all the clinics are also at Bellevue) and high-powered academic center at Hassenfeld. Responsive to feedback e.g. moved to an academic half day model due to resident feedback. Seems to have good patient volume but still with time to study/take care of yourself/do projects. Has an academic/sophisticated feel; however, this doesn't seem to be like a very high volume "learn by doing" kind of program if that's what you're looking for. </t>
  </si>
  <si>
    <t xml:space="preserve">Manhattan is very expensive and it might not be as easy to find housing as other places. There is subsidized housing for residents with priority for people out of state. Parking is very expensive, so a lot of people walk. Bellevue is an underfunded public hospital. Phlebotomists or transporters might not be available, so residents might need to help with blood draws, transporting patients, etc. </t>
  </si>
  <si>
    <t>Anyone else very confused by the two pay-roll system? You get assigned either Bellvue or NYU payroll and that dictates the benefits you get (for example they mentioned Bellvue payroll gets 6 weeks paid maternity leave but didn't mention anything about NYU maternity leave.) Just seems odd!</t>
  </si>
  <si>
    <t xml:space="preserve">X+Y scheduling, new facilities // PD seemed great, and program is responsive to resident concerns and desire for change. The residents seemed to really take care of each other. Bellevue provides more chance to have autonomy since there's no fellow overseeing you. </t>
  </si>
  <si>
    <t>Only saw the PD for morning presentation +4 residents didn't seem very close, leadership was kind of intimidating. residents spoke about attendings as if their relationships with them are pretty formal. HUGE discrepancy between new (private) hassenfeld childrens hospital and bellevue (public) kinda jarring</t>
  </si>
  <si>
    <t>So I was apprehensive about the Bellvue and Tisch/Hassenfeld disparity, but I think my fears were unfounded. Everyone at NYU was incredibly proud of Bellevue (public) and how it was there for everyone regardless of ability to pay. Like attendings and residents talked proudly about Bellevue more than Tisch, though one attending noted that Tisch (private) takes medicare/medicaid too, it's just that patients still choose bellevue as a vestigal remnant of past times. Yeah Bellevue is pretty run down especially compared to Tisch, but Bellevue itself is owned by the city of new york, not NYU, so it's not like NYU is allocating more resources to their private hospital than their public. Coming into this interview I was afraid the program preferentially served patients with insurance based on the hospital disparity, but if anything, the program is more proud of its affiliation with this safety net hospital which is *the* safety net for the entire city</t>
  </si>
  <si>
    <t>&lt;&lt; I have to agree - Bellevue is a major staple in public health care and most people at NYU are really proud of this institution.</t>
  </si>
  <si>
    <t>I was really excited about this program before my interview but felt it fell a little flat</t>
  </si>
  <si>
    <t>Program leadership is great- very young and innovative. Beautiful brand new "children's hospital." Get the experience of private and public hospital with Bellevue (have more autonomy and do more procedures there). There is a clear feeling of growth evident in the program that the leadership is very forthcoming about. The scheduling sounds outstanding with the 4+4 being piloted there balancing challenging months with more relaxed months. The new facilities are absolutely incredible with beautiful hospital rooms and cozy workrooms with abundant natural light. The residents also seem incredibly happy and laid back. Good vibes here overall.</t>
  </si>
  <si>
    <t>Definitely an interesting juxtaposition of private patients and referred patients being treated in the beautiful brand new hospital with low income patients being treated up the street in the older facilities. Didn't realiy strike me as much the day of but retrospectively it's been a bit more striking. This is the case in medicine (Private patients get different means of care) but it's just put on display a bit.</t>
  </si>
  <si>
    <t xml:space="preserve">It was the most unpleasant IV experience, aPD was a weird, agressive person. Thought he was a racist. Asked very personal questions about my family. The chief resident also made a remark on one black female applicant about her accent. (When she said she lives in NYC, the chief said 'but you have an accent.') She seemed to bully some of the juniors and it made me a bit uncomfortable. Overall the first impression; program is small, lots of work to do, not where I wanna spend my 3 years. Lower rank/ not going to rank...  </t>
  </si>
  <si>
    <t>super friendly residents that really enjoyed being around each other. impressive fellowship matches. great location in park slope. can do electives at columbia or cornell campus</t>
  </si>
  <si>
    <t>small, old hospital. low volume, PD was a bit weird but the APD was awesome</t>
  </si>
  <si>
    <t>really strong and consistent fellowship matches</t>
  </si>
  <si>
    <t>small volume, lack of transparency coming into interview day (very little information in website, very little information on who the residents are)</t>
  </si>
  <si>
    <t>Residents are happy and feel very supported by PD and faculty; PD is very hands on; He was a former MS at Albany
Residents are worked hard but without the burnout; PEDSTAR rotation was unique
They have 24hr call</t>
  </si>
  <si>
    <t>If I remember correctly, they are still transitioning to a full EMR so paper chart in some areas are used</t>
  </si>
  <si>
    <r>
      <rPr>
        <sz val="10"/>
        <color rgb="FF000000"/>
        <rFont val="Arial"/>
      </rPr>
      <t xml:space="preserve">Incredible interview day! Morning report was 30 min, interactive, and allowed for engagment in break out rooms only if you wanted to. Prog gives almost all info beforehand, and then PD has short presentation that shows their values (e.g., antiracism). Interviews gave plenty of time to explain who I was as an applicant and ask adequate questions. Chief residents were super friendly and informative. </t>
    </r>
    <r>
      <rPr>
        <u/>
        <sz val="10"/>
        <color rgb="FF000000"/>
        <rFont val="Arial"/>
      </rPr>
      <t>The whole day was 3.5h</t>
    </r>
    <r>
      <rPr>
        <b/>
        <u/>
        <sz val="10"/>
        <color rgb="FF000000"/>
        <rFont val="Arial"/>
      </rPr>
      <t>!</t>
    </r>
    <r>
      <rPr>
        <b/>
        <sz val="10"/>
        <color rgb="FF000000"/>
        <rFont val="Arial"/>
      </rPr>
      <t xml:space="preserve"> </t>
    </r>
    <r>
      <rPr>
        <sz val="10"/>
        <color rgb="FF000000"/>
        <rFont val="Arial"/>
      </rPr>
      <t xml:space="preserve"> They were straightforward when they said </t>
    </r>
    <r>
      <rPr>
        <i/>
        <sz val="10"/>
        <color rgb="FF000000"/>
        <rFont val="Arial"/>
      </rPr>
      <t>change happens here</t>
    </r>
    <r>
      <rPr>
        <sz val="10"/>
        <color rgb="FF000000"/>
        <rFont val="Arial"/>
      </rPr>
      <t xml:space="preserve"> (e.g., they actually do change based on resident feedback and don't just give lip service to impacts of structural racism) ||| discord: I interviewed at URochester too and I loved how in the PD intro she said to the effect of all programs are very similar, here are specific things that make our program unique and different so you can decide instead of a long powerpoint of info. Also applicant only website where a ton of info is=:fire:</t>
    </r>
  </si>
  <si>
    <t>9/10 interview day. No major negatives. Interviewers weren't super familiar w/ application, I think but that was it</t>
  </si>
  <si>
    <t xml:space="preserve">Residents are happy and very close, many showed up to pre-interview dinner.  Residents well taken care of. PD is new, enthusiastic and cares about residents. Rochester is a cool and inexpensive place to live. 4-5 days off at Christmas or New Years that is not part of vacation time. </t>
  </si>
  <si>
    <t>Can be overshadowed by highly ranked Med-Peds program. Cold in the winter +1. // Not a stand-alone hospital</t>
  </si>
  <si>
    <t>Residents all get along with each other and seem genuinly happy, close-knit community. PD is excellent</t>
  </si>
  <si>
    <t>Excellent +2</t>
  </si>
  <si>
    <t xml:space="preserve">great program, didnt get good vibe from residents, they all seemed tired/flat +1. rochester seemed like average dry midwest city. lots of tracks is awesome, HUGE underserved communities. </t>
  </si>
  <si>
    <t>I did my sub I here and couldnt disagree more, residents are fun and enthusiastic and close knit &lt;&lt; I did my sub-i here too (and this is my home program). I think the Med-Peds residents rotating on peds had a much better vibe than the categorical Peds residents who were on service with me. Categorical peds residents often (but not always) seemed burned out.</t>
  </si>
  <si>
    <t>New PD and chair, very enthusiatic about making things better. Hospital brand new and beautiful. Residents happy and know each other well, faculty very dedicated to teaching. Good ICU experiences and teaching. Lots of pregnant residents. Get exposure to everything at the main hospital, community hospital experience and admitting officer experience where you run the show with attendings to help support as needed.</t>
  </si>
  <si>
    <t>Interns/ hospital teams do not admit their own patients when on inpatient at Strong but do on other rotations. Small size - sometimes residents get called in/feel stretched thin, esp when other residents leave for maternity, illness etc. Some mention on my interview day of residents not having the greatest relationship with nursing. &lt;- in my experience, a handful of the NICU nurses can be difficult about allowing you to examine their babies outside of their feeding schedule, but if you attempt to work with their schedule to minimize disturbances it works out fine. All the other floor nurses I've interacted with are great</t>
  </si>
  <si>
    <t>Different person here. I liked the tour of the city. I was really dreading a 1 hour bus tour of Rochester but it was actually pretty cool in that it was different from other programs. I liked the fact that they pay moonlighting rates when you are called in for jeopardy call (most programs, that's just life and you don't get extra compensation). I liked how genuine the residents were in that they could talk about shortcomings of the program as well as the strengths.</t>
  </si>
  <si>
    <t>Beautiful hospital, ROC has a great cost of living esp. if you are planning on buying a house</t>
  </si>
  <si>
    <t>Residents are def happy, and the PD is amazing. There is a lot of support given to help residents reach their career goals.</t>
  </si>
  <si>
    <t>Location, parking is expensive.</t>
  </si>
  <si>
    <t>2 golden weekends per month</t>
  </si>
  <si>
    <t xml:space="preserve">Outside NRMP </t>
  </si>
  <si>
    <t>Prematch</t>
  </si>
  <si>
    <t xml:space="preserve">Look for name and shame for a not nice story, residents do their own blood draws </t>
  </si>
  <si>
    <t>mresidents were honest and impressive, PD and peds chair seem extremely invested in program and the residents, surprising amount of research, you get access to all the medical school resources (gym is $100/year)</t>
  </si>
  <si>
    <t>residents cited concerns about not matching for fellowship, facilities are remarkably awful, tiny resident work rooms, looked like there would be competition for computers, PICU volume and acuity seemed low, seems like they transfer a decent amount to Columbia, salary is very low for NYC. (facilities were astoundingly AWFUL). In addition to have different EMR's at the 4 rotation sites, you'll also have different EMR's in the ED, in subspecialty clinics, general clinics.....y tho 
&lt;~~ +1 I Agree especially since I also worked on the Peds floor; residents were not happy (mindyou I was there for about 6 months)</t>
  </si>
  <si>
    <t>&lt;---Not sure why this dude is hating. I interviewed here and found it to be pretty impressive (relatively). Yes, the facilites are awful, but the residents are a nice group, the PD seems really nice and genuine, and the residents do indeed seem to match pretty well into fellowships....Just my 2 cents :) .. +1-&gt; While I did not love the place, there were no real worries about fellowship match or computer shortage (asked about both). Additionally, they quoted a higher salary than what was mentioned on the paper. (good because the salary listed is trash for NYC)</t>
  </si>
  <si>
    <t xml:space="preserve">PD was fun and approachable - chiefs called her "Mom", "JRA". Good patient diversity (on edge of Harlem and UES). Big emphasis on wellness - 2 goldens guaranteed/month, 1 "wellness day"/quarter with no questions asked. Emphasize wanting you to grow your passions outside of medicine as well. Hospital within a hospital but separate entrance, have pediatric ancillary staff. Unique units: environmental health unit (lead, other exposures) and referrals for positive newborn screens (1/2 of NY state positives). Big focus on adolescent health with cool "adolescent health center" where teens can come without parents or insurance and get meds without going to pharmacy. Despite not being a standalone hospital I do think you'd see everything there. Residents seemed happy and close.
</t>
  </si>
  <si>
    <t xml:space="preserve">Residents admit that it can be hard to get things done on the weekend due to limited staff/services (sometimes have to wait until Monday for peds radiologist read, only one peds phelobotomist, etc.).  Residents felt a little too ~NYC~ (i.e. young and partying) for me but that's just my opinion. </t>
  </si>
  <si>
    <t>Subsidized housing is still not cheap and is a lottery process - one resident I spoke to has Sinai housing on the Upper West Side (across the park)</t>
  </si>
  <si>
    <t>PDs and APDs were very friendly and seemed very approachable, residents seemed to really enjoy each others' company. Came across as seriously committed to diversity rather than just lip service. Lots of renovation ongoing to improve general appearance of peds floors. Generous amount of elective time, only ~4-5 inpatient blocks intern year. Guaranteed resident housing. 2 golden weekends/month. Strong fellowship matches. &gt;&gt; Adding on: Also thought residents seemed super close and friendly with each other and the faculty</t>
  </si>
  <si>
    <t>Facilities not necessarily the nicest, resident work rooms seemed a bit cramped. PD is VERY new to program (just came on this year) but has been at Sinai peds for many years. Some rotations at partner hospitals in Queens. Didn't get the sense that they have a ton of funding for educational expenses/conferences/etc but residents weren't complaining</t>
  </si>
  <si>
    <t>&lt;&lt; in response to the funding comment, Sinai actually has the most NIH funding for research of all the NYC programs</t>
  </si>
  <si>
    <t>Everyone I met was exceptionally nice. Residents seem really close. They definitely get exposed to a lots of interesting genetics patients, and residents said that their NICU rotation is very strong (apparently a lot of famous people deliver at Sinai!). They have a partnership with CHOP (some complex/surgical patients go to CHOP for part of their care, then return to Sinai)</t>
  </si>
  <si>
    <t>Parts of the hospital seem really old, but there is some construction going on. Transfer some patients (e.g. heart and other organ transplants). Some of my interactions with residents on interview day were awkward, but they all seemed very sociable and genuine at the happy hour.</t>
  </si>
  <si>
    <t xml:space="preserve">100% board pass 2 yrs in a row. Level 4 NICU, PICU and trauma. Seems like they get high-acuity patients. Only free standing peds hospital in the area. Diverse cases. Only fellows in GI and NICU. PD is hilarious and residents all seemed genuinely close. &lt;&lt; Easy commute/train ride to NYC without actually living there. </t>
  </si>
  <si>
    <t xml:space="preserve">only 2 residents came to pre-interview dinner. //Everyone talked about how much work you do, but how residency is supposed to be hard, and you're supposed to work hard +2. Sounded like they were defending how brutal their program is. Another example is no caps on how many pts you hold. </t>
  </si>
  <si>
    <t xml:space="preserve">was told they *try to get each resident over just one holiday off each year vs. many other programs getting 5-7 days off for the holidays </t>
  </si>
  <si>
    <t>The peds hospital is beautiful and has such a home-y feeling to it, nothing like most hospitals in NY. PD has a quirky sense of humor but very passionate about the residency program and constantly making changes! Level 1 trauma, Level 4 NICU, burn center, etc so see a lot. Fellows present for GI/Pulm/NICU/Heme/Onc, fairly resident run.</t>
  </si>
  <si>
    <t>Q4 24h call on inpatient rotations, and I think there was 7 or 8 months of inpatient rotations intern year. On campus housing but most residents choose to live elsewhere, didn't get a good sense on how this affected how close the residents are. 3 different EMR's and PD made it clear the current inpatient EMR is pretty terrible but they are undergoing the process to change that asap to cerner</t>
  </si>
  <si>
    <t>PD was not my style. He completely turned me off of the program. He talked over his residents at every juncture and made jokes at inopportune times. Residents were very nice and personable. Probably the most I've laughed at a dinner. very high COL for whats basically just the suburbs. Most Subspecialists work for Boston childrens at offsite clinics. Residents hated the EHR. 24 hr q4 call. Hospital itself is odd. wasnt impressed with fellowship placement. Wont be ranking.</t>
  </si>
  <si>
    <t>Completely agree about PD. This program seems to attract a very specific type of person. Residents had been pregaming the interivew dinner/social which could be seen as them having fun, but really just came across as them being drunk and stupid.</t>
  </si>
  <si>
    <t>PD is ridiculously nice and warm. Got the sense from residents that she was genuinely supportive of them and responded to their concerns and made changes based on these concerns. A simple example was a recent change on the ID badge from "Resident" to "Resident Physician". She places a strong emphasis on wellness and does cute little surprise activities for the residents. She made the BEST tour video I've seen so far during this season (usually it's a resident or chief doing the tour but no, the actual program director did the tour. Thought that was a really nice touch). The PC is also really nice and all the residents were very friendly to applicants and with each other. Everyone apparently loves the PICU here. &gt;&gt; +1 to all of this. Their PD seems like a superstar and was my favorite of the entire interview season; she always seems to be going to bat for her residents and does a lot of the small things right.</t>
  </si>
  <si>
    <t>1) Wasn't clear on the diversity of the patients, residents, and attendings from the interview day. I would have loved to see some variety just to ensure "comfort and fit". 2) They use Cerner Powerchart (probably not a big deal).</t>
  </si>
  <si>
    <t>Absolutely beautiful new children’s hospital</t>
  </si>
  <si>
    <t>Residenst seem super happy. New hospital opening in Feb is gorgeous. PD is very warm and personable.
&lt;~~ +1 and very much into resident wellness as well</t>
  </si>
  <si>
    <t>No free parking/very little free food. Housing is super expensive. You do have to work weekends on elective months as well as inpatient (you take ED &amp; nursery shifts, etc.) although this is not specific to SB. It's not as quick as some applicants seem to think to get into the city.</t>
  </si>
  <si>
    <t xml:space="preserve">Very awkward dinner. Almost no residents came. Location wasnt what I expected. Seems very isolated and rural. Loved the PD; came away from my interview with her feeling genuinely encouraged. Morning report was interesting but was often interrupted by attendings who seemed kinda rude. Low census. Peds took up 2 or 3 floors out of the hospital. Resident work spaces seemed cramped and dreary. Cheifs were very helpful and down to earth. not a lot of patient diversity. Continutity clinic is full day when not on wards. Attached to big undergrad university, but not much interaction. Pediatric MS center and and MD center. Chunk didactics on a weekday morning. </t>
  </si>
  <si>
    <t>PD seems very supportive of residents and always responds to/ makes changes after receiving feedback from residents. Program also encourages resident-driven and intiated activities.</t>
  </si>
  <si>
    <t>just comment: name change to NYU Langone Health</t>
  </si>
  <si>
    <t>excellent fellowship matches. very big on teaching</t>
  </si>
  <si>
    <t>Cost of living in Mineola is extremely high</t>
  </si>
  <si>
    <t>will end contract with Stony Brook in 2020 and build a NYU medical campus here. free food 24/7, subsidized housing, residents seem very tight and hang out alot.</t>
  </si>
  <si>
    <t>no ECMO, will transfer out to main campus or Columbia for higher care. 
&lt;~~~ I agree. For Wards, team size was too big</t>
  </si>
  <si>
    <t>I was told by 2 interiewers not to come here if i want to do cardio fellowship, seemed to have a chip on their shoulder, I didnt like the attendings, but truly enjoyed the residents I met.</t>
  </si>
  <si>
    <t>Seems like a really supportive program, residents seem happy. Really heavy focus on resident wellness. Lots of interesting pathology not seen elsewhere.</t>
  </si>
  <si>
    <t>PD didn't read application before the IV-but she seems nice and I'm giving her the benefit of doubt,hoping she will do that after the IVs.... Hospital is old and it's a communtiy program so limited surgical learning.</t>
  </si>
  <si>
    <t>&lt;&lt;&lt;Also negative is that parking in the area would suck. Positive is that they offer subsidized housing</t>
  </si>
  <si>
    <t>&lt;It was a wonderful interview. The residents seemed really happy.&lt; disagree, one flat out told us at lunch that they weren't happy</t>
  </si>
  <si>
    <t>High volume, heavy emphasis on research for a community program, residents are happy, Ped Chair and PD have heavy focus on wellness</t>
  </si>
  <si>
    <t>Pleasant faculty and this is a prematch program</t>
  </si>
  <si>
    <t>rude program admin, interview day barely had a proper schedule, we spent a long time by ourselve in the breakout rooms waiting for someone to join. Also residents seemed very unhappy</t>
  </si>
  <si>
    <t>Residents are very happy, a lot of support from faculty, great fellowship placements</t>
  </si>
  <si>
    <t>Program is prematch.</t>
  </si>
  <si>
    <t xml:space="preserve">diverse patient population in Brooklyn area (many translation services), first in line for procedures (no fellows), self-tailoring program to interests (IEUs), responsive to resident feedback (e.g. getting more exposure to specialties), NYC, 4 week vacation, PD supportive (made sure residents had PPD), CIR union for working conditions and town hall for feedback with 2x/year meeting for programs    </t>
  </si>
  <si>
    <t xml:space="preserve">smaller IP unit, 3 months of ED intern year and 2 months in second year (residents mentioned it helped them increase their comfort with patient care), previously difficult to attend lectures dt schedule although implementing video lectures have made it easier, cost of living  </t>
  </si>
  <si>
    <t>mock codes and OSCEs, families review residents, prefer Step 3 before start of residency. Happy residents!</t>
  </si>
  <si>
    <t>very close knit group, friendly PD &amp; aPD // Residents seem happy.</t>
  </si>
  <si>
    <t>Parking, expensive area to live in, one resident states one of her 2 monthly paychecks goes to rent, most people have a roommate, old facilities.</t>
  </si>
  <si>
    <t>Also no fellowships although means residents interact with attendings directly.</t>
  </si>
  <si>
    <t>-Residents very kind. Very diverse resident population.
PD made us coffee because PC was late. That was nice.</t>
  </si>
  <si>
    <t>Oh god, where do I start? My first interview was in a literal storage closet filled with broken medical equipment. My second interview was with an attending who continued to do rounds during the interview. He took me with him and then rushed me throughout the entire interview. Only one AMG (DO) in the entire program. One resident straight up told me not to go there if I wanted to be trained well for a fellowship. An argument also broke out during attendings during the M&amp;M confenerence they made us attend in the morning. No community service. Limited research capabilities.
&lt;~~~ I agree. LOL. Argument also broke out during grand rounds. Very strong opinions of attendings and PD. When residents were asked "why did you rankthis program highly?" Most of them said "I didn't have many choices." I asked the DO person why and she said "because of the people......"</t>
  </si>
  <si>
    <t>OMG I was in the closet too! 
&lt;~~~ Expensive downtown area to live as well but freely assessible public transportation</t>
  </si>
  <si>
    <t>Weird vibe here. +1</t>
  </si>
  <si>
    <t>residents genuinely seem happy; friendly PD and faculty</t>
  </si>
  <si>
    <t>continuity clinic done in teams rather than individually; no picu at flushing so rotation at LGI; peds only on 2 floors of the hospital; 5 bed ED</t>
  </si>
  <si>
    <t>very img friendly; participating in the match this year</t>
  </si>
  <si>
    <t>The interview was pretty casual. But the PC didn't show up, the APD had to coordinate the interview. She showed up late and couldn't find the PPT.</t>
  </si>
  <si>
    <t xml:space="preserve">Great area with diverse cases. Residency program is supportive to whatever goals you have. I loved the residents here. </t>
  </si>
  <si>
    <t>Low patient volume</t>
  </si>
  <si>
    <t xml:space="preserve">Brand new children's hospital. Amazing faculty and PD. No 24hr. 4+1 schedule. Diverese group of residence that get along perfectly! </t>
  </si>
  <si>
    <t>New PD is innnovative and residents love him. New 12 floor children's hospital opened in 2017. Residents seem very happy. &lt;&lt;Agree. No 24hrs ever! And guaranteed week off for Christmas or New Year's. So many residents and attendings showed up for interview day lunch and were all so enthusiastic about the program</t>
  </si>
  <si>
    <t>1. No eligibility for Public Service Loan Forgiveness due to resident contract through a for-profit agency 2. was told by faculty member during interview, not the best place if interested in cardio</t>
  </si>
  <si>
    <t>Brand new childrens hospital. Huge NICU. Most fellowships except GI.; emphasis on inpatient medicine-- didnt show us general peds clinics (they are off-site) on interview day</t>
  </si>
  <si>
    <t>New Chairman incoming by end of the year (didnt have a chance to meet)// representative from program (assistant chair of peds i think?) said their board pass rate is 85-90% but records show that it is 66%... just seemed sketchy to make that up when someone asked &lt;-new chair talked to us for about an hour, he seemed nice and passionate about the program
&lt;~~ Maybe she meant board pass rate for the past year? The one on the official National peds website is for 2015-2017. But def good point to bring up</t>
  </si>
  <si>
    <t>people of the city of buffalo were really friendly! i was pleasantly surprised + seems like an easy place to live (low cost of living, little traffic) seems to be growing in numbers of young people in the city</t>
  </si>
  <si>
    <t xml:space="preserve">Newish chair (15 mo) Dr. Cabana: true GOAT. Makes it a point to get to know residents by name and on personal level. Said that he anticipates the day he will pick up the phone to call a different program to advocate for one of his residents, and he wants to be able to really talk about them from his heart. This is corroborated by residents and sub-i's, and really stood out to me. Program leadership (Dr. McCabe, Broder, Acholonu): chill and funny as hell. Got a really great vibe from them. </t>
  </si>
  <si>
    <t>Super focused on advocacy and community work (especially in the social pediatrics program). Just raised their salary to 68k after years of having a really low salary for nyc. Increasing focus on increased teaching, supporting diversity,  and the like. Good match list. Social life has been amazing, sweet residents &lt;&lt; Very cheap subsidized housing makes cost of living lower than most non-NYC programs</t>
  </si>
  <si>
    <t>Residents admitted that they work hard and are always in the hospital (but claim they enjoy it ) Significant cross coverage while on electives PGY2/PGY3. PGY2s/3s evasive about relationship with PDs and recent program changes. Heard whispers it was malignant from current MS4s but no concrete reason why. &lt;&lt; also got the vibe that these residents are incredibly overworked and burnt out. I was so excited about this interview day and was let down by the low energy, no effort in their presentation or tour. everyone just seemed exhausted???  &lt;&lt; +1, I got the exact same impression. I did not like the residents at all</t>
  </si>
  <si>
    <t>&lt;&lt;I'm an Einstein MS4, and the word "malignant" is something I strongly disagree with///never heard associated with this program previously! It's actually really surprising to hear (i texted several friends when i saw this and they all were confused) because CHAM residents/faculty have a reputation among einstein students as being welcoming and sweet people, and I've only seen residents treating eachother well and collegiately tbh. rounds each day generally start with ice-breakers, and residents sign eachother/+subi's up for free massages each week and make us get a massage - that's the only time I've felt like i was being controlled in any way lol.+1</t>
  </si>
  <si>
    <t>Residents were boring to talk to and never smiled when talking about the program. I see that as a red flag, seems like they can't muster up a single fond memory when asked about the program. They kept braging about how prestigious the name Monte is and how many doors it opens. It was honestly a turn-off</t>
  </si>
  <si>
    <t>super friendly residents and faculty, very community hospital feel but provides quaternary care for all of the bronx, not competeing with manhattan hospitals much since draws most patient population from bronx and north. #2: Monty has a defintively strong reputation in the Northeast/NYC area. It is established as one of the top pediatric programs in the greater new york area. Residents that graduate have matched exceptionally well recently and their social advocacy curriculum/activities are bar none the best in the entire city. They have a reputation for training strong residents with a specific social focus! Additionally, the collegial family feeling is wonderfully evident. Leadership and program personel are all incredibly friendly.</t>
  </si>
  <si>
    <t>They were slightly vague concerning salary information during the interview day but that is perhaps a result of the fact that comparably they have salaries "on the lower side" of the range for NY programs compared to NYP, Hofstra, etc. Additionally, the location in the Bronx is great for patient diversity but has a remarkably less robust social scene in the immediate vicinity of the hospital. Many residents live in Manhattan for this reason which can lead to longer commutes comparably and also higher cost of living despite slightly lower salary.</t>
  </si>
  <si>
    <t>very dedicated to underserved medicine, seems to be the mission of the hospital and truly everyone in it</t>
  </si>
  <si>
    <t>good variety of clinical sites:  Komansky Children’s Hospital, Alexandra Cohen’s Hospital for Women and Newborns, NYP Queens, MSK, HSS. Scribes in ED to assist residents. Hospital-owned housing is available within 1-2 blocks of main hospital with acceptable rent for being in Upper East Side. You can tell the residents really like each other; they do brunches, outdoor bar crawls, and picnics in the park outside of work // they give you your whole year's schedule from the beginning. (Why can't more programs do this!!!!)</t>
  </si>
  <si>
    <t>medium volume may be positive or negative depending on your perspective.</t>
  </si>
  <si>
    <t>Famous and well-known as a top hospital for Peds (it's cornell). Program preps you well for boards and has a high match rate for anyone pursuing fellowships. Scribes in the ED during busy hours so you don't have to write notes</t>
  </si>
  <si>
    <t>NYC is incredibly expensive.&lt;&lt; True, but you can find affordable housing if you don't mind not living in a 5-star place. One floor of the main hospital. Main inpatient unit has all shared rooms (2pts each)</t>
  </si>
  <si>
    <t>Dr. Dipace, the program director is special. She is warm and open to resident feedback and she makes real-time effort to respond to feedback and make the resident experience as pleasant as possible. NYP which includes both Cornell and Columbia is the premier hospital in New York and as such they have relatively high patient volume and their fair share of Zebras without feeling too rigorous. Memorial Sloan Kettering is literally across the street and residents rotate through there so you will get Heme-Onc exposure at one of the top programs in the country. Hospital for Special Surgery is also across the street and affiliated which affords incredible opportunities for Sports Medicine interested folks.</t>
  </si>
  <si>
    <t>Not a stand alone children hospital and that is felt in terms of the way that the "children's hospital" operates within the system. Resources are shared with adult departments and programs. Volume is not as high as other places with more available space. The close proximity of MSK and HSS leads to some of these specific cases being redirected to these institutions which despite an affiliation function independantly. Competes with CHONY, Sinai and NYU for patients in the region.</t>
  </si>
  <si>
    <t>Very cardiac-heavy which could be a plus or a minus depending on your POV</t>
  </si>
  <si>
    <t xml:space="preserve">Very strong critical care and cardio. Do the most heart transplants in the country. Residents seem to hang out a lot with their classes and seem really, really happy. close and informal relationships with attendings. highest salary in the country. takes care of their community, has thoughtful leadership. Known to be one of the best program in the nation. </t>
  </si>
  <si>
    <t>Interns do 7 floor months (including NICU, onc, cardio) with a rigorous call schedule</t>
  </si>
  <si>
    <t xml:space="preserve">Program director has a masters in education and is very focused on “ hard work paying off“ for the residents even had a hashtag on his door for it </t>
  </si>
  <si>
    <t>Wonderful program with wonderful leaership and residents. Dr. Aponte-Patel, the APD, is phenomenal. She is young, motivated, and in tune with the day by day struggles of residents. It is evident that they make an effort to ensure the wellness of their folks. They have incredible availability of case diversity (espescially for CARDS). This is the top children's hospital in the greater new york region and they do not outsource any cases. You will get exposure to a ton of zebras in addtion to ample bread and butter exposure. You will not rotate through any other hospitals so your co-residents and interns are all in the same building/place when they are rotating through inpatient services which helps for attendance of didactics and etc.</t>
  </si>
  <si>
    <t>"Smaller Volume" with only 220 beds compared to the other top pediatrics programs with standalone childrens hospitals. Despite the fact that residents swear by Q4 schedule and voted against returning to night float, I'm still not fully convinced that is preferable.</t>
  </si>
  <si>
    <t xml:space="preserve">To me it seems like the residents at every program adapt to whatever system they have for nights. They always say they wouldn't have it any other way at the programs that have q4/a5. I think you just get used to it and see the positives for whatever system you are on </t>
  </si>
  <si>
    <t>really enjoyed my interview day here, but worried about the q4-5 24h schedule on inpatient rotations, which the residents didn't seem to have a problem with- curious about what others thought</t>
  </si>
  <si>
    <t xml:space="preserve">Supportive residents and faculty. Residents close to one another. Low cost of living. Wellness half days. Opportunities to self-tailor program to interests.  </t>
  </si>
  <si>
    <t>One block of night shift. Working on improving NICU rotation. Required surgery block.</t>
  </si>
  <si>
    <t>Syracuse has international airport and train station</t>
  </si>
  <si>
    <t xml:space="preserve">Very welcoming faculty and current residents. People seem happy. A lot of autonomy as a resident since only fellows in ED. +1 &lt;&lt; Program really cares about the residents. Syracuse is also a fun city to live in. Lots of stores/restaurants/outdoor activities </t>
  </si>
  <si>
    <t>Very passionate about Child's Abuse and advocacy. Surprisingly diverse population with a fellowship in Infectious Diseases</t>
  </si>
  <si>
    <t>"Children's hospital" is actually just two floors of the hospital (but those two floors are gorgeous); NICU is at Crouse, largely midlevel run, and appeared to be the weakest of the services in terms of resident experience;
&lt;~~~ Team sizes are large and there is an NP team as well but NICU is level 4</t>
  </si>
  <si>
    <t>NICU was private practive so attending and NP did all procedures (apparently)</t>
  </si>
  <si>
    <t xml:space="preserve">Nice residents and get to do rotation's at Northwell closeby which is a great teaching program. Hours and workload not too bad which lends for happier residents. </t>
  </si>
  <si>
    <t xml:space="preserve">Terrible reputation. Malignant </t>
  </si>
  <si>
    <t>No in house PICU, there is a step down unit but anything major gets transferred out. You do get to roate at LIJ Cohen's children's for PICU rotations. Low NICU volume</t>
  </si>
  <si>
    <t>PD asked match violation questions to everyone I know ("how many programs did you apply to" "are you rich" WTF?). I've heard stories about this PD from other applicants where he asked about political beliefs, religious ties, etc. I also heard from multiple applicants that the PD and residents are rude/argue in front of applicants.</t>
  </si>
  <si>
    <t xml:space="preserve">Attendings were nice, residents were happy. Most if not all applicants that day were from DO schools, and residents were mostly either DO or foreign. For cards and PICU rotations are done at LIJ Cohens. Residents live close to the program. A good lower middle tier place to do residency. Harder to get into more competitive fellowships through here though. </t>
  </si>
  <si>
    <t>-Seems like a very supportive faculty and PD! Residents get to work closely with attendings cuz of no fellows - residents do all procedures. Small sized program that doesn't overwork their residents. New Women's and Newborn Centre being built (finishing in Jan 2022?) // Cool subspecialty track where you can do 1/2 day of clinic/week in your specialty of choice as a PGY2. Residents all seemed pretty different, which I liked, and were pretty blunt about pros/cons of program - also seemed comfy participating in AM report. Standalone children's hospital. Nice facilities. Lots of fellowships available. Good patient diversity given location. Great salary, free parking. Mostly night float system with a few q24s. Great global health opportunities in Kenya/India even if not part of global health program (salary, housing, transport funded). Seems like residents don't do a ton of scut work. COVID response: PGY2/PGY3s redeployed to adult ICU/wards, interns not included. Repeated masks but residents said they always had PPE. Hazard pay. Felt supported by their program. &lt;&lt; this person may be talking about the other Zucker hospital, as staten island is NOT a standalone children's hospital and does not offer any fellowships</t>
  </si>
  <si>
    <t>-Not a stand alone childrens hospital. Certain conditions are sent out (cardiac surgery, dialysis, no ECMO...). PICU rotation done at Cohen's which is somewhat far away. All patients from Staten Island - restricted to a 500k population // Weird vibes from PD - he spent a lot of time talking about accolades/awards (felt braggy/salesman-y), but we never even reviewed basic things like the program curriculum. Went over time on several sessions and as it was there were minimal breaks during interview day. PD describes program as resident driven, but residents say that it is very fellow driven. Haven't completely done away with q24hrs. Lots of NPs/PAs in the system but residents don't seem to have an issue with it - say they still get more complex cases and don't have to handle as much mundane stuff &lt;&lt; Can we get some clarification with respect to fellows? This conflicts with what's in the 'positives' category. &lt;-- The PD is sweet lady, and not a dude the guy above mentioned. We were told its a resident driven program because there're no fellows there.</t>
  </si>
  <si>
    <t xml:space="preserve">PD is a hilarious, young and relatable physician who seems to really care about resident wellness. High salary for staten island </t>
  </si>
  <si>
    <t xml:space="preserve">Hated this program. Residents were all stressed and unfriendly the day I interviewed. Program is regarded as the bottom of the barrel Northwell program. Cohen's Northwell program is presitiogus and gives good training however. </t>
  </si>
  <si>
    <t>Loved the PD, very friendly. All the residents were friendly. Seems very flexible with scheduling. Reimburses for travel. Provides housing during PICU block at Cohen Children's. 
Great fellowship matches for a community program with links to Cohen's chidlrens. Very positive vibes from PD and GME head. Everyone was super friendly. Not sure why people thought they were "weird." They were very normal and seemed invested in the program. Residents were friendly too. I don't think anypone was obsessed with $$ as someone else mentioned. Rather a bunch of interviewees kept bringing it up (because its a high salary for residencies) and resident were like, "yep its definitely a perk."</t>
  </si>
  <si>
    <t>Obsessed with money. Weird vibe from PD and other program/institute leadership +2
no ECMO, PICU done at Cohen Children's Hospital (housing for PICU rotation is 2 mi from the hospital which is not convenient if you dont have a car)
6 Floor months first year!! And one week of night float is built into each month, so 6 weeks of night float. Residents admit that this was a brutal schedule.</t>
  </si>
  <si>
    <t>Very small program with opportunities to rotate at MSK, CHONY and other prestigious hospitals &lt;&lt; I loved this program for the same reason, it's good to get different experiences and training at top places You could say I trained peds onc at MSK for example instead of Harlem</t>
  </si>
  <si>
    <t>Rotations at MSK and Columbia. Columbia doctors present on Grand Rounds.</t>
  </si>
  <si>
    <t>A lot of subspecialty staff recently retired/left, and are still filling some of those vacant spots</t>
  </si>
  <si>
    <t>There will be 1 less resident next year PGY1.</t>
  </si>
  <si>
    <t>Training is very robust with super high volume (but high number of residents to balance). A lot of fellows, but residents emphasize only positive interactions. Very diverse patient population with a good mix of bread and butter and complex. Hospital is spacious and well-resourced (especially for NYC). Try to promote wellness, have a resident senate for concerns. Emphasize "learn by doing". &gt;&gt; +1 to well-resourced, seems like the wealthiest program of any I interviewed with</t>
  </si>
  <si>
    <t>Residents did not seem the happiest. Interns work super hard (although schedule improves over the three years.) PD and chair felt standoffish. /// I definitely did not get a standoffish vibe! This is the only interview I've had where the chair actually came on and wanted to get to know us (instead of just a video). Def typical New Yorker vibes with lots of joking and very blunt, but I was a fan of the honesty. And they also emphasized that residents are learners, not workers. They made a change ~10 years ago to reduce the number of residents and hire more attendings and APPs so residents could focus on their education. // Intern said that during 6 months of outpatient clinic she has never seen the same patient twice (although due in part to changes from Covid).</t>
  </si>
  <si>
    <t>Highest paid residents in the US, which helps with wellness and offsetting cost of living. You can live in resident housing for $1100/month for a one bedroom (which is awesome for NY). Queens is the most diverse county in the US so patient population is super diverse. A lot of faculty and residents come back to the program which I think says a lot. Even though its a bigger program, residents said they hang out outside of work and get along very well.</t>
  </si>
  <si>
    <t>I enjoyed my convo with the chair who seemed very even-keeled and genuine. Did NOT like the PD at all -- he absolutely grilled me. "Why did you leave this interview to the end of the season? Why did your classmates vote for you for this award? Then why didn't you get more honors? Do you have a significant other?" The interview was scheduled for 30 minutes with a ten minute break but he decided to make it a 40-minute brutal interview. Most of the interview day was the PD speaking on and on, and almost every sentence started with I. "I decided to reduce the program size...every year I shut down our outpatient clinics for a week to give the residents time off...I eat the cost of your lost salary when you go away for Global Health rotations...I pay for the residents to go to a ropes course...I am going to keep morning report over Zoom." Like with a program of 100 residents, you are the sole decision maker?</t>
  </si>
  <si>
    <t xml:space="preserve">Everyone seemed really happy at this program; pays A LOT, great benefits, free parking; seems like a really close residency community; nursing staff is suppose to be best in NYC; just started new advocacy project for all residents to participate in &lt;&lt; I would say this is the best pediatric hospital in LI or upstate NY. Beautiful facility too! High salary.  Emphasis on global health (PGY2 and PGY3 international travel). Argued to be the BEST program on LI (everyone sends patients here). Beautiful facility. High salary. Cohen's has a strong "name" in the LI region. </t>
  </si>
  <si>
    <t>a lot of construction but hey they're building brand new peds ORs that should be done by the time the next class starts. hospital and leadership felt "old boys club"-y to me, and a female resident said if she could fix one thing about the program, it would be more female attendings/leadership</t>
  </si>
  <si>
    <t>PD and chairman seem to be at the forefront of change and innovation, both are constantly making improvements to the program.Beautiful facility and wealth of resources. Diversity of Queens, NY is reflected in their patient population. Level 1 trauma center so will see a variety of cases. Massive campus with almost everything on site so minimal traveling required for clinics or rotations. Many pathways/tracks based on people's interests (i.e. gen peds/subspecialty/global health/community peds). PGY1 salary is $72,500, but there is $0 food, $0 education stipend, no books (Harriet-Lane, PALS, etc.). That being said they have subsidized housing and if you live off campus they give $150 housing stipend per month. They also fully pay for as many conferences as you want and fully pay for global health trips. Every single peds fellowship is available</t>
  </si>
  <si>
    <t>Resident class size is pretty large so they didn't seem nearly as close as a smaller program I rotated at, especially between years, but still great people!  
I didn't love the PD -- he gave me a weird salesperson feeling and overall didn't seem completely genuine +2
Also, I know this is a small point, but I was kind of turned off by how much stuff they gave us and how much wasteful paper was in that folder (lots of printouts from their website, printout of the powerpoint from interview day, etc) +1</t>
  </si>
  <si>
    <t>Staten Island University Hospital Northwell</t>
  </si>
  <si>
    <t>PD seems really friendly and bubbly, a number of the residents said that they came for the PD, APDs also seemed fairly approachable and friendly, had a relaxed vibe, APD is a child abuse specialist and runs a whole advocacy and abuse elective/block. small newish program at a community hospital. PICU block is at CCMC in long island, essentially all cardiac care is transferred out, seems to have strong NICU experience/education</t>
  </si>
  <si>
    <t>Friendly resident and faculty interactions, supportive program</t>
  </si>
  <si>
    <t>Currently working to provide more research opps</t>
  </si>
  <si>
    <t>Supportive Community</t>
  </si>
  <si>
    <t>Friendly residents! 
very family oriented, they are looking for true team players and close knit group</t>
  </si>
  <si>
    <t>Very close residents in all classes, very fun people, residents are close to the attendings, strong spanish speaking pop and community clinic. Faculty seemed to actually enjoy the residents. Outpatient clinic is their strongest part of the program.</t>
  </si>
  <si>
    <t>Low research, low-no fellowship matches. The call schedule due to a small class size. No moonlighting allowed. PICU is 4 bed + 2 swing. NICU is 16 bed.</t>
  </si>
  <si>
    <t>In the process of applying to PEM fellowship.</t>
  </si>
  <si>
    <t>Wyckoff Heights</t>
  </si>
  <si>
    <t xml:space="preserve">Location (if you want to be in or near NYC), outpatient heavy if that's your general goal after training; quality improvement projects were heavily emphasized; great salary (starts in 60s, ends in 70s), some interesting electives such as school health (1/2 day at a nearby school, 1/2 day in clinic), initiatives such as mental health awareness in children, asthma education, etc. &lt;&lt; Amazing program because has a high volume of diverse cases! </t>
  </si>
  <si>
    <t xml:space="preserve">Didn't get a great feel from the staff/attendings/residents; area is expensive, congested, etc. Possibly malignant </t>
  </si>
  <si>
    <t>New children's hospital was built in 2012</t>
  </si>
  <si>
    <t xml:space="preserve">PD seems super down to earth, funny, and approachable. Residents all seem super happy. Strong focus on working with different populations- refugees, underserved, bread and butter peds and complicated cases. Down side is this means you are working in essentially 3 different cities and have to commute 45min-1hr each way for some of the sites (up to 4 rotations per year) which is a lot of driving-esp post call. Residents play this off as a small price to pay to get to train at very different clinical sites. Big plus with Chapel Hill being a great place to live- affordable and easy to buy a house and support your family off of a resident's salary. VERY couple-y though, I felt like I was constantly being sold on bringing a significant other and more than half of residents are married. </t>
  </si>
  <si>
    <t xml:space="preserve">PD was outstanding, and this was the most well-run and social interview day I have had. Really top notch. </t>
  </si>
  <si>
    <t>PD is leaving, but she is also going to be promoted as head of GME so Peds might be even more valued in the future?</t>
  </si>
  <si>
    <t>All faculty/staff leadership to either be from UNC or BCRP. Thought that was odd?</t>
  </si>
  <si>
    <t>Everyone was very warm and inviting. There was a definate patient centered focus. Very family friendly (even an elective block dedicated to "Taking Care of a Newborn" open to folks to extend a maternity/paternity leave) &lt;&lt; this elective type isnt unique. Most Peds programs have this. // You can't beat living in this area IMO. Mountains, beaches, and woods oh my! Quaternary care center with very complex kids at UNC with outside rotations at Wakemed and Cone health with more bread and butter and autonomy. Recently started a shuttle to pick you up and drop you off at your house if on night shift at these outside facilities. PD was hilarious. Familial and light hearted atmosphere with many "lifers"</t>
  </si>
  <si>
    <t>Have multiple rotations at sites ~1 hour away, this itself isn't the worst, but they tried to sell it by saying we /finally/ have some much time for audiobooks/podcasts... it just felt a little insulting to me. // Work rooms are located on different floors than where patients are. If you want to work near patients/nurses (ex. in heme/onc) you have to find open computers at nurses stations. // they're a level 1 trauma center... but the traumas actually all go to the adult side. Most of the attendings are good but residents said that some were very hard to work with. Scary level of autonomy on Cone Health nights (no in-house fellow or attending). Residents joked that "all" their patients are complex and come to UNC because they know they can see subspecialists and get second/third opinions. You have to go far away to see the bread and butter stuff.</t>
  </si>
  <si>
    <t>Super fun dinner the night before at a resident's house. It seemed like all the residents knew eachother well and got along. +2. Fun and down to earth people. 70% coupled/ married</t>
  </si>
  <si>
    <t>They talked a ton about diversity, but to be honest- did not really observe this at dinner. Most seemed to have strong ties to Chapel hill area (went to for either undergrad or med school or both). also everyone I met was married and that seemed to be the trend- most married and had kids. +2</t>
  </si>
  <si>
    <t>State hospital - emphasis on and commitment to treating the state's underserved (vs Duke, which has more tertiary care in things that are ultra-niche). PD one of the best on the trail, seems close with residents. Residents seem to be very happy and have lives outside the hospital. Many are from the area or went to undergrad at UNC/Duke. County hospital experience at Cone Health and WakeMed provides autonomy and bread &amp; butter peds. UNC then has almost everything, so you can see the complex kids. Surprisingly diverse patient population, though not as "urban" as some centers obviously. GREAT fellowship matches</t>
  </si>
  <si>
    <t>Compete with Duke; Duke has much stronger heme/onc &amp; BMT/HSCT, also has nicer facilities if you care about that. Cohn Health is 45 min away. Not as many research opportunities as Duke and other programs</t>
  </si>
  <si>
    <t>Most residents are settled (married, possibly kids etc). One resident described the program as "UVA but bigger" and I thought this analogy was appropriate -- they are bigger than UVA but have a similar vibe (small-town feel, low COL, family-friendly, predominantly white, college town-y but Chapel Hill is larger than Charlottesville)</t>
  </si>
  <si>
    <t xml:space="preserve">Faculty seem wonderful, residents say they love their relationships with the faculty and have great mentorship. SO many research opportunities but even then only 50% of residents participate in research (which was a plus for me since I had always seen Duke as super research-heavy as an institution). Teahcing is a huge focus both in the faculty and developing residents as teachers with a teaching committee, teaching elective, and teaching track you can take with other Duke residencies. Very diverse patient population, required advocacy project. Lots of residents go into PICU. Can request specific continuity clinic site if speak spanish or interested in underserved populations. </t>
  </si>
  <si>
    <t>On search for new PD this year but residents site that they love all the APDs and don't think it will highly affect the program. Apparently have lots of good candidates already and anticipate new PD starting in July. // My midday resident interaction was brutal, like the coordinator was doing his best but it was like pulling teeth to get the residents to interact, only a n=4 though; also, all burns go to UNC if this is your interest</t>
  </si>
  <si>
    <t>One resident said "leadership listens to resident feedback to improve wellness and doesn't just throw yoga classes at you. But there are yoga classes if you want that too." Which was hilarious but also mentioned PICU/NICU debriefs as a good example.</t>
  </si>
  <si>
    <t>Cool call schedule. Building a new peds tower that will be move-in-ready in summer of 2021. Really cool that we got to go on rounds during the interview  // it is not a new peds tower. Its a new duke health tower with some parts associated with peds (4 floors).  // Residents are great. The area is very dog friendly. Ancillary staff is all trained specifically for pediatric patients. Continuity clinic days are not set so you can go in on different days of the week and work with different attendings</t>
  </si>
  <si>
    <t>Hospital is a bit outdated, but the new tower that will have 4 peds floors is being finished in spring 2021. No GI fellowship right now. (// FYI GI fellowship coming within next 2 years) Not a freestanding hospital.  &lt;&lt; Facilities are NOT outdated. You must have never been to a community hospital before if you think this was outdated
You have the possibility of going to continuity clinic during your weeks of nights, seems more likely in 2nd or 3rd year</t>
  </si>
  <si>
    <t>The PD interviews everyone 1-on-1, which I haven't seen anywhere else. Residents were very friendly. Awesome night call schedule. &lt;&lt; happens at other places, just a heads up.</t>
  </si>
  <si>
    <t>Happy hour was fun. The food and drinks were great. Nobody left early. Seems like the residents hangout outside of the hospital</t>
  </si>
  <si>
    <t>very family oriented, love the night shift schedule, durham is a great town if you're not wanting to live in a huge city; PD and the faculty that I met were awesome</t>
  </si>
  <si>
    <t>no stand-alone pediatrics hospital. Not the best facilities. Rooms are small and uncomfortable to round in with more than 4 people on the team.</t>
  </si>
  <si>
    <t>Building new childrens hospital/hospital, due to finish Summer 2021- what??? really? this was not mentioned at my interview day</t>
  </si>
  <si>
    <t>PD and APD were super enthusiastic about the program, the residents, and the teaching. Even though it's technically a community program, it was obvious they put a ton of effort into teaching residents and they are central to the program. Residents at the happy hour seemed to hang out often (multiple times per week) and it felt like a very close-knit community. Even mix of married, relationship, and single. No fellows, which residents said provided really great relationships with attendings (cited PICU specifically). Really complex cases in huge and beautiful childrens hospital. Liked it more than I expected to! +3</t>
  </si>
  <si>
    <t>Only negative is they refer out burns /// Redesigning the structure of the inpatient service so that may look different by the time we're residents (unsure of what exactly it will change to).</t>
  </si>
  <si>
    <t>2 weeks of vacation years 1 and 2 plus 5 days at either christmas or new years but can be used one day at a time</t>
  </si>
  <si>
    <t>no 24s as an intern, but there is a weird post-nights clinic when you are on wards so day 1 of nights basically starts at 1pm.</t>
  </si>
  <si>
    <t>No 24 hour call ever. One of my favorite PDs!</t>
  </si>
  <si>
    <t xml:space="preserve">Less fellow around than other resarch triangle programs (Only have NICU, PEM, and nephrology fellows). PD and APDs very warm and welcoming. Curriculum seems to have a lot of flexibility to individualize your experience. Lower cost of living, proximity to mountains (~30 minutes from Pilot Mountain and ~2 hours from Blue Ridge mountains). Lots of breweries nearby. </t>
  </si>
  <si>
    <t>Uber eats gift card ($15)</t>
  </si>
  <si>
    <t>No 24h call as interns, only total of 4 24h shifts during residency (2 second year and 2 third year); 3wks vacation + 7d holiday (NY or Christmas); smaller program with broad range of specialities and exposure; tons of residents were at pre-interview dinner (10+)</t>
  </si>
  <si>
    <t>Great community feel while still having high volume and good experience. PD was friendly and quirky. No fellows (plus or minus based on your own opinion). Smaller program, good range of specialties. No 24h call ever. Benefits are AMAZING (pay health insurance premiums, more food than you could eat, lots of money for educational stuff, conferences,  401k match, etc.). guaranteed 2 golden weekends per month, every month, no matter what rotation you are on ** &gt;&gt;&gt; This is in the incorrect spot - somehow Carolinas and Wake information got confused and now it's all combined in there</t>
  </si>
  <si>
    <t>Some residents didn't seem super enthusiastic and have heard some some of them are not great at teaching home institution M4s; Academic half day on Fridays instead of noon lectures; seems like majority of residents are married &gt;&gt; or at least in relationships +1</t>
  </si>
  <si>
    <t>Winston Salem is an up and coming city, cheap rent and plenty of restaurants and breweries, hiking</t>
  </si>
  <si>
    <t>Not great impression here- interviewer took his dog out to pee in the middle of our interview and we did some of the interview outside...</t>
  </si>
  <si>
    <t>favorite interview dinner, i laughed so much, and so many residents came out it was like 2 residents to each applicant, all the attendings are wonderfully kind and go by first name and dont stand on ceremony just like chatted like we were all colleagues. i loved the ppl here and I'm from the mean North East. solid children hospital, beautiful facilities, terrific continuity clinic</t>
  </si>
  <si>
    <t>winston-salem, not much diversity among residents, not too much research</t>
  </si>
  <si>
    <t xml:space="preserve">(+) Real commitment to health of service-men and women // Full-day continuity clinic, residents are close, strong program leadership (PD/APD), very hands-on (no fellows). Nice hospital. 
</t>
  </si>
  <si>
    <t xml:space="preserve">call q5d on PICU. </t>
  </si>
  <si>
    <t>Only civilian/military integrated pediatric residency program (Air Force) so be prepared to work on military base. Recently renovated hospital. Dayton is smaller city with good cultural scene (food, festivals). 1 hour away from Columbus and Cincinnati</t>
  </si>
  <si>
    <t>No fellows -&gt; more procedures &amp; closer with attendings. Beautiful new inpatient and outpatient facilities. Pay ~60k. 3 weeks of vacation plus block of days off around holidays. PD is well known and all faculty interactions were amazing. // No set "pathways", but you can be creative with your electives and create a curriculum that suits your goals</t>
  </si>
  <si>
    <t>Lower acuity cases with CCHMC &lt;1h away. Residents didn't seem that happy. &lt;-- All of the residents I interacted with seemed very happy and not overworked.  &lt;-- I also felt they didn't seem particularly enthusiastic about their program, but we also barely interacted with anyone but the chiefs on interview day. +1 // Dayton has more of a suburban feel, so not as many big-city activities unless you travel to Cinci/Columbus. Also not the most friendly to those intending to subspecialize; only about a quarter of their residents pursue fellowships. No mentoring program</t>
  </si>
  <si>
    <t xml:space="preserve">More military-focused than anticipated. Half the class is Air Force, half is civilian//It seemed like you do around 1 month in nursery at the airforce base and then some continuity outpatient as well, other than that everything is pretty much at the free standing Dayton Children's </t>
  </si>
  <si>
    <t>I agree with whoever said that the residents don't seem that happy. Multiple people talked about how hard their training program is (supposedly much harder than other peds programs). I can see how this place would be the best option for an Air Force pediatrician, but there are much better options open as a civilian. That being said, the hospital is GORGEOUS and the learning is very hands-on! If you trained here, you would really be prepared to practice anywhere in the world with your extensive procedural training. LOTS of autonomy (sometimes maybe too much??)</t>
  </si>
  <si>
    <t>I feel as though being a civilian in a half military program can only benefit your experience given that you can count on half of your residents being consistently prepared and having a foundation in routine and hard work. Excited to rank Dayton high given their amazing hospital, program director, and the hands-on learning already mentioned. What will be sacrificed in acuity I believe will be made up for in investment in me as an individual and growing practitioner.</t>
  </si>
  <si>
    <t>Half military residents and half civilian. Have to rotate on military base as a civilian, facilities not nice at all. Seemed old and musty. Did not meet PD on interview day. Hospital not resident run. Refer a lot of patients to either Nationwide or Cincinnati due to location. Most of the civilian residents seemed to either be from there or have family in the area. Was not impressed.</t>
  </si>
  <si>
    <t xml:space="preserve">Really great small-medium sized program (16 residents) 8 military/air force, and 8 civilian matched residents/class.  The biggest selling point residents and interviewers said was that there are no fellows, which gives residents far more autonomy, and stronger relationships with attendings.  Mostly primary care focused, with only about 27% going into fellowships and lacking in research, but still seems like for the most part they can go where they want.  Another potential downside is that it's sandwiched by two premier hospitals: nationwide, and cincy;therefore, the most complex patients do get referred sometimes.  However, the volume is still very high with a wide array of pathology. Dayton has a big drug problem, and they have hired two new well-known Child Abuse/advocacy specialists.  Also, incredibly personable residents that seemed very tight. PD is well known in the GME community and her support apparetly goes a long way with respect to jobs and fellowships. </t>
  </si>
  <si>
    <t>Residents are a really tight-knit group and diverse bunch. Very family friendly. Smaller program but they like that. Very one-on-one attention from attendings. PD is amazing.</t>
  </si>
  <si>
    <t>Didn't see a single person walking around or driving around Toledo (it was snowing, to be fair). Not much to do. &lt;&lt;I was there on a nice day and also did not see a single person between the hotel and the hospital. Lots of abandoned buildings. Didn't really feel safe.</t>
  </si>
  <si>
    <t>The hospital is in a more residential area so you're not likely to see people walking around outside. It is definitely a driving city, not walking or public transportation. Downtown is becoming more fun and new restaurants/coffee shops/etc are constantly being built up. Lots of different options for living (buying a home, renting an apartment, etc). Majority of 2 bedroom apartments are &lt;$1000 within a 15-20 minute drive. Smaller city but 1 hour from Detroit, 2 from Cleveland, 4 from Chicago, 3.5 from Pittsburgh, 4 from Northern Michigan/Mackinac so weekends and vacation can be put to good use. Very low COL.</t>
  </si>
  <si>
    <t>Beautiful facility; residents seem happy</t>
  </si>
  <si>
    <t>Residents seem timid; during tour, interns were a litltle confused on where to take us lol</t>
  </si>
  <si>
    <t>Akron Children's/NEOMED</t>
  </si>
  <si>
    <t>ACH is one of the largest childrens hospitals in the country w/o large fellowship programs. If you want a real communiy-academic hybrid experience, I think this should be considered a top program (for that)</t>
  </si>
  <si>
    <t>Living in Akron seems meh. ALmost everything they talked about to do involved going to Cleveland.</t>
  </si>
  <si>
    <t>Beautiful hospital, friendly residents. They have very few fellowships (PEM, heme/onc, hospitalist, sports medicine) and have good facetime with attendings, esp subspecialties b/c of their floor teams carrying hospitalist+subspec pts. Get to know attendings really well throughout residency.  // Wellness Wednesdays (at least a half day off during the week), opportunity for unique electives, 8wks maternity leave +possible additional 8wks of parenting/lactation elective, not a lot of fellows to compete with, they pay for a lot of stuff (including moving fees, pet insurance, Akron marathon entrance fee, etc), helpful Sim sessions weekly on ED, nearby national park, big Amish population (you see a lot of genetic pathology), residents are happy and hang out together, not a lot of call</t>
  </si>
  <si>
    <t>Kept getting warnings about the impending winter/snow. Scared me a little. // Heavy inpt training. 6 floor blocks in intern year and they get super high volume. PD seemed overworked and burdened by the amount of responsibilites she had. "I *have* to sit down with each resident every year to review their schedule, their goals and plans" // Level 2 trauma (something to do with not having 24/7 neurosurg), no patient cap, no opportunity available for bench research, compete with CCF and Rainbow, Akron itself isn't as fun as other places in Ohio, you work with 15-20 attendings per month due to them switching weekly/multiple attendings per week (I guess that could be a positive too) -- might need to round with multiple attendings per day due to HM teams being mixed with subspecialty, no dedicated residency clinic</t>
  </si>
  <si>
    <t>their "RECS" clinics can be up to 30 mins away, you are assigned a preceptor/clinic for your whole 3 yrs based on your interests (private practice, suburban, urban, underserved) and distance to your house</t>
  </si>
  <si>
    <t>Beautiful facility, gets lots of variety in patient backgrounds, attendings seem like they love to teach, and lots of research opps and good matches into fellowships//Administration seems extremely receptive to resident feedback; community program but feels like a university program with the diversity of experiences. Stilll see tons of bread and butter and pathology even with Rainbow Babies close by</t>
  </si>
  <si>
    <t>PGY3s seemed clique-y but we wont work with them anyway//might be negative for some but extremely inpatient heavy intern year//Clinic is with a preceptor (so all of their established patients) not a normal resident run clinic. Program director was not as involved as others (didn't interview applicants, left during Q&amp;A session)</t>
  </si>
  <si>
    <t>Continuity clinics are half days inpatient and full days on elective months. You are paired one to one with a preceptor in a clinic in the community based on personality and location. Residents going into subspecialties cared less for it but ones going into primary care liked this set up. Teams are designed to be hospitalist + 2-3 subspecialties per team with four teams. Amish population close by with interesting genetic cases.</t>
  </si>
  <si>
    <t xml:space="preserve">(discord) seems like a really wholesome program that cares about the surrounding community and has a legit focus on resident wellness, 6 + 2 model sounds quite nice ❤️
mid sized program, got very good vibes from my interviewers, very much conversational &lt; get 1 week off after intern year. Overall really chill. has a huge focus on resident wellness and have multiple avenues for responding to resident feedback quickly. </t>
  </si>
  <si>
    <t>had some last second changes with an interviewer so very much could be due to that but really didnt vibe with them.</t>
  </si>
  <si>
    <t>- big focus on resident wellness +2
- very responsive to resident opinions (e.g. switched to 6+2 schedule based on feedback) +2
- guaranteed 2 golden weekends on 2 week block
- PD was great - personable and engaging +3
- constantly expanding; just built new outpatient building &amp; planning to create new subspecialty clinic
- they don't send patients to outside hospitals - they can do it all here! Full-service medical/surgical hospital
- Focus on serving indigent population
- The only level 1 trauma center in the area
- Interns definitely hang out with each other
- Good amt of time off (5 weeks/yr)</t>
  </si>
  <si>
    <t>-Seemed overwhelmingly nice and cheery, not sure how genuine +1
-Don't use EPIC+1
-Only occasional food for residents
-Not a very robust mentorship program? &lt;&lt; I disagree, it sounds like several faculty will be mentoring you depending on what you want to do
- have to do J call/backup call on 2 week block
- Cleveland (maybe?)</t>
  </si>
  <si>
    <t>I got kinda an awkward/quirky vibe from some of the residents. not necessarily a bad thing. anyone else get this vibe? &lt;-- I rotated and interviewed here and that was definitely true. Probably a statistics thing. You get that many residents and some of them are bound to be a little spacey hahaha. I can confirm the other comment that everyone actually was that cheerful and nice while I worked there.</t>
  </si>
  <si>
    <t>PD seemed awesome, down to earth, and like he truly cared about resident wellness</t>
  </si>
  <si>
    <t xml:space="preserve">Friendly residents, almost too friendly. Tofu personality. Were very nice but didn’t find anyone I clicked with. Hospital has nice parts but then some very old parts that need renovating. Residents were very happy, but said they worked hard. Residents have to do their own lab draws in the afternoon on the wards which was a huge red flag to me that maybe their ancillary staff are not that good… Beautiful new outpatient clinic </t>
  </si>
  <si>
    <t>Overall, I really liked the program. No interns attended the dinner but residents were friendly and seemed to be buds with med peds folks as well. Hospital is nice and has a garden on the roof. Echo the emphasis on wellness. Everyone was super cheery and I didn't know how to take that. Some of the interns were kind of weird though. PD had a poker face the entire time but I really enjoyed speaking to the interviewers. Downsides seem to be crappy benefits and it being in cleveland which it can't really help.</t>
  </si>
  <si>
    <t>Facilities are dope, hospital has just about everything, residents are down-to-earth, Cleveland is cold but cheap compared to other cities, good mix of rural and urban patients, lots of low SES/ethnic minority patients (mostly Black) if that's your jam, 6+2 schedule (always get 2 weeks ambulatory after 6 weeks of whatever you had before)</t>
  </si>
  <si>
    <t>AM conference was weird, very little participation, everyone seemed super tired</t>
  </si>
  <si>
    <t>Beautiful hospital. The morning report was well done. Seems like there is always food at morning report and noon conference. The PD seems really engaged and interested in resident wellness and responding to resident feedback. They are working on figuring out night float vs. call. Good global health opportunities. Can create your own elective. They do a golden weekend schedule on the floors, which is good but sometimes means a long time without a proper day off. Cons: I did not love Cleveland. Apparently the outpatient experience could be improved. Smaller ED.</t>
  </si>
  <si>
    <t>New PD is awesome, evident he cares and wants to make changes</t>
  </si>
  <si>
    <t>They have a really awesome integrated medicine curriculum and TONS of psychology training for residents. Definitely a community program dedicated to improving pediatric outcomes.</t>
  </si>
  <si>
    <t>County hospital competiting in the same city as Rainbow and Cleveland clinic with WAY less resources. They were pretty cage-y about benefits like parking and food allowance and we only met a few residents.</t>
  </si>
  <si>
    <t>Have recently introduced a social event to meet with residents</t>
  </si>
  <si>
    <t>Really close-knit, warm group of residents. Many came to dinner, including people who were post-call &lt;&lt;very good intern showing too, which is a good sign for wellness&gt;&gt;. Rising chief seems wonderful +2 . Residents felt that they had good volume (often capped), saw wide range of pathologies, benefitted from CCF name but also had a smaller, community-hospital feel where they knew everyone they worked with, etc. Residents said they had really good relationships with the fellows (numbers on phone as intern, could text whenever, acted as barrier between residents and speciality attending), and that attendings were dedicated to teaching // Incredibly strong cardiology program, X+Y schedule // residents from all over the world</t>
  </si>
  <si>
    <t>PGY-2/3 joked that they were burned out as an intern because the schedule is tough. Attendings are hit or miss. q3 24h call for 5-6 months on wards as PGY-1. Some liked it, some disliked it (would prefer night float). One said they will have 2 more interns next year, so they might switch to night float, but senior residents seemed to like q3 schedule. 
Cleveland is a mid-size town in the midwest, so dependent on what you're looking for, although residents said they loved it (most coming from smaller towns) for affordability, food scene (Michael Symon has a few restaurants here for example), outdoor activities, and still had ""big-city amenities"" in that it's often a stop for tours, etc // NICU is mainly for peri-op CHD patients. bread and butter NICU is in the community 
// weak EM program, not a lot of community outreach or advocacy, have to find your own mentor, seems like patients come here mostly for surgical things"</t>
  </si>
  <si>
    <t>Don't let the fact that there are a lot of IMGs here make you think it isn't a good program or something. I talked to several IMGs here and they're amazing people who for the most part really wanted to be here. I think the Clinic prides itself on being a worldwide entity and therefore has a diverse resident population+1</t>
  </si>
  <si>
    <t>The amount of 24h call was the biggest turnoff for me. Also being so focused on their global presence that they don't seem to have as much impact on the local community as other programs. +5</t>
  </si>
  <si>
    <t xml:space="preserve">Can someone verify or explain reputation of this program? On my interview day there were mostly only D.O.s and international students? My home institution told me this was a big red flag, but I wanted to know anyone else's opinion ?? &lt;&lt; I think (unfairly) that IMG heavy programs get the rep of being undesirable, but CCF seems to be proud of actively recruiting DO and IMGs. That said, I wasn't impressed by the program, and it didn't have anything to do with the composition of the resident class. Like CCF IM has plenty of DO and IMGs and is a really solid program, but CCF peds just seems to be lacking in some experiences and services       &gt;&gt;&gt; Thank you. I didnt want to sound rude with that question. I just have never worked with D.O. or International and so honestly don't know what is true. It is so hard to find facts in this process. </t>
  </si>
  <si>
    <t>The residents seemed awesome. The benefits of being a part of CCF. Brand new outpatient facility dedicated to pediatrics. // everyone seems to match awesome fellowships.</t>
  </si>
  <si>
    <t>It really isn't a true stand-alone childrens hospital, even though they say they are. heavy workload, especially as a senior. interns are capped at 8 patients, seniors pick up the overflow.// 24 hr call q4 for interns, haven't seen that at many other places</t>
  </si>
  <si>
    <t>&lt;&lt; I dont agree with this statement. I think it functions as a stand-alone childrens more than some of the technically stand alones I've rotated at... &lt;&lt;by definition it absolutely isn't a stand-alone children's hospital. What do you mean that it functions as one? &lt;&lt;hey peeps, so free standing is not literal, it simply means the children's hospital has its own funds separate from the main hospital. many hospitals are not free standing but connected to, or a few floors of the icky adult side but still carry the free standing title &lt;-- yeah but it's not as strong as UH</t>
  </si>
  <si>
    <t xml:space="preserve">having a life outside of medicine is  encouraged. Fellows play educational role rather than just give orders. Only children's hospital in the area so you have mix of community patients and national/international referrals. New  critical care tower including new ED will be built in 2021. Large work rooms with windows. // program leadership and residents seem very down to earth despite high ranking |||| (discord) overall great vibes, the program directors are all very personable and really want to get to know you, conversational, you wouldn't know it was a top tier program by the way folks present themselves, interview with chief resident was tougher, more behavioral questions and typical interview questions, but very clear that both interviewers (30 mins each) knew my application well the virtual hospital tour is great  lots of built-in break time which I appreciated </t>
  </si>
  <si>
    <t>Absolutely amazing. Beautiful hospital, strong training and research opportunities. The CHIEF of pediatrics reads every single personal statement. If that isn't commitment, I don't know what is. They give residents 2 meals a day and also offer other forms of support (like dry cleaning and oil changes for car). 
Most of the work rooms are spacious with tons of computers and WINDOWS for sunshine! &lt;&lt; very chill interview day. conversational interviews. residents all seem to know each other despite program size an regularly hang out</t>
  </si>
  <si>
    <t>Probably location, but Cinci was definitely a lot more interesting looking than I anticipated // not as much autonomy; possibly because of the #3 title, the program is less willing to let residents make mistakes and learn from them</t>
  </si>
  <si>
    <t xml:space="preserve">Building a new critical care tower opening our PGY2 year Just a HUGE program in all senses of the term, big hospital campus, big classes, big research presence... everyone seemed happy but idk how well they know each other/the attendings? &lt;&lt;&lt; they’re breaking bread together twice a day every day. Most people tend to become friends when theyve got happy bellies, just saying. They seemed to jive to me. </t>
  </si>
  <si>
    <t xml:space="preserve">I disagree with whoever said the work rooms are really nice. They may have shown you a nice one, but where I've worked has been cramped and there are not always enough computers for everyone &lt;---PICU teams currently work in a call room cramped up next to each other, should be much better with new acute care tower but that's still a year and a half away... &lt;&lt; most of the workrooms are nice. The smaller one is red/orange and PICU is small. the rest of the workrooms have ample space and computers </t>
  </si>
  <si>
    <t>Other residents you would see throughout the day would not really even acknowledge the applicants. They didn't let the tour people talk in the work room because it seemed it may have been complained about by other residents in the past. I seriously question their work/life balance. They were also all very sarcastic to each other, which is fine at times, but it was constant - almost catty. --&gt; I did not get this impression at all, and was a student from this program. Maybe you caught them on a bad day?</t>
  </si>
  <si>
    <t>(seriously delicious) Lunch and breakfast* provided every day, family-centered rounding, strong research/ mentoring and dedicated time for teaching and feedback, 50:50 male:female, residents seem happy &lt;-- number 2 hospital in the nation, residents seemed so happy! 6 months of electives during residency. Didactics twice/day and well-attended. the FREE FOOD was also amazing, catered breakfast and lunch, and money on card for nights/long shifts. Close, covered parking.....Concierge service &lt;3</t>
  </si>
  <si>
    <t>didn't get a great sense of racial/ethnic diversity among residentsu</t>
  </si>
  <si>
    <t>As a student there, resident autonomy not so much. All the other positives are true though, and overall a great program....(prefacing my comment in that I come from the houston area) I Have interviewed at 3 ohio programs so far, and my impression is that ohio just isn't that ethnically diverse in general, other than a few pockets of different communities (amish, nepalise, somali). I think the diversity that you would get here would be more related to socioeconomic status which should also prove useful during training &lt;--- Also a student here, disagree with no resident autonomy - there is less on the subspecialty services due to the complexity of the patients but more on Hospital Medicine - no attendings present at night and attendings are generally not present after morning rounds (unless you need them) &lt;-- Thank you these comments are super helpful!</t>
  </si>
  <si>
    <t xml:space="preserve">good program. All the residents seemed so happy and geniune and were able to maintain a good work-life balance. Despite the big class size, everyone seemed to know each other. THe program directors were so down-to-earth and easy to talk to and knew all of their residents by name and care about them deeply. The ONLY cons I could think of (if you even consider them cons) are vacations must be taken in 2 week blocks and there are no holiday breaks (but you vacations can be taken over a holiday). </t>
  </si>
  <si>
    <t>exceptional facilities, laid back vibes from the residents and faculty, seniors encourage sending interns home early after they've finished the day's work. High volume and mix of local bread &amp; butter cases with complex referrals. Low COL and easy to buy a house or condo on resident salary.</t>
  </si>
  <si>
    <t>access to procedures is limited as a resident due to number of fellows</t>
  </si>
  <si>
    <t>hilariously abundant corporate sponsorship beyond being named after an insurance company. There is a bald eagle statue with a stethoscope in the hospital in honor of Nationwide Insurance. There's a Big Lots psychiatric hospital and Abercrombie &amp; Fitch ED.</t>
  </si>
  <si>
    <t xml:space="preserve">For being such a big program, it very much felt like all of my interviewers were inverted in the sense that they were trying to show me how nationwide would be a good fit for me instead of having to sell myself. Literally had one interview where I wasnt asked a single question but given the opportunity to ask every question I could possibly have. </t>
  </si>
  <si>
    <t>"Kid Doc" t shirt mailed at end of interview season</t>
  </si>
  <si>
    <t>huge BEAUTIFUL hospital +1, free parking, free food, residents were laid back/close, program very responsive to resident feedback and make changes frequently based on this // 
the only peds hospital in an area of 2M, busiest peds ED in the nation, lots of research $$, excellent resident wellness (residents hang out a lot, especially with happy hours). The RISI school outreach program sounds cool and residents really like participating in it. Great community advocacy. Columbus is a fun, vibrant place to live.</t>
  </si>
  <si>
    <t>Zero-harm safety system translated to way less resident autonomy. Nurses said to trump residents in seniority over decisions because they've been there longer. Did not have a collaborative feel. &lt;&lt;The residents that I talked to said that they get along well with nursing staff. // residents only rotate at OSU NICU automatically, not at the NCH NICU which is level IV (but have option to rotate at NCH NICU as elective) - not sure if this is a pro or con // not incredibly close to OSU (7-10 min drive)</t>
  </si>
  <si>
    <t>They just added 6 spots to intern class last year because of workload... got some weirdness from the seniors about having to work harder than the interns. Have to cover inpt a couple of weekends on outpt months. Frequent changes to call schedules because there is a big divide over 24+4 vs night float and the program is trying to be responsive to feedback in a tough situation. &lt;&lt; has nationwide ever done 24+4? before night float, they had to do a week of nights while on their monthly rotations</t>
  </si>
  <si>
    <t>My favorite interview day and residency dinner! &lt;3</t>
  </si>
  <si>
    <t>All 3 interviewers (including PD) actually read my app and wanted to talk about it instead of asking "so what questions do you have?"</t>
  </si>
  <si>
    <t xml:space="preserve">Organizing the late checkout was probably the nicest thing ever. Dinner was fun and lots of interns attended it. PC was super on top of it in the morning and interviewers were fun to talk to. Chair was among the most personable on the trail. Reputation is definitely a strong point but does have the big dog an hour south. Huge, beautiful hospital and cool residents. PD was kind of intimidating but residents say that was atypical since she is known to be pretty popular. </t>
  </si>
  <si>
    <t>Learn by experience with really high volume, have residents assistants, residents seem really happy/get along well with each other, BEAUTIFUL facilities, brand new mental health facility being built, super nice residents, big resident lounge, call rooms have private bathrooms</t>
  </si>
  <si>
    <t>residents state they are overworked, night schedule is inconvienent(they are working on fixing this), &lt;-- they are changing to night float next year</t>
  </si>
  <si>
    <t>I really enjoyed interview day including awesome faculty interactions BUT residents definitely seemed overtired at dinner and med students at OSU say it has a reputation for being a "workhorse" program...but they're adding a bunch more residents and going to night float next year so hopefully those changes will improve things? &lt;-- adding 6 more residents! +1.5 million $$$ to the program, so they clearly want to invest!. I asked the chief residents about any diversity initiatives and they had no clue at all/no answer. So just be weary if that's something you're interested in/not white</t>
  </si>
  <si>
    <t xml:space="preserve">The PD and APD are hilarious; even though the interview was virtual, they truly made you feel a part of their family. They treat you as colleagues and do not look down on you. The PD truly seems invested in medical education and is genuine about caring for her residents and staff. They are very strict on patient caps for inpatient wards, so you are not overworked. X+Y schedule has been an OVERWHELMINGLY positive change and the residents can't stop gushing about it. Golden/free weekend after the Y week. They emphasize how much administration will try to work with your schedule and make it work for you. Research is embedded and required in the curriculum, so if you want to go into fellowship or research as part of your career, they encourage it and will help you. Their residents match into fellowships all over the nation and also into their own fellowship programs. PD stated that a lot of the residents match into their first-choice fellowship program.//have to second that I adore the PD and APD here--they made me love this program so much. </t>
  </si>
  <si>
    <t>MediTech as their EMR is clunky but was told will change to EPIC sometime perhaps Jan. 2022</t>
  </si>
  <si>
    <t xml:space="preserve">A close, tight-knit program that makes you feel valued and prioritizes your educatiion. Values wholistic care that is appropriate for both training general pediatricians and fellows. Love that the PD is so passionate about medical education and was actually the one who proposed the X+Y curriculum change because she cared so much about resident well-being and mental health. </t>
  </si>
  <si>
    <t xml:space="preserve">opp. switching to epic EMR next year.  Residents seem VERY close and comfortable with each other. i.e Lots of fun jokes were thrown at each other during pre interview dinner. Residents seem happy and do not feel overworked. PD is a big selling point as she truly cares about the humanistic qualities of a resident vs their application. Beautiful facilities: 95 bed NICU. Revamped ~50 bed PICU. Stem cell lab! </t>
  </si>
  <si>
    <t>EMR is meditech (but plans to change). OKC is a nice city but may not have everything you want if you're coming from somewhere huge like New york, Dallas, LA.</t>
  </si>
  <si>
    <t xml:space="preserve">Tight knit group of residents, huge focus on resident wellness and academic program </t>
  </si>
  <si>
    <t xml:space="preserve">St. Francis also houses the OSU pediatrics residency program, plus work with FM residents </t>
  </si>
  <si>
    <t>All residents seemed happy</t>
  </si>
  <si>
    <t>Limited subspecialties available (no nephrology, genetics, rheum, transplant surg)</t>
  </si>
  <si>
    <t>They take 8 students per class. Inpatient service is 6 12hr days per week, so they mentioned only 7-8 24hr shifts per year</t>
  </si>
  <si>
    <t>If you're a DO, this is the place to train! Never have I felt so welcomed before. &lt;&lt;&lt; That's because its a DO program lol</t>
  </si>
  <si>
    <t xml:space="preserve">A really warm, supportive program where residents are happy inside and outside the hospital. Can tell residents genuinely like each other and the program. PD is really lovely and nurturing. "Casual professional" vibe - first name basis, text attendings. 3 week rotations which is unique - residents say they don't feel whiplash and they like that difficult rotations are shorter. Responsive to feedback, will trial anything (e.g. PICU night float pilot Feb 2021). Strong gen peds - you will 100% be a great general pediatrician by the end of residency. Emphasize community engagement. Portland very vibrant.; Very responsive to feedback, supportive of residents    </t>
  </si>
  <si>
    <t>Unless I misunderstood, night float consists of whole 3-week blocks of nights where you do 5 nights each week. Not a lot of elective time compared to some other programs.; Cost of living high (less than other big cities on West Coast), three weeks (1 block) of nights during intern year</t>
  </si>
  <si>
    <t>Strong outdoor, food, and arts scene in city, biking commonplace</t>
  </si>
  <si>
    <t>Gorgeous campus with a tram up to the hospital. Warm and welcoming residents. High volume. Large catchment area covering all of OR, southern WA, northern CA. &gt;&gt; Really a resident-run &amp; resident-dedicated program. Incredible clinical training/experience with great teaching. Mentorship also seems to be a huge emphasis. Faculty/staff supportive of residents to the n-th degree.</t>
  </si>
  <si>
    <t>Patient population seemed extremely white, so if you're looking for a lot of patient diversity this might not be the place &gt;&gt; Fellowship placement mostly at OHSU. Smaller program, which can be plus or minus, given the high volume.</t>
  </si>
  <si>
    <t>Residents recently started a union, working on benefits right now (issues are free parking, better benefits), PD seems supportive. Residents also get employee discounts from Nike, Adidas, and Columbia at certain times. Also planning to pilot an academic half-day of lectures in the spring (currently noon conference every day), which may be +/- based on your learning preference.</t>
  </si>
  <si>
    <t>Residents seemed super happy. Loved their PD. Loved that the program cares about you as a person and as a human. Only kidney transplants. But residents leave feeling super well-trained to be a general pediatrician. Great opportunities for advocacy. Great living.</t>
  </si>
  <si>
    <t>Gorgeous city. Interviewed in November - 40s, 50s. Chair and PD are both super friendly and approachable. Huge resident turn out for morning report and no one was sleeping/exhausted.</t>
  </si>
  <si>
    <t>Small-medium sized program, no separate CVICU, no solid organ transplants. Not all departments have fellowships, could be pro or con.</t>
  </si>
  <si>
    <t>Pleasantly surprised by this program. Medium-sized west coast program -- Doernbecher is a freestanding children's hospital connected to the main OHSU hospital and VA located in a beautiful location perched on a hill overlooking Portland and the Willamette River. Encatchment area is Oregon, SW Washington, some of Idaho. Residents work hard, but don't seem overworked at all, mentioned multiple times that they are able to take full advantage of Portland and the surrounding outdoor activities. Super friendly residents, family-friendly, relatively new program director who clearly cares about her residents and making the program better. Lots of time carved aside in the curriculum for individualized rotations and advocacy -- 3 week blocks, with cycles of time-intensive and "easy" rotations to prevent too much burnout. Will be moving to incorporate an academic half day with some noon conferences as part of the formal learning (a big + in my opinion). Beautiful facilities, but much smaller subspecialty services than your typical tertiary/quaternary care children's hospital. I came away being super impressed by this program and have no doubt it will be ranked very high.</t>
  </si>
  <si>
    <t>The residents seem very happy and genuinely like each other, I got warm fuzzies from all of the program leadership - they all seem to vibe reallly well together and lots of lifers. The morning report was great with a lot of resident interaction. No 24h call intern year, only on weekends for seniors. The residents and faculty seem to love Pittsburgh - even though it's a smaller city, doesn't seem like sacrificing much. Low COL compared to other top 10 programs. There's a Starbucks in the hospital. Food twice a day, obvi a big plus</t>
  </si>
  <si>
    <t>night team is in 2 week blocks and it is every night except Saturday, could be pro or con depending on how much you like nights vs switching your sleep schedule (6-8wks total intern year)// longish hours as intern on inpatient- 6 am sign-out then alternate every other day btwn short (by 4pm) and long (7pm sign-out). Does improve as senior where do not have to be there until 7am. Not a diverse city. Apparently medical students have not been prioritized with COVID vaccines and some have had to be pulled off rotations</t>
  </si>
  <si>
    <t>They do mostly 2wk instead of 4wk rotations which scares me but they seem to love; they poll the residents every year and they vote to keep 2wk</t>
  </si>
  <si>
    <t>Enthusiastic chiefs and rising chiefs, beautiful hospital and great PDs. Seems to be larger volume so you will be well trained. Lunch daily for residents. &lt;&lt; and breakfast, affordable COL, "big city feel in a smaller city"</t>
  </si>
  <si>
    <t>- cafeteria only open 6:30am - 8pm = harder to find food for evening shifts +2
- resident unsure of patient caps. &lt;&lt; there is no caps, no "official" cap but chief res said max of 10 pts per intern
- diff inpatient/outpatient EMRs
- short/long call sounds great in theory but if there's 2 interns on a team, 13 hour days 2-3 days per week sseems exhausting
- hospital old and kind of dated &lt;&lt;The hospital is 10 years old, seemed to be in good shape</t>
  </si>
  <si>
    <t xml:space="preserve">PD and chiefs are very involved and value feedbacks from residents to improve the program. {Adding 3 more floors to the children hospital?}. Lots of residents showed up for the preinterview dinner and lunch and everyone seems genuinely happy and friendly. </t>
  </si>
  <si>
    <t>To me the whole day was just sort of blah +2 &lt;&lt; disagree, I actually got a really great vibe from the day +3</t>
  </si>
  <si>
    <t>loved this program, wish it were closer to home, otherwise it would be #1 &lt;&lt; +2</t>
  </si>
  <si>
    <t>Had poor interactions with the peds residents. Only four showed up to the pre-interview dinner for the 15+ applicants. During lunch three sat at my table and had a discussion amongst themselves. When I tired to ask where they were from and if the liked the program the gave one word responses and resumed their talk. Another intern at the table left to go to another table were no residents bothered to sit with them. Everyone but the chiefs seemed uninterested in interacting with applicants. &lt;&lt;&lt; +1 wonder if we were the same day haha</t>
  </si>
  <si>
    <t>Beautiful and relatively new hospital, supportive and enthusiastic program directors, emphasis on resident wellness, free breakfast and lunch daily, residents seem happy, short/long call system on inpatient floors, huge catchment area, affordable cost of living. Big take-away from everyone who spoke to us is that you learn by volume here, and program leadership acknowledges this is a pro for some applicants and a con for others, depending on learning style.</t>
  </si>
  <si>
    <t>Cerner for inpatient EMR?, already bursting at seams for beds despite &lt;10 yo building, resident diversity?&lt;-- Has improved immensely in resident diversity over the years. Has a committee solely for this purpose.</t>
  </si>
  <si>
    <t>&lt; how is cerner EMR a negative? &lt;Cerner requires a lot of clicks to write notes and put in orders. // Thanks! I've always heard Cerner is as good as EPIC so I was confused to see it so often as a negative // Cerner is the 2nd best EMR after Epic... arguably not a negative // anybody know about their call schedule? -&gt; almost all night float. No 24s for interns, no qX ever, 24s for srs on weekends</t>
  </si>
  <si>
    <t>Incredible mentorship system, advocacy is integrated into entire curriculum, switching to X+Y system which will improve outpatient clinic experience substantially, kind faculty, every resident had really interesting projects they were working on, no q4 call in intern year</t>
  </si>
  <si>
    <t xml:space="preserve">At least 3 months of q4 call as PL-2 and PL-3, residents have A LOT of autonomy which could be overwhelming, facilities are not as new, residents definitely appeared tired &lt; like SO tired.. </t>
  </si>
  <si>
    <t>Was very disappointed in this program. Made no effort to sell themselves, it was clear the interview day did not matter to them because they will likely pick the candidates with the highest board scores/grades anyway. Residents did not seem happy.</t>
  </si>
  <si>
    <t xml:space="preserve">program is trying to switch to X+Y system (pending ACGME approval&gt; it was approved) and teams are being made smaller, which overall I think will be good, but residents seemed unsure about how it will affect their schedules, weekend call, etc so I worry it may make thier schedule busier/increase weekend days worked </t>
  </si>
  <si>
    <t xml:space="preserve">they really didn't discuss benefits/perks, wellness, or scheduling and call/weekends at ALL during chief or PD presentations, which I thought was very odd. they kinda only focused on the curriculum and on how great CHOP is/the opporunities available +1 &gt;&gt; not sure if they changed the presentation but the chief powerpoint presentation had a whole section titled "wellness", also the booklet they handed out had more information on the salaries. as for scheduling/call, I don't think it was touched on because it sounds like they are still figuring it out with the transition to X+Y next year, none of the residents seem to know how it will change next year </t>
  </si>
  <si>
    <t>Residents were incredibly down to earth but have a level of professionalism and intellectual curiosity that would make it an absolute privilege to learn from. The interview day was short and fast - to the point - but I prefer this to interview days that drag on with redundancy. I got the impression that CHOP has thought of absolutely everything to make you an accountable leader in pediatrics on top of a strong clinician. I didn't interview at Boston or Cinci, but the program felt like it was in its own league compared to other top 10 places I've interviewed, and that may be what others speak to when picking out those top 3 as uniquely strong. Wanted to add these thoughts as someone who enjoyed the day compared to previous commentators who had more negative experiences</t>
  </si>
  <si>
    <t>Supportive and enthusiastic program directors, many structures in place to support residents on the floors, impressed by intern presentations/ teaching during rounds, teams are half specialty/half general, advocacy curriculum built in for all residents, culture that values teaching and collaboration, unique collab with policy lab, residents seem genuinely happy and do a lot together, go into every specialty/fellowship</t>
  </si>
  <si>
    <t>super large teams that round with multiple attendings, definitely some mega-specialization which can be a plus or minus depending on what you are looking for, residents and faculty seem to be pressured (by themselves or externally) to be the best at all times - always outdoing each other but friendly, quite large seemed like smaller cliques within but not really a family feel</t>
  </si>
  <si>
    <t>PD is leaving this year, they are in the process of hiring a replacement PD &lt;--the new PD is the clerkship director who i hear is wonderful!</t>
  </si>
  <si>
    <t xml:space="preserve">Program cares about its residents, residents seem to have a good relationship with each other. Lots of cool different rotations and the PD was funny </t>
  </si>
  <si>
    <t xml:space="preserve">Not much to do in Danville and closest big city is still far away. </t>
  </si>
  <si>
    <t>Very nice children's hospital, a lot of interaction with community and local camps</t>
  </si>
  <si>
    <t xml:space="preserve">I was really impressed. A lot of quality improvement and evidence-based methodology that informs both patient care and program practices. Serve a really vulnerable population but are very qualified to do so with physicians that truly care and lots of resources ("Center for Urban Child" with legal, social work and all sorts of services for WIC, DV, literacy, dental etc.) Really emphasize education with many conferences and small groups plus “teaching to teach”. Residents do amazing advocacy work. They have strong fellowship matches and a very well-connected alumni network. Seems like residents genuinely liked hanging out with each other and even with attendings (mentioned playing basketball together). Philly is an awesome city. |||| There are some of the most truly dedicated faculty and staff ever--to their underserved community of North Philly. People are paid less, patients are more complicated, but people stay because they have real impact in their work. Think that was outstanding. </t>
  </si>
  <si>
    <t>Financial stability is a major concern. Area is not very safe to live in and public transportation is limited in the area, so likely would need to commute with a car (nicer neighborhoods are not far). || + program didn't address this at all during interview day O.o? // Self-described as a hard working residency.</t>
  </si>
  <si>
    <t>I asked residents specifically about job security and they had zero worries about it whatsoever. St. Chris is so vital to the North Philly community that it basically could never go away (CHOP couldn't handle the added volume and also doesn't accept a common Philly Medicaid insurer). When Tower and Drexel bought St. Chris, there were multiple offers because it was basically the profitable sister of Hahnemann. So owners could change, but the residents or St. Chris wouldn't change.</t>
  </si>
  <si>
    <t>Also residents don't live in the area directly surrounding the hospital that would be considered unsafe, but that is the underserved population they serve. They said they never felt unsafe walking to their cars or anything because 1) St Chris is its own bubble and the community respects it and 2) there's an attached garage.</t>
  </si>
  <si>
    <t>Such wonderful people who genuinely care about advocacy and the social determinants of health as the patients they serve live in one of the poorest zip codes in the nation. They provide a ton of social resources to the families they serve. // A PGY-2 told me the part of the program that set them apart from all the other Philly-area programs was that they get lots of hands-on experience</t>
  </si>
  <si>
    <t>Overall a very small freestanding childrens hospital. They do see a fair amount of variety, but it's not really a referral center like CHOP. Heard that lots of docs left with the fall of Hahnemann, may be short staffed/not as much support in ancillary services like SW, etc &lt;&lt; would like your definition of small? not even close to "small" IMO +2</t>
  </si>
  <si>
    <t>Incredible people who are committed to their patient population. Friendly residents, amazing fellowship match list and invested faculty. Only problem is that my interviewer straight up told me he didn't know what things would change in the hospital and if there would be any other coming financial changes.</t>
  </si>
  <si>
    <t>Residents seem really happy and hang out with eachother. Faculty and residents gave off a very family oriented vibe, seems like everyone knows and loves each other. Lots of advocacy work, especially in one of the poorest neighborhoods in the country. PD heavily involved in resident wellness and constantly making changes based on feedback from residents. Tons of lifers here at St. Chris so they must love it!</t>
  </si>
  <si>
    <t>Hospital in pretty violent area of Philly. Hospital isnt as new or have as much money as other free stabding Childrens hospitals. Resident “lounge“ is laughable &lt;-- there's a new buildling where the NICU and other things are. Got an awkward vibe from residents and faculty, pulmonology dept weak, PICU also weak, difficult to compete with CHOP &lt;-- can you expand on "awkward vibe"? what do you mean by that? and what makes those departments "weak"? Also, large interview group and not everyone interviews with the PD/APDs which I found odd. &lt;-- I did a pulm rotation there and they're really nice! don't know what you mean by "weak"</t>
  </si>
  <si>
    <t>&lt;-- anyone have info on rumors about St. Chris being purchased by a corporation and losing a lot of faculty? &lt;-- my interviewer told me on the DL it was purchased by a corporation and something about it being a for-profit hospital, but that it would likely be bought out again by a third party &lt;-- So I've done many rotations at St. Chris and did a year-long MPH research project there too. St. Chris has been a for-profit hospital for a long time, even before the most recent buyout. They have lost some people for sure. However, it's an amazing program that champions patient advocacy and caring for the underserved more than any other program I've ever seen (including the top level ones) and does an amazing job teaching residents and medical students. And everything they say on interview day about a St. Chris family is 100% true- regardless of where I end up for residency, I have made friends and found mentors there (even as a student) that I hope will be a big part of my life for years to come .</t>
  </si>
  <si>
    <t>Residents were very chill, PD was super kind, everyone was laid back; good patient diversity as it serves the underserved community of Philadelpha; half of your rotations are at St. Christopher's which is a stand alone Children's Hospital so you get those benefits; great fellowship placement, it seems</t>
  </si>
  <si>
    <t>Older-ish facilities (if that's something you care about)</t>
  </si>
  <si>
    <t>Residents seem like they get along well and the PD and APDs all seem to be very involved. Philly is a fun place to be and you're close enough to NYC but you dont get those same living expenses. Einstein is a community hospital for sure but since inpatient &amp; ED is at St. Chris, you get that tertiary peds feel too</t>
  </si>
  <si>
    <t>Brand new floors to children's hospital means that they are getting bigger and better. Additionally, seems like there is a real culture of safety here where anyone is allowed to bring up a concern w/o real risk of getting in trouble. &lt;&lt; Very supportive and push indiviudal growth and goal setting. Like super into goals. PD is in his 2nd year but residents all spoke very well of him and looks like he is trying to continue the path of growth of the program. Seems like ther eis a lot of autonomy to allow residents to step in to leaderships role with full support. Also got the impression that leadership is really pushing towards progress and could be a place of major growth in the next few years.</t>
  </si>
  <si>
    <t xml:space="preserve">Not sure what % of patients are white. You possibly can get "urban" exposure thru Harrisburg outpatient, but I felt that was codeword for you're not going to get to interact w/ many Black and LatinX patients. &lt;&lt; Agree, outside of the amish population, not much diversity even through Harrisburg. Also hospital is in a very affluent region. </t>
  </si>
  <si>
    <t>PD and chiefs are very involved and value residents feedbacks to improve the program. Building 3 more floors on the children hospital. Lots of residents showed up for the preinterview dinner and lunch and everyone seems genuinely happy. // New PD next year, very open and friendly. Day was well organized and residents were really friendly.</t>
  </si>
  <si>
    <t>They work 12 days on and 2 days off. Intern told me "we take call a lot"</t>
  </si>
  <si>
    <t>Children's hospital is beautiful and is gaining 3 more floors by 2020. All specialties are represented and you enjoy the perks of being in a level 1 trauma center, tertiary referral center, level 4 NICU, ECMO and CT surgery. You get all the bread-and-butter despite Hershey being pretty homogenous due to wide catchment area with diverse population, and you also get a lot of the zebra cases due to Mennonite/Amish + large refugee population in surrounding areas to Hershey. Cost of living is sweet. You can buy or rent large real estate for relatively cheap compared to most places. || BEAUTIFUL children's hospital that is super modern.  Program is very well funded and attendings were constantly saying how much they want to teach.  has ECMO, CT surg, level 4 NICU, level I PICU, residents all seem to get along really well. has two two-week vacation blocks and 4 days off for xmas or new years. LOTS of individualization, liked their idea of a coach for advisor/mentor.  Connected to Penn State Med School with full access to an equally beautiful library and sim lab</t>
  </si>
  <si>
    <t>I am also a student here, so I know that peds autonomy and ability to do procedures is not that great because of presence of fellows, PAs, and NP's particularly in the PICU. Attendings say they love to teach on interview day, but I really did not feel this in general as a med student from most of the faculty, despite this being an academic institution tied to a medical school. Many of my peers feel the same. If you are looking for that mushy pedsy feel, you will not find it here as there is some territoriality. PSU HMC is in rural Hershey, which is very boring and you have to at least leave to Harrisburg (~10-15 mins away) to do anything interesting. Not a lot of diversity and a pretty conservative place on a political level. Flying out of the area tends to be very expensive and often requires travel to Baltimore, Philly, NYC, DC for cheaper / direct flights. A lot of residents complain about the disorganization of the ED and see it as a weak point of the institution. ||| Hershey PA is very...rural (remember that harrisburg is 15 minutes away and all their patients come to penn)</t>
  </si>
  <si>
    <t xml:space="preserve">3 additional pediatric floors being built on top of existing children's hospital. Expected to open in 2020 ; because surrounding community hospitals have small pediatric wards, the children who get transferred to Penn State's general ward are slightly higher acuity </t>
  </si>
  <si>
    <t>The environment was incredibly friendly and welcoming. It honestly felt like I was hanging out with friends on a zoom call instead of interviewing for residency. Literally busted out laughing multiple times throughout the day with the residents and PD.The program has a huge focus in advocacy with multuple different types of clinics to participate in (refugee, child abuse, teen moms with kids, etc.)  ||| discord: awesome! Very chill overall, PD is awesome, residents are awesome, good vibes all around</t>
  </si>
  <si>
    <t>Renovating the older hospital- probs with workrooms/ call rooms, Good NICU experience. Amazing and thoughtful PD - probably the best I'll see on the trail. Attendings seem casual, accessible, kind, and overall a pleasure to work with. Providence seems to offer a really comfortable but full life; from morning report onward the residents were wonderful to eachother and to us. I loved getting to know them and they genuinely seem like a close-knit group of friends; very collegial and kind culture here that was obvious throughout the whole day, including both faculty and residents</t>
  </si>
  <si>
    <t>Renovations are over the next 3 years so for your entire residency you'll be displaced and adjusting for construction (seems minimal, however). Residents were writing notes in noon conference which felt a little disrespectful to the speaker / their education in general. I overheard a resident questioning the need for social justice education which was so disappointing &lt;--- I did not notice any negatives during noon conference on my interview day, I thought it was a particularly engaging faculty and resident discussion &lt;&lt; Regarding renovations, I thought it was odd no one mentioned it on interview day until I explicitly asked about it. One of the attendings told me some patients normally admitted to the PICU were being admitted to the floor instead (such as DKA) while the PICU was being renovated, with a few beds closed off at a time.</t>
  </si>
  <si>
    <t>amazing, chill residents, new program director started in Sept. but she's passionate about helping residents</t>
  </si>
  <si>
    <t xml:space="preserve">Excellent group of residents who all seemed really energetic and excited to be here. the interim program director is a really nice person and sounds like is the frontrunner to be the new permanent PD. facilities are a little dated (classic New England hospital), but with a brand new shiny NICU. NICU rotation is universally touted as one of the best parts of this residency. pretty much everything is handled here except for cardiac surgery and transplants, which get shipped to Boston. Providence is a surprisingly cool little town with really easy access to Boston and NYC. </t>
  </si>
  <si>
    <t>Prisma Health-Upstate/ Univ of South Carolina Greenville</t>
  </si>
  <si>
    <t>Very small program, but they have high volume for the number of residents so you stay busy. Teaching seemed to be a big priority, the residents were all very nice, and the PD is one of the most easy going sociable people I've met. &lt;&lt;This program takes 12 a year plus med/peds so i wouldnt call it VERY small considering there are programs who take 6 or 8 a year with no med/peds &lt;&lt; and family med residents</t>
  </si>
  <si>
    <t xml:space="preserve">PD is amazing, one of the best PDs i've met so far. Greenville is a growing city with tons of young people. </t>
  </si>
  <si>
    <t>Residents are absolutely incredible. 300$/mo for food. Free cell phones, laptops, covered parking. The overall culture of the program is unmatched. Can't imagine a better place to train honestly. --&gt; I have to agree. The culture and the enviornment of program is amazing. The PD is one of the most down to earth, honest guys I've met. I wish this program was closer to my home/family because I would definitely rank it #1 then.</t>
  </si>
  <si>
    <t>Really can't think of any serious cons. Greenville is a relatively smaller city, but there is tons to do and the people are awesome.</t>
  </si>
  <si>
    <t>Prisma Health-Midlands/ Univ of South Carolina Columbia</t>
  </si>
  <si>
    <t>residents do tend to stick around which says a lot (attendings have gone here for residency and stayed or come back); made adjustments to have protected professional half days on clinic and protected education time (taking phones away during lecture); back up call schedule with days paid back so it's more systematic and less individual requests; lots of support for individual interests; lots of resident autonomy (PICU in the first year); very responsive to feedback (added another resident to heme/onc); about 50% of QI projects actually go into practice, with lots of admin buy-in; revamped research and QI; residents evaluated often (mid-rotation and end-rotation feedback); lots of in house didactics with new structured didactic schedule that repeats every 1.5 years</t>
  </si>
  <si>
    <t xml:space="preserve">Close knit program with strong education and supportive faculty. </t>
  </si>
  <si>
    <t xml:space="preserve">The program is EXTREMELY primary care/outpatient focused. Tbh this is basically a community program disguised as an academic center program. I asked a resident "So what's the research like here" and they replied with "As little as you want it to be *smirk*". Hey that's exactly what some people want, but it certainly doesn't feel like an academic residency program. They don't even have real chief residents (2 PGY3's are the "chiefs" and just make the schedules). Their new PD started this year and seems really great. He did residency there and then worked at Nationwide and really wants to change the culture there to be more academic, but they're years away from that. </t>
  </si>
  <si>
    <t>100% boards pass rate for like 15 yrs. Really nice residents, friendsly staff and leadership</t>
  </si>
  <si>
    <t>Very friendly program, can tell residents are really happy and all get along really well. Very nurturing environment. Tertiary center with access to lots of technology, subspecialties and cool cases. Top 10 cards program.  PD is amazing. Leadership has made numerous changes in past few years in response to resident feedback (e.g. switching to night float, shortening ED shfts, starting an advocacy curriculum). No PICU fellows so you get to do all the procedures.  ||| (discord) For MUSC all I can say is wow!! The program is top notch and the hospital is beautiful, but what stands out the most is the program director.  Dr. Mills is AMAZING! He's incredibly passionate and cares so much!</t>
  </si>
  <si>
    <t>Charleston is expensive // having lived in the 'burbs here for years, it's not as bad if you don't live hospital-adjacent (of course, many residents do live downtown) // I agree, really cheap if you live even 10 minutes out of downtown. Plus traffic is not bad at all.</t>
  </si>
  <si>
    <t>Very small program, but they have high volume for the number of residents so you stay busy. Teaching seemed to be a big priority, the residents were all very nice, and the PD is one of the most easy going sociable people I've met. &lt;&lt;This program takes 12 a year plus med/peds so i wouldnt call it VERY small considering there are programs who take 6 or 8 a year with no med/peds &lt;&lt; and family med residents &lt;&lt;&lt; this looks like it got pasted over from the comments from Greenville above.</t>
  </si>
  <si>
    <t xml:space="preserve">PD was one of the most personable I have encountered, one of my interviews was leaning toward uncomfortable though +1 &lt;&lt;pretty much had an identical experience w/ interviewing // 28 hour call q6-9 while on wards </t>
  </si>
  <si>
    <t xml:space="preserve">living in Charleston seems very expensive for what you are paying for </t>
  </si>
  <si>
    <t>very friendly and fun residents, beautiful city Charleston with views of bay, about to have new facilities fall 2019, very strong cardiology (ranked super high) and heme/onc . gem in the south &lt;---new facilities aka both new inpt hospital AND ambulatory center!</t>
  </si>
  <si>
    <t>expensive rent [I disagree, a lot of them own homes!], Not diverse and no discussion about diversity recruitment at all. Residents worried that there will not be enough work space for them in the new hospital&lt; no diversity discussions, boo hoo &lt;&lt; in my packet and on the website they have diversity things/activities/boards</t>
  </si>
  <si>
    <t xml:space="preserve">Residents have close relationship and feel supported by faculty, program is very responsive to resident feedback; made lectures virtual during COVID        </t>
  </si>
  <si>
    <t>PGY2 surgery req (as stated prior; also acts as an anesthesia/procedure block); rheum, sleep, and adolescent specialties at OSF</t>
  </si>
  <si>
    <t xml:space="preserve">Great food scene, many music venues and opportunities for outdoor activity, has a regional airport with flights to Minneapolis and Chicago
</t>
  </si>
  <si>
    <t>Small class size, PD is incredibly receptive to resident suggestions, numerous subspecialties available without having to compete with fellows for experiences. Wide variety of pathologies seen here, given the breadth of specialties. Full health, dental, and vision coverage for resident and their family. Also, the hospital looks like a castle</t>
  </si>
  <si>
    <t>Residents seem to match well into fellowships. Huge catchment area, wide range of pathology.</t>
  </si>
  <si>
    <t>Requires residents to do a surgery rotation.</t>
  </si>
  <si>
    <t>They have more inpatient floor months than ACGME requires, could be a good or bad depending on your aspirations.</t>
  </si>
  <si>
    <t>No Continuity clinic during inpatient months, clinic 2 halfdays during other rotations to make up for it &lt;&lt; I thought the hospital itself was great and the residents seemed genuinely nice +1</t>
  </si>
  <si>
    <t>Cool program, bad location. PD veered between weird and trying too hard to be cool. Residents were a huge strong point and it seemed like they really enjoyed being a part of the program. St. Judes seems to be kind of separated more than I expected, had a resident tell me that that is not where you go if you want to do heme onc from UT memphis</t>
  </si>
  <si>
    <t>Easy, Hard, Easy, Hard, etc. schedule. Really listen to resident feedback. Really nice chiefs and residents in general. Unique board prep that really clicked with me. Easy to get around Memphis, free parking, no potholes (not sure about this one--&gt;actually Memphis has LOTS of potholes). VERY affordable housing. Mentorship available in pretty anything you want. Seem to really cater towards your interests.</t>
  </si>
  <si>
    <t>Heard some non-PC jokes that didn't sit well with me, but that's more of a personal thing. Interview was very political, which was weird since we're typically told to stay away from politics as students&lt;-- interesting, mine was not politcal at all; maybe had a rogue interviewer? &lt;-- The PD spent half our time ranting about politics to me. Was not impressed with him
Not OP: also had an offhand/slightly non-PC joke directed my way by the PD, but also could have been a personal thing &lt;-- sexist comments on my interview day from the PD as well, really turned me off this program &lt;-- did not fill last year as well</t>
  </si>
  <si>
    <t>Overall, the program is definitely well-funded and supported by the medical and general community. Lots of cool opportunities; Program has a HUGE catechment area and does not send things out</t>
  </si>
  <si>
    <t xml:space="preserve">(form) nice small/medium program. Only 1 24hr per month because you work with family residents. Continuity clinic is good with F/U. Good and early exposure to PICU as 1st year. </t>
  </si>
  <si>
    <t>Residents seemed very nice and open to answering questions. Faculty that interviewed were great and very conversational. Have about 50-50 of classes do gen peds vs fellowships. Recently implemented Nelson's curriculum to study for peds boards and have increased pass rate over the last 2 years. No weekends except call.</t>
  </si>
  <si>
    <t xml:space="preserve">No fellowship opportunities at hospital. Small class size. </t>
  </si>
  <si>
    <t>Pretty free-standing children's hospital</t>
  </si>
  <si>
    <t>I literally didn't see any patients on my hospital tour. Where are the patients?? +1</t>
  </si>
  <si>
    <t>Some of the second year residents were really rude on my interview and gossiped about each other in front of applicants</t>
  </si>
  <si>
    <t>.</t>
  </si>
  <si>
    <t>Standalone children's hospital with two new floors of beds being added and two more shelled out for future needs. Resident library/lounge recently remodeled to add windows and more space, residents who were giving our tour saw it for the first time on the tour and they were super stoked. Nashville is a super fun city if you are into live music, bars, sports, restaurants. Relatively good proximity to outdoor opportunities as well.</t>
  </si>
  <si>
    <t xml:space="preserve">Nashville is one of the fastest growing cities in the US and with the new Amazon HQ being built downtown it is likely there will be continued growing pains &lt;&lt; did not see many medical students </t>
  </si>
  <si>
    <t>Was pleasantly surprised with how well balanced the lifestyle of residents is. Chief stated he has had two kids now in residency and family is very supported by all in program.</t>
  </si>
  <si>
    <t>pleasently surprised by Nashville. young vibes in the city, which seems to cater well to 20s-30s age range. way more diversity in paptient population than I thought going in - apparently a Catholic charities organization has a lot to do with this. good number of residents do global health. Residents all state that PD really cared about them and stated they worked hard but didn't feel burn out. Family-centered rounds. Manageable autonomy for interns/residents. Clinic busy but doable. Morning report was actually a super interesting case. Recognized mental health a lot in the program, which was comforting in that they take psychiatric illnesses seriously. NO CALL EVER! Day-night system all three years. Very affordable housing.</t>
  </si>
  <si>
    <t>Not much diversity in the program, although the program is addressing this head-on. Nashville has great food from a few cuisines, but limited options in many other cuisines (like Indian) &lt;-- interviewed with someone who went to vandy for undergrad/med school and specifically asked them about indian food lol, they said they have 3 great places, 1 is vegetarian, and 1 is further from campus &lt;--- (As someone who went to Vandy for undergrad, I can say their Indian food is actually not bad--not as many options as bigger cities, but I've been to places with worse! Bombay Palace and Sitar are not bad and in walkable distance from campus. Woodlands, the vegetarian one, is also great!)</t>
  </si>
  <si>
    <t>plurality of residents seemed married; when I asked they said 1/3 married (with 1/2 of married having kids), 1/3 dating, 1/3 single...
1/3 is not a plurality</t>
  </si>
  <si>
    <t>This was a really impressive program, friendly residents, faculty, nurses, staff, etc.  The hospital is beautiful and the residents seem stoked to be there.  A lot say they like the short and long call day-team model, with night teams coming in at 8pm on general wards.  Attendance at conferences seems fairly strong, chiefs and PD take pagers.  PD emphasized the flexibility in the schedule/curriculum of the residents and being able to accomodate passions outside of medicine (i.e. volunteer camps, international work, etc) City of Nashville seems really cool, even despite the fact that it was drizzly weather. Everyone loves the PC, she was full of infectous energy and positive vibes. Some cons seem to be housing market keeps increasing in price, so might be hard to buy a house, but rent seems reasonable still.  Traffic can be kind of bad, very dependent on where you have to come from</t>
  </si>
  <si>
    <t>Intern bootcamp for a month with gradually increasing autonomy. 3+1 schedule. Relatively small program and hospital. 0-1 cross coverage per month. 2-4 24hr calls intern year. No NICU call, but overnight newborn nursery call everyday while on nursery service. Lots of outdoorsy things to do (hiking, biking, etc) and good restaurants in the area. 70% of residents own a house.</t>
  </si>
  <si>
    <t>Currently no nephrologist and some other subspecialties are missing. PD was kind of brash and overbearing. Asked some questions that were borderline too nosy? Residents seemed super nice, but def hunting/fishing vibes.</t>
  </si>
  <si>
    <t>friendly teaching staff and lots of teaching opportunities</t>
  </si>
  <si>
    <t>a few residents were pretty standoffish</t>
  </si>
  <si>
    <t>New outpatient building to be finished in Dec</t>
  </si>
  <si>
    <t>nearly 100% board pass rate (one person who was pregnant did not pass), protected didactic sessions go through all board prep material 2x in 3 yrs, small program makes it easy to reach attendings at any time &lt;&lt; Yikes that they threw the pregnant resident under the bus by telling future applicants that &lt;&lt; she wasn't pregnant, but she had just had a baby</t>
  </si>
  <si>
    <t>far from any other big city</t>
  </si>
  <si>
    <t>happy residents!</t>
  </si>
  <si>
    <t>buffet for breakfast, buffet for lunch, very fancy hotel</t>
  </si>
  <si>
    <t>A lot of elective blocks, very flexible schedule that they help tailor to your career goals. Impressive fellowship matches for a new program. Have all the resources that Baylor (Houston) has and access to the same global health resources. Faculty seem really invested in the residents. Residents seemed extremely happy!</t>
  </si>
  <si>
    <t>Newer program, still growing</t>
  </si>
  <si>
    <t>Was tough to talk to a wide group of residents. During their noon conference, they all stayed together and didn't branch out to talk to applicants or save spaces for applicants to sit by them and ask questions. &lt;&lt; thats normal, it's noon conference. I felt like everyone was very nice and welcoming! &lt;&lt; I'm not interviewing here, but that is not normal to whomever thinks it's normal. At least it isn't at the Top 10 programs' interviews &lt;&lt; weird flex but okay &lt;&lt; not a flex. If you want to think that's normal, go for it bro &lt;&lt; "top ten" comment was such a flex. stay humble my friend. Could have just said "its not normal" without the top ten lol</t>
  </si>
  <si>
    <t>New facilities, VERY UNIQUE ON-SITE "TEACHING KITCHEN" for both staff and patients to learn healthy eating tips. &lt;--- without question one of the neatest and most unique aspects to this program. Great patient diversity with huge spanish speaking population.</t>
  </si>
  <si>
    <t>Baylor's main hospital in San Antonio is religious so you cannot prescribe birth control without a "medical reason" i.e heavy bleeding. residents seemed to imply they figure out ways to work around this when they can. They did not really go into what other restrictions there might be for how you can treat patients.</t>
  </si>
  <si>
    <t>Newer program, just matched first class this year.</t>
  </si>
  <si>
    <t>Univ TX Health Science Center at San Antonio</t>
  </si>
  <si>
    <t>chair is very involved and invested in residents and program, they seem invested in supporting residents through research and board review, responsive to feedback (changed PICU hours 2/2 feedback, changed continuity clinic schedule on inpatient rotations)</t>
  </si>
  <si>
    <t>not a lot of funding support for food ($5 per call shift)</t>
  </si>
  <si>
    <t>Residents: 65% from Texas, 70% Female, 40% married, 15% have children. Patients: 90% Mexican American, ~40% spanish only families, 60% on Medicaid</t>
  </si>
  <si>
    <t>very responsive PD, easy to reach attendings, renal and liver transplants, lvl IV NICU (2 blocks as PGY1), all the residents I interacted with were extremely nice, seems like the residents really help each other</t>
  </si>
  <si>
    <t>NICU is still in the old, not very nice part of the hospital as are some other random floors. Supposedly switching to EPIC next year, but if that falls through you're stuck with a terrible EMR. Clinic is 20-25min drive away&gt;&gt;&gt; New freestanding women's and children's facility estimated to be done in 2022/ Residents at San Antonio are passive aggressive and not happy as they take it out on students. Funny though because I'll have to say most of the attendings are amazing and not as uptight as the residents. Not sure what that says about a program. Dr. Tom and Dr. Arandes are great. The Hanson's basically own the school. Joshua Hanson is a dean, his wife Elizabeth is in pediatrics, and I think Joshua's brother is trained in peds there (not the most friendly resident). So there can be a lot of nepotism at the school in general.I'll say the better quality peds candidates from SA left to train elsewhere.</t>
  </si>
  <si>
    <t>MMI is actually chill. No weird stuff like roleplaying. They're more behavioral type questions</t>
  </si>
  <si>
    <t>Felt like MMI was more fair because they are blinded, so you get a chance at impressing them. 2 interviews are not blinded and they see your CV, so you get a balance of how you are judged.</t>
  </si>
  <si>
    <t>Potentially negative: Currently transitioning PDs. The New PD is awesome though. Personally didn't vibe with the current PD.</t>
  </si>
  <si>
    <t>Transitioning to night float/shift system from 24+4 q4d. PD seems helpful and kind. Strong mentorship program, wellness. Beautiful childrens facilities, great hospitals to work at. And in houston, so see many bread and butter cases as well as cases out of left field!</t>
  </si>
  <si>
    <t xml:space="preserve">No electives 1st yr. Still “trying out” shift system, so it might not stay for good. Hospital “remodel”, moving adults out and creating a children’s only hospital- still in progress, so lots of changes coming. Use 3+ different EMRs. ALL residents on floor teams share the same workroom (it’s pretty packed) +1. 12 hour shifts (6-6), 6 days per week on floor // everyone seemed to universally say that their floor months were soulcrushing &gt;&gt; thought it was interesting to see the same residents considering large class size, residents seems happy there and with each other but also seemed overworked &gt;&gt; personally felt interviews were intimidating </t>
  </si>
  <si>
    <t>Asked a PGY2 is she and the other residents were happy here and she said “More or less, I guess so” &lt;&lt; FWIW the PGY3s and interns I met seemed very happy&lt;&lt;same +1</t>
  </si>
  <si>
    <t>I was suprised they showed the workroom on the tour - it was was waaaay too packed and a turn off honestly</t>
  </si>
  <si>
    <t>protected academic half day for didactics, high volume, inside TMC, does their oncology at MD Anderson</t>
  </si>
  <si>
    <t>didn't personally vibe with the residents, as a native houstonian my impression is that it's more than often overshadowed by TCH. Have been told by several residents it's malignant in terms of over working.</t>
  </si>
  <si>
    <t>Lots of NICU/NBN exposure, many go on to do NICU fellowships. Affordable, can live on island or in suburbs of Houston and commute. PD was super friendly and seemed to really know my application well. Increasing from 12 to 14 residents to keep up with expansion. Several tracks to choose from, opportunities to make own elective or do a global health trip (current group going to Kenya?) in PGY 2 or 3</t>
  </si>
  <si>
    <t xml:space="preserve">No electives first year. Currently remodeling the hospital so it was difficult to judge the facilities (not very "peds" look to it IMO). Schedule was a little intimidating to me. Have to take vacation as a 2 week and a 1 week block. &lt;&lt;brand new NICU and other facilities coming soon but haven't seen what it will look like </t>
  </si>
  <si>
    <t xml:space="preserve">Only interacted with 4 residents total during my trip. Did not mention anything about resident health or well-being beyond a mentor program and resident retreat. Didn't highlight pedi-specific amenities for patients like child life, pet therapy, etc. Someone asked about social work and it seemed like they are spread thin. </t>
  </si>
  <si>
    <t>Faculty member doing one of my long interviews hadn't looked at my app at all.  
 &lt;&lt;Same experience with one of them. He seemed very disinterested in the interview. But the other interviews went well! &lt;&lt; same mine was hard to have a conversation with yet she didnt seem like she was socially awkward. &lt;&lt; I feel like I know which faculty we are all taking about lol</t>
  </si>
  <si>
    <t>No UTMB grads in the program. Majority of residents are FMG/IMG/DOs. Only 1 USMD in this year's intern class &lt;&lt; there are a lot in the PGY-3 class and beyond. &lt;&lt;look at this years intern class. good mix of MD/DO with utmb grads.</t>
  </si>
  <si>
    <t>Epic. NICU fellowship. Extremely close to the beach with a chill island-vibe, easy-going faculty</t>
  </si>
  <si>
    <t>PICU is offsite, but a positive is it at texas childrens in houston&lt;---- From talking to residents, I got the impression the PICU rotation at Texas Childrens is more of an observership and they don't treat the UTMB as real residents. You can choose to go to Corpus Christi for PICU.</t>
  </si>
  <si>
    <t>INCREDIBLE PD and attendings. Every single attending that we saw on the tour was very friendly and gave us a mini talk about how happy they were to see us. All the residents I got to speak with said they had a great work life balance. no fellows so you get to work 1:1 with the TONS of specialty attendings there. Free standing hospital</t>
  </si>
  <si>
    <t>Older facilities but they're renovating a lot of it so there's some movement around. There's no in-hospital outpatient clinc so clinics are under private pediatricians (PD and APD have their own clinics)</t>
  </si>
  <si>
    <t>From the initial contact to actual interview day, the program seems very personable and welcoming. The PD introduced us during morning report and he even took the time to memorize our hobbies and interests which I thought was going above and beyond! A lot of renovations with a new OR being built and improvements to the PICU. Took us sailing (he owns a boat!) and even drove us around in his mini van. Very very accessible and messaged us a few days before the interview.</t>
  </si>
  <si>
    <t>houston is the most culturally diverse city in the US, patient pop uniquely includes many refugee/immigrant pops. Strong global health. Residents are diverse (40% URM) and super down to earth. I had an uncomfortable interview experience with a faculty member and the PD handled it in an extremely supportive and validating which is a huge plus to me. PROGRAM LEADERSHIP IS INCREDIBLE - despite the large size, you will always feel supported and valued by both the PD and the Physician-In-Chief/Chair. Very affordable city but all perks of big city (museums, art, multicultural, excellent food scene)</t>
  </si>
  <si>
    <t>rotated here as a student, the PD was super nice and took time to even meet the students personally, lots of IMGs, but it was kinda cool because they were all former neonatologists, vascular surgeons, other cool doctors, etc. in other countries prior to; several years back they had a year of terrible boad pass rates, so they completely revamped their didactics/teaching; food is pretty great and they oddly take eating meals to be a big deal. Everyone gets their breakfast/lunch together before heading to morning report/noon conference lol</t>
  </si>
  <si>
    <t>Program is very cohesive, diverse, and supportive. El Paso Children's sees a wide-array of pathologies from the Southwest US plus Mexico and some Latin/South American countries. The PD/PCs are incredibly kind and went out of their way to make our interview day as stress free as possible.</t>
  </si>
  <si>
    <t>Smaller program, lower funding so low research output, lower prestige if that's important to you. No fellowships. // Residents seemed very overworked</t>
  </si>
  <si>
    <t>Program despite not having fellowships has very impressive fellowship match rate. Very IMG friendly.</t>
  </si>
  <si>
    <t>Excellent free-standing children's hospital with a large number of patients (serving both El Paso and Juarez, which have around 2 million people combined). Surprisingly strong teaching environment paired with an extremely low cost of living.</t>
  </si>
  <si>
    <t>Residents seemed happy, and faculty seem to be very supportive, eager to teach</t>
  </si>
  <si>
    <t>I LOVE DR. FIELDER (PD). Incredibly passionate about the program and took the time to really get to know applicants. Literally opened her talk with, we spent hours trying to make the website have all th epossible information you could need so I want to use this time to get to know all of you. If you have questions I am always available to you. All of the residents also had very nice things to say about her and the program. I was suprised with how warm the residents were (had heard mixed things before) but every resident present was open and honest and joked with each other. Coined the term "accessible brilliance" to talk about faculty adn said they are incredibly approachable and love teaching. Set out to help not put you down. Have recently switched from trying to have every patient seen by a resident to trying to maximize the learning for each resident. Rising chiefs are pushing to eliminate all 24 hr calls</t>
  </si>
  <si>
    <t>Not a negative for me, but could be for others. Very high volume althought they have now capped the # of patients. // i personally didn't like not being given any sort of information about the program and being told to "just read it on the website". Seemed very offputting to me. Also didn't like how the PD had us say things we're grateful for in front of all other applicants. Felt like others were trying to show off and felt like a competition tbh +1</t>
  </si>
  <si>
    <t>I feel like I walked away from this interview without having a strong sense of the program; I can't tell if this is a negative or just a virtual artifact. Also, it sounds like there was a lot of convincing required to make all the wonderful recent changes, and I do worry about the general culture of the hospital if they weren't totally 100% on board with making resident lives better +1</t>
  </si>
  <si>
    <t>Residents definitely work hard but they say the result is amazing training...i mean look at the fellowship match list they're not wrong; I had such a wonderful experience here: I especially loved the PD Dr. Fielder - she truly seems to care for the residents and did a what are you grateful for exercise with us that am which was very uplifting, morning report was a good case with a lot of residents engaged, the residents raved about their program and Houston, the chair had read all of our applications and knew us by name, the hospital was gorgeous! They also do amazing global health work and are very progressive on this front - the majority of residents go to one of the many Baylor Africa Pediatric Aids Clinics - which is offered and fully paid for all the residents should they want to go &lt;&lt; +1, Fielder seemed great, and all the residents (including baylor grads) seemed to absolutely love her. I know there's apprehension with new PDs, but Fielder was my absolute favorite I've met thus far so I wouldn't be worried at all</t>
  </si>
  <si>
    <t>con could be sheer volume and size of program (which could also be a pro) , it sounds like PGY2 year is a very tough year for call and they are isolated a little this year from PGY1 and PGY3s &lt;&lt; relative to the titanic size of the rest of TCH, the ED appeared small, but I think it might've just been the layout because they have 40+ ED beds // Everyone kept emphasizing how hard they work and how many patients they see and the need to be a 'do-er,' but also no one seemed burnt out. The residents seemed happy</t>
  </si>
  <si>
    <t>With these massive tertiary hospitals there's the fear that fellows dominate, but TCH seems to have a good relationship with their fellows. Some residents noted that occasionally procedures were taken, but from the off-handed remarks, it seems like they get as many - if not more- of these intubations and LPs and central lines as less fellow dominant programs sheerly due to the massive volume of patients. 
Also what was neat was that TCH functions as the safety net hospital of the area since they took over Ben Taub's role in serving the indigent. Unfortunately that seems to be the exception rather than the norm in my experience at touring at some of these heavy hitting quarternary referral centers</t>
  </si>
  <si>
    <t>Houston is the most culturally diverse city in the US, patient pop uniquely includes many refugee/immigrant pops. Strong global health. Residents are diverse (40% URM) and super down to earth. I had an uncomfortable interview experience with a faculty member and the PD handled it in an extremely supportive and validating which is a huge plus to me. PROGRAM LEADERSHIP IS INCREDIBLE - despite the large size, you will always feel supported and valued by both the PD and the Physician-In-Chief/Chair. Very affordable city but all perks of big city (museums, art, multicultural, excellent food scene)</t>
  </si>
  <si>
    <t>Continuity clinic not different days on different weeks so hard to follow up with same patients, large program within large institutes easy to get lost in the crowd and harder to have a family feel here</t>
  </si>
  <si>
    <t>--&gt; not OP, but +1 to the uncomfortable interview with faculty member (did not get a chance to talk with PD about this) also, on my day, we had very little resident interaction (+1 to little resident interaction); the dinner had residents way outnumbering applicants, but my interview day only had a few residents- maybe they planned it that way?</t>
  </si>
  <si>
    <t>TCH is quite a sight. It's easily triple or quadruple the size of most other freestanding children's hospitals, and only growing with the opening of the new Legacy tower next year, which boasts 19 additional floors for the heart center, specialty ORs, 3 floors of PICU, 1 floor of CVICU, 1 floor neuro ICU. Clearly, a very strong program for those interested in peds cardiology or critical care. They also have the largest residency class. Pros for the large size include seemingly unlimited resources and choice of mentors for every niche interest in pediatrics. Cons include feeling lost in the mix. The program does try to maintain a "family" feel by dividing their class into societies with their own dedicated faculty advisors, social events, and monthly meetings. Every fellowship under the sun at TCH -- got a sense that many rotations are heavily fellow-driven. Residents who are very self-reliant and take lots of initiative are likely to do better here. They also have incredible volume, so you "learn by doing". I really enjoyed meeting with the program leadereship, including the chair who has accomplished amazing things in his career, and the faculty -- surprisingly not as pretentious as one would expect from a top program. Residents also get nice perks like free parking at the Texas medical center, food, blah blah, all the normal stuff. Houston isn't for everyone, but it is a typical large urban-sprawl city with terribly humid summers. +1 for the diversity in the program and city though!</t>
  </si>
  <si>
    <t>Interview with PD and all the attendings were super chill, chief resident interview (group) and pre-interview dinner were actually more challenging, interview day was very organized. Overall very impressed by the program.</t>
  </si>
  <si>
    <t xml:space="preserve">Small program, residents seem to be close. Diverse group of faculty and residents, seem to be more open to IMGs or out of state applicants than some Texas programs. PD seems open to feedback and genuinely concerned about resident success and wellbeing. Low cost of living area. 
</t>
  </si>
  <si>
    <t xml:space="preserve">Have affiliations with Lubbock and Dallas where you need to go to get exposure to certain subspecialties. They provide housing but this might be more difficult for those with families </t>
  </si>
  <si>
    <t>Program had an awesome family feel. The residents are very kind to each other, and even some of the questions are designed to see how well you fit in a tight knit community. PD is very excited and has actually rotated through the program from med student through residency. If you have a particular interest that isn't already offered, he is very open and supportive in changing curriculum to meet your individual needs/desires</t>
  </si>
  <si>
    <t>Only negative I can think of is location. You are still really close to major cities but the town itself is smaller</t>
  </si>
  <si>
    <t xml:space="preserve">Happy residents, no call, freestanding hospital, short commute, EPIC. Good cost of living. No 24 hour call ever. </t>
  </si>
  <si>
    <t xml:space="preserve">Allergies! Program size depending on your needs. Non-medical spouses may need to commute to Austin area for job opportunities (several residents seem to have made this work fairly easily). </t>
  </si>
  <si>
    <t xml:space="preserve">Residents always visble. Friendly residents at pre-interview dinner. Lunch at local cafe (can order anything) was a nice touch! </t>
  </si>
  <si>
    <t xml:space="preserve">Smaller program but everyone seems approachable. Many faculty are former residents who've stayed on which I feel says a lot. </t>
  </si>
  <si>
    <t>Residents seem happy, relaxed and really friendly. They advertise a familial atmosphere and it showed at the dinner/throughout interview day. PD and housestaff seem to know their residents really well and are receptive to feedback/resident needs. Big focus on wellness. Standalone children's hospital with relatively new facilities. Night float system so no call. Protected noon didactics where calls are forwarded to upper levels/attendings. Low COL</t>
  </si>
  <si>
    <t>Univ of Texas Southwestern Med School UTSW</t>
  </si>
  <si>
    <t xml:space="preserve">Residents loved the X + Y + Z schedule. Longer interview day 9-3 but had adequate breaks throughout.  </t>
  </si>
  <si>
    <t>PD does a stress interview for those that interview with him.  Got asked about what patient did I have where understanding the pathophysiology is important. Then he asked what biological mechanisms contribute to the patients presentation.  Nice guy but was caught off guard with the questions. PD also read/summarized each applicants CV (AOA status, research publications, teaching, community engagmeent) in front of all of the other applicants.  Didnt like that/felt awkward and uncomfortable</t>
  </si>
  <si>
    <t xml:space="preserve">PD is clearly brilliant and invested- many residents say he is the reason they decided to go here. very high volume and ED is 2nd largest volume in country. conferences seem well organized and had multiple specialities presenting case together. / BEAUTIFUL standalone children's hospital. PS you may not get to see this on tour, but the Parkland NICU is BEAUTIFUL and has large capacity. </t>
  </si>
  <si>
    <t xml:space="preserve">for those that interview with the PD he's a bit of a genius and likes to ask pathophys questions or goes very deep into your research. not in a malicious way, more like genuine curiousity.. all residents said it's not a big deal </t>
  </si>
  <si>
    <t>Feel like I have to say this since some people think that the PD sucks. This was one of my favorite interview days. The PD is incredibly invested and tells you during the interview that if you don't get where you want to go then he failed you. Everyone including the residents was super friendly. When you interview with the PD, he may come across as intimidating but he really is curious about your research and wants to evaluate you. Some may not like that but let's be honest, he's choosing you for a job and he needs to know if he can trust you. Other interviewer was super friendly. Biggest con was the interns showing up at the end of the day and telling us that other programs don't have interns talking to applicants. Rest of it was among the best on the trail</t>
  </si>
  <si>
    <t>Really liked the PD and APD that I met, milk and cookies during meeting with the PD are a sure way to my heart, really high salary for the COL</t>
  </si>
  <si>
    <t>Almost seems too academic/formal if that even is a thing? &lt;-- didnt get this vibe at all, they were one of the most chill resident/faculty combos i encountered on the trail</t>
  </si>
  <si>
    <t>residents didn't appear overworked to me, but I hear they have a reputation for this?</t>
  </si>
  <si>
    <t>Well run interview day, 4 total interviews which gave a good picture of the program. All interviewers were very friendly, seemed excited to talk about their program</t>
  </si>
  <si>
    <t xml:space="preserve">Location, residents seem happy, freestanding hospital. // Really good subspecialty presence. $32 in free food per day (does not roll over), every day even when not working. // The absolute nicest program coordinator I've yet to meet // work iPhones // protected didactic time </t>
  </si>
  <si>
    <t xml:space="preserve">EMR, cost of living, less academic // continuity clinic doesn't have much continuity since you don't have patients assigned to you specifically. You just split up whichever patients walk through the door with the other resident there // clarified this with a resident - you do have patients assigned to you but you split the acute visits or patients who don't have assigned doc yet </t>
  </si>
  <si>
    <t>EM/Hospitalist are the only fellowships (pro/con depending on your priorities)</t>
  </si>
  <si>
    <t xml:space="preserve">Super friendly, very supportive program. PD was woman of color. Residents seemed super happy and loved the program and the schedule. Hospital is beautfiul. Program is growing - hospital is growing to meet the needs to the community. Expanding. Trying to start solid organ transplant program (first kidneys and heart, maybe liver later). Residents match in great fellowships and in everything. Peds rheum (only 1 attending) — maybe not AS much broad exposure but still present. PD said “getting close to not having to send things out — hoping to keep everything here.” </t>
  </si>
  <si>
    <t>Residents seemed very happy and not burnt out. Texas hospitality was great. Really genuine faculty with sincere interests in my hobbies and career interests. Felt welcome on more than a superficial level. Dell Children's is beautiful and relatively new. Cafeteria looked like a whole foods and apparently food is delicious. Residents use work phones instead of pagers because of a QI project showing everyone hated pagers. Program is growing and rapidly changing. Apparently great relationship between attendings and residents</t>
  </si>
  <si>
    <t>New/Young program as a whole. 6a to 6p daily. Apparently Austin traffic is terrible (but you can live near the hospital) - but expensive (for reference: 1 bedroom apartment ~600 sq. ft. = $1,600/month. Was directly told this by residents who lived there!). Multiple EMRs, which don't talk to each other from clinic to inpatient or even subspecialty.</t>
  </si>
  <si>
    <t>New X+Y curriculum with 3 weeks inpatient and 1 week outpatient/career development/half days. Residents love it. Few fellowships which they said allows for more faculty interaction and procedures. Wards are all hospitalist with subspecialty consultation. No 24 hour call in intern year. Will do a few 24 hour calls in PL2 and PL3; largest pediatric hospital under Ascension (Catholic health network) but clinics are not under Ascension</t>
  </si>
  <si>
    <t xml:space="preserve">This program used to be a UTSW affiliate community program, but is now its own growing "communiversity" residency with the opening of the new UT-Austin medical school. The peds chair is a well-known neonatologist from Texas Children's who has put in a lot of work to grow the department. Pretty extensive facilities with a newish 10-year old freestanding children's hospital. The only thing they send out are transplants. This is a program that will continue to grow in reputation and volume, but obviously isn't quite as established as Baylor/TCH or UTSW. Amazingly friendly and down to earth leadership and residents - everyone seems to be very happy, particularly because they love living in Austin. Decent fellowship matches. Great advocacy opportunities considering they are based at the state capital. They will continually tell you residents do a ton of procedures and have lots of interaction with attendings because there are no fellows, except in Peds EM and hospital medicine. Definitely the best lunch of the interview trail. Last but not least, Austin is a fantastic city with something for everyone. It is by far the biggest draw of the program. </t>
  </si>
  <si>
    <t xml:space="preserve">Residents have super chill vibe, and are very willing to connect with you before/after your interview. Fellowship match 2019 had 12/12 residents placing in their #1 programs. X+Y scheduling (3 to 1), residents love it and say they have a great work-life balance. Lots of residents have dogs or families. Overall seem super supportive of one another, and are very relaxed. </t>
  </si>
  <si>
    <t xml:space="preserve">Amazing, welcoming PD who genuinely wants to make sure Utah is a good fit for people. Hospital on a hill with a wonderful view of the city. VERY high throughput PICU (good/bad) and do PICU during intern year. </t>
  </si>
  <si>
    <t>Interviewer told me the global trips work with the Latter-day Saints, intern was confused when I asked her about it but she hadn't been on her trip yet. Not sure if anyone can confirm or deny this??</t>
  </si>
  <si>
    <t xml:space="preserve">Residents seem super happy and feel that the PD really advocates for them. They feel super supported and love being so close to nature. Residents are work-hard play hard. Get free public transportation access, cheap access to gyms, super cheap local cost of living. Residents love being with each other and will help each other out. Not malignant at all. PD advocated for residents to get jobs, open more fellowship slots in peds endo. Love working at Utah Children's and feel like they get excellent training. </t>
  </si>
  <si>
    <t>Residents seemed happy and close. Huge catchment area so you see everything. Busy but not overworked. Faculty and PD seem very supportive, very non-hierarchical. Mountains are so close (literally trailheads at hospital). Flexible schedule to explore a variety of different subspecialties/research with second half day PG2/3. SLC seems like a better city than I expected (obviously subjective). Affordable cost of living.</t>
  </si>
  <si>
    <t>SLC is not super diverse racially, especially lacking African Americans, but large Hispanic population.</t>
  </si>
  <si>
    <t>People say that you don't need to like outdoorsy things to love it there, but it seems like that's a huge focus of their residents (which is good for me, but could be bad for others)</t>
  </si>
  <si>
    <t xml:space="preserve">Medium-sized (20 categorical peds) academic program based at Primary Children's Hospital. Apparently has one of the biggest encatchment areas, including surrounding states and Alaska. Residents work quite a bit on wards, but are very satisfied with their training. PD is an eccentric guy who seems very invested in his residents and emphasizes that Utah is willing to do whatever it takes to help any resident with their personal career goals. Unique opportunities with CME (e.g. palliative care certificate), medical education, and QI projects if that's your thing. Seems to have a fairly diverse patient population, despite the prevailing notion that Mormon families dominate the Utah valley. Very busy newborn nursery and NICU experience. Residents seem to match very well into fellowships at top programs on the coasts. Location could be pro or con -- SLC is amazing for the outdoors enthusiast. Very clean downtown area, albeit with air pollution issues, relatively low cost of living with unparalleled access to hiking/biking/winter sports. Great ski resorts only 30 minutes away. SLC not so amazing for the alcohol enthusiast and someone looking for a bustling night life. Mormons comprise about 40% of SLC proper. SLC seems very progressive as a city in contrast with the surrounding suburban areas dominated by the LDS. </t>
  </si>
  <si>
    <t>Residents seem really chill and laidback. One resident talked about how the program was really supportive when he had a family emergency and had to leave on short notice. ||| The food situation is on point. Residents definitely are valued here w/ 24-7 access to good, free food. Other perks = sherrif of sodium guy is an APD (he's a loud med student advocate). Also think that this is a real childrens hospital experience w/o the learning burden of fellows (if you don't want fellows) ||| $25 uber eats :)!</t>
  </si>
  <si>
    <t>One of my interviewers told me the residents are too busy for real QI projects, so they should just do something small (pro or con depending how you feel about QI). When asked about wellness, a resident said they do "weird meditation stuff at weird times".</t>
  </si>
  <si>
    <t>sent a calendar of puppies lol // Doordash gift card for the social hour (scheduled independently from interview) // Swag bag is back! insulated cup, towel, beach ball, and canvas bag</t>
  </si>
  <si>
    <t>nice area, lots of different tracks like global health, primary care, public health, etc. Free food at conferences. Paid research scholars to help with data collection for 3months in the summer if you have a project you want to do.</t>
  </si>
  <si>
    <t xml:space="preserve">Two different people on interview day told me "the residents don't know how good they have it here." </t>
  </si>
  <si>
    <t>&lt;&lt; is that good or bad? &lt;&lt; It was prefaced by "I know the residents complain a lot, but..." AND we were told that if you don't like to work hard, this wasn't the program for you.</t>
  </si>
  <si>
    <t>Ladies, wear flats instead of heels...trust me</t>
  </si>
  <si>
    <t>I think the culture has really changed. residents seem happy and faculty seems receptive to feedback</t>
  </si>
  <si>
    <t>adding 2 categorical resident spots next year</t>
  </si>
  <si>
    <t>everyone seemed very happy, and lots of residents came to the dinner the night before. norfolk is beautiful</t>
  </si>
  <si>
    <t>PAPER CHARTS! &lt;--WHAT? &lt;-- YES they use paper charts. When asked about this on interview day basically was told they don't have enough $ to buy an EMR. Program did not fill last year. Residents did not seem happy. Interview day was extremely disorganized - did not meet PD even though she was around on the interview day. Did not stick to schedule of interview day, seemed to be very disorganized. No patient caps.</t>
  </si>
  <si>
    <t>They are switching to EMR as of April 2019. It is funny how we all have different perceptions of a program. All the residents seemed super happy. The program was not disorganized at all. +3 /// so I thought interview day was odd, 1 interviewer asked me non stop random questions and seemed dissatisfied with every answer I gave. I didn't think the program really sold itself, other 2 interviewers just chatted with me about randomness. residents were very fun. --&gt; I was told they have been saying for a few years that they will be getting an EMR but has not happened, so unclear if it really will be coming this spring. &lt;-- sounded like it was transitioning in phases, i.e. first outpatient, then specialties, and last (currently only paper chart) is inpatient</t>
  </si>
  <si>
    <t xml:space="preserve">the residents emphasized the 2 week schedule and how much they love it, and it does seem pretty cool. It seems like the residents all support each other a lot. My resident interview was fantastic, she responded to all my questions with specific examples. They way they talk about Richmond makes it sound like the best place in the world. </t>
  </si>
  <si>
    <t>Interview felt a little stiff, seems like there isn't money for resident food, residents pay for parking (but a lot say they bike or walk)</t>
  </si>
  <si>
    <t>Coffee mug, mask + ear saver thingy, candy, pens, notepad, badge holder, note from the resident that interviews you</t>
  </si>
  <si>
    <t>Great group of residents/housestaff, everyone very welcoming, genuinely enthusiastic. New inpatient pediatrics hospital to be completed 2022. 2 week rotations. // Trolley tour of Richmond at end of the day pointing out cool things, neighborhoods residents live in and average rents/morgage prices</t>
  </si>
  <si>
    <t xml:space="preserve">The current pediatric wards is just one floor in the adult hospital. It was very small and cluttered. All residents do a QI project, but other research seemed scant. &gt;&gt; True, research is great on campus (enough to support a large MD/PhD program), but you would have to find a mentor yourself. // .. QI projects are required for ALL peds residencies. Personally, got the vibe that it wasn't as academically rigorous - morning report was lackluster (basically read off hosital's clinical guidelines instead of thinking through a case; could have just been the resident?) and only happens twice a week. </t>
  </si>
  <si>
    <t>First interview day of the season, so the routine was a little rough. Ran late, so interview times were cut a few minutes shorter. Had to wait a bit for the trolley (trolley tour of Richmond) at the end of the day, but &lt;10 min wait. &lt;------- I was at this interview date as well but this is honestly not even worth metntioning - interviews got cut short by maybe a minute or two - waited for the trolley for maybe 3-4 min and actually finished way earlier than the itenerary said we would which was a plus traveling home - whole day ran pretty seamlessly</t>
  </si>
  <si>
    <t xml:space="preserve">Residents love their city and their life outside the hospital. </t>
  </si>
  <si>
    <t>Seemed like there is very little funding for anything resident related. They don't pay for step 3, resident research, research presentations of conferances, little free food, residents pay for their own parking, etc. I didn't get great vibes from the faculty I met and the APD who gave us the program overview lecture couldn't answer the majority of questions that applicants had for him about the slides he was presenting on. He kept saying "I'm not sure, I would ask the residents at lunch." The chair boasted about how robust their global health program is, but then the overview lecture revealed that they don't have funding set aside to actually help residents go overseas and that residents have to rummage up the money themselves. When asked what avenues residents typically use to get funding for overseas electives, the APD answered (of course...) "I'm not sure, I'd ask some residents at lunch." The peds resident's don't have a centralized lounge/meeting space and they share their conferance rooms with other programs. The resident's seemed pretty happy though and they all really love their hours (because they said they don't have to work nearly as much as other programs). So there are some positives to the program, but also some serious drawbacks. // Interesting they said they don't work as much as other programs, that's the feel I got on the interview day, but didn't ask specifically.</t>
  </si>
  <si>
    <t>Residents love the 2 week schedule for work-life balance and all seemed very friendly. Beautiful, new outpatient clinic facility</t>
  </si>
  <si>
    <t>Crowded inpatient unit with mostly double rooms. Food allowance isn't great. The PD is the worst PD I've ever met. +4 &lt;-- how so? I didn't interact with her personally but only heard she was stoic &lt;--i interviewed with her and she was very judgemental/not friendly at all&lt;&lt;-I interviewed with the PD as well, she was okay, not very memorable.</t>
  </si>
  <si>
    <t>food allowence is ~$200 a year</t>
  </si>
  <si>
    <t>big beautiful new women and children's hospital with big NICU; medium sized program with great resources and good location; good mix of urban, suburban and rural patient population in their catchment area; protected academic half day and one of the top 10 teaching hospitals in the country; ranked best hospital in the DC area; burn out rate is signficantly below national average; PD seems super nice and like a gret resident advocate</t>
  </si>
  <si>
    <t>cost of living is kinda high; traffic is a concern, but they said that if you live in DC and commute to Inova, you're doing the opposite direction of rush hour traffic</t>
  </si>
  <si>
    <t xml:space="preserve">I really liked that the pre-interview was at someone’s home, it made it more personal. The hospital is basically brand new, and super nice with awesome resources. PD seemed really receptive to feedback, and several changes have been made in response to residents’ requests. </t>
  </si>
  <si>
    <t>High cost of living, not a lot of residents showed up to noon conference on my day</t>
  </si>
  <si>
    <t>All residents are really friendly and seem to get along well. Meal allowance is great, compensates well for cost of living. Beautiful facilities.</t>
  </si>
  <si>
    <t>Traffic is horrible and cost of living is too high. &lt;&lt;"the rent is too damn high" lol. Residents said many times how hard they work/very tired etc.</t>
  </si>
  <si>
    <t xml:space="preserve">Seems like there is a super strong focus on clinical education from the leadership and faculty. Residents were literally gushing about how much they love each other and seemed genuine. Reisdents seemed to love living in C'ville and enjoy the program. Seems like a really tight knit program, the residents talk about their close relationships with all the attendings. Strong academic program. Half-day per month ("Wednesday school") for education and resources.  </t>
  </si>
  <si>
    <t xml:space="preserve">Smaller for an academic program. With only 12/yr and 3 on back up call, seems like it's possible to be called in somewhat frequently. At the interview, all the residents talked to each other and didn't engage the applicants much. This effect was mirrored in the faculty, who all seemed really friendly with each other and talked to each other a lot while the applicants just smiled and watched. The faculty was much better at engaging the applicants though. Required surgery block. Coverage could be better (may get 2-3 more residents in next few years).    </t>
  </si>
  <si>
    <t>I'm hoping this is just my personal impression, but got kind of weird vibes from most of the leadership. Like kind of overbearing? Hard to know whether that translates into real life b/c the residents like them I think. &lt;&lt; as current UVA student I just wanted to say I have seen very positive relationships between leadership and residents, they are close and interact frequently inside and outside the hospital</t>
  </si>
  <si>
    <t>&lt; I got those same weird/overbearing vibes from the leadership during my interviews!  Interviews seemed to be a little aggresive/impersonal at times +1 // Unique opportunities include CHAP (child advocacy program with law partnership) and global health track for PGY2 and PGY3 years. Strong cardiology program. Regional airport.</t>
  </si>
  <si>
    <t>Residents and faculty are all very warm and seem to be genuinely closeknit
Coordinator on the wards teams who helps with scheduling appts for patients being discharged</t>
  </si>
  <si>
    <t>Anyone have comments?</t>
  </si>
  <si>
    <t xml:space="preserve">Pays for step three, close knit between residents and attendings, </t>
  </si>
  <si>
    <t>Could be positive or negative depending on your preferances, but everyone does 2 psych rotations and it appears that a majority of residents opt for primary care over fellowship</t>
  </si>
  <si>
    <t>newer program (more open to change); really good pathology. no fellows and lots of 1:1 with attendings. food stipend seems low</t>
  </si>
  <si>
    <t>most of the residents are married/have kids</t>
  </si>
  <si>
    <t>Dept Chief of Pediatrics Dr. First was warm and inspiring. He seems to push pediatric faculty to be both national leaders and community-centered. You could tell that the program spent a lot of time getting to know applicants and really read through each application. Emphasis on family-centered hospital system demonstrated by 1 of 3 interviewers being a patient/family advisor from the community. Seemed very responsive to resident-led initiatives and very flexible (example given was transition from 24h call to 12h call with personalized option for those who wanted to keep 24h call available for those who were originally voting to keep 24h in place)</t>
  </si>
  <si>
    <t>Tight-knit group with new director that has a lot of ideas for the program. Very relaxed feel. A lot of one on one with attendings. // Burlington is a great city</t>
  </si>
  <si>
    <t xml:space="preserve">Very small = lots of call. Burlington is far from most things, which is either a plus/minus depending on what youre looking for. </t>
  </si>
  <si>
    <t>Must make up any and all time taken for maternity after graduation (no waivers and no help), no post-maternity elective. Have to travel for clincs multiple times a year throughout state</t>
  </si>
  <si>
    <t xml:space="preserve">Great program with a PD and Chair who truly care and are well connected throughout .  Burlington itself is quite lacking in terms of cuisine as told by the locals but montreal is 1.5hours away.  Residents seem fairly happy and tight knit.  Overall came away impressed by the program but be warned it is a small program with little diversity at times.  </t>
  </si>
  <si>
    <t>Residents seemed lively and fun and hang out with each other outside the hospital. Large class so lots of different personalities but common thread of smart and outdoorsy. Got very candid about times that they have struggled in residency and how peers and attendings reached out for support. Emphasized “horizontal" relationship with attendings, all go by first name, text questions. Sincere EDI efforts. Huge quaternary referral center for WWAMI but also the only children’s hospital in Seattle so a mix of gen peds and very rare complex stuff. Overall felt like a really strong program where I would be challenged but supported.</t>
  </si>
  <si>
    <t xml:space="preserve">Inpatient teams are all mixed gen med + subspecialty which seems overwhelming - a lot of rounding with different attendings (but also a good amount of teaching).  Residents admitted that outpatient experience is lacking. </t>
  </si>
  <si>
    <t>Great program. Seattle is a beautifu cityl although lacking in racial diversity (the biggest drawback for me). Program is strong with many sub-specialty services without fellows for better or worse. Hem onc is done during R1 year which gives interns a bit more autonomy and responsibility earlier on. Residents seemed really happy during the happy hour. They were happy to see each other but ALSO engaged with applicants and friendly. Resident interview was great. I enjoyed the behavioral questions and thought the faculty seemed really approachable. I left having a stronger impression about Seattle than I previously anticipated.</t>
  </si>
  <si>
    <t>PSTP - did not have resident dinner, so minimal contact with residents, found it super frustrating. &lt;&lt; lots of talk during the noon hour about microaggressions and how residents trained here are able to call them out. If your thing is microaggressions, this may be the place for you. It was off-putting for me because i wanted to hear more about research, fellowships, and global health, which they barely talked about. Just be kind and dont be a jerk during residency. No need to emphasize this over actually important training stuff &lt;&lt; IDK how this is a negative. I would see this as a huge strength &lt;&lt; then the program is probably doing this to attract individuals like you (not a dig!) To each his own, but it's not for me.</t>
  </si>
  <si>
    <t>&lt;&lt; Were there not residents at interview day lunch?&lt;&lt;lunch was during noon lecture</t>
  </si>
  <si>
    <t>Apparently no cap on number of pts as inpatient</t>
  </si>
  <si>
    <t xml:space="preserve">Residents seemed very happy. Culture is to really support each other and be a family. Amazing training in gen peds and all the subspecialties and huge support to do research and explore your path. Described residency as a place here to open up all opportunities. Seattle seems really cool and residents love it here. Expensive but can live around it. Sitll working on the contract for next year. Residents get time each week with a social worker to talk through difficulties. </t>
  </si>
  <si>
    <t>Amazing opportunities, and residents seem close and really nice. They see everything. Really investing in research. Every other day on the wards starts at 7, and every other day at 6:30. &lt;-- +1 to all this. Also seems like there is a lot of admin support and mentorship. BEAUTIFUL hospital. Seattle seems great and the surrounding area of Washington is beautiful.</t>
  </si>
  <si>
    <t>Only referral center for multiple states and it sounds like they spend a lot of time near or at full capacity. Definitely sounds like a program where you work hard, but that the program is also working to make sure they protect the residents? Cost of living in Seattle. Impending EMR change and currently on Cerner product. Great research opportunities, but the research buildings are all over Seattle, making commuting a real challenge.</t>
  </si>
  <si>
    <t>Academic powerhouse and community hospital in one package servicing the 5-state WWAMI region. Large residency program (~43 residents per class), typical west coast vibe. Probably some of the nicest faculty I've encountered on the interview trail -- residents are on first-name basis with attendings and say everyone is very approachable and dedicated to teaching. Incredible clinical training - 2 month WWAMI rotation during R2 is a highlight. Tons of research opportunities. Obviously, very strong fellowship placement. Seattle is an incredible city with tons to do, particularily great outdoor and food scene. Rent is expensive, but doable on a resident's salary. Beautiful hospital facilities. Typical con for this type of program is that the residents are definitely worked hard with no cap on patients (interns typically carry 10-12 patients on wards). I appreciated that the residents did not sugarcoat this aspect of their training. You will see an incredible diversity of complex cases and become a fearless, competent physician (faculty interviewers emphasized that they would trust these residents with their own kid's care).</t>
  </si>
  <si>
    <t>&lt;-nice try UW PD - lol, what's your beef? (genuinely curious)nah, this is actually what I thought of Seattle Children's, it was quite literally a beautiful hospital and program Does anyone else have any impressions or thoughts about the program? Thank you for your help!! only 2 residents went to the social, was slightly disappointed but interview day was great?</t>
  </si>
  <si>
    <t>I interviewed recently, agree with 1st reviewer. Very beautiful campus. I liked that the resident workrooms on the floors do not seem overcrowded. Three Starbucks in the hospital, including one open 24/7 by the ED.</t>
  </si>
  <si>
    <t>Residents all seemed super genuine and like they got along well. Seemed like they weren't overworked and like they enjoyed what they did || (discord) Also thought it was awesome! The interviewers really took the time to get to know me and my application, which is something not everyone has done. Everyone was delightful to interact with. They provide all the program info as a Box folder of documents, which I super appreciated. Even though they don't do a tour of the hospital during the interview, a video is available and the place is beautiful. Also apparently they have 8 flavors of ice cream and nitro coffee in the cafeteria, which, impressed || They reflect the Wisconsin culture I know and love. Super friendly. They have a few required projects in different areas, which I actually love bc it's what I would've done anyways</t>
  </si>
  <si>
    <t>None for me, only thing I could imagine is the class being pretty white if that's a concern, but then again if you're living in wisconsin that's what you should expect</t>
  </si>
  <si>
    <t>Interview was super medical schooly. A ton of behavioral questions and there wasn't any flow, really didn't get the vibe that the program was super willing to admit their flaws or be honest about themselves. I do think it's a good program, just probably overhyped. Residents all seemed genuine and nice, but the admin seemed out of touch with reality &gt;&gt; Was this comment for MCW before or am I imagining things?</t>
  </si>
  <si>
    <t>&lt;&lt; I had a very different experience. My interviews were very conversational, the faculty knew my application and really took the time to explain how they thought the program opportunities aligned with my interests. I don't remember having any behavioral questions</t>
  </si>
  <si>
    <t>Every faculty member / resident seemed very kind, excatly what you'd expect in Wisconsin. PD is amazing. Residents seemed very happy and close-knit. Hospital is beautiful.</t>
  </si>
  <si>
    <t>Not a ton of pediatric fellowships (could be a positive or negative). they are starting a few residencies in the coming years. Not a lot of diversit within the resident group.</t>
  </si>
  <si>
    <t>People were exceedingly nice. Patient population is growing amazingly. Hired new cardiac surgeon recently (now have two surgeons) and are looking to hire a cardiac transplant surgeon as previously cardiac transplant was the big thing they didn't do. Residents seem close knit. Mole month (no 24 hours shifts, instead work one night of months)-- could be a con for some people. Amazing research institution and building a new building on the med campus right now.</t>
  </si>
  <si>
    <t>Medium sized program (15 per year). Smaller patient volume, but it sounds like they do reach capacity.</t>
  </si>
  <si>
    <t>The residents all seem really happy? And like they genuinely feel supported; seemed like there was a good work life balance.&lt;&lt; Sooo many resources availalbe for residents (makes their lives &amp; patients lives easier)</t>
  </si>
  <si>
    <t>Lack of diversity &gt;&gt; +1 at the open house they seemed culturally homogenous</t>
  </si>
  <si>
    <t xml:space="preserve">no :( </t>
  </si>
  <si>
    <t>Free standing Children's hospital was beautiful. Lots of laughing between residents who clearly enjoyed each other. Hospital is in the suburbs, half of the residents live downtown, the other half live near the hospital. Seemed extremely supportive of residents. Lots of opportunity for research &amp; mentorship. Interns showed up for the dinner &amp; interview day lunch.</t>
  </si>
  <si>
    <t>Milwaukee might be a little rough around the edges. Residency classes and faculty lack diversity.</t>
  </si>
  <si>
    <t>I hate these people and I cancelled my interview here because of downright idiotic pre interview communication</t>
  </si>
  <si>
    <t>Beautiful facilities. Huge PICU and NICU. Large patient population with breadth of patients (high acuity to bread and butter). Residents seemed very happy and tight knit. Had an awesome overall interview day experience! Leadership seemed very nice.</t>
  </si>
  <si>
    <t>No research to speak of. Seem to think they are better than they are (eg thinking they really have a ton of recognition nationally). Full of mostly midwestern people. No resident continuity clinic -- residents see their preceptor's patients without having a consistent panel of patients of their own &lt;-- resident lounge was scary - wires hanging from the ceiling, dark, no windows, did not look up to code. Also little resident autonomy - as residents, you staff every patient with the attending immediately after seeing them, even overnight. Residents did not seem to have much independence at all &lt;--- did not get this impression at all regarding autonomy</t>
  </si>
  <si>
    <t>I dont agree with those negative impressions (+2) - also most residents are at midtown clinic which is resident run. &lt;&lt;&lt; Coming from the East Coast, MCW does appear to have national recognition.</t>
  </si>
  <si>
    <t xml:space="preserve">Absolutely amazing program. Beautiful free-standing children’s hospital. Medium-big program (~25 residents/year). Nice mix of academia and community outreach. 6 different career tracks to pursue including a hybrid track where you can combine two. Lots of fellowship opportunities and opportunities for research if interested. 3 floor PICU with 2 med/surg floors and 1 cardiac unit. ED smaller than I expected. NICU is around 70 beds. All single rooms. PD and faculty very welcoming. Felt very comfortable during each interview. Very low stress. Residents seem like one big, close family. Definitely the closest group of residents I’ve seen with strong friendships between the different years. Milwaukee is a good sized city with lots of breweries and good food that has things for singles and people with families. Didn’t know what to expect before the interview but overall very, very impressed by the program. </t>
  </si>
  <si>
    <t>Marshfield itself is 19,000 people so that may be pro or con depending on your perspective. The dinner was the worst I've attended (no conversation, resident discussed not liking the program but sticking it out).</t>
  </si>
  <si>
    <t>Heavy IMG influence, which is neither a pro or con, but something to highlight</t>
  </si>
  <si>
    <t>PD seems super receptive to feedback. Dinner was nice with 2 residents in attendance but they seemed to really love the program. caf food is pretty good haha! Salary is quite high and combined with the super low cost of living, means you can save a lot of money during residency but the town is so small that you'll have to travel to do fun things</t>
  </si>
  <si>
    <t>Had a great dinner with 3 residents. Super informative. Interview day was pleasant. Everyone was reallly nice and encouraging. Residents really like their program. Lots of great monetary benefits. Downside is cold and small town.</t>
  </si>
  <si>
    <t>For a small town beatiful big City style hospital. Population of 18000 in the city, 3h from minneapolis and 3 1/2h from chicago. Services a large surrounding population and surprisingly diverse case load. Large mennonite community and indian reserve. Residents participate in a fair amount of research, NICU, PICU. Great call schedule and reasonable number of nights. Really focus on the wellbieng of residents. Incredibly welcoming program, and residents. Good variety of specialization and primary care.</t>
  </si>
  <si>
    <t>Emergency rotations are in Milwakee (minor really, oppertunity to be away, living cost is covered by program). Not great if you want big city life, for example the closest movie theater is about an 1 1/2 away in Eau Claire. &lt;that's not true. There is a movie theater in Marshfield</t>
  </si>
  <si>
    <t>Friendly resident and faculty interactions, program has opportunities to self-tailor program to interests</t>
  </si>
  <si>
    <t>Closest airport is within 2 hours drive</t>
  </si>
  <si>
    <t>Residents enjoy being there, city is close to larger cities in Ohio and Kentucky</t>
  </si>
  <si>
    <t>close resident and faculty interactions, supportive faculty</t>
  </si>
  <si>
    <t>uses 4 different EMRs (though residents felt it was doable)</t>
  </si>
  <si>
    <t>required research and QI, OSCEs; good arts scene in Charleston, regional airport</t>
  </si>
  <si>
    <t xml:space="preserve">Supportive faculty interactions, opportunities to self-tailor program, hands-on opps (few fellows) </t>
  </si>
  <si>
    <t>Peds ED currently at Charleston (may change for 2021)</t>
  </si>
  <si>
    <t>Residents feel supported in program, near Pittsburgh and D.C. Regional airport goes to D.C.</t>
  </si>
  <si>
    <t xml:space="preserve">Program director super nice. Free standing children's hospital currently being built. </t>
  </si>
  <si>
    <r>
      <rPr>
        <b/>
        <sz val="12"/>
        <color rgb="FFFFFFFF"/>
        <rFont val="Calibri"/>
      </rPr>
      <t xml:space="preserve">DO </t>
    </r>
    <r>
      <rPr>
        <u/>
        <sz val="12"/>
        <color rgb="FFFFFFFF"/>
        <rFont val="Calibri"/>
      </rPr>
      <t>NOT</t>
    </r>
    <r>
      <rPr>
        <b/>
        <sz val="12"/>
        <color rgb="FFFFFFFF"/>
        <rFont val="Calibri"/>
      </rPr>
      <t xml:space="preserve"> TYPE IN THIS COLUMN!!!</t>
    </r>
  </si>
  <si>
    <r>
      <rPr>
        <sz val="18"/>
        <color rgb="FFFFFFFF"/>
        <rFont val="Calibri"/>
      </rPr>
      <t>LEGEND:</t>
    </r>
    <r>
      <rPr>
        <sz val="14"/>
        <color rgb="FFFFFFFF"/>
        <rFont val="Calibri"/>
      </rPr>
      <t xml:space="preserve">
</t>
    </r>
    <r>
      <rPr>
        <sz val="14"/>
        <color rgb="FFEA9999"/>
        <rFont val="Calibri"/>
      </rPr>
      <t xml:space="preserve">Completely full
</t>
    </r>
    <r>
      <rPr>
        <sz val="14"/>
        <color rgb="FFFFE599"/>
        <rFont val="Calibri"/>
      </rPr>
      <t xml:space="preserve">Waitlist Available
</t>
    </r>
    <r>
      <rPr>
        <sz val="14"/>
        <color rgb="FFA4C2F4"/>
        <rFont val="Calibri"/>
      </rPr>
      <t>No Invites Yet</t>
    </r>
  </si>
  <si>
    <r>
      <rPr>
        <b/>
        <sz val="11"/>
        <color rgb="FFFFFFFF"/>
        <rFont val="Arial"/>
      </rPr>
      <t xml:space="preserve">OOS: </t>
    </r>
    <r>
      <rPr>
        <sz val="11"/>
        <color rgb="FFFFFFFF"/>
        <rFont val="Arial"/>
      </rPr>
      <t xml:space="preserve">Out of state            </t>
    </r>
    <r>
      <rPr>
        <b/>
        <sz val="11"/>
        <color rgb="FFFFFFFF"/>
        <rFont val="Arial"/>
      </rPr>
      <t xml:space="preserve"> IS: </t>
    </r>
    <r>
      <rPr>
        <sz val="11"/>
        <color rgb="FFFFFFFF"/>
        <rFont val="Arial"/>
      </rPr>
      <t xml:space="preserve">In state                 </t>
    </r>
    <r>
      <rPr>
        <b/>
        <sz val="11"/>
        <color rgb="FFFFFFFF"/>
        <rFont val="Arial"/>
      </rPr>
      <t xml:space="preserve">PSTP: </t>
    </r>
    <r>
      <rPr>
        <sz val="11"/>
        <color rgb="FFFFFFFF"/>
        <rFont val="Arial"/>
      </rPr>
      <t>Physician Scientist Training Program</t>
    </r>
  </si>
  <si>
    <t># of Programs that Have Offered Interviews</t>
  </si>
  <si>
    <t>% of Total Programs That Have Offered Interviews</t>
  </si>
  <si>
    <r>
      <rPr>
        <b/>
        <sz val="8"/>
        <color theme="1"/>
        <rFont val="Arial"/>
      </rPr>
      <t xml:space="preserve"># of Programs that Have </t>
    </r>
    <r>
      <rPr>
        <u/>
        <sz val="8"/>
        <color theme="1"/>
        <rFont val="Arial"/>
      </rPr>
      <t>NOT</t>
    </r>
    <r>
      <rPr>
        <b/>
        <sz val="8"/>
        <color theme="1"/>
        <rFont val="Arial"/>
      </rPr>
      <t xml:space="preserve"> Offered Interviews to our spreadsheet participants</t>
    </r>
  </si>
  <si>
    <t>% of Total Programs That Have Not Offered Interviews</t>
  </si>
  <si>
    <t>PROGRAM</t>
  </si>
  <si>
    <t>Total Interview Offered by Program</t>
  </si>
  <si>
    <t>Total Interview Invites Recorded on 2019-2020 Peds Spreadsheet</t>
  </si>
  <si>
    <t>Interview Invites Sent?</t>
  </si>
  <si>
    <t>Couples Match policy post-II but pre scheduling? (Accepted for II but partner needs II as well before an actual interview)</t>
  </si>
  <si>
    <t>Rejections Sent?                (date of rejection)</t>
  </si>
  <si>
    <t>Available Interview Dates (date updated)</t>
  </si>
  <si>
    <t>Interview Dates</t>
  </si>
  <si>
    <t>Most Recent Interview Invite</t>
  </si>
  <si>
    <t>Method of Contact</t>
  </si>
  <si>
    <t>In order to keep track of invites: please put ANYTHING in the cell as the "total interviews offered" column will automatically count it. If you're worried about privacy or whatever, dont use your username. It would be awesome if you put instate/OSS and your step scores to help people get a feel for the type of applicant that program is currently offering. If you don't want to reveal anything at all about your degree, location, or Step scores, just include the date your interview was sent!
One user per cell as the automatic counter treats each cell as one invite</t>
  </si>
  <si>
    <t>1/26, 1/29 [updated 11/7]</t>
  </si>
  <si>
    <t>ERAS</t>
  </si>
  <si>
    <t>10/23 OOS combined</t>
  </si>
  <si>
    <t>10/27, OOS</t>
  </si>
  <si>
    <t>10/27 OOS</t>
  </si>
  <si>
    <t>10/27 OOS, AOA low 240's/240's</t>
  </si>
  <si>
    <t>10/27- OSS.</t>
  </si>
  <si>
    <t>10/27. OOS. 234/255</t>
  </si>
  <si>
    <t>10/27 OOS MD</t>
  </si>
  <si>
    <t>10/27 OOS 240/254</t>
  </si>
  <si>
    <t>10/27 IS</t>
  </si>
  <si>
    <t>10/28 IS</t>
  </si>
  <si>
    <t>10/28
OOS
22X/23X</t>
  </si>
  <si>
    <t>10/28 OOS 26X/26X</t>
  </si>
  <si>
    <t>10/27 OOS 226/246</t>
  </si>
  <si>
    <t>11/6 OOS</t>
  </si>
  <si>
    <t>10/27 OOS 22X/22X</t>
  </si>
  <si>
    <t>10/28 Home program</t>
  </si>
  <si>
    <t>10/28, IS</t>
  </si>
  <si>
    <t>10/29 OOS DO</t>
  </si>
  <si>
    <t>10/29 OOS US IMG</t>
  </si>
  <si>
    <t>10/29 OOS DO &lt;450</t>
  </si>
  <si>
    <t>10/29 non US IMG</t>
  </si>
  <si>
    <t>10/30 OOS</t>
  </si>
  <si>
    <t>10/30 OOS DO</t>
  </si>
  <si>
    <t>10/29 Non US IMG; 
24x/25x</t>
  </si>
  <si>
    <t>10/28 OOS, DO</t>
  </si>
  <si>
    <t>11/16 (form)</t>
  </si>
  <si>
    <t>December 14
January 7, 11, 13, 15, 21, 25, 27</t>
  </si>
  <si>
    <t>interview broker</t>
  </si>
  <si>
    <t>10/26 OOS.</t>
  </si>
  <si>
    <t>10/26 OOS</t>
  </si>
  <si>
    <t>10/26
OOS 240's/250's AOA</t>
  </si>
  <si>
    <t>10/26
OOS</t>
  </si>
  <si>
    <t>10/26, OOS</t>
  </si>
  <si>
    <t>10/26/2020
OOS</t>
  </si>
  <si>
    <t>10/26/2020 OOS</t>
  </si>
  <si>
    <t>10/26 IS</t>
  </si>
  <si>
    <t>10/26, OOS, DO</t>
  </si>
  <si>
    <t>10/26, IS 24x/27x</t>
  </si>
  <si>
    <t>10/30, OOS, DO</t>
  </si>
  <si>
    <t>10/26, OOS, 19x/25x</t>
  </si>
  <si>
    <t>1/27 (am/pm), 2/1 (am/pm), 2/3 (am/pm) Updated 11/6</t>
  </si>
  <si>
    <t>Thalamus</t>
  </si>
  <si>
    <t>10/23; IS</t>
  </si>
  <si>
    <t>10/23; OOS</t>
  </si>
  <si>
    <t>10/27; OOS</t>
  </si>
  <si>
    <t>10/27 OOS DO</t>
  </si>
  <si>
    <t>10/27 OOS DO 23x/24x</t>
  </si>
  <si>
    <t>11/6 OOS 220/240</t>
  </si>
  <si>
    <t>11/6 OOS 23x/25x</t>
  </si>
  <si>
    <t>11/6 OOS 21X/23X</t>
  </si>
  <si>
    <t>11/6 OOS USMD</t>
  </si>
  <si>
    <t>11/6 OOS 24x/25x</t>
  </si>
  <si>
    <t xml:space="preserve">11/6 OOS DO </t>
  </si>
  <si>
    <t>11/6 OOS MD 23x/24x</t>
  </si>
  <si>
    <t>11/6 OOS, 235,250</t>
  </si>
  <si>
    <t>11/6 OOS, AOA</t>
  </si>
  <si>
    <t>11/6 OOS 231/250</t>
  </si>
  <si>
    <t>11/6 OOS 221/238</t>
  </si>
  <si>
    <t>12/7, 12/10, 12/11, 12/14, 12/17, 12/18, 1/7, 1/8, 1/14, 1/15</t>
  </si>
  <si>
    <t>11/12, 11/13, 11/16, 11/19, 11/20, 11/23, 12/3, 12/4, 12/7, 12/10, 12/11, 12/14, 12/17, 12/18, 1/4, 1/7, 1/8, 1/14, 1/15</t>
  </si>
  <si>
    <t>11/3; IS</t>
  </si>
  <si>
    <t>11/5, OOS, AOA, 24x/26x</t>
  </si>
  <si>
    <t>11/5 OOS no ties; 21x/25x</t>
  </si>
  <si>
    <t>11/5 OOS no ties; AOA</t>
  </si>
  <si>
    <t>11/5 OOS w/ ties, 21x</t>
  </si>
  <si>
    <t>11/5 OOS no ties 240/260</t>
  </si>
  <si>
    <t>11/5 OOS 240s/250s</t>
  </si>
  <si>
    <t>11/6 OOS 250s/260s</t>
  </si>
  <si>
    <t>11/5 OOS MD 25x, 25x</t>
  </si>
  <si>
    <t>10/27; OOS, USMD</t>
  </si>
  <si>
    <t>11/3, OOS, USMD</t>
  </si>
  <si>
    <t>11/3 OOS</t>
  </si>
  <si>
    <t>11/4, OOS, DO, 22X, 23X</t>
  </si>
  <si>
    <t>Yes 11/1, 11/24, 12/17</t>
  </si>
  <si>
    <t>Full (12/2) - 1 spot 1/28 (12/4)</t>
  </si>
  <si>
    <t>Nov 17, 19, 24. Dec 1, 2, 3, 8, 10, 15, 16, 17. Jan 5, 7, 12, 13, 14, 19, 21, 26, 28</t>
  </si>
  <si>
    <t>Interview Broker</t>
  </si>
  <si>
    <t>11/1; IS 21x/24x</t>
  </si>
  <si>
    <t>11/1; Home Program; 23X/24X</t>
  </si>
  <si>
    <t>11/1; IS; 23x/26x</t>
  </si>
  <si>
    <t>11/1, OOS w/ ties</t>
  </si>
  <si>
    <t>11/1 OOS w/o ties</t>
  </si>
  <si>
    <t>11/1                 OOS w/ties</t>
  </si>
  <si>
    <t>11/1 OOS w/ CA hometown. 23x/25x, AOA</t>
  </si>
  <si>
    <t>11/1 OOS w/o ties, 24x/25x</t>
  </si>
  <si>
    <t>11/1 OOS w/ CA hometown, AOA</t>
  </si>
  <si>
    <t>11/1 OOS, 25X, 25X, AOA</t>
  </si>
  <si>
    <t>11/2 IS, 240s/260s</t>
  </si>
  <si>
    <t>11/2 OOS med school w/ CA family, 23x/24x</t>
  </si>
  <si>
    <t>11/1 IS 22x/22x</t>
  </si>
  <si>
    <t>11/2 OOS w/ CA ties, 247/261, AOA</t>
  </si>
  <si>
    <t>11/03, OOS w/ CA ties, 25X/26X, AOA</t>
  </si>
  <si>
    <t>11/2 OOS w/o ties, 23x/25x</t>
  </si>
  <si>
    <t>11/6 OOS, no ties</t>
  </si>
  <si>
    <t>11/8 OOS, 23x/25x AOA</t>
  </si>
  <si>
    <t>11/9 OOS</t>
  </si>
  <si>
    <t>11/9 OOS w/ CA ties, 233/252</t>
  </si>
  <si>
    <t>11/8 OOS 23x/25x</t>
  </si>
  <si>
    <t>11/13 OOS (west coast), 23x/26x</t>
  </si>
  <si>
    <t>11/17 (Discord)</t>
  </si>
  <si>
    <t>11/14 OOS w/o ties 25x/26x</t>
  </si>
  <si>
    <t>12/21 IV for waitlist (form)</t>
  </si>
  <si>
    <t>Dec 22 Jan 4, 5, 7, 11, 12, 14, 18, 19 [Updated 10/27]</t>
  </si>
  <si>
    <t>Mon, Tues, Thurs from Nov 2 - Jan 19, excluding 11/26, 12/24-31
Primary care track: Mondays &amp; Tuesdays</t>
  </si>
  <si>
    <t>10/22; IS</t>
  </si>
  <si>
    <t>10/22 (Primary Care Track) IS, home program</t>
  </si>
  <si>
    <t>10/26 OOS (from CA)</t>
  </si>
  <si>
    <t>10/26, OOS, 233/252</t>
  </si>
  <si>
    <t>10/26 OOS (but from CA), 23x/24x</t>
  </si>
  <si>
    <t>10/26 OOS, originally from CA</t>
  </si>
  <si>
    <t>10/26 OOS, 240s/260s</t>
  </si>
  <si>
    <t>10/26 OOS (from CA) 210/235</t>
  </si>
  <si>
    <t>10/26 OOS w/ CA family, 228/258</t>
  </si>
  <si>
    <t>10/26 IS, 240s/250s</t>
  </si>
  <si>
    <t>10/26 OOS 220s/230s</t>
  </si>
  <si>
    <t>10/26 IS, 220s / 240s</t>
  </si>
  <si>
    <t>10/26, OOS, CA ties, 22X/22X</t>
  </si>
  <si>
    <t>10/26 OOS MD 25x, 25x</t>
  </si>
  <si>
    <t>10/27, OOS 23x/24x</t>
  </si>
  <si>
    <t>10/27, OOS, 23x/25x, AOA</t>
  </si>
  <si>
    <t>10/27 OOS (from CA) PCP track</t>
  </si>
  <si>
    <t>10/27, OOS 24x/25x</t>
  </si>
  <si>
    <t>10/27 OOS w/ CA family 240/260</t>
  </si>
  <si>
    <t>10/27
OOS
220 252</t>
  </si>
  <si>
    <t>10/29, (PCT), OOS, DO, 230s</t>
  </si>
  <si>
    <t>10/26 OOS, fam in CA, 205/228</t>
  </si>
  <si>
    <t>10/30 OOS DO &lt;450 California ties</t>
  </si>
  <si>
    <t>10/26 (categorical), IS DO</t>
  </si>
  <si>
    <t>10/22 (PCT) IS</t>
  </si>
  <si>
    <t>11/6/2020 OOS, 201/227</t>
  </si>
  <si>
    <t>10/30 (PCT) OOS with family in LA, 205/228</t>
  </si>
  <si>
    <t>1/7, 1/12, 1/15, 1/19, 1/21 - Updated 12/17</t>
  </si>
  <si>
    <t>Nov 5, 6, 9, 10, 12, 13, 16, 17, 20 (AA Diversity-day), 23, 24, 30
Dec 1, 3, 4, 7, 8, 11 (Latinx Diversity Day),14, 15, 17, 18
Jan 4, 5, 7, 8, 11, 12, 15, 19, 21</t>
  </si>
  <si>
    <t>ERAS/Interview Broker</t>
  </si>
  <si>
    <t>10/23; IS 21x/24x</t>
  </si>
  <si>
    <t>10/23 IS, 244/264</t>
  </si>
  <si>
    <t>10/23; OOS 210s/220s</t>
  </si>
  <si>
    <t>10/23; OOS 230/240s</t>
  </si>
  <si>
    <t>10/23 IS, 240s/250s MD</t>
  </si>
  <si>
    <t>10/23 IS; 220s / 240s</t>
  </si>
  <si>
    <t>10/23 IS; 230s/260s</t>
  </si>
  <si>
    <t>10/23 OOS</t>
  </si>
  <si>
    <t>10/23 IS; 24X / 26X</t>
  </si>
  <si>
    <t>10/23/2020 OOS</t>
  </si>
  <si>
    <t>10/23; IS; 230s/250s</t>
  </si>
  <si>
    <t>10/23 OOS w/ CA family, 
240/260</t>
  </si>
  <si>
    <t>10/23 OOS w/ CA family, 228/258</t>
  </si>
  <si>
    <t>10/23/2020 OOS w/ CA home 228/260</t>
  </si>
  <si>
    <t>10/26 OOS 225/246</t>
  </si>
  <si>
    <t>10/26 OOS w/ CA ties, 247/261</t>
  </si>
  <si>
    <t>10/26, IS, OOS med school, 23x/24x</t>
  </si>
  <si>
    <t>10/26, OOS, 220s/240s</t>
  </si>
  <si>
    <t>10/26, OOS 210s/250s</t>
  </si>
  <si>
    <t>10/23, OOS 21X/23X</t>
  </si>
  <si>
    <t>10/26, OOS w/ CA ties, 25X, 26X</t>
  </si>
  <si>
    <t>10/23/2020 OOS w/ CA ties 21X, 23X</t>
  </si>
  <si>
    <t>10/23/2020 IS 22x</t>
  </si>
  <si>
    <t>10/26 OOS w/ CA ties, 25x</t>
  </si>
  <si>
    <t>10/26, OOS, CA ties</t>
  </si>
  <si>
    <t>10/26, OOS, no CA ties, 241/242</t>
  </si>
  <si>
    <t>10/23, IS, from CA</t>
  </si>
  <si>
    <t>10/26 IS, 22x</t>
  </si>
  <si>
    <t>OOS from WA</t>
  </si>
  <si>
    <t>10/30, OOS, 21x</t>
  </si>
  <si>
    <t>11/2, OOS, 241/242</t>
  </si>
  <si>
    <t>11/5, IS</t>
  </si>
  <si>
    <t>12/7 OOS
22X/23X</t>
  </si>
  <si>
    <t>1/7, 1/8 (1), 1/14 (1) - Updated 12/17</t>
  </si>
  <si>
    <t>10/28 OOS w/ CA ties; AOA</t>
  </si>
  <si>
    <t>10/28 26x OOS</t>
  </si>
  <si>
    <t>10/28 OOS 22X/22X</t>
  </si>
  <si>
    <t>10/28 home</t>
  </si>
  <si>
    <t>10/29 OOS 23x/25x</t>
  </si>
  <si>
    <t>10/29 OOS 22X/23X</t>
  </si>
  <si>
    <t>10/29 OOS w/ CA ties, 25x</t>
  </si>
  <si>
    <t>10/29 IS 25X 26X</t>
  </si>
  <si>
    <t>10/28 OOS, 22x/24x</t>
  </si>
  <si>
    <t>10/28 OOS 25X/25X, AOA</t>
  </si>
  <si>
    <t>10/28 OOS w/ CA ties, 23x/25x AOA</t>
  </si>
  <si>
    <t>10/28 OOS 22X/23X</t>
  </si>
  <si>
    <t>10/28 IS; 22x/24x</t>
  </si>
  <si>
    <t>10/29 OOS 220/240</t>
  </si>
  <si>
    <t>10/29 OOS 24x/25x</t>
  </si>
  <si>
    <t>10/29 OOS; 25x/26x</t>
  </si>
  <si>
    <t>10/29 OOS 240/254</t>
  </si>
  <si>
    <t>10/29 OOS, 24X, 27X</t>
  </si>
  <si>
    <t xml:space="preserve">10/29 OOS </t>
  </si>
  <si>
    <t>10/29 OOS w/ CA ties 23x/25x</t>
  </si>
  <si>
    <t>10/28 OOS no ties 24x/27x</t>
  </si>
  <si>
    <t>10/28 OOS 23X,23X</t>
  </si>
  <si>
    <t>10/29 OOS no ties</t>
  </si>
  <si>
    <t>10/28 OOS, AOA, 245/263</t>
  </si>
  <si>
    <t>10/28 OOS MD, no ties, 25x, 25x</t>
  </si>
  <si>
    <t>11/12 OOS (west coast); 23x/26x</t>
  </si>
  <si>
    <t>1/14 PM (updated 11/6)</t>
  </si>
  <si>
    <t>11/9, 11/10, 11/12, 11/13, 11/16, 11/17, 11/23, 11/24, 11/30, 12/1, 12/2, 12/3, 12/7, 12/8, 12/9, 12/10, 12/14, 12/15, 12/16, 12/17, 1/6, 1/7, 1/8, 1/11, 1/12, 1/13, 1/14, 1/20</t>
  </si>
  <si>
    <t>10/27; OOS w/ ties; 210s/250s</t>
  </si>
  <si>
    <t>10/27          OOS w/ Cali ties            22x/24x</t>
  </si>
  <si>
    <t>10/27 IS 23x/24x</t>
  </si>
  <si>
    <t>10/27 IS 21x/24x</t>
  </si>
  <si>
    <t>10/27 OOS (CA native)</t>
  </si>
  <si>
    <t>10/27 OOS w/ Cali ties 23x/25x</t>
  </si>
  <si>
    <t>10/27 IS 220s / 240s</t>
  </si>
  <si>
    <t>10/27 OOS w/ CA hometown. 23x, 25x, AOA</t>
  </si>
  <si>
    <t>10/27 OOS 233/252</t>
  </si>
  <si>
    <t>10/27 OOS 239/262</t>
  </si>
  <si>
    <t>10/27 IS 23x/26x</t>
  </si>
  <si>
    <t>10/27 IS, 240s/250s</t>
  </si>
  <si>
    <t>10/27 OOS w CA ties, 21x, 23x</t>
  </si>
  <si>
    <t>10/27, IS w CA ties</t>
  </si>
  <si>
    <t>10/27 OOS no ties</t>
  </si>
  <si>
    <t>10/27 IS; 240s/260s</t>
  </si>
  <si>
    <t>10/27 IS, 22x</t>
  </si>
  <si>
    <t>10/27 OOS med school, CA ties, 22X/22X</t>
  </si>
  <si>
    <t>11/1 OOS w/ northern CA ties; AOA</t>
  </si>
  <si>
    <t>11/1 IS 25x/25x</t>
  </si>
  <si>
    <t>11/1 OOS w/ CA ties, 247/261</t>
  </si>
  <si>
    <t>11/1 OOS, 25x, 25x, AOA</t>
  </si>
  <si>
    <t>11/4 OOS w/o ties, 23x/25x</t>
  </si>
  <si>
    <t>11/4 OOS, native</t>
  </si>
  <si>
    <t>11/4, OOS, 21X/23X</t>
  </si>
  <si>
    <t>11/04 OOS 22x, 25x</t>
  </si>
  <si>
    <t>11/4, IS</t>
  </si>
  <si>
    <t>11/9 US IMG, OOS, CA ties</t>
  </si>
  <si>
    <t>12/16 (updated 11/6)</t>
  </si>
  <si>
    <t>11/18, 11/20, 12/2, 12/4, 12/9, 12/11, 12/16, 12/18</t>
  </si>
  <si>
    <t>11/4 OOS w/ CA ties, 247/261</t>
  </si>
  <si>
    <t>11/4 IS, 240s/250s</t>
  </si>
  <si>
    <t xml:space="preserve">11/4 OOS, CA native </t>
  </si>
  <si>
    <t>11/4 OOS, CA native</t>
  </si>
  <si>
    <t>11/4 OOS</t>
  </si>
  <si>
    <t>11/4: IS</t>
  </si>
  <si>
    <t>11/4: OOS, CA native</t>
  </si>
  <si>
    <t>11/4 OOS med school, CA home, 22X</t>
  </si>
  <si>
    <t>11/6 OOS w/ CA ties 233/252</t>
  </si>
  <si>
    <t>12/2 OOS MD w/ CA ties for waitlist (declined)</t>
  </si>
  <si>
    <t>Completely full (12/5)</t>
  </si>
  <si>
    <t>11/10, 11/13, 11/16, 11/17, 12/1, 12/4, 12/14, 12/15, 1/5, 1/8, 1/19</t>
  </si>
  <si>
    <t>Interview broker</t>
  </si>
  <si>
    <t>10/28; OOS w/ ties 23x/24x</t>
  </si>
  <si>
    <t>10/28, IS, did sub-I, 25x/25x</t>
  </si>
  <si>
    <t>10/28 IS; 21x/24x</t>
  </si>
  <si>
    <t>10/28 OOS; 210s/250s</t>
  </si>
  <si>
    <t>10/28 OOS w/ CA ties, 25x</t>
  </si>
  <si>
    <t>10/28, IS 23x/26x</t>
  </si>
  <si>
    <t>10/28 OOS w/ CA ties, 25X/26X</t>
  </si>
  <si>
    <t>10/28 IS; 240s/260s</t>
  </si>
  <si>
    <t>10/28 OSS 225/244</t>
  </si>
  <si>
    <t>10/30 OOS w CA ties</t>
  </si>
  <si>
    <t>10/30 OOS 22X/23X MPH track</t>
  </si>
  <si>
    <t>10/30 OOS w/ CA ties, MD, 21x</t>
  </si>
  <si>
    <t>10/30 IS 23x 24x</t>
  </si>
  <si>
    <t>10/28 OOS, w/o CA ties, 23x/25x</t>
  </si>
  <si>
    <t>10/28, OOS w/ ties, ~240x2</t>
  </si>
  <si>
    <t>12/21 OOS w/ties in CA 20x/22x, off waitlist today (waitlisted since 11/12)</t>
  </si>
  <si>
    <t>1/12, 1/19, 1/20 (updated 11/23)</t>
  </si>
  <si>
    <t>11/10, 11/14, 11/17, 11/18, 11/21, 11/24, 11/25, 12/01, 12/02, 12/08, 12/09, 12/12, 12/15, 12/16, 01/05, 01/06, 01/12, 01/13, 01/19, 01/20</t>
  </si>
  <si>
    <t>thalamus/email</t>
  </si>
  <si>
    <t>10/23, home student</t>
  </si>
  <si>
    <t>10/24, OOS, Physician Scientist Track</t>
  </si>
  <si>
    <t>10/24, OOS</t>
  </si>
  <si>
    <t>10/24 OOS Physician scientist track</t>
  </si>
  <si>
    <t>10/24, IS, Physician Scientist Track</t>
  </si>
  <si>
    <t>10/26 OOS
240/254</t>
  </si>
  <si>
    <t>10/26 OOS 230s/250s</t>
  </si>
  <si>
    <t>10/26, OOS med school w/ CA hometown</t>
  </si>
  <si>
    <t>10/26 OOS 25x, 25X, AOA</t>
  </si>
  <si>
    <t>10/26, OOS w/ CA ties, 25X, 26X, AOA</t>
  </si>
  <si>
    <t>10/26 OOS, 220s/260s, AOA</t>
  </si>
  <si>
    <t>10/26 OOS w/ CA ties</t>
  </si>
  <si>
    <t>10/26 OOS 220s/220s</t>
  </si>
  <si>
    <t>10/26 OOS w/ CA ties 228/260</t>
  </si>
  <si>
    <t>10/24 OOS, PSTP, fam in CA, 205/228</t>
  </si>
  <si>
    <t>10/26 OOS AOA 245/263</t>
  </si>
  <si>
    <t>11/3, OOS, 21X/23X</t>
  </si>
  <si>
    <t>11/03 OOS, 22x, 25x</t>
  </si>
  <si>
    <t>10/24 OOS PTSP CA ties</t>
  </si>
  <si>
    <t>11/4, OOS med school w/ CA family, 23x/24x</t>
  </si>
  <si>
    <t>11/4 OOS 23x/25x</t>
  </si>
  <si>
    <t>11/4, OOS w ties in CA, 220s/240s</t>
  </si>
  <si>
    <t>11/4; OOS 21x/25x</t>
  </si>
  <si>
    <t>11/4 OOS no ties, 24x/25x</t>
  </si>
  <si>
    <t>11/4 IS; 220s / 240s</t>
  </si>
  <si>
    <t>11/4 OOS w/ CA ties 233/252</t>
  </si>
  <si>
    <t>11/4 IS; 240s/260s</t>
  </si>
  <si>
    <t>11/4 OOS w/ CA family 240/260</t>
  </si>
  <si>
    <t>11/4 OOS w/ CA ties, 25x</t>
  </si>
  <si>
    <t>11/4, OOS w/CA ties, 23x, 25x</t>
  </si>
  <si>
    <t>11/4 OOS CA native</t>
  </si>
  <si>
    <t>11/2 OOS w/ CA ties, 21x</t>
  </si>
  <si>
    <t>11/20 OOS w/o ties, 26x/26x</t>
  </si>
  <si>
    <t>11/19            OOS w/ties             22x/24x</t>
  </si>
  <si>
    <t>11/02, 11/05, 11/09, 11/10, 11/12, 11/16, 11/17, 11/18, 11/23, 11/30, 12/02, 12/07, 12/08, 12/09
PSTP Dates: 11/20, 12/4, 12/11</t>
  </si>
  <si>
    <t>10/26 OOS PSTP</t>
  </si>
  <si>
    <t>10/24 OOS combined</t>
  </si>
  <si>
    <t>10/26 OOS 250/260 No ties</t>
  </si>
  <si>
    <t>10/27 OOS PSTP</t>
  </si>
  <si>
    <t>10/27 IS PSTP</t>
  </si>
  <si>
    <t>10/27 OOS no ties AOA</t>
  </si>
  <si>
    <t>10/27; IS</t>
  </si>
  <si>
    <t>10/27 OOS w/ CA ties, 25X, 26X, AOA</t>
  </si>
  <si>
    <t>10/27 OOS 25X, 26X, AOA</t>
  </si>
  <si>
    <t>10/27, OOS w/ CA ties, 247/261, AOA</t>
  </si>
  <si>
    <t>10/27 OOS, 24X, no ties</t>
  </si>
  <si>
    <t>10/27
OOS
240/254</t>
  </si>
  <si>
    <t>10/27 OOS 260s/270s AOA</t>
  </si>
  <si>
    <t>10/27 OOS 23x/25x AOA</t>
  </si>
  <si>
    <t>10/27, OOS, 24X/27X</t>
  </si>
  <si>
    <t>10/27 IS, 23x/26x</t>
  </si>
  <si>
    <t>10/27, OOS with CA ties, 220s/240s</t>
  </si>
  <si>
    <t>10/27, OOS no ties, 23X/25X</t>
  </si>
  <si>
    <t>10/27, OOS no ties 24x/25x</t>
  </si>
  <si>
    <t>10/27 OOS w/ CA ties, 25x</t>
  </si>
  <si>
    <t>10/27 OOS 220s/220s</t>
  </si>
  <si>
    <t>10/27, IS originally, OOS med school, 23x/24x</t>
  </si>
  <si>
    <t>10/27, OOS, PSTP</t>
  </si>
  <si>
    <t>10/27 OOS w CA ties</t>
  </si>
  <si>
    <t>10/27 AOA OOS no ties</t>
  </si>
  <si>
    <t>10/27 IS w/ CA ties 221/244</t>
  </si>
  <si>
    <t>10/27 OOS no ties 26X/26X</t>
  </si>
  <si>
    <t>10/27 OOS AOA 24x</t>
  </si>
  <si>
    <t>10/28 IS; 24x/26x</t>
  </si>
  <si>
    <t>10/27 OOS, hometown 228/260</t>
  </si>
  <si>
    <t>10/27, OOS w/ ties, 22X/22X</t>
  </si>
  <si>
    <t>10/27 OOS AOA 23x no ties</t>
  </si>
  <si>
    <t>10/27 OOS AOA 24x, 25x</t>
  </si>
  <si>
    <t>10/28
OOS
not AOA, no ties
24x</t>
  </si>
  <si>
    <t>11/17 (Discord, LOI)</t>
  </si>
  <si>
    <t>11/23 OOS, not AOA, 240s/260s</t>
  </si>
  <si>
    <t>11/23 OOS MD, 23x/24x</t>
  </si>
  <si>
    <t>1/15 PSTP Dates: 12/3, 12/10 
(updated 11/6)</t>
  </si>
  <si>
    <t>11/13, 11/18, 11/20, 12/02, 12/04, 12/09, 12/11, 12/16, 1/06, 1/08, 1/13, 1/15 PSTP Dates: 12/3, 12/10</t>
  </si>
  <si>
    <t>10/28 OOS PSTP</t>
  </si>
  <si>
    <t>10/28 IS PSTP</t>
  </si>
  <si>
    <t>11/3 OOS 
22X/23X</t>
  </si>
  <si>
    <t>11/3 IS; 21x/24x</t>
  </si>
  <si>
    <t>11/3 OOS 23x/26x</t>
  </si>
  <si>
    <t>11/3 OOS 23X,23X</t>
  </si>
  <si>
    <t xml:space="preserve">11/3 OOS 220s/250s </t>
  </si>
  <si>
    <t>11/3 OOS 25X, 26X, AOA</t>
  </si>
  <si>
    <t>11/3 IS; 220s / 240s</t>
  </si>
  <si>
    <t>11/3 OOS med school, CA home, 22X</t>
  </si>
  <si>
    <t>11/3 OOS w/ CA ties 240/260</t>
  </si>
  <si>
    <t>11/3 OOS w/CA ties 21x, 23x</t>
  </si>
  <si>
    <t>11/3 OOS w/ CA ties, 21x</t>
  </si>
  <si>
    <t>11/6, OOS w/ CA ties, 25X/26X, AOA</t>
  </si>
  <si>
    <t>11/6 OOS med school w/ CA family, 23x/24x</t>
  </si>
  <si>
    <t>11/6 IS, 24x, 24x</t>
  </si>
  <si>
    <t>11/6 OOS 20x/23x</t>
  </si>
  <si>
    <t xml:space="preserve">11/6 OOS </t>
  </si>
  <si>
    <t>11/6 OOS AOA</t>
  </si>
  <si>
    <t>11/6 IS, 240s/260s</t>
  </si>
  <si>
    <t>11/6 OOS w/ CA ties, 247/261, AOA</t>
  </si>
  <si>
    <t>11/6 OOS, AOA, 240s</t>
  </si>
  <si>
    <t>11/6 OOS AOA 23x</t>
  </si>
  <si>
    <t>11/6
OOS
Not AOA, no ties
24x</t>
  </si>
  <si>
    <t>11/6 OOS med school, from northern CA, AOA</t>
  </si>
  <si>
    <t>11/6 OOS 24x/23x</t>
  </si>
  <si>
    <t>11/6 OOS no ties</t>
  </si>
  <si>
    <t>11/6, OOS, no ties, 240s/260s</t>
  </si>
  <si>
    <t>11/8  IS 22x/22x</t>
  </si>
  <si>
    <t>Completely full (11/14)</t>
  </si>
  <si>
    <t>11/10, 11/12, 11/13, 11/17, 11/18, 11/19, 11/20, 12/1, 12/2, 12/3, 12/4, 12/8, 12/9, 12/10, 12/15, 12/16, 12/17, 1/5, 1/6, 1/7, 1/12, 1/13, 1/14</t>
  </si>
  <si>
    <t>10/29 IS; 21x/24x</t>
  </si>
  <si>
    <t>10/29 OOS 22x/26x AOA</t>
  </si>
  <si>
    <t>10/29 IS; 220s / 240s</t>
  </si>
  <si>
    <t>10/29 IS; 24x/26x</t>
  </si>
  <si>
    <t>10/29, OOS w/ CA family, 23x/24x</t>
  </si>
  <si>
    <t>10/29 IS 25X/26X</t>
  </si>
  <si>
    <t>10/29, IS, 23x/26x</t>
  </si>
  <si>
    <t>10/29 OOS w/ CA ties, 247/261</t>
  </si>
  <si>
    <t>10/29, IS, 22X/24X</t>
  </si>
  <si>
    <t>10/29 IS, 240s/250s</t>
  </si>
  <si>
    <t>10/29 OOS 25X, 25X, AOA</t>
  </si>
  <si>
    <t>10/29 OOS 233/252</t>
  </si>
  <si>
    <t>10/29, OOS w/ CA ties, 25X, 26X, AOA</t>
  </si>
  <si>
    <t>10/29 OOS 22x, 25x</t>
  </si>
  <si>
    <t>10/29 OOS w/ ties; 23x/24x</t>
  </si>
  <si>
    <t>10/29 OOS w/ CA family 240/260</t>
  </si>
  <si>
    <t>10/29 IS 23x, 24x</t>
  </si>
  <si>
    <t>10/29 OOS 21x</t>
  </si>
  <si>
    <t>10/29 OOS w/ ties; 21x/25x</t>
  </si>
  <si>
    <t>10/29 OOS w. ties</t>
  </si>
  <si>
    <t>10/29 IS</t>
  </si>
  <si>
    <t>10/29           OOS w/CA connections through LOR writer</t>
  </si>
  <si>
    <t>10/29
OOS
23x/26x</t>
  </si>
  <si>
    <t>10/29, OOS med school w/ CA ties, 22X/22X</t>
  </si>
  <si>
    <t>11/12 OOS MD, no ties</t>
  </si>
  <si>
    <t>11/13 IS MD</t>
  </si>
  <si>
    <t>11/13 OOS MD, 21x/24x</t>
  </si>
  <si>
    <t>Waitlist Only (Updated 12/1)</t>
  </si>
  <si>
    <t>11/4, 11/6, 11/9, 11/13, 11/16, 11/18, 11/20, 11/23, 11/30, 12/02, 12/04, 12/07, 12/09, 12/11, 12/14, 12/16, 12/21, 01/04, 01/06, 01/08, 01/11,01/13, 01/15</t>
  </si>
  <si>
    <t>10/27 OOS, DO</t>
  </si>
  <si>
    <t>10/27; IS w CA ties</t>
  </si>
  <si>
    <t>10/27 US IMG</t>
  </si>
  <si>
    <t>10/29/2020 US-IMG</t>
  </si>
  <si>
    <t>10/28 OOS w/ CA ties</t>
  </si>
  <si>
    <t xml:space="preserve">10/28 IS DO </t>
  </si>
  <si>
    <t>10/27 OOS, fam in CA, 205/228</t>
  </si>
  <si>
    <t>10/29 IS DO</t>
  </si>
  <si>
    <t>11/9 OOS DO</t>
  </si>
  <si>
    <t>12/1 IS DO, Ties WL Only now</t>
  </si>
  <si>
    <t>Waitlist Only (Updated 10/30)</t>
  </si>
  <si>
    <t>11/9, 11/10, 11/17, 11/18, 11/23, 11/24, 12/1, 12/2, 12/8 (Diversity Interview Day), 12/9, 12/15, 12/16, 1/5, 1/6, 1/12, 1/13</t>
  </si>
  <si>
    <t>10/22; Home program</t>
  </si>
  <si>
    <t>10/22; IS, 230s/260s</t>
  </si>
  <si>
    <t>10/22;  IS 21x/24x</t>
  </si>
  <si>
    <t>10/22 IS, 244/264</t>
  </si>
  <si>
    <t>10/23 OOS with Cali ties 21X, 23x</t>
  </si>
  <si>
    <t>10/22; IS; 24X, 26X</t>
  </si>
  <si>
    <t>10/25 IS originally, OOS med school</t>
  </si>
  <si>
    <t>10/25 OOS 230s/240s</t>
  </si>
  <si>
    <t>10/25 OOS</t>
  </si>
  <si>
    <t>10/25 OOS 240s/250s</t>
  </si>
  <si>
    <t>10/25 OOS w/ CA ties, 25X, 26X</t>
  </si>
  <si>
    <t>10/25 OOS; 210s/250s</t>
  </si>
  <si>
    <t>10/25 OOS w/ CA ties, 25X</t>
  </si>
  <si>
    <t>10/25 OOS w/ CA ties, 228/258</t>
  </si>
  <si>
    <t>10/25 OOS 24X</t>
  </si>
  <si>
    <t>10/25, OOS w/ CA ties, 247/261</t>
  </si>
  <si>
    <t>10/25, OOS, no ties CA, 241/242</t>
  </si>
  <si>
    <t>10/25, OOS w/ CA ties</t>
  </si>
  <si>
    <t>10/26 OOS (CA native)</t>
  </si>
  <si>
    <t>10/26 OOS, 21X/23X</t>
  </si>
  <si>
    <t>10/26, OOS, 22X/23X</t>
  </si>
  <si>
    <t>10/26 OOS w/ CA family 240/260</t>
  </si>
  <si>
    <t>10/26 OOS 220/240</t>
  </si>
  <si>
    <t>10/26 OOS w/ some Cali ties 23X/24X</t>
  </si>
  <si>
    <t>10/26, OOS, 220s/230s</t>
  </si>
  <si>
    <t>10/23, OOS med school, CA home, 22X</t>
  </si>
  <si>
    <t>10/26
OOS
230s/260s</t>
  </si>
  <si>
    <t>10/25 IS 25x/25x</t>
  </si>
  <si>
    <t>10/26
OOS
22X, 25X</t>
  </si>
  <si>
    <t>10/23 IS w CA ties; home institution</t>
  </si>
  <si>
    <t>11/2 (waitlist) OOS w/ CA ties 23x/25x</t>
  </si>
  <si>
    <t>11/3; OS (west-coast); 23x/26x</t>
  </si>
  <si>
    <t>Jan 7, 14, 19, 21, 26, 28
[updated 11/3]</t>
  </si>
  <si>
    <t>Nov 3, 5, 10, 12, 17, 19, Dec 1, 3, 8, 10, 15, 17, 22, Jan 5, 7, 12, 14, 19, 21, 26, 28</t>
  </si>
  <si>
    <t>10/23; IS originally, OOS for med school</t>
  </si>
  <si>
    <t>10/23, OOS ; 230s, DO</t>
  </si>
  <si>
    <t>10/23, OOS but from CA, 25X, 26X</t>
  </si>
  <si>
    <t>10/23; OOS; 230s/260s</t>
  </si>
  <si>
    <t>10/23, OOS, 233/252</t>
  </si>
  <si>
    <t>10/23, IS</t>
  </si>
  <si>
    <t>10/23, IS, 240s/260s</t>
  </si>
  <si>
    <t>10/23, OOS, 230s/250s</t>
  </si>
  <si>
    <t>10/23, Home Institution, 23X/24X</t>
  </si>
  <si>
    <t>10/23, IS, 23X/24X</t>
  </si>
  <si>
    <t>10/23, IS, 23x/26x</t>
  </si>
  <si>
    <t>10/23 OOS 23x/24x</t>
  </si>
  <si>
    <t>10/23 IS 25x/25x</t>
  </si>
  <si>
    <t>10/23 oos</t>
  </si>
  <si>
    <t>10/23, OOS 240s/250s</t>
  </si>
  <si>
    <t>10/17 IS</t>
  </si>
  <si>
    <t>10/23/2020 OOS, 250s x2</t>
  </si>
  <si>
    <t>10/23/20; IS; 24X, 26X</t>
  </si>
  <si>
    <t>10/23/20, OOS w/ CA ties, 247/261</t>
  </si>
  <si>
    <t>10/23, OOS med school but CA hometown</t>
  </si>
  <si>
    <t>10/26 IS 21x/24x</t>
  </si>
  <si>
    <t>10/27 IS, 220s / 240s</t>
  </si>
  <si>
    <t>10/27              OOS w/Cali ties mentioned in PS            22x/24x</t>
  </si>
  <si>
    <t>10/27 OOS 22x, 25x</t>
  </si>
  <si>
    <t>10/23 IS, CA ties</t>
  </si>
  <si>
    <t>10/27, OOS med school, CA ties, 22X</t>
  </si>
  <si>
    <t>10/29 OOS, CA native</t>
  </si>
  <si>
    <t>10/29 OOS; 21x/25x</t>
  </si>
  <si>
    <t>10/29 OOS med school, CA ties</t>
  </si>
  <si>
    <t>10/29 OOS, with CA ties, 21X, 23X</t>
  </si>
  <si>
    <t>10/28 OOS, fam in CA, 205/228</t>
  </si>
  <si>
    <t>10/28 OOS</t>
  </si>
  <si>
    <t>10/27 OOS MD 25x/25x</t>
  </si>
  <si>
    <t>11/12 OOS MD
22X/23X</t>
  </si>
  <si>
    <t>No spots open but open dates on rolling basis- last date released was 1/7 (Updated 12/4)</t>
  </si>
  <si>
    <t>Thalamus / Email</t>
  </si>
  <si>
    <t>Did Sub-I, received invite 10/21</t>
  </si>
  <si>
    <t>10/22, OOS (wanted a "why us") ; 230s, DO</t>
  </si>
  <si>
    <t>10/22, OOS w/ family in CA, ditto the "why us": 240/260</t>
  </si>
  <si>
    <t>10/23, OOS (wanted a "why us")</t>
  </si>
  <si>
    <t>10/23 IS (why us sent 10/22), 240s/250s MD</t>
  </si>
  <si>
    <t>10/22. CA resident, med school in Midwest</t>
  </si>
  <si>
    <t>10/22, IS</t>
  </si>
  <si>
    <t>10/26 OOS CA ties</t>
  </si>
  <si>
    <t>10/22, OOS, CA ties, ditto "Why Us", 22X</t>
  </si>
  <si>
    <t>10/27 DO "why is" then invite</t>
  </si>
  <si>
    <t>10/27 OS (west coast); "why us" then immediate invite</t>
  </si>
  <si>
    <t>10/23 IS DO</t>
  </si>
  <si>
    <t>11/3 OOS, CA ties, 21x, 23x</t>
  </si>
  <si>
    <t>11/3 US IMG, OOS, CA ties</t>
  </si>
  <si>
    <t>11/19 (form)</t>
  </si>
  <si>
    <t>11/30 OOS, no ties</t>
  </si>
  <si>
    <t>Aurora</t>
  </si>
  <si>
    <t>01/07, 01/08, 01/14, 01/15  (updated 11/6)</t>
  </si>
  <si>
    <t>11/9, 11/12, 11/13, 11/16, 11/19, 11/20, 11/23, 11/30, 12/3, 12/4, 12/7, 12/10, 12/11, 12/14, 12/17, 12/18, 12/21</t>
  </si>
  <si>
    <t>10/23 OOS --&gt;&gt; Stats?</t>
  </si>
  <si>
    <t>10/23. home program</t>
  </si>
  <si>
    <t>10/26, OOS, 250/260</t>
  </si>
  <si>
    <t>10/26, OOS, 23x, 24x</t>
  </si>
  <si>
    <t>10/26 OOS 24</t>
  </si>
  <si>
    <t>10/26, OOS, AOA, 248/263</t>
  </si>
  <si>
    <t>10/26 OOS, 25X, 25X, AOA</t>
  </si>
  <si>
    <t>10/26, OOS, 25X, 26X, AOA</t>
  </si>
  <si>
    <t>10/26 OOS, 22X, 25X, AOA</t>
  </si>
  <si>
    <t>10/26, OOS, 22x, 24x</t>
  </si>
  <si>
    <t>10/26 OOS,22x, 25x</t>
  </si>
  <si>
    <t>10/23, home program</t>
  </si>
  <si>
    <t>10/26 OOS, 248</t>
  </si>
  <si>
    <t>10/26 OOS AOA 254/269</t>
  </si>
  <si>
    <t>10/26 OOS 250/260</t>
  </si>
  <si>
    <t>10/28, OOS, 241/242</t>
  </si>
  <si>
    <t>10/28 OOS AOA 26x/28x</t>
  </si>
  <si>
    <t>10/29 OOS 24x,27x AOA</t>
  </si>
  <si>
    <t>10/30 OOS 22X/22X</t>
  </si>
  <si>
    <t>10/30 OOS, AOA, 240s/270s</t>
  </si>
  <si>
    <t>10/30, OOS, AOA, 25X</t>
  </si>
  <si>
    <t>10/30, OOS, 23x/26x PSTP?</t>
  </si>
  <si>
    <t>11/2, OOS, 25X/27X, AOA</t>
  </si>
  <si>
    <t>11/2 OOS</t>
  </si>
  <si>
    <t>11/2 OOS 25x</t>
  </si>
  <si>
    <t>11/4
OOS
220 252</t>
  </si>
  <si>
    <t>11/4 OOS 24X, 27X</t>
  </si>
  <si>
    <t>11/4 OOS, 24X, 26X</t>
  </si>
  <si>
    <t>11/4 OOS, 22X</t>
  </si>
  <si>
    <t>11/5 OOS, 26x/26x AOA</t>
  </si>
  <si>
    <t>11/5, 26X/26X, OOS</t>
  </si>
  <si>
    <t xml:space="preserve">11/6 24X,25X, OOS </t>
  </si>
  <si>
    <t>11/6 OOS, 232/258</t>
  </si>
  <si>
    <t>11/6, 23x,23x IS</t>
  </si>
  <si>
    <t>11/6 OOS; 21x/25x</t>
  </si>
  <si>
    <t>11/11, OOS, LOI (couples match)</t>
  </si>
  <si>
    <t>All dates full (as of 11/4)</t>
  </si>
  <si>
    <t>10/26 OOS 240's/650's</t>
  </si>
  <si>
    <t>10/26 OOS 23x/25x</t>
  </si>
  <si>
    <t>10/26 OOS 23x/24x</t>
  </si>
  <si>
    <t>10/26 OOS 220s/240s</t>
  </si>
  <si>
    <t>10/26 OOS 230</t>
  </si>
  <si>
    <t>10/26, OOS, 230s, DO</t>
  </si>
  <si>
    <t>10/26 OOS, 25X/26X</t>
  </si>
  <si>
    <t>10/23 OOS 233/236, 614, 636</t>
  </si>
  <si>
    <t>10/26 OOS 24X/25X, MD</t>
  </si>
  <si>
    <t>10/26 OOS 230/242</t>
  </si>
  <si>
    <t>10/26 23X/24X IS</t>
  </si>
  <si>
    <t>10/26 OOS, 23X/24X</t>
  </si>
  <si>
    <t>10/26 OOS MD</t>
  </si>
  <si>
    <t>10/26 OOS 228/258</t>
  </si>
  <si>
    <t>10/26 OOS 23X/25X</t>
  </si>
  <si>
    <t>10/26 OOS 240/255</t>
  </si>
  <si>
    <t>10/26 OOS 24x 25x</t>
  </si>
  <si>
    <t>10/26, OOS DO 568/623</t>
  </si>
  <si>
    <t>10/26, OOS 228/244</t>
  </si>
  <si>
    <t>10/26 OOS DO</t>
  </si>
  <si>
    <t>10/26 OOS MD 25x/25x</t>
  </si>
  <si>
    <t>10/26 OOS DO 24x/24x</t>
  </si>
  <si>
    <t>1/14, 1/15 (as of 11/1)</t>
  </si>
  <si>
    <t>11/3, 11/5, 11/6, 11/9, 11/10, 11/12, 11/13, 11/16, 11/17, 11/19, 11/20, 12/1, 12/2, 12/3, 12/4, 12/7, 12/8, 12/10, 12/11, 12/14, 12/15, 12/17, 12/18, 12/29, 1/4, 1/5, 1/7, 1/8, 1/11, 1/12, 1/14, 1/15, 1/19</t>
  </si>
  <si>
    <t>10/28 OOS, 24X/26X, AOA</t>
  </si>
  <si>
    <t>10/28 OOS 24x / 25x</t>
  </si>
  <si>
    <t>10/28 OOS 23x/25x</t>
  </si>
  <si>
    <t>OOS 220s/250s 10/28/2020</t>
  </si>
  <si>
    <t>10/28 OOS 26x/28x AOA</t>
  </si>
  <si>
    <t>10/28 OOS 25X/27X</t>
  </si>
  <si>
    <t>10/28, OOS, 22x step 1</t>
  </si>
  <si>
    <t>10/28 OOS 23X/25X</t>
  </si>
  <si>
    <t>10/28 OOS AOA</t>
  </si>
  <si>
    <t>10/28 OOS, 220s/250s, AOA</t>
  </si>
  <si>
    <t>10/28 OOS 21X/23X</t>
  </si>
  <si>
    <t>10/28 OOS 23x/24X</t>
  </si>
  <si>
    <t>10/28, OOS, 220s/240s</t>
  </si>
  <si>
    <t>10/28 OOS 230/242</t>
  </si>
  <si>
    <t>10/28 OOS MD</t>
  </si>
  <si>
    <t>10/28
home</t>
  </si>
  <si>
    <t>10/28, OOS 25X/26X</t>
  </si>
  <si>
    <t>10/28 OOS 24x AOA</t>
  </si>
  <si>
    <t>10/28 OOS 23x</t>
  </si>
  <si>
    <t>10/28 OOS, ties to New Haven, 22x</t>
  </si>
  <si>
    <t>10/28 Home 220s</t>
  </si>
  <si>
    <t>10/28 OOS 228/260</t>
  </si>
  <si>
    <t>10/28 OOS 22x/24x</t>
  </si>
  <si>
    <t>10/28 OOS, 220s / 240s</t>
  </si>
  <si>
    <t>10/28 OOS AOA 23x</t>
  </si>
  <si>
    <t>11/19 OOS 25X/26X waitlist</t>
  </si>
  <si>
    <t>11/19 (form) waitlist</t>
  </si>
  <si>
    <t>1/11, 1/12, 1/15, 1/19, 1/21 (as of 11/15)</t>
  </si>
  <si>
    <t>11/05, 11/06, 11/09, 11/10, 11/12, 11/13, 11/16, 11/17, 11/19, 11/20, 11/23, 11/24, 12/03, 12/04, 12/07, 12/08, 12/10, 12/11, 12/14, 12/15, 12/17, 12/18, 12/21, 12/22, 01/04, 01/05, 01/07, 01/08, 01/11, 01/12, 01/14, 01/15, 01/19, 01/21</t>
  </si>
  <si>
    <t>Home program 10/22</t>
  </si>
  <si>
    <t>OOS 10/22 (live nearby+research)</t>
  </si>
  <si>
    <t>OOS,232,238</t>
  </si>
  <si>
    <t>10/22 HOME</t>
  </si>
  <si>
    <t>10/29 OOS, 26x, not AOA</t>
  </si>
  <si>
    <t>10/29 OOS 23X/25X</t>
  </si>
  <si>
    <t>10/29 OOS, AOA low 240's/240's</t>
  </si>
  <si>
    <t>10/29 OOS AOA</t>
  </si>
  <si>
    <t>10/29, OOS, AOA, 25X, 26X</t>
  </si>
  <si>
    <t>10/29 OOS 230s/250s</t>
  </si>
  <si>
    <t>10/29, OOS 25X/@6X, AOA</t>
  </si>
  <si>
    <t>10/29, OOS, 25X/26X, AOA</t>
  </si>
  <si>
    <t>10/29 OOS 26X/27X</t>
  </si>
  <si>
    <t>10/29 OOS 23x/26x</t>
  </si>
  <si>
    <t>10/29 OOS 220s</t>
  </si>
  <si>
    <t>10/29 OOS, geographic ties, 240s/270s, AOA</t>
  </si>
  <si>
    <t>10/29
OOS</t>
  </si>
  <si>
    <t>10/29 OOS, 25X/25X, AOA</t>
  </si>
  <si>
    <t>10/29 OOS, AOA, 240s/270s</t>
  </si>
  <si>
    <t>10/29 OOS (VA), 25x/26x</t>
  </si>
  <si>
    <t>10/29 OOS AOA 260x/270s</t>
  </si>
  <si>
    <t>10/29 AOA OOS</t>
  </si>
  <si>
    <t>10/29 OOS 240/260</t>
  </si>
  <si>
    <t>10/29 OOS 22x</t>
  </si>
  <si>
    <t>10/29 OOS (no ties), 23x/26x</t>
  </si>
  <si>
    <t>10/29 OOS 22x/25x, AOA</t>
  </si>
  <si>
    <t>10/29 OOS MD 23x/26x</t>
  </si>
  <si>
    <t>10/29  OOS 24x, 25x AOA</t>
  </si>
  <si>
    <t>10/29 OOS 23x</t>
  </si>
  <si>
    <t>10/29, OOS, 26X/26X</t>
  </si>
  <si>
    <t>10/29 OOS, 26X/26X, AOA</t>
  </si>
  <si>
    <t>10/29 OOS 250s/260s</t>
  </si>
  <si>
    <t>11/2, 23X, OOS</t>
  </si>
  <si>
    <t>11/2 OOS, 21x, 23x</t>
  </si>
  <si>
    <t>11/2 non US IMG, 24x, 27x</t>
  </si>
  <si>
    <t>10/29 OOS MD 25x/25x</t>
  </si>
  <si>
    <t>11/13, OOS, sent LOI (couples match)</t>
  </si>
  <si>
    <t>11/23 OOS 240s/260s</t>
  </si>
  <si>
    <t>1/10 (form)</t>
  </si>
  <si>
    <t>11/6 OOS, 240s/250s</t>
  </si>
  <si>
    <t>11/6 OOS, 240/260</t>
  </si>
  <si>
    <t>11/6, OOS 23x/25x</t>
  </si>
  <si>
    <t>11/6 med school in DC 21x/25x</t>
  </si>
  <si>
    <t>11/6, OOS no ties, MD, 22x step 1</t>
  </si>
  <si>
    <t>11/6 US IMG 22x/22x</t>
  </si>
  <si>
    <t>11/6, OOS, DO</t>
  </si>
  <si>
    <t>11/6 OOS 22x,22x (MD)</t>
  </si>
  <si>
    <t>Waitlist only (per form)</t>
  </si>
  <si>
    <t>Oct 30, Nov 4, 5, 6, 10, 13, 17, 19, 20, 24, Dec 1, 2, 8, 11, 15, 17, 18, Jan 5, 7, 8, 12, 15, 19, 22, 26, 29</t>
  </si>
  <si>
    <t>10/23 Home program 230/242</t>
  </si>
  <si>
    <t>10/23 home program</t>
  </si>
  <si>
    <t>10/23, affiliate? program</t>
  </si>
  <si>
    <t>10/28 OOS 25X/26X</t>
  </si>
  <si>
    <t>10/28 OOS 24x/25x</t>
  </si>
  <si>
    <t>10/28, OOS, 230s, DO, sub-i next month</t>
  </si>
  <si>
    <t>10/28 OOS 233/236, 614, 636</t>
  </si>
  <si>
    <t>10/28 OOS 231</t>
  </si>
  <si>
    <t>10/28 
OOS</t>
  </si>
  <si>
    <t xml:space="preserve">10/28
OOS </t>
  </si>
  <si>
    <t>10/28 OOS 23x/240x</t>
  </si>
  <si>
    <t>10/26 OOS 245/263</t>
  </si>
  <si>
    <t>11/2 OOS 23x/25x</t>
  </si>
  <si>
    <t>11/2 OOS 21x, 23x</t>
  </si>
  <si>
    <t>11/2 IS; 22x/23x</t>
  </si>
  <si>
    <t>10/28 OOS; 23X; DO</t>
  </si>
  <si>
    <t>11/16 MD</t>
  </si>
  <si>
    <t>11/16 OOS MD; 22X, 24X</t>
  </si>
  <si>
    <t>11/18 (form)</t>
  </si>
  <si>
    <t>OOS DO 24x/24x</t>
  </si>
  <si>
    <t>10/27 OOS 21x/24x</t>
  </si>
  <si>
    <t>10/27 IS DO</t>
  </si>
  <si>
    <t>10/27 OOS 231/601</t>
  </si>
  <si>
    <t>November 9, 13, 16, 20, 30
December 4, 7, 11, 14, 18
January 4, 8, 11, 15, 22, 25, 29
February 1</t>
  </si>
  <si>
    <t>10/22
Home Program</t>
  </si>
  <si>
    <t>10/22 home program</t>
  </si>
  <si>
    <t>10/27
OOS</t>
  </si>
  <si>
    <t>10/27 instate</t>
  </si>
  <si>
    <t>10/27 IS, 20x/23x</t>
  </si>
  <si>
    <t>10/27 DO OOS 23x/24x</t>
  </si>
  <si>
    <t>10/27, OOS, 220s/250s</t>
  </si>
  <si>
    <t>10/27 DO OOS 229/251</t>
  </si>
  <si>
    <t xml:space="preserve">10/27 OOS </t>
  </si>
  <si>
    <t>Full. January dates will not be added (as of 10/29)</t>
  </si>
  <si>
    <t>11/2, 11/5, 11/9, 11/12, 11/16, 11/19, 11/23, 11/30, 12/3, 12/7, 12/10, 12/14, 12/17</t>
  </si>
  <si>
    <t>10/23. OOS. 234/255</t>
  </si>
  <si>
    <t>10/23 OOS
240/254</t>
  </si>
  <si>
    <t>10/23, OOS, 223/247</t>
  </si>
  <si>
    <t>OOS</t>
  </si>
  <si>
    <t>10/23, OOS 23X/24X</t>
  </si>
  <si>
    <t>10/23 IS 240s</t>
  </si>
  <si>
    <t>10/23 Instate</t>
  </si>
  <si>
    <t>10/23 250/254</t>
  </si>
  <si>
    <t>10/23 OOS 212/247</t>
  </si>
  <si>
    <t>10/23 OOS 234/249</t>
  </si>
  <si>
    <t>10/23: OOS 
214/237</t>
  </si>
  <si>
    <t>10/23 OOS 231/601</t>
  </si>
  <si>
    <t>10/23 IS 20x/23x</t>
  </si>
  <si>
    <t>10/23 OOS DO 220s/240s</t>
  </si>
  <si>
    <t>10/23 OOS MD</t>
  </si>
  <si>
    <t>10/23 IS MD</t>
  </si>
  <si>
    <t>10/23          IS for MD only</t>
  </si>
  <si>
    <t>10/28 off waitlist OOS 21x/23x</t>
  </si>
  <si>
    <t>10/29 OOS</t>
  </si>
  <si>
    <t>10/23 IS</t>
  </si>
  <si>
    <t>10/23 OOS DO 23x/24x</t>
  </si>
  <si>
    <t xml:space="preserve">10/23 OOS </t>
  </si>
  <si>
    <t>11/6 OOS MD Waitlist only</t>
  </si>
  <si>
    <t>10/23 OOS MD 25x/25x</t>
  </si>
  <si>
    <t>Full. No Waitlist available</t>
  </si>
  <si>
    <t>11/2, 11/9, 11/13, 11/16, 11/18, 11/20, 11/23, 12/2, 12/4, 12/7, 12/9, 12/11, 12/14, 12/16, 12/18, 1/11, 1/13, 1/15, 1/20, 1/22</t>
  </si>
  <si>
    <t>10/22; OSS; 250/260</t>
  </si>
  <si>
    <t>10/22/2020 OSS 225/245</t>
  </si>
  <si>
    <t>10/22/2020 OSS COMLEX 593/674</t>
  </si>
  <si>
    <t>10/22/20                   IS                               223/248</t>
  </si>
  <si>
    <t>10/22 OOS 210s/250s</t>
  </si>
  <si>
    <t>10/22/20 OOS</t>
  </si>
  <si>
    <t>10/22/20 OOS 240/252</t>
  </si>
  <si>
    <t>10/22 OOS</t>
  </si>
  <si>
    <t>OOS 220s/250s</t>
  </si>
  <si>
    <t>10/22 instate</t>
  </si>
  <si>
    <t>10/22 OOS 265/272</t>
  </si>
  <si>
    <t>10/22 OOS 236/255</t>
  </si>
  <si>
    <t>10/22
OOS</t>
  </si>
  <si>
    <t>10/22OSS 250/254</t>
  </si>
  <si>
    <t>10/22 IS 240/260</t>
  </si>
  <si>
    <t>10/22 OS 227/254</t>
  </si>
  <si>
    <t>10/22 OOS 233/236, 614, 636</t>
  </si>
  <si>
    <t>10/22 OOS 25X, 25X</t>
  </si>
  <si>
    <t>10/22 OOS 240s, 250s</t>
  </si>
  <si>
    <t>10/22           IS for MD</t>
  </si>
  <si>
    <t>10/22 OOS 220s/240s</t>
  </si>
  <si>
    <t>10/22,OOS,236/234</t>
  </si>
  <si>
    <t>11/3, Non US IMG 255/276</t>
  </si>
  <si>
    <t>11/3 Non US IMG</t>
  </si>
  <si>
    <t>10/22 OOS MD 25x/25x</t>
  </si>
  <si>
    <t>1/20, 1/21, 1/26, 1/27, 1/28 (Updated 1/19)</t>
  </si>
  <si>
    <t>11/17, 11/18, 11/19, 11/24, 11/25, 12/1, 12/2, 12/3, 12/8, 12/9, 12/10, 12/15, 12/16, 12/17, 1/5, 1/6, 1/7, 1/12, 1/13, 1/14, 1/19, 1/20, 1/21, 1/26, 1/27, 1/28</t>
  </si>
  <si>
    <t>PC</t>
  </si>
  <si>
    <t>10/26 IS 240/260</t>
  </si>
  <si>
    <t>10/27 OOS, med school instate, 25X, 25X</t>
  </si>
  <si>
    <t>10/27
OOS
230s/260s</t>
  </si>
  <si>
    <t>10/27 OOS 240</t>
  </si>
  <si>
    <t>10/27 OOS 22x/24x</t>
  </si>
  <si>
    <t>10/28 OOS 25x/26x</t>
  </si>
  <si>
    <t>10/30 OOS 24x/24x</t>
  </si>
  <si>
    <t>OOS, 22x/26x</t>
  </si>
  <si>
    <t>11/2 IS DO</t>
  </si>
  <si>
    <t>11/5 OOS MD 23x/24x</t>
  </si>
  <si>
    <t>11/5 OOS MD 24x/25x</t>
  </si>
  <si>
    <t>1/19 OOS 23X/24X (form)</t>
  </si>
  <si>
    <t>12/4, 12/7, 12/11, 12/16, 1/4, 1/6, 1/8, 1/20. 1/22 (updated 12/3)</t>
  </si>
  <si>
    <t>10/21 OSS</t>
  </si>
  <si>
    <t>10/22 OOS 230s/250s</t>
  </si>
  <si>
    <t>10/21 Home Program</t>
  </si>
  <si>
    <t>10/22 IS 240/243</t>
  </si>
  <si>
    <t>10/22 OOS 
219/251</t>
  </si>
  <si>
    <t>10/21, IS, 247/261</t>
  </si>
  <si>
    <t>10/23, OOS</t>
  </si>
  <si>
    <t>10/22 IS MD</t>
  </si>
  <si>
    <t>10/21 Home program</t>
  </si>
  <si>
    <t>10/26 instate</t>
  </si>
  <si>
    <t>10/28 OOS 26X/26X (Late applicant)</t>
  </si>
  <si>
    <t>10/28 OOS 21x/24x</t>
  </si>
  <si>
    <t>10/28 OOS 21x/23x</t>
  </si>
  <si>
    <t>11/20 OOS MD 21x/24x</t>
  </si>
  <si>
    <t>Email/ERAS</t>
  </si>
  <si>
    <t>10/29 IS, sub-i</t>
  </si>
  <si>
    <t>11/2 OOS DO</t>
  </si>
  <si>
    <t>11/2 IS, sub-i</t>
  </si>
  <si>
    <t>11/2 OOS, AOA, 240s/260s</t>
  </si>
  <si>
    <t>11/2 OOS DO 22x/24x</t>
  </si>
  <si>
    <t>11/6 OOS 21x/24x</t>
  </si>
  <si>
    <t>11/6 OOS DO 23x/24x</t>
  </si>
  <si>
    <t>11/6, OOS</t>
  </si>
  <si>
    <t>Email</t>
  </si>
  <si>
    <t>10/21 Home</t>
  </si>
  <si>
    <t>10/23 IS (sub-i)</t>
  </si>
  <si>
    <t>10/26 IS for med school; OOS for permanent residence; 22x/24x</t>
  </si>
  <si>
    <t>OOS 22x/23x</t>
  </si>
  <si>
    <t>10/26. OSS</t>
  </si>
  <si>
    <t>10/26. OOS 20x/21x</t>
  </si>
  <si>
    <t>10/26 OOS 233/236, 614, 636</t>
  </si>
  <si>
    <t>10/26 OOS, DO</t>
  </si>
  <si>
    <t>10/26 OOS DO 23x/24x</t>
  </si>
  <si>
    <t>12/4, 12/10, 12/14, 12/17, 1/5, 1/11 (updated 12/3)</t>
  </si>
  <si>
    <t>10/23 OOS but FL resident</t>
  </si>
  <si>
    <t>10/23 instate</t>
  </si>
  <si>
    <t>10/23 OOS DO</t>
  </si>
  <si>
    <t>10/23 
OOS</t>
  </si>
  <si>
    <t>10/23 DO OOS</t>
  </si>
  <si>
    <t>10/23 non US IMG</t>
  </si>
  <si>
    <t>11/19 OOS USMD 21x/24x</t>
  </si>
  <si>
    <t>11/19 non-US IMG 24x/25x</t>
  </si>
  <si>
    <t>11/1 IS</t>
  </si>
  <si>
    <t>11/5 OOS DO</t>
  </si>
  <si>
    <t>12/6 US IMG</t>
  </si>
  <si>
    <t>ERAS notifcation, call to schedule</t>
  </si>
  <si>
    <t>10/26, OOS, 220s/250s</t>
  </si>
  <si>
    <t>10/26 OOS 22x/24x</t>
  </si>
  <si>
    <t>10/28
OOS</t>
  </si>
  <si>
    <t>10/29 OOS 25x</t>
  </si>
  <si>
    <t>10/30 OOS USMD</t>
  </si>
  <si>
    <t>11/4 OOS USMD</t>
  </si>
  <si>
    <t>11/4 OOS 23x/24x</t>
  </si>
  <si>
    <t>OOS MD 11/4 25x/25x</t>
  </si>
  <si>
    <t>11/4 OOS MD 23x/24x</t>
  </si>
  <si>
    <t>11/6 OOS MD 23X/25X</t>
  </si>
  <si>
    <t>11/4 OOS MD 25x/25x</t>
  </si>
  <si>
    <t>11/6 OOS MD
21X/23X</t>
  </si>
  <si>
    <t>12/1 OOS, MD</t>
  </si>
  <si>
    <t>10/22 OOS 250s/250s</t>
  </si>
  <si>
    <t>10/22 OOS 20x/21x</t>
  </si>
  <si>
    <t>10/24 OOS 225/246</t>
  </si>
  <si>
    <t>11/3 IS DO</t>
  </si>
  <si>
    <t>10/22, OOS</t>
  </si>
  <si>
    <t>10/28 OOS DO</t>
  </si>
  <si>
    <t>Waitlist Only</t>
  </si>
  <si>
    <t>10/22, IS
220s/230s</t>
  </si>
  <si>
    <t>10/22 home institution, 210s, 250s</t>
  </si>
  <si>
    <t>10/23 OOS 220s/250s</t>
  </si>
  <si>
    <t>10/24 OSS</t>
  </si>
  <si>
    <t>10/22 
home program</t>
  </si>
  <si>
    <t xml:space="preserve">11/18 Non-US IMG </t>
  </si>
  <si>
    <t>10/23 OOS 220s/240s</t>
  </si>
  <si>
    <t>11/2 OOS 23x/24x</t>
  </si>
  <si>
    <t>Waitlist Only (11/3)</t>
  </si>
  <si>
    <t>November 4, 6, 10, 11, 13, 17, 18, 20, 24. December 1, 2, 4, 8, 9, 11, 15, 16, 18. January 5, 6, 8, 12, 13, 15</t>
  </si>
  <si>
    <t>10/21, PSTP, OOS</t>
  </si>
  <si>
    <t>10/21 OOS PSTP</t>
  </si>
  <si>
    <t>10/21 OOS</t>
  </si>
  <si>
    <t>10/21 IS, 230/241</t>
  </si>
  <si>
    <t>10/21/2020 OOS;  210s, 230s</t>
  </si>
  <si>
    <t>10/26- OOS.</t>
  </si>
  <si>
    <t>10/26 OOS 240s</t>
  </si>
  <si>
    <t>10/26 OOS 25X/26X, Atlanta area listed as hometown</t>
  </si>
  <si>
    <t>10/26
OOS
+hometown</t>
  </si>
  <si>
    <t>10/26 IS 220s/250s</t>
  </si>
  <si>
    <t>10/26, OOS, 25X/26X, AOA</t>
  </si>
  <si>
    <t>10/26 OOS, 230s/250s</t>
  </si>
  <si>
    <t>10/26, OOS, Hometown in GA</t>
  </si>
  <si>
    <t>10/28, OOS, 240s/260s</t>
  </si>
  <si>
    <t>10/30 OOS; 25X/27X</t>
  </si>
  <si>
    <t>10/28 OOS; 24X/24X</t>
  </si>
  <si>
    <t>11/2 OOS w/ties</t>
  </si>
  <si>
    <t>11/2 OOS 220s/250s AOA</t>
  </si>
  <si>
    <t>11/2 OOS (hometown) 226/246</t>
  </si>
  <si>
    <t>11/2, OOS, 239/262</t>
  </si>
  <si>
    <t>11/3 OOS w/ties 26x/27x</t>
  </si>
  <si>
    <t>11/3 OOS w/ties 23x/25x</t>
  </si>
  <si>
    <t>11/3 OOS no ties 250s</t>
  </si>
  <si>
    <t>11/3 OOS Hometown 26x/26x</t>
  </si>
  <si>
    <t>10/26 OOS 22X/22X</t>
  </si>
  <si>
    <t>11/3 OOS (hometown) 22x,22x</t>
  </si>
  <si>
    <t>10/21, OOS</t>
  </si>
  <si>
    <t>10/22
IS: 220s/230s</t>
  </si>
  <si>
    <t>10/22 IS</t>
  </si>
  <si>
    <t>10/26 OOS 26x/27x</t>
  </si>
  <si>
    <t>10/22
IS</t>
  </si>
  <si>
    <t>10/28 OOS 22X, 24X</t>
  </si>
  <si>
    <t>11/2 OOS waitlist only</t>
  </si>
  <si>
    <t xml:space="preserve">11/3 OOS DO Waitlist only </t>
  </si>
  <si>
    <t>11/3 OOS DO, Waitlist only</t>
  </si>
  <si>
    <t>11/3 OOS DO Waitlist only</t>
  </si>
  <si>
    <t>11/3 OOS DO</t>
  </si>
  <si>
    <t>10/21/2020 OOS</t>
  </si>
  <si>
    <t>10/21 OOS 250s x2</t>
  </si>
  <si>
    <t>11/04 OOS, 24X, 261</t>
  </si>
  <si>
    <t>December 7, 9, 11, 15. January 5, 8, 11,13, 15 (updated 10/29)</t>
  </si>
  <si>
    <t>10/21 OOS 218/549</t>
  </si>
  <si>
    <t>10/30, OOS</t>
  </si>
  <si>
    <t>10/21 In-state 22x/23x</t>
  </si>
  <si>
    <t>11/6 OOS DO</t>
  </si>
  <si>
    <t>Yes--have a II but can't get it scheduled until my partner has a II from their program</t>
  </si>
  <si>
    <t>Dec 4, 11, 14/ Jan 4, 13, 15 (updated 11/4)</t>
  </si>
  <si>
    <t>10/22 (OOS)</t>
  </si>
  <si>
    <t>10/22 home institution</t>
  </si>
  <si>
    <t>10/26 OOS 24X/24X</t>
  </si>
  <si>
    <t>10/26 OOS 25x/26x</t>
  </si>
  <si>
    <t>10/26 OOS 220/242</t>
  </si>
  <si>
    <t>10/26 OOS DO 230/248</t>
  </si>
  <si>
    <t>10/26, OOS, 250s</t>
  </si>
  <si>
    <t>10/26 OOS 220s, 230s</t>
  </si>
  <si>
    <t>10/26, OOS, 230s, 240s</t>
  </si>
  <si>
    <t>11/4 OOS 236234</t>
  </si>
  <si>
    <t>11/4 OOS 236/ 262</t>
  </si>
  <si>
    <t>10/26 IS MD 25x/25x</t>
  </si>
  <si>
    <t>11/17 MD</t>
  </si>
  <si>
    <t>Waitlist Only (12/21)</t>
  </si>
  <si>
    <t>1/5, 1/7, 1/12, 1/14</t>
  </si>
  <si>
    <t>10/22 (home institution)</t>
  </si>
  <si>
    <t>10/22 OOS 220/242</t>
  </si>
  <si>
    <t>10/22 IS 248</t>
  </si>
  <si>
    <t>10/23 IS DO 230/248</t>
  </si>
  <si>
    <t>10/23 OOS, 240/260</t>
  </si>
  <si>
    <t>10/22, IS for med school, 220/251</t>
  </si>
  <si>
    <t>10/22 OOS 22x/24x</t>
  </si>
  <si>
    <t>10/23 OOS 21X/23X</t>
  </si>
  <si>
    <t>10/26, OOS, 22X/22X</t>
  </si>
  <si>
    <t>10/23 IS 228/244</t>
  </si>
  <si>
    <t>10/27 OOS 232/251</t>
  </si>
  <si>
    <t>10/23 OSS 225/244</t>
  </si>
  <si>
    <t>10/30 OOS 23x/25x</t>
  </si>
  <si>
    <t>10/30 IS</t>
  </si>
  <si>
    <t>Dec 7, 10, 17, 21; Jan 7
(updated 11/5)</t>
  </si>
  <si>
    <t>10/21 home instituion</t>
  </si>
  <si>
    <t>10/21, home institution</t>
  </si>
  <si>
    <t>10/25, DO OOS</t>
  </si>
  <si>
    <t>12/25 DO IS</t>
  </si>
  <si>
    <t>10/25 OOS DO</t>
  </si>
  <si>
    <t>Waitlist Only 
No January dates offered yet
(updated 11/5)</t>
  </si>
  <si>
    <t>Waitlist but Nov 23 and Dec 7th are reserved for those who identify as underrepresented in medicine +1</t>
  </si>
  <si>
    <t>10/22/2020 (OOS)</t>
  </si>
  <si>
    <t>10/22 (IS)</t>
  </si>
  <si>
    <t>10/22 OOS, but from Illinois originally</t>
  </si>
  <si>
    <t>10/22 (OOS, DO)</t>
  </si>
  <si>
    <t>10/23 IS for med school, OOS originally</t>
  </si>
  <si>
    <t>10/23 IS for med school, OOS</t>
  </si>
  <si>
    <t>10/26 OOS 20x/23x</t>
  </si>
  <si>
    <t>10/23
OOS</t>
  </si>
  <si>
    <t>10/26 OOS // &gt;230, &gt;240</t>
  </si>
  <si>
    <t>10/26 OOS 210s/250s</t>
  </si>
  <si>
    <t>10/23 IS DO 228/244</t>
  </si>
  <si>
    <t>10/23 DO, school OOS, home IS</t>
  </si>
  <si>
    <t>11/5 IS DO Waitlist 224/251. Moved off waitlist for new Jan dates 12/7</t>
  </si>
  <si>
    <t>11/5 OOS DO 23x/24x Waitlisted</t>
  </si>
  <si>
    <t>11/5, OOS, DO, 230s, waitlisted</t>
  </si>
  <si>
    <t>11/5 OOS MD 236/262 waitlisted no ties</t>
  </si>
  <si>
    <t>11/5 OOS 26x/26x waitlist</t>
  </si>
  <si>
    <t>12/21 IS MD, 20x/22x, waitlisted first, off waitlist with new Jan dates 12/7</t>
  </si>
  <si>
    <t>Waitlist Only 
(updated 11/4)</t>
  </si>
  <si>
    <t>10/26 IS 239/265</t>
  </si>
  <si>
    <t>10/26 IS DO 230/248</t>
  </si>
  <si>
    <t>10/27 Home</t>
  </si>
  <si>
    <t>10/27 OOS 24X, 24X</t>
  </si>
  <si>
    <t>10/27, IS (home but dif. campus)</t>
  </si>
  <si>
    <t>10/27 IS DO 228/244</t>
  </si>
  <si>
    <t>10/27, IS, home diff campus, 205/228</t>
  </si>
  <si>
    <t>12/8, 12/9, 1/6, 1/13 (updated 12/1)</t>
  </si>
  <si>
    <t>November 10, 11, 13, 17, 18, 20, 24. December 2, 8, 9, 15, 16, 18. January 5, 6, 12,13.</t>
  </si>
  <si>
    <t>10/27 oos 220s/250s</t>
  </si>
  <si>
    <t>10/27, OOS, 22X/22X</t>
  </si>
  <si>
    <t>10/27 IS 21X, 24X</t>
  </si>
  <si>
    <t>10/27 IS, Home, 24X, 26X</t>
  </si>
  <si>
    <t>10/29, IS, 205/228</t>
  </si>
  <si>
    <t>10/29, OOS, 22x, 24x</t>
  </si>
  <si>
    <t>10/30 OOS; 22x, 23x</t>
  </si>
  <si>
    <t>10/30 OOS AOA 260s/270s</t>
  </si>
  <si>
    <t>10/31, OOS 23x/25x</t>
  </si>
  <si>
    <t>10/31/2020  22x, OOS</t>
  </si>
  <si>
    <t>11/1/2020 OOS; 23x, 26x</t>
  </si>
  <si>
    <t>11/1 OOS; 23x/24x</t>
  </si>
  <si>
    <t>11/1 OOS AOA 24x</t>
  </si>
  <si>
    <t>11/2 OOS; 220s / 240s</t>
  </si>
  <si>
    <t>11/2 OOS; low 23X, low 25X</t>
  </si>
  <si>
    <t>11/2 OOS, NOT AOA ;)</t>
  </si>
  <si>
    <t>11/2 OOS, 23x/24x</t>
  </si>
  <si>
    <t>11/3/2020 OOS</t>
  </si>
  <si>
    <t>11/3, IS med school, 23x/24x</t>
  </si>
  <si>
    <t>11/3, IS med school, 22x/25x</t>
  </si>
  <si>
    <t>11/3 IS, 25X/27X</t>
  </si>
  <si>
    <t>11/4; IS med school; 21x/25x</t>
  </si>
  <si>
    <t>11/4 IS, 23X/26X</t>
  </si>
  <si>
    <t>11/3 OOS 22X/24X</t>
  </si>
  <si>
    <t>11/3, OOS 24X/26X</t>
  </si>
  <si>
    <t>11/4, IS 23x/25x, AOA. Declined</t>
  </si>
  <si>
    <t>1/5 (form)</t>
  </si>
  <si>
    <t>Full 
(updated 10/26)</t>
  </si>
  <si>
    <t>November 2, 3, 4, 5, 6, 9, 10, 11, 12, 13, 16, 17, 18, 20. December 1, 2, 3, 4, 7, 8, 9, 10, 11, 14, 15, 16, 17, 18. January 4, 5, 6, 7, 8, 11, 12, 13, 14, 15, 19, 20, 21, 22</t>
  </si>
  <si>
    <t>10/26 OOS 26x Not AOA</t>
  </si>
  <si>
    <t>10/26, OOS, 247/261</t>
  </si>
  <si>
    <t>10/26, OOS, 250s/260s</t>
  </si>
  <si>
    <t>10/26, OOS, 24X, 27X</t>
  </si>
  <si>
    <t>10/26, IS. 235, 250, AOA</t>
  </si>
  <si>
    <t>10/26, OOS, 23x</t>
  </si>
  <si>
    <t>10/26 OOS 24x AOA</t>
  </si>
  <si>
    <t>10/26 23X AOA OOS</t>
  </si>
  <si>
    <t>10/26, OOS, 24x/26x, AOA</t>
  </si>
  <si>
    <t>10/26 OOS, 25X, 26X, AOA</t>
  </si>
  <si>
    <t>10/26, OOS, 240 No AOA at school</t>
  </si>
  <si>
    <t>10/26, OOS, 240/260s, AOA</t>
  </si>
  <si>
    <t>10/26, IS, 25X/27X, AOA</t>
  </si>
  <si>
    <t>10/26 OOS, AOA, 25X,26X</t>
  </si>
  <si>
    <t>10/26, IS 21X, 24X</t>
  </si>
  <si>
    <t>10/26, OOS, 21X, 23X</t>
  </si>
  <si>
    <t>10/26, OOS, 25X/26X</t>
  </si>
  <si>
    <t>10/26 OOS AOA 23X</t>
  </si>
  <si>
    <t>10/26 OOS AOA 26x/28x</t>
  </si>
  <si>
    <t>10/26 OOS No AOA</t>
  </si>
  <si>
    <t>10/26 OOS 25x</t>
  </si>
  <si>
    <t>10/26 OOS 220s/220s AOA</t>
  </si>
  <si>
    <t>10/26, OOS 240X</t>
  </si>
  <si>
    <t>10/26 OOS 23x/26x</t>
  </si>
  <si>
    <t>10/26 OOS, 26x, 27x</t>
  </si>
  <si>
    <t>10/26 OOS, 22x</t>
  </si>
  <si>
    <t>10/26 OOS, 26X/26X, AOA</t>
  </si>
  <si>
    <t>10/26/20
OOS,
246/273,
AOA</t>
  </si>
  <si>
    <t>10/26 OOS, 24x/27x AOA</t>
  </si>
  <si>
    <t>1/11 OOS</t>
  </si>
  <si>
    <t>1/15, 2/3, 2/5 
(updated 12/5)</t>
  </si>
  <si>
    <t>10/23 (OOS)</t>
  </si>
  <si>
    <t>10/23 OOS, DO</t>
  </si>
  <si>
    <t>10/23 home institution</t>
  </si>
  <si>
    <t>10/23 OOS 220, 242</t>
  </si>
  <si>
    <t>10/23 OOS, 
240/260</t>
  </si>
  <si>
    <t>10/23 OOS 224/240</t>
  </si>
  <si>
    <t>10/23, IS, home diff campus, 205/228</t>
  </si>
  <si>
    <t>10/23 OOS 225/246</t>
  </si>
  <si>
    <t>10/23, OOS, 22X/22X</t>
  </si>
  <si>
    <t>10/23- OOS, 232/263</t>
  </si>
  <si>
    <t>10/30 IS (OOS currently for med school)</t>
  </si>
  <si>
    <t>10/30 DO, school OOS, home IS</t>
  </si>
  <si>
    <t>11/6, OOS, DO 230s</t>
  </si>
  <si>
    <t>11/6 OOS DO, 23x/24x, sent LOI</t>
  </si>
  <si>
    <t>11/13
OOS, MD
Sent LOI</t>
  </si>
  <si>
    <t>11/17 OOS MD, 240/255</t>
  </si>
  <si>
    <t>11/23 OOS MD (form), LOI</t>
  </si>
  <si>
    <t>12/4 home instutition, late application</t>
  </si>
  <si>
    <t>1/12, 1/20, 1/26, 2/3, 2/5 
(updated 12/1)</t>
  </si>
  <si>
    <t>January 4, 5, 6, 7, 8, 11, 12, 13, 14, 15, 19, 20, 21, 22</t>
  </si>
  <si>
    <t>11/17 Discord</t>
  </si>
  <si>
    <t>12/1 OOS 202/210</t>
  </si>
  <si>
    <t>full (updated 12/3)</t>
  </si>
  <si>
    <t>Jan 11, 12, 15, 18, 19 , 25, 26</t>
  </si>
  <si>
    <t>10/23 IS med school, OOS</t>
  </si>
  <si>
    <t>10/23, IS, 250s/270s</t>
  </si>
  <si>
    <t>10/23, IS, 250s</t>
  </si>
  <si>
    <t>10/23 OOS, but from Chicago originally</t>
  </si>
  <si>
    <t>10/23; MD; home town is OOS but IS med school; 210s and 250s</t>
  </si>
  <si>
    <t>10/23, IS, 205/228</t>
  </si>
  <si>
    <t>11/2 OOS, but from Chicago Originally</t>
  </si>
  <si>
    <t>11/4, OOS, DO, 230s, sent LOI 11/3</t>
  </si>
  <si>
    <t>11/9 OOS DO 22X/5XX</t>
  </si>
  <si>
    <t>11/16 (discord, waitlist)</t>
  </si>
  <si>
    <t>11/16 OOS USMD 21x/24x</t>
  </si>
  <si>
    <t>Full 
(updated 11/17)</t>
  </si>
  <si>
    <t>10/28 IS
21X, 24X</t>
  </si>
  <si>
    <t>10/28 OS 22X, 24X</t>
  </si>
  <si>
    <t>10/28, IS, 205/228</t>
  </si>
  <si>
    <t>11/5 IS 224/251</t>
  </si>
  <si>
    <t>11/5, OOS, 23x/26x (SO sent an email after he got II for his program)</t>
  </si>
  <si>
    <t>11/17 OOS DO (LOI for couple's matching)</t>
  </si>
  <si>
    <t>Per ERAS message will send invites 10/30 and 11/3</t>
  </si>
  <si>
    <t>10/9, 10/13, 10/16, 11/17, 11/20, 11/23, 11/30, 12/4. 12/7, 12/11, 12/14, 12/15, 12/18, 1/8, 1/11</t>
  </si>
  <si>
    <t>10/30 DO OOS Sub-I</t>
  </si>
  <si>
    <t>10/30 US IMG</t>
  </si>
  <si>
    <t>10/30 US IMG OOS</t>
  </si>
  <si>
    <t>10/30 DO OOS</t>
  </si>
  <si>
    <t>12/15 (1), 12/18 (1), 1/22 (1), 1/28 (1) (updated 12/5)</t>
  </si>
  <si>
    <t>T, Th, F</t>
  </si>
  <si>
    <t>10/23, home institution, 230s/250's</t>
  </si>
  <si>
    <t>10/23, OOS, 240/255</t>
  </si>
  <si>
    <t>10/23 Home Institution</t>
  </si>
  <si>
    <t>10/23, OOS, 250s</t>
  </si>
  <si>
    <t>10/23, OOS, 250/260s</t>
  </si>
  <si>
    <t>10/23 OOS, 250s</t>
  </si>
  <si>
    <t>10/23, home institution</t>
  </si>
  <si>
    <t>10/23, OOS, 220s/250s</t>
  </si>
  <si>
    <t>10/23 OOS 240s</t>
  </si>
  <si>
    <t>10/23, OOS, 260s</t>
  </si>
  <si>
    <t>10/23, OOS, 250s/270s</t>
  </si>
  <si>
    <t>10/23 oos 241/250</t>
  </si>
  <si>
    <t>10/23 OOS 210s/250s</t>
  </si>
  <si>
    <t>10/23 OOS 250s/260s</t>
  </si>
  <si>
    <t>10/23 Home program</t>
  </si>
  <si>
    <t>10/23 OOS, 260s/260s, AOA</t>
  </si>
  <si>
    <t>10/27 OOS with IU ties</t>
  </si>
  <si>
    <t>10/28 OOS, &gt;230 x 2</t>
  </si>
  <si>
    <t>11/2 OOS, 239/265</t>
  </si>
  <si>
    <t>11/2 OOS 226/246</t>
  </si>
  <si>
    <t>1/18, 1/19</t>
  </si>
  <si>
    <t>M. T</t>
  </si>
  <si>
    <t>10/30 non US IMG</t>
  </si>
  <si>
    <t>updated 11/2: all tuesdays and fridays in december am and pm, 1/5 and 1/8 am and pm</t>
  </si>
  <si>
    <t>T/Th through january</t>
  </si>
  <si>
    <t>10/26 home program</t>
  </si>
  <si>
    <t>11/2 OOS DO 240's/650's</t>
  </si>
  <si>
    <t>11/4 OOS MD</t>
  </si>
  <si>
    <t>11/9 OOS US-IMG</t>
  </si>
  <si>
    <t>11/9 OOS MD</t>
  </si>
  <si>
    <t>12/7 us img</t>
  </si>
  <si>
    <t>11/3 Waitlist only</t>
  </si>
  <si>
    <t>10/21 OOS 240s +2</t>
  </si>
  <si>
    <t>10/21, OSS</t>
  </si>
  <si>
    <t>OOS 10/21</t>
  </si>
  <si>
    <t>10/21 is</t>
  </si>
  <si>
    <t>10/21 IS</t>
  </si>
  <si>
    <t>10/23, OOS, 25X/26X</t>
  </si>
  <si>
    <t>10/23 OOS
214/237</t>
  </si>
  <si>
    <t>10/23 OOS 247/271</t>
  </si>
  <si>
    <t>10\22, OOS, 21X/24X</t>
  </si>
  <si>
    <t>10/23 IS 260/273</t>
  </si>
  <si>
    <t>10/23 OOS 241/257</t>
  </si>
  <si>
    <t>10/28 OOS 23x/250x</t>
  </si>
  <si>
    <t>12/11, updated 11/9</t>
  </si>
  <si>
    <t>Home program, received invite 10/21</t>
  </si>
  <si>
    <t>10/22 OOS 200/249</t>
  </si>
  <si>
    <t>10/24 OOS</t>
  </si>
  <si>
    <t>10/24 IMG &lt;&lt; stats?</t>
  </si>
  <si>
    <t>10/24 US-IMG</t>
  </si>
  <si>
    <t>10/24 US IMG</t>
  </si>
  <si>
    <t>10/21
IS</t>
  </si>
  <si>
    <t>10/21 US IMG home program</t>
  </si>
  <si>
    <t>10/21 USMD home program</t>
  </si>
  <si>
    <t>11/2 IS</t>
  </si>
  <si>
    <t>11/3 OOS 237/238 no ties</t>
  </si>
  <si>
    <t>11/3 non-US IMG 226/241</t>
  </si>
  <si>
    <t>12/9 OOS MD</t>
  </si>
  <si>
    <t>Waitlist available 10/30</t>
  </si>
  <si>
    <t>Home program invite 10/21</t>
  </si>
  <si>
    <t>10/27 IS.</t>
  </si>
  <si>
    <t>10/27, IS, 223/247</t>
  </si>
  <si>
    <t>10/27 OOS 223/241</t>
  </si>
  <si>
    <t>10/28
OOS
220s/230s</t>
  </si>
  <si>
    <t>10/28, OOS, 230s, DO</t>
  </si>
  <si>
    <t>10/28, OOS, DO</t>
  </si>
  <si>
    <t>10/30 IS, MD, 21x/24x</t>
  </si>
  <si>
    <t>10/30 DO waitlisted</t>
  </si>
  <si>
    <t>10/30 OOS DO, waitlisted</t>
  </si>
  <si>
    <t>10/28, OOS, 19x/25x</t>
  </si>
  <si>
    <t xml:space="preserve">10/30 OOS DO waitlisted </t>
  </si>
  <si>
    <t>10/28 237/238 OOS no ties</t>
  </si>
  <si>
    <t>11/3 OOS DO 23x/24x, sent letter of interest, waitlisted</t>
  </si>
  <si>
    <t>10/21 home program</t>
  </si>
  <si>
    <t>Waitlist only 11/18</t>
  </si>
  <si>
    <t>11/2 AM, 11/6 AM, 11/11 PM, 11/12 PM, 11/16 AM, 11/19 AM, 11/20 PM, 11/30 AM, 12/1 PM, 12/2 AM, 12/4 PM, 12/7 AM, 12/9 AM, 12/14 PM, 12/17 PM, 12/21 PM, 1/4 PM, 1/6 PM, 1/11 AM, 1/13 PM, 1/14 PM, 1/20 PM, 1/25 PM, 1/27 AM, 2/1 PM, 2/3 PM, 2/8 PM, 2/10 PM, 2/11 PM</t>
  </si>
  <si>
    <t>10/23 OOS.</t>
  </si>
  <si>
    <t>10/23 OOS 227/254</t>
  </si>
  <si>
    <t>10/23 OOS, DO 208/236</t>
  </si>
  <si>
    <t>10/23 U.S IMG</t>
  </si>
  <si>
    <t>10/23
IS</t>
  </si>
  <si>
    <t>10/28US-IMG</t>
  </si>
  <si>
    <t>10/28 OOS 220s/550s</t>
  </si>
  <si>
    <t>11/18 OOS MD</t>
  </si>
  <si>
    <t>Email program coordinator preferred dates</t>
  </si>
  <si>
    <t>11/5/2020 (OOS)</t>
  </si>
  <si>
    <t>10/28, home institution</t>
  </si>
  <si>
    <t>11/23 US IMG</t>
  </si>
  <si>
    <t xml:space="preserve">All dates had a waitlist when I tried to schedule </t>
  </si>
  <si>
    <t>10/26, IS,home institution</t>
  </si>
  <si>
    <t>10/26/2020, IS</t>
  </si>
  <si>
    <t>10/26 OOS, 23x/25x</t>
  </si>
  <si>
    <t>10/26 OOS for school but from IS</t>
  </si>
  <si>
    <t>10/26 OOS, DO. 220s/550s</t>
  </si>
  <si>
    <t>10/26 Non-US IMG</t>
  </si>
  <si>
    <t>10/26 non-US IMG 23x/24x</t>
  </si>
  <si>
    <t>10/26 non-US IMG 226/241</t>
  </si>
  <si>
    <t>Full</t>
  </si>
  <si>
    <t>Mondays and Tuesdays 11/10 through 1/12</t>
  </si>
  <si>
    <t>10/26, OOS, 24x</t>
  </si>
  <si>
    <t>10/26, In State, 25X</t>
  </si>
  <si>
    <t>10/26 IS med school; 220s / 240s</t>
  </si>
  <si>
    <t>10/27 Home program</t>
  </si>
  <si>
    <t>10/27 home program</t>
  </si>
  <si>
    <t>10/30 OOS 230/242</t>
  </si>
  <si>
    <t>10/30 non-US IMG</t>
  </si>
  <si>
    <t>11/2 OOS 232/251</t>
  </si>
  <si>
    <t>11/2 OOS 23x AOA</t>
  </si>
  <si>
    <t>11/2 OOS 22x</t>
  </si>
  <si>
    <t>11/2/2020 OOS</t>
  </si>
  <si>
    <t>11/4 oos</t>
  </si>
  <si>
    <t>11/4 OOS 24x AOA</t>
  </si>
  <si>
    <t>11/4 23x/26x OOS</t>
  </si>
  <si>
    <t>11/4 23X/26X OOS</t>
  </si>
  <si>
    <t>11/5 IS home</t>
  </si>
  <si>
    <t>11/9 OOS, 25X/26X AOA</t>
  </si>
  <si>
    <t>11/9 OOS, 23X/25X</t>
  </si>
  <si>
    <t>11/9 OOS 25X/26X</t>
  </si>
  <si>
    <t>11/5 21x/24x, OOS, from MA</t>
  </si>
  <si>
    <t>11/9 OOS, 247/261, AOA</t>
  </si>
  <si>
    <t>11/5 OOS 22x/22x</t>
  </si>
  <si>
    <t>11/17 (form)</t>
  </si>
  <si>
    <t>11/18 Non-US IMG 22x/24x (form)</t>
  </si>
  <si>
    <t>11/25 (form) OOS MD</t>
  </si>
  <si>
    <t>11/25 (discord)</t>
  </si>
  <si>
    <t xml:space="preserve">11/25
22x 25x
OOS </t>
  </si>
  <si>
    <t>11/25 OOS MD</t>
  </si>
  <si>
    <t>12/21 OOS USMD 21x/24x</t>
  </si>
  <si>
    <t>10/30 IS, home</t>
  </si>
  <si>
    <t>10/30 OOS DO 25x/25x</t>
  </si>
  <si>
    <t>10/30 home</t>
  </si>
  <si>
    <t>10/30 OOS DO 23X/26X</t>
  </si>
  <si>
    <t>10/30 IS home</t>
  </si>
  <si>
    <t>10/30 OOS for med school, from MA, 21x/24x</t>
  </si>
  <si>
    <t xml:space="preserve">10/30 OOS </t>
  </si>
  <si>
    <t xml:space="preserve">10/30 IS </t>
  </si>
  <si>
    <t>10/30 OOS, 25X/26X AOA</t>
  </si>
  <si>
    <t>11/something OOS MD PhD, 20x/22x</t>
  </si>
  <si>
    <t>10/30 non-US img</t>
  </si>
  <si>
    <t>12/1 +1</t>
  </si>
  <si>
    <t>1/12/2020 (12/1)</t>
  </si>
  <si>
    <t>12/8, 12/11, 12/18, 12/22, 1/5, 1/12, 1/15, 1/22, 1/26</t>
  </si>
  <si>
    <t>11/1 OOS, 25x/not yet taken, MD/PhD Physician Scientist tracks</t>
  </si>
  <si>
    <t>11/1 OOS 25x/26x</t>
  </si>
  <si>
    <t>11/1 OOS, 25X/25X, AOA</t>
  </si>
  <si>
    <t>11/1 OOS, 230s/250s, AOA</t>
  </si>
  <si>
    <t>11/6 OOS 240s, 240s</t>
  </si>
  <si>
    <t>11/13 (Discord)</t>
  </si>
  <si>
    <t>11/20 (form) OOS AOA 23x</t>
  </si>
  <si>
    <t>11/25 OOS AOA 26x/28x</t>
  </si>
  <si>
    <t>11/24 OOS 23x/26x not AOA</t>
  </si>
  <si>
    <t>11/25 (form) OOS 22X</t>
  </si>
  <si>
    <t>11/27 (discord)</t>
  </si>
  <si>
    <t xml:space="preserve">12/1 OOS </t>
  </si>
  <si>
    <t>12/1 OOS, 25X/26X, AOA</t>
  </si>
  <si>
    <t>12/1 OOS, 25x, AOA</t>
  </si>
  <si>
    <t>12/1 OOS, 23x, 26x no AOA</t>
  </si>
  <si>
    <t>12/1, OOS, 26x/26x, not AOA, PSTP</t>
  </si>
  <si>
    <t>12/1, OOS, 26x/26x, AOA</t>
  </si>
  <si>
    <t>11/3 +7</t>
  </si>
  <si>
    <t>Full rejection emails sent. Waitlist only.</t>
  </si>
  <si>
    <t>11/12 (PM), 13, 20, 23, 30; 12/1 (PM), 4, 10 (PM), 11, 15 (PM), 17, 18, 22 (PM); 1/8, 11, 12 (PM), 19 (PM), 20  ---you fill out a google form about what date you want and you give them 3 options (actual 48 hours to respond)</t>
  </si>
  <si>
    <t>11/3 OOS 250s</t>
  </si>
  <si>
    <t>11/3 OOS 230/242</t>
  </si>
  <si>
    <t>11/3 OOS 23x/25x</t>
  </si>
  <si>
    <t>11/3 IS</t>
  </si>
  <si>
    <t>11/3 OOS 21X/23X</t>
  </si>
  <si>
    <t>11/3, OOS 22x/24x</t>
  </si>
  <si>
    <t>11/3 OOS 23x</t>
  </si>
  <si>
    <t>11/3 OOS, 25X/26X AOA</t>
  </si>
  <si>
    <t>11/3 OOS (ties), 24x AOA</t>
  </si>
  <si>
    <t>11/3 OOS w/ ties</t>
  </si>
  <si>
    <t>11/3 OOS, AOA, 240s/270s</t>
  </si>
  <si>
    <t>11/3 OOS, 247/261, AOA</t>
  </si>
  <si>
    <t>11/3 OOS 20X/23X</t>
  </si>
  <si>
    <t>11/3 OOS 23x/256x</t>
  </si>
  <si>
    <t xml:space="preserve">11/3 IS </t>
  </si>
  <si>
    <t>11/3, IS</t>
  </si>
  <si>
    <t>11/3 OOS 24x AOA</t>
  </si>
  <si>
    <t>11/3 OOS, 23x/25x, AOA</t>
  </si>
  <si>
    <t>11/3 OOS, 23X/26X</t>
  </si>
  <si>
    <t>11/3 IS med school; 220s / 240s</t>
  </si>
  <si>
    <t>11/3 IS 23X/24X</t>
  </si>
  <si>
    <t xml:space="preserve">11/3 IS home program </t>
  </si>
  <si>
    <t>11/3 OOS 22x, 25x</t>
  </si>
  <si>
    <t>11/3 OOS 26x/28x AOA</t>
  </si>
  <si>
    <t>11/3 non-US IMG</t>
  </si>
  <si>
    <t>11/3
OOS
220 252</t>
  </si>
  <si>
    <t>11/3 IS med school</t>
  </si>
  <si>
    <t>11/3 OOS 22x/24x</t>
  </si>
  <si>
    <t>11/3, OOS, AOA, 24x/26x</t>
  </si>
  <si>
    <t>11/3
OOS but med school in new england</t>
  </si>
  <si>
    <t>11/3 OOS 226/246</t>
  </si>
  <si>
    <t>11/3 OOS, AOA, 25X/25X</t>
  </si>
  <si>
    <t>11/3 OOS, 22x</t>
  </si>
  <si>
    <t>11/5, OOS, 23x/26x</t>
  </si>
  <si>
    <t xml:space="preserve">11/4 24X,25X, OOS </t>
  </si>
  <si>
    <t>11/3 OOS 22x,22x</t>
  </si>
  <si>
    <t>11/3, 11/10, 11/17, 12/8, 12/15</t>
  </si>
  <si>
    <t>10/27, IS DO</t>
  </si>
  <si>
    <t>10/28, OOS</t>
  </si>
  <si>
    <t>Waitlist only (11/8)</t>
  </si>
  <si>
    <t>Nov 10, 12, 13, 17, 19, 20, 24
Dec 1, 2 (PSTP), 3, 4, 8, 10, 11, 15, 16 (PSTP), 17, 18
Jan 5, 7, 8, 12, 14, 15</t>
  </si>
  <si>
    <t>10/27 OOS 240s</t>
  </si>
  <si>
    <t>10/27 OOS 250s</t>
  </si>
  <si>
    <t>10/30 OOS but from there, PSTP</t>
  </si>
  <si>
    <t>10/30 OOS 220s/250s</t>
  </si>
  <si>
    <t>10/30
OOS</t>
  </si>
  <si>
    <t>10/30 OOS 23x/26x</t>
  </si>
  <si>
    <t>10/30 OOS, 26X/26X</t>
  </si>
  <si>
    <t>10/30 IS AOA</t>
  </si>
  <si>
    <t>10/30
OOS
220 252</t>
  </si>
  <si>
    <t>10/30 OOS 23x/24x</t>
  </si>
  <si>
    <t>10/30 OOS 25X 26X, AOA</t>
  </si>
  <si>
    <t>10/30 OOS, 26X/26X, AOA</t>
  </si>
  <si>
    <t>10/30, OOS, 25X/26X, AOA</t>
  </si>
  <si>
    <t>10/30 OOS 26x/27x</t>
  </si>
  <si>
    <t>10/30, OOS, 23x/25x, AOA</t>
  </si>
  <si>
    <t>10/30
OOS
25x/26x</t>
  </si>
  <si>
    <t>10/30, OOS, AOA, 24x, 25x</t>
  </si>
  <si>
    <t>10/30, OOS, 23x, 25x</t>
  </si>
  <si>
    <t>10/30 OOS 25X/26X</t>
  </si>
  <si>
    <t>10/30 OOS 23x</t>
  </si>
  <si>
    <t>10/30, OOS, AOA, 25X/26X</t>
  </si>
  <si>
    <t>10/30 OOS AOA 26x/28x</t>
  </si>
  <si>
    <t>10/30 OOS AOA 260s</t>
  </si>
  <si>
    <t>10/30, OOS, 25X/25X, AOA</t>
  </si>
  <si>
    <t>10/30, OOS, 25X, 25X, AOA</t>
  </si>
  <si>
    <t>10/30 OOS 25x/26x</t>
  </si>
  <si>
    <t>10/30, OOS, 22x, 24x</t>
  </si>
  <si>
    <t>10/30,
OOS
239/262</t>
  </si>
  <si>
    <t>10/30 OOS; 24X/24X</t>
  </si>
  <si>
    <t>10/30 OOS 24X/25X, MD</t>
  </si>
  <si>
    <t>10/30 OOS 22x/25x, AOA</t>
  </si>
  <si>
    <t>10/30 OOS; 24x/25x, AOA</t>
  </si>
  <si>
    <t>10/20, OOS, AOA, 24x/26x</t>
  </si>
  <si>
    <t>11/3, OOS, 239/265 WAITLIST</t>
  </si>
  <si>
    <t>11/3 waitlist, OOS, 220s/240s</t>
  </si>
  <si>
    <t>11/3 waitlist</t>
  </si>
  <si>
    <t>11/3 waitlist, OOS 23x/24x</t>
  </si>
  <si>
    <t>11/3 waitlist, OOS, 24x/26x</t>
  </si>
  <si>
    <t>11/3 waitlist, OOS 25x/25x</t>
  </si>
  <si>
    <t>10/30 OOS (but lived in Baltimore)</t>
  </si>
  <si>
    <t>OOS, 22x/22x waitlist</t>
  </si>
  <si>
    <t>Dec 10, 15
Jan 5, 12, 14, 19, 20, 26, 28
[updated 12/3]</t>
  </si>
  <si>
    <t>10/29, nov 3, 10, 17, 18, 24, Dec 1, 2, 8, 10, 15, 17, Jan 5, 7, 12, 14, 19, 20, 26, 28</t>
  </si>
  <si>
    <t>10/23 OOS, 23X/25X</t>
  </si>
  <si>
    <t>10/23 OOS 24X/24X</t>
  </si>
  <si>
    <t>10/23 OOS 23X</t>
  </si>
  <si>
    <t>10/21  Home program</t>
  </si>
  <si>
    <t>10/23 OOS 23X,24X</t>
  </si>
  <si>
    <t>10/23 OOS 24X/26X</t>
  </si>
  <si>
    <t>10/23 OOS 240/262</t>
  </si>
  <si>
    <t>10/23/2020 OOS 228/260</t>
  </si>
  <si>
    <t>10/23 OOS 232/251</t>
  </si>
  <si>
    <t>10/23 OOS 245/263</t>
  </si>
  <si>
    <t>11/4 OOS 22x/24x</t>
  </si>
  <si>
    <t>11/4, OOS, 25X/26X AOA</t>
  </si>
  <si>
    <t>11/4 OOS MD 24x/25x</t>
  </si>
  <si>
    <t>11/4 OOS MD 23x/26x</t>
  </si>
  <si>
    <t>11/4 OOS 26x/26x</t>
  </si>
  <si>
    <t>11/4 OOS MD 24x/24x</t>
  </si>
  <si>
    <t>11/4 OOS MD, close but not IS</t>
  </si>
  <si>
    <t>12/21 OOS USMD 21x/23x</t>
  </si>
  <si>
    <t>12/21 OOS USMD 21x/22x</t>
  </si>
  <si>
    <t>waitlist only (11/9)</t>
  </si>
  <si>
    <t>11/23, 11/30, 12/4, 12/7, 12/11, 12/14, 12/18</t>
  </si>
  <si>
    <t>11/2 OOS, 25X/26X, AOA</t>
  </si>
  <si>
    <t>11/2 OOS, 23x/25x</t>
  </si>
  <si>
    <t>11/2 OOS 24x/24x AOA</t>
  </si>
  <si>
    <t xml:space="preserve">11/2 OOS, ties </t>
  </si>
  <si>
    <t>11/2 OOS 240s</t>
  </si>
  <si>
    <t>11/2, OOS</t>
  </si>
  <si>
    <t>waitlist only (11/15)</t>
  </si>
  <si>
    <t>10/27, 10/28, 11/10, 11/11, 11/16-11/18, 12/1-12/3, 12/15-12/17, 1/5-1/7, 1/12, 1/13, 1/26, 1/27</t>
  </si>
  <si>
    <t>10/22 OOS 217/478</t>
  </si>
  <si>
    <t>10/22 OOS 230s/240s</t>
  </si>
  <si>
    <t>10/22, OOS now but originally from MI</t>
  </si>
  <si>
    <t>10/22 OOS 218/549</t>
  </si>
  <si>
    <t>10/22 OOS 211/233</t>
  </si>
  <si>
    <t>10/22 IS 210s/250s</t>
  </si>
  <si>
    <t>10/22 OOS 230/248</t>
  </si>
  <si>
    <t>10/22 OOS 231/601</t>
  </si>
  <si>
    <t>10/22 IS 240</t>
  </si>
  <si>
    <t>OSS 10/22 223/236</t>
  </si>
  <si>
    <t>10/22 230/240 OOS</t>
  </si>
  <si>
    <t>10/22 OOS, 231/250</t>
  </si>
  <si>
    <t>10/22 OOS 238, 649</t>
  </si>
  <si>
    <t>10/22/2020, OOS, 216/245</t>
  </si>
  <si>
    <t>10/22 OOS 219/251</t>
  </si>
  <si>
    <t>10/22 OOS now, but originally from MI</t>
  </si>
  <si>
    <t>10/22 OOS, 248</t>
  </si>
  <si>
    <t>10/22, OOS 21X/24X</t>
  </si>
  <si>
    <t>10/22 OOS DO 220s/240s</t>
  </si>
  <si>
    <t>10/22 OOS 220/251</t>
  </si>
  <si>
    <t>10/22 OOS MD</t>
  </si>
  <si>
    <t>10/22 OOS, 23X, 25X</t>
  </si>
  <si>
    <t>10/22
OOS,
22X,25X</t>
  </si>
  <si>
    <t>10/22 OOS, DO 568, 623</t>
  </si>
  <si>
    <t>10/22 OOS DO</t>
  </si>
  <si>
    <t>10//22 OOS DO</t>
  </si>
  <si>
    <t>1/25, 1/27, 1/28, 1/29 (11/14 updated)</t>
  </si>
  <si>
    <t>10/26, OOS, 260s/260s, GHHS</t>
  </si>
  <si>
    <t>10/26 OOS, 24X, 27X</t>
  </si>
  <si>
    <t>10/26 OOS, 240/260</t>
  </si>
  <si>
    <t>10/26, OOS, 22x/25x</t>
  </si>
  <si>
    <t>10/26, OOS 240/254</t>
  </si>
  <si>
    <t>10/26, OOS, 25X/27X</t>
  </si>
  <si>
    <t>10/26 OOS but connection, 239/265</t>
  </si>
  <si>
    <t>10/26, OOS, 23x/24x</t>
  </si>
  <si>
    <t>10/26, OOS, AOA, 25X/26X</t>
  </si>
  <si>
    <t>10/26 IS 210s/250s</t>
  </si>
  <si>
    <t>10/26 IS 26X/26X</t>
  </si>
  <si>
    <t>10/26, OOS, 23x/25x</t>
  </si>
  <si>
    <t>10/26 OOS now but originally from MI 24X</t>
  </si>
  <si>
    <t>10/26 OOS, 240/255</t>
  </si>
  <si>
    <t>10/26 OOS 230s/260s</t>
  </si>
  <si>
    <t>10/27 IS 240s</t>
  </si>
  <si>
    <t>10/27 OOS 25X/26X</t>
  </si>
  <si>
    <t>10/26 OOS 25X/26X</t>
  </si>
  <si>
    <t>10/27 OOS 21X, 24X</t>
  </si>
  <si>
    <t>10/27 OOS 24X</t>
  </si>
  <si>
    <t>11/2, OOS but undergrad, 22x/24x</t>
  </si>
  <si>
    <t>11/2 OOS 22x/24x</t>
  </si>
  <si>
    <t>11/22, OOS, ties</t>
  </si>
  <si>
    <t>11/2. OOS, 24x, 25x</t>
  </si>
  <si>
    <t>11/2 OOS but went for undergrad, 23x/24x</t>
  </si>
  <si>
    <t>11/2, OOS, 24x, AOA</t>
  </si>
  <si>
    <t>11/2
OOS
220 252</t>
  </si>
  <si>
    <t>11/2 OOS, PSTP</t>
  </si>
  <si>
    <t>11/2 OOS MD 25x/25x</t>
  </si>
  <si>
    <t>11/18 (form) OOS 24X/25X</t>
  </si>
  <si>
    <t>10/26 US IMG</t>
  </si>
  <si>
    <t>10/26 nonUSimg 22x/23x</t>
  </si>
  <si>
    <t>10/29 non us img 21# 23# CS</t>
  </si>
  <si>
    <t>1/7, 1/8, 1/15 (updated 11/4)</t>
  </si>
  <si>
    <t>10/27-1/21 (MTThF)</t>
  </si>
  <si>
    <t>10/21 IS home institution</t>
  </si>
  <si>
    <t>10/21 Home Institution</t>
  </si>
  <si>
    <t>10/23 OOS, 20x/23x</t>
  </si>
  <si>
    <t>10/23 OOS 218/24X</t>
  </si>
  <si>
    <t>10/21        IS</t>
  </si>
  <si>
    <t>10/29 OOS 24x/24x</t>
  </si>
  <si>
    <t>10/23 OOS DO 22x/55x</t>
  </si>
  <si>
    <t xml:space="preserve">11/2 OOS 22x/24x </t>
  </si>
  <si>
    <t>11/4 OOS DO 22x/55x</t>
  </si>
  <si>
    <t>10/23 Non-US IMG PEds/Genetics combined program</t>
  </si>
  <si>
    <t>11/17 (Discord, LOI sent)</t>
  </si>
  <si>
    <t>12/9 Non-US IMG, Waitlisted</t>
  </si>
  <si>
    <t>12/17, 1/1, 1/14,1/21 (updated 11/4)</t>
  </si>
  <si>
    <t>12/1 non-us IMG</t>
  </si>
  <si>
    <t>10/21 home institution</t>
  </si>
  <si>
    <t>10/23, IS, 220s/240s</t>
  </si>
  <si>
    <t>11/9 IS</t>
  </si>
  <si>
    <t>10/26 OOS 222, 253</t>
  </si>
  <si>
    <t>12/9 onward (10/21)</t>
  </si>
  <si>
    <t>11/4, 11/11, 11/18, 11/20, 11/25, 11/27, 12/2, 12/4, 12/9, 12/16, 1/6, 1/13, 1/20, 1/22, 1/27, 2/3, 2/10</t>
  </si>
  <si>
    <t>10/22 OOS 223 236</t>
  </si>
  <si>
    <t>Doodle</t>
  </si>
  <si>
    <t>Waitlist only (12/5)</t>
  </si>
  <si>
    <t>November 5, 10, 13, 17, 19
December 1, 3, 4, 8, 10, 15, 17
January 5, 7, 8, 12, 14, 19, 21, 26</t>
  </si>
  <si>
    <t xml:space="preserve">Interview broker </t>
  </si>
  <si>
    <t>10/28 Home Institution</t>
  </si>
  <si>
    <t>10/28 Home institution</t>
  </si>
  <si>
    <t>10/28 OOS 236/262</t>
  </si>
  <si>
    <t>10/28 OOS 239/265</t>
  </si>
  <si>
    <t>10/28 OOS, went to info sessions</t>
  </si>
  <si>
    <t>10/28 NonUS IMG 255/276 Went to info sessions</t>
  </si>
  <si>
    <t>10/28 OOS 26x</t>
  </si>
  <si>
    <t>10/28 OOS 232/251 went to info sessions</t>
  </si>
  <si>
    <t>10/28, OOS w ties, 210s/250s</t>
  </si>
  <si>
    <t>10/29, OOS, 23x/24x</t>
  </si>
  <si>
    <t>10/29, OOS, no ties, 26X/26X</t>
  </si>
  <si>
    <t>10/30, IS. 23x/25x, AOA</t>
  </si>
  <si>
    <t>10/30, OOS for Med school, but from MN, 230s, DO</t>
  </si>
  <si>
    <t>10/30, OOS, 21x/24x</t>
  </si>
  <si>
    <t>10/30, OOS 21X/23X</t>
  </si>
  <si>
    <t>11/3, OOS, PSTP</t>
  </si>
  <si>
    <t>11/3, OOS</t>
  </si>
  <si>
    <t>11/4 OOS, 240/255</t>
  </si>
  <si>
    <t>11/4 OOS 24X/24X</t>
  </si>
  <si>
    <t>11/4 OOS 23X/25X</t>
  </si>
  <si>
    <t>11/4 IS (but OS for med school)</t>
  </si>
  <si>
    <t>11/5 OOS waitlist</t>
  </si>
  <si>
    <t>10/28 OOS, home state, 24x/23x</t>
  </si>
  <si>
    <t xml:space="preserve">11/5 OOS </t>
  </si>
  <si>
    <t>10/28 OOS MD 25x/25x</t>
  </si>
  <si>
    <t>1/12 and 1/15 (as of 11/30)</t>
  </si>
  <si>
    <t>10/26 OOS 247/271</t>
  </si>
  <si>
    <t>10/26, OOS w/ ties, 210s/250s</t>
  </si>
  <si>
    <t>10/26, OOS with strong ties; 232/263</t>
  </si>
  <si>
    <t>10/28 OOS 210s/250s</t>
  </si>
  <si>
    <t>11/2 IS (but OS for med school)</t>
  </si>
  <si>
    <t>11/2, OOS, 220s/250s, got off waitlist quickly since two dates left didn't work for me</t>
  </si>
  <si>
    <t>11/5 IS (OS for med school) DO</t>
  </si>
  <si>
    <t xml:space="preserve">11/5, OOS </t>
  </si>
  <si>
    <t xml:space="preserve">11/6. OOS </t>
  </si>
  <si>
    <t>11/11 OOS</t>
  </si>
  <si>
    <t>11/23 NonUS IMG</t>
  </si>
  <si>
    <t>11/30 OOS 24x, 25x</t>
  </si>
  <si>
    <t xml:space="preserve">11/11, 11/16, 11/23, 12/2, 12/7, 12/10, 12/14, 12/21, 1/6, 1/11, 1/14, 1/25 </t>
  </si>
  <si>
    <t>10/26 IS for med school</t>
  </si>
  <si>
    <t>10/16 OOS</t>
  </si>
  <si>
    <t>10/26, OOS, DO ties to Missouri</t>
  </si>
  <si>
    <t>1/15 (1), 1/18 (1), 1/22 (1) - Updated 11/7/20</t>
  </si>
  <si>
    <r>
      <rPr>
        <b/>
        <sz val="10"/>
        <color theme="1"/>
        <rFont val="Arial"/>
      </rPr>
      <t xml:space="preserve">Nov </t>
    </r>
    <r>
      <rPr>
        <sz val="10"/>
        <color theme="1"/>
        <rFont val="Arial"/>
      </rPr>
      <t xml:space="preserve">2, 4, 6, 9, 11, 13, 16, 18, 20 </t>
    </r>
    <r>
      <rPr>
        <b/>
        <sz val="10"/>
        <color theme="1"/>
        <rFont val="Arial"/>
      </rPr>
      <t>Dec</t>
    </r>
    <r>
      <rPr>
        <sz val="10"/>
        <color theme="1"/>
        <rFont val="Arial"/>
      </rPr>
      <t xml:space="preserve"> 2, 4, 7, 9, 11, 14, 16, 18 </t>
    </r>
    <r>
      <rPr>
        <b/>
        <sz val="10"/>
        <color theme="1"/>
        <rFont val="Arial"/>
      </rPr>
      <t>Jan</t>
    </r>
    <r>
      <rPr>
        <sz val="10"/>
        <color theme="1"/>
        <rFont val="Arial"/>
      </rPr>
      <t xml:space="preserve"> 4, 6, 8, 11, 13, 15, 18, 20, 22</t>
    </r>
  </si>
  <si>
    <t xml:space="preserve">Thalamus </t>
  </si>
  <si>
    <t>10/27, OOS 24X, 27X</t>
  </si>
  <si>
    <t>10/27 OOS 220s/240s</t>
  </si>
  <si>
    <t>10/27 OOS 240s/250s AOA</t>
  </si>
  <si>
    <t>10/27 OOS, 250s/260s</t>
  </si>
  <si>
    <t>10/27 OOS 25x/26x</t>
  </si>
  <si>
    <t>10/27 OOS 230s/250s</t>
  </si>
  <si>
    <t>10/27, OOS, 22X, 25X</t>
  </si>
  <si>
    <t>10/27, OOS, 25X/27X</t>
  </si>
  <si>
    <t>10/27 OOS 24x 25x</t>
  </si>
  <si>
    <t>10/27 OOS 22X/24X</t>
  </si>
  <si>
    <t>11/9 OOS DO 23x/24x (Sent LOI)</t>
  </si>
  <si>
    <t>Reportedly requires partner to have II as well</t>
  </si>
  <si>
    <t>12/14, 12/21, 12/22, all January dates (updated 10/26)</t>
  </si>
  <si>
    <t>11/04, 11/05, 11/09, 11/11, 11/12, 11/16, 11/18, 11/19, 11/23, 11/30, 12/02, 12/03, 12/07, 12/09, 12/10, 12/14, 12/16, 12/17, 12/21, 12/22, 01/04, 01/06, 01/07, 01/11, 01/13, 01/14, 01/19, 01/20</t>
  </si>
  <si>
    <t>10/22, OOS, 260s/270s</t>
  </si>
  <si>
    <t>10/22, OOS, 234, 249</t>
  </si>
  <si>
    <t>10/22, OOS, 250s/260s</t>
  </si>
  <si>
    <t>10/22, OOS, 250s</t>
  </si>
  <si>
    <t>10/22, OOS, 25X/26X</t>
  </si>
  <si>
    <t>10/22 OOS 242</t>
  </si>
  <si>
    <t>10/22, OOS, 240s</t>
  </si>
  <si>
    <t>10/22, OOS, 247/252</t>
  </si>
  <si>
    <t>10/22, OOS, 235/250</t>
  </si>
  <si>
    <t>10/22, OOS, 241/251</t>
  </si>
  <si>
    <t>10/22 IS 238</t>
  </si>
  <si>
    <t>10/22 OOS 240s</t>
  </si>
  <si>
    <t>10/27 OOS, 23x/25x</t>
  </si>
  <si>
    <t>10/22 OOS, 26X/26X, AOA</t>
  </si>
  <si>
    <t>10/28 OOS 24X/25X, MD</t>
  </si>
  <si>
    <t>11/2 OOS 23X/26X, partner received interview last week and we indicated couple's match to both PDs</t>
  </si>
  <si>
    <t>10/29 Non US IMG Combined Peds/Genetics</t>
  </si>
  <si>
    <t>11/9 OOS 23X/26X, partner received interview last week and we indicated couple's match to both PDs</t>
  </si>
  <si>
    <t>11/17 OOS MD</t>
  </si>
  <si>
    <t>11/16 OOS MD 23x/24x</t>
  </si>
  <si>
    <t>10/29/2020 +3</t>
  </si>
  <si>
    <t>Interview Broker/ERAS</t>
  </si>
  <si>
    <t>10/22 OOS
240/254</t>
  </si>
  <si>
    <t>10/23,OOS, 230/248</t>
  </si>
  <si>
    <t>10/23 OOS 21x/23x</t>
  </si>
  <si>
    <t>10/23 OOS 257/265</t>
  </si>
  <si>
    <t>10/27, IS for med school, DO</t>
  </si>
  <si>
    <t>10/27 OOS 228/244</t>
  </si>
  <si>
    <t>10/23, OOS, 235/251</t>
  </si>
  <si>
    <t>10/30 OOS 22x/26x</t>
  </si>
  <si>
    <t>11/23 (discord)</t>
  </si>
  <si>
    <t>OOS 10/22</t>
  </si>
  <si>
    <t>OOS 10/22 220s/260s</t>
  </si>
  <si>
    <t>11/6 US IMG</t>
  </si>
  <si>
    <t>11/6 OOS 226/246</t>
  </si>
  <si>
    <t>ERAS: email in date preferences</t>
  </si>
  <si>
    <t>IS</t>
  </si>
  <si>
    <t>10/21 home in</t>
  </si>
  <si>
    <t>10/21/2020 Home program</t>
  </si>
  <si>
    <t>10/21 IS 227/254</t>
  </si>
  <si>
    <t>10/27 OOS 23X/25X</t>
  </si>
  <si>
    <t>12/27 OOS 240/260</t>
  </si>
  <si>
    <t>10/27 OOS 240's/640's</t>
  </si>
  <si>
    <t>10/21 IS DO</t>
  </si>
  <si>
    <t>10/27 OOS 26x/27x</t>
  </si>
  <si>
    <t>11/17/2020 OOS DO but from IS</t>
  </si>
  <si>
    <t>11/4, 11/6, 11/9, 11/11, 11/18, 11/20, 12/2, 12/4, 12/10, 12/11, 12/14, 12/18, 1/4, 1/6, 1/8, 1/13, 1/15, 1/20, 1/22, 1/25</t>
  </si>
  <si>
    <t>10/23 OOS 25X/26X</t>
  </si>
  <si>
    <t>10/23 OOS 242 &lt;&lt; +1 my exact score lol!!</t>
  </si>
  <si>
    <t>10/23 OOS 240/254</t>
  </si>
  <si>
    <t>10/23
OSS
220s/230s</t>
  </si>
  <si>
    <t>10/23 IS 220s/250s</t>
  </si>
  <si>
    <t>10/23 OOS 260/273</t>
  </si>
  <si>
    <t>10/23 IS 23X,24X</t>
  </si>
  <si>
    <t>10/23         OOS            22x/24x</t>
  </si>
  <si>
    <t>10/26 OOS 21X/23X</t>
  </si>
  <si>
    <t>10/26 OOS, 210s, 250s</t>
  </si>
  <si>
    <t>10/23 OOS, 21X/23X</t>
  </si>
  <si>
    <t>10/26 IS DO</t>
  </si>
  <si>
    <t>10/23, OOS, 220s/240s</t>
  </si>
  <si>
    <t>10/23 OOS 24x/24x</t>
  </si>
  <si>
    <t>11/17 (discord)</t>
  </si>
  <si>
    <t>11/24 OOS MD 21x/24x</t>
  </si>
  <si>
    <t>Full (waitlist only per email 11/9) - I see 2 dates available on 12/18 --&gt; 1/15 AM, 1/22 AM</t>
  </si>
  <si>
    <t>11/6, 11/13 (am/pm), 11/20, 12/4, 12/11 (am/pm), 12/18, 1/8, 1/15, 1/22 (am/pm), 1/29, 2/5</t>
  </si>
  <si>
    <t>Home IS 10/22</t>
  </si>
  <si>
    <t>11/3, OOS, AOA, 240s/260s</t>
  </si>
  <si>
    <t>11/3, OOS 240/260</t>
  </si>
  <si>
    <t>11/3, OOS, AOA 24x/26x</t>
  </si>
  <si>
    <t>11/04 OOS</t>
  </si>
  <si>
    <t>11/9 Waitlist from LOI, OOS but from WS</t>
  </si>
  <si>
    <t>11/17 (form) Waitlist, sent LOI 10 days prior</t>
  </si>
  <si>
    <t>12/7 (pm), 12/9, 12/11, 12/14 (pm), 12/16 (am/pm), 1/6, 1/15, 1/22 (am/pm) (from PC email 11/23)</t>
  </si>
  <si>
    <t>11/11, 11/13, 11/16 (pm), 11/18, 11/20 (am/pm), 12/2, 12/4, 12/7 (pm), 12/9, 12/11, 12/14 (pm), 12/16 (am/pm), 1/6, 1/15, 1/20, 1/22 (am/pm)</t>
  </si>
  <si>
    <t>11/12/2020 (per discord)</t>
  </si>
  <si>
    <t>Home IS 11/2</t>
  </si>
  <si>
    <t>11/3 IS, not home</t>
  </si>
  <si>
    <t>11/3 OOS, 23x/24x</t>
  </si>
  <si>
    <t>11/3 OOS 23X/25X</t>
  </si>
  <si>
    <t>11/3 OOS, ties</t>
  </si>
  <si>
    <t>11/3 OOS but neighboring, 25x/26x</t>
  </si>
  <si>
    <t>11/3 OOS, AOA, 24x/26x</t>
  </si>
  <si>
    <t>11/3, OOS, 230's, 250's, no ties just lucky</t>
  </si>
  <si>
    <t>11/4 OOS w/ties 24x/25x</t>
  </si>
  <si>
    <t>11/4 IS 23X; DO</t>
  </si>
  <si>
    <t>11/4, OOS</t>
  </si>
  <si>
    <t>11/4, OOS no ties, 26X/26X</t>
  </si>
  <si>
    <t>11/3 OOS, no ties, AOA, 25X/25X</t>
  </si>
  <si>
    <t>11/4 OOS 22x/22x</t>
  </si>
  <si>
    <t>11/12 OOS</t>
  </si>
  <si>
    <t>11/12, OOS, PSTP</t>
  </si>
  <si>
    <t>11/23 OOS 23x/26x</t>
  </si>
  <si>
    <t>11/23 NonUS IMG 255/276</t>
  </si>
  <si>
    <t>Waitlist only (Email sent out)</t>
  </si>
  <si>
    <t>11/09, 11/13, 11/16, 11/20, 11/23, 11/30, 12/03, 12/04, 12/07, 12/10, 12/11, 12/14, 12/18, 01/04, 01/08, 01/11, 01/15</t>
  </si>
  <si>
    <t>10/27 PSTP OOS</t>
  </si>
  <si>
    <t>10/27 Home Program</t>
  </si>
  <si>
    <t>10/28 OOS.</t>
  </si>
  <si>
    <t>10/28 OOS 26x/27x</t>
  </si>
  <si>
    <t>10/28 OOS 23x/24x</t>
  </si>
  <si>
    <t>10/28 OOS 23x/26x</t>
  </si>
  <si>
    <t>10/30 Waitlist Email Notification OOS</t>
  </si>
  <si>
    <t>10/30 waitlist, OOS, 220s/240s</t>
  </si>
  <si>
    <t>10/30 Waitlist email OOS 23x/24x</t>
  </si>
  <si>
    <t>10/30 Waitlist; OOS, 25X/26X, AOA</t>
  </si>
  <si>
    <t>10/30 waitlist OOS 24X/25X, MD</t>
  </si>
  <si>
    <t>10/28, OOS, AOA, 245/263</t>
  </si>
  <si>
    <t>10/25 OOS DO 23x/24x</t>
  </si>
  <si>
    <t>11/7 OOS 25x/25x waitlist</t>
  </si>
  <si>
    <t>11/13, OOS, PSTP</t>
  </si>
  <si>
    <t>1/12, 1/26</t>
  </si>
  <si>
    <t>11/3, 11/5, 11/10, 11/12, 11/17, 11/19, 11/24, 12/1, 12/3, 12/8, 12/10, 12/15, 12/17, 12/22, 1/5, 1/7, 1/12, 1/14, 1/19, 1/21, 1/26</t>
  </si>
  <si>
    <t>10/26 OOS DO, 568/623</t>
  </si>
  <si>
    <t>10/25 OOS, 236/234</t>
  </si>
  <si>
    <t xml:space="preserve">11/16 US IMG </t>
  </si>
  <si>
    <t>Dartmouth Hitchcock</t>
  </si>
  <si>
    <t>12/10 (AM), 1/5 (AM &amp; PM)
(updated 12/5)</t>
  </si>
  <si>
    <t>11/10, 11/12, 11/17, 11/19, 12/1, 12/3, 12/10, 12/7, 1/5</t>
  </si>
  <si>
    <t>10/26 OOS 24X</t>
  </si>
  <si>
    <t>10/26, IS</t>
  </si>
  <si>
    <t>10/26 OOS no ties</t>
  </si>
  <si>
    <t>10/26 OOS 240X/240X</t>
  </si>
  <si>
    <t>10/26 OOS AOA,22X,25X</t>
  </si>
  <si>
    <t>10/26 OOS AOA 230s</t>
  </si>
  <si>
    <t>10/26 
OOS</t>
  </si>
  <si>
    <t>11/9 non US IMG</t>
  </si>
  <si>
    <t>11/9 OOS 22x/25x</t>
  </si>
  <si>
    <t>12/11 (updated 11/17)</t>
  </si>
  <si>
    <t>Tuesdays and Fridays</t>
  </si>
  <si>
    <t>10/27 DO</t>
  </si>
  <si>
    <t>10/25 IS DO</t>
  </si>
  <si>
    <t>10/27 IS MD</t>
  </si>
  <si>
    <t>12/9, 12/16, 1/6, 1/13, 1/20, 1/27 (updated 11/17)</t>
  </si>
  <si>
    <t>Wednesdays</t>
  </si>
  <si>
    <t>11/3 HOME IS</t>
  </si>
  <si>
    <t>11/3 OOS MD</t>
  </si>
  <si>
    <t>11/3 IS MD</t>
  </si>
  <si>
    <t>eras</t>
  </si>
  <si>
    <t>11/3 US IMG</t>
  </si>
  <si>
    <t>11/9 US IMG, OOS</t>
  </si>
  <si>
    <t>10/29 US IMG</t>
  </si>
  <si>
    <t>10/29 OOS, DO</t>
  </si>
  <si>
    <t>10/29 US IMG, OOS</t>
  </si>
  <si>
    <t>10/28 IS 23X/25X MD</t>
  </si>
  <si>
    <t>10/26 IS MD</t>
  </si>
  <si>
    <t>10/28 OOS 22x/23x</t>
  </si>
  <si>
    <t>11/19 (discord)</t>
  </si>
  <si>
    <t>12/17, 12/21</t>
  </si>
  <si>
    <t>10/26 IS, OOS for med school</t>
  </si>
  <si>
    <t>10/26 U.S IMG</t>
  </si>
  <si>
    <t>10/26 non-us iMG</t>
  </si>
  <si>
    <t>11/3 OOS DO 224/251</t>
  </si>
  <si>
    <t>11/3 US IMG, OOS</t>
  </si>
  <si>
    <t>Dec 15, 28 Jan 5, 19, 21
[updated 12/3]</t>
  </si>
  <si>
    <t>Tuesdays, Thursdays, alternate Mondays</t>
  </si>
  <si>
    <t>1/OSS</t>
  </si>
  <si>
    <t>1/IS</t>
  </si>
  <si>
    <t>10/22 - OOS</t>
  </si>
  <si>
    <t>10/23 - IS</t>
  </si>
  <si>
    <t>10/22 IS DO</t>
  </si>
  <si>
    <t>10/23 234/249</t>
  </si>
  <si>
    <t>10/29 OOS 239/265</t>
  </si>
  <si>
    <t>OOS 22x/26x</t>
  </si>
  <si>
    <t>10/22 OOS 22x/23x</t>
  </si>
  <si>
    <t>11/3 OOS; 23X; DO</t>
  </si>
  <si>
    <t>11/23 OOS but from here 21x/24x</t>
  </si>
  <si>
    <t>11/23 Non-US IMG</t>
  </si>
  <si>
    <t>10/22 non-US img 24x/25x</t>
  </si>
  <si>
    <t>12/1 forward</t>
  </si>
  <si>
    <t>Tuesdays and Wednesdays from November 10th through January 20th</t>
  </si>
  <si>
    <t>10/23 OOS (210s/250s)</t>
  </si>
  <si>
    <t>12/23 OOS 210s/230s</t>
  </si>
  <si>
    <t>10/23 OOS 220/240</t>
  </si>
  <si>
    <t>10/23 OOS 220s/220s</t>
  </si>
  <si>
    <t>10/27 OOS 20x/23x</t>
  </si>
  <si>
    <t>11/1 OOS, from NY (waitlist only available)</t>
  </si>
  <si>
    <t xml:space="preserve">11/2 OOS DO </t>
  </si>
  <si>
    <t>10/23 OOS 22X/22X</t>
  </si>
  <si>
    <t>11/16 (Discord)</t>
  </si>
  <si>
    <t>Completely Full (as of 11/09)</t>
  </si>
  <si>
    <t>10/22 OOS 234/249</t>
  </si>
  <si>
    <t>10/22 OOS 248/263</t>
  </si>
  <si>
    <t>10/28 OOS DO, 568/623</t>
  </si>
  <si>
    <t>11/2 OOS DO 22X/55X</t>
  </si>
  <si>
    <t>11/4 OOS 220/240</t>
  </si>
  <si>
    <t>11/5 OOS</t>
  </si>
  <si>
    <t>11/09 DO,OOS</t>
  </si>
  <si>
    <t>Waitlist Only (as of 10/31)</t>
  </si>
  <si>
    <t>11/13, 11/17, 11/20, 12/1, 12/4, 12/8, 12/11, 12/15, 12/18, 1/5, 1/8, 1/12, 1/15</t>
  </si>
  <si>
    <t>phone call / Thalamus</t>
  </si>
  <si>
    <t>10/24, IS, 22X/25X</t>
  </si>
  <si>
    <t>10/24, OOS, 25X/26X</t>
  </si>
  <si>
    <t>10/24 OOS, 250/250</t>
  </si>
  <si>
    <t>10/24 IS, 24X/27X</t>
  </si>
  <si>
    <t>10/24 IS 22x/24x</t>
  </si>
  <si>
    <t>10/24 IS</t>
  </si>
  <si>
    <t>10/24 IS, 23X/26X</t>
  </si>
  <si>
    <t>10/24 phone call, OOS, 218, @4X</t>
  </si>
  <si>
    <t>10/24 IS, phone call, 248</t>
  </si>
  <si>
    <t>10/26 OOS AOA 22X, 25X</t>
  </si>
  <si>
    <t>10/24, OOS phone call. Thalamus invite 10/26</t>
  </si>
  <si>
    <t>10/24 OOS phone call, 23x/24x</t>
  </si>
  <si>
    <t>10/26 OOS DO, phone call</t>
  </si>
  <si>
    <t>10/30, OOS Phone Call</t>
  </si>
  <si>
    <t>10/30, IS, phone call</t>
  </si>
  <si>
    <t>10/30, IS phone call</t>
  </si>
  <si>
    <t>10/30, OOS, phone call</t>
  </si>
  <si>
    <t>10/24 OOS phone call</t>
  </si>
  <si>
    <t>10/30 OOS phone call 23x/24x</t>
  </si>
  <si>
    <t>10/30 IS phone call DO</t>
  </si>
  <si>
    <t>10/30 OOS phone call DO &lt;450</t>
  </si>
  <si>
    <t>11/1 OOS Thalamus 210s/250s</t>
  </si>
  <si>
    <t xml:space="preserve">11/1 OOS, ties to area </t>
  </si>
  <si>
    <t>10/26, IS, 24x/23x</t>
  </si>
  <si>
    <t>10/30 OOS phone call 25x/25x</t>
  </si>
  <si>
    <t>12/10, 12/15, 12/17 (as of 10/30)</t>
  </si>
  <si>
    <t>Tuesdays &amp; Thursdays</t>
  </si>
  <si>
    <t>10/27 non-US img 23x/24x</t>
  </si>
  <si>
    <t>10/27, OOS, 230s, DO</t>
  </si>
  <si>
    <t>10/27 Non-US IMG</t>
  </si>
  <si>
    <t>10/27 OOS 250s/260s</t>
  </si>
  <si>
    <t>10/27 OOS, NON US IMG</t>
  </si>
  <si>
    <t>10/27/2020 IS</t>
  </si>
  <si>
    <t>10/27, NON US IMG, 241/241</t>
  </si>
  <si>
    <t>November 17th to late January/early February</t>
  </si>
  <si>
    <t>11/9 IS 20X/23X</t>
  </si>
  <si>
    <t>11/9 OOS med school but NY hometown, 233/252</t>
  </si>
  <si>
    <t>11/9 OOS MD 21x/24x</t>
  </si>
  <si>
    <t>11/9 OOS 24x/25x</t>
  </si>
  <si>
    <t>11/9 OOS 23x AOA</t>
  </si>
  <si>
    <t>11/9 OOS w/ connections 21X/23X</t>
  </si>
  <si>
    <t>11/9, OOS school from NY, 220s/240s</t>
  </si>
  <si>
    <t>11/9 OOS 23x/25x</t>
  </si>
  <si>
    <t>11/9 IS 25x/26x</t>
  </si>
  <si>
    <t>11/9 IS, MD. 22x step 1</t>
  </si>
  <si>
    <t>11/9 OOS 230/242</t>
  </si>
  <si>
    <t>11/9 OOS 231</t>
  </si>
  <si>
    <t>11/9 IS 22x</t>
  </si>
  <si>
    <t>11/9 Home program</t>
  </si>
  <si>
    <t>11/9 OOS from NYC 23x/26x</t>
  </si>
  <si>
    <t>11/25 OOS 26x/27x</t>
  </si>
  <si>
    <t>11/6, 11/12, 11/13, 11/16, 11/19, 11/20, 11/23, 11/30, 12/3, 12/4, 12/10, 12/11, 12/14, 12/17, 12/18, 1/7, 1/8, 1/11, 1/14</t>
  </si>
  <si>
    <t>10/22, IS home institution</t>
  </si>
  <si>
    <t>11/6 IS</t>
  </si>
  <si>
    <t>10/21/2020 IS</t>
  </si>
  <si>
    <t>IS 22x/26x</t>
  </si>
  <si>
    <t>11/2 IS, DO</t>
  </si>
  <si>
    <t>10/23 OOS 22x/23x</t>
  </si>
  <si>
    <t>11/3, OOS but from NY, 220s/240s</t>
  </si>
  <si>
    <t>11/6 OOS 22x/25x</t>
  </si>
  <si>
    <t>11/9 OOS; 23x; DO</t>
  </si>
  <si>
    <t>10/29 Non US IMG</t>
  </si>
  <si>
    <t>11/5 OOS DO 224/251</t>
  </si>
  <si>
    <t>11/5 Non US IMG</t>
  </si>
  <si>
    <t>1/4, 1/7, 1/8, 1/11, 1/14, 1/15, 1/21, 1/22, 1/25, 1/28, 1/29 
(updated 12/5)</t>
  </si>
  <si>
    <t>Mondays:  November 2, 9, 16, 23, 30;  December 7, 14, 21;  January 4, 11, 25
Thursdays:  November 5, 12, 19;  December 3, 10, 17;  January 7, 14, 21, 28
Fridays:  November 6, 13, 20;  December 4, 11, 18; January 8, 15, 22, 29</t>
  </si>
  <si>
    <t>10/23 OOS 219/240</t>
  </si>
  <si>
    <t>10/23 OOS 230/242</t>
  </si>
  <si>
    <t>10/23 OOS 240s/NA</t>
  </si>
  <si>
    <t>10/23 OOS 233/252</t>
  </si>
  <si>
    <t>10/23 OOS; 220s / 240s</t>
  </si>
  <si>
    <t>10/23 home</t>
  </si>
  <si>
    <t>10/24 OOS, but used to work in NYC 21x/23x</t>
  </si>
  <si>
    <t>10/23 OOS 210s</t>
  </si>
  <si>
    <t>11/12 IS</t>
  </si>
  <si>
    <t>10/23 IS 24X/26X</t>
  </si>
  <si>
    <t>10/23 OOS w/ties to NY</t>
  </si>
  <si>
    <t>10/26 - 229/254</t>
  </si>
  <si>
    <t>10/26 OOS, 250s/260s</t>
  </si>
  <si>
    <t>10/23                OOS            223/248</t>
  </si>
  <si>
    <t>10/26 OOS but NYC home, 220s/260s</t>
  </si>
  <si>
    <t>11/18 (Discord)</t>
  </si>
  <si>
    <t>1/31, 2/11</t>
  </si>
  <si>
    <t>Mondays and Thursdays from 11/5/20 - 2/15/21</t>
  </si>
  <si>
    <t>10/28 US IMG</t>
  </si>
  <si>
    <t>No dates available (11/5)</t>
  </si>
  <si>
    <t>Tuesdays/Thursdays 11/17-1/28 (except 12/22, 24, 29, 31)</t>
  </si>
  <si>
    <t>11/5 Home institution</t>
  </si>
  <si>
    <t>11/5, IS, 250s/noCK</t>
  </si>
  <si>
    <t>11/5, OOS, 230s/250s</t>
  </si>
  <si>
    <t>11/5 IS</t>
  </si>
  <si>
    <t>11/5 IS 22x/24x</t>
  </si>
  <si>
    <t>11/5/2020 22x/26x, AOA, OOS but NYC home</t>
  </si>
  <si>
    <t>11/5 OOS w/ ties; 220s / 240s</t>
  </si>
  <si>
    <t>11/5 OOS 24x AOA</t>
  </si>
  <si>
    <t>11/5 OOS 23x/25x</t>
  </si>
  <si>
    <t>11/5/2020 OOS</t>
  </si>
  <si>
    <t>11/5 OOS AOA</t>
  </si>
  <si>
    <t>11/5 OOS (NJ)</t>
  </si>
  <si>
    <t>11/5 OOS 23X/25X</t>
  </si>
  <si>
    <t>11/5 OOS 25X/26X</t>
  </si>
  <si>
    <t>11/5 OOS but from NYC 23x/26x</t>
  </si>
  <si>
    <t>11/5 OOS 23X/24X</t>
  </si>
  <si>
    <t>11/5 OOS PSTP</t>
  </si>
  <si>
    <t>11/5 OOS med school but originally from NJ</t>
  </si>
  <si>
    <t>11/5 IS 23X/24X</t>
  </si>
  <si>
    <t>11/5 OOS w ties</t>
  </si>
  <si>
    <t>11/5 OOS AOA 23x</t>
  </si>
  <si>
    <t>11/5, OOS, 24x, 24x, no AOA</t>
  </si>
  <si>
    <t>11/5 OOS, w/ties 230s/250s AOA</t>
  </si>
  <si>
    <t>11/5 OOS but originally from tristate region, 26x/27x AOA</t>
  </si>
  <si>
    <t>11/9 OOS 23x, 26x</t>
  </si>
  <si>
    <t>12/3 (form) OOS 23X/24X, sent LOI</t>
  </si>
  <si>
    <t>Waitlist only (10/26)
-added a date for 1/13 (10/27)</t>
  </si>
  <si>
    <t>Tuesday's and Wednesday's from November to January (including the 23rd of December)</t>
  </si>
  <si>
    <t>10/25 IS AOA</t>
  </si>
  <si>
    <t>10/26 IS (2:30 AM!)</t>
  </si>
  <si>
    <t>10/25, OOS</t>
  </si>
  <si>
    <t>10/26 (2:30 AM) OOS 233/252</t>
  </si>
  <si>
    <t>10/26 (2:30AM!) OOS AOA 232</t>
  </si>
  <si>
    <t>10/26 (2:30AM!) IS</t>
  </si>
  <si>
    <t>10/26 OOS w ties 240s</t>
  </si>
  <si>
    <t>10/26 OOS 220s/250s</t>
  </si>
  <si>
    <t>10/26 OOS, no ties,high 240s/no 2ck</t>
  </si>
  <si>
    <t>10/26 (2:30AM!) IS AOA</t>
  </si>
  <si>
    <t>10/26 IS, 23X/24X</t>
  </si>
  <si>
    <t>10/26 OOS 23X/24X</t>
  </si>
  <si>
    <t>10/26 OOS 23X/26X (1:35 AM whaaaaaat)</t>
  </si>
  <si>
    <t>10/26 OOS, 22X/25X, AOA</t>
  </si>
  <si>
    <t>10/26            OOS            223/248</t>
  </si>
  <si>
    <t>10/26 OOS  23x/24x</t>
  </si>
  <si>
    <t>10/26 OOS, 245/261</t>
  </si>
  <si>
    <t>10/26 IS 240/262</t>
  </si>
  <si>
    <t>10/26 OOS, NYC home, 220s/260s AOA</t>
  </si>
  <si>
    <t>10/26 OOS 21x/24x</t>
  </si>
  <si>
    <t>10/26 OOS, NYC home, 23x</t>
  </si>
  <si>
    <t>10/26 OOS; 22x/23x</t>
  </si>
  <si>
    <t>January PM dates only</t>
  </si>
  <si>
    <t xml:space="preserve">I can only see remaining slots for PM interviews: 1/6, 1/7 (as of 10/28). </t>
  </si>
  <si>
    <t>Schedule Today</t>
  </si>
  <si>
    <t>10/27 AOA 26x/28x</t>
  </si>
  <si>
    <t>10/27 AOA 23x</t>
  </si>
  <si>
    <t>10/27 IS 24x 25x</t>
  </si>
  <si>
    <t>10/27 OOS 220s / 240s</t>
  </si>
  <si>
    <t>10/27 OOS for med school but from NY 233/252</t>
  </si>
  <si>
    <t>10/27 OOS w ties</t>
  </si>
  <si>
    <t>10/27 OOS for med school but from NYC</t>
  </si>
  <si>
    <t>10/27, OOS w ties, 220s/240s</t>
  </si>
  <si>
    <t>10/27, OOS, 254/not yet</t>
  </si>
  <si>
    <t>10/27 OOS w/ regional ties</t>
  </si>
  <si>
    <t>10/27 OOS, AOA, 25X/26X</t>
  </si>
  <si>
    <t>10/27 OOS with regional ties</t>
  </si>
  <si>
    <t>10/27 OOS 23X/24X</t>
  </si>
  <si>
    <t>10/27, IS, 22x</t>
  </si>
  <si>
    <t>10/27 OOS, no ties, 21X/24X</t>
  </si>
  <si>
    <t>10/27 OOS, no ties, 24X</t>
  </si>
  <si>
    <t>10/27 OOS no ties, 240s/250s</t>
  </si>
  <si>
    <t>10/27
OOS
22x 25x</t>
  </si>
  <si>
    <t>10/27 OOS but from NYC 23x</t>
  </si>
  <si>
    <t>10/27 OOS; 22x/23x</t>
  </si>
  <si>
    <t>10/27 OOS, no ties 25x/25x</t>
  </si>
  <si>
    <t>11/23 (form) OOS MD, 23X/24X</t>
  </si>
  <si>
    <t>12/8 (discord)</t>
  </si>
  <si>
    <t>1/19, 1/20, 1/26, 1/27 (updated 11/5)</t>
  </si>
  <si>
    <t>11/10, 11/11, 11/17, 11/18, 11/24, 11/25, 12/01, 12/02, 12/08, 12/09, 12/15, 12/16</t>
  </si>
  <si>
    <t>10/28, from NY, 220s/240s</t>
  </si>
  <si>
    <t>10/29 OOS 23X/24X</t>
  </si>
  <si>
    <t>10/28 OOS 23X/24X</t>
  </si>
  <si>
    <t>10/28, IS, 22x</t>
  </si>
  <si>
    <t>10/28 OOS; 22x/24x</t>
  </si>
  <si>
    <t>10/28 OOS 26x/28x</t>
  </si>
  <si>
    <t>10/28 OOS; 22x/23x</t>
  </si>
  <si>
    <t>10/28 IS 23x/24x</t>
  </si>
  <si>
    <t>10/29 OOS 22x/24x</t>
  </si>
  <si>
    <t>10/29 231 OOS</t>
  </si>
  <si>
    <t>11/2 OOS 23x/26x</t>
  </si>
  <si>
    <t xml:space="preserve">10/28 OOS MD </t>
  </si>
  <si>
    <t xml:space="preserve">Yes </t>
  </si>
  <si>
    <t>Schedule by email</t>
  </si>
  <si>
    <t>11/10, 11/12, 11/17, 11/18, 11/19, 11/24, 11/25, 12/01, 12/02, 12/03, 12/8, 12/9, 12/10, 12/15, 12/16, 12/17, 1/5, 1/6, 1/7, 1/12, 1/13, 1/14, 1/19, 1/20, 1/21, 2/2, 2/3, 2/4, 2/9, 2/10, 2/11</t>
  </si>
  <si>
    <t xml:space="preserve">10/30 US IMG Has anyone actually gotten a confirmation? </t>
  </si>
  <si>
    <t>11/4 USIMG</t>
  </si>
  <si>
    <t>10/30 Non US IMG</t>
  </si>
  <si>
    <t>11/4 non US IMG</t>
  </si>
  <si>
    <t>10/29/2020+3</t>
  </si>
  <si>
    <t>12/3,12/10,1/14,1/19, 1/26, 1/28 updated 11/27</t>
  </si>
  <si>
    <t>10/29 OOS, from NY originally</t>
  </si>
  <si>
    <t>10/29, OOS; 232/263</t>
  </si>
  <si>
    <t>10/29 OOS 232, 262</t>
  </si>
  <si>
    <t>10/29 non-US IMG 226/241</t>
  </si>
  <si>
    <t>10/29 DO home state</t>
  </si>
  <si>
    <t xml:space="preserve">U Buffalo </t>
  </si>
  <si>
    <t>10/30, 11/6, 11/10, 11/13, 11/20,  12/4, 12/11, 12/18,  1/8, 1/15, 1/22</t>
  </si>
  <si>
    <t>10/22 OOS 220s/500-550</t>
  </si>
  <si>
    <t>10/21 non US IMG, from ontario originally 23x/24x</t>
  </si>
  <si>
    <t>10/21 IS, 248</t>
  </si>
  <si>
    <t>10/21 non US IMG 23x/22x</t>
  </si>
  <si>
    <t>10/21 IS 220/251</t>
  </si>
  <si>
    <t>10/21 non US img</t>
  </si>
  <si>
    <t>10/26 USIMG 24x/25x</t>
  </si>
  <si>
    <t>10/21 OOs</t>
  </si>
  <si>
    <t>10/21 OOS DO</t>
  </si>
  <si>
    <t>12/11, 1/8, 1/15, 1/22 (updated (11/4)</t>
  </si>
  <si>
    <t>10/26, IS, 22x/25x</t>
  </si>
  <si>
    <t>10/26 IS home institution</t>
  </si>
  <si>
    <t>10/27, IS</t>
  </si>
  <si>
    <t>10/28 OOS 23x/22x</t>
  </si>
  <si>
    <t>10/27 non-US IMG 22x/24x</t>
  </si>
  <si>
    <t>11/4/2020 non-US IMG 23x/24x</t>
  </si>
  <si>
    <t>11/4 IS DO</t>
  </si>
  <si>
    <t>11/4 non-US IMG 24x/25x</t>
  </si>
  <si>
    <t>Jan 28
Feb 2, 4, 9, 11, 16, 18
[updated 10/27]</t>
  </si>
  <si>
    <t>11/5, 11/10, 11/12, 11/17, 11/19, 12/1, 12/3, 12/8, 12/10, 12/15, 12/17, 1/5, 1/7, 1/12, 1/14, 1/19, 1/21, 1/26, 1/28, 2/2, 2/4, 2/9, 2/11, 2/16, 2/18</t>
  </si>
  <si>
    <t>10/21 OOS ; 230s ; DO</t>
  </si>
  <si>
    <t>10/21 OOS; DO 224/251</t>
  </si>
  <si>
    <t>10/21 IS +1</t>
  </si>
  <si>
    <t>10/21 OOS 22x/23x</t>
  </si>
  <si>
    <t>10/29 OOS DO 224/251</t>
  </si>
  <si>
    <t>11/5 US IMG, OOS</t>
  </si>
  <si>
    <t>ERAS email</t>
  </si>
  <si>
    <t>11/02 nonUS IMG</t>
  </si>
  <si>
    <t>11/02, non-US IMG
23x/24x</t>
  </si>
  <si>
    <t>10/28, 11/2, 11/4, 11/18, 11/30, 12/2, 12/9</t>
  </si>
  <si>
    <t>11/13 US IMG</t>
  </si>
  <si>
    <t>11/12 OOS MD</t>
  </si>
  <si>
    <t>11/16 Non-US IMG</t>
  </si>
  <si>
    <t>10/26 non-US IMG</t>
  </si>
  <si>
    <t>Lot (per Discord)</t>
  </si>
  <si>
    <t>11/12 (discord)</t>
  </si>
  <si>
    <t>12/1 (form)</t>
  </si>
  <si>
    <t>11/9 US-IMG</t>
  </si>
  <si>
    <t>11/9 non US IMG 24x/25x</t>
  </si>
  <si>
    <t>IVs: Nov - Jan. Prematch offers: dec-feb</t>
  </si>
  <si>
    <t>10/28 non-US IMG 23x/22x</t>
  </si>
  <si>
    <t>11/10 US IMG 23x/25x</t>
  </si>
  <si>
    <t>11/10 NonUS IMG 255/276</t>
  </si>
  <si>
    <t>11/10 Non US IMG 260/269</t>
  </si>
  <si>
    <t>11/10 US IMG 24x/25x</t>
  </si>
  <si>
    <t>11/10 non US IMG 24x/25x</t>
  </si>
  <si>
    <t>11/10 non-US IMG 23x/24x</t>
  </si>
  <si>
    <t>11/10 Non US IMG
24x/25x</t>
  </si>
  <si>
    <t>11/10 home program</t>
  </si>
  <si>
    <t>11/16 OOS MD (also posted in discord)</t>
  </si>
  <si>
    <t>11/12 (anon form)</t>
  </si>
  <si>
    <t>11/16 IS MD 22X/25X</t>
  </si>
  <si>
    <t>YES</t>
  </si>
  <si>
    <t>10/22 - OOS; 229/254</t>
  </si>
  <si>
    <t>10/22 Non US IMG, 241/241</t>
  </si>
  <si>
    <t>10/22 Non US IMG; 24x/25x</t>
  </si>
  <si>
    <t>10/26 OOS DO 224/251</t>
  </si>
  <si>
    <t>11/10 US IMG</t>
  </si>
  <si>
    <t xml:space="preserve">12/17 (form) Non-US IMG 22x/24x </t>
  </si>
  <si>
    <t>11/5, 11/13, 11/19</t>
  </si>
  <si>
    <t>10/26 non US IMG 23x/22x</t>
  </si>
  <si>
    <t>10/29, US IMG, OOS</t>
  </si>
  <si>
    <t>10/30/2020+2</t>
  </si>
  <si>
    <t>1/13, 1/14, 1/21, 1/27, 1/28
(updated 12/5)</t>
  </si>
  <si>
    <t>11/04 - 2/04 Wed/Thurs</t>
  </si>
  <si>
    <t>Email - thalamus</t>
  </si>
  <si>
    <t>10/23 OOS school, IS residency</t>
  </si>
  <si>
    <t>10/23, OOS with ties to area</t>
  </si>
  <si>
    <t>10/23 OOS(</t>
  </si>
  <si>
    <t>10/23 OOS, 24X, 26X</t>
  </si>
  <si>
    <t>10/21 home 228/260</t>
  </si>
  <si>
    <t>10/27 OOS 23X, 25X</t>
  </si>
  <si>
    <t>10/27 OOS w/ NY ties 21x, 23x, MD</t>
  </si>
  <si>
    <t>10/29 OOS, 240/255</t>
  </si>
  <si>
    <t>10/29 OOS 25x/25x</t>
  </si>
  <si>
    <t>11/10 OOS MD</t>
  </si>
  <si>
    <t>Waitlist &lt;&lt; seems like every spot is initially waitlist but they quickly take you off the waitlist. Not sure why it is this way</t>
  </si>
  <si>
    <t>11/13, 11/20, 12/4, 12/11, 12/18</t>
  </si>
  <si>
    <t>11/3 USIMG 24x/25x</t>
  </si>
  <si>
    <t xml:space="preserve">12/1 US IMG </t>
  </si>
  <si>
    <t xml:space="preserve">Waitlist </t>
  </si>
  <si>
    <t>10/26 IS 231/601</t>
  </si>
  <si>
    <t>10/26 IS 240s</t>
  </si>
  <si>
    <t>10/26 IS 230s/250s</t>
  </si>
  <si>
    <t>10/26 IS 219/251</t>
  </si>
  <si>
    <t>10/26 IS DO, 568/623</t>
  </si>
  <si>
    <t>10/28 OOS DO 510/608</t>
  </si>
  <si>
    <t>10/28 OOS DO 240's/650's</t>
  </si>
  <si>
    <t>10/28 OOS DO 23x/24x</t>
  </si>
  <si>
    <t>10/28 OOS, US IMG</t>
  </si>
  <si>
    <t>10/28 IS, 231/601</t>
  </si>
  <si>
    <t>11/6 IS 223/256</t>
  </si>
  <si>
    <t>1/6, 1/11, 1/15, 1/20; waitlist option available for December dates (updated 11/16)</t>
  </si>
  <si>
    <t>11/4, 11/9, 11/11, 11/16, 11/20, 12/2, 12/7, 12/9, 12/16, 1/6, 1/11, 1/15, 1/20 (AM and PM for each)</t>
  </si>
  <si>
    <t>10/25
OOS &gt;&gt; stats?</t>
  </si>
  <si>
    <t>10/25 IS, 21X,24X</t>
  </si>
  <si>
    <t>10/27 OOS DO 22x/23x</t>
  </si>
  <si>
    <t>10/27 IS 26X,26X</t>
  </si>
  <si>
    <t>10/27 OOS, 240s/270s</t>
  </si>
  <si>
    <t>10/27 OOS 240s/260s</t>
  </si>
  <si>
    <t>10/27 home 25X/26X</t>
  </si>
  <si>
    <t>10/27, OOS, 25X/26X</t>
  </si>
  <si>
    <t>10/25
OOS
22X,25X</t>
  </si>
  <si>
    <t>10/27 OOS 23x/26x</t>
  </si>
  <si>
    <t>10/27, OOS, 24x</t>
  </si>
  <si>
    <t>10/27 ISS</t>
  </si>
  <si>
    <t>10/28 OOS DO 25x/26x</t>
  </si>
  <si>
    <t>10/26 home 26x/26x, AOA</t>
  </si>
  <si>
    <t>10/28. OOS</t>
  </si>
  <si>
    <t>10/28, OOS, 25X/25X, AOA</t>
  </si>
  <si>
    <t>10/28 IS 231/601</t>
  </si>
  <si>
    <t>10/29 OOS DO 25x/25x</t>
  </si>
  <si>
    <t>11/02, OOS MD, AOA 25X/26X</t>
  </si>
  <si>
    <t>11/2, OOS, 25X/26X, AOA</t>
  </si>
  <si>
    <t>10/29 OOS 233/236, 614, 636</t>
  </si>
  <si>
    <t>11/4 IS 226/246</t>
  </si>
  <si>
    <t>11/4 OOS 250s</t>
  </si>
  <si>
    <t>11/4, IS, 24X/26X</t>
  </si>
  <si>
    <t>11/8
OOS DO</t>
  </si>
  <si>
    <t>11/8 OOS MD 23x/24x</t>
  </si>
  <si>
    <t>11/8/2020 OOS 24x/25x</t>
  </si>
  <si>
    <t>11/15 (Discord)</t>
  </si>
  <si>
    <t>11/16, IS MD 240/255</t>
  </si>
  <si>
    <t>11/19 OOS in region, 23x/25x</t>
  </si>
  <si>
    <t>11/21 (discord) for waitlist</t>
  </si>
  <si>
    <t>11/21 OOS Waitlist 23x/24x</t>
  </si>
  <si>
    <t>11/18 OOS 23x/26x MD</t>
  </si>
  <si>
    <t>10/26 oos 241/250</t>
  </si>
  <si>
    <t>11/6 home!</t>
  </si>
  <si>
    <t>11/6 home</t>
  </si>
  <si>
    <t>11/9 IS 231/601</t>
  </si>
  <si>
    <t>11/30 oos</t>
  </si>
  <si>
    <t>January 5, 8, 11, 12, 13, 19 have a few spots each - Updated 11/27</t>
  </si>
  <si>
    <t>11/02, 11/03, 11/04, 11/05, 11/09, 11/10, 11/11, 11/12, 11/16, 11/17, 11/18, 11/19, 11/20, 11/30, 12/02, 12/03, 12/07, 12/08, 12/09, 12/10, 12/15, 12/17, 1/12, 1/14 (maybe more?)</t>
  </si>
  <si>
    <t>10/23, OOS, 260s/270s</t>
  </si>
  <si>
    <t>10/23/2020 OOS 242</t>
  </si>
  <si>
    <t>10/23 OOS, 25X, 26X</t>
  </si>
  <si>
    <t>10/23, home institution, 260s/260s</t>
  </si>
  <si>
    <t>10/23 250s/250s hello fellow Medcat! &lt;&lt; hello!!</t>
  </si>
  <si>
    <t>10/23 OOS 230s/250s</t>
  </si>
  <si>
    <t>10/23 OOS 251, 262</t>
  </si>
  <si>
    <t>10/23 OOS 250s/240s</t>
  </si>
  <si>
    <t>10/25 OOS 250s/260s</t>
  </si>
  <si>
    <t>10/25 OOS 240s/270s</t>
  </si>
  <si>
    <t>10/25 OOS 26x/27x</t>
  </si>
  <si>
    <t>10/23, home institution 240s</t>
  </si>
  <si>
    <t>10/25 OOS, 24x/25x</t>
  </si>
  <si>
    <t>10/25 OOS, 26x/27x</t>
  </si>
  <si>
    <t>10/25 OOS, 240s/250s</t>
  </si>
  <si>
    <t>10/26 OOS 26x</t>
  </si>
  <si>
    <t>10/26, OOS,  21X/23X</t>
  </si>
  <si>
    <t>10/26 PSTP 23x/26x</t>
  </si>
  <si>
    <t>10/27 OOS 26X/26X</t>
  </si>
  <si>
    <t>10/27 OOS 23X/26X</t>
  </si>
  <si>
    <t>10/27, OOS, 24X, 27X</t>
  </si>
  <si>
    <t>10/27 OOS, 240s/260s</t>
  </si>
  <si>
    <t>10/27 IS 25X/26X</t>
  </si>
  <si>
    <t>10/23 IS, 26X/26X, AOA</t>
  </si>
  <si>
    <t>10/30, OOS, AOA, 24x/26x</t>
  </si>
  <si>
    <t>10/30 OOS 250s</t>
  </si>
  <si>
    <t>10/30 247/271, OOS</t>
  </si>
  <si>
    <t>10/30, 23x/25x, OOS, AOA</t>
  </si>
  <si>
    <t>10/23 IS 226/246</t>
  </si>
  <si>
    <t>11/2 OOS 25x/26x</t>
  </si>
  <si>
    <t>11/3, OOS, 23x/26x, not AOA</t>
  </si>
  <si>
    <t>11/16 Discord</t>
  </si>
  <si>
    <t>11/27 OOS 24x 25x</t>
  </si>
  <si>
    <t>1/8 (4), 1/11 (2) Updated 11/23</t>
  </si>
  <si>
    <t>11/9, 11/11, 11/13, 11/16, 11/18, 11/20, 11/23, 11/25, 11/30, 12/2, 12/4, 12/7, 12/9, 12/11, 12/14, 12/16, 12/18, 12/21, 1/6, 1/8, 1/13</t>
  </si>
  <si>
    <t>10/23, OOS 250s/270s</t>
  </si>
  <si>
    <t>10/23, OOS, 24X/27X</t>
  </si>
  <si>
    <t>10/23, IS, 260s/260s</t>
  </si>
  <si>
    <t>10/23, OOS, 230's/250's</t>
  </si>
  <si>
    <t>10/23, OOS 230s/260s</t>
  </si>
  <si>
    <t>10/23 IS 219/251</t>
  </si>
  <si>
    <t>10/23 IS, 230s/250s</t>
  </si>
  <si>
    <t>10/23, OOS 220/251</t>
  </si>
  <si>
    <t>10/24 OOS, 240s/250s</t>
  </si>
  <si>
    <t>10/23 OOS, 22X/25X</t>
  </si>
  <si>
    <t>10/30 OOS, AOA, 250s/260s</t>
  </si>
  <si>
    <t>10/30 OOS 25X/25X, AOA</t>
  </si>
  <si>
    <t>10/30 OOS 247,271</t>
  </si>
  <si>
    <t>10/30 OOS 250/260</t>
  </si>
  <si>
    <t>11/3 OOS 26x/27x</t>
  </si>
  <si>
    <t>11/3 OOS 24x 25x</t>
  </si>
  <si>
    <t>11/3 OOS 220s/250s</t>
  </si>
  <si>
    <t>11/3 OOS 24x/25x</t>
  </si>
  <si>
    <t>11/3 OOS, 24x, AOA</t>
  </si>
  <si>
    <t>11/3 OOS, 240/254</t>
  </si>
  <si>
    <t>11/3 IS 236/234</t>
  </si>
  <si>
    <t>11/6 OOS, DO, 22X, 23X</t>
  </si>
  <si>
    <t>11/3 OOS 230s/240s</t>
  </si>
  <si>
    <t>10/30 OOS MD 25x/25x</t>
  </si>
  <si>
    <t>11/23 IS 231/601</t>
  </si>
  <si>
    <t>12/2 (form)</t>
  </si>
  <si>
    <t>11/4 OOS DO</t>
  </si>
  <si>
    <t>all dates full; waitlist only for all dates (updated 11/14)</t>
  </si>
  <si>
    <t>10/23 OS</t>
  </si>
  <si>
    <t>10/23 IS 231/601</t>
  </si>
  <si>
    <t>10/23 IS 230s/250s</t>
  </si>
  <si>
    <t>10/23 OS but college in CLE, 220s/550s</t>
  </si>
  <si>
    <t>10/23, IS 218/245</t>
  </si>
  <si>
    <t>10/23         OOS</t>
  </si>
  <si>
    <t>10/23 IS DO, 568/623</t>
  </si>
  <si>
    <t>10/23, OOS, 236/234</t>
  </si>
  <si>
    <t>11/30 OOS</t>
  </si>
  <si>
    <t>Waitlist only (updated 11/15)</t>
  </si>
  <si>
    <t>OOS
10/21</t>
  </si>
  <si>
    <t>OOS 11/3</t>
  </si>
  <si>
    <t>OOS, 10/21</t>
  </si>
  <si>
    <t>OOS 10/21
240/254</t>
  </si>
  <si>
    <t>IS, 250s/260s</t>
  </si>
  <si>
    <t>OOS 10/21 248/263</t>
  </si>
  <si>
    <t>Home, 11/24, 240,260</t>
  </si>
  <si>
    <t>10/21 OOS 254/269</t>
  </si>
  <si>
    <t>Home, 11/22</t>
  </si>
  <si>
    <t>Home, 250s/260s</t>
  </si>
  <si>
    <t>OOS, 10/21, 236/234</t>
  </si>
  <si>
    <t>11/1 OOS DO 23x/24x (sent letter of interest)</t>
  </si>
  <si>
    <t xml:space="preserve">11/4 OOS DO </t>
  </si>
  <si>
    <t>10/30, 11/16, 12/7, 12/11 (am &amp; pm), 12/14, 12/18 (am &amp; pm)</t>
  </si>
  <si>
    <t>10/23 OOS 248/263</t>
  </si>
  <si>
    <t>10/23 OOS,DO</t>
  </si>
  <si>
    <t>10/23 OOS 254/269</t>
  </si>
  <si>
    <t>11/13 OOS DO 20x/23x</t>
  </si>
  <si>
    <t>I am going to mark this cell since it looks like someone got an invite</t>
  </si>
  <si>
    <t>1/8, 1/11, 1/12, 1/15 (Updated 11/15)</t>
  </si>
  <si>
    <t>11/9, 11/10, 11/13, 11/17, 11/20, 11/24, 11/30, 12/1, 12/4, 12/8, 12/11, 12/15, 12/18</t>
  </si>
  <si>
    <t>10/30, OOS, 23x/24x</t>
  </si>
  <si>
    <t>10/30 OOS 22X/23X</t>
  </si>
  <si>
    <t>10/30, OOS, 22X/22X</t>
  </si>
  <si>
    <t>10/30 OOS, 240s/250s</t>
  </si>
  <si>
    <t>10/30 OOS 22x, 25x</t>
  </si>
  <si>
    <t>10/30 IS 24x</t>
  </si>
  <si>
    <t>10/30 OOS 230s/250s</t>
  </si>
  <si>
    <t>10/30 home institution</t>
  </si>
  <si>
    <t>10/30 OOS 24x/25x</t>
  </si>
  <si>
    <t>10/30 OOS 240s/260s</t>
  </si>
  <si>
    <t>10/30/2020 OOS 23X/25X</t>
  </si>
  <si>
    <t>10/30 OOS no ties 23x/25x</t>
  </si>
  <si>
    <t>10/30 OOS wrote "why OHSU" in PS (required), WC ties?</t>
  </si>
  <si>
    <t>10/30, OOS no ties, 220s/240s</t>
  </si>
  <si>
    <t>10/30 OOS no ties, 24x/270x</t>
  </si>
  <si>
    <t>10/30, OOS no ties, 22x/24x</t>
  </si>
  <si>
    <t>10/30, OOS, no ties, 25X/26X</t>
  </si>
  <si>
    <t>10/30, OOS, 24x/26x</t>
  </si>
  <si>
    <t>10/30 Home program</t>
  </si>
  <si>
    <t>10/30, OOS, DO 22X/23X</t>
  </si>
  <si>
    <t>10/30 OOS, MD, 21x</t>
  </si>
  <si>
    <t>10/30 OOS MD 236/262</t>
  </si>
  <si>
    <t>10/30 OOS DO 23X/24X</t>
  </si>
  <si>
    <t>10/30, OOS, 22x/24x</t>
  </si>
  <si>
    <t>10/30 OOS DO 25x/26x</t>
  </si>
  <si>
    <t>10/30 OOS, 247/261</t>
  </si>
  <si>
    <t>10/30
OOS
23x/26x</t>
  </si>
  <si>
    <t>10/30; home state w/ strong ties but OOS med school</t>
  </si>
  <si>
    <t>10/30 OOS no ties low 230s/low 250s</t>
  </si>
  <si>
    <t>10/30 OOS w/ ties in PS, 23x/26x</t>
  </si>
  <si>
    <t>10/30 OOS MD, no ties, 25x/25x</t>
  </si>
  <si>
    <t>10/30 OOS MD, 23x/26x</t>
  </si>
  <si>
    <t>11/9 OOS USMD sent LOI</t>
  </si>
  <si>
    <t>1/4 (one spot), 1/6 (10 spots) (updated 12/18, per discord)</t>
  </si>
  <si>
    <t>11/06, 11/10, 11/13, 11/16, 11/20, 11/23, 11/30, 12/04, 12/07, 12/11, 12/14, 12/18, 01/04, 01/06, 01/08, 01/11</t>
  </si>
  <si>
    <t>10/23, Home program</t>
  </si>
  <si>
    <t>10/23, OOS, 25X, 26X</t>
  </si>
  <si>
    <t>10/23, OOS, 24x</t>
  </si>
  <si>
    <t>10/23 IS 251, 264</t>
  </si>
  <si>
    <t>10/23 OOS 24X/25X</t>
  </si>
  <si>
    <t>10/23, OOS, 250s/240s</t>
  </si>
  <si>
    <t>10/26 OOS 240s/260s</t>
  </si>
  <si>
    <t>10/26 25x/26x</t>
  </si>
  <si>
    <t>10/27, PSTP 23x/26x</t>
  </si>
  <si>
    <t>10/27 IS, PSTP</t>
  </si>
  <si>
    <t>10/27 OOS, Combined, 250/260</t>
  </si>
  <si>
    <t>10/28 OOS, PSTP</t>
  </si>
  <si>
    <t>10/30 OOS 24x 25x</t>
  </si>
  <si>
    <t>10/30 23x,25x,AOA</t>
  </si>
  <si>
    <t>10/30 IS 22x/25x, AOA</t>
  </si>
  <si>
    <t>11/15 (Discord) OOS 23x/26x not AOA</t>
  </si>
  <si>
    <t>11/19 home state w/ ties but OOS med school 25X/26X</t>
  </si>
  <si>
    <t>1/21 (updated 12/5)</t>
  </si>
  <si>
    <t>11/12, 11/17, 11/23, 11/24, 12/1, 12/8, 12/10, 12/15, 12/17, 1/5, 1/7, 1/12</t>
  </si>
  <si>
    <t>10/24, OOS AOA 232</t>
  </si>
  <si>
    <t>10/24 OOS AOA 250s/260s</t>
  </si>
  <si>
    <t>10/24 OOS AOA</t>
  </si>
  <si>
    <t>10/24 OOS AOA 240s/260s</t>
  </si>
  <si>
    <t>10/24 OOS, AOA 250s/260s</t>
  </si>
  <si>
    <t>10/24 OOS, AOA, 250s/240s</t>
  </si>
  <si>
    <t>10/24 OOS, AOA 240s/250s</t>
  </si>
  <si>
    <t>10/24 IS, 22X/25X, AOA</t>
  </si>
  <si>
    <t>10/24 OOS, AOA, 240s</t>
  </si>
  <si>
    <t>10/24 OOS, 26X/26X, AOA</t>
  </si>
  <si>
    <t>10/29 OOS 24x AOA</t>
  </si>
  <si>
    <t>10/24 AOA 245/263</t>
  </si>
  <si>
    <t>11/2 IS, 240s, 270s</t>
  </si>
  <si>
    <t>11/2 OOS PSTP 220s</t>
  </si>
  <si>
    <t>11/2 
OOS
no AOA</t>
  </si>
  <si>
    <t>11/4 OOS no AOA 230s/250s</t>
  </si>
  <si>
    <t>11/4, OOS, 23x/25x, AOA</t>
  </si>
  <si>
    <t>11/7, OOS, PSTP</t>
  </si>
  <si>
    <t>11/7, OOS</t>
  </si>
  <si>
    <t>11/9, OOS, 240s/260s</t>
  </si>
  <si>
    <t>11/9 OOS, 250s, AOA</t>
  </si>
  <si>
    <t>11/11
OOS,
22X, 25x
No AOA</t>
  </si>
  <si>
    <t>11/13 OOS 23x/26x not AOA</t>
  </si>
  <si>
    <t>11/16 OOS 23x, 26x</t>
  </si>
  <si>
    <t>11/16 OOS 23x/24x no AOA</t>
  </si>
  <si>
    <t>11/16 (form) OOS 25X/26X, not AOA</t>
  </si>
  <si>
    <t>11/14 OOS 25X/26X AOA</t>
  </si>
  <si>
    <t>11/29 (discord)</t>
  </si>
  <si>
    <t>12/5 (form) 25X/25X, AOA</t>
  </si>
  <si>
    <t xml:space="preserve">11/5, 11/9, 11/19, 11/23, 11/30 </t>
  </si>
  <si>
    <t>10/23 OOS 219/251</t>
  </si>
  <si>
    <t>10/27 231/601</t>
  </si>
  <si>
    <t>10/28 OOS w in state ties 24x</t>
  </si>
  <si>
    <t>10/29 in state hometown</t>
  </si>
  <si>
    <t>10/30 OOS; 23X; DO</t>
  </si>
  <si>
    <t>12/18 (1), 1/8 (2)
(updated 12/5)</t>
  </si>
  <si>
    <t>11/2, 11/6, 11/9, 11/13, 11/16, 11/20, 11/23, 11/30, 12/4, 12/7, 12/9, 12/11, 12/14, 12/18, 12/21, 1/4, 1/8, 1/11, 1/15</t>
  </si>
  <si>
    <t>Home Institution 10/22</t>
  </si>
  <si>
    <t>10/23 OOS 225/245</t>
  </si>
  <si>
    <t>10/23 OOS 239/265</t>
  </si>
  <si>
    <t>10/23, OOS 250/265</t>
  </si>
  <si>
    <t>10/23 OOS 22x/24x</t>
  </si>
  <si>
    <t>10/23 IS hometown 231</t>
  </si>
  <si>
    <t>10/23 OOS, 223/247</t>
  </si>
  <si>
    <t>10/23
OOS, 
22X,25X</t>
  </si>
  <si>
    <t>10/31 IS, 5XX, 6XX</t>
  </si>
  <si>
    <t>10/23 IS 22x/23x</t>
  </si>
  <si>
    <t>11/1 OOS</t>
  </si>
  <si>
    <t>11/7 OOS</t>
  </si>
  <si>
    <t>11/7 OOS DO w/ ties 23X, 24X</t>
  </si>
  <si>
    <t>11/22 OOS USMD</t>
  </si>
  <si>
    <t>12/6 IS DO</t>
  </si>
  <si>
    <t>OOS 10/23</t>
  </si>
  <si>
    <t>11/24 IMG</t>
  </si>
  <si>
    <t>12/7 ISDO</t>
  </si>
  <si>
    <t>Home Institution 10/21</t>
  </si>
  <si>
    <t>10/27, OOS, no ties, 22x</t>
  </si>
  <si>
    <t>home institution 10/21</t>
  </si>
  <si>
    <t>11/2 OOS, 25X/26X AOA</t>
  </si>
  <si>
    <t>11/2 IS 22x/23x</t>
  </si>
  <si>
    <t>11/3 OOS 233/236, 614, 636</t>
  </si>
  <si>
    <t>11/15 (OOS)</t>
  </si>
  <si>
    <t>11/15 OOS</t>
  </si>
  <si>
    <t>11/16
OOS
220 252</t>
  </si>
  <si>
    <t>11/17 MD OOS</t>
  </si>
  <si>
    <t>11/15 OOS MD 21x/24x</t>
  </si>
  <si>
    <t>12/7 IS DO</t>
  </si>
  <si>
    <t>12/14 OOS MD</t>
  </si>
  <si>
    <t>12/23 OOS DO, 230s, ties to the area</t>
  </si>
  <si>
    <t>Waitlist Only (11/4)</t>
  </si>
  <si>
    <t>Nov 5/9/12/16/19/23/30, Dec 3/10/14/17/21, Jan 7/11/14/18/21</t>
  </si>
  <si>
    <t>10/23 OOS 243/246 &amp; 641/676</t>
  </si>
  <si>
    <t>10/23 IS hometown/OOS school</t>
  </si>
  <si>
    <t>10/23 OOS no ties (21x/25x); MD</t>
  </si>
  <si>
    <t>10/23 OOS 510/608 no step</t>
  </si>
  <si>
    <t>10/23 OOS, med school in PA</t>
  </si>
  <si>
    <t>10/23, OSS, 223/247</t>
  </si>
  <si>
    <t>Phone Call</t>
  </si>
  <si>
    <t xml:space="preserve">11/6, IS </t>
  </si>
  <si>
    <t>12/21, IS</t>
  </si>
  <si>
    <t>Updated 11/9: 12/9 (1), 12/14 (1), 12/16</t>
  </si>
  <si>
    <t>Nov 11, 12, 16, 17, 18, 19, 23, 24, 25, 30 Dec 1, 2, 3, 7, 8, 9, 10, 14, 15, 16, 17, 22</t>
  </si>
  <si>
    <t>11/2, OOS, 25X/26X</t>
  </si>
  <si>
    <t>11/2, OOS, 22x/25x</t>
  </si>
  <si>
    <t>11/2, OOS, 25X/26X AOA</t>
  </si>
  <si>
    <t>11/2,OOS, 23x/26x</t>
  </si>
  <si>
    <t>11/2 OOS; AOA</t>
  </si>
  <si>
    <t>11/2 OOS AOA 23x</t>
  </si>
  <si>
    <t>11/2 OOS, AOA 25X/25X</t>
  </si>
  <si>
    <t>11/2 OOS 23X/24X</t>
  </si>
  <si>
    <t>11/2, OOS, AOA, 240s/270s</t>
  </si>
  <si>
    <t>11/2 
OOS,
220, 252</t>
  </si>
  <si>
    <t>11/5 OOS 22X/23X</t>
  </si>
  <si>
    <t>11/5 OOS 23x/24x</t>
  </si>
  <si>
    <t>11/5          OOS             22x/24x</t>
  </si>
  <si>
    <t>11/7, OOS, 22Xs</t>
  </si>
  <si>
    <t>11/7 OOS; 22x, 23x</t>
  </si>
  <si>
    <t>11/7 OOS 21x/23x</t>
  </si>
  <si>
    <t>11/7 OOS 24x 25x</t>
  </si>
  <si>
    <t>11/7 OOS 24x</t>
  </si>
  <si>
    <t>11/7 OOS 23x/26x</t>
  </si>
  <si>
    <t>11/7 OOS; 231x/25x</t>
  </si>
  <si>
    <t>11/7 OOS; 23x/24x</t>
  </si>
  <si>
    <t>12/2 OOS; 23x/24x</t>
  </si>
  <si>
    <t>USC (Greenville)</t>
  </si>
  <si>
    <t>January 6, 11, 12, 13, 19, 20  [updated 11/23]</t>
  </si>
  <si>
    <t>November 4, 5, 9, 10, 11, 16, 17, 18 
December 1, 2, 9, 10, 14, 15, 16
January 5, 6, 7</t>
  </si>
  <si>
    <t>10/27 IS, AI</t>
  </si>
  <si>
    <t>10/27. OOS</t>
  </si>
  <si>
    <t>10/27, OOS, 223/247</t>
  </si>
  <si>
    <t>10/27 IS 22x/</t>
  </si>
  <si>
    <t>10/27
OSS</t>
  </si>
  <si>
    <t>10/27, IS, 19x/25x</t>
  </si>
  <si>
    <t>10/27 IS 22X/22X</t>
  </si>
  <si>
    <t>11/23 OOS DO</t>
  </si>
  <si>
    <t>USC (Columbia)</t>
  </si>
  <si>
    <t>12/3, 12/7, 12/8, 12/9, 12/15, 12/16, 1/4, 1/5, 1/6, 1/7, 1/11, 1/12, 1/13, 1/19, 1/20, 1/21 (updated 12/3)</t>
  </si>
  <si>
    <t>OOS.234/255. recieved 10/21</t>
  </si>
  <si>
    <t>IS received 10/21</t>
  </si>
  <si>
    <t>OOS 10/23 234/259</t>
  </si>
  <si>
    <t>OOS 10/22, 240s/240s</t>
  </si>
  <si>
    <t>10/21 (home institution)</t>
  </si>
  <si>
    <t>10/21, IS, 19x/25x</t>
  </si>
  <si>
    <t>11/5 OOS 226/246</t>
  </si>
  <si>
    <t>11/16 (Form)</t>
  </si>
  <si>
    <t>Waitlist only (11/10)</t>
  </si>
  <si>
    <t>Nov 2,3,5,9,10,12,16,17,19,23,30
Dec 1,3,7,8,10,14,15,17
Jan 5,7,11,12,14,18,19,21</t>
  </si>
  <si>
    <t>IS 10/21</t>
  </si>
  <si>
    <t>250/254, OSS 10/21</t>
  </si>
  <si>
    <t>Home 10/21</t>
  </si>
  <si>
    <t>10/22 OOS 225/246</t>
  </si>
  <si>
    <t>10/21 OOS 241/251</t>
  </si>
  <si>
    <t>10/21 OOS 248/263</t>
  </si>
  <si>
    <t>10/21 OOS 220/242</t>
  </si>
  <si>
    <t>10/24 (a Sat night..!), OOS, 220s/240s</t>
  </si>
  <si>
    <t>10/21 OOS MD</t>
  </si>
  <si>
    <t>10/26 OOS, 239/265</t>
  </si>
  <si>
    <t>10/21/2020
OOS</t>
  </si>
  <si>
    <t>10/27/2020 OOS 23X/25X</t>
  </si>
  <si>
    <t>10/22 OOS DO
24X/25X</t>
  </si>
  <si>
    <t>10/29 OOS 25x/26x</t>
  </si>
  <si>
    <t>10/29 OOS DO 23x/24x</t>
  </si>
  <si>
    <t>10/22 OOS 245/263</t>
  </si>
  <si>
    <t>11/4 OOS 23x/23x</t>
  </si>
  <si>
    <t>11/6, OOS, 220s/250s, on waitlist currently</t>
  </si>
  <si>
    <t>11/4 OOS waitlist 25x/25x</t>
  </si>
  <si>
    <t>11/10 OOS waitlist</t>
  </si>
  <si>
    <t>12/4, 12/8, 1/5 (UTD 10/29)</t>
  </si>
  <si>
    <t>OOS 10/26</t>
  </si>
  <si>
    <t>11/05 non us img</t>
  </si>
  <si>
    <t>Nov 2, 4, 6, 9, 11, 18, 20, 23, 30, Dec 2, 4, 7, 9, 11, 18, Jan 4, 6, 11, 13, 15, 18, 20, 22, 25, 27, 29</t>
  </si>
  <si>
    <t>Interview broker (emailed through ERAS to warn of pending IB invite tomorrow)</t>
  </si>
  <si>
    <t>OOS
10/25</t>
  </si>
  <si>
    <t>OOS 10/25; 25X, 27X</t>
  </si>
  <si>
    <t>OOS, 10/25, 25X/26X</t>
  </si>
  <si>
    <t>OOS- 10/25.</t>
  </si>
  <si>
    <t>OOS-10/25</t>
  </si>
  <si>
    <t>OOS 10/25</t>
  </si>
  <si>
    <t>OOS, AOA, 240/260s</t>
  </si>
  <si>
    <t>OOS, AOA, 248/263</t>
  </si>
  <si>
    <t>10/25 IS</t>
  </si>
  <si>
    <t>10/25 OOS 25X, 25X, AOA</t>
  </si>
  <si>
    <t>10/25 OOS AOA</t>
  </si>
  <si>
    <t>10/25 oos 241/250</t>
  </si>
  <si>
    <t>10/25 OOS, 240s/270s, AOA</t>
  </si>
  <si>
    <t>10/25, OOS, 247/261</t>
  </si>
  <si>
    <t>10/25/2020 OSS 250s/250s</t>
  </si>
  <si>
    <t>10/25 OOS MD</t>
  </si>
  <si>
    <t>10/25 OOS 239/268</t>
  </si>
  <si>
    <t>10/25 22x; 25x OOS</t>
  </si>
  <si>
    <t>10/25
OOS 240/254</t>
  </si>
  <si>
    <t>10/25
OOS, AOA 24X/25X</t>
  </si>
  <si>
    <t>10/25 OOS 224/245</t>
  </si>
  <si>
    <t>10/25 OOS, AOA 240s/250s</t>
  </si>
  <si>
    <t>10/25 OOS, 22X, 25X, AOA</t>
  </si>
  <si>
    <t>10/25 OOS 23X/26X</t>
  </si>
  <si>
    <t>10/25 OOS 240/260</t>
  </si>
  <si>
    <t>10/26, OOS, PSTP</t>
  </si>
  <si>
    <t>10/25 OOS, 24x/27x AOA</t>
  </si>
  <si>
    <t>10/25 OOS, AOA, 245/263</t>
  </si>
  <si>
    <t>11/4, OOS, 23X/24X</t>
  </si>
  <si>
    <t>11/23 Waitlist after LOI (form)</t>
  </si>
  <si>
    <t xml:space="preserve">Waitlist only </t>
  </si>
  <si>
    <t>10/26 OOS
210s, 250s</t>
  </si>
  <si>
    <t>11/17 loi waitlist OOS DO</t>
  </si>
  <si>
    <t>Dec 17, Jan 5, 7, 19, 21 [updated 11/7]</t>
  </si>
  <si>
    <t>Interview Broker\]</t>
  </si>
  <si>
    <t>10/22 OOS, 220s/250s</t>
  </si>
  <si>
    <t>10/22 OOS, 210s, 250s</t>
  </si>
  <si>
    <t>10/22 OOS 220s/260s</t>
  </si>
  <si>
    <t>10/22 OOS 240s/270s</t>
  </si>
  <si>
    <t>10/22 OOS  500s/600s, 0/240s</t>
  </si>
  <si>
    <t>10/22 OOS 250/250</t>
  </si>
  <si>
    <t>10/22 OOS 243/246&amp;641/676</t>
  </si>
  <si>
    <t>10/22 OOS 236/252</t>
  </si>
  <si>
    <t>10/22 OOS; 230/256</t>
  </si>
  <si>
    <t>10/22. OOS. 234/255</t>
  </si>
  <si>
    <t>OOS: 10/22 248/263</t>
  </si>
  <si>
    <t>10/22 OOS 260/273</t>
  </si>
  <si>
    <t>10/22. OOS. 200/249</t>
  </si>
  <si>
    <t>10/28
OOS
220 252</t>
  </si>
  <si>
    <t>10/23 OOS DO 23X/26X</t>
  </si>
  <si>
    <t>10/26 OOS 226/246</t>
  </si>
  <si>
    <t>11/2, 11/5, 11/9, 11/12, 11/16, 11/19, 11/30, 12/7, 12/10, 12/14, 12/17, 1/11, 1/14, 1/21</t>
  </si>
  <si>
    <t>10/25 oos AI next month</t>
  </si>
  <si>
    <t>10/25 OOS, AI</t>
  </si>
  <si>
    <t>10/25 OOS AI in a few weeks</t>
  </si>
  <si>
    <t>11/3 OOS Waitlist</t>
  </si>
  <si>
    <t>11/3 OOS DO waitlist</t>
  </si>
  <si>
    <t>11/18 OOS USMD 21x/24x</t>
  </si>
  <si>
    <t>12/7 OOS USMD 21x/24x (&lt;--hi twin lol)</t>
  </si>
  <si>
    <t>Waitlist only (updated 11/5)</t>
  </si>
  <si>
    <t>11/09, 11/10, 11/11, 11/16, 11/18, 11/30, 12/01, 12/07, 12/09, 12/14, 12/15, 12/16, 01/04, 01/05, 01/06, 01/11, 01/12, 01/13, 01/19, 01/20, 01/25</t>
  </si>
  <si>
    <t>Home, 10/22</t>
  </si>
  <si>
    <t>10/29, OOS, PSTP</t>
  </si>
  <si>
    <t>10/30 OOS, AOA, 25X, 26X</t>
  </si>
  <si>
    <t>10/30 IS, AOA low 240's/250's</t>
  </si>
  <si>
    <t>10/30 AOA OOS</t>
  </si>
  <si>
    <t>10/30 IS AOA 26x/27x</t>
  </si>
  <si>
    <t>10/30 OOS AOA, 25X/27X</t>
  </si>
  <si>
    <t>10/30 OOS, 25X/25X, AOA</t>
  </si>
  <si>
    <t>10/30, OOS, 25X, 25X</t>
  </si>
  <si>
    <t>10/30 OOS, 21x, 23x</t>
  </si>
  <si>
    <t>10/30 OOS, 22X, 24X</t>
  </si>
  <si>
    <t>10/30 IS AOA 254/269</t>
  </si>
  <si>
    <t>10/30, IS, AOA, 24x/26x</t>
  </si>
  <si>
    <t>10/30 OOS, AOA, 240s/260s</t>
  </si>
  <si>
    <t>11/3
IS
220 252</t>
  </si>
  <si>
    <t>11/3 OOS 240/260</t>
  </si>
  <si>
    <t>11/3 OOS DO &lt;450</t>
  </si>
  <si>
    <t>11/3 OOS 23x,23x</t>
  </si>
  <si>
    <t>11/3
OOS</t>
  </si>
  <si>
    <t>11/3, OOS, 21x/24x</t>
  </si>
  <si>
    <t>11/5 OOS 250s</t>
  </si>
  <si>
    <t>11/5, OOS, 23x/24x</t>
  </si>
  <si>
    <t>11/5, OOS, 26X/26X, no ties</t>
  </si>
  <si>
    <t>11/5, OOS; 23x/24x</t>
  </si>
  <si>
    <t>11/5 OOS 25X, 26X</t>
  </si>
  <si>
    <t>11/05, IS</t>
  </si>
  <si>
    <t>11/5 OOS, 23x/26x</t>
  </si>
  <si>
    <t>11/15 (Discord), Waitlist</t>
  </si>
  <si>
    <t xml:space="preserve">Email </t>
  </si>
  <si>
    <t>Home, 10/26</t>
  </si>
  <si>
    <t>10/26 Home 254/269</t>
  </si>
  <si>
    <t>10/26 Home 247/271</t>
  </si>
  <si>
    <t>10/27, IS, 254/no step2 yet</t>
  </si>
  <si>
    <t>IS 10/27 232/258</t>
  </si>
  <si>
    <t>11/1 OOS DO</t>
  </si>
  <si>
    <t>11/3 OOS MD 230s</t>
  </si>
  <si>
    <t>11/10 IS 22x/23x</t>
  </si>
  <si>
    <t>Updated 10/27: 12/7, 12/10, 12/17, 1/4, 1/7, 1/11, 1/14</t>
  </si>
  <si>
    <t>10/26, IS, 24x/26x</t>
  </si>
  <si>
    <t>10/26 IS
240/254</t>
  </si>
  <si>
    <t>10/26 IS 240s/260s</t>
  </si>
  <si>
    <t>10/26 OOS, 223/247</t>
  </si>
  <si>
    <t>10/26 IS 254/269</t>
  </si>
  <si>
    <t>10/27 IS 254/not yet</t>
  </si>
  <si>
    <t>10/26 IS, 220s/240s</t>
  </si>
  <si>
    <t>10/26 OOS DO 23X/26X</t>
  </si>
  <si>
    <t>Updated 11/3: 1/22, 1/25, 1/27, 1/29, 2/01, 2/03</t>
  </si>
  <si>
    <t>IS: 10/22 240/252</t>
  </si>
  <si>
    <t>OOS: 10/22</t>
  </si>
  <si>
    <t>IS 10/22
240/254</t>
  </si>
  <si>
    <t>IS 10/22</t>
  </si>
  <si>
    <t>IS: 10/22 248/263</t>
  </si>
  <si>
    <t>IS 10/22 230s/250s</t>
  </si>
  <si>
    <t>10/22 IS 254/269</t>
  </si>
  <si>
    <t>IS 10/22  233/256</t>
  </si>
  <si>
    <t>10/27 IS 240s/260s</t>
  </si>
  <si>
    <t>IS 10/27 21x/24x</t>
  </si>
  <si>
    <t>10/22
IS
22X 25X</t>
  </si>
  <si>
    <t>IS 10/27  23x/25x</t>
  </si>
  <si>
    <t>10/27 OOS 22x</t>
  </si>
  <si>
    <t>11/2 IS 247/271</t>
  </si>
  <si>
    <t>11/2 OOS, DO 22X, 23X</t>
  </si>
  <si>
    <t>11/2 OOS, DO</t>
  </si>
  <si>
    <t>10/27 IS DO 23x/24x</t>
  </si>
  <si>
    <t>11/9 OOS w/ties 230s</t>
  </si>
  <si>
    <t>11/13 IS 22x/23x</t>
  </si>
  <si>
    <t>IS: 10/26</t>
  </si>
  <si>
    <t>IS 10/26 (home, different campus)</t>
  </si>
  <si>
    <t>10/29 non-US IMG 23x/24x</t>
  </si>
  <si>
    <t xml:space="preserve">10/29 non US IMG </t>
  </si>
  <si>
    <t>10/29 nonUS IMG 22*/24*</t>
  </si>
  <si>
    <t>11/4, 11/5, 11/10, 11/11, 11/12, 11/17, 11/18, 11/19, 12/1, 12/2, 12/3, 12/8, 12/9, 12/10, 12/15, 12/16, 12/17, 1/5, 1/6, 1/7, 1/13, 1/14</t>
  </si>
  <si>
    <t>IS: 10/22 212/247</t>
  </si>
  <si>
    <t>IS: 10/22 255/260</t>
  </si>
  <si>
    <t>IS: 10/22 232/258</t>
  </si>
  <si>
    <t>IS 10/22 247/271</t>
  </si>
  <si>
    <t>10/21, IS, 220s/240s</t>
  </si>
  <si>
    <t>10/28
IS 
220 252</t>
  </si>
  <si>
    <t>11/5 IS AOA 24x/25x</t>
  </si>
  <si>
    <t>11/5 IS DO 23x/24x</t>
  </si>
  <si>
    <t>11/5 OOS USMD 23Xs</t>
  </si>
  <si>
    <t>11/5 IS MD 24x/25x</t>
  </si>
  <si>
    <t>11/5 IS USMD, 254/not yet</t>
  </si>
  <si>
    <t>11/5 OOS DO w/ ties</t>
  </si>
  <si>
    <t>11/18 IS 22x/23x</t>
  </si>
  <si>
    <t>10/29: 16 dates available to waitlist</t>
  </si>
  <si>
    <t>11/5, 11/12, 11/19
12/3, 12/10, 12/17
1/7, 1/14, 1/21, 1/28</t>
  </si>
  <si>
    <t>10/22 IS 218/549</t>
  </si>
  <si>
    <t>10/22 IS 225/246</t>
  </si>
  <si>
    <t>10/22 Home</t>
  </si>
  <si>
    <t>10/22 IS 217/478</t>
  </si>
  <si>
    <t>10/22 IS
240/254</t>
  </si>
  <si>
    <t>10/22 IS 200/249</t>
  </si>
  <si>
    <t>10/22 IS 232/258</t>
  </si>
  <si>
    <t>10/22 IS, DO</t>
  </si>
  <si>
    <t>10/23
IS with ties
22X 25X</t>
  </si>
  <si>
    <t>10/22, IS, 220s/240s</t>
  </si>
  <si>
    <t>10/22 IS DO 23x/24, AI</t>
  </si>
  <si>
    <t>11/5 IS 22x/23x</t>
  </si>
  <si>
    <t>1/12 (1), 1/14 (2), 1/15 (1), 1/19 (4), 1/21 (5), 1/22 (3), 1/25 (1), 1/26 (4), 1/28 (6), 1/29 (6)  (Updated 12/4)</t>
  </si>
  <si>
    <t>10/23 Home Program
240/254</t>
  </si>
  <si>
    <t>10/23 home (interview all home students)</t>
  </si>
  <si>
    <t>11/2 OOS, 25X/25X, AOA</t>
  </si>
  <si>
    <t>11/2 IS 24x/25x</t>
  </si>
  <si>
    <t>11/3 IS, 22X/TBD</t>
  </si>
  <si>
    <t>11/5 IS 23x/26x</t>
  </si>
  <si>
    <t>11/6 OOS (no ties)
23x/25x</t>
  </si>
  <si>
    <t>11/6, IS, AOA, 24x/26x</t>
  </si>
  <si>
    <t>11/6 IS AOA 254/269</t>
  </si>
  <si>
    <t>11/5 IS, 232/258</t>
  </si>
  <si>
    <t>11/9 IS 22x/23x</t>
  </si>
  <si>
    <t>11/9, OOS, 26X/26X</t>
  </si>
  <si>
    <t>11/14 OOS MD; 22X, 24X</t>
  </si>
  <si>
    <t>11/14
OOS</t>
  </si>
  <si>
    <t>11/16 OOS MD
22X/23X</t>
  </si>
  <si>
    <t>11/20 OOS MD, 23x/26x</t>
  </si>
  <si>
    <t>11/23 (form) OOS MD, ties to TX</t>
  </si>
  <si>
    <t>11/24 OOS MD</t>
  </si>
  <si>
    <t>12/7 (form) OOS w/ family ties, 23X/24X, LOI x2</t>
  </si>
  <si>
    <t>12/17 OOS
No LOI</t>
  </si>
  <si>
    <t>Half In person
Half Virtual</t>
  </si>
  <si>
    <t>10/28
IS
220 252</t>
  </si>
  <si>
    <t>11/30 IS 22x/23x</t>
  </si>
  <si>
    <t>No dates available; waitlist via email</t>
  </si>
  <si>
    <t>11/03 am/pm, 11/10 am/pm, 11/17 am/pm, 12/01 am/pm, 12/08 am/pm, 12/15 am/pm, 12/22 am/pm, 01/05 am/pm, 01/12 am/pm, 01/19 am/pm, 01/26 am/pm, 02/02 am/pm, 02/09 am/pm</t>
  </si>
  <si>
    <t>IS; 10/22</t>
  </si>
  <si>
    <t>IS 10/22 212/247</t>
  </si>
  <si>
    <t>IS 10/22 240/no step 2 yet</t>
  </si>
  <si>
    <t>Home 10/22 240</t>
  </si>
  <si>
    <t>Home 10/22</t>
  </si>
  <si>
    <t>home 10/22</t>
  </si>
  <si>
    <t>Home 10/22 232/258</t>
  </si>
  <si>
    <t>10/22 IN 200/249</t>
  </si>
  <si>
    <t>10/23 IN 22X/23X</t>
  </si>
  <si>
    <t>10/23 OOS school but from TX 237/238</t>
  </si>
  <si>
    <t>IS 10/22; 254/267</t>
  </si>
  <si>
    <t>10/27 DO OOS w/ ties</t>
  </si>
  <si>
    <t>10/27 OOS w/ ties DO 224/251</t>
  </si>
  <si>
    <t>10/27 OOS w/ ties</t>
  </si>
  <si>
    <t>10/27 DO OOS w/ ties 23x/24x</t>
  </si>
  <si>
    <t>10/22
IS
22X/25X</t>
  </si>
  <si>
    <t>10/27 OOS DO, 20x/23x</t>
  </si>
  <si>
    <t>10/22 IS home institution</t>
  </si>
  <si>
    <t>11/3 non-US IMG
23x/24x</t>
  </si>
  <si>
    <t>10/22 IS DO 23x/24</t>
  </si>
  <si>
    <t>11/17 IS 22x/23x</t>
  </si>
  <si>
    <t>IS; 10/22 224/ no step 2 yet</t>
  </si>
  <si>
    <t>10/22 OOS school, from TX 237/238</t>
  </si>
  <si>
    <t>IS 10/23</t>
  </si>
  <si>
    <t>11/9 IS 232/258</t>
  </si>
  <si>
    <t>11/10 OOS DO 20x/23x</t>
  </si>
  <si>
    <t>11/24 OOS</t>
  </si>
  <si>
    <t>UT Austin Dell</t>
  </si>
  <si>
    <t>11/19/20, 11/30/20</t>
  </si>
  <si>
    <t>Full (12/4)</t>
  </si>
  <si>
    <t>IS; 10/21 240/ no step 2 yet</t>
  </si>
  <si>
    <t>IS; 10/21</t>
  </si>
  <si>
    <t>IS: 10/23</t>
  </si>
  <si>
    <t>IS: 10/23: 248/266</t>
  </si>
  <si>
    <t>IS 10/23 240/254</t>
  </si>
  <si>
    <t>IS 10/23: 230/254</t>
  </si>
  <si>
    <t>OOS 10/23: 220s/220s</t>
  </si>
  <si>
    <t>IS; 10/21: 245/261</t>
  </si>
  <si>
    <t>10/24 OOS 220/240</t>
  </si>
  <si>
    <t>10/24 OOS 220s/220s</t>
  </si>
  <si>
    <t>10/23 IS 250/260</t>
  </si>
  <si>
    <t>10/25 OOS 21X/23X</t>
  </si>
  <si>
    <t>10/26 IS 225/245</t>
  </si>
  <si>
    <t>10/25
IS
22X 25X</t>
  </si>
  <si>
    <t>10/26, IS, 220s/240s</t>
  </si>
  <si>
    <t>10/21; home program; 24X, 24X</t>
  </si>
  <si>
    <t>11/1; OOS; AOA 22x/26x</t>
  </si>
  <si>
    <t>11/1 IS, AOA low 24x/25x</t>
  </si>
  <si>
    <t>11/1 IS, AOA, 24x/26x</t>
  </si>
  <si>
    <t>11/1 OOS 250s/260s AOA</t>
  </si>
  <si>
    <t>11/4 OOS 21x/25x</t>
  </si>
  <si>
    <t>11/6 OOS 22X/24X</t>
  </si>
  <si>
    <t>11/6 OOS 232/251</t>
  </si>
  <si>
    <t>11/8 IS DO</t>
  </si>
  <si>
    <t>11/8 OOS 22x/26x</t>
  </si>
  <si>
    <t>11/8 IS</t>
  </si>
  <si>
    <t>11/8 OOS w/ties 230s</t>
  </si>
  <si>
    <t>11/8 OOS MD 25x/25x</t>
  </si>
  <si>
    <t>11/9; OOS; LOI sent 11/7; 23X/24X</t>
  </si>
  <si>
    <t>11/16; OOS; LOI sent 11/11; 23x/26x</t>
  </si>
  <si>
    <t>11/20 OOS MD; LOI sent, 21x/24x</t>
  </si>
  <si>
    <t>January 22 
(Updated 11/4)</t>
  </si>
  <si>
    <t>November 9, 10, 13, 16, 17, 20, 23, 24, 30
December 1, 4, 7, 8, 11, 14, 18
January 4, 5, 8, 11, 12, 15, 19, 22</t>
  </si>
  <si>
    <t>10/30 OOS 26x</t>
  </si>
  <si>
    <t>10/30 OOS AOA</t>
  </si>
  <si>
    <t>10/30 OOS 240s/250s</t>
  </si>
  <si>
    <t>10/30 OOS 220/240</t>
  </si>
  <si>
    <t>10/30 OOS, 240s/270s</t>
  </si>
  <si>
    <t>10/30 OOS 226/246</t>
  </si>
  <si>
    <t>10/30 OOS 24x</t>
  </si>
  <si>
    <t>10/30 OOS 24x/27x</t>
  </si>
  <si>
    <t>10/30 OOS 254/269</t>
  </si>
  <si>
    <t>10/30 IS Home Institution</t>
  </si>
  <si>
    <t>10/30 OOS MD</t>
  </si>
  <si>
    <t>10/30 OOS 250s/260s</t>
  </si>
  <si>
    <t>12/7, 1/11 (Updated 12/4)</t>
  </si>
  <si>
    <t>11/2, 11/6, 11/9, 11/13, 11/16, 11/20, 11/20, 11/30, 12/4, 12/7, 12/11, 12/14, 12/18, 1/4, 1/8, 1/11, 1/15, 1/22, 1/25</t>
  </si>
  <si>
    <t>10/21/2020, IS</t>
  </si>
  <si>
    <t>10/23, IS 25X/26X</t>
  </si>
  <si>
    <t>10/23, OOS 24X/24X</t>
  </si>
  <si>
    <t>10/23, IS 240s/250s</t>
  </si>
  <si>
    <t>10/23, IS 230s/250s</t>
  </si>
  <si>
    <t>10/23, IS, 250s/260s</t>
  </si>
  <si>
    <t>10/23 is</t>
  </si>
  <si>
    <t>10/26, OOS, 230s, 260s</t>
  </si>
  <si>
    <t>10/26 OOS 240/260</t>
  </si>
  <si>
    <t>10/26. OOS</t>
  </si>
  <si>
    <t>10/26 OOS, 220s/250s</t>
  </si>
  <si>
    <t>10/26, OOS, 223/247</t>
  </si>
  <si>
    <t>10/23 DO IS</t>
  </si>
  <si>
    <t>10/21 IS 24x/24x</t>
  </si>
  <si>
    <t>11/1 OOS MD 24X/25X</t>
  </si>
  <si>
    <t>11/1 OOS 22X/22X</t>
  </si>
  <si>
    <t>11/18 (discord)</t>
  </si>
  <si>
    <t>11/19 OOS MD</t>
  </si>
  <si>
    <t>12/3/2020 NON-US IMG</t>
  </si>
  <si>
    <t>IS DO 24x/24x</t>
  </si>
  <si>
    <t>12/17, 1/6, 1/7, 1/14, 1/20, 1/27 (updated 12/3)</t>
  </si>
  <si>
    <t>11/11, 11/12, 11/18, 11/19, 11/25, 12/2, 12/9, 12/10, 12/16, 12/17, 1/6, 1/7, 1/13, 1/14, 1/20, 1/27</t>
  </si>
  <si>
    <t>11/5 OOS 21x/25x</t>
  </si>
  <si>
    <t>11/5 OOS 21x/23x</t>
  </si>
  <si>
    <t>11/5 OOS 240/260</t>
  </si>
  <si>
    <t>11/5, OOS, 25X/26X, AOA</t>
  </si>
  <si>
    <t>11/5 OOS 236/234</t>
  </si>
  <si>
    <t>11/5 OOS 231/601</t>
  </si>
  <si>
    <t>11/5 OOS 21x/24x</t>
  </si>
  <si>
    <t>11/5 IS, ties</t>
  </si>
  <si>
    <t>11/5, Non-US IMG, 244,270</t>
  </si>
  <si>
    <t>11/30 US IMG</t>
  </si>
  <si>
    <t>12/8, 1/5, 1/6, 1/7, 1/11-1/15 (updated 12/3)</t>
  </si>
  <si>
    <t>11/5, 11/09, 11/10, 11/11, 11/12, 11/16, 11/17, 11/18, 11/19, 11/20, 11/30, 12/01, 12/02, 12/03, 12/07, 12/08, 12/09, 12/10, 12/11, 12/14, 12/15, 12/16, 12/17, 01/05,  01/06, 01/07, 01/11, 01/12, 01/13, 01/14, 01/15</t>
  </si>
  <si>
    <t xml:space="preserve">10/29 OOS 240x/240x </t>
  </si>
  <si>
    <t>10/29 Home Program</t>
  </si>
  <si>
    <t>10/30 OOS 231/601</t>
  </si>
  <si>
    <t>10/30 OOS 23X/25X</t>
  </si>
  <si>
    <t>10/30 OOS 21x/23x</t>
  </si>
  <si>
    <t>10/30, IS, super-excited</t>
  </si>
  <si>
    <t>10/30 OOS 21x/22x</t>
  </si>
  <si>
    <t>10/30, OOS, 19x/25x</t>
  </si>
  <si>
    <t>10/30/2020 OOS</t>
  </si>
  <si>
    <t>10/30 OOS DO 240's/650's</t>
  </si>
  <si>
    <t>10/29 home program</t>
  </si>
  <si>
    <t>10/30 OOS 21x/24x</t>
  </si>
  <si>
    <t>more dates to come</t>
  </si>
  <si>
    <t>11/13 OOS DO</t>
  </si>
  <si>
    <t>11/</t>
  </si>
  <si>
    <t>11/4, 11/10, 11/17, 11/18, 11/24, 11/25, 12/1, 12/2, 12/8, 12/9, 12/15, 12/16, 1/05, 1/06, 1/12</t>
  </si>
  <si>
    <t>10/21; home instiutiton (UVA sends II's to all its own)</t>
  </si>
  <si>
    <t>10/24 OOS.</t>
  </si>
  <si>
    <t>10/24, IS (not home institution)</t>
  </si>
  <si>
    <t>10/24 IS 25X/26X</t>
  </si>
  <si>
    <t>10/24 IS 240s/250s</t>
  </si>
  <si>
    <t>10/24 OOS 25X/26X</t>
  </si>
  <si>
    <t>10/24 OOS 23x/26x</t>
  </si>
  <si>
    <t>10/24 OOS
23x/26x</t>
  </si>
  <si>
    <t>10/24   OOS 230s/260s</t>
  </si>
  <si>
    <t>10/24 OOS 24X/24X</t>
  </si>
  <si>
    <t>10/24  OOS 25x/25x</t>
  </si>
  <si>
    <t>10/24 OOS 23x/25x</t>
  </si>
  <si>
    <t>10/24 IS but not home institution</t>
  </si>
  <si>
    <t>10/24 OOS 22x/24x</t>
  </si>
  <si>
    <t>10/23 OOS, 23x/26x</t>
  </si>
  <si>
    <t>10/24 OOS, 22X/25X</t>
  </si>
  <si>
    <t>10/27
OOS
214/237</t>
  </si>
  <si>
    <t>10/27 OOS 23X/26X WAITLIST ONLY</t>
  </si>
  <si>
    <t>10/27 OOS Waitlist only</t>
  </si>
  <si>
    <t>10/27
OOS
Waitlist only</t>
  </si>
  <si>
    <t>10/24 OOS 24X/25X</t>
  </si>
  <si>
    <t>10/27 OOS waitlist only</t>
  </si>
  <si>
    <t>11/13 (anon form, off waitlist, OOS MD)</t>
  </si>
  <si>
    <t>1/5 off waitlist after LOI, OOS, 21x/24x</t>
  </si>
  <si>
    <t>Thalamus (Emailed through ERAS to notify of invite being sent tomorrow)</t>
  </si>
  <si>
    <t>10/26, OOS with ties, 220s/240s</t>
  </si>
  <si>
    <t>10/26 OOS 21x/23x</t>
  </si>
  <si>
    <t>10/26 24X/26X</t>
  </si>
  <si>
    <t>10/26 OOS 24x</t>
  </si>
  <si>
    <t>10/26, OOS, &gt;230s x 2, So excited ^_^</t>
  </si>
  <si>
    <t>11/24 reject</t>
  </si>
  <si>
    <t>11/13, 11/18, 11/20, 11/23, 12/2, 12/4, 12/7, 12/9, 12/14, 12/16, 1/6, 1/8, 1/11, 1/13</t>
  </si>
  <si>
    <t>10/27 OOS, 22x</t>
  </si>
  <si>
    <t>10/28, OOS, Health Equity Track</t>
  </si>
  <si>
    <t>10/29, OOS, Health Equity Track</t>
  </si>
  <si>
    <t>10/29, OOS, health equity track</t>
  </si>
  <si>
    <t>10/29, home program</t>
  </si>
  <si>
    <t>10/29 OOS Health equity track, 21x, 23x</t>
  </si>
  <si>
    <t>10/29, OOS, health equity track, 25x/26x</t>
  </si>
  <si>
    <t>11/2, OOS, 240s/260s</t>
  </si>
  <si>
    <t>11/2 OOS for med school, from Seattle, 20x/22x</t>
  </si>
  <si>
    <t>11/3, home, 22x/23x</t>
  </si>
  <si>
    <t>11/3 OOS, 23x/25x</t>
  </si>
  <si>
    <t>11/3 OOS, 23x/26x</t>
  </si>
  <si>
    <t>11/4 OOS, AOA</t>
  </si>
  <si>
    <t>11/4 OOS 230's/250's</t>
  </si>
  <si>
    <t>11/4 OOS, 21X/23X</t>
  </si>
  <si>
    <t>11/4 OOS 23x/24x, no ties</t>
  </si>
  <si>
    <t>11/4 OOS 25X/26X</t>
  </si>
  <si>
    <t>11/4 OOS no ties, 23x/24x</t>
  </si>
  <si>
    <t>11/4 OOS but home state in region; 21x/25x</t>
  </si>
  <si>
    <t>11/4 OOS, 26X/26X, AOA</t>
  </si>
  <si>
    <t>11/4 OOS, 25x</t>
  </si>
  <si>
    <t>11/5 OOS, 250s/260s, AOA</t>
  </si>
  <si>
    <t>11/5, OOS, 25X/27X</t>
  </si>
  <si>
    <t>11/5 OOS, 240/255</t>
  </si>
  <si>
    <t>11/5 OOS, 220s/240s</t>
  </si>
  <si>
    <t>11/5 OOS, 24x/26x</t>
  </si>
  <si>
    <t>11/5 OOS, AOA, 240s/270s</t>
  </si>
  <si>
    <t>11/5 OOS 25x/26x</t>
  </si>
  <si>
    <t>11/5, OOS, 26X/26X</t>
  </si>
  <si>
    <t>11/5 OOS, 22x/23x</t>
  </si>
  <si>
    <t>11/5 OOS, 24x,27x</t>
  </si>
  <si>
    <t>11/5 OOS Alaska Track</t>
  </si>
  <si>
    <t>11/5 OOS, 247/261, AOA</t>
  </si>
  <si>
    <t>11/5, OOS
22X/23X</t>
  </si>
  <si>
    <t>11/5, OOS, 24x, 24x</t>
  </si>
  <si>
    <t>11/5, OOS</t>
  </si>
  <si>
    <t xml:space="preserve">11/5 OOS, AK track, 22x/24x, ties </t>
  </si>
  <si>
    <t>11/5 OOS, 24x, AOA</t>
  </si>
  <si>
    <t>11/5, OOS, 22X</t>
  </si>
  <si>
    <t>Full. Waitlist only.</t>
  </si>
  <si>
    <t>10/23 IS 220/242</t>
  </si>
  <si>
    <t>10/23 OOS 23X/24X</t>
  </si>
  <si>
    <t>10/23 OOS 253/260</t>
  </si>
  <si>
    <t>10/23, OOS, 220/239</t>
  </si>
  <si>
    <t>10/27 OOS, 20x/23x</t>
  </si>
  <si>
    <t>10/27 OOS 26x</t>
  </si>
  <si>
    <t>10/27 OOS 21x,23x</t>
  </si>
  <si>
    <t>10/27, OOS, 23X/25X</t>
  </si>
  <si>
    <t>10/27, OOS, 210s/250s</t>
  </si>
  <si>
    <t>10/27, OOS, 23x/24x</t>
  </si>
  <si>
    <t>10/27, OOS 236/262</t>
  </si>
  <si>
    <t>10/27 OOS 239/265</t>
  </si>
  <si>
    <t>10/23 IS 232/251</t>
  </si>
  <si>
    <t>10/27 OOS, 230/240s</t>
  </si>
  <si>
    <t>11/2, OOS, 245</t>
  </si>
  <si>
    <t>11/6 OOS MD 25x/25x</t>
  </si>
  <si>
    <t>10/22 OOS 240/254</t>
  </si>
  <si>
    <t>10/21 IS Home Institution</t>
  </si>
  <si>
    <t>10/26, OOS, 240s</t>
  </si>
  <si>
    <t>10/26 OOS 21x,23x</t>
  </si>
  <si>
    <t>10/26 OOS 23x,26x</t>
  </si>
  <si>
    <t>10/26
OOS
23x/26x</t>
  </si>
  <si>
    <t>10/28 OOS 24X, 24X</t>
  </si>
  <si>
    <t>10/28 OOS 240s</t>
  </si>
  <si>
    <t>10/21 OOS, 26X/26X, AOA</t>
  </si>
  <si>
    <t>10/28 OOS, 23X/26X</t>
  </si>
  <si>
    <t>10/26 OOS 25x/25x</t>
  </si>
  <si>
    <t>10/28 OOS, 23x/26x</t>
  </si>
  <si>
    <t>12/23 OOS MD 22x/25x</t>
  </si>
  <si>
    <t>11/16 US IMG</t>
  </si>
  <si>
    <t>updated 10/22 - 12/4, 12/11, 12/18</t>
  </si>
  <si>
    <t>11/6, 11/13, 11/20, 12/4, 12/11, 12/18</t>
  </si>
  <si>
    <t>10/22 - home insitution</t>
  </si>
  <si>
    <t>10/22 - ISS</t>
  </si>
  <si>
    <t>10/22, ISS</t>
  </si>
  <si>
    <t>10/22, Home Institution</t>
  </si>
  <si>
    <t>Per PD - Spaces full</t>
  </si>
  <si>
    <t>ERAS, sched w coordinator</t>
  </si>
  <si>
    <t>10/22 oos</t>
  </si>
  <si>
    <t>10/22 OOS 510/608 No step</t>
  </si>
  <si>
    <t>10/22 ISS</t>
  </si>
  <si>
    <t>Morgantown</t>
  </si>
  <si>
    <t>WVU</t>
  </si>
  <si>
    <t>updated 10/21 - 12/8, 12/15</t>
  </si>
  <si>
    <t>10/27, 10/28 x 2, 11/4, 11/10, 11/17, 11/18, 12/1, 12/8, 12/15</t>
  </si>
  <si>
    <t>Email, schedule via thalamus</t>
  </si>
  <si>
    <t>10/21 - ISS</t>
  </si>
  <si>
    <t>10/22 OOS 51X/68X</t>
  </si>
  <si>
    <t>10/21- Home Program</t>
  </si>
  <si>
    <t>Date</t>
  </si>
  <si>
    <t>TBD</t>
  </si>
  <si>
    <t>Scheduled IV Date You're Dropping</t>
  </si>
  <si>
    <t>Date You Dropped It</t>
  </si>
  <si>
    <t>Stats</t>
  </si>
  <si>
    <t>MD/DO/US IMG/non US IMG</t>
  </si>
  <si>
    <t>Resolved?</t>
  </si>
  <si>
    <t>11/2</t>
  </si>
  <si>
    <t>They might be able to get you in last minute if you're interested</t>
  </si>
  <si>
    <t>taken</t>
  </si>
  <si>
    <t>I scheduled a January date and they tried to reschedule me for November bc they had problems with their scheduling software... felt pretty unprofessional. Not sure if there is actually an open date for anyone except November, but I hope someone gets it!</t>
  </si>
  <si>
    <t>Had a similarly horrible scheduling experience with NYU unfortunately</t>
  </si>
  <si>
    <t>Had the same thing.  Scheduled Jan. They offered another Jan date but unfornuately that would not work for me. Offered Nov date, I said okay, then they emailed to say that wouldn't work anymore. Finally have another date but had to move around multiple other interviews. Wish they would at least acknowledge how frustrating it is on our end too!</t>
  </si>
  <si>
    <t>Prisma/USC- Columbia</t>
  </si>
  <si>
    <t>Advocate Park Ridge</t>
  </si>
  <si>
    <t>11/9</t>
  </si>
  <si>
    <t>All Nov/Dec dates full; January open</t>
  </si>
  <si>
    <t>Program filled spot</t>
  </si>
  <si>
    <t>Are there any dates at all left? I still havent gotten any Chicago love :(</t>
  </si>
  <si>
    <t>&lt;&lt; They have Jan 11, 12, 15, 18, 19 , 25, 26</t>
  </si>
  <si>
    <t>would love to trade someone for another November date, NOT drop</t>
  </si>
  <si>
    <t>moved to Swap tab</t>
  </si>
  <si>
    <t>U of Illinois 
Peoria</t>
  </si>
  <si>
    <t>12/1</t>
  </si>
  <si>
    <t>230s</t>
  </si>
  <si>
    <t>Dropping all together! Take it :)</t>
  </si>
  <si>
    <t>11/10</t>
  </si>
  <si>
    <t xml:space="preserve">25x/25x, </t>
  </si>
  <si>
    <t xml:space="preserve">Dropped and emailed the coordinator. Good luck and hope this helps out! </t>
  </si>
  <si>
    <t>1/19</t>
  </si>
  <si>
    <t>25x/26x</t>
  </si>
  <si>
    <t>25x</t>
  </si>
  <si>
    <t>Dropped, emailed program. Good luck out there!</t>
  </si>
  <si>
    <t>1/5</t>
  </si>
  <si>
    <t>IS 25xs</t>
  </si>
  <si>
    <t>Dropped on ERAS, emailed coordinator</t>
  </si>
  <si>
    <t>11/20</t>
  </si>
  <si>
    <t>11/12</t>
  </si>
  <si>
    <t>Emailed the program--might take a while to process but good luck!</t>
  </si>
  <si>
    <t>1/8</t>
  </si>
  <si>
    <t>University of Minnesota</t>
  </si>
  <si>
    <t>OOS 23x AOA</t>
  </si>
  <si>
    <t>1/6</t>
  </si>
  <si>
    <t>OOS, 250+</t>
  </si>
  <si>
    <t>Dropped and emailed the program. Good luck!</t>
  </si>
  <si>
    <t>1/21</t>
  </si>
  <si>
    <t>11/19</t>
  </si>
  <si>
    <t>11/13</t>
  </si>
  <si>
    <t>Contacted the progam via ERAS. Good luck!</t>
  </si>
  <si>
    <t>OOS, AOA</t>
  </si>
  <si>
    <t>11/17</t>
  </si>
  <si>
    <t>12/15</t>
  </si>
  <si>
    <t>IS, 22x, 25x</t>
  </si>
  <si>
    <t>Dropped and emailed program. Good luck everyone!</t>
  </si>
  <si>
    <t>Rutgers Newark Beth Israel</t>
  </si>
  <si>
    <t>12/02</t>
  </si>
  <si>
    <t>OOS, 23x,24x</t>
  </si>
  <si>
    <t>Emailed program coordinator and dropped</t>
  </si>
  <si>
    <t>11/23</t>
  </si>
  <si>
    <t>IS 23x,24x</t>
  </si>
  <si>
    <t>12/18</t>
  </si>
  <si>
    <t>dropped on thalamus and emailed program</t>
  </si>
  <si>
    <t>Emailed the PC &amp; dropped the interview on ERAS :)</t>
  </si>
  <si>
    <t>12/3</t>
  </si>
  <si>
    <t>Dropped on Interview Broker; sent email to program coordinatior</t>
  </si>
  <si>
    <t>Beaumont Royal Oak</t>
  </si>
  <si>
    <t>dropped on ERAS and emailed program</t>
  </si>
  <si>
    <t>Good Samaritan</t>
  </si>
  <si>
    <t>12/4</t>
  </si>
  <si>
    <t>Emailed the PC and dropped the interview on ERAS</t>
  </si>
  <si>
    <t>dropped on Interview Broker and emailed program coordinator</t>
  </si>
  <si>
    <t>12/29</t>
  </si>
  <si>
    <t>1/11</t>
  </si>
  <si>
    <t>Dropped on eras</t>
  </si>
  <si>
    <t>Did they add more january dates? I'm only seeing tuesdays and wednesdays in thalamus</t>
  </si>
  <si>
    <t>11/11</t>
  </si>
  <si>
    <t>IS, 23x, 26x</t>
  </si>
  <si>
    <t>Contacted the program via ERAS, good luck!</t>
  </si>
  <si>
    <t>11/18</t>
  </si>
  <si>
    <t>IS 220 252</t>
  </si>
  <si>
    <t>Emailed the program directly, good luck!</t>
  </si>
  <si>
    <t>dropped on thalamus and withdrew app</t>
  </si>
  <si>
    <t>OOS AOA 23x</t>
  </si>
  <si>
    <t xml:space="preserve">Dropped on Thalamus and withdrew app </t>
  </si>
  <si>
    <t>UAMS</t>
  </si>
  <si>
    <t>11/24</t>
  </si>
  <si>
    <t>Dropped on ERAS and emailed program</t>
  </si>
  <si>
    <t>11/5</t>
  </si>
  <si>
    <t>Dropped on interview Broker and emailed program coordinator</t>
  </si>
  <si>
    <t>Dropped on ERAS + emailed coordinator</t>
  </si>
  <si>
    <t>12/9</t>
  </si>
  <si>
    <t>dropped on thalamus and withdrew my app, emailed PC</t>
  </si>
  <si>
    <t>Michigan State/Sparrow Hospital</t>
  </si>
  <si>
    <t>1/7</t>
  </si>
  <si>
    <t>Dropped on Thalamus and emailed PC</t>
  </si>
  <si>
    <t>n/a</t>
  </si>
  <si>
    <t>Sent Email</t>
  </si>
  <si>
    <t xml:space="preserve">U of Florida (Gainsville) </t>
  </si>
  <si>
    <t>11/30</t>
  </si>
  <si>
    <t xml:space="preserve">OOS </t>
  </si>
  <si>
    <t>Dropped on Thalamus and withdrew app</t>
  </si>
  <si>
    <t>dropped on ERAS and emailed program coordinator</t>
  </si>
  <si>
    <t>dropped on interview broker</t>
  </si>
  <si>
    <t>Dropped/withdrew on ERAS and messaged PD</t>
  </si>
  <si>
    <t>OOS from NY</t>
  </si>
  <si>
    <t>Dropped on ERAS and messaged PC</t>
  </si>
  <si>
    <t>University of Nebraska</t>
  </si>
  <si>
    <t>12/8</t>
  </si>
  <si>
    <t>Dropped on interview broker, sent email to PC</t>
  </si>
  <si>
    <t>University of Arizona - Tucson</t>
  </si>
  <si>
    <t>Dropped on thalamus, and emailed PC</t>
  </si>
  <si>
    <t>OOS, 22x, 23x</t>
  </si>
  <si>
    <t>Dropped on Thalamus and emailed email provided in invitation</t>
  </si>
  <si>
    <t>12/17</t>
  </si>
  <si>
    <t>U of Florida (Jacksonville)</t>
  </si>
  <si>
    <t>1/14</t>
  </si>
  <si>
    <t>OOS, AOA, 24x, 27x</t>
  </si>
  <si>
    <t>Dropped on thalamus and withdrew my app and emailed PC</t>
  </si>
  <si>
    <t>1/15</t>
  </si>
  <si>
    <t>OOS, 230s</t>
  </si>
  <si>
    <t>Dropped on interview broker, emailed PC</t>
  </si>
  <si>
    <t>Dec 14</t>
  </si>
  <si>
    <t>OOS, 230's/250's</t>
  </si>
  <si>
    <t>Cancelled on ERAS, withdrew application</t>
  </si>
  <si>
    <t>U of Illinois Chicago</t>
  </si>
  <si>
    <t>1-27</t>
  </si>
  <si>
    <t>OOS, 23x/24</t>
  </si>
  <si>
    <t>Changed my date on ERAS, 1/27 now available (other dates also open in Feb)</t>
  </si>
  <si>
    <t>23x/25x, AOA</t>
  </si>
  <si>
    <t>1/20</t>
  </si>
  <si>
    <t>Cancelled on thalamus, emailed PC. Hope a spot opens for someone else!</t>
  </si>
  <si>
    <t>OOS, 240/260</t>
  </si>
  <si>
    <t>Cancelled on Interview Broker and emailed PC to confirm</t>
  </si>
  <si>
    <t>Nation's Children</t>
  </si>
  <si>
    <t>OOS 24x/25x</t>
  </si>
  <si>
    <t>dropped and withdrew on ERAS</t>
  </si>
  <si>
    <t>Is this Children's National or Nationwide Children's?</t>
  </si>
  <si>
    <t>Cancelled on ERAS and emailed PC</t>
  </si>
  <si>
    <t>1/12</t>
  </si>
  <si>
    <t>OOS 21x/25x</t>
  </si>
  <si>
    <t>dropped and withdrew on interview broker</t>
  </si>
  <si>
    <t>Trying to limit the number of interviews I accept. Hope someone can snag this!</t>
  </si>
  <si>
    <t>12/10</t>
  </si>
  <si>
    <t>23x/25x</t>
  </si>
  <si>
    <t>dropped on ERAS and messaged PC</t>
  </si>
  <si>
    <t>OOS 25x/26x</t>
  </si>
  <si>
    <t>dropped on Thalamus and emailed PC to confirm</t>
  </si>
  <si>
    <t>1/18</t>
  </si>
  <si>
    <t>Emailed PC</t>
  </si>
  <si>
    <t>Hope it goes to one of you all! This date is full per eras but will go to one of you whose on the waitlist</t>
  </si>
  <si>
    <t>UMass Worcester</t>
  </si>
  <si>
    <t>11/25</t>
  </si>
  <si>
    <t>11/16</t>
  </si>
  <si>
    <t xml:space="preserve">someone can grab this if they're waiting - all other dates are full per thalamus </t>
  </si>
  <si>
    <t>&lt;&lt; They have Nov 2, 13, 16; Dec 18; no Jan dates offered yet</t>
  </si>
  <si>
    <t>UCLA-Harbor</t>
  </si>
  <si>
    <t>UT Dell</t>
  </si>
  <si>
    <t>Discord</t>
  </si>
  <si>
    <t>IS, 22x 25x</t>
  </si>
  <si>
    <t>Cancelled on Interview Broker and emailed PC! Good luck</t>
  </si>
  <si>
    <t>Other dates are open</t>
  </si>
  <si>
    <t>Case Western</t>
  </si>
  <si>
    <t>Mass General</t>
  </si>
  <si>
    <t>emailed PC</t>
  </si>
  <si>
    <t>declined prior to scheduling interview</t>
  </si>
  <si>
    <t>1/4</t>
  </si>
  <si>
    <t>Anonymous form</t>
  </si>
  <si>
    <t>oos</t>
  </si>
  <si>
    <t>plenty of slots still available in Jan</t>
  </si>
  <si>
    <t>Form</t>
  </si>
  <si>
    <t>12/7</t>
  </si>
  <si>
    <t>discord</t>
  </si>
  <si>
    <t>declined initial invite</t>
  </si>
  <si>
    <t xml:space="preserve">Lehigh </t>
  </si>
  <si>
    <t>12/21</t>
  </si>
  <si>
    <t>University of Iowa</t>
  </si>
  <si>
    <t>12/14</t>
  </si>
  <si>
    <t>1/22</t>
  </si>
  <si>
    <t>12/16</t>
  </si>
  <si>
    <t xml:space="preserve">Anonymous form: Dropped on interview broker and emailed program. </t>
  </si>
  <si>
    <t>Memorial Health (Savannah)</t>
  </si>
  <si>
    <t>12/11</t>
  </si>
  <si>
    <t>Dropped on interview broker and emailed PC. Good luck!</t>
  </si>
  <si>
    <t>Helen Devos Grand Rapids</t>
  </si>
  <si>
    <t>1/26</t>
  </si>
  <si>
    <t>Dropped on IB and emailed PC. Good luck :)</t>
  </si>
  <si>
    <t>12/5?</t>
  </si>
  <si>
    <t>Dropped + Emailed + Withdrew</t>
  </si>
  <si>
    <t>OU</t>
  </si>
  <si>
    <t>Dropped on thalamus and emailed PC. Good luck :)</t>
  </si>
  <si>
    <t>Thomas Jeff</t>
  </si>
  <si>
    <t>1/25</t>
  </si>
  <si>
    <t>1/5 AM</t>
  </si>
  <si>
    <t>Prisma/USC- Greenville</t>
  </si>
  <si>
    <t>UConn</t>
  </si>
  <si>
    <t>plenty of dates left in January</t>
  </si>
  <si>
    <t>NYP Columbia</t>
  </si>
  <si>
    <t>Sidney Kimmel</t>
  </si>
  <si>
    <t>Dropped on ERAS and emailed PC</t>
  </si>
  <si>
    <t>INOVA</t>
  </si>
  <si>
    <t>West Samaritan</t>
  </si>
  <si>
    <t>12/22</t>
  </si>
  <si>
    <t>1/29</t>
  </si>
  <si>
    <t>23x/24x</t>
  </si>
  <si>
    <t>Univerisy of South Alabama</t>
  </si>
  <si>
    <t xml:space="preserve">UF Gainesville </t>
  </si>
  <si>
    <t>Anonymous form - Dropped on ERAS and emailed PC</t>
  </si>
  <si>
    <t>23x/26x</t>
  </si>
  <si>
    <t>also listed on discord</t>
  </si>
  <si>
    <t>UNLV</t>
  </si>
  <si>
    <t>dropped on ERAS, messaged PC - best of luck!!!</t>
  </si>
  <si>
    <t>22x/23x</t>
  </si>
  <si>
    <t>dropped on ERAS, messaged PC, withdrew app</t>
  </si>
  <si>
    <t>Mercy</t>
  </si>
  <si>
    <t>22x/24x</t>
  </si>
  <si>
    <t>dropped on thalamus, messaged PC, put on discord; hope it goes to one of you!</t>
  </si>
  <si>
    <t>Dropped on ERAS, emailed program</t>
  </si>
  <si>
    <t>Dropped on Interview Broker, emailed PC</t>
  </si>
  <si>
    <t>Late Jan</t>
  </si>
  <si>
    <t>CHOC/UCI</t>
  </si>
  <si>
    <t>Emailed PC, dropped on ERAS</t>
  </si>
  <si>
    <t>Waitlist spot; anonymous form</t>
  </si>
  <si>
    <t>Westchester NY</t>
  </si>
  <si>
    <t>dropped on ERAS and emailed PC</t>
  </si>
  <si>
    <t>emailed PC and withdrew app</t>
  </si>
  <si>
    <t>Atlantic</t>
  </si>
  <si>
    <t>emailed PC and dropped on ERAS</t>
  </si>
  <si>
    <t>SLU</t>
  </si>
  <si>
    <t>Emailed PC and dropped on ERAS</t>
  </si>
  <si>
    <t>12/28</t>
  </si>
  <si>
    <t xml:space="preserve">UTSW </t>
  </si>
  <si>
    <t>dropped on thalamus, emailed PC</t>
  </si>
  <si>
    <t>2/1</t>
  </si>
  <si>
    <t>Anon form; emailed PC and dropped on ERAS</t>
  </si>
  <si>
    <t>Anon form</t>
  </si>
  <si>
    <t>Emailed PC and dropped on IB</t>
  </si>
  <si>
    <t>1/27</t>
  </si>
  <si>
    <t xml:space="preserve">Emailed PC </t>
  </si>
  <si>
    <t>UT Ausitn</t>
  </si>
  <si>
    <t>Emailed PC and withdrew app</t>
  </si>
  <si>
    <t>College of Georgia</t>
  </si>
  <si>
    <t>1/13</t>
  </si>
  <si>
    <t>U Tennessee Chattanooga</t>
  </si>
  <si>
    <t>U Tennessee Memphis</t>
  </si>
  <si>
    <t>22x 25x OOS</t>
  </si>
  <si>
    <t>Emailed PC, cancelled on interview broker, good luck y'all</t>
  </si>
  <si>
    <t>Lurie Northwestern</t>
  </si>
  <si>
    <t>26x/26x OOS</t>
  </si>
  <si>
    <t>Emailed PC, cancelled on interview broker, hope someone snags it!</t>
  </si>
  <si>
    <t>Baylor SA</t>
  </si>
  <si>
    <t>Jan</t>
  </si>
  <si>
    <t>UMD</t>
  </si>
  <si>
    <t>Einstein Philly</t>
  </si>
  <si>
    <t>UCI/CHOC</t>
  </si>
  <si>
    <t xml:space="preserve">Anonymous form: Cancelled on Interview Broker and emailed PC. </t>
  </si>
  <si>
    <t>Advocate Park</t>
  </si>
  <si>
    <t>Canceled on IB and emailed PC</t>
  </si>
  <si>
    <t>1/5 (AM)</t>
  </si>
  <si>
    <t>there are many open interview spots on ERAS</t>
  </si>
  <si>
    <t>UICOM Peoria</t>
  </si>
  <si>
    <t>2/15</t>
  </si>
  <si>
    <t>MD/PhD</t>
  </si>
  <si>
    <t>canceled on Thalamus and emailed PC and PD. GOOD LUCK!</t>
  </si>
  <si>
    <t>24x/26x, OOS</t>
  </si>
  <si>
    <t>canceled on thalamus and emailed PC</t>
  </si>
  <si>
    <t>UCLA Harbor</t>
  </si>
  <si>
    <t>24x/26x, IS</t>
  </si>
  <si>
    <t>canceled on ERAS and emailed PC</t>
  </si>
  <si>
    <t>1/06</t>
  </si>
  <si>
    <t>1/05</t>
  </si>
  <si>
    <t>Advent Health Florida</t>
  </si>
  <si>
    <t>2/4</t>
  </si>
  <si>
    <t>St. Joseph's Paterson</t>
  </si>
  <si>
    <t>2/8</t>
  </si>
  <si>
    <t>2/11</t>
  </si>
  <si>
    <t>NYP Brooklyn Methodist</t>
  </si>
  <si>
    <t xml:space="preserve">Cleveland Clinic </t>
  </si>
  <si>
    <t>declined ERAS, withdrew, emailed program</t>
  </si>
  <si>
    <t>emailed PC and cancelled on interview broker</t>
  </si>
  <si>
    <t>Texas A&amp;M COM- Scott &amp; White Temple</t>
  </si>
  <si>
    <t>1/28</t>
  </si>
  <si>
    <t>UTMB Galveston</t>
  </si>
  <si>
    <t>Dropped on interview broker and emailed program, good luck!</t>
  </si>
  <si>
    <t>Intv Swap</t>
  </si>
  <si>
    <t>Currently Scheduled Date</t>
  </si>
  <si>
    <t>Date You Want to Switch To</t>
  </si>
  <si>
    <r>
      <rPr>
        <b/>
        <sz val="10"/>
        <color theme="1"/>
        <rFont val="Arial"/>
      </rPr>
      <t xml:space="preserve">Contact Info </t>
    </r>
    <r>
      <rPr>
        <i/>
        <sz val="10"/>
        <color theme="1"/>
        <rFont val="Arial"/>
      </rPr>
      <t>(Recommend using anonymous email account, Reddit username, or SDN username)</t>
    </r>
  </si>
  <si>
    <t>11/5 ideally, or 11/9-11/13 or 11/19-11/20</t>
  </si>
  <si>
    <t xml:space="preserve">lmk here first &lt;&lt; OP updating as of 11/4: I think it's too late now to move my interview so I'm crossing this out </t>
  </si>
  <si>
    <t xml:space="preserve">11/30-12/11 </t>
  </si>
  <si>
    <t>i'll check here!</t>
  </si>
  <si>
    <t>Hofstra</t>
  </si>
  <si>
    <t>11/30-12/11</t>
  </si>
  <si>
    <t>11/13, 11/23, 11/24</t>
  </si>
  <si>
    <t>Any other date</t>
  </si>
  <si>
    <t xml:space="preserve">I'll check here! </t>
  </si>
  <si>
    <t>UColorado</t>
  </si>
  <si>
    <t>11/19, 12/14, 12/17</t>
  </si>
  <si>
    <t>comment here!</t>
  </si>
  <si>
    <t>I'd like to swap with you if you're ok with 12/11! Can text me 4028801803</t>
  </si>
  <si>
    <t>12/11, 12/16</t>
  </si>
  <si>
    <t xml:space="preserve">Northwestern </t>
  </si>
  <si>
    <t>1/4, 1/5, 1/7</t>
  </si>
  <si>
    <t>I'll check here!</t>
  </si>
  <si>
    <t>11/30 (only day offered on ERAS I can switch to)</t>
  </si>
  <si>
    <t>12/14 - 12/18</t>
  </si>
  <si>
    <t>City</t>
  </si>
  <si>
    <t>12/21 IV Waitlist (form)</t>
  </si>
  <si>
    <t>Waitlist 12/21 --&gt; off waitlist 1/11</t>
  </si>
  <si>
    <t>Waitlist since 11/12, off waitlist 12/21</t>
  </si>
  <si>
    <t>"We will keep you in mind if we have interviews open up" after LOI</t>
  </si>
  <si>
    <t>waitlist on 11/19 (discord), movement 11/30!</t>
  </si>
  <si>
    <t>waitlist on 12/1 +2</t>
  </si>
  <si>
    <t>Waitlist on 11/19, no movement</t>
  </si>
  <si>
    <t>Waitlist on 11/18, no movement +1</t>
  </si>
  <si>
    <t>Waitlist on 11/30</t>
  </si>
  <si>
    <t>"priority waitlist" 11/17, movement 12/1</t>
  </si>
  <si>
    <t>waitlisted 11/20 (discord)</t>
  </si>
  <si>
    <t xml:space="preserve">Off waitlist 11/23 </t>
  </si>
  <si>
    <t>on the WL since 11/5, no movement &lt;&lt; same</t>
  </si>
  <si>
    <t>11/15 waitlist movement for Advocate Oak Lawn (form)</t>
  </si>
  <si>
    <t>off waitlist 12/7 (joined on 11/5) &lt;&lt; same</t>
  </si>
  <si>
    <t>11/19 lots of waitlist movement</t>
  </si>
  <si>
    <t>11/13 informal waitlist email +1</t>
  </si>
  <si>
    <t>11/18, waitlist</t>
  </si>
  <si>
    <t>waitlist 11/3 - no mvmt</t>
  </si>
  <si>
    <t>movement 1/4</t>
  </si>
  <si>
    <t>waitlist 11/16, off 11/30</t>
  </si>
  <si>
    <t>On waitlist since 11/11 +2</t>
  </si>
  <si>
    <t>Movement 1/1</t>
  </si>
  <si>
    <t>Movement 1/2</t>
  </si>
  <si>
    <t>waitlist 11/9, no movement yet</t>
  </si>
  <si>
    <t>Waitlist movement 11/13</t>
  </si>
  <si>
    <t>waitlist movement 11/13</t>
  </si>
  <si>
    <t>waitlist movement 11/16</t>
  </si>
  <si>
    <t>Waitlist movement 11/23</t>
  </si>
  <si>
    <t>Movement 12/2</t>
  </si>
  <si>
    <t>movement 12/7</t>
  </si>
  <si>
    <t>put on waitlist 11/18, no movement +1</t>
  </si>
  <si>
    <t>movement 12/1, 12/3, 12/16 (discord)</t>
  </si>
  <si>
    <t>Got off waitlist this week (12/23, form)</t>
  </si>
  <si>
    <t>On waitlist since 10/28, no movement</t>
  </si>
  <si>
    <t>got off waitlist 11/20 (discord)</t>
  </si>
  <si>
    <t>Sent LOI 11/9, added to waitlist 11/21</t>
  </si>
  <si>
    <t>on the waitlist for Cleveland clinic since 11/3 &gt;&gt; Off waitlist 12/18 (form)</t>
  </si>
  <si>
    <t>off waitlist 12/8, on since 10/28</t>
  </si>
  <si>
    <t>Invited to waitlist on 11/29, withdrew app</t>
  </si>
  <si>
    <t>waitlist on 11/29</t>
  </si>
  <si>
    <t>waitlisted 11/29, offered spot to interview on 12/6</t>
  </si>
  <si>
    <t>waitlist 12/7</t>
  </si>
  <si>
    <t>Off Waitlist, 11/16 (form)</t>
  </si>
  <si>
    <t>Off waitlist, 11/24 (form)</t>
  </si>
  <si>
    <t>Waitlist movement 12/4 (form)</t>
  </si>
  <si>
    <t>waitlist movement 12/4</t>
  </si>
  <si>
    <t>waitlist 12/2 (scheduled on interview broker)</t>
  </si>
  <si>
    <t>movement 12/6 (on for 2-3 weeks)</t>
  </si>
  <si>
    <t>waitlist 11/17, off waitlist 12/3</t>
  </si>
  <si>
    <t>Off waitlist 11/25!</t>
  </si>
  <si>
    <t>Off waitlist 11/18</t>
  </si>
  <si>
    <t>on waitlist since 11/5, no movement</t>
  </si>
  <si>
    <t>on the WL since 11/5, no movement</t>
  </si>
  <si>
    <t>off waitlist 11/6</t>
  </si>
  <si>
    <t>waitlisted for multiple days since 10/27; no movement</t>
  </si>
  <si>
    <t>waitlisted since 10/27, no movement; update - off waitlist 1/5 after LOI sent 12/26</t>
  </si>
  <si>
    <t>Also waitlisted multiple days (everyday available since 10/27), no movement as of 12/13 &lt;+1 as of 12/23</t>
  </si>
  <si>
    <t>maybe waitlisted on 11/23?</t>
  </si>
  <si>
    <t>Rejections</t>
  </si>
  <si>
    <r>
      <rPr>
        <sz val="10"/>
        <color theme="1"/>
        <rFont val="Calibri"/>
      </rPr>
      <t xml:space="preserve">Make this as anonymous as you please. Format your cell like you'd format Intv Tally cells: </t>
    </r>
    <r>
      <rPr>
        <b/>
        <sz val="10"/>
        <color theme="1"/>
        <rFont val="Calibri"/>
      </rPr>
      <t>date</t>
    </r>
    <r>
      <rPr>
        <sz val="10"/>
        <color theme="1"/>
        <rFont val="Calibri"/>
      </rPr>
      <t xml:space="preserve">, IS/OOS, MD/DO/US IMG/non US IMG, etc! 
</t>
    </r>
    <r>
      <rPr>
        <b/>
        <sz val="10"/>
        <color theme="1"/>
        <rFont val="Calibri"/>
      </rPr>
      <t>[highlighted programs had no rejections recorded in 2019 or current spreadsheet]</t>
    </r>
  </si>
  <si>
    <t>Phoenix Childrens</t>
  </si>
  <si>
    <t>Will not be sending out rejections this year (ghosting)</t>
  </si>
  <si>
    <t>11/1 OOS MD 21x, 23x</t>
  </si>
  <si>
    <t>11/01 OOS MD</t>
  </si>
  <si>
    <t>11/12 OOS MD (Form)</t>
  </si>
  <si>
    <t>12/17 OOS DO 23x/24x</t>
  </si>
  <si>
    <t>12/17 OOS MD (Discord)</t>
  </si>
  <si>
    <t>12/21 Non-US IMG (form)</t>
  </si>
  <si>
    <t>12/22 OOS MD</t>
  </si>
  <si>
    <t>1/12, IS MD (form)</t>
  </si>
  <si>
    <t>1/11 OOS MD (form)</t>
  </si>
  <si>
    <t>12/14 IS MD 23x/26x (form)</t>
  </si>
  <si>
    <t>12/14 OOS MD (form)</t>
  </si>
  <si>
    <t>1/25 OOS MD (form)</t>
  </si>
  <si>
    <t>1/27 OOS MD (form)</t>
  </si>
  <si>
    <t>11/12 OOS MD x3</t>
  </si>
  <si>
    <t>11/13 OOS MD</t>
  </si>
  <si>
    <t>11/12 OOS MD (form)</t>
  </si>
  <si>
    <t>11/13 OOD MD</t>
  </si>
  <si>
    <t>11/13, OOS, DO, 230s</t>
  </si>
  <si>
    <t>11/13 OOS MD (form)</t>
  </si>
  <si>
    <t>11/13 US MD</t>
  </si>
  <si>
    <t>11/16 (discord)</t>
  </si>
  <si>
    <t>11/16 US-IMG (form)</t>
  </si>
  <si>
    <t>11/18 OOS DO</t>
  </si>
  <si>
    <t xml:space="preserve">10/22, US-IMG 24x/25x </t>
  </si>
  <si>
    <t>10/21, Non-US IMG</t>
  </si>
  <si>
    <t>10/21 Non US IMG</t>
  </si>
  <si>
    <t>10/21 USIMG</t>
  </si>
  <si>
    <t>01/04 OOS MD</t>
  </si>
  <si>
    <t>11/2, IS-DO 20x/24x</t>
  </si>
  <si>
    <t>11/2 non-US IMG</t>
  </si>
  <si>
    <t>11/2 US-IMG</t>
  </si>
  <si>
    <t>11/2 Non-US-IMG . 23x-25x</t>
  </si>
  <si>
    <t>11/12, OOS-MD, 24x/25x</t>
  </si>
  <si>
    <t>11/13, OOS-MD x2</t>
  </si>
  <si>
    <t>11/13, OOS 240s</t>
  </si>
  <si>
    <t>11/13 
OOS
22x 25x</t>
  </si>
  <si>
    <t>11/12, OOS, DO x2, 230s/240s</t>
  </si>
  <si>
    <t>11/13 OOS MD, 240s/250s</t>
  </si>
  <si>
    <t>11/13, OOS, 25X/26X (form)</t>
  </si>
  <si>
    <t>Cook County Health &amp; Hospital Systems</t>
  </si>
  <si>
    <t>11/14 (form) " at this time we have filled our initial interview spots...don't have wait list ..may be able to offer you/selected group interview if spots open up"</t>
  </si>
  <si>
    <t>12/1, OOS MD</t>
  </si>
  <si>
    <t>12/1, DO 230s</t>
  </si>
  <si>
    <t>12/1 (anon form)</t>
  </si>
  <si>
    <t>12/1, OOS MD/PhD 20x/22x</t>
  </si>
  <si>
    <t>12/1 OOS MD 240s</t>
  </si>
  <si>
    <t>12/1 OOD MD 260s</t>
  </si>
  <si>
    <t>12/1 OOS MD 23x/25x</t>
  </si>
  <si>
    <t>11/3, OOS MD</t>
  </si>
  <si>
    <t>11/3, OOS md</t>
  </si>
  <si>
    <t>11/3, OOS DO</t>
  </si>
  <si>
    <t>11/3, OOS, MD</t>
  </si>
  <si>
    <t xml:space="preserve">11/3 OOS MD </t>
  </si>
  <si>
    <t>11/3 USIMG</t>
  </si>
  <si>
    <t>11/3 OOS MD, no ties</t>
  </si>
  <si>
    <t>11/3, OOS MD, no ties</t>
  </si>
  <si>
    <t>11/3, OOS MD, no ties, 230/255</t>
  </si>
  <si>
    <t>11/3, OOS MD, 260s</t>
  </si>
  <si>
    <t>11/3 NON-US-IMG 23X/25X</t>
  </si>
  <si>
    <t>11/3 non US IMG
24X/26X</t>
  </si>
  <si>
    <t>11/3 non-US IMG +2</t>
  </si>
  <si>
    <t>11/3 OOS MD 22X/25X</t>
  </si>
  <si>
    <t>11/3 OOS DO 25x/26x</t>
  </si>
  <si>
    <t>11/3 OOS MD 23x/24x</t>
  </si>
  <si>
    <t>11/3 OOS MD 20X/22X</t>
  </si>
  <si>
    <t>11/4 OOS 21x/21x</t>
  </si>
  <si>
    <t>11/3 OOS MD
22X,23X</t>
  </si>
  <si>
    <t>11/3 OOS US MD 24x/24x</t>
  </si>
  <si>
    <t>11/3 OOS MD 21x, 23x</t>
  </si>
  <si>
    <t>11/3 OOS MD
22x/24x</t>
  </si>
  <si>
    <t>11/3 OOS MD, 21x/24x, ties</t>
  </si>
  <si>
    <t>11/3 OOS US MD 24x/26x</t>
  </si>
  <si>
    <t>11/3 OOS no ties, US MD/PhD 20X/22X</t>
  </si>
  <si>
    <t>12/29 OOS MD (form)</t>
  </si>
  <si>
    <t>11/16 DO</t>
  </si>
  <si>
    <t>11/16 DO OOS</t>
  </si>
  <si>
    <t>12/4 OOS MD 23x/26x</t>
  </si>
  <si>
    <t>12/4 OOS MD 21x/24x</t>
  </si>
  <si>
    <t>12/4 OOS MD (form)</t>
  </si>
  <si>
    <t>11/16 non US IMG</t>
  </si>
  <si>
    <t>11/16 USMD, kind of a dick email +2</t>
  </si>
  <si>
    <t>11/16 OOS DO</t>
  </si>
  <si>
    <t>11/16 OOS MD</t>
  </si>
  <si>
    <t>12/1 USMD</t>
  </si>
  <si>
    <t>12/1 OOS DO 240s</t>
  </si>
  <si>
    <t>Detroit Wayne County</t>
  </si>
  <si>
    <t>11/9 non US IMG+1 23x/22x</t>
  </si>
  <si>
    <t>11/9 Non-US IMG 23X/25X</t>
  </si>
  <si>
    <t>11/9 DO</t>
  </si>
  <si>
    <t>11/9 non-US IMG</t>
  </si>
  <si>
    <t>11/9, OOS MD</t>
  </si>
  <si>
    <t>11/9 non-US IMG 26x/26x</t>
  </si>
  <si>
    <t>11/9 OOS DO, 240s (did their virtual PedsOptho course)</t>
  </si>
  <si>
    <t>11/13 OOS DO 23x/24x</t>
  </si>
  <si>
    <t>11/13 OOS MD 21x/24x</t>
  </si>
  <si>
    <t>10/23 US IMG 22x/22x</t>
  </si>
  <si>
    <t>10/23, Non-US IMG</t>
  </si>
  <si>
    <t>10/23, MD, US-IMG</t>
  </si>
  <si>
    <t>10/23, Non-US IMG +2</t>
  </si>
  <si>
    <t>10/23, US-IMG</t>
  </si>
  <si>
    <t>10/23 non-US IMG</t>
  </si>
  <si>
    <t>10/23 US-IMG</t>
  </si>
  <si>
    <t>10/29 US-IMG</t>
  </si>
  <si>
    <t>10/29 DO</t>
  </si>
  <si>
    <t>10/29 OOS MD</t>
  </si>
  <si>
    <t>10/23 US IMG, OOS</t>
  </si>
  <si>
    <t>10/29 OOS DO, 23x/24x</t>
  </si>
  <si>
    <t>10/23 Non-US IMG 23x/24x</t>
  </si>
  <si>
    <t>12/1 OOS DO 23x/24x</t>
  </si>
  <si>
    <t>11/12 OOS DO</t>
  </si>
  <si>
    <t>11/24 OOS DO</t>
  </si>
  <si>
    <t>11/24 OOS DO 23x/24x</t>
  </si>
  <si>
    <t>11/24 (form)</t>
  </si>
  <si>
    <t>11/24 (discord) x3</t>
  </si>
  <si>
    <t>11/24 OOS DO 20x/23x/24x</t>
  </si>
  <si>
    <t>11/14 OOS MD 21x/24x</t>
  </si>
  <si>
    <t>10/23, DO</t>
  </si>
  <si>
    <t>10/27 US IMG, OOS</t>
  </si>
  <si>
    <t>Non-US IMG 23X/25X</t>
  </si>
  <si>
    <t>10/26 US MD</t>
  </si>
  <si>
    <t>Dartmouth/Hitchcock</t>
  </si>
  <si>
    <t>12/23 (form), OOS MD</t>
  </si>
  <si>
    <t>11/24 OOS MD (form)</t>
  </si>
  <si>
    <t>12/30 OOS MD (form)</t>
  </si>
  <si>
    <t>112/30 OOS MD</t>
  </si>
  <si>
    <t>11/11 OOS MD</t>
  </si>
  <si>
    <t>11/11 IS MD 22X/25X</t>
  </si>
  <si>
    <t>11/11 OOS MD (form)</t>
  </si>
  <si>
    <t>11/11 OOS DO</t>
  </si>
  <si>
    <t>11/11 OOS MD 21x/24x</t>
  </si>
  <si>
    <t>10/29 US IMG 24x/25x</t>
  </si>
  <si>
    <t>10/29 non US IMG +2</t>
  </si>
  <si>
    <t>10/29 US IMG, MD</t>
  </si>
  <si>
    <t>Non us img 21x 23x CS</t>
  </si>
  <si>
    <t>Non US IMG 22x 24xCS</t>
  </si>
  <si>
    <t>11/2 non US IMG, 23x/23x</t>
  </si>
  <si>
    <t>10/30 non-US IMG (do not sponsor visas)</t>
  </si>
  <si>
    <t>10/30 non us img do not sponsor visa</t>
  </si>
  <si>
    <t>11/6/2020 US IMG</t>
  </si>
  <si>
    <t>11/6/20 USIMG didn't meet criteria</t>
  </si>
  <si>
    <t>11/6 US-IMG</t>
  </si>
  <si>
    <t>12/17 OOS MD</t>
  </si>
  <si>
    <t>10/29/2020 DO, below min score cut-off &lt;&lt; what is score cut off?</t>
  </si>
  <si>
    <t>10/29/20 OOS MD</t>
  </si>
  <si>
    <t>10/29 IS MD</t>
  </si>
  <si>
    <t>10/29 OOS MD, 240+ x2</t>
  </si>
  <si>
    <t>10/30 US IMG 24x/25x</t>
  </si>
  <si>
    <t>10/30 US IMG 23x/25x</t>
  </si>
  <si>
    <t>10/30 US IMG 22x/22x</t>
  </si>
  <si>
    <t>10/30 nonus img 23x/22x</t>
  </si>
  <si>
    <t>10/30 USIMG</t>
  </si>
  <si>
    <t>11/18 (form) OOS MD</t>
  </si>
  <si>
    <t>10/30 OOS MD, probation (most likely why? see website)</t>
  </si>
  <si>
    <t>&gt;&gt;that makes me feel better, 240's IS MD</t>
  </si>
  <si>
    <t>10/30 US-IMG</t>
  </si>
  <si>
    <t>10/30 non-US IMG +2</t>
  </si>
  <si>
    <t xml:space="preserve">10/30 OOS DO </t>
  </si>
  <si>
    <t>10/30/2020 Non-US IMG 23x/25x</t>
  </si>
  <si>
    <t>10/29 non US IMG, no 1 yr USCE +2</t>
  </si>
  <si>
    <t xml:space="preserve">10/29 US img </t>
  </si>
  <si>
    <t>11/21 (discord)</t>
  </si>
  <si>
    <t>11/21 OOS DO</t>
  </si>
  <si>
    <t>11/21 (form) OOS MD</t>
  </si>
  <si>
    <t>11/21 OOS MD</t>
  </si>
  <si>
    <t>10/23 (discord)</t>
  </si>
  <si>
    <t>12/7 OOS DO</t>
  </si>
  <si>
    <t>12/7 OOS MD</t>
  </si>
  <si>
    <t>1/7 OOS DO 240s</t>
  </si>
  <si>
    <t>1/7 OOS MD (form)</t>
  </si>
  <si>
    <t>10/29 USIMG</t>
  </si>
  <si>
    <t>1/11 (sent LOI in dec with no response)</t>
  </si>
  <si>
    <t>12/11 DO</t>
  </si>
  <si>
    <t>12/11 MD</t>
  </si>
  <si>
    <t>12/11 OOS MD</t>
  </si>
  <si>
    <t>12/11 OOS MD 23x, 26x</t>
  </si>
  <si>
    <t>12/12 OOS MD (form)</t>
  </si>
  <si>
    <t>11/15 non US IMG</t>
  </si>
  <si>
    <t>11/29 OOS MD (form)</t>
  </si>
  <si>
    <t>01/08 OOS MD</t>
  </si>
  <si>
    <t>1/8 OOS MD 21x/24x</t>
  </si>
  <si>
    <t>12/1 OOS MD</t>
  </si>
  <si>
    <t>12/8 OOS MD (form)</t>
  </si>
  <si>
    <t>12/8 OOS DO 23x 24x</t>
  </si>
  <si>
    <t>12/8 OOS MD 20x/22x</t>
  </si>
  <si>
    <t>12/8 OOS DO</t>
  </si>
  <si>
    <t>12/10 OOS MD</t>
  </si>
  <si>
    <t>12/8 OOS MD 21x/24x</t>
  </si>
  <si>
    <t>12/10 IS MD</t>
  </si>
  <si>
    <t>12/10 OOS DO 23x 24x</t>
  </si>
  <si>
    <t>11/20 OOS MD/PhD 20X/22X, received email indicating all interview spots were filled and they have an internal waitlist they will offer spots to as they become available. Not a flat out rejection, but not a clear waitlist either.</t>
  </si>
  <si>
    <t>11/20 OOS 230s got the same ambiguous message as other poster saying all intv spots filled but internal waitlist for spots that may open up, unclear if this means im on the wl or rejected</t>
  </si>
  <si>
    <t>11/20 OOS 23x/24x, same ambiguous email titled "thank you and good luck" saying interview spots full, will let you know if waitlist moves</t>
  </si>
  <si>
    <t xml:space="preserve">11/20 (form) OOS MD - "Thank you and good luck" heading, internal waitlist </t>
  </si>
  <si>
    <t>11/20 OOS DO - Same email, internal waitlist</t>
  </si>
  <si>
    <t>1/29 OOS MD (form)</t>
  </si>
  <si>
    <t>10/30 OOS MD didn't meet interview criteria &lt;&lt; stats? &lt;&lt; 23x/22x</t>
  </si>
  <si>
    <t>10/30 IS MD didn't meet interview criteria &lt;&lt; stats? &lt;&lt; low step 1</t>
  </si>
  <si>
    <t>10/30 nonUSimg, 'didnt meet selection criteria'</t>
  </si>
  <si>
    <t>10/30 OOS MD, "didn't meet selection criteria," 20X/22X</t>
  </si>
  <si>
    <t>10/30 non US IMG, 23x/23x</t>
  </si>
  <si>
    <t>11/3 US-IMG "didnt meet selection criteria"</t>
  </si>
  <si>
    <t>11/3 US-IMG, OOS "didnt meet selection criteria", 22x/22x</t>
  </si>
  <si>
    <t>11/3 Non-US-IMG "didnt meet inte criteria</t>
  </si>
  <si>
    <t>11/3 non-us IMG "did not meet selection criteria" 23x/24x</t>
  </si>
  <si>
    <t>11/3 non-US IMG "did not meet selection criteria" 
24x/26x</t>
  </si>
  <si>
    <t>10/30 OOS. Graduated 3 years ago</t>
  </si>
  <si>
    <t>10/30 OOS MD/PhD "didn't meet interview criteria", 20x/22x</t>
  </si>
  <si>
    <t>11/19 (form) US-IMG</t>
  </si>
  <si>
    <t>11/19 (form) rejected few hours after sending LOI "at this time we have concluded our interviews"</t>
  </si>
  <si>
    <t>11/24 (discord) x7</t>
  </si>
  <si>
    <t>11/24 OOS MD 20X/22X</t>
  </si>
  <si>
    <t>Current Interview Structure, Information, and Impressions (Cycle 2020-2021)</t>
  </si>
  <si>
    <t>Historical Impressions, courtesy of Pediatrics 2019-2020 Spreadsheet (may not be up to date! Refer to most recent information when possible!)</t>
  </si>
  <si>
    <t>Overall structure of virtual interview experience</t>
  </si>
  <si>
    <t>What Everyone Actually Cares About</t>
  </si>
  <si>
    <t>Program Info / What everyone cares about</t>
  </si>
  <si>
    <t>Impressions</t>
  </si>
  <si>
    <t>Overall schedule/ structure of the experience</t>
  </si>
  <si>
    <t>Length of Interview Day</t>
  </si>
  <si>
    <t>Program used for interviewing (Zoom, Skype, Teams etc.)</t>
  </si>
  <si>
    <t>Details on group activities or breakout sessions</t>
  </si>
  <si>
    <t>Virtual tour of campus (Video or pictures)</t>
  </si>
  <si>
    <t>Total number of interviewers &amp; with whom</t>
  </si>
  <si>
    <t>Total number of applicants also interviewing</t>
  </si>
  <si>
    <t>Suggested attire</t>
  </si>
  <si>
    <t>Pro's about the virtual experience</t>
  </si>
  <si>
    <t>Con's about the virtual experience</t>
  </si>
  <si>
    <t>Start Date</t>
  </si>
  <si>
    <t>Schedule System</t>
  </si>
  <si>
    <t>Call Schedule</t>
  </si>
  <si>
    <t>Cross Coverage</t>
  </si>
  <si>
    <t>Vacation</t>
  </si>
  <si>
    <t>PGY1 hours</t>
  </si>
  <si>
    <t>Patient Cap</t>
  </si>
  <si>
    <t>Fellows?</t>
  </si>
  <si>
    <t>EMR</t>
  </si>
  <si>
    <t>What do people wear? (Scrubs vs business casual)</t>
  </si>
  <si>
    <t>Free Food?</t>
  </si>
  <si>
    <t>Free Parking?</t>
  </si>
  <si>
    <t>Swag Bag</t>
  </si>
  <si>
    <t>Positive</t>
  </si>
  <si>
    <t>Negative</t>
  </si>
  <si>
    <t>Zoom</t>
  </si>
  <si>
    <t>yes, video with live narration from chief residents</t>
  </si>
  <si>
    <t>4- PD, 2 APD and 1 faculty</t>
  </si>
  <si>
    <t>Super friendly, lots of local tips from the residents and PD, coordinators were really nice</t>
  </si>
  <si>
    <t xml:space="preserve">Not a ton of interaction with the interns </t>
  </si>
  <si>
    <t xml:space="preserve">No cap. </t>
  </si>
  <si>
    <t>X+Y</t>
  </si>
  <si>
    <t>no 24s, there are "mommy calls"</t>
  </si>
  <si>
    <t>Cerner</t>
  </si>
  <si>
    <t>lunch at conference Tuesday/Thursday; otherwise only soup/salad</t>
  </si>
  <si>
    <t>pen, schedule, info, sunglasses, moonpie, salad cup, newspaper, hand sanitizer</t>
  </si>
  <si>
    <t>~4 hours (8:00- 12:15)</t>
  </si>
  <si>
    <t>AllScripts switching to EPIC in 2 years</t>
  </si>
  <si>
    <t>YES, free food at lunch each day and food at Social on Fridays( pre-Covid)</t>
  </si>
  <si>
    <t xml:space="preserve">YES, two parking decks you can park in connected to hospital </t>
  </si>
  <si>
    <t xml:space="preserve">4 week blocks. </t>
  </si>
  <si>
    <t>No 24hrs as intern (night float instead).</t>
  </si>
  <si>
    <t>Yes for everything.</t>
  </si>
  <si>
    <t>e &lt;-- does this mean Epic?</t>
  </si>
  <si>
    <t>Hot lunch at conference (Mon, Tues, Wed), boxed lunch at grand rounds Thursday, and lunch at "social lunch" on Fridays</t>
  </si>
  <si>
    <t>Yes (covered)</t>
  </si>
  <si>
    <t>Coozie, pen, bag, snacks</t>
  </si>
  <si>
    <t>5 hours (7:30- 12:30)</t>
  </si>
  <si>
    <t>90min group chat with residents (1 from each year)</t>
  </si>
  <si>
    <t>Links to videos and pictures</t>
  </si>
  <si>
    <t>Plenty of breaks, small groups made discussion easy</t>
  </si>
  <si>
    <t>Minor tech glitches (but were quickly resolved!)</t>
  </si>
  <si>
    <t>4 week blocks</t>
  </si>
  <si>
    <t>No 24h!</t>
  </si>
  <si>
    <t>Night float on wards + jeopardy system</t>
  </si>
  <si>
    <t>3 weeks + a few days around either Christmas or New Years</t>
  </si>
  <si>
    <t>Yes, but keep fellowship programs small</t>
  </si>
  <si>
    <t>Epic</t>
  </si>
  <si>
    <t>Yes - $100 a month on a card and 3x weekly lunch at noon conference</t>
  </si>
  <si>
    <t>Yes, in covered deck</t>
  </si>
  <si>
    <t>4 week blocks. Your easier outpatient and elective blocks are scheduled during the months you chose to take a vacation week (you have 3). You also get a few days off either at Christmas or New Years and was told most people get their first choice for holiday.</t>
  </si>
  <si>
    <t>Night float on wards; no 24h</t>
  </si>
  <si>
    <t>3 weeks plus time off at either Christmas or New years</t>
  </si>
  <si>
    <t>12 hr ER shifts first year (8+2 second and third year); sounds like 14ish hours on wards</t>
  </si>
  <si>
    <t>Yes in many Subspecialties but all of the fellowship programs are very small 1-5ish fellows. Starting a new hospitalist fellowship with 1 fellow in 2021.</t>
  </si>
  <si>
    <t>$100/mo, catered noon conference</t>
  </si>
  <si>
    <t>yes, currently in parking lot outside; but the hospital is making some changes so the residents think it will in the covered parking garage next year.</t>
  </si>
  <si>
    <t>Foldable water bottle</t>
  </si>
  <si>
    <t>3.5 wards, no q_24hr, no 24hr as an intern; 2weeks of nights twice on wards</t>
  </si>
  <si>
    <t>No q3-4 calls; night call 1-2x/mo</t>
  </si>
  <si>
    <t>4 weks split into 2-week blocks</t>
  </si>
  <si>
    <t>6am-5pm</t>
  </si>
  <si>
    <t>Peds/EM, endo, B/D</t>
  </si>
  <si>
    <t>$950 annual meal card</t>
  </si>
  <si>
    <t>Sunglasses, hand sani, pen, mints</t>
  </si>
  <si>
    <t>7:05am – short video overview of the residency program; 7:25am – Hello w/ PD; 8:15 am - Interviews; 9:30 am - Live Virtual Tour of Phoenix Children’s; 12:15pm – Wrap up with a Chief (optional)</t>
  </si>
  <si>
    <t>3-4 hours (depends on if attend Chief Wrap-Up session at the end and how long that goes)</t>
  </si>
  <si>
    <t>Live video</t>
  </si>
  <si>
    <t>25 minutes with APD or chief resident, 10 minutes with PD</t>
  </si>
  <si>
    <t>Business professional</t>
  </si>
  <si>
    <t>4 weeks + 5 day holiday block</t>
  </si>
  <si>
    <t>some- picu, ed, hospitalist, couple others</t>
  </si>
  <si>
    <t>Sunrise/Epic</t>
  </si>
  <si>
    <t>Yes! Generous $1000+ every 3 months</t>
  </si>
  <si>
    <t>4 months inpatient intern year, 2 "call-free"months per year. q4 24 hr call when at county hospital with post call day off</t>
  </si>
  <si>
    <t>4 wks plus holiday</t>
  </si>
  <si>
    <t>Sunrise/Allscripts + Cerner + Epic (multiple hospitals)</t>
  </si>
  <si>
    <t>Meal card with A LOT of money and apparently AMAZING food</t>
  </si>
  <si>
    <t>lanyard as part of nametag</t>
  </si>
  <si>
    <t>q4 on inpatient</t>
  </si>
  <si>
    <t>4 weeks</t>
  </si>
  <si>
    <t>7am-6pm</t>
  </si>
  <si>
    <t>None</t>
  </si>
  <si>
    <t>Epic, NICU has a diff EMR</t>
  </si>
  <si>
    <t>~180dollars/month</t>
  </si>
  <si>
    <t>7:45/8am morning conference (or ground rounds), 9-11am Program presentation with PD and chief resident. 11am-noon break, 12-1:15 2 different interviews, 1:20-2pm Q+A with residents, evening CHOcial with residents</t>
  </si>
  <si>
    <t>6hrs</t>
  </si>
  <si>
    <t>Depends on the day but some educational activity in the AM, followed by program presentation, lunch break, and then 2 different interviews followed by a resident Q&amp;A</t>
  </si>
  <si>
    <t>Videos sent beforehand</t>
  </si>
  <si>
    <t>2 (faculty/alumni)</t>
  </si>
  <si>
    <t>~10</t>
  </si>
  <si>
    <t>Most of the information sent beforehand to view on your own time</t>
  </si>
  <si>
    <t>Don't get to see how residents vibe with each other in person; also breaks weren't enforced well so we'd have less time due to applicants asking more q's</t>
  </si>
  <si>
    <t>Night float. 5 nights a week for 2 weeks, twice a year. Q4 during pgy2 and pgy3</t>
  </si>
  <si>
    <t>7-5pm 60-65 hrs, not including NICU</t>
  </si>
  <si>
    <t>1 month blocks, 1/2 day continuity</t>
  </si>
  <si>
    <t>Night float on floor, q4 on NICU/PICU and heme/onc</t>
  </si>
  <si>
    <t>8:45 a.m. Welcomes; 9:00 a.m. Overviews; 9:20 a.m. Q&amp;A with Dr. Riesen or APD; 9:30 a.m. Break; 9:40 a.m.-12:05 p.m. Interviews; 12:10 p.m. Break;12:15 - 1:00 p.m. Optional Interaction with Residents at SAC</t>
  </si>
  <si>
    <t>3-4 hrs depending on resident interaction</t>
  </si>
  <si>
    <t>Resident social, morning reports separately recorded to watch at leisure</t>
  </si>
  <si>
    <t>videos on website</t>
  </si>
  <si>
    <t xml:space="preserve">2, includes PD/s     </t>
  </si>
  <si>
    <t xml:space="preserve">Professional (not stated)  </t>
  </si>
  <si>
    <t xml:space="preserve">Many opportunities for questions, encouraged candidates to eat lunch during resident Q&amp;A    </t>
  </si>
  <si>
    <t>July</t>
  </si>
  <si>
    <t>Month-long blocks (12 total)</t>
  </si>
  <si>
    <t xml:space="preserve">2 weeks of nights during clinic block, seniors have q4 24 during PICU and heme-onc </t>
  </si>
  <si>
    <t xml:space="preserve">Interns cover NICU at night. Adolescent service covers heme-onc(?)        </t>
  </si>
  <si>
    <t xml:space="preserve">3 weeks + 10 sick days  </t>
  </si>
  <si>
    <t>6a - 6p</t>
  </si>
  <si>
    <t xml:space="preserve">Neonatology, PICU, child abuse, EM </t>
  </si>
  <si>
    <t>Scrubs</t>
  </si>
  <si>
    <t xml:space="preserve">Yes - free catered lunches, discount at cafeteria  </t>
  </si>
  <si>
    <t xml:space="preserve">1 month blocks, dedicated 2 months outpatient clinic, 1/2-day continuity clinic every week </t>
  </si>
  <si>
    <t xml:space="preserve">night shifts as intern, no call until 2-3rd year. </t>
  </si>
  <si>
    <t>Yes (NICU, PICU, Child Abuse)</t>
  </si>
  <si>
    <t>Yes (catered lunch from outside restaurants M-Th. Meal cards available if on overnight shifts. Otherwise 20% discount at the caf)</t>
  </si>
  <si>
    <t>Candy and portable charger</t>
  </si>
  <si>
    <t>program welcome 9:30-10:00; program overview and Q&amp;A 10:00-11:00; 10 min break; one 50 min interview; resident meet and greet 12:15-12:50; 1 hour break; diversity and inclusion welcome 1:50-2:00; wrap up 2:00-2:30pm</t>
  </si>
  <si>
    <t>9:30am - 2:30pm PST</t>
  </si>
  <si>
    <t>Had breakout sessions with residents over "lunch"</t>
  </si>
  <si>
    <t>Sending out a video campus tour at a later date</t>
  </si>
  <si>
    <t>1 interview with faculty</t>
  </si>
  <si>
    <t>~15-16</t>
  </si>
  <si>
    <t>Business casual!!</t>
  </si>
  <si>
    <t>-Have a program overview with PD and she was great! -The 1 hr break really breaks up the day nicely</t>
  </si>
  <si>
    <t>Only have 1 interview, so if you don't vibe well with that person, it can feel troublesome</t>
  </si>
  <si>
    <t>do call instead of night float system intern year (q6 call on ward months); NICU q4 call in 2nd and 3rd year; PICU q5 call in 2nd and 3rd year</t>
  </si>
  <si>
    <t>4 weeks plus ~5 days over Christmas or New Year's</t>
  </si>
  <si>
    <t>Cerner inpatient; EPIC at AltaMed (which is continuity clinic location)</t>
  </si>
  <si>
    <t>Get a meal allowance for each block that a resident is on call</t>
  </si>
  <si>
    <t>13 4 week blocks.  7 blocks inpatient wards intern year. 5 weeks vacation intern year, +4 days at Christmas/New Year</t>
  </si>
  <si>
    <t>q6 call for 6 out of 7 inpatient wards blocks</t>
  </si>
  <si>
    <t>Cerner inpatient, Epic primary care clinic</t>
  </si>
  <si>
    <t>$200 per block w/ call or ED block, comes out to ~$1800. Free lunch every day at noon conference</t>
  </si>
  <si>
    <t xml:space="preserve">Free if living at Rodney, otherwise like $10 a month I think? (non-Rodney parking also ends up being paid for, I believe) </t>
  </si>
  <si>
    <t>none</t>
  </si>
  <si>
    <t xml:space="preserve">program welcome 11:00-11:30, Q&amp;A 11:30-12:00, break 12:00-1:00, 15 min admin interview, 15 min group interview with current resident, 30 min faculty interview, 2:45-3:15 tour and Q&amp;A with residents, 3:15-3:30 wrap up </t>
  </si>
  <si>
    <t>11am-3:30pm (PST)</t>
  </si>
  <si>
    <t>pictures</t>
  </si>
  <si>
    <t>1 admin, 1 faculty, 1 resident</t>
  </si>
  <si>
    <t xml:space="preserve">5 months of wards, but are now in 2 week blocks given resident feedback </t>
  </si>
  <si>
    <t>got rid of 28h call on weekends at CHOC due to resident feedback, still have 28h call on weekends at Miller Childrens, but only end up having once or so during intern year given less time spent at Miller for wards</t>
  </si>
  <si>
    <t xml:space="preserve">4 weeks </t>
  </si>
  <si>
    <t>yes at CHOC and Miller, have to pay for parking pass at UC Irvine medical center</t>
  </si>
  <si>
    <t>1mo blocks, 5.5months of wards intern year  x_x lol interns keep saying its deadly.</t>
  </si>
  <si>
    <t>28h call on weekends for inpatient</t>
  </si>
  <si>
    <t>NICU, PICU, hem/onc</t>
  </si>
  <si>
    <t>Cerner (CHOC), Epic (Millers)</t>
  </si>
  <si>
    <t>Yes, plus money on meal cards. Breakfast and lunch</t>
  </si>
  <si>
    <t>water bottle, notebook</t>
  </si>
  <si>
    <t>Also, all they had for lunch was shitty pizza. And one person in the group was lactose intolerant and they didn't have anything else. &lt;&lt;they had chicken fajitas with meatless options when I was there // we also had a decent lunch, plenty of food and lots of options&lt; my food was fine lol</t>
  </si>
  <si>
    <t>- Morning report from 7:30-8
- 2 hour with PD and chair welcome + time with residents 
- 2 hours for interviews (3 x 25 min + 1 25 minute break w/ 5 minute PD chat)
- Social time w/ residents and facutly</t>
  </si>
  <si>
    <t>7am-1:30pm (PST)</t>
  </si>
  <si>
    <t>Resident + Faculty social time after interviews with group ice breaker and two smaller breakout rooms</t>
  </si>
  <si>
    <t xml:space="preserve">virtual video tour on website </t>
  </si>
  <si>
    <t>2 faculty + 1 resident (+ a quick 5 mins with PD)</t>
  </si>
  <si>
    <t>business</t>
  </si>
  <si>
    <t xml:space="preserve">- Lots of time getting to know PD - she's great. - Lots of time with variety of different residents. 
- Faculty were very involved in the day and present for the social hour during IV day, not just for interviews. </t>
  </si>
  <si>
    <t>very long day; felt it could have been expedited a bit</t>
  </si>
  <si>
    <t>NICU, PICU (new)</t>
  </si>
  <si>
    <t>1 month blocks, 2-4 weeks on electives, continuity clinic 1/2 day per week, short/long calls, swing shifts</t>
  </si>
  <si>
    <t>No, $50/month</t>
  </si>
  <si>
    <t>Water bottle, tote</t>
  </si>
  <si>
    <t>7a-12p</t>
  </si>
  <si>
    <t>program overview, morning report, Q&amp;A with residents</t>
  </si>
  <si>
    <t>Pictures on website. No supplemental materials</t>
  </si>
  <si>
    <t xml:space="preserve">3x +1Y while inpatient; "covid change," but seems like it's going to stick around. Residents love it. </t>
  </si>
  <si>
    <t>NICU and PICU q4</t>
  </si>
  <si>
    <t>NICU. Doesn't compete with procedures with other specialities</t>
  </si>
  <si>
    <t>Yes. $28 per day even on non working days</t>
  </si>
  <si>
    <t>/</t>
  </si>
  <si>
    <t>No 24s intern year except q4 on NICU, later on just q4 NICU and PICU</t>
  </si>
  <si>
    <t>Get 3 meals per day ($10, $10, $8)</t>
  </si>
  <si>
    <t>Pen &lt;&lt; lmao!</t>
  </si>
  <si>
    <t>AM report 8-8:30am PST; 3x 20min interviews (2 faculty, 1 resident); program overview with Chiefs; lunch break; wrap up with PD, APD, faculty.</t>
  </si>
  <si>
    <t>8am-1:30pm</t>
  </si>
  <si>
    <t>Video posted online</t>
  </si>
  <si>
    <t>Business Casual</t>
  </si>
  <si>
    <t>13 mo blocks</t>
  </si>
  <si>
    <t>no 24s as interns unless you're at Valley</t>
  </si>
  <si>
    <t xml:space="preserve">3 weeks + 5 edu days </t>
  </si>
  <si>
    <t>6A - 6P</t>
  </si>
  <si>
    <t>Tues: morning report at 7:30-8:00
welcomes and overview
3 interviews x 20 min</t>
  </si>
  <si>
    <t>8:30am-12:30pm</t>
  </si>
  <si>
    <t>interviewees get own break out room in between interviews</t>
  </si>
  <si>
    <t>video posted online</t>
  </si>
  <si>
    <t>well-orgainized</t>
  </si>
  <si>
    <t>24s q7 on inpatient rotations (4 months of their intern year)</t>
  </si>
  <si>
    <t>4-5 weeks+ 4 day holiday break</t>
  </si>
  <si>
    <t>transitioning to EPIC April 2020</t>
  </si>
  <si>
    <t>morning rounds, $120 every 3 months</t>
  </si>
  <si>
    <t>yes, can park where attendings park</t>
  </si>
  <si>
    <t>mug, pen, backback, cookie!</t>
  </si>
  <si>
    <t>Three, 15-min breaks (which was very nice)</t>
  </si>
  <si>
    <t>9-1:30pm PST</t>
  </si>
  <si>
    <t>They had a social with residents in the evening which was fun!</t>
  </si>
  <si>
    <t>Picture tour given by residents</t>
  </si>
  <si>
    <t>3 (two 15 minute, one thirty minute). One is blinded; ~15 other applicants</t>
  </si>
  <si>
    <t>The program coordinator, Allison is really great!</t>
  </si>
  <si>
    <t>I thought they did a good job. I interviewed on their first day, so it should only get better</t>
  </si>
  <si>
    <t>Yes during noon conference and meal cards provided.</t>
  </si>
  <si>
    <t>Yes, except at Jacobs (only 3-4 months spent here in total)</t>
  </si>
  <si>
    <t>Lunch at Noon Conference, Breakfast at Grand Rounds</t>
  </si>
  <si>
    <t>At Rady, not at Jacobs when on Newborn (just a few months)</t>
  </si>
  <si>
    <t xml:space="preserve">8:30 - 9:30 Review materials they sent; 9:45 - 10:40 interviews; 11:30 -12 resident Q &amp; A </t>
  </si>
  <si>
    <t>2.5 hrs (not including materials review)  + can sign up for case conference on other days</t>
  </si>
  <si>
    <t>video</t>
  </si>
  <si>
    <t>3- APD (10 min), faculty (25 min), resident (10 min)</t>
  </si>
  <si>
    <t>amazing informational videos for you to review</t>
  </si>
  <si>
    <t>28-day blocks, 2 ward teams alternating admitting days</t>
  </si>
  <si>
    <t>night shifts intern year, transition to 28h call toward the end of the year. Jeopardy system scheduled by day</t>
  </si>
  <si>
    <t>all free</t>
  </si>
  <si>
    <t>Personalized card! Along with a grab bag of useful things (chapstick, mints, bandages, id reel,hand sanitizer, etc)</t>
  </si>
  <si>
    <t>5.5 hours</t>
  </si>
  <si>
    <t>Teams + Zoom</t>
  </si>
  <si>
    <t>Video tour led by residents during interview</t>
  </si>
  <si>
    <t>2 - faculty (20 min)</t>
  </si>
  <si>
    <t>Chapstick, pen</t>
  </si>
  <si>
    <t xml:space="preserve">8:30am PST intro; 2 x 25 min interviews starting at 9:30a PST; 1 x 10 min PD chat; 11-12 wrap up </t>
  </si>
  <si>
    <t>10:30a-2p</t>
  </si>
  <si>
    <t>Microsoft Teams</t>
  </si>
  <si>
    <t>session with residents to end day</t>
  </si>
  <si>
    <t>Video tour led by chief during interview</t>
  </si>
  <si>
    <t xml:space="preserve">2 faculty + 1 PD </t>
  </si>
  <si>
    <t xml:space="preserve">3+1 </t>
  </si>
  <si>
    <t>day/night teams for all rotations except PICU (q4 28h call)</t>
  </si>
  <si>
    <t>Lunch daily, money on card ($1000-2000/yr)</t>
  </si>
  <si>
    <t xml:space="preserve">$200/mo </t>
  </si>
  <si>
    <t xml:space="preserve">Night float </t>
  </si>
  <si>
    <t>go over duty hours frequently</t>
  </si>
  <si>
    <t>epic</t>
  </si>
  <si>
    <t>some money on meal card &lt;&lt;$250</t>
  </si>
  <si>
    <t>No ($200/mo)</t>
  </si>
  <si>
    <t>luggage tag, chapstick &lt;&lt; none +1</t>
  </si>
  <si>
    <t>Introductions, morning report, 2 faculty and a resident interviews, resident Q+A and later resident social</t>
  </si>
  <si>
    <t>8am-11:15am (1hr lunch break) similar afternoon sessions and then evening resident social for 1-1.5hrs</t>
  </si>
  <si>
    <t>Whenever a group got large (like resident social) they would try to put us in breakout rooms with a smaller number of people so it was easier to talk with one another</t>
  </si>
  <si>
    <t>There were video links about the different hospitals</t>
  </si>
  <si>
    <t>3 (2 faculty, 1 resident)</t>
  </si>
  <si>
    <t>16-24</t>
  </si>
  <si>
    <t>Everyone was super nice/ understanding about zoom</t>
  </si>
  <si>
    <t>My face hurt from smiling constantly // No interactions to see how residents vibe with attendings, difficult to connect w/ interviewers</t>
  </si>
  <si>
    <t>Plan to switch to X+Y system next year (4 wk inpatient/2 week outaptient with 2 half day continuity clinic days on Y block)</t>
  </si>
  <si>
    <t>Vast majority nightfloat with &lt; 4 24s total in residency; they try to give 2 golden weekends/month (this means working 12 days on and then getting 2 days off while on inpatient rotations, sometimes can be as much as 19 days on)</t>
  </si>
  <si>
    <t>4 weeks that you schedule in 2 week block annually + 5d "holiday" that can be used ANY time (Christmas, summer, whatever)</t>
  </si>
  <si>
    <t>6am - 5pm on inpt rotations</t>
  </si>
  <si>
    <t>10 for interns</t>
  </si>
  <si>
    <t xml:space="preserve">Yes at main campus, no at Santa Clara Valley Medical Center </t>
  </si>
  <si>
    <t>Free breakfast and lunch M-F</t>
  </si>
  <si>
    <t>Nope, incentives to not buy a parking pass ($35/mo)an instead use public transit (free Caltrain pass) or bike</t>
  </si>
  <si>
    <t>4 week blocks (some are 2 weeks)</t>
  </si>
  <si>
    <t>Epic; gardner is NextGen</t>
  </si>
  <si>
    <t>Breakfast and lunch</t>
  </si>
  <si>
    <t>No at main campus, yes at all other sites</t>
  </si>
  <si>
    <t>Possible to have 19 work day stretches even as an intern. 14 day stretches for golden weekends can be a pro or a con</t>
  </si>
  <si>
    <t>9:15 AM - 1:15 PM PST, short Q&amp;A then immediately to interviews, followed by closing &amp; Q&amp;A and optional noon conference</t>
  </si>
  <si>
    <t>2.75 hours (+1 optional hour)</t>
  </si>
  <si>
    <t>Interviews frontloaded, followed by short closing and q&amp;a</t>
  </si>
  <si>
    <t>2 faculty (+ 1 "coffee chat" with a resident that is not part of your evaluation)</t>
  </si>
  <si>
    <t>~20 (esp if also with child neuro)</t>
  </si>
  <si>
    <t>All of the main information is sent out beforehand so you can view at your own leisure instead of sitting through every detail on the day of the interview, which makes for a very reasonable interview day!</t>
  </si>
  <si>
    <t>No socials, just select diversity mixers, but there is time to observe resident interaction &amp; Q&amp;A!</t>
  </si>
  <si>
    <t>X+Y: X = x2 2-week blocks (can either be on same service for 4 weeks straight or two separate services), Y= 1 week of outpatient</t>
  </si>
  <si>
    <t>day/night teams for rotations except for NICU (call). Moving to a 4+1 schedule next year</t>
  </si>
  <si>
    <t>Depends on site, mostly night float</t>
  </si>
  <si>
    <t>Epic at main hospital and 2 other sites (Mattel and Santa Monica have integrated Epic, Miller's is a separate Epic), Cerner at Olive View (county site)</t>
  </si>
  <si>
    <t>lunch + meal card at UCLA ($3000/year)</t>
  </si>
  <si>
    <t>No at the main UCLA mattel, otherwise yes for three other sites</t>
  </si>
  <si>
    <t>Cookie</t>
  </si>
  <si>
    <t>16 min welcome and welcome video; 40 min overview and Q&amp;A with PD; 10 min break; 2 x 18 min interviews with PD/APD and faculty member; 1h time with chiefs for Q&amp;A, video tour; 20 min break; 50 min "lunch" with 3 groups of residents (15 min with each group).</t>
  </si>
  <si>
    <t>~4.5h</t>
  </si>
  <si>
    <t>zoom</t>
  </si>
  <si>
    <t>videos shown by chiefs</t>
  </si>
  <si>
    <t>11 + ~4 peds neuro in the morning overview</t>
  </si>
  <si>
    <t>morning report, welcome and brief overview, breakout sessions with chiefs &amp; PDs, 2x30 min interviews, 40 min break before resident Q&amp;A/lunch</t>
  </si>
  <si>
    <t>5 hours</t>
  </si>
  <si>
    <t>breakout sessions with chiefs &amp; PDs to ask questions</t>
  </si>
  <si>
    <t>on website</t>
  </si>
  <si>
    <t>2 (2x30 min with faculty/residents)</t>
  </si>
  <si>
    <t>great website!</t>
  </si>
  <si>
    <t>June 23rd</t>
  </si>
  <si>
    <t>mix of 24 hour call and night float depending on rotation (ex: PICU is q5, some other rotations are q4, wards is night float)</t>
  </si>
  <si>
    <t>3 weeks + 5 day holiday + unpaid extra week at the end of intern year (which is during intern year only)</t>
  </si>
  <si>
    <t>yes at Children's, but not at Denver Health</t>
  </si>
  <si>
    <t>pre-COVID had breakfast and lunch daily, now have extra money on meal card</t>
  </si>
  <si>
    <t>Wards: 3wks days/1 wk nights, NICU/newborn, pulm, heme/onc: q4 overnight, PICU: q5 nights</t>
  </si>
  <si>
    <t>Yes &lt;&lt; does anyone know if it's covered?&lt;&lt;mostly covered (except roof)</t>
  </si>
  <si>
    <t>CHC water bottle</t>
  </si>
  <si>
    <t>4.5 hours</t>
  </si>
  <si>
    <t>Pictures</t>
  </si>
  <si>
    <t xml:space="preserve">3 (two 30 min with faculty, 10 min with PD) </t>
  </si>
  <si>
    <t>Professional</t>
  </si>
  <si>
    <t>X+Y (4+2)</t>
  </si>
  <si>
    <t xml:space="preserve">Short call (4pm)/long call (8pm) system plus night float on wards. Q4 call in NICU and PICU. </t>
  </si>
  <si>
    <t>4 weeks + 4 days holiday</t>
  </si>
  <si>
    <t>$600/year on card (cafeteria, Starbucks in hospital, etc), lunch at academic half day</t>
  </si>
  <si>
    <t>Mainly night float, will do q4 call in NICU and PICU</t>
  </si>
  <si>
    <t>No, and stipend is only $600/yr</t>
  </si>
  <si>
    <t>No, but most people live walking distance from the hospital</t>
  </si>
  <si>
    <t>welcome sessin w/ PD, 2 30-min faculty interviews, chat session w/ residents, closing w/ PD</t>
  </si>
  <si>
    <t>3 hr 15 min</t>
  </si>
  <si>
    <t>1 hr chat with 2 residents and 3 applicants</t>
  </si>
  <si>
    <t>felt I had plenty of time to ask questions</t>
  </si>
  <si>
    <t>Thalamus crashed! but the PC did a great job setting up Zoom sessions as a backup :)</t>
  </si>
  <si>
    <t>58 hrs/week avg, oddly specific</t>
  </si>
  <si>
    <t>Lots</t>
  </si>
  <si>
    <t>1 month blocks, continuity clinics 1/2 day per week, can change to subspecialty clinic as PGY-3</t>
  </si>
  <si>
    <t>Very chill. Work 2 weekends per month, no matter what month you are on. No nights in NICU.</t>
  </si>
  <si>
    <t>6:30-5:45</t>
  </si>
  <si>
    <t>Yes, but not in PICU...mostly EM and NICU</t>
  </si>
  <si>
    <t>No, and no stipend</t>
  </si>
  <si>
    <t>Yes,                  Covered, very close proximity to hospital</t>
  </si>
  <si>
    <t xml:space="preserve">Mug, pens, chocolate </t>
  </si>
  <si>
    <t>Welcome session approximately 1 hour long with talks from department chair and PD, followed by 3 30 minute interviews, followed by program structure discussion with the chief residents.</t>
  </si>
  <si>
    <t>3h</t>
  </si>
  <si>
    <t>None in particular, CN tried to streamline the experience by saying "please contact us with questions after the interview" rather than doing the whole sitting and staring at each other on Zoom ritual</t>
  </si>
  <si>
    <t>3. 1 interview is with program leadership, 1 with a current resident, 1 with another peds attending.</t>
  </si>
  <si>
    <t>Didn't keep track, maybe 15?</t>
  </si>
  <si>
    <t>Everyone was wearing a blazer and nice top or button-down</t>
  </si>
  <si>
    <t xml:space="preserve">Managed to be short while actually providing in-depth interviews. </t>
  </si>
  <si>
    <t>There is no schedule provided in advance, so you don't actually know who you will be talking to! Did not get to see what the inside of the hospital looks like, what patient rooms are like, etc.</t>
  </si>
  <si>
    <t>PL1: 3 wk inpatient + 1 wk "float week" (clinic related to inpatient + platinum weekend); PL2: 4wk blocks; continuity clinic</t>
  </si>
  <si>
    <t>Night float, 24 hour weekend shifts (1-2 per month)</t>
  </si>
  <si>
    <t>6am - 5pm</t>
  </si>
  <si>
    <t>Yes lots</t>
  </si>
  <si>
    <t>$3000/year stipend included in salary</t>
  </si>
  <si>
    <t>Float week once a month on inpatient where you work in subspecialty clinics and have a 3 day weekend! Separate night/day team.</t>
  </si>
  <si>
    <t>night float. 24hr shifts on the weekends</t>
  </si>
  <si>
    <t>~50</t>
  </si>
  <si>
    <t>Cerner on inpatient/specialty clinics, ECW on outpatient continuity clinics</t>
  </si>
  <si>
    <t>No (but &gt;$3k meal stipend built into salary)</t>
  </si>
  <si>
    <t>The format is listed on the website, but they do not send you any of the details before hand. For example, I did not know who I was going to interview with.</t>
  </si>
  <si>
    <t>Social night before to play games in small group setting</t>
  </si>
  <si>
    <t xml:space="preserve">2 20-minute interviews, with standardized questions to ask (i.e. difficult patient encounter, how have you advocated for a patient, how you responded when a superior was not doing their job right) and then it was conversational once those types of questions were over. Interviewers are not shared with applicant beforehand but were diverse in terms of ethnicity/race and field of pediatrics. </t>
  </si>
  <si>
    <t>NICU days/ nights, PICU Q4 28 hour, 2 weeks days/ 2 weeks nights/ block wards @ MGUH</t>
  </si>
  <si>
    <t>NICU</t>
  </si>
  <si>
    <t>CERNER</t>
  </si>
  <si>
    <t>1 hour morning report, 30 min PD welcome, 1 hour of break or 1 hour of interviews then flipped, 30 min break, 30 min with chief residents, 30 min breakout room with resident, closing with APDs</t>
  </si>
  <si>
    <t>8am-1pm EST</t>
  </si>
  <si>
    <t>Video tour link provided</t>
  </si>
  <si>
    <t>2 - PD/APD and Faculty/Chief Resident</t>
  </si>
  <si>
    <t>Business</t>
  </si>
  <si>
    <t>virtual brochure gave a great sense of where residents live</t>
  </si>
  <si>
    <t>4 week blocks, half day continuity clinic (early talks about switching to X+Y in 2022ish)</t>
  </si>
  <si>
    <t>night float, 24hr saturday call for PGY2/3 only, no 24 hr call for interns</t>
  </si>
  <si>
    <t>yes in nearly everything</t>
  </si>
  <si>
    <t>either business casual or scrubs on floors, up to you</t>
  </si>
  <si>
    <t>free lunch every day at noon conference, previously free breakfast weekly at grand rounds, $10 credit for every night or weekend day</t>
  </si>
  <si>
    <t>free, covered, right next to hospital</t>
  </si>
  <si>
    <t>13 4week blocks, no 24s intern year, with night team, minimal 24s other years (eleven 24hrs shifts PGY2 and two 24hrs PGY3) // note that nights (on NICU and delivery room) are every other night from 4/5pm to AM sign out</t>
  </si>
  <si>
    <t>Yes- lunch every day. Money for when you are on nights and weekends</t>
  </si>
  <si>
    <t>Coffee mug + straw</t>
  </si>
  <si>
    <t>1 mo blocks</t>
  </si>
  <si>
    <t xml:space="preserve">Cerner </t>
  </si>
  <si>
    <t xml:space="preserve">$125/wk </t>
  </si>
  <si>
    <t>Lanyard</t>
  </si>
  <si>
    <t>3x 20 min interviews, faculty meet &amp; greet, noon conference, resident meet &amp; greet</t>
  </si>
  <si>
    <t>9a-1:30p (also have PM slots for west coast)</t>
  </si>
  <si>
    <t>videos on password protected recruitment page emailed to you</t>
  </si>
  <si>
    <t>3, 1 of which will be PD</t>
  </si>
  <si>
    <t>thorough orientation materials available on recruitment website</t>
  </si>
  <si>
    <t>6 week blocks</t>
  </si>
  <si>
    <t>I don't believe there are any 24s. Take home call on nursery.</t>
  </si>
  <si>
    <t>5 weeks</t>
  </si>
  <si>
    <t>some but not all specialties</t>
  </si>
  <si>
    <t>lunch at noon conference, cafeteria discounts</t>
  </si>
  <si>
    <t xml:space="preserve">6 weeks </t>
  </si>
  <si>
    <t>No 24s ever</t>
  </si>
  <si>
    <t>5 weeks plus holiday</t>
  </si>
  <si>
    <t>Wards 6:30 am - 5:30 pm</t>
  </si>
  <si>
    <t>NICU, Palliative Care, Hospitalist</t>
  </si>
  <si>
    <t>Cerner, switching to epic in October</t>
  </si>
  <si>
    <t>Free lunch everyday. Some snacks/drinks in workrooms. No money on meal card.</t>
  </si>
  <si>
    <t>Grocery bag with pen, post-its and brochures about the area</t>
  </si>
  <si>
    <t>Overview of program, tour, short break to prep lunch, "lunch" + noon conference (goes over a case), talk to residents without faculty for a little while, 3 interviews spread out by small breaks (30 min group w PD, 20 min w faculty, 10 min w chief resident) thank you from PD.</t>
  </si>
  <si>
    <t>10:15-3:15pm EST</t>
  </si>
  <si>
    <t>Noon conference (split into small groups of interviewees + residents to discuss case); Time with residents and no faculty after noon conference just to talk and ask questions; group interview with PD (4 people).  Today was the first day of interviews, so there was some delay in getting everyone to breakout rooms, but even so it was a good experience.</t>
  </si>
  <si>
    <t>Live video!  Residents would zoom in from different areas of the hospital one at a time.  Super cool.</t>
  </si>
  <si>
    <t>Not sure, maybe 20.</t>
  </si>
  <si>
    <t xml:space="preserve">Got to take some breaks in between interviews.  </t>
  </si>
  <si>
    <t>Not really a super long break to prep lunch (might want to have it pre-prepped)</t>
  </si>
  <si>
    <t>Apparently it's a bit complicated, but they said there is a point system.  If you have to miss work, you gain points.  If you cover for someone, you lose points.  The point system is used to make sure everyone works a fair amount.  They do have night floats, but some rotations have 24hr call which is mainly on the weekends.  As an intern, you will never have 24hr call more than once/month.</t>
  </si>
  <si>
    <t>3 + 1</t>
  </si>
  <si>
    <t>Depends on rotation, but yes. 7 patients per resident on inpatient, 10 per resident on heme-onc--it varies.  The caps have been carefully implemented to make sure residents don't have to work over recommended hours.</t>
  </si>
  <si>
    <t>PICU, PEM, sports med and GI.  NICU fellowship maybe in next few years.  Fellows are apparently willing to teach.</t>
  </si>
  <si>
    <t>Apparently food is AMAZING.  many residents mentioned this.  $100 loaded on card every two weeks, plus food at morning report and noon conference.  One of the hospitals (winnie) has hot food til 3am.</t>
  </si>
  <si>
    <t>Yes, free parking in a special gated off area for residents.</t>
  </si>
  <si>
    <t xml:space="preserve">1 month blocks, night float </t>
  </si>
  <si>
    <t>Few in PICU and EM</t>
  </si>
  <si>
    <t>Changing to Epic</t>
  </si>
  <si>
    <t>yes + $2,800 yearly meal stipend and free food in doc lounge</t>
  </si>
  <si>
    <t>Rubber bracelet  &lt;&lt;amazing</t>
  </si>
  <si>
    <t>11-11:45 Welcome to the Program by Chief Residents 11:45: Break/Lunch 12:00pm: Yale Curriculum (basically like a noon conference presentation by a resident) 1pm-3:15 pm Interviews (three 30 min interviews + 15 min interview w/ PD; 5 min break or 15 min breaks after every interview) 3:15 Resident Panel 4pm Farewell</t>
  </si>
  <si>
    <t>5 hours: 11am-4pm or 8am-1pm</t>
  </si>
  <si>
    <t>Got 5 minutes after each interview for a break. One of the breaks you get lasts 15 minutes. Only group activity on interview day was the resident panel which was 45 min</t>
  </si>
  <si>
    <t>They have a bunch of videos/pictures on their website of the facility</t>
  </si>
  <si>
    <t>Three 30 min interviews &amp; one 15 minute one. One with chief resident, APD, faculty, &amp; 15 minute one with PD</t>
  </si>
  <si>
    <t>Business cas but I wore business</t>
  </si>
  <si>
    <t>Breaks in between</t>
  </si>
  <si>
    <t>not being able to see the actual facility but hey what can you do</t>
  </si>
  <si>
    <t>unsure</t>
  </si>
  <si>
    <t xml:space="preserve"> 4:2:2 schedule. 4 weeks of in-patient/major block (wards, ER, ICU), followed by 4 weeks of elective/minor (2 weeks on one elective and 2 weeks on another elective or on nightfloat). NICU x2 as PGY2. PICU X2 as PGY2 &amp; PGY3</t>
  </si>
  <si>
    <t xml:space="preserve">Two 2 week blocks of nights M-F, alternate short call between 2 upper levels on the team so one stays until 3-4PM and one on call stays until 6PM.  q4 call in newborn nursery as PGY1. PGY2: q4 call in PICU x 1 month. NICU: 2 calls/block x 2 months. PGY3: Mt. Sinai &amp; Sinai cross cover 1 month each, PICU x 1 month. </t>
  </si>
  <si>
    <t>Said that it works out really nice due to size of program (22)</t>
  </si>
  <si>
    <t xml:space="preserve"> 2x2 weeks of vacation + 2 extra days + 4 days around the holidays and 1 week at the end of intern year. </t>
  </si>
  <si>
    <t>12 hour shifts on in-patient rotations but if youre short for that day then only 10 hours. If on an easy elective residents said you work maybe 8-12/1!</t>
  </si>
  <si>
    <t>Interns: 1-3 patients PGY2: 4-5 pgy3: 6-8</t>
  </si>
  <si>
    <t>Yes but residents are still point of care for patients &amp; still get procedural experience</t>
  </si>
  <si>
    <t>Cerner; Epic in minority of places</t>
  </si>
  <si>
    <t>scrubs since covid</t>
  </si>
  <si>
    <t>$1,500 yearly meal stipend on a meal card for the hospital cafeteria which I hear is amazing: residents rave about the cafeteria sushi (gets made in front of you). If you run out of the meal card, a 25% discount in the cafeteria. Free food at night.</t>
  </si>
  <si>
    <t>$11/month</t>
  </si>
  <si>
    <t>x+y, 1 month blocks, inpatient blocks followed by light rotations</t>
  </si>
  <si>
    <t xml:space="preserve">2 2 week blocks of nights M-F, alternate short call between 2 upper levels on the team so one stays until 3-4PM and one on call stays until 6PM </t>
  </si>
  <si>
    <t>have tons of fellowships but seems residents are first line for questions/ decisions</t>
  </si>
  <si>
    <t>Cerner/ EPIC (UChart)</t>
  </si>
  <si>
    <t>$1,200 yearly meal stipend on a meal card for the hospital cafeteria which I hear is amazing. And if you run out of the meal card, a 25% discount in the cafeteria. Free food at night.</t>
  </si>
  <si>
    <t>No. one resident told me her pass was $5/ two weeks though</t>
  </si>
  <si>
    <t>grocery style bag, flashdrive with powerpoint on it</t>
  </si>
  <si>
    <t>13 blocks intern year</t>
  </si>
  <si>
    <t>please update if you know! I was confused</t>
  </si>
  <si>
    <t xml:space="preserve">Free lunch everyday + around 1,400 in food credit to use in the cafeteria per year </t>
  </si>
  <si>
    <t>Flash drive w/ powerpoint</t>
  </si>
  <si>
    <t>Greeting, Morning Report,Interviews with faculty member and PD, resident chat, ppt on benefits, tour and closing remarks</t>
  </si>
  <si>
    <t>4 hrs</t>
  </si>
  <si>
    <t>Start by attending morning report; 20 min interview with faculty, group interview with PD. Social was 7pm EST the night before</t>
  </si>
  <si>
    <t>Both</t>
  </si>
  <si>
    <t>essentially 2, one faculty and PD</t>
  </si>
  <si>
    <t>Business casual</t>
  </si>
  <si>
    <t>Everyone was very welcoming</t>
  </si>
  <si>
    <t>~2 hours-worth of sessions after interviews</t>
  </si>
  <si>
    <t xml:space="preserve">13 blocks, inpatient heavy intern year, night float </t>
  </si>
  <si>
    <t xml:space="preserve">5 in PGY2 year, none in intern year </t>
  </si>
  <si>
    <t>$80/ semester meal stipened, lunch or breakfast provided ~1x/week</t>
  </si>
  <si>
    <t>Grocery style bag, gator stress ball</t>
  </si>
  <si>
    <t>4+2</t>
  </si>
  <si>
    <t>No 24's</t>
  </si>
  <si>
    <t>Yes, doctor's lounge</t>
  </si>
  <si>
    <t>Leather notebook, pen</t>
  </si>
  <si>
    <t>1 hr</t>
  </si>
  <si>
    <t>1 hr the night before</t>
  </si>
  <si>
    <t>1 (more throughout the day, but only 1 other that is scheduled for the same time)</t>
  </si>
  <si>
    <t xml:space="preserve">short, well organized </t>
  </si>
  <si>
    <t>24's in PICU</t>
  </si>
  <si>
    <t>4 backup 24's as second year</t>
  </si>
  <si>
    <t>3wk + 1wk for holidays (+1wk for sick days)</t>
  </si>
  <si>
    <t xml:space="preserve">Free breakfast and lunch in doctors lounge.  cold sandwiches also always available. $10 for cafeteria if working a weekend. </t>
  </si>
  <si>
    <t>no call first year, 4 24hrs in2nd and 3rd year</t>
  </si>
  <si>
    <t>yes in physician's lounge</t>
  </si>
  <si>
    <t>Epic / Cerner</t>
  </si>
  <si>
    <t>Meal tickets and food $$ on card at UF health</t>
  </si>
  <si>
    <t>4 week blocks. DO's have slightly diff schedule-Florida still requires an "osteopathic intern year"</t>
  </si>
  <si>
    <t>Night float on wards</t>
  </si>
  <si>
    <t>3 weeks per year, can be taken as 3 separate weeks or 2 + 1 weeks, no additional time given over Christmas/NYE</t>
  </si>
  <si>
    <t>Cerner (inpt), Athena (subspec), Allscripts (outpt)</t>
  </si>
  <si>
    <t>$60/week added to paycheck (can use for food or whatever, it's just cash)</t>
  </si>
  <si>
    <t>8:45am-12:30 pm</t>
  </si>
  <si>
    <t>Q&amp;A session with residents at the end of the interview</t>
  </si>
  <si>
    <t>Powerpoint with videos showing POV of walking in different clinic sites</t>
  </si>
  <si>
    <t>Everyone was very welcoming.</t>
  </si>
  <si>
    <t>q4 24 call for one month of NICU and PICU</t>
  </si>
  <si>
    <t>7 on weekdays, 10 on weekends. NICU 6-10 patients</t>
  </si>
  <si>
    <t>Few</t>
  </si>
  <si>
    <t>business casual in clinic, but have mostly been in scrubs due to pandemic</t>
  </si>
  <si>
    <t>Night float on wards, 4 NICU 24s</t>
  </si>
  <si>
    <t xml:space="preserve">~7 on wards
</t>
  </si>
  <si>
    <t>Very few</t>
  </si>
  <si>
    <t>Free food at ACH and stipend at TGH</t>
  </si>
  <si>
    <t>Drawstring bag filled with sunglasses, chapstick, sunscreen, pen, candy, etc</t>
  </si>
  <si>
    <t>8-8:30 Coffee w/ Coordinators 8:30-9:30 Program overview 9:30-11 Interviews 11-12 Tour and Q&amp;A 12-12:30 Wrap Up Session</t>
  </si>
  <si>
    <t>8:30 am to 12:30 pm (4 hours)</t>
  </si>
  <si>
    <t>3 (30 minutes but added time for bathrrom breaks/stretching)</t>
  </si>
  <si>
    <t>Sent welcome packages before interview day!</t>
  </si>
  <si>
    <t>q4 28 call for inpatient months and Heme/Onc but no inpatient/crosscovering on elective blocks (4 inpatient months intern year)</t>
  </si>
  <si>
    <t>NO</t>
  </si>
  <si>
    <t>2x 2 week blocks + Holiday vacation for 5 days</t>
  </si>
  <si>
    <t>6; None but unlikely to see more than 10</t>
  </si>
  <si>
    <t>Scrubs on Inpatient, ED, NICU, and PICU</t>
  </si>
  <si>
    <t>q4 28h on wards, PICU, and NICU</t>
  </si>
  <si>
    <t>4 wk</t>
  </si>
  <si>
    <t>Breakfast and lunch everyday, dinner when on call. Food isn't spectacular but its free. &lt;&lt;I thought it was good, but its kind of repetitive</t>
  </si>
  <si>
    <t>Solar-powered charging bank and snacks</t>
  </si>
  <si>
    <t>Meditech</t>
  </si>
  <si>
    <t>yes 24/7 doctors lounge access, chickfila fridays</t>
  </si>
  <si>
    <t>Notebook, pen</t>
  </si>
  <si>
    <t>1 month blocks</t>
  </si>
  <si>
    <t>Lunch 2x weekly</t>
  </si>
  <si>
    <t>Resident lounge food</t>
  </si>
  <si>
    <t>3 20 min interviews (1 resident interview) + resident group social + program overview</t>
  </si>
  <si>
    <t>3 hours</t>
  </si>
  <si>
    <t>Resident group social is a 20-30min session -- 3 interviewers and 3 residents</t>
  </si>
  <si>
    <t>no tour (sadly)</t>
  </si>
  <si>
    <t>3, two faculty (not leadership for me +1) and one resident</t>
  </si>
  <si>
    <t xml:space="preserve">Amazing website specifically sent to applicants before the interview - lots of information about the program </t>
  </si>
  <si>
    <t>Reallyyyy wanted a tour!</t>
  </si>
  <si>
    <t>traditional</t>
  </si>
  <si>
    <t>NF only (No 24!)</t>
  </si>
  <si>
    <t>3 weeks</t>
  </si>
  <si>
    <t>alternate between 7a-4p and 7a-7p on wards</t>
  </si>
  <si>
    <t>average of 8 per resident on wards</t>
  </si>
  <si>
    <t>Lots, but emphasized resident autonomy and resident-run program</t>
  </si>
  <si>
    <t>money on hospital badge twice per year that rolls over</t>
  </si>
  <si>
    <t>yes at all sites</t>
  </si>
  <si>
    <t xml:space="preserve">Inpatient schedule: alternate early (7a-4p) and late (7a-7p) days. Night float coverage (3 months intern yr, less after that). </t>
  </si>
  <si>
    <t>general teams cover heme/ onc</t>
  </si>
  <si>
    <t>3 weeks + 4 days at holidays</t>
  </si>
  <si>
    <t>Money loaded onto card, rarely run out at end of intern year (~2 weeks)</t>
  </si>
  <si>
    <t>Yes, at all hospital/clinic locations</t>
  </si>
  <si>
    <t>night float (max 2 weeks), PICU first year</t>
  </si>
  <si>
    <t>EM, cards, maybe 2 more</t>
  </si>
  <si>
    <t xml:space="preserve">free lunch at noon conference, $300/year for nights </t>
  </si>
  <si>
    <t>coffee mug// I got a water bottle?</t>
  </si>
  <si>
    <t xml:space="preserve">Welcome, 15 min IV w/ PD, two 30 min faculty IVs, presentation from chief resident, 2 breakout rooms with residents for informal questions  </t>
  </si>
  <si>
    <t xml:space="preserve">3-4 interviewees in a breakout room of 3-4 residents for informal Q&amp;A </t>
  </si>
  <si>
    <t>Video tour</t>
  </si>
  <si>
    <t>You don't have to spend a lot of money on a flight to Hawaii....? Virtual sucks, no sugar coating it</t>
  </si>
  <si>
    <t>Interviewed on their first day...so they were still working out LOTS of kinks :)</t>
  </si>
  <si>
    <t>Meal stipend</t>
  </si>
  <si>
    <t>Welcome, Program overview, curriculum, break out into 3 rooms for interview, end with informal session with residents</t>
  </si>
  <si>
    <t>4 hours</t>
  </si>
  <si>
    <t>Ice breaker questions during breakout sessions</t>
  </si>
  <si>
    <t>Was given links for tour and life in Des Moines</t>
  </si>
  <si>
    <t>Saving money on flights?</t>
  </si>
  <si>
    <t>Had some technical problems, but that was expected and the rest of the interviews went smoothly</t>
  </si>
  <si>
    <t>8 (inpatient)</t>
  </si>
  <si>
    <t xml:space="preserve">EPIC </t>
  </si>
  <si>
    <t>$2400/yr</t>
  </si>
  <si>
    <t>2400/yr plus food during lectures/conferences/grand rounds</t>
  </si>
  <si>
    <t>24 hour shifts Q14 on wards as PGY1</t>
  </si>
  <si>
    <t>J-Call on electives</t>
  </si>
  <si>
    <t>Definitely insinuated that duty hours were pushed</t>
  </si>
  <si>
    <t>Not always hard cap but try to stop at 8</t>
  </si>
  <si>
    <t>Will likely transition back to business casual after COVID</t>
  </si>
  <si>
    <t>Lunch each day which wasn't great according to residents ($600 dollars on card)</t>
  </si>
  <si>
    <t>4 week blocks (3wk days+1wk nights on inpatient)</t>
  </si>
  <si>
    <t>24+4 PICU, NICU</t>
  </si>
  <si>
    <t>Lunch</t>
  </si>
  <si>
    <t>Technically no but you get additional $ to pay for parking</t>
  </si>
  <si>
    <t>Pen, chex mix, peanuts, magazines describing the locale</t>
  </si>
  <si>
    <t>Q4 on ICU months</t>
  </si>
  <si>
    <t xml:space="preserve">No, money on card &lt;--anyone know how much? I heard noon conference 2-3x/wk had free food? &lt;&lt; Noon conf 2-3x/wk with food and enough money on card to cover lunches the other days </t>
  </si>
  <si>
    <t>Pen</t>
  </si>
  <si>
    <t xml:space="preserve">Residents were cold to applicants, but said they loved each other and felt super supported by the proram. Program does seem very happy and the APD was super chill. AAP is located there in Chicago, huge opportunities for research and advocacy. Global health opportunities in Tanzania and Bolivia. Front loaded program, then "very chill." Very beautiful hospital. Seems like good autonomy. Attending on rounds was really nice and chill. Residents said they picked the program over others due to the feeling they got there. Doesn't seem to be a lot of 24s/28s from what I gathered? </t>
  </si>
  <si>
    <t>Welcome, morning report (1 h), 3 x 20 min interview with plenty of break time (~3 h total), 1 h social with residents, 30 min wrap-up/goodbye</t>
  </si>
  <si>
    <t>5.5 h</t>
  </si>
  <si>
    <t>materials shared in advance of interview day</t>
  </si>
  <si>
    <t>3, 1 resident, 1 faculty, 1 PD/APD</t>
  </si>
  <si>
    <t>4wk + 4days for holidays</t>
  </si>
  <si>
    <t>$50/mo</t>
  </si>
  <si>
    <t>no, but $ for transportation included in pay</t>
  </si>
  <si>
    <t>Occasionally have 24hr call on weekends. Otherwise it is a night float system</t>
  </si>
  <si>
    <t>4 weeks plus holiday</t>
  </si>
  <si>
    <t>Yes, NICU, hem/onc, endo, adolescent med</t>
  </si>
  <si>
    <t>Cerner, transitioning to EPIC</t>
  </si>
  <si>
    <t>breakfast every morning, lunch on Fridays. Meal stipend is $100 per month</t>
  </si>
  <si>
    <t>bag</t>
  </si>
  <si>
    <t xml:space="preserve">Welcome, introductions, program overview, 3 15 minute interviews, 30 minute Q&amp;A with residents, 10 minute wrap up and goodbye </t>
  </si>
  <si>
    <t xml:space="preserve">3 hrs </t>
  </si>
  <si>
    <t>Video tour sent via email</t>
  </si>
  <si>
    <t>3 interviews, 2 with faculty, 1 with PD/APD</t>
  </si>
  <si>
    <t xml:space="preserve">It was easier than I expected to get the programs vibe--even over zoom all the residents really seemed to get along and like each other, and the proram director Dr. Lewis is very genuine </t>
  </si>
  <si>
    <t>3+1</t>
  </si>
  <si>
    <t>NICU, PICU</t>
  </si>
  <si>
    <t>Power Chart, transitioning to EPIC</t>
  </si>
  <si>
    <t>Yes (1000: 500 ea semester added, to be spent however you want)</t>
  </si>
  <si>
    <t>Yes,            Covered and open parking</t>
  </si>
  <si>
    <t>cute advocate logo notepad! :) +Pen</t>
  </si>
  <si>
    <t>5 h</t>
  </si>
  <si>
    <t>Resident chat over lunch with ~5 applicants and 2 residents (PGY 1 and 2)</t>
  </si>
  <si>
    <t>Videos provided</t>
  </si>
  <si>
    <t>3, 1 PD/APD, 2 with faculty</t>
  </si>
  <si>
    <t>Felt like I got a very good sense of the program from the interview. Residents seem genuinely happy, faculty were easy to talk to.</t>
  </si>
  <si>
    <t>weekly thursday lunch and money per overnight/call shift</t>
  </si>
  <si>
    <t>$20/month</t>
  </si>
  <si>
    <t xml:space="preserve">logo mug and chocolates </t>
  </si>
  <si>
    <t>12hr shifts</t>
  </si>
  <si>
    <t>NICU, Adolescent (w/UIC), Allergy (w/ Rush), Heme-Onc (w/UIC &amp; Rush)</t>
  </si>
  <si>
    <t>Cerner Powerchart</t>
  </si>
  <si>
    <t>Yes! $19 per day</t>
  </si>
  <si>
    <t>No, $70 per month</t>
  </si>
  <si>
    <t>Were given required videos of program overview, virtual tour, &amp; other videos before interview day. Actual interview was short and consisted of PD welcome, Two 20 minute interviews, Chief Chat, and farewell</t>
  </si>
  <si>
    <t>2 hours</t>
  </si>
  <si>
    <t>Chief Chat session with chief residents for breaks inbetween interviews</t>
  </si>
  <si>
    <t>Virtual tour link provided before interview day</t>
  </si>
  <si>
    <t>2: one with PD &amp; one with faculty</t>
  </si>
  <si>
    <t>Night float: 4 weeks intern year and 4 weeks senior year. 4pm: short call sign out. 6:30pm: late team sign out to night float</t>
  </si>
  <si>
    <t xml:space="preserve"> Senior Sunday: seniors cross cover gen peds floor for 28 hours. </t>
  </si>
  <si>
    <t>Up to 2 wellness days + 3 weeks of vacation. up to 5 sick days.</t>
  </si>
  <si>
    <t>Minimal fellows. New fellowship in NICU, no fellows in other specialities</t>
  </si>
  <si>
    <t>Scrubs due to COVID</t>
  </si>
  <si>
    <t>Free lunch at conferences but otherwise not too often. Get a $700 meal card/year for food though</t>
  </si>
  <si>
    <t>Yes; only program in chicago that offers free parking</t>
  </si>
  <si>
    <t>1 block of night float. Q4 28hr call on ICU blocks (total call months are 6 months throughout the 3 years&lt;&lt;I wrote down while there that call is 24 not 28 hours)</t>
  </si>
  <si>
    <t xml:space="preserve">wards: 7AM- 4PM/6:30PM alternating </t>
  </si>
  <si>
    <t xml:space="preserve">PGY-2 on wellness block covers scheduled missed days. Seperate resident on jeopardy for last-minute sick coverage </t>
  </si>
  <si>
    <t>3wks first year. 4 weeks 2nd and 3rd year</t>
  </si>
  <si>
    <t>just started NICU fellowship, have endo and cards</t>
  </si>
  <si>
    <t>Free food at noon conference. Enouch money on card to supplement other lunches</t>
  </si>
  <si>
    <t>Pen and chapstick</t>
  </si>
  <si>
    <t>Program overview (30min), 4x15min interviews w faculty, 2x15 breaks, 30min chat with chiefs</t>
  </si>
  <si>
    <t>3hrs</t>
  </si>
  <si>
    <t>Usually q4 on NICU, PICU, at most q3</t>
  </si>
  <si>
    <t xml:space="preserve">Anticipating new NICU, hospital medicine fellowships </t>
  </si>
  <si>
    <t>Yes, unlimited!</t>
  </si>
  <si>
    <t>Yes, covered</t>
  </si>
  <si>
    <t>candle, charging bank, popcorn, coffee, candy, tote bag</t>
  </si>
  <si>
    <t>No 24 hour call; inpatient rotations divided in 2 week day shift and 2 week night float</t>
  </si>
  <si>
    <t>Yes, 24x7 Doctor's Lounge</t>
  </si>
  <si>
    <t>Folder, word search, chocolate penny (it was pretty big), interesting things about springfield magazine, thank you card</t>
  </si>
  <si>
    <t>Presentations, MMI, breaks in between</t>
  </si>
  <si>
    <t>8am-2pm.</t>
  </si>
  <si>
    <t>Peds cardiology</t>
  </si>
  <si>
    <t>Outpatient EPIC, inpatient transitioning from Cerner to EPIC</t>
  </si>
  <si>
    <t>Stipend, Biannual $500 deposit</t>
  </si>
  <si>
    <t>Yes,               Covered</t>
  </si>
  <si>
    <t>Lunch bag, water bottle</t>
  </si>
  <si>
    <t>15 min welcome, 30 min with PD answering questions submitted from offline program overview video, 2x 30 min deep dive sessions, 45 min resident noon conference (sit in and listen, no videos), 2x 30 min interviews, program wrapup. 2x 15 min breaks built into the day.</t>
  </si>
  <si>
    <t>4 h</t>
  </si>
  <si>
    <t>360 picture tour</t>
  </si>
  <si>
    <t>2, 1 faculty, 1 resident</t>
  </si>
  <si>
    <t>12 (total)</t>
  </si>
  <si>
    <t>business casual</t>
  </si>
  <si>
    <t>Lots of 15 minute breaks scheduled into the day</t>
  </si>
  <si>
    <t>4 + 2 (4 weeks inpatient/call without clinic and 2 weeks subspecialty with clinic)</t>
  </si>
  <si>
    <t>Intern year: q5 or q6 on NICU. q4 in pgy 2 and pgy3</t>
  </si>
  <si>
    <t>3 weekend nights during 4 week elective blocks.</t>
  </si>
  <si>
    <t>Paid garage or free on street</t>
  </si>
  <si>
    <t>6-8 months q4 in 2nd year and again in 3rd year. Q5 24hr calls intern year</t>
  </si>
  <si>
    <t>no, residents must pay $50 per month for garage. there is option for free street parking.</t>
  </si>
  <si>
    <t>switched to 13 x4week blocks</t>
  </si>
  <si>
    <t>1x24h per inpt rotation. Night block (4 weeks) x1 in PGY-1 , x2 in PGY-2. NICU and PICU have 6x28h call</t>
  </si>
  <si>
    <t>Sunrise/ Allscripts inpt. Athena outpt</t>
  </si>
  <si>
    <t>no (some free bfast/lunch/snacks in surgeon's/physician's lounge in St.Vincent Hospital)</t>
  </si>
  <si>
    <t xml:space="preserve">Popcorn, candy </t>
  </si>
  <si>
    <t>13 x4wk blocks. night float intern yr with call until 9pm ~1x/week on inpatient; 24+4 call on Heme/onc and NICU as an intern; q4ish call as seniors</t>
  </si>
  <si>
    <t>q5 "short call" til 9pm as an intern + NICU/PICU call. q5 call for half the year as a senior + q4 call in the NICU</t>
  </si>
  <si>
    <t>lunch 4x/week, occasional breakfast at grand rounds 1x/week</t>
  </si>
  <si>
    <t>notebook, pen, portable charger</t>
  </si>
  <si>
    <t>6X+2Y, 4 weeks vacation+ holiday time at Christmas or new years; no 24h call as intern &lt;&lt; (instead short call which brings your full shift to 12-14hrs) // sounds like they're just trialing X+Y for now so it'll be around for next year but uncertain if it'll stay for good &lt;-- X+Y is the freakin best</t>
  </si>
  <si>
    <t>EPIC inpt, going to EPIC for outpt</t>
  </si>
  <si>
    <t>2-3 days a week, +usually breakfast available, food for call, ?meal card</t>
  </si>
  <si>
    <t>Yes &amp; covered garage</t>
  </si>
  <si>
    <t>umbrella</t>
  </si>
  <si>
    <t>Welcome, Interviews with faculty, Chief session, Debrief</t>
  </si>
  <si>
    <t>2.5 hours</t>
  </si>
  <si>
    <t xml:space="preserve">5 10 minute interviews (1 situation question each) </t>
  </si>
  <si>
    <t>Pictures of campus shown in ppt</t>
  </si>
  <si>
    <t>Internet was not great</t>
  </si>
  <si>
    <t>3rd week of June</t>
  </si>
  <si>
    <t>Switching to shift. Currently q4</t>
  </si>
  <si>
    <t>PGY 1: 2 weeks (+1 week during elective)</t>
  </si>
  <si>
    <t>70-80 hours</t>
  </si>
  <si>
    <t>NICU only?</t>
  </si>
  <si>
    <t xml:space="preserve">Switching to EPIC </t>
  </si>
  <si>
    <t>Only on Friday</t>
  </si>
  <si>
    <t>Parking permit</t>
  </si>
  <si>
    <t>q4</t>
  </si>
  <si>
    <t>AllScipts switching to EPIC in 2 years</t>
  </si>
  <si>
    <t>Increased pay during inpatient months...none at conference</t>
  </si>
  <si>
    <t>no. not covered</t>
  </si>
  <si>
    <t>scrubs</t>
  </si>
  <si>
    <t>No 24h; night float</t>
  </si>
  <si>
    <t>During winter months</t>
  </si>
  <si>
    <t xml:space="preserve">3 weeks intern year; 4 weeks 2nd and 3rd year; plus dedicated time off at either Christmas or New Years </t>
  </si>
  <si>
    <t>Inpatient 6a-5p; 5p-6a</t>
  </si>
  <si>
    <t>Breakfast and lunch in physician lounge; $150 per year in meal vouchers</t>
  </si>
  <si>
    <t xml:space="preserve">Snacks, water, pen, chapstick, hand sanitizer </t>
  </si>
  <si>
    <t xml:space="preserve">3 weeks intern year; 4 weeks 2nd and 3rd year; plus 6 days off at either Christmas or New Years </t>
  </si>
  <si>
    <t>yes, garage with covered walkway</t>
  </si>
  <si>
    <t>coffee mug and notebook</t>
  </si>
  <si>
    <t>good meal plan. You pay $50 per month to get $200 on your meal cards</t>
  </si>
  <si>
    <t>Yes- Covered</t>
  </si>
  <si>
    <t>8-8:25 PD program overview; 8:30-9:25 Chief Res info sesh; 9:30-10:40 watch videos; 10:40-11:35 interviews; 11:35-12 Chief Q&amp;A; 12:45-1:30 Res Q&amp;A;  there were different groups so times varied</t>
  </si>
  <si>
    <t>3- APDx2 and PD</t>
  </si>
  <si>
    <t>Excessive break time &gt;&gt; i didn't feel like there was a ton of break time</t>
  </si>
  <si>
    <t>Epic. Meditech at Lakeside NICU</t>
  </si>
  <si>
    <t>Popsocket, notebook</t>
  </si>
  <si>
    <t>Night float except q8 24hr call NICU as PGY-1. q4 24hr call PGY-2 and PGY-3 on about 4 months total</t>
  </si>
  <si>
    <t>Epic (everywhere)</t>
  </si>
  <si>
    <t xml:space="preserve">Yes at morning and noon conferences + meal card </t>
  </si>
  <si>
    <t>night float except q3 or q4 24hr call PICU- residents say they usually get to sleep on these shifts, so they like the schedule for the days off. NICU is night float. also have ~7 24 hour shifts during intern year to cover on weekends</t>
  </si>
  <si>
    <t>NICU, Rheum, Development</t>
  </si>
  <si>
    <t>Cerner Soarian, ECW for outpatient, plus 2-3 others for different services/NICU. In the process of getting epic but doesn't seem to be a near transition&lt;&lt;&lt;&lt;In the process of moving to Epic per chief resident///oct 2021</t>
  </si>
  <si>
    <t>No (and there is not an actual cafeteria in the hospital, a few food options available)</t>
  </si>
  <si>
    <t>No (approx $165/mo)</t>
  </si>
  <si>
    <t>Program welcome (15 min), morning report (45 min), program overview with leadership (45 min), chief chat (45 min), 15 min break, 3x 20 min interviews with 2 faculty and either PD or APD, resident meet and greet (1 h) wrap up (15 min)</t>
  </si>
  <si>
    <t>Program leadership give overview of program and culture; chiefs give a "nuts and bolts" presentation about program logistics, as well as overview on living in Worcester.</t>
  </si>
  <si>
    <t>Virtual tour via videos/photos/ppt presentation with chiefs and in program materials sent prior.</t>
  </si>
  <si>
    <t>3 - 2 faculty, PD or APD</t>
  </si>
  <si>
    <t>you get a really good sense of the program, the people, and the city!</t>
  </si>
  <si>
    <t xml:space="preserve">Yes (variable per each year based on number of call hours that year). Really nice cafeteria. </t>
  </si>
  <si>
    <t>No (but only $8/mo)</t>
  </si>
  <si>
    <t>yes: seltzer, table talk pie, beer koozie</t>
  </si>
  <si>
    <t>8 hrs</t>
  </si>
  <si>
    <t>thalamus/zoom</t>
  </si>
  <si>
    <t>ice breaker breakouts in morning with rising chiefs/leadership</t>
  </si>
  <si>
    <t>2 (1 w/ leadership)</t>
  </si>
  <si>
    <t>30+</t>
  </si>
  <si>
    <t>run by rising chiefs so get to see your future chiefs</t>
  </si>
  <si>
    <t>no ppts, just semi-scripted talking so a little harder to retain information (never thought I'd miss a ppt)</t>
  </si>
  <si>
    <t>June 11ish (v early!!)</t>
  </si>
  <si>
    <t>3wk days + 1 wk night + 1 wk outpt for many rotations now, night float intern and q4 24 hr junior (but they are talking about switch to more night float and X+Y)</t>
  </si>
  <si>
    <t>q4 on most electives</t>
  </si>
  <si>
    <t>4 wks + 5d holiday</t>
  </si>
  <si>
    <t>all the fellows at BCH, few fellows at BMC with lots of autonomy</t>
  </si>
  <si>
    <t>Powerchart/EPIC</t>
  </si>
  <si>
    <t>yes, lunch daily + call money</t>
  </si>
  <si>
    <t>nope, v expensive ($8-9/day at BMC)</t>
  </si>
  <si>
    <t>Powerchart at BCH, Epic at BMC</t>
  </si>
  <si>
    <t>Yes + meal card for based on call hours</t>
  </si>
  <si>
    <t xml:space="preserve">No </t>
  </si>
  <si>
    <t>Your favorite candy</t>
  </si>
  <si>
    <t>5 hrs</t>
  </si>
  <si>
    <t>24 hour PICU</t>
  </si>
  <si>
    <t>28 days</t>
  </si>
  <si>
    <t>15 on the weekends/ 10 during the week for the floor</t>
  </si>
  <si>
    <t>150/every 3 months</t>
  </si>
  <si>
    <t xml:space="preserve">night float </t>
  </si>
  <si>
    <t>highlighter</t>
  </si>
  <si>
    <t>welcomes and overview, half went to virtual tour video, other half did interviews, then switched. noon conference with cameras off to eat, q&amp;a with residents</t>
  </si>
  <si>
    <t>6 hours</t>
  </si>
  <si>
    <t>30-45 min breakout with residents for q&amp;a after noon conference</t>
  </si>
  <si>
    <t>video clips and pictures</t>
  </si>
  <si>
    <t>2 x 25 min</t>
  </si>
  <si>
    <t>Night float for ward months, q4 for NICU/PICU</t>
  </si>
  <si>
    <t>4 offered (ID, GI, critical care, neonatal)</t>
  </si>
  <si>
    <t>Tuesday lunches; $2 for finishing discharge summaries within 24hr; $30 every 3 months. Overall, very minimal IMO</t>
  </si>
  <si>
    <t>7:15a-6:30p with breaks and optional morning activities</t>
  </si>
  <si>
    <t>videos on recruitment google site as well as virtual tour on interview day</t>
  </si>
  <si>
    <t>2 30-min interviews with faculty</t>
  </si>
  <si>
    <t>13 4-week blocks per year</t>
  </si>
  <si>
    <t>NF, only 4 24s per year</t>
  </si>
  <si>
    <t>4 weeks + 1 week winter holiday</t>
  </si>
  <si>
    <t>10 informal</t>
  </si>
  <si>
    <t>3-4 days per week lunch, cash on ID card</t>
  </si>
  <si>
    <t>Night float, Four 24 hours shifts intern year
during ward months weekends are 1 24-hr shift, 1 black weekend, and 2 gold weekends</t>
  </si>
  <si>
    <t>Lunch 3-4 days a week</t>
  </si>
  <si>
    <t>Discounted (60/month)</t>
  </si>
  <si>
    <t>Utz Crab-flavored potato chips w/1GB USB 2.0 drive</t>
  </si>
  <si>
    <t>Welcome/presentation with PD, 2 interviews in a row then a break or vice versa, wrap up with PD and APD, then noon conference -- this is morning schedule. If interviewing in afternoon, it starts with noon conference and then goes to the beginning of the schedule</t>
  </si>
  <si>
    <t>Office Suite HD for interviews, Zoom for noon conference</t>
  </si>
  <si>
    <t>Virtual happy hour night before. Can ask questions during interview breaks or take a break. 10ish min. before noon conference to chat in small group with residents</t>
  </si>
  <si>
    <t>Yes, video snippets</t>
  </si>
  <si>
    <t>2 with faculty</t>
  </si>
  <si>
    <t>8 in morning session, assume same in afternoon</t>
  </si>
  <si>
    <t>No 24 hr call in intern year</t>
  </si>
  <si>
    <t>cerner</t>
  </si>
  <si>
    <t>Notebook, Pen, flash drive,Candy, granola bar and water</t>
  </si>
  <si>
    <t xml:space="preserve">month long blocks, moving to 4 week blocks </t>
  </si>
  <si>
    <t>night float, no 24 hr shifts</t>
  </si>
  <si>
    <t>6:30a-5p on IP days</t>
  </si>
  <si>
    <t>Travel mug, whoopie pie, chocolate, maple syrup, jam</t>
  </si>
  <si>
    <t>4hrs</t>
  </si>
  <si>
    <t>3 wks + 4 days in 1 of the holidays</t>
  </si>
  <si>
    <t>Logo lipbalm, sanitizer, toy car, card, chips, bottled water and thank you card</t>
  </si>
  <si>
    <t>Videos are played</t>
  </si>
  <si>
    <t>4 interviews (PD, APD, faculty, resident)</t>
  </si>
  <si>
    <t>Block schedule</t>
  </si>
  <si>
    <t>PGY-2 24+4 q4-5d in newb, NICU, PICU, H/O. 5-6 night shifts per month otherwise (they presented this kinda fast so pls verify)</t>
  </si>
  <si>
    <t xml:space="preserve">Wednesday lunches, Friday grand rounds breakfast, $600 meal card </t>
  </si>
  <si>
    <t xml:space="preserve">Luggage tag and candy </t>
  </si>
  <si>
    <t>13 4 week blocks</t>
  </si>
  <si>
    <t>Christmas or New Years off</t>
  </si>
  <si>
    <t>Yes, NICU</t>
  </si>
  <si>
    <t xml:space="preserve">Informational folder </t>
  </si>
  <si>
    <t xml:space="preserve">Block schedule </t>
  </si>
  <si>
    <t>Night Float</t>
  </si>
  <si>
    <t>yes - daily lunch and $1300 meal card</t>
  </si>
  <si>
    <t>24 hr call q4</t>
  </si>
  <si>
    <t>75-80 hr/week</t>
  </si>
  <si>
    <t>$1800/year</t>
  </si>
  <si>
    <t>yes - included in salary/benefits</t>
  </si>
  <si>
    <t xml:space="preserve">Logo pen
</t>
  </si>
  <si>
    <t>8:45-11:30 am  they send you videos to review on your own. The day is spent in different zoom break out rooms interviewing with different people</t>
  </si>
  <si>
    <t xml:space="preserve">Zoom </t>
  </si>
  <si>
    <t xml:space="preserve">2 30 min interviews with faculty, 15 with PD, 30 min whole group with chiefs </t>
  </si>
  <si>
    <t>Ran smoothly, no zoom fatigue</t>
  </si>
  <si>
    <t>Thalamus &lt;&lt;for scheduling the interview. Residents have 13 4-wk blocks</t>
  </si>
  <si>
    <t>24h call (no post-call rounding) in NICU only</t>
  </si>
  <si>
    <t>Yes, breakfast and lunch M-F at conference and annual meal card with "more than you can eat" on it</t>
  </si>
  <si>
    <t>Yes, voucher &lt;&lt;this is true for the day of; residents pay for parking and say the parking inconvenience may be one of the weakest points of the program</t>
  </si>
  <si>
    <t>Yes, voucher &lt;&lt;this is true for the day of; residents pay for parking and say the parking inconvenience may be one of the weakest points of the program // residents have to pay ~$50/month for parking</t>
  </si>
  <si>
    <t>Intv: 9AM - 11:45AM, 3 x 20 min + Lunch session x 1 hr with residents</t>
  </si>
  <si>
    <t>4 hr total</t>
  </si>
  <si>
    <t>Genuinely fun ice-breaker, chat with interns &amp; seniors during lunch session</t>
  </si>
  <si>
    <t>Some pictures on intv. day, but they provide access to pre-made docs/videos that sell well Grand Rapids as a city and community!</t>
  </si>
  <si>
    <t>Super friendly people. Really could see myself there, and the residents all seemed to be happy.</t>
  </si>
  <si>
    <t>At one point, we only had 2 min. for a break, but I mean every Zoom experience is going to have some hiccups. Not a big deal at all.</t>
  </si>
  <si>
    <r>
      <rPr>
        <sz val="10"/>
        <color rgb="FF000000"/>
        <rFont val="Arial"/>
      </rPr>
      <t>13 4-week blocks, only do 24h on one block of residency (Peds Surgery)&lt;&lt;</t>
    </r>
    <r>
      <rPr>
        <sz val="10"/>
        <color rgb="FF000000"/>
        <rFont val="Arial"/>
      </rPr>
      <t>I think they got rid of the required surgery rotation so no 24s at all anymore, but not 100% positive</t>
    </r>
    <r>
      <rPr>
        <sz val="10"/>
        <color rgb="FF000000"/>
        <rFont val="Arial"/>
      </rPr>
      <t xml:space="preserve">  - CONFIRMED SURGERY IS ABOLISHED! no 24s :)</t>
    </r>
  </si>
  <si>
    <t>night float&lt;&lt;3 6 day stretches of nights intern year, 3 full blocks 2nd year but only 8 hour shifts</t>
  </si>
  <si>
    <t xml:space="preserve">Interns cross cover on the weekend from what I remember </t>
  </si>
  <si>
    <t>6:30- signout at 5, per PD some interns actually there until about 6</t>
  </si>
  <si>
    <t>Pediatric hospitalists fellows (all are super nice!)</t>
  </si>
  <si>
    <t xml:space="preserve">Food stipend is dependent on number of 12 hour shifts per year. Interns get the most food money, 2nd years get less, third years get the least. </t>
  </si>
  <si>
    <r>
      <rPr>
        <sz val="10"/>
        <color rgb="FF434343"/>
        <rFont val="Arial"/>
      </rPr>
      <t>13 4-week blocks, only do 24h on one block of residency (Peds Surgery)&lt;&lt;</t>
    </r>
    <r>
      <rPr>
        <sz val="10"/>
        <color rgb="FF434343"/>
        <rFont val="Arial"/>
      </rPr>
      <t>I think they got rid of the required surgery rotation so no 24s at all anymore, but not 100% positive</t>
    </r>
    <r>
      <rPr>
        <sz val="10"/>
        <color rgb="FF434343"/>
        <rFont val="Arial"/>
      </rPr>
      <t xml:space="preserve">  - CONFIRMED SURGERY IS ABOLISHED! no 24s :)</t>
    </r>
  </si>
  <si>
    <r>
      <rPr>
        <sz val="10"/>
        <color rgb="FF434343"/>
        <rFont val="Arial"/>
      </rPr>
      <t>night float&lt;&lt;</t>
    </r>
    <r>
      <rPr>
        <sz val="10"/>
        <color rgb="FF434343"/>
        <rFont val="Arial"/>
      </rPr>
      <t>3 6 day stretches of nights intern year, 3 full blocks 2nd year but only 8 hour shifts</t>
    </r>
  </si>
  <si>
    <t>Yes, annual meal card with ~$1000 on it</t>
  </si>
  <si>
    <t>Yes, free covered garage parking at the hospital</t>
  </si>
  <si>
    <t>tote bag with waterbottle, pens, mints, carmel popcorn</t>
  </si>
  <si>
    <t>Powerbank</t>
  </si>
  <si>
    <t>three 15 minute interviews with a 10 minute 1-on-1 with PD. breaks inbetween</t>
  </si>
  <si>
    <t>8:30-12 with optional noon conference after (thursday strcture)</t>
  </si>
  <si>
    <t>resident social night before had breakout rooms for q&amp;a. you had your own breakout room for interviews that the interviewers would pop in to</t>
  </si>
  <si>
    <t>pictures, multi-site so tour not really possible</t>
  </si>
  <si>
    <t>pre-recorded videos about different topics, research, advocacy etc. on their interview site you can reference to. made interview overview quicker.</t>
  </si>
  <si>
    <t>no 24 hour shifts</t>
  </si>
  <si>
    <t>67 days off you take whenever you want throughout 3 years. 6 weeks paid family leave that does not extend training. ability to take 4 week parental rotation where you attend clinic and education only</t>
  </si>
  <si>
    <t>multi-site, so many</t>
  </si>
  <si>
    <t>mealcards for inpatient rotations</t>
  </si>
  <si>
    <t>4 week blocks, go from 4 months outpt intern year to 5.5 months PGY-3</t>
  </si>
  <si>
    <t>Epic and Cerner (at the 2 Children's Minnesota hospitals)</t>
  </si>
  <si>
    <t>yes &lt;&lt; at all sites</t>
  </si>
  <si>
    <t xml:space="preserve">Program overview with PD, Q&amp;A with Chiefs, 2 interviews, Q&amp;A with residents, wrap up </t>
  </si>
  <si>
    <t>8:00am-12:00pm Central Time</t>
  </si>
  <si>
    <t>Video</t>
  </si>
  <si>
    <t>2 20-min interviews with faculty</t>
  </si>
  <si>
    <t>~10ish</t>
  </si>
  <si>
    <t>none specified but everyone was wearing suit jackets</t>
  </si>
  <si>
    <t>very technically smooth, minimal downtime but still with appropriate breaks</t>
  </si>
  <si>
    <t>4 week blocks, half day continuity clinic</t>
  </si>
  <si>
    <t>Q4 in NICU and PICU only; otherwise night float</t>
  </si>
  <si>
    <t>2 2w blocks (officially) plus extra week during NF block and 6 days for either Xmas or New Years</t>
  </si>
  <si>
    <t>65/wk avg</t>
  </si>
  <si>
    <t>Yes, for all specialties</t>
  </si>
  <si>
    <t>Previously was business casual except in ED; now everyone wears scrubs</t>
  </si>
  <si>
    <t>Yes, free bfast daily and lunch 3x weekly (was 5x pre-covid); free coffee in resident lounge</t>
  </si>
  <si>
    <t>4 week blocks. Separate night/day team for inpatient services. Short and long days (3pm vs 8pm)</t>
  </si>
  <si>
    <t>Q4 for NICU, PICU</t>
  </si>
  <si>
    <t xml:space="preserve">Yes, about 7 times/year on outpatient months </t>
  </si>
  <si>
    <t xml:space="preserve">4 weeks + 2 more weeks worked into other rotations. Christmas or New year's </t>
  </si>
  <si>
    <t>Yes, everything but adolescent</t>
  </si>
  <si>
    <t>Yes, free breakfast pastries in lounge and hot lunch every weekday at noon conference</t>
  </si>
  <si>
    <t>Logo mug, candy</t>
  </si>
  <si>
    <t>2 week blocks</t>
  </si>
  <si>
    <t>Doctors lounge has free food, hot breakfast, sandwhich and salad lunch and snacks</t>
  </si>
  <si>
    <t>No - ~20/mo</t>
  </si>
  <si>
    <t>Cup and candies</t>
  </si>
  <si>
    <t>2 hours + 1 hour to review their website on your own</t>
  </si>
  <si>
    <t>4 week blocks, separate night/day team on inpt (night team gets Fri night-Sun off)</t>
  </si>
  <si>
    <t>a few 28s scattered into inpt rotations</t>
  </si>
  <si>
    <t>Light crosscoverage on outpt months</t>
  </si>
  <si>
    <t>4 weeks plus christmas or new years</t>
  </si>
  <si>
    <t>Yes, just about everything, all highly ranked</t>
  </si>
  <si>
    <t>yes, meals often catered plus some money on food card</t>
  </si>
  <si>
    <t>coffee mug + coffee</t>
  </si>
  <si>
    <t>11:30am: Introduton by PD 12:15pm: Noon conference 1:00-3:00pm: Interviews + Breaks/Talk with the Residents 3:15pm: PD farewell</t>
  </si>
  <si>
    <t>Breakout sesions with residents after each interview (10 minutes). You als get a "lounge" experience which is a longer break (30 minutes) after one of the interviews</t>
  </si>
  <si>
    <t>No virtual tour video. Had an info video about the program and it showed some parts of the hospital but not all</t>
  </si>
  <si>
    <t>Can take breaks after each interview</t>
  </si>
  <si>
    <t>Technical difficulties. One of my interviews got cut sort to 5 minutes because of my interviewers poor connection :(</t>
  </si>
  <si>
    <t>PGY1: 2 weeks of nights. Q4 call 2nd/3rd year for NICU/PICU. Weekends off during ambulatory/electives. Minimum average of 1 in 7 days off</t>
  </si>
  <si>
    <t>q4 call in NICU &amp; PICU 2nd/3rd year. Night float system for interns (2 weeks of nights)</t>
  </si>
  <si>
    <t>Yes but PD was adiment residents got procedural experience</t>
  </si>
  <si>
    <t>Epic for inpt &amp; outpt</t>
  </si>
  <si>
    <t>Free meals at noon conference. Monthly food allowance on nights/weekends</t>
  </si>
  <si>
    <t>Monthly blocks</t>
  </si>
  <si>
    <t>No calls during intern year; night team of one block</t>
  </si>
  <si>
    <t>3 weeks; then 5 days off either Thanksgiving, Christmas or New Years</t>
  </si>
  <si>
    <t>Yes but not many and not all the time</t>
  </si>
  <si>
    <t>coffee mug, charger cube, color changing pen</t>
  </si>
  <si>
    <t>3.5 hours</t>
  </si>
  <si>
    <t>WebEx</t>
  </si>
  <si>
    <t>13 blocks</t>
  </si>
  <si>
    <t>Either Christmas or New Years off</t>
  </si>
  <si>
    <t>yes, covered with walkway. new parking garage to be built closer Fall 2020.</t>
  </si>
  <si>
    <t>cheese straws, crackers, chocolate, magazines, info about the program, trail mix, stress ball</t>
  </si>
  <si>
    <t>Pre-Interview game night, 3 20 minute interviews</t>
  </si>
  <si>
    <t>picture</t>
  </si>
  <si>
    <t>every one very nice, very laidback</t>
  </si>
  <si>
    <t>Cant see the multiple facilities</t>
  </si>
  <si>
    <t>mostly night float, some 24 + 4</t>
  </si>
  <si>
    <t>3 weeks with one extra week during the holiday//I think I remember 4 +1?  and you can break up the 4wk however you want.  up to 10 days can roll over to the next year if unused.</t>
  </si>
  <si>
    <t>yes//catered lunch about 2-3/wk, free salad always, $7/day to spend which refreshes each day, doctors lounge has sandwiches</t>
  </si>
  <si>
    <t>yes//covered.  small monthly fee for UNMC.  residents often just pay the fee only when they're on at UNMC.</t>
  </si>
  <si>
    <t>Night float intern year. 24+4 crosscover on week ends. 24+4 NICU.</t>
  </si>
  <si>
    <t xml:space="preserve">4 weeks off + 1 week christmas or new years. </t>
  </si>
  <si>
    <t>Yes, except for one site</t>
  </si>
  <si>
    <t>Tote bag, chapstick, T shirt</t>
  </si>
  <si>
    <t>3 weeks off + days off for holidays</t>
  </si>
  <si>
    <t>Epic at UMC/MediTech at Sunrise</t>
  </si>
  <si>
    <t>unlimited at sunrise. food stipend at UMC</t>
  </si>
  <si>
    <t xml:space="preserve">2 interviews, 1 with APD/PD, 1 with faculty, asked a couple of resume questions before asking if I had any questions </t>
  </si>
  <si>
    <t>AM/PM sessions, each 4 hours long</t>
  </si>
  <si>
    <t>24 weekend call (one day) but not two weekends in a row</t>
  </si>
  <si>
    <t>yes. either friday night, 24h saturday, or sunday day, not every weekend</t>
  </si>
  <si>
    <t>Yes stipend</t>
  </si>
  <si>
    <t>Welcome video by department chair, intro by PD, question session with residents (no faculty/PC on session), x2 15-minute interviews with faculty, video tour, wrap up session with APD</t>
  </si>
  <si>
    <t>Mix of both in a video</t>
  </si>
  <si>
    <t>2, faculty</t>
  </si>
  <si>
    <t>Day is shorter, kept moving on time. didn't start until 11 a.m. EST, which was nice to sleep in</t>
  </si>
  <si>
    <t xml:space="preserve">Thought the 15-minute interviews were a bit too short </t>
  </si>
  <si>
    <t>2 2-week blocks</t>
  </si>
  <si>
    <t>10 "officially"</t>
  </si>
  <si>
    <t>$350/month</t>
  </si>
  <si>
    <t>Yes - $350/mo stipend</t>
  </si>
  <si>
    <t>T-shirt, hand sanitizer, 3 pencils, all in a bag</t>
  </si>
  <si>
    <t>PM: resident q&amp;a, PD q&amp;a, 2 interview blocks, you get a hour break if you aren't in that block, then wrap-up</t>
  </si>
  <si>
    <t>webex</t>
  </si>
  <si>
    <t>videos posted to watch on own time</t>
  </si>
  <si>
    <t>NICU, sometimes PICU</t>
  </si>
  <si>
    <t>Currently, scrubs.</t>
  </si>
  <si>
    <t>Yes -$75/mo stipend</t>
  </si>
  <si>
    <t>4-week blocks; academic half-days on friday 8-12; 6 inpatient blocks (3 at newark beth, 2 at st. barnabas, 1 heme-onc at newark beth) + 1 newborn; no nicu or picu in pgy1</t>
  </si>
  <si>
    <t>in a 4 week inpatient block - 1 week nights, 1 weekend of friday and sunday calls, 1 weekend of saturday calls (basically helps you get 2 golden weekends)</t>
  </si>
  <si>
    <t>11-12 hrs</t>
  </si>
  <si>
    <t>only in ED at newark beth</t>
  </si>
  <si>
    <t>Yes; 1200/year at newark beth; call-accordingly at st. barnabas</t>
  </si>
  <si>
    <t>Yes and covered</t>
  </si>
  <si>
    <t>Q3 or Q4 depnding on the rotation</t>
  </si>
  <si>
    <t>$150 monthly meal credit</t>
  </si>
  <si>
    <t>No, $30 monthly</t>
  </si>
  <si>
    <t>Q4 on NICU/PICU, try to give a golden weekend every month</t>
  </si>
  <si>
    <t>only 2 call free elective months</t>
  </si>
  <si>
    <t xml:space="preserve">7AM-7pm </t>
  </si>
  <si>
    <t>PEM</t>
  </si>
  <si>
    <t>EPIC both IP/Outpt</t>
  </si>
  <si>
    <t>$1800 for the year</t>
  </si>
  <si>
    <t>Welcome/questions, virtual tour, 2 interviews, virtual lunch with residents</t>
  </si>
  <si>
    <t>Zoom/WebEx for AM Report</t>
  </si>
  <si>
    <t>~6 total</t>
  </si>
  <si>
    <t xml:space="preserve">Breaks in-between interviewers allowed to get to know chief residents and fellow candidates; encouraged candidates to eat lunch               </t>
  </si>
  <si>
    <t xml:space="preserve">Block schedule (13 total)
</t>
  </si>
  <si>
    <t xml:space="preserve">Night float; schedule on wards is 1 week of nights and one 24 on a single Saturday per ward month      </t>
  </si>
  <si>
    <t>20 days + 12 sick days</t>
  </si>
  <si>
    <t xml:space="preserve">Neonatology, endocriniology, developmental-behavioral  </t>
  </si>
  <si>
    <t xml:space="preserve">Yes, with meal card rollover of $20 </t>
  </si>
  <si>
    <t xml:space="preserve">No - pay monthly for parking at street across from hospital    </t>
  </si>
  <si>
    <t>Monthly w night float</t>
  </si>
  <si>
    <t>1 day off for holidays</t>
  </si>
  <si>
    <t xml:space="preserve">SCM IP, Centricity OP, EDIM - ED ***Will change to Epic in the spring </t>
  </si>
  <si>
    <t>$20 for each shift &gt;12hrs or overnight, will rollover if not used &lt; but erases June 30 every year.</t>
  </si>
  <si>
    <t>Night float PGY1, 24+4 schedule PGY2/3</t>
  </si>
  <si>
    <t>No 24 hour shifts, max 12-14 hours</t>
  </si>
  <si>
    <t>No - apart from NICU</t>
  </si>
  <si>
    <t>Night float PGY1, then Q3 in PGY2 and Q6 PGY3</t>
  </si>
  <si>
    <t>8-14 hours either day or night shift</t>
  </si>
  <si>
    <t>Fellow from RWJ comes to rotate in the NICU otherwise no fellow</t>
  </si>
  <si>
    <t>Outpatient: Athena Health; Inpatient: Paragon</t>
  </si>
  <si>
    <t>F</t>
  </si>
  <si>
    <t>14h</t>
  </si>
  <si>
    <t>~265/month for food</t>
  </si>
  <si>
    <t>on electives</t>
  </si>
  <si>
    <t>21 days + holiday; 4 1/2 wellness days a year</t>
  </si>
  <si>
    <t>very few...ED and one other I think</t>
  </si>
  <si>
    <t>$40/yr</t>
  </si>
  <si>
    <t>folder</t>
  </si>
  <si>
    <t>No ER calls</t>
  </si>
  <si>
    <t>q/4</t>
  </si>
  <si>
    <t>Rochester??</t>
  </si>
  <si>
    <t xml:space="preserve">PD presentation, short Q&amp;A. Interview then break, or vice versa. Q&amp;A with residents, back with PD for video tour and Q&amp;A, wrapup </t>
  </si>
  <si>
    <t>1, faculty or chief residents</t>
  </si>
  <si>
    <t>4 wk blocks, no night float</t>
  </si>
  <si>
    <t>Intern year: 4 nights per inpatient block. One weekend of nights per elective. No 24s in intern year, PL-2 and 3 have Q4 call for regular inpatient and NICU</t>
  </si>
  <si>
    <t>occaisional free breakfast/lunch esp during interview season</t>
  </si>
  <si>
    <t>14$ / mo</t>
  </si>
  <si>
    <t>PD welcome, Chief welcome, AM interviews, resident lunch, PM interviews, PD closing, Chair closing. 2 hr break in the am/pm interview session that you weren't scheduled</t>
  </si>
  <si>
    <t>8:30-4 with 2 hr break when not interviewing</t>
  </si>
  <si>
    <t>in b/w interviews you have breakout room with q&amp;a with chiefs. hour lunch with residents</t>
  </si>
  <si>
    <t>video intro but wasn't really a tour</t>
  </si>
  <si>
    <t>lots of time to ask questions with a variety of people. larger interview gorup makes for less awkward silence.</t>
  </si>
  <si>
    <t>Long. There was no break between last morning interview and the lunchtime chat with residents so they kept telling us all to eat but had no chance to run to the kitchen for food lol. &lt;&lt; they have definitely changed this! lots of break time/encouraged to take the breaks and prep your lunch</t>
  </si>
  <si>
    <t>Standard 4 week with 1/2 day per week of clinic</t>
  </si>
  <si>
    <t>4 weeks (2 week blocks x2)</t>
  </si>
  <si>
    <t>Endo, Child Abuse, and Hospitalist (and Peds EM??). NICU fellows from Downstate.</t>
  </si>
  <si>
    <t>Sunrise/Allscripts for Inpatient and just recently for ED as well. Something else for outpatient.</t>
  </si>
  <si>
    <t>$1100/yr for cafeteria and neighboring restaurants</t>
  </si>
  <si>
    <t>4 vouchers per rotation, otherwise $5/day</t>
  </si>
  <si>
    <t>Program overview, Q&amp;A/Social with residents, interviews, wrap up</t>
  </si>
  <si>
    <t>AM: 8-1:30pm
PM session: 11am to 5pm</t>
  </si>
  <si>
    <t>none; some pictures included in program overview</t>
  </si>
  <si>
    <t>2 30-min interviews with faculty members</t>
  </si>
  <si>
    <t>Wayyyyyy too much downtime - 15+ minutes transition time between info sessions, and I had 1.5 hours between those and my interviews</t>
  </si>
  <si>
    <t>X+Y (4+4), academic half day Fri afternoons 2-5pm</t>
  </si>
  <si>
    <t>Night float</t>
  </si>
  <si>
    <t>4w + 4d for one of the three major holidays (Thanksgiving/ Christmas / NY)</t>
  </si>
  <si>
    <t>In many but not all areas (e.g. no PICU fellows)</t>
  </si>
  <si>
    <t>Meal card w/ $70/mo</t>
  </si>
  <si>
    <t>X+Y, Friday afternoon academic half days ending at 5PM</t>
  </si>
  <si>
    <t>night float 5:30pm-7am</t>
  </si>
  <si>
    <t xml:space="preserve">Epic </t>
  </si>
  <si>
    <t>occaisional free breakfast/lunch . esp during interview season. + friday lunch. $70 meal card/ month</t>
  </si>
  <si>
    <t>multicolored pen</t>
  </si>
  <si>
    <t>No 24hs</t>
  </si>
  <si>
    <t>Cerner. Changing to EPIC (2020)</t>
  </si>
  <si>
    <t>$1,300/year</t>
  </si>
  <si>
    <t>4 wk blocks, no cross coverage</t>
  </si>
  <si>
    <t>4wks</t>
  </si>
  <si>
    <t>neo only</t>
  </si>
  <si>
    <t>AllScripts in clinic, Cerner Soarian (no paper, all EHR) inpatient</t>
  </si>
  <si>
    <t>occassional free lunches, 169/quarter on ID card</t>
  </si>
  <si>
    <t>yes, garage</t>
  </si>
  <si>
    <t>q4d for interns for longer days (I think 6-8), no 24 hr in intern year.  2 week blocks residents like the system.</t>
  </si>
  <si>
    <t>Night float system, 24h shifts in second and third year (dont know how many)</t>
  </si>
  <si>
    <t>ck</t>
  </si>
  <si>
    <t>NICU, PICU, cards, neuro are primary. Residents have good things to say about working with them. Lots of teaching and no real competition for procedures.</t>
  </si>
  <si>
    <t>Yes, daily lunch (healthy) + money on IDs</t>
  </si>
  <si>
    <t>No (~$20/month, but 10min walk). &lt;&lt;I think this parking is also "3D" (nightmare where 1 person gets blocked in). can someone else verify? &lt;&lt; yes, it is 3D parking with a &gt;10 minute walk to children's hospital from parking lot. One resident told me parking was his least favorite part of the program.</t>
  </si>
  <si>
    <t>drawstring bag, pen, notebook, snacks, hand sanitizer, Pittsford Dairy choc milk, cookie</t>
  </si>
  <si>
    <t>q4d inpatient rotations</t>
  </si>
  <si>
    <t>At grand rounds - breakfast Noon conference has lunch</t>
  </si>
  <si>
    <r>
      <rPr>
        <b/>
        <sz val="9"/>
        <color rgb="FF434343"/>
        <rFont val="Arial"/>
      </rPr>
      <t>Downstate</t>
    </r>
    <r>
      <rPr>
        <b/>
        <sz val="9"/>
        <color rgb="FF434343"/>
        <rFont val="Arial"/>
      </rPr>
      <t xml:space="preserve">- Healthbridge
</t>
    </r>
    <r>
      <rPr>
        <b/>
        <sz val="9"/>
        <color rgb="FF434343"/>
        <rFont val="Arial"/>
      </rPr>
      <t>KCHC</t>
    </r>
    <r>
      <rPr>
        <b/>
        <sz val="9"/>
        <color rgb="FF434343"/>
        <rFont val="Arial"/>
      </rPr>
      <t>- Epic (1st week Dec)</t>
    </r>
  </si>
  <si>
    <t>Money w/ paycheck</t>
  </si>
  <si>
    <t>A file with info about the program</t>
  </si>
  <si>
    <t>4 week blocks; continuity clinic</t>
  </si>
  <si>
    <t xml:space="preserve">sun-thurs night float 1 wk/block, 2 goldens/month (including post-nights), 1 fri 24 1 sat 24 </t>
  </si>
  <si>
    <t>4 weeks (2 weeks x2)</t>
  </si>
  <si>
    <t>6:30am - 5:30pm</t>
  </si>
  <si>
    <t>Lunch daily, free food pantry for nights and weekends, $700/yr on card</t>
  </si>
  <si>
    <t>sun-thurs night float 1 week of inpatient blocks (followed by 3 day weekend)</t>
  </si>
  <si>
    <t>Lunch at daily noon conferences, free food fridges for nights &amp; weekends</t>
  </si>
  <si>
    <t>welcome, case conference, virtual tour, presentation by PD, interviews, talk to residents, wrap up.</t>
  </si>
  <si>
    <t>~5 hours (7:45am- 1:00 pm)</t>
  </si>
  <si>
    <t xml:space="preserve">video; resident narrated </t>
  </si>
  <si>
    <t>(2) 20 minute interviews</t>
  </si>
  <si>
    <t>26h call q4</t>
  </si>
  <si>
    <t>7am-4 to 6pm depending on when you are finished with patient care</t>
  </si>
  <si>
    <t xml:space="preserve">NICU, GI, </t>
  </si>
  <si>
    <t>A2K -&gt; cerner 6/2020</t>
  </si>
  <si>
    <t>$650 stipend q6m</t>
  </si>
  <si>
    <t>$20 per month</t>
  </si>
  <si>
    <t xml:space="preserve">Water bottle </t>
  </si>
  <si>
    <t xml:space="preserve">9:00am – 9:15am Welcome &amp; Introductions; 9:15am – 9:45am Chiefs, PD Welcome &amp; Overview of Interview Day; 9:45am - 12:00pm Virtual Interviews/Tours; 12:00pm - 1:30pm Meet the Residents
</t>
  </si>
  <si>
    <t>4 - 4.5 hrs</t>
  </si>
  <si>
    <t>one with PD + 2 faculty</t>
  </si>
  <si>
    <t>4wk blocks incl. 3 blocks inpatient, 2 wks inpatient nights</t>
  </si>
  <si>
    <t>Epic (new)</t>
  </si>
  <si>
    <t>welcome, presentation by PD, interviews/talk with residents, wrap up</t>
  </si>
  <si>
    <t>~4 hours, afternoon</t>
  </si>
  <si>
    <t>teams</t>
  </si>
  <si>
    <t>3 interviews, one with PD, two with faculty</t>
  </si>
  <si>
    <t>July 1st</t>
  </si>
  <si>
    <t>nicu only</t>
  </si>
  <si>
    <t>scrubs on call / business casual otherwise</t>
  </si>
  <si>
    <t>q4 call on Ward and PICU</t>
  </si>
  <si>
    <t>allscripts</t>
  </si>
  <si>
    <t>barely informative video</t>
  </si>
  <si>
    <t xml:space="preserve">Grand rounds, program info, interviews, resident Q&amp;A, wrap-up  </t>
  </si>
  <si>
    <t>Zoom/WebEx for GR</t>
  </si>
  <si>
    <t>Grand Rounds</t>
  </si>
  <si>
    <t xml:space="preserve">2, includes PD (may not necessarily interview PDs) </t>
  </si>
  <si>
    <t xml:space="preserve">Professional (asked to dress as if you were at an in-person interview)
</t>
  </si>
  <si>
    <t>Interviewers were able to get to know me as a candidate; was able to ask questions with in-depth answers</t>
  </si>
  <si>
    <t xml:space="preserve">Technical difficulties during second interview (lost connection) but was able to complete interview    </t>
  </si>
  <si>
    <t xml:space="preserve">"Call for interns (per website): wards 5 nights overnights, newborn Saturday 7 am-1 pm, NICU overnight 7 pm-7 am, ER shift 8 pm-8 am, weekend call for electives"   </t>
  </si>
  <si>
    <t>NICU on Newborn</t>
  </si>
  <si>
    <t>See Call Schedule</t>
  </si>
  <si>
    <t xml:space="preserve">Yes - $150/month </t>
  </si>
  <si>
    <t>No - $105/month</t>
  </si>
  <si>
    <t>13 4 wk block</t>
  </si>
  <si>
    <t>Epic outpatient, something else inpatient</t>
  </si>
  <si>
    <t>welcome, morning report, presentation, interviews, wrap up</t>
  </si>
  <si>
    <t>Morning til about 1pm</t>
  </si>
  <si>
    <t>Teams</t>
  </si>
  <si>
    <t>Pics</t>
  </si>
  <si>
    <t>1 month blocks; in pgy1 you take a 1 month vacation all together, you don't break them up</t>
  </si>
  <si>
    <t>24 hour + 4 q5 night; night float during nicu and ED rotations</t>
  </si>
  <si>
    <t>12-14 hours</t>
  </si>
  <si>
    <t xml:space="preserve">no </t>
  </si>
  <si>
    <t>meal allowance added in the paycheck; usually have lunches</t>
  </si>
  <si>
    <t>journal, pen, thank you card, waterbottle, packet with info about program</t>
  </si>
  <si>
    <t>two 30 minute interviews with faculty, two 15 minute interviews with the PD and aPD, noontime session wtih residents where you watch a video showcasing the hospital, introduction in the morning from the PD and chiefs about the program</t>
  </si>
  <si>
    <t>varies, 1-2 breaks throughout the day, morning interviewers out by 1</t>
  </si>
  <si>
    <t>15-16</t>
  </si>
  <si>
    <t>any comments here???</t>
  </si>
  <si>
    <t>4+1</t>
  </si>
  <si>
    <t>night float system, night team must stay for start of AM rounds, no 24s</t>
  </si>
  <si>
    <t>PICU</t>
  </si>
  <si>
    <t>Powershare, different systems for outpatient and NICU</t>
  </si>
  <si>
    <t>Night float, no 24s ever</t>
  </si>
  <si>
    <t>6am-7pm when on inpatient</t>
  </si>
  <si>
    <t>Only lunch 1day/week</t>
  </si>
  <si>
    <t>Sponge candy</t>
  </si>
  <si>
    <t>4 wk blocks, 1 wk night float per block ~5 month inpatient floors intern year + 1 mo NICU and 1mo NBN. 6am-6pm signouts</t>
  </si>
  <si>
    <t xml:space="preserve">Night float with 24hrs on wknds for PGY2/3s </t>
  </si>
  <si>
    <t>"Rarely breaking duty hours"</t>
  </si>
  <si>
    <t>Has every Peds fellowship except Child abuse</t>
  </si>
  <si>
    <t xml:space="preserve">Not anymore because of salary raise. Except pizza Friday </t>
  </si>
  <si>
    <t>60/month, validates for visitor</t>
  </si>
  <si>
    <t>talk about hobbies with group,
PD overview,
chiefs Q&amp;A,
noon conference,
3x 20 min interviews</t>
  </si>
  <si>
    <t>10 am - 2:15 pm</t>
  </si>
  <si>
    <t>eBook sent ahead of interview with embedded vids; video during interview day</t>
  </si>
  <si>
    <t>3 15-min interviews w/ faculty and PD/APD; mostly behavioral questions</t>
  </si>
  <si>
    <t xml:space="preserve">1-2 weeks of NF per inpatient block. 1x weekend 24 on each inpt block PGY1. Backup call on weekends for outpt rotations as senior. </t>
  </si>
  <si>
    <t>interns average 4-6 patients, 8-10 in winter months.</t>
  </si>
  <si>
    <t>lunch daily, money on card</t>
  </si>
  <si>
    <t>no, it's NYC</t>
  </si>
  <si>
    <t>4 week blocks, 630/7 sign in 630 sign out</t>
  </si>
  <si>
    <t>night float 6PM- 6AM on inpatient, 24 hour shift on Saturdays</t>
  </si>
  <si>
    <t>EPIC (outpatient). Getting EPIC inpatient next yr, currently allscripts.</t>
  </si>
  <si>
    <t>T/R, fridays + daily duringinterview season, $100/ month on cards</t>
  </si>
  <si>
    <t>Morning report, program overview, meeting w/ PD, interviews, lunch with residents, meeting w/ another program leadership member, wrap up w/ chiefs</t>
  </si>
  <si>
    <t>8am - 2pm EST</t>
  </si>
  <si>
    <t>meeting w/ PD is 4:1</t>
  </si>
  <si>
    <t>Pictures on a slideshow, narrated by a resident</t>
  </si>
  <si>
    <t>2 30-min interviews w/ faculty members</t>
  </si>
  <si>
    <t>Business attire</t>
  </si>
  <si>
    <t>Ran smoothly, got to see residents interacting genuinely w/ each other during morning report &amp; lunch</t>
  </si>
  <si>
    <t>Long day with minimal breaks</t>
  </si>
  <si>
    <t>~Q5 24hr call (but note that there's a separate admitting team)</t>
  </si>
  <si>
    <t>Looked like people were wearing scrubs</t>
  </si>
  <si>
    <t>$100/mo meal card used at CHONY cafe, adult side cafeteria, Starbucks; plus free lunch 4x weekly</t>
  </si>
  <si>
    <t>Not free</t>
  </si>
  <si>
    <t>4 week blocks. 7am-5pm</t>
  </si>
  <si>
    <t>24hrs q5</t>
  </si>
  <si>
    <t>Switched to Epic 1/20</t>
  </si>
  <si>
    <t>Lunch 4 days a week and $100/month on cards (can use at Starbucks)</t>
  </si>
  <si>
    <t>On interview day yes, for residents no</t>
  </si>
  <si>
    <t xml:space="preserve">15 min welcome with PC and PD, then 2-25 minute interviews, 10 min wrap up, only have to be on at your interview time
</t>
  </si>
  <si>
    <t>WebEx/Zoom</t>
  </si>
  <si>
    <t>Social hour the night before with residents</t>
  </si>
  <si>
    <t>Video, pictures</t>
  </si>
  <si>
    <t>2 25-minute interviews (includes PDs and/or Chiefs)</t>
  </si>
  <si>
    <t>~19 total</t>
  </si>
  <si>
    <t>Professional (not stated)</t>
  </si>
  <si>
    <t>Breaks in-between (option to leave and come back when other candidates are interviewing), felt they got to know me as a candidate, many opportunities for questions</t>
  </si>
  <si>
    <t>June/July</t>
  </si>
  <si>
    <t>1 block of inpatient night shift in intern year (out of the four general IP blocks)</t>
  </si>
  <si>
    <t>18 days (+ sick leave) | 20 per residency explorer</t>
  </si>
  <si>
    <t>Child abuse</t>
  </si>
  <si>
    <t>Yes - meal allowance</t>
  </si>
  <si>
    <t>Epic at children's hospital, outpatient. Paper charts/sorian at Crouse NICU</t>
  </si>
  <si>
    <t>No, ~$70/month for garage, $25/month for shuttle lot</t>
  </si>
  <si>
    <t>candy bar</t>
  </si>
  <si>
    <t>Sunrise</t>
  </si>
  <si>
    <t>Not validated for visitors. Free if student/resident</t>
  </si>
  <si>
    <t>Sunrise/Allscripts</t>
  </si>
  <si>
    <t>$1000 stipend per year plus Lunch MTWFri with breakfast Thurs</t>
  </si>
  <si>
    <t>Food budget rolled into salary</t>
  </si>
  <si>
    <t>PD and chair welcome and intros, morning report, presentation about the program, 2 30 min interviews and powerpoint tour with a resident, lunch with residents, wrap up with PD</t>
  </si>
  <si>
    <t>7AM-1PM</t>
  </si>
  <si>
    <t>Zoom and Thalamus</t>
  </si>
  <si>
    <t>pictures in a powerpoint with a resident</t>
  </si>
  <si>
    <t>2 with faculty or PD or chief resident</t>
  </si>
  <si>
    <t>12?</t>
  </si>
  <si>
    <t xml:space="preserve">Soo much info! I have notes from every place I interviewed and I have like 3x as much info from here so it was really all encompassing. </t>
  </si>
  <si>
    <t>Was an early start, but they acknowledged that. Longer day, but honestly didn't feel drawn out or anything.</t>
  </si>
  <si>
    <t>no 24 hr call as an intern; 7-8 in PGY2 and 3</t>
  </si>
  <si>
    <t>2 2 week chunks and then 5 days around Christmas or New Years</t>
  </si>
  <si>
    <t>6-5 on inpatient; 6-6 on newborn; last appointment is 4pm in clinic</t>
  </si>
  <si>
    <t>6 for interns</t>
  </si>
  <si>
    <t>in every subspecialty</t>
  </si>
  <si>
    <t>$37/month or something like that, free bagels for conferences, free lunch here and there (but paid a lot so it kind of offsets)</t>
  </si>
  <si>
    <t>at least a few days/week</t>
  </si>
  <si>
    <t xml:space="preserve">Tumbler, pen, candy, pamphlets, drawstring bag </t>
  </si>
  <si>
    <t>short welcome, ~3 hours of either being in a breakout room with residents or in interviews (2 20 min interviews), optional noon conference, wrap up with PD</t>
  </si>
  <si>
    <t>8-1 with lots of break time/optional sessions</t>
  </si>
  <si>
    <t>the resident breakout room (with chief resident) was fine except that there was lots of coming and going so questions we repeated or skipped a lot. the idea was good but actual implementation was weird- I was on the first interview day so they may have fixed it up a lot after the trial run (+1, fyi it hasn't been fixed)</t>
  </si>
  <si>
    <t>sent videos/brochures beforehand</t>
  </si>
  <si>
    <t>2 full weekends off on floors, 1 saturday 24 per month, 1 sunday day shift. nicu has worse schedule but didn't seem terrible</t>
  </si>
  <si>
    <t xml:space="preserve">very hazy, guaranteed during clinic time but may have to make up sick days? </t>
  </si>
  <si>
    <t>7-6/6:30 on floors</t>
  </si>
  <si>
    <t>sunrise/allscripts</t>
  </si>
  <si>
    <t>apparently tons</t>
  </si>
  <si>
    <t>yes and some travel reimbursed</t>
  </si>
  <si>
    <t>Interview with two faculty members</t>
  </si>
  <si>
    <t>30 minutes-1 hour (per form - may be for actual interviews)</t>
  </si>
  <si>
    <t>GoToMeeting</t>
  </si>
  <si>
    <t>Resident happy hour the night before in Q&amp;A format</t>
  </si>
  <si>
    <t>Program info and virtual tour provided in a packet sent prior to interview</t>
  </si>
  <si>
    <t>2, including PD</t>
  </si>
  <si>
    <t>Business casual (but wore professional on day of)</t>
  </si>
  <si>
    <t>Got to talk to interviewers in-depth and ask questions</t>
  </si>
  <si>
    <t>Technical difficulties with audio throughout the interview that persisted with dial-in (was able to complete interview)</t>
  </si>
  <si>
    <t>Call q4w, can get golden weekends along with vacation</t>
  </si>
  <si>
    <t>3 weeks (for all residents)</t>
  </si>
  <si>
    <t>None listed on site</t>
  </si>
  <si>
    <t>$2000 meal stipend included in salary</t>
  </si>
  <si>
    <t>Epic and Cerner</t>
  </si>
  <si>
    <t>Meal stipend included in salary</t>
  </si>
  <si>
    <t>Month rotations</t>
  </si>
  <si>
    <t>Not a resident run hospital so attendings are there, which makes calls signficantly less than any other program I've seen</t>
  </si>
  <si>
    <t>eClinicalWorks for clinic</t>
  </si>
  <si>
    <t>$300 over 3 months</t>
  </si>
  <si>
    <t>Tote bag, nice pen</t>
  </si>
  <si>
    <t>Really great with PD</t>
  </si>
  <si>
    <t>3: 2 x faculty, 1 x group</t>
  </si>
  <si>
    <t>Business Professional</t>
  </si>
  <si>
    <t>UNC interview day was fantastic. They gave you their PPT in advance, and there was no mind-numbing process of staring at a presentation for 4 hours. Instead, it was super social. 2 x normal interviews + 1 x group interview with other candidates. Everyone was friendly, and they welcomed a silly response and a serious response in that group setting. You got to choose from a list of questions to respond to, and it was just great. Best interview day I've had so farr</t>
  </si>
  <si>
    <t>2 week blocks for interns, tries to alternate general wards with subspecialty</t>
  </si>
  <si>
    <t>no 24s for interns, sounded like ~2 24s per month for seniors on inpatient blocks.</t>
  </si>
  <si>
    <t>3 weeks + 1 of Thanksgiving week, Christmas week, or New Years week</t>
  </si>
  <si>
    <t>Yes (GI, PICU, NICU)</t>
  </si>
  <si>
    <t>12 Blocks (Night float as intern (5-6 weeks for the year); Q4 24 hour call on PICU and heme/onc. contemplating schedule changes</t>
  </si>
  <si>
    <t>Night float as intern (5-6 weeks for the year)</t>
  </si>
  <si>
    <t>3 weeks plus 7 days at holidays</t>
  </si>
  <si>
    <t>tons of money on ID card for UNC and give meal coupons for 2 other hospitals</t>
  </si>
  <si>
    <t>Yes - with well thought out gifts explained by the PD! Reusable bag, pen light, chip-clip, hand sanitizer.</t>
  </si>
  <si>
    <t>&lt;&lt;Honestly, you have to be kidding. The PD wears a pin with her pronouns on it. +6</t>
  </si>
  <si>
    <t>AM Sessions (~7:45a - 12p EST); PM Session (12p - 3:45p EST)</t>
  </si>
  <si>
    <t>Zoom Social the night before; on interview day, Q&amp;A sessions with Chiefs &amp; residents</t>
  </si>
  <si>
    <t>Links sent before interview day</t>
  </si>
  <si>
    <t>~7-8 applicants per session, 3 Interviews (PD, faculty, associate PD or faculty)</t>
  </si>
  <si>
    <t>7-8 applicants per session</t>
  </si>
  <si>
    <t>Month long blocks</t>
  </si>
  <si>
    <t>Night float where you only work every other night except NICU which is traditional NF</t>
  </si>
  <si>
    <t>All of the fellows</t>
  </si>
  <si>
    <t>None right now, pre-covid lunch provided sometimes</t>
  </si>
  <si>
    <t xml:space="preserve">Alternating nights - cover your own general team and cross cover other general team, then off the next night. ~17 hour shifts (6PM to around 11AM, morning depends on how many patients were admitted overnight/you need to present), around 30ish hours off in between shifts
</t>
  </si>
  <si>
    <t>~55 hrs/wk (quoted from program)</t>
  </si>
  <si>
    <t xml:space="preserve">About 3-4x/week at noon conference. Money ($8.25) loaded ever night after 7 that disappears after 5:30am. </t>
  </si>
  <si>
    <t xml:space="preserve">Video walk through on interview day, really well done </t>
  </si>
  <si>
    <t>Peds EM, no others</t>
  </si>
  <si>
    <t>Yes, great food stipend</t>
  </si>
  <si>
    <t>1 month blocks (change at 1st of month)</t>
  </si>
  <si>
    <t>Yes, $750/3 months</t>
  </si>
  <si>
    <t>~4 hours</t>
  </si>
  <si>
    <t>3 - 10 min with PD and 20 min with 2 of APD/faculty</t>
  </si>
  <si>
    <t>Month long block, 12+2 scheduling so 2 golden weekends most months</t>
  </si>
  <si>
    <t>6 weeks of nights in intern year, divided into 2 weeks at a time</t>
  </si>
  <si>
    <t>NICU, ED, Allergy/immuno, nephro</t>
  </si>
  <si>
    <t>Only at conference on Friday and occasionally at other conferences</t>
  </si>
  <si>
    <t xml:space="preserve">Program info, interviews, tour, chief/resident Q&amp;A, wrap-up </t>
  </si>
  <si>
    <t>Thalamus (Microsoft Teams for happy hour)</t>
  </si>
  <si>
    <t xml:space="preserve">Resident happy hour the night before  </t>
  </si>
  <si>
    <t xml:space="preserve">Tour video (external link) that you watch separately during the tour time of the interview        
</t>
  </si>
  <si>
    <t>3, PDs and Chief Resident</t>
  </si>
  <si>
    <t xml:space="preserve">9 total      </t>
  </si>
  <si>
    <t xml:space="preserve">Professional (not stated)        
</t>
  </si>
  <si>
    <t xml:space="preserve">Interviewers got to know me as a candidate, had time for specific questions about program at end   </t>
  </si>
  <si>
    <t xml:space="preserve">Technical difficulties during second interview (could not connect audio), was able to complete by phone call   </t>
  </si>
  <si>
    <t xml:space="preserve">July   </t>
  </si>
  <si>
    <t xml:space="preserve">18-block schedule including 3 blocks of wards with 1.5 blocks of nights  - see https://medicine.wright.edu/pediatrics/curriculum        
</t>
  </si>
  <si>
    <t xml:space="preserve">call q5 on PICU up to 25 h, night float only for intern year        
</t>
  </si>
  <si>
    <t xml:space="preserve">3 weeks + 5 working study days/conference time        </t>
  </si>
  <si>
    <t xml:space="preserve">7a-6p wards, 7a-5p NICU        
</t>
  </si>
  <si>
    <t xml:space="preserve">8 (wards pre-COVID)        
</t>
  </si>
  <si>
    <t xml:space="preserve">Scrubs  </t>
  </si>
  <si>
    <t xml:space="preserve">Yes- meal card and noon lecture lunch   </t>
  </si>
  <si>
    <t>2nd &amp; 3rd year, q5-6 24+4 (expected to round post-call)</t>
  </si>
  <si>
    <t>Yes. Catered 2x per week and enough $$ to get you through the rest of the days without bringing lunch</t>
  </si>
  <si>
    <t>tote, pen</t>
  </si>
  <si>
    <t>6-8 24 hour calls as PGY-1, 28 hour calls on NICU</t>
  </si>
  <si>
    <t>EPIC for inpatient, Athena outpatient</t>
  </si>
  <si>
    <t>Only call days</t>
  </si>
  <si>
    <t>Reusable grocery bag, water bottle</t>
  </si>
  <si>
    <t>2 x 30 min + 10 min PD</t>
  </si>
  <si>
    <t>9AM - 130PM</t>
  </si>
  <si>
    <t>Thalamus, Doximity, and Microsoft Teams</t>
  </si>
  <si>
    <t>No group activities but did have time w/ chief residents + residents</t>
  </si>
  <si>
    <t>Youtube link</t>
  </si>
  <si>
    <t>Residents + PD were honest about program's strength/weaknesses</t>
  </si>
  <si>
    <t>Thalamus broke in the middle of the interviews. It's not ACH's fault, but gosh Thalamus is terrible</t>
  </si>
  <si>
    <t>Usually business casual but scrubs OK atm d/t COVID, likely will go back to business casual</t>
  </si>
  <si>
    <t>1 month blocks, 6 months of inpatient as PGY-1, 5 weeks of nights per year, up to 2 consecutive inpatient blocks</t>
  </si>
  <si>
    <t xml:space="preserve">24 hour calls on NICU, but only work 8 days of the 4 weeks </t>
  </si>
  <si>
    <t>Yes, $60/wk on resident card + food in lounge</t>
  </si>
  <si>
    <t>nice glass water bottle, Buckeyes, and notebook</t>
  </si>
  <si>
    <t>1 hr info session with PDs, two 25-min faculty interviews, 20 minutes talk from Chair of Pediatrics, 25-minute info session with residents</t>
  </si>
  <si>
    <t>8:45 AM - 12:30 PM</t>
  </si>
  <si>
    <t>6 + 2</t>
  </si>
  <si>
    <t>$180 every 3 months, snacks in resident lounge, lunch provided Mondays and Thursdays</t>
  </si>
  <si>
    <t>X + Y (6+2)</t>
  </si>
  <si>
    <t>Night float with 9-9 admit intern intern yearn. PGY2/3 q4 call in NICU, q5-6 call in PICU</t>
  </si>
  <si>
    <t>Sunrise/ Allscripts</t>
  </si>
  <si>
    <t>Yes-ish &lt;&lt; I would say the food situation is pretty sad. Meals catered by cateferia (which is not very good) 1-2x/wk with snacks at other noon conferences. $180/6 months on card, which is ridiculous &lt;&lt; I'd agree, bare minimum given on card and very little at lectures except for during interview season</t>
  </si>
  <si>
    <t>No, residents pay (I think)</t>
  </si>
  <si>
    <t>Phone charger</t>
  </si>
  <si>
    <t>4+2 (never more than 4 wk inpatient at a time)</t>
  </si>
  <si>
    <t>q3 24h call on the wards, including intern year</t>
  </si>
  <si>
    <t>Yes (5 day/wk + money)</t>
  </si>
  <si>
    <t>No- deducted from pay check, covered garage, connected above and underground ($75/mo or ~$55/mo if eco-friendly car, can ask them not to deduct for months you don't need parking)</t>
  </si>
  <si>
    <t>9 am - 2 pm</t>
  </si>
  <si>
    <t>PD overview, tour, 2x 30 min interviews. Lots of breaks</t>
  </si>
  <si>
    <t>Meet with residents who talk through a pre-recorded video tour</t>
  </si>
  <si>
    <t>2, mine were with PD and chief resident</t>
  </si>
  <si>
    <t>very smooth</t>
  </si>
  <si>
    <t>No call intern. 4 mos total of q4 spread across senior years (heme/onc, PICU, GI). Otherwise NF.</t>
  </si>
  <si>
    <t>4 weeks (2 week blocks)</t>
  </si>
  <si>
    <t>6:30 am- 5:30 pm (if long), by 2 pm if short</t>
  </si>
  <si>
    <t>lots</t>
  </si>
  <si>
    <t>breakfast and lunch weekdays, stipends for nights/weekends</t>
  </si>
  <si>
    <t>$15 per pay period</t>
  </si>
  <si>
    <t>1 month blocks, transitioning to 13 month schedule starting PL-2 year (fall of 2021)</t>
  </si>
  <si>
    <t>Night float as intern. Q4 call as upper level</t>
  </si>
  <si>
    <t>Yes, breakfast &amp; lunch, money on badge for long shifts, weekend shifts, and night shifts ($ rolls over)&lt;&lt; AMAZING CATERER +3</t>
  </si>
  <si>
    <t>Deducted from paycheck each month, covered and connected to hospital</t>
  </si>
  <si>
    <t>USB drive and cookie</t>
  </si>
  <si>
    <t>8:30-1, also have PM slot - 12pm - 4:30</t>
  </si>
  <si>
    <t>30 min Q&amp;A with residents, noon conference</t>
  </si>
  <si>
    <t>youtube videos sent in emails before interview</t>
  </si>
  <si>
    <t>3 - different faculty. Some will interview with PD</t>
  </si>
  <si>
    <t xml:space="preserve">Everything ran very smoothly, and there was built in 30 min "break" where you can watch the videos they provided (or eat lunch/snack) </t>
  </si>
  <si>
    <t>no time for lunch &lt;&lt; They have a 30 min break built in and if you'r ein the afternoon group you don't start until noon anyway.</t>
  </si>
  <si>
    <t>NF</t>
  </si>
  <si>
    <t>7:30 am - 6 pm</t>
  </si>
  <si>
    <t>8 intern</t>
  </si>
  <si>
    <t>used to be daily buffet lunch but now packaged lunch 1-2x per week d/t covid. money on badge for cafeteria was increased for covid.</t>
  </si>
  <si>
    <t>4 week blocks, night float, 3 weeks vacation taken during elective blocks, plus 6 day holiday</t>
  </si>
  <si>
    <t>No call as an intern. Occasional 24s in the NICU/PICU as a senior</t>
  </si>
  <si>
    <t>Yes - lunch daily + $60 on badge monthly during inpatient/ED rotations</t>
  </si>
  <si>
    <t>t-shirt</t>
  </si>
  <si>
    <t>10 min interview with PD, 10 min interview with APD, 10 min interview/Q&amp;A with chiefs, 15 min Q&amp;A with some residents</t>
  </si>
  <si>
    <t>will watch during breaks in between interviews</t>
  </si>
  <si>
    <t>2 PD and APD</t>
  </si>
  <si>
    <t>X+Y 3+1</t>
  </si>
  <si>
    <t>some 24hr call, but not predominately</t>
  </si>
  <si>
    <t>interns 8, upper levels 10</t>
  </si>
  <si>
    <t>yes, but readily offer procedures</t>
  </si>
  <si>
    <t>MediTech but soon (I think Jan. 2022 was mentioned) will switch to EPIC</t>
  </si>
  <si>
    <t>Scrubs inpatient. Business casual outpatient</t>
  </si>
  <si>
    <t>$300 quarterly</t>
  </si>
  <si>
    <t>yes, covered</t>
  </si>
  <si>
    <t>Meditech/Centricity</t>
  </si>
  <si>
    <t>1 month blocks, cross-cover call schedule</t>
  </si>
  <si>
    <t>OU chocolate bar, cute badge reel, snacks</t>
  </si>
  <si>
    <t>1 month blocks. 1 week of nights per inpatient block as an intern. They are very much considering x + y system starting 2020</t>
  </si>
  <si>
    <t>Meditech. Apparently changing to EPIC in 2021</t>
  </si>
  <si>
    <t>Lunch 5x / week + $150 on card filled every 3 mo</t>
  </si>
  <si>
    <t>Chair intro, morning report, interviews x2, PD overview, chief chat, resident chat, wrap up; PD overview and interviews may be flipped</t>
  </si>
  <si>
    <t>Resident Social</t>
  </si>
  <si>
    <t>Video during chief chat</t>
  </si>
  <si>
    <t>2 (1 faculty and 1 APD for me)</t>
  </si>
  <si>
    <t>Breaks in-between, ample time to ask questions about the program</t>
  </si>
  <si>
    <t>Interviews before the PD overview (I prefer having some of those details to talk about and ask questions!); Technical difficulties during second interview (glitches) but was able to complete</t>
  </si>
  <si>
    <t>Three week blocks, 1/2 day continuity clinic</t>
  </si>
  <si>
    <t>No 24s as intern, night float for wards (3 week blocks?), Q4 on some rotations (ICU, forget which others); call q4 on PICU up to 28 h in second year, heme-onc call in third year</t>
  </si>
  <si>
    <t>7a-7p wards</t>
  </si>
  <si>
    <t>None (up to 10)</t>
  </si>
  <si>
    <t>Yes - NICU, PICU, cards, endo, PEM, Heme-Onc</t>
  </si>
  <si>
    <t>Money on card correlated with hours worked ("enough for most lunches"), occasional conference catering</t>
  </si>
  <si>
    <t>No, paid (union is advocating for free); $1.50/day incentive to walk/bike to work</t>
  </si>
  <si>
    <t>3 week blocks x16. 5 day holiday block. Continuity clinic 1/2 day per week.</t>
  </si>
  <si>
    <t>Q4 some rotations. Day/night shifts plus some 24 on weekends.</t>
  </si>
  <si>
    <t>No 24s as an intern (only 2nd/3rd year)</t>
  </si>
  <si>
    <t>Yes, in some specialties (cards, PICU, NICU, endo, PEM).</t>
  </si>
  <si>
    <t>No =( &lt;&lt; the real swag was the friends you made along the tramride</t>
  </si>
  <si>
    <t>PD/APD introduction/welcome, noon conference, program overview by chiefs, interviews, meeting w/ chair of pediatrics</t>
  </si>
  <si>
    <t>Thalamus/Microsoft Teams</t>
  </si>
  <si>
    <t>Program intro by chief residents and 20m resident discussion with 2 other applicants</t>
  </si>
  <si>
    <t>Virtual tour w/ pictures provided during interview</t>
  </si>
  <si>
    <t>Two 20 minute interviews: w/ faculty and (A)PD. Both asked 15m of questions with 5m for me to ask ?s at end</t>
  </si>
  <si>
    <t>15-20 // 24</t>
  </si>
  <si>
    <t>Plenty of camera off time to do what you want and go through links at your leisure // get to see a full morning report</t>
  </si>
  <si>
    <t>2wk blocks mostly (some 4 like PICU)</t>
  </si>
  <si>
    <t>No 24s as intern, night float in 2wk blocks (6-8wks intern), weekend 24s for upper levels</t>
  </si>
  <si>
    <t>3 wks/yr + 1 unpaid week at end of intern year + 6 days for either Christmas or New Years</t>
  </si>
  <si>
    <t>none technically, but 10 on busy services like heme/onc</t>
  </si>
  <si>
    <t>Yes, in almost all subspecialties</t>
  </si>
  <si>
    <t>Cerner inpt/Epic outpt</t>
  </si>
  <si>
    <t>based on videos, seems like most people in scrubs, but (A)PDs were wearing real clothes</t>
  </si>
  <si>
    <t>breakfast and lunch every day plus 15 meal tickets/month</t>
  </si>
  <si>
    <t>No, discounted $40/month in garage attached to hospital</t>
  </si>
  <si>
    <t>Short call/long call, 2 week blocks, no 24h intern year. residents liked the schd</t>
  </si>
  <si>
    <t>long call 6a - 7p (2-3x/week); short call other days, PM clinic one day</t>
  </si>
  <si>
    <t>Cerner inpatient/Epic outpatient</t>
  </si>
  <si>
    <t>breakfast and lunch 5d/week, meal tickets</t>
  </si>
  <si>
    <t>$40/month</t>
  </si>
  <si>
    <t>Cool pen, synch bag, metal straw w/ cleaner</t>
  </si>
  <si>
    <t>There was a lot of sincere energy from leadership and residents. Beautiful hospital, interesting patients. Love the sophisticated language and intentions around social determinants of health. Would be my #1 if pittsburgh weren't so isolated</t>
  </si>
  <si>
    <t>ice breakers, intro with chiefs, overview with PD, interviews, session with residents, wrap up, happy hour same day in the evening</t>
  </si>
  <si>
    <t>6 hours (includes 1hr lunch break)</t>
  </si>
  <si>
    <t>BlueJeans (what the heck even is this???)</t>
  </si>
  <si>
    <t>videos sent out before interview as well as a video played during interview day</t>
  </si>
  <si>
    <t>2x 25 min interviews, one has entire file and other has PS + CV</t>
  </si>
  <si>
    <t>interviews were several behavioral questions but still conversational and comfortable, lots of info in PD overview</t>
  </si>
  <si>
    <t>More lag and people dropping on BlueJeans compared to Zoom</t>
  </si>
  <si>
    <t>6 + 2, with the 6 inpatient weeks divided into 2-week blocks</t>
  </si>
  <si>
    <t>not clear based on interview day but seems to include Q4 28 on PICU/NICU as well as some weekend 28s on wards including intern year</t>
  </si>
  <si>
    <t>16 for intern + senior team</t>
  </si>
  <si>
    <t>Switching to x+y</t>
  </si>
  <si>
    <t>unclear with the schedule change next year</t>
  </si>
  <si>
    <t>Some 24h call on weekends</t>
  </si>
  <si>
    <t>All the fellows</t>
  </si>
  <si>
    <t>Lunch at noon conf, breakfast at grand rounds once per week
$120 meal card every quarter</t>
  </si>
  <si>
    <t>subsidized, $25 q2w</t>
  </si>
  <si>
    <t>Overall wasn't very impressed. As someone who interviewed at BCRP and Cincy, CHOP did the least amount to sell themselves, seemed to have the worst work/life balance, and specifically didn't seem to have strong support for global health as compared to other programs. I was excited for this interview, but it really didn't hit home like others did, which is a huge bummer. Their perks seem to fall second to BCRP at least. All the residents looked tired and were constantly on their phones trying to take care of patient stuff even during the lunch and tours</t>
  </si>
  <si>
    <t>Program overview 60min w PD, 3 x 20min interviews (1 w/PD), 60min overview of area with Chiefs, 20min with residents for questions</t>
  </si>
  <si>
    <t>4.5 hrs</t>
  </si>
  <si>
    <t>6 (per AM &amp; PM session)</t>
  </si>
  <si>
    <t>very laid back with several breaks</t>
  </si>
  <si>
    <t>3wks</t>
  </si>
  <si>
    <t>No peds fellows (other fellows in hospital)</t>
  </si>
  <si>
    <t>EPIC (inpatient AND outpatient)</t>
  </si>
  <si>
    <t>$1200/yr</t>
  </si>
  <si>
    <t>2 24s on inpt services</t>
  </si>
  <si>
    <t>$1,200/year</t>
  </si>
  <si>
    <t>Yes, but a little bit far</t>
  </si>
  <si>
    <t>Water bottle</t>
  </si>
  <si>
    <t>Morning Report, Overview with PD's, Interviews (2 with attendings, 2 with residents - each 15 min), Lunch with Residents, Q+A with Chief Residents</t>
  </si>
  <si>
    <t>7:45am-2pm</t>
  </si>
  <si>
    <t xml:space="preserve">Lunch group with residents </t>
  </si>
  <si>
    <t>4 (2 faculty, 2 residents)</t>
  </si>
  <si>
    <t>lots of breaks</t>
  </si>
  <si>
    <r>
      <rPr>
        <i/>
        <sz val="10"/>
        <color rgb="FF000000"/>
        <rFont val="Arial"/>
      </rPr>
      <t>All</t>
    </r>
    <r>
      <rPr>
        <sz val="10"/>
        <color rgb="FF000000"/>
        <rFont val="Arial"/>
      </rPr>
      <t xml:space="preserve"> the program information instead of just being given to us in a PPT was in the format of a lecture. I spent something like 3-4 hours listening to powerpoint slides. Felt so much zoom fatgiue, and I was frankly annoyed by it :(</t>
    </r>
  </si>
  <si>
    <t>Night float 1 block (divided in 2 weeks). NICU &amp; PICU q424h shifts</t>
  </si>
  <si>
    <t>4weeks</t>
  </si>
  <si>
    <t>Inpt: 6-5/6pm. 5-7am nights. 1-2 week of nights per mo. I estimate 70-75 hrs/wk</t>
  </si>
  <si>
    <t>some</t>
  </si>
  <si>
    <t>EPIC starting in feb 2021</t>
  </si>
  <si>
    <t>$1000 on hospital card/year</t>
  </si>
  <si>
    <t>13 4-week blocks</t>
  </si>
  <si>
    <t>no 24s intern year, night float on inpatient teams, 1-2 weeks of night float per inpatient block, Q4 in PICU/NICU as a senior</t>
  </si>
  <si>
    <t>Cerner/Nextgen &gt;&gt; EPIC everywhere starting February 2020</t>
  </si>
  <si>
    <t>$1000/year which rolls over</t>
  </si>
  <si>
    <t>yes, right next to hospital</t>
  </si>
  <si>
    <t>Fanny Pack</t>
  </si>
  <si>
    <t>$1,400/year</t>
  </si>
  <si>
    <t>3 x 10 min IVs PD and 2 APD</t>
  </si>
  <si>
    <t>830AM- 10AM</t>
  </si>
  <si>
    <t>Nothing with group</t>
  </si>
  <si>
    <t>None during IV sent video link ahead of time</t>
  </si>
  <si>
    <t>Very laid back</t>
  </si>
  <si>
    <t>Not much time to talk with PD and APD</t>
  </si>
  <si>
    <t>No 24s as an intern, q4 during PICU/NICU</t>
  </si>
  <si>
    <t>Yes, you can get jeopardy-d during easier electives</t>
  </si>
  <si>
    <t>4 weeks with either Christmas or New Years off</t>
  </si>
  <si>
    <t>No, only get a meal card while on 24s</t>
  </si>
  <si>
    <t>lanyard + pen</t>
  </si>
  <si>
    <t>Program PPT, Interviews 2 x 20 + PD/APD x 10</t>
  </si>
  <si>
    <t>9AM-1PM</t>
  </si>
  <si>
    <t>Nothing like that, but we did get a great noon conference</t>
  </si>
  <si>
    <t>Yea! They have a literal virtual tour + video + slideshow</t>
  </si>
  <si>
    <t>Interactive, very nice people overall</t>
  </si>
  <si>
    <t>13 4-week block, no 24s intern year</t>
  </si>
  <si>
    <t>3 24s on PICU. Some 24s on ED consult rotation</t>
  </si>
  <si>
    <t>$300 every 3 months</t>
  </si>
  <si>
    <t xml:space="preserve">Hershey chocolate bar and Mug </t>
  </si>
  <si>
    <t>Program PPT, Interviews 2 x 40</t>
  </si>
  <si>
    <t>8AM-12PM</t>
  </si>
  <si>
    <t xml:space="preserve">Resident Q&amp;A lunch session </t>
  </si>
  <si>
    <t xml:space="preserve">Very nice overall </t>
  </si>
  <si>
    <t xml:space="preserve">NICU q424h; Night float 1 block </t>
  </si>
  <si>
    <t>8:00 am - 2:45 pm</t>
  </si>
  <si>
    <t xml:space="preserve">Welcome with Chiefs, followed by morning report and then separate interview times. Many breaks set up throughout the day to give applicants a chance to recharge. In the afternoon have noon conference, meet the leadership, resident Q&amp;A, and 4 person break out rooms with the PD. </t>
  </si>
  <si>
    <t>Video provided before day</t>
  </si>
  <si>
    <t>2 with APD &amp; PD</t>
  </si>
  <si>
    <t>Total 9</t>
  </si>
  <si>
    <t xml:space="preserve">At first I was a little worried about the long interview day, and having huge break times, but it has been really refreshing to take the longer breaks in between and actually get to eat. </t>
  </si>
  <si>
    <t>4 week blocks. no 24s for interns. lots of cross cover months/ PICU as an intern</t>
  </si>
  <si>
    <t>1 week of nights during 4 week inpatient rotations. 1 'black' both days of the weekend/ month. 1 golden weekend/ month</t>
  </si>
  <si>
    <t>Not really, maybe 2-3x/month. Some budget for cafeteria but doesnt cover every meal</t>
  </si>
  <si>
    <t>Coffee thermos, sticky notes, play dough, pen, in sports sac</t>
  </si>
  <si>
    <t>1 week of night float during each 4 week wards block. Q4 24hr call as an upper level on wards. Night float on PICU as PGY3. Heme/Onc nights 2 x 2weeks as PGY2.</t>
  </si>
  <si>
    <t>Yes ($300 a month)</t>
  </si>
  <si>
    <t>Video on the applicant website</t>
  </si>
  <si>
    <t>applicant specific webpage to browse with lots of videos of residents</t>
  </si>
  <si>
    <t>Cerner (transitioning to Epic in Feb 2021)</t>
  </si>
  <si>
    <t>scrubs if on call or post call and at night and on weekends; otherwise business casual</t>
  </si>
  <si>
    <t>$6/meal for breakfast, lunch, and dinner (+ midnight meal if you're on nights)</t>
  </si>
  <si>
    <t>yes- covered garage</t>
  </si>
  <si>
    <t>13 Four week blocks</t>
  </si>
  <si>
    <t xml:space="preserve">Interns do 2x2 weeks of nights on inpatient. </t>
  </si>
  <si>
    <t>Cerner (moving to Epic)</t>
  </si>
  <si>
    <t xml:space="preserve">Yes. Per meal stipend in the cafe plus catered lunch a few times a week. </t>
  </si>
  <si>
    <t xml:space="preserve">Yes. Covered garage, close to hospital. </t>
  </si>
  <si>
    <t>bag, pen, candy, snacks</t>
  </si>
  <si>
    <t>8:45-12:30, welcomes, breakouts with residents or PD, 2 20m faculty interviews, wrap up, virtual "dinner" night before</t>
  </si>
  <si>
    <t>3.75hrs</t>
  </si>
  <si>
    <t>sessions with residents and PD</t>
  </si>
  <si>
    <t>Pictures; video available on instagram</t>
  </si>
  <si>
    <t>Only lasts 3 hours</t>
  </si>
  <si>
    <t>Interviews get cut off mid-sentence when time is up &lt;&lt; 5min and 1 min warning though</t>
  </si>
  <si>
    <t>Blocks with 1/2 day continuity clinic, they say they try to schedule lighter rotations after heavy ones (i.e. sorta like X+Y)</t>
  </si>
  <si>
    <t>Night float for everyone on wards/PICU/NICU, some upper level 24h weekend shifts</t>
  </si>
  <si>
    <t xml:space="preserve">3 weeks + 6 days at holidays + maternity/paternity </t>
  </si>
  <si>
    <t>Cards, Child Abuse, Developmental-Behavioral, Emergency, GI, Academic Generalist/Health Services Research Fellowship, Heme/Onc
Hospitalist, NICU, Rheumatology + getting a nephro fellowship soon (and a few others)</t>
  </si>
  <si>
    <t>Scrubs (this changed to scrubs during covid, hopefully doesn't change back)</t>
  </si>
  <si>
    <t xml:space="preserve">$60/month + $15 on nights + free lunch on academic half day </t>
  </si>
  <si>
    <t>yes- covered, and free gym</t>
  </si>
  <si>
    <t>night float</t>
  </si>
  <si>
    <t>Yes, in most subspecialties but not all, and not a ton</t>
  </si>
  <si>
    <t>$60/month plus $15 per 24-hr shift</t>
  </si>
  <si>
    <t>None&lt;&lt; but how will we remember them without a branded pen</t>
  </si>
  <si>
    <t xml:space="preserve">Program info, interviews, getting to know the area, resident Q&amp;A        </t>
  </si>
  <si>
    <t>Resident Q&amp;A night before</t>
  </si>
  <si>
    <t>Tour video included in pre-interview materials</t>
  </si>
  <si>
    <t>4 including PDs &amp; chief resident</t>
  </si>
  <si>
    <t>4 total</t>
  </si>
  <si>
    <t>Relaxed and conversational with plenty of time to ask questions</t>
  </si>
  <si>
    <t xml:space="preserve">
July</t>
  </si>
  <si>
    <t>Night float for wards (up to 2 weeks), overnight shifts in spring for wards</t>
  </si>
  <si>
    <t>3 weeks + 5 personal days + 5 days for either Xmas or NY period (choose). NOTE: program has 5 days of educational leave</t>
  </si>
  <si>
    <t xml:space="preserve">6a-6p on wards, 6a-around 5p for newborn   </t>
  </si>
  <si>
    <t>~4-6 pre-COVID</t>
  </si>
  <si>
    <t>Yes - free breakfast &amp; lunch in hospital lounge</t>
  </si>
  <si>
    <t>Yes - next to hospital</t>
  </si>
  <si>
    <t>Card Balance + Doctor's Lounge</t>
  </si>
  <si>
    <t>Easy/Hard</t>
  </si>
  <si>
    <t>q4 in NICU and PICU only, total of 2-3 months</t>
  </si>
  <si>
    <t>On inpatient, 7am - 5pm usually, rotate with other interns on staying until 7 pm for signouts</t>
  </si>
  <si>
    <t>Cerner. Even at St. Jude's.</t>
  </si>
  <si>
    <t>Yes.  $1400 on meal card for intern year, which also works at the multiple starbucks at the hospitals. Residents also get free lunch everyday during noon conference.</t>
  </si>
  <si>
    <t>Yes (gated lot)</t>
  </si>
  <si>
    <t>Candy, granola bar, padfolio, water bottle, flash drive with presentations from interview day, tote bag, pen, and $5 starbucks card</t>
  </si>
  <si>
    <t>All weekends off during all rotations except when taking your call day</t>
  </si>
  <si>
    <t>1 24 hour call per month no matter what rotation you're on</t>
  </si>
  <si>
    <t>Yes, sick coverage, and jeaopardy especially during winter months</t>
  </si>
  <si>
    <t>15 days</t>
  </si>
  <si>
    <t>Wards day 6a-5p; Nights 5p-6a; outpatient 8-5</t>
  </si>
  <si>
    <t>Cerner + Allscripts, changing to Epic midway this year</t>
  </si>
  <si>
    <t>$15/day inpatient. Free lunch Wednesday and Thursday at conference.</t>
  </si>
  <si>
    <t xml:space="preserve">Local soda; various candy; Pen; tape measurer </t>
  </si>
  <si>
    <t>~5 hours</t>
  </si>
  <si>
    <t>3, one with PD</t>
  </si>
  <si>
    <t>No 24 hour call.</t>
  </si>
  <si>
    <t>Jeopardy system</t>
  </si>
  <si>
    <t>Night shifts 8PM- ~9AM (round with morning team on patients they admitted after midnight, "No call ever". 4 week blocks.</t>
  </si>
  <si>
    <t>Night float 1 week on each 4 week block of inpt (about 3 weeks in intern year and increases each year). 6AM signout, alternate long and short call 4PM/8PM on wards</t>
  </si>
  <si>
    <t>Lunch provided by restaurants 4d/wk. Healthy balance of money for food</t>
  </si>
  <si>
    <t>Yes, covered parking at that</t>
  </si>
  <si>
    <t>Little tote bag</t>
  </si>
  <si>
    <t xml:space="preserve">3 + 1 </t>
  </si>
  <si>
    <t xml:space="preserve">$1000 per year </t>
  </si>
  <si>
    <t xml:space="preserve">Yes, free and covered  </t>
  </si>
  <si>
    <t>lots of stuff including notebook, pen, light, pop socket, etc</t>
  </si>
  <si>
    <t>PHM</t>
  </si>
  <si>
    <t>Business casual pre-COVID on floors; scrubs of any color now</t>
  </si>
  <si>
    <t>so chill! night shifts, "no call"</t>
  </si>
  <si>
    <t>Meditech (Covenant) / Powerchart (UMC)</t>
  </si>
  <si>
    <t>in physician's lounge</t>
  </si>
  <si>
    <t>30 min "meet the leadership", 6 x 12 minute interviews (coordinator moves you among breakout rooms), 15 minutes with department chair, 45 minute resident Q&amp;A</t>
  </si>
  <si>
    <t>No call as PGY-1, as PGY2/3, have q5d call in PICU and 24 hour calls on PHM</t>
  </si>
  <si>
    <t>8-10 for PGY1</t>
  </si>
  <si>
    <t xml:space="preserve">PHM, GI, just got approved for Heme/Onc </t>
  </si>
  <si>
    <t>$1000 on food card/year, works at Starbucks in hospital</t>
  </si>
  <si>
    <t>night shifts, only calls (q4) for NICU/PICU</t>
  </si>
  <si>
    <t>Meditech in the hospital, athena outpatient (no epic)</t>
  </si>
  <si>
    <t>food at lunch conferences M-F (pizza, etc), and $1000/year for extra food from the cafeteria</t>
  </si>
  <si>
    <t>Tote and thermos cup, alternatively box of cookies</t>
  </si>
  <si>
    <t>MMI x 4, traditional (PD and chair) x2 with 5 minute breaks in between</t>
  </si>
  <si>
    <t>8 AM-1PM</t>
  </si>
  <si>
    <t>Pictures on their website</t>
  </si>
  <si>
    <t>6 total including PD and Department Chair</t>
  </si>
  <si>
    <t>6 total</t>
  </si>
  <si>
    <t>you get a lot of experience with the program with so many points of contact</t>
  </si>
  <si>
    <t>most tiring one so far</t>
  </si>
  <si>
    <t>mostly night float except uppers covering weekends.  interns don't do call except for a "practice call" in their second semester with 2 uppers for 1-2 nights.</t>
  </si>
  <si>
    <t>switching to epic 5/20</t>
  </si>
  <si>
    <t>Morning report gives free breakfast</t>
  </si>
  <si>
    <t>Gift bag with first aid kit, cookie with logo, small coloring book, lip balm, pin</t>
  </si>
  <si>
    <t xml:space="preserve">Day starts at 8:00 AM CST with a program review presentation by PD. Then everyone is split into two groups of 4 (A &amp; B). Group A starts their interviews immediatley after the overview while B has a 1 hour break. At some point there is a 45 min scheduled Resident Q&amp;A. If you're in group B it's at 10:00 am.You complete your three interviews, one with the PD and then day is over. Resident social also available the night before. </t>
  </si>
  <si>
    <t>0800 to 1200</t>
  </si>
  <si>
    <t>Webex</t>
  </si>
  <si>
    <t>In the Resident Q&amp;A it was pretty chill. Became very conversational</t>
  </si>
  <si>
    <t>Some pictures in the program overview, but then told there is a link somewhere if you want to see more</t>
  </si>
  <si>
    <t>3. 1 with PD, 2 with other faculty</t>
  </si>
  <si>
    <t>The coordinators are awesome</t>
  </si>
  <si>
    <t>Didn't like the Webex software. Wasn't able to see an interviewer for the entire 25 minute interview.
If you don't have some serious ties to Houston or Texas on your application get ready to be scrutinized about it</t>
  </si>
  <si>
    <t>June 24th</t>
  </si>
  <si>
    <t>Get an extra week between Intern year and 2nd year (only because you start intern year a week earlier)</t>
  </si>
  <si>
    <t>currently 3 different EMRs. Epic, Allscripts (which should switch to epic in May 2021), and something by Cerner</t>
  </si>
  <si>
    <t>Meal cards only on certain rotations when have night shifts. Additionally the food in the cafeteria is overpriced and many residents just bring their lunch</t>
  </si>
  <si>
    <t>60$ taken out monthly. Highly recommended to get a space</t>
  </si>
  <si>
    <t xml:space="preserve">Switching from 28h q4d to shift/float </t>
  </si>
  <si>
    <t>Epic, Cerner, AllScripts, “paper charts at some clinics”</t>
  </si>
  <si>
    <t>Bagels in the resident lounge/workroom each morning. Lunch provided 1-2X/mo on Wednesdays. $10 per call shift</t>
  </si>
  <si>
    <t>No, $60/mo</t>
  </si>
  <si>
    <t>Notebook, plastic monkeys that wrap around stethoscopes</t>
  </si>
  <si>
    <t>8:00 Morning Report, then AM session; then group sessions with chair, chief resident, and lunch with residents; then PM session. Interview part is 2-30 minute interviews and 2-15 minute interviews</t>
  </si>
  <si>
    <t>~3 hours of group sessions + 1.5 hours interviews</t>
  </si>
  <si>
    <t>Videos sent out via email prior to interview day</t>
  </si>
  <si>
    <t>2 w/ faculty (30 min each), 1 w/ APD (15 min), 1 w/ PD (15 min)</t>
  </si>
  <si>
    <t>Really well organized. Opportunity to meet with residents</t>
  </si>
  <si>
    <t>The obvious - not getting to see facilities or meet residents/faculty in person</t>
  </si>
  <si>
    <t>8 per intern</t>
  </si>
  <si>
    <t xml:space="preserve">q4 call &lt;&lt; heard none intern year </t>
  </si>
  <si>
    <t>24s in PGY2 x6, PGY3 x4. Even mix of days/nights on most inpatient</t>
  </si>
  <si>
    <t>Yes, NICU, AI</t>
  </si>
  <si>
    <t xml:space="preserve">$250 meal card per year
</t>
  </si>
  <si>
    <t>No ($35 for close, garage parking, $25 for a little bit further, garage parking, $15 for even further, uncovered parking</t>
  </si>
  <si>
    <t>24s only in intern year (~8 total), night float 2nd and 3rd year</t>
  </si>
  <si>
    <t xml:space="preserve">$420/mo meal card but a lot of the residents say they eat all their meals there and have never gone over their limit </t>
  </si>
  <si>
    <t>messenger bag with the hospital logo on it filled with a plastic tumbler, printed information sheet of the program, lots of candy, mini journal with logo + pen</t>
  </si>
  <si>
    <t>Cerner/Centricity</t>
  </si>
  <si>
    <t>Plenty of money on meal card</t>
  </si>
  <si>
    <t xml:space="preserve">nope </t>
  </si>
  <si>
    <t>Day starts at 6:45 am CST with tech check in with coordinators. PD begins with an hour long intro/get to know each other (which was really kool actually) &lt;&lt;(I thought it was really uncomfortable tbh). Followed by interim chief pediatrics officer that gives a general overview of the sites. After that is a small session with residents where they give their "pearls" and just small talk. Have 3 interviews after and end with a Q&amp;A with chiefs</t>
  </si>
  <si>
    <t>6:45 am - 11:00 am</t>
  </si>
  <si>
    <t>Slides in presentation from Dr. Schutze // not all days have this, mine had no ppt</t>
  </si>
  <si>
    <t>3 - focused on your interests. If applied to global health track, one will be dedicated to that program // none of mine were focused on my interests</t>
  </si>
  <si>
    <t>8 categorical peds + other combined programs</t>
  </si>
  <si>
    <t xml:space="preserve">Best resident social i've had yet. </t>
  </si>
  <si>
    <t xml:space="preserve">Got cut off mid sentence a few times in the breakout rooms for interviews &lt;&lt; very disorganized, may people in my group interviewed with the wrong people, seemed very unprepared </t>
  </si>
  <si>
    <t>8 per intern, 10 per upper level</t>
  </si>
  <si>
    <t>45$ per month</t>
  </si>
  <si>
    <t>4 call months 2nd year, usually q4-5</t>
  </si>
  <si>
    <t>Interns cross cover 1-2 weekend nights per outpatient block</t>
  </si>
  <si>
    <t>3 weeks (technically 7 days but PGY-1 year get both weekends off for total of 9 days) + 3-5 days for one holiday (thanksgiving, christmas, or new years)</t>
  </si>
  <si>
    <t>on inpatient, rotate short stay (out by 4 PM) and late stay (out by 7 PM). On inpatient, usually have 6 days of nights</t>
  </si>
  <si>
    <t>intern cap of 8 patients. Upper levels are usually good about enforcing this too</t>
  </si>
  <si>
    <t>on subspecialty rotations, occasionally on pediatric hospital medicine as well</t>
  </si>
  <si>
    <t>got cut because of Covid but normally free breakfast and lunch</t>
  </si>
  <si>
    <t>yes - parking directly across from the hospital</t>
  </si>
  <si>
    <t>Pen, cup, candy</t>
  </si>
  <si>
    <t>Sends out online program overview to watch before interview day. Introduction by PD at the beginning. Total of 6 20 min blocks, (4 interviews, 1 NICU tour, 1 break block). End of day optional virtual tour</t>
  </si>
  <si>
    <t>Zoom with Teams back up</t>
  </si>
  <si>
    <t>Pre interview social night before interview.</t>
  </si>
  <si>
    <t>Resident walks with phone through hospital tour. Prerecorded NICU tour</t>
  </si>
  <si>
    <t xml:space="preserve">Very well coordinated. Each interview occurred in a separate breakout room. Got a 5 min warning and 1 min warning so wasnt cut off mid conversation. </t>
  </si>
  <si>
    <t>If you have the tour block and break block first, be ready for th next 4 interviews to be back to back with no break.</t>
  </si>
  <si>
    <t xml:space="preserve">jeapardy call, 15 days vacation + holiday block, 1 week of nights per 3 weeks of inpatient; golden weekends for the most part during clinic months, 1/2 day resi clinic </t>
  </si>
  <si>
    <t xml:space="preserve">12 hour shifts inpatient/PICU/NICU- no 24s. </t>
  </si>
  <si>
    <t>Tuesday/Thursday lunch lecture</t>
  </si>
  <si>
    <t xml:space="preserve">Cute personalized "happy pill" prescription bottle with candy inside. Pens, mini first aid kit, handouts of things to do in Temple
</t>
  </si>
  <si>
    <t>6 hours (9-3)</t>
  </si>
  <si>
    <t>were considering trial of 4+2+2 at my interview but nothing concrete&lt;&lt; At my interview they had just confirmed they will be trialing this next year</t>
  </si>
  <si>
    <t>night float with day shift sign in 6:30 AM- 4PM for short call and 7PM for long call; only 24 hour call on NICU</t>
  </si>
  <si>
    <t>subspecialty patietns covered only by own teams during the day, overnight by night resident</t>
  </si>
  <si>
    <t>3 weeks+5 days at holidays</t>
  </si>
  <si>
    <t>Every weekday for noon conference plus badge money for nights</t>
  </si>
  <si>
    <t>Pen, tote bag</t>
  </si>
  <si>
    <t>4 Interviews with resident social the night before</t>
  </si>
  <si>
    <t>4: PD, one of the APDs, a faculty and a recent grad</t>
  </si>
  <si>
    <t>They have fun games during breaks to get to know Austin better, breaks are 10-20 minutes long</t>
  </si>
  <si>
    <t>X:Y (3 weeks on a rotation, 1 week on primary care)</t>
  </si>
  <si>
    <t>EM, hospitalist</t>
  </si>
  <si>
    <t>Compass/Cerner</t>
  </si>
  <si>
    <t>Scrubs or business casual, your choice</t>
  </si>
  <si>
    <t>currently, residents get $8 breakfast, $12 lunch, $12 dinner every day</t>
  </si>
  <si>
    <t xml:space="preserve">3X+1Y </t>
  </si>
  <si>
    <t>Cerner, a few others outpatient/subspecialty I think</t>
  </si>
  <si>
    <t>yes, lots &lt; Like 32$ a day divided into 8/12/12 breakfast, lunch, dinner every shift</t>
  </si>
  <si>
    <t>Mug, rubber duck, candy</t>
  </si>
  <si>
    <t>X+Y (X= 3 weeks on rotation, Y = 1 week outpatient/education time)</t>
  </si>
  <si>
    <t>3X + 1Y</t>
  </si>
  <si>
    <t>Cerner (+ some Epic for nursery/NICU)</t>
  </si>
  <si>
    <t>Yes, lunch every day plus money for food for nights and weekends</t>
  </si>
  <si>
    <t>Overview, 4 Interviews, chairman lecture, resident meet &amp; greet afterwards and then again at night</t>
  </si>
  <si>
    <t>2 residents for the meet &amp; greet and then more for the nighttime resident thing</t>
  </si>
  <si>
    <t>4 week blocks, 1/2 day continuity per week</t>
  </si>
  <si>
    <t>2 weekend 24s per inpatient block for interns, otherwise night float</t>
  </si>
  <si>
    <t>EM</t>
  </si>
  <si>
    <t>Catered lunch, free food at cafeteria/coffee shop that seems unlimited</t>
  </si>
  <si>
    <t>a senior told me "7-8 weekends a year," but she was a little hesitant</t>
  </si>
  <si>
    <t>Cerner, EPIC at nursery/nicu</t>
  </si>
  <si>
    <t>beach towel, beach ball, tote bag</t>
  </si>
  <si>
    <t>Overview, 3 interviews (2 faculty, 1 resident), Virtual tour/Q&amp;A, then log back in in the afternoon for 1 on 1 with PD</t>
  </si>
  <si>
    <t>3 hours + 10 minutes in the PM</t>
  </si>
  <si>
    <r>
      <rPr>
        <sz val="10"/>
        <color rgb="FF000000"/>
        <rFont val="Arial"/>
      </rPr>
      <t xml:space="preserve">Video with guidance by residents during interview day, also have a </t>
    </r>
    <r>
      <rPr>
        <u/>
        <sz val="10"/>
        <color rgb="FF1155CC"/>
        <rFont val="Arial"/>
      </rPr>
      <t>apartments.com</t>
    </r>
    <r>
      <rPr>
        <sz val="10"/>
        <color rgb="FF000000"/>
        <rFont val="Arial"/>
      </rPr>
      <t xml:space="preserve"> style 3D tour you can click through</t>
    </r>
  </si>
  <si>
    <t>3, 2 faculty and 1 resident. 1 faculty interview is behavioral questions. Resident interview very informal</t>
  </si>
  <si>
    <t>rd</t>
  </si>
  <si>
    <t>Cerner, possibly switching to EPIC</t>
  </si>
  <si>
    <t>yes, $200 a year for food in hospital (cafeteria, subway, einsteins, etc) &lt;&lt; $200 a year? What is this, a stipend for ants?</t>
  </si>
  <si>
    <t>paper bag with water, candy, notepad, pen, highlighter, small boardm clip, map of area when checking into hotel</t>
  </si>
  <si>
    <t>morning report, welcome from PD, 2 interviews, lunch with residents, wrap up with PD, resident dinner</t>
  </si>
  <si>
    <t>on applicant website</t>
  </si>
  <si>
    <t>the applicant website is stacked with videos of everything you could want to know about the residency (took me like 2 full nights to get through them all haha but super helpful to get their vibe!)</t>
  </si>
  <si>
    <t>wish I had more than 2 interviews to know more faculty and attendings</t>
  </si>
  <si>
    <t>4 weeks + 5 days around the holidays</t>
  </si>
  <si>
    <t>8 for interns</t>
  </si>
  <si>
    <t>not many (I think just ED?)</t>
  </si>
  <si>
    <t>yes (panera, couple of cafes in hospital)</t>
  </si>
  <si>
    <t>Have meal cards, but essentially unlimited (hosp Starbucks included!)</t>
  </si>
  <si>
    <t>8:30 - 12:15 with frequent small breaks; Interviews &amp; Schedule may be switched around</t>
  </si>
  <si>
    <t>~ 4 hours</t>
  </si>
  <si>
    <t>PD introduction, chief overview, PD session Q&amp;A focused (no ice breakers), resident Q&amp;A</t>
  </si>
  <si>
    <t>no, directed to saved instagram stories</t>
  </si>
  <si>
    <t>2, one residency leadership + one regular faculty</t>
  </si>
  <si>
    <t>Business; Dress as you would for an in-person interview</t>
  </si>
  <si>
    <t>frequent short breaks so no getting behind/interviews being cut short</t>
  </si>
  <si>
    <t xml:space="preserve">no resident guided tour, but they do have a bunch of these saved on their instagram; Occasional disconnections from Internet but could complete interviews without problems; minor sound quality issues
</t>
  </si>
  <si>
    <t>Month-long blocks</t>
  </si>
  <si>
    <t xml:space="preserve">Night float for NICU, wards, EM, and EM during intern year; PGY2 has home call on electives, 28 h shift on PICU Fri/Sat, and night float on NICU and wards; PGY3 has home call on electives and 28 h shifts on PICU and wards Fri/Sat
</t>
  </si>
  <si>
    <t>Home call on electives</t>
  </si>
  <si>
    <t>4 weeks + 6d over a holiday</t>
  </si>
  <si>
    <t xml:space="preserve">6a-7p (wards)
</t>
  </si>
  <si>
    <t>~8</t>
  </si>
  <si>
    <t xml:space="preserve">Allergy, Cardiology, Critical Care, Developmental-Behavioral Medicine, Diabetes/Endocrinology, Gastroenterology, Neonatology, Nephrology
</t>
  </si>
  <si>
    <t>~2 catered meals per week. 6-700 dollars per year on badge</t>
  </si>
  <si>
    <t>Yes, but you could also pocket $100 per month by walking/biking to work</t>
  </si>
  <si>
    <t>28h call in NICU on the weekend
night float on wards</t>
  </si>
  <si>
    <t>3 weeks intern year b/c of beach week, 4 weeks PGY2 &amp; 3</t>
  </si>
  <si>
    <t>Yes, in mostly everything</t>
  </si>
  <si>
    <t>$650/yr</t>
  </si>
  <si>
    <t>"added" to salary and then subtracted if you drive/park ($100/mo)</t>
  </si>
  <si>
    <t>KIND bar, UVA sticker, Magnet, chocolate, all in a little tote bag</t>
  </si>
  <si>
    <t xml:space="preserve">no cross coverage or 24's as an intern.  1 week of nights only </t>
  </si>
  <si>
    <t>4 weeks, can take as days</t>
  </si>
  <si>
    <t>inpatient-6/6:30 to 4:30 on short call, and until 8 on long call</t>
  </si>
  <si>
    <t>$780 /yr</t>
  </si>
  <si>
    <t>tote bag with chocolate bar, headphones, water bottle, little bandaid container, chapstick, notebook</t>
  </si>
  <si>
    <t>Thalamus itinerary with overview, tour, interviews, resident meet-up, chairman session. 5 minute breaks between all sessions</t>
  </si>
  <si>
    <t>Thalamus for interviews; zoom for group sessions</t>
  </si>
  <si>
    <t>Separate sessions with PD + APD, residents + chief, chairman</t>
  </si>
  <si>
    <t>Video, provided beforehand</t>
  </si>
  <si>
    <t>20 min interviews x3, 1 with PD/APD, 1 with faculty, 1 with "advisor" from patient and family centered care program</t>
  </si>
  <si>
    <t>Thalamus had bad video quality, quirky format (couldn't move your picture from bottom right)</t>
  </si>
  <si>
    <t>NICU only</t>
  </si>
  <si>
    <t>At some conferences + some money on card, snacks in workroom</t>
  </si>
  <si>
    <t xml:space="preserve">No 24 hour call </t>
  </si>
  <si>
    <t>$300 Lunch Card + stocked snacks in work room</t>
  </si>
  <si>
    <t xml:space="preserve">maple syrup </t>
  </si>
  <si>
    <t>2 hours of small group sessions in the morning (EDI, resident Q&amp;A, meet the PD, and chief presentation) and then either AM or PM interviews</t>
  </si>
  <si>
    <t>4.5 hours with potential 2-3 hour break depending on your interview time</t>
  </si>
  <si>
    <t>Very detailed videos sent in advance</t>
  </si>
  <si>
    <t>3 (1 resident, 2 faculty/leadership), each asks 2 required behavioral questions</t>
  </si>
  <si>
    <t>A lot... 30-40? Split into AM and PM groups for actual interviews</t>
  </si>
  <si>
    <t>Business casual ("the type of attire you would wear to see patients - excluding scrubs")</t>
  </si>
  <si>
    <t>Estimated June 14/15</t>
  </si>
  <si>
    <t>Night float (1 wk/block), Q4/5 call in NICU, PICU, heme/onc</t>
  </si>
  <si>
    <t>Lunch 4x/wk, money on card for 12 hour shifts</t>
  </si>
  <si>
    <t>Mostly night float; heme/onc &amp; NICU/PICU q4/5</t>
  </si>
  <si>
    <t>gen peds teams that have subspecialty patients round with those subspecialty attendings as well as gen peds hospitalists</t>
  </si>
  <si>
    <t>Cerner, switching to Epic May 2020</t>
  </si>
  <si>
    <t>Noon conference meals 4x/week, $11/12 hr shift, $22 for overnight, $33 for 24 hr</t>
  </si>
  <si>
    <t>At SCH, not at UW adult hospital or other sites</t>
  </si>
  <si>
    <t>Cool little lantern w/ Seattle Children's logo</t>
  </si>
  <si>
    <t>have lunch on Friday half days, they are working on changing the $$ on their cards, so unclear what that is going to look like next year</t>
  </si>
  <si>
    <t>no, $50/month</t>
  </si>
  <si>
    <t xml:space="preserve">optional morning report at 7:30 CST; log on at 8:30 CST; intros, presentation about the program, 3 20 minute interviews with 2 20 minute breaks, "lunch with the residents", wrap up </t>
  </si>
  <si>
    <t>resident lunch after the interviews</t>
  </si>
  <si>
    <t xml:space="preserve">File shared on google drive containing a video tour and other info </t>
  </si>
  <si>
    <t>3 w/ different faculty</t>
  </si>
  <si>
    <t xml:space="preserve">program director is goofy and had us play some games to help break the ice </t>
  </si>
  <si>
    <t>Overall, the day felt a little long to me&gt;&gt; also, faculty for interviews were all in the same specialty and said they didn't interact much w/ residents</t>
  </si>
  <si>
    <t>Night float 1 week on in-patient wards (required to do 6 months of inpatient wards PGY1....so 6 weeks of night float :/). q4 call in NICU as PGY1 &amp; 2</t>
  </si>
  <si>
    <t>Minimal</t>
  </si>
  <si>
    <t>3 weeks PGY1, 4 weeks PGY2 and PGY3</t>
  </si>
  <si>
    <t>Longest: 6am-6pm or longer for in-patient wards</t>
  </si>
  <si>
    <t>PGY1: 8</t>
  </si>
  <si>
    <t xml:space="preserve">yes but multiple people stated that they take a supervisory role with residents and that it doesn't significantly interfere wtih resident's abilities to do procedures </t>
  </si>
  <si>
    <t xml:space="preserve">lunch everyday; $10 per night shift </t>
  </si>
  <si>
    <t xml:space="preserve">yes, covered </t>
  </si>
  <si>
    <t xml:space="preserve">NICU Q4, otherwise 3 weeks of days and one week of nights on ward blocks. </t>
  </si>
  <si>
    <t>3 weeks + 1 week academic conference</t>
  </si>
  <si>
    <t>Free lunch (not great though - alt sandwiches and salads), $10 each overnight shift</t>
  </si>
  <si>
    <t>Free, covered.</t>
  </si>
  <si>
    <t>8:30 log on 8:45 welcome then two 20 minute interviews scheduled in the morning</t>
  </si>
  <si>
    <t xml:space="preserve">1.5 hours but depends on your time slot </t>
  </si>
  <si>
    <t>youtube video sent prior to interview</t>
  </si>
  <si>
    <t xml:space="preserve">1 month blocks </t>
  </si>
  <si>
    <t>NICU: 28s q3-q4; inpatient: 2 weeks of nights; interns are on call 14 Sat/Sun per year</t>
  </si>
  <si>
    <t>$1300/year</t>
  </si>
  <si>
    <t>Yes but not covered</t>
  </si>
  <si>
    <t>Program info/tour, interviews, resident Q&amp;A</t>
  </si>
  <si>
    <t>Morning report (separate day), resident happy hour (separate day)</t>
  </si>
  <si>
    <t>Video available on website, pictures</t>
  </si>
  <si>
    <t>4, including PD</t>
  </si>
  <si>
    <t>~4</t>
  </si>
  <si>
    <t>Professional dress (not stated)</t>
  </si>
  <si>
    <t>Multiple interviewers allowed me to ask about different aspects of the program, enjoyed talking to the residents and hearing their thoughts about program</t>
  </si>
  <si>
    <t>Technical difficulties during the first interview and resident Q&amp;A; was able to get through interview</t>
  </si>
  <si>
    <t>night float, 24's on PICU in 2nd/3rd years</t>
  </si>
  <si>
    <t>3 weeks + 15 sick days</t>
  </si>
  <si>
    <t>Neonatology</t>
  </si>
  <si>
    <t>Cerner (recently updated this year)</t>
  </si>
  <si>
    <t>Yes, next to hospital</t>
  </si>
  <si>
    <t>yes, next to hospital</t>
  </si>
  <si>
    <t>Welcome, interviews</t>
  </si>
  <si>
    <t>Grand Rounds prior to welcome, Resident happy hour the night before</t>
  </si>
  <si>
    <t>Videos on Youtube, Pictures</t>
  </si>
  <si>
    <t>4 including PD</t>
  </si>
  <si>
    <t>Relaxed &amp; conversational with plenty of time for questions</t>
  </si>
  <si>
    <t>q4 24hs in PICU, weekly NICU call, nights on wards, &lt;2-3 calls on elective months</t>
  </si>
  <si>
    <t>PICU on wards as senior</t>
  </si>
  <si>
    <t>3 weeks + 12 sick days (+ additional edu and professional days)</t>
  </si>
  <si>
    <t>Cerner in hospital; Epic + 2 others in clinics</t>
  </si>
  <si>
    <t>Yes, meal allowance</t>
  </si>
  <si>
    <t>1 month blocks, 2 week elective/2 week picu</t>
  </si>
  <si>
    <t>2 week Night float during inpatient; interns can have 24+4 hour calls on weekends (max 8 in the first year)</t>
  </si>
  <si>
    <t>Max 12-14 hours</t>
  </si>
  <si>
    <t>Cerner inpatient, Athena outpatient</t>
  </si>
  <si>
    <t>350$ meal tickets every 6 months for CAMC medical center caferterias</t>
  </si>
  <si>
    <t>Yes next to hospital</t>
  </si>
  <si>
    <t>A Grand rounds, B - program info/tour, C - interviews, D - hospital overview then resident Q&amp;A; NOTE: B and C may be switched</t>
  </si>
  <si>
    <t>Videos on YouTube, pictures</t>
  </si>
  <si>
    <t>3, includes PD</t>
  </si>
  <si>
    <t>~6</t>
  </si>
  <si>
    <t>interviewers wanted to learn more about my interests, residents were positive and friendly, got to talk about plans for children's hospital</t>
  </si>
  <si>
    <t>Thalamus camera made it hard to position self in front of the screen</t>
  </si>
  <si>
    <t>15 days/year with no more than 5 days from each rotation (except Dec and IP service rotations) | 18 days + 12 sick days per residency explorer</t>
  </si>
  <si>
    <t>Scrubs unless continuity clinic</t>
  </si>
  <si>
    <t>Yes, includes meal card</t>
  </si>
  <si>
    <t>1 month blocks, 1 week of nights on wards. 2 24 hr shifts on PICU</t>
  </si>
  <si>
    <t xml:space="preserve">Night float system during inpatient month; Will only do 2 24 hour calls 2nd and 3rd year in the PICU </t>
  </si>
  <si>
    <t>At lectures + $100/month for cafeteria and starbs</t>
  </si>
  <si>
    <t>APPLICANT STATS</t>
  </si>
  <si>
    <t>Hover over column labels for explanation of each column if you need it. Please update as you go along!</t>
  </si>
  <si>
    <t>Applicant</t>
  </si>
  <si>
    <t>USMLE</t>
  </si>
  <si>
    <t>COMLEX</t>
  </si>
  <si>
    <t>Interview Season Info</t>
  </si>
  <si>
    <t>Extra Applicant Information</t>
  </si>
  <si>
    <t>ID</t>
  </si>
  <si>
    <t>School Rank</t>
  </si>
  <si>
    <t>Degree</t>
  </si>
  <si>
    <t>Step 1</t>
  </si>
  <si>
    <t>Step 2</t>
  </si>
  <si>
    <t>Step 3</t>
  </si>
  <si>
    <t>CS/PE</t>
  </si>
  <si>
    <t>Level 1</t>
  </si>
  <si>
    <t>Level 2</t>
  </si>
  <si>
    <t>Couples Match?</t>
  </si>
  <si>
    <t># Apps</t>
  </si>
  <si>
    <t># Invites</t>
  </si>
  <si>
    <t>% Yield</t>
  </si>
  <si>
    <t># Rejections or Waitlists</t>
  </si>
  <si>
    <t># Withdrew</t>
  </si>
  <si>
    <t>Interviews Attended</t>
  </si>
  <si>
    <t>YOG</t>
  </si>
  <si>
    <t>AOA</t>
  </si>
  <si>
    <t>SSP</t>
  </si>
  <si>
    <t>GHHS</t>
  </si>
  <si>
    <t>Peds Honors</t>
  </si>
  <si>
    <t>Sub-I Honors</t>
  </si>
  <si>
    <t>Cores Honored</t>
  </si>
  <si>
    <t>Class Rank</t>
  </si>
  <si>
    <t># Pubs/Pres</t>
  </si>
  <si>
    <t># Research Experiences</t>
  </si>
  <si>
    <t># Volunteer</t>
  </si>
  <si>
    <t># Work</t>
  </si>
  <si>
    <t>Require Visa?</t>
  </si>
  <si>
    <t>Red Flags?</t>
  </si>
  <si>
    <t>Mean</t>
  </si>
  <si>
    <t>St Dev</t>
  </si>
  <si>
    <t>Low Tier</t>
  </si>
  <si>
    <t>-</t>
  </si>
  <si>
    <t>Not Yet</t>
  </si>
  <si>
    <t>4/6</t>
  </si>
  <si>
    <t>1st Quartile</t>
  </si>
  <si>
    <t>Passed</t>
  </si>
  <si>
    <t>2nd Quartile</t>
  </si>
  <si>
    <t>Mid ranked MD</t>
  </si>
  <si>
    <t>Mid tier MD</t>
  </si>
  <si>
    <t>4/7</t>
  </si>
  <si>
    <t>3/5*</t>
  </si>
  <si>
    <t>No Step 2 score until mid-November</t>
  </si>
  <si>
    <t>4th Quartile</t>
  </si>
  <si>
    <t>Top 25</t>
  </si>
  <si>
    <t>2/6</t>
  </si>
  <si>
    <t>6/6</t>
  </si>
  <si>
    <t>mid tier MD</t>
  </si>
  <si>
    <t>step 1</t>
  </si>
  <si>
    <t>0/6</t>
  </si>
  <si>
    <t>mid tier</t>
  </si>
  <si>
    <t>Low</t>
  </si>
  <si>
    <t>low tier DO</t>
  </si>
  <si>
    <t>5 rej, 1 WL</t>
  </si>
  <si>
    <t>9 (about to withdraw some more)</t>
  </si>
  <si>
    <t>No inpatient Peds experience bc of small home institute</t>
  </si>
  <si>
    <t>Couples Matching with IM</t>
  </si>
  <si>
    <t>Mid Tier</t>
  </si>
  <si>
    <t>5/6</t>
  </si>
  <si>
    <t>Top</t>
  </si>
  <si>
    <t>Mid/Low tier</t>
  </si>
  <si>
    <t>Low tier</t>
  </si>
  <si>
    <t>2 WL, 8 rej</t>
  </si>
  <si>
    <t>5/5*</t>
  </si>
  <si>
    <t>1 clerkship pending d/t covid</t>
  </si>
  <si>
    <t>low tier</t>
  </si>
  <si>
    <t>not yet</t>
  </si>
  <si>
    <t>Very limited research. Weak 3rd year performance</t>
  </si>
  <si>
    <t>Mid tier</t>
  </si>
  <si>
    <t>Top 50</t>
  </si>
  <si>
    <t>nonUS IMG</t>
  </si>
  <si>
    <t>Shit tier</t>
  </si>
  <si>
    <t>tbd</t>
  </si>
  <si>
    <t>don't remember</t>
  </si>
  <si>
    <t>not taking</t>
  </si>
  <si>
    <t>board scores</t>
  </si>
  <si>
    <t>Couples matching FM</t>
  </si>
  <si>
    <t>Top 20</t>
  </si>
  <si>
    <t>4, 1 WL</t>
  </si>
  <si>
    <t>Low step 1</t>
  </si>
  <si>
    <t>top tier</t>
  </si>
  <si>
    <t>Mid tier?</t>
  </si>
  <si>
    <t>7R</t>
  </si>
  <si>
    <t>3rd Quartile</t>
  </si>
  <si>
    <t>mid tier?</t>
  </si>
  <si>
    <t>3/6</t>
  </si>
  <si>
    <t>HP</t>
  </si>
  <si>
    <t>NON US IMG</t>
  </si>
  <si>
    <t>Low tier?</t>
  </si>
  <si>
    <t>Couples matching emergency :)</t>
  </si>
  <si>
    <t>couples matching anesthesia</t>
  </si>
  <si>
    <t>Top tier</t>
  </si>
  <si>
    <t>No research non us img</t>
  </si>
  <si>
    <t>Repeat year 🙃</t>
  </si>
  <si>
    <t>NonUS IMG</t>
  </si>
  <si>
    <t>Only 4 weeks of US clinic exp</t>
  </si>
  <si>
    <t>Not yet</t>
  </si>
  <si>
    <t>Top 30</t>
  </si>
  <si>
    <t>Taking in Dec</t>
  </si>
  <si>
    <t>failed a class, it be that way sometimes</t>
  </si>
  <si>
    <t>3/7</t>
  </si>
  <si>
    <t>No USCE, No research</t>
  </si>
  <si>
    <t>2/7</t>
  </si>
  <si>
    <t>Top?</t>
  </si>
  <si>
    <t>Scheduled</t>
  </si>
  <si>
    <t>Had to leave program after PGY1</t>
  </si>
  <si>
    <t>carib</t>
  </si>
  <si>
    <t>top carib?</t>
  </si>
  <si>
    <t>2 clerkships made P/F 2/2 covid</t>
  </si>
  <si>
    <t>Mid tier(?)</t>
  </si>
  <si>
    <t>631?</t>
  </si>
  <si>
    <t>704?</t>
  </si>
  <si>
    <t>LoRs all from home institution</t>
  </si>
  <si>
    <t>T10</t>
  </si>
  <si>
    <t>1 WL</t>
  </si>
  <si>
    <t>below average step 1; no honors in clerkships</t>
  </si>
  <si>
    <t>CS pass on second attempt</t>
  </si>
  <si>
    <t>na</t>
  </si>
  <si>
    <t>Top Tier?</t>
  </si>
  <si>
    <t>MD/MPH</t>
  </si>
  <si>
    <t>low Step 1, remediated first-year course</t>
  </si>
  <si>
    <t>?</t>
  </si>
  <si>
    <t>low step 1</t>
  </si>
  <si>
    <t>Couples matching</t>
  </si>
  <si>
    <t>Low Step 1, COVID related 'remediation', unable to fit in subI prior to application release date</t>
  </si>
  <si>
    <t>Mid Tier (?)</t>
  </si>
  <si>
    <t>P/F</t>
  </si>
  <si>
    <t>Low Tier (?)</t>
  </si>
  <si>
    <t>extended 3rd year dt remediation, CK &lt; Step 1</t>
  </si>
  <si>
    <t>couples matching</t>
  </si>
  <si>
    <t>Top Tier</t>
  </si>
  <si>
    <t>Non US IMG</t>
  </si>
  <si>
    <t>couples matching w/ neurology</t>
  </si>
  <si>
    <t>Top 10</t>
  </si>
  <si>
    <t>Low/mid</t>
  </si>
  <si>
    <t>Non Caribbean</t>
  </si>
  <si>
    <t>not taken</t>
  </si>
  <si>
    <t>J1</t>
  </si>
  <si>
    <t>lower tier?</t>
  </si>
  <si>
    <t>Mid-lower tier</t>
  </si>
  <si>
    <t>Low-mid tier</t>
  </si>
  <si>
    <t>Yes; probation</t>
  </si>
  <si>
    <t>Couples matching w/ FM</t>
  </si>
  <si>
    <t>Low-mid tier ?</t>
  </si>
  <si>
    <t>low-mid tier</t>
  </si>
  <si>
    <t>Step1</t>
  </si>
  <si>
    <t>&lt;460</t>
  </si>
  <si>
    <t>Low board scores</t>
  </si>
  <si>
    <t>no rank</t>
  </si>
  <si>
    <t>1wl, 3r</t>
  </si>
  <si>
    <t>1 remediation / step</t>
  </si>
  <si>
    <t>Mid Tier?</t>
  </si>
  <si>
    <t>In Nov</t>
  </si>
  <si>
    <t>Mid/Low Tier</t>
  </si>
  <si>
    <t>1 yr LOA after 2nd year</t>
  </si>
  <si>
    <t>11 R</t>
  </si>
  <si>
    <t>21x</t>
  </si>
  <si>
    <t>22x</t>
  </si>
  <si>
    <t>2 R, 1 waitlist</t>
  </si>
  <si>
    <t>no step 1/2</t>
  </si>
  <si>
    <t>4 R</t>
  </si>
  <si>
    <t>Low step 2ck</t>
  </si>
  <si>
    <t>Mid TIer</t>
  </si>
  <si>
    <t>13 R, 2 WL</t>
  </si>
  <si>
    <t>low STEP 2 CK, repeated 2 3rd yr clerkships</t>
  </si>
  <si>
    <t>1 R, 3 WL</t>
  </si>
  <si>
    <t>24x</t>
  </si>
  <si>
    <t>Mid</t>
  </si>
  <si>
    <t>3 WL</t>
  </si>
  <si>
    <t>Comlex</t>
  </si>
  <si>
    <t>Top 5</t>
  </si>
  <si>
    <t>2 waitlist</t>
  </si>
  <si>
    <t>Maybe Step 1</t>
  </si>
  <si>
    <t>No improvement from Step 1 to Step 2</t>
  </si>
  <si>
    <t>19X</t>
  </si>
  <si>
    <t>22X</t>
  </si>
  <si>
    <t>US-IMG</t>
  </si>
  <si>
    <t>No rank</t>
  </si>
  <si>
    <t>Low-Tier</t>
  </si>
  <si>
    <t>F/201</t>
  </si>
  <si>
    <t>Step1, 1 clerkship remediation</t>
  </si>
  <si>
    <t>3rd quintile</t>
  </si>
  <si>
    <t>Mid-teir</t>
  </si>
  <si>
    <t>4/8</t>
  </si>
  <si>
    <t>Only P was in Pediatrics (of course...)</t>
  </si>
  <si>
    <t>Mid-tier</t>
  </si>
  <si>
    <t>Low-tier</t>
  </si>
  <si>
    <t>26x</t>
  </si>
  <si>
    <t>1 WL, 1 R</t>
  </si>
  <si>
    <t>Mid-tieir</t>
  </si>
  <si>
    <t>3 R</t>
  </si>
  <si>
    <t>Level 1, leave of absence</t>
  </si>
  <si>
    <t>1 R, 1 W</t>
  </si>
  <si>
    <t>low-tier</t>
  </si>
  <si>
    <t>5 R, 2 W</t>
  </si>
  <si>
    <t>11 (so far)</t>
  </si>
  <si>
    <t>failed a course first year</t>
  </si>
  <si>
    <t>sending out interest emails has really helped! also I only applied to 23 at first and then panic applied to 10 more</t>
  </si>
  <si>
    <t>Mid-Tier</t>
  </si>
  <si>
    <t>2 WL, 5 R</t>
  </si>
  <si>
    <t>P in Pediatrics</t>
  </si>
  <si>
    <t>1 WL, 3 R</t>
  </si>
  <si>
    <t>5 (so far)</t>
  </si>
  <si>
    <t>I think sending out interest emails helped too!  not sure if it was just coincidence but got something like two invites sent out soon after and one waitlists invite like the next day.</t>
  </si>
  <si>
    <t>mid-tier</t>
  </si>
  <si>
    <t>1 R 1W</t>
  </si>
  <si>
    <t>2/6/2020</t>
  </si>
  <si>
    <t>no class rank</t>
  </si>
  <si>
    <t>P in pediatrics (NBME curve got me)</t>
  </si>
  <si>
    <t>For the class of 2022 folks who may view this doc, don't psych yourself out. Apply where you're interested and be open and honest during your interviews! Also, send an LOI if you don't hear back from a program you really like!</t>
  </si>
  <si>
    <t>8 (so far)</t>
  </si>
  <si>
    <t>2R, 1W</t>
  </si>
  <si>
    <t>non-US IMG</t>
  </si>
  <si>
    <t>LOA</t>
  </si>
  <si>
    <t>5/6/2020</t>
  </si>
  <si>
    <t>None (as far as I'm aware)</t>
  </si>
  <si>
    <t>No class rank</t>
  </si>
  <si>
    <t>2R, 3W</t>
  </si>
  <si>
    <t>6/8</t>
  </si>
  <si>
    <t>I have completely average step scores and would consider myself an average applicant - although I have demonstrated a commitment to working with kids over several years. That said, I was blown away by the quantity and quality of the interviews I received (including ALL of my "reaches"). Don't be afraid to shoot for your dream program and send a LOI if you don't hear anything (especially if couples matching - we got a bunch of interviews this way)!</t>
  </si>
  <si>
    <t>Mid/Low-tier</t>
  </si>
  <si>
    <t>3R, 1W</t>
  </si>
  <si>
    <t>Leave of Absence</t>
  </si>
  <si>
    <t>Letters of Interest</t>
  </si>
  <si>
    <t>Please feel free to keep this as anonymous as you feel comfortable with. Data from current cycle (2021 Match) is on left, from last year (2020 Match) is on right.</t>
  </si>
  <si>
    <t>2020-2021 Match Cycle (Current)</t>
  </si>
  <si>
    <t>2019-2020 Match Cycle (last year, historical purposes only)</t>
  </si>
  <si>
    <t>Date LOI was sent</t>
  </si>
  <si>
    <t>Response</t>
  </si>
  <si>
    <t>USMD/ DO/ IMG</t>
  </si>
  <si>
    <t>Length of time between LOI and response</t>
  </si>
  <si>
    <t>Different response than previously listed</t>
  </si>
  <si>
    <t>Advocate-Oak Lawn</t>
  </si>
  <si>
    <t>"still reviewing applications" -PC</t>
  </si>
  <si>
    <t>Hours</t>
  </si>
  <si>
    <t>similar response, then recieved a waitlist invite 2 days later</t>
  </si>
  <si>
    <t>"Added to app for review" - PC +1</t>
  </si>
  <si>
    <t>few days</t>
  </si>
  <si>
    <t>My response was a little different. I was told another wave of responses was about to happen, and surely enough, I got an interview a few days later. Not sure if that meant I was already going to get one or what.</t>
  </si>
  <si>
    <t>Advocate- Park Ridge</t>
  </si>
  <si>
    <t>"Great! expect an invitation tomorrow" -PD</t>
  </si>
  <si>
    <t>hours</t>
  </si>
  <si>
    <t>"Still reviewing" - PC (US-IMG)</t>
  </si>
  <si>
    <t>Maine Med</t>
  </si>
  <si>
    <t>"Good luck" -PD</t>
  </si>
  <si>
    <t>1 day</t>
  </si>
  <si>
    <t>--&gt;1 week later waitlist--&gt;1 week after that II</t>
  </si>
  <si>
    <t>weirded out by this &lt;&lt; seconded. like wtf that's such a creepy response &lt;&lt; LMAO Are they Liam Neeson? Haha, so weird&lt;&lt;&lt;haha this just made me crack up</t>
  </si>
  <si>
    <t>Albert Einsten-Philly</t>
  </si>
  <si>
    <t>No response</t>
  </si>
  <si>
    <t>St Christopher's</t>
  </si>
  <si>
    <t>"reveiweing"</t>
  </si>
  <si>
    <t>IMG non US</t>
  </si>
  <si>
    <t>II 2 days later (USMD)&lt;you got IV? &lt;&lt; yes! but per the spreadsheet a bunch of invites were sent out that day as well, so hard to say if it was the LOI &lt;&lt; II within a week (USMD)</t>
  </si>
  <si>
    <t>Baylor (san antonio)</t>
  </si>
  <si>
    <t>reviewing all applicants</t>
  </si>
  <si>
    <t>c</t>
  </si>
  <si>
    <t>"thank you for your interest, forwarded to PDs" +4</t>
  </si>
  <si>
    <t>Same day, Next day</t>
  </si>
  <si>
    <t xml:space="preserve">didn't get a response and emailed like late september? but also sent to PD instead of PC </t>
  </si>
  <si>
    <t>"Thank you for your interest in the program, we will review your app"</t>
  </si>
  <si>
    <t>Denied several weeks later</t>
  </si>
  <si>
    <t>"Thrilled to hear of your interests, specifically (things in my LOI). Still reviewing, will make note of your additional interest" - Chief Resident +2</t>
  </si>
  <si>
    <t xml:space="preserve">no response +3, replied back within 30 minutes of the email with a rejection (but it was a very nice rejection haha)  Different response: response after ~2 weeks with interview invitation </t>
  </si>
  <si>
    <t xml:space="preserve">&lt;&lt;Did you email to chief resident, or the general residency email? </t>
  </si>
  <si>
    <t xml:space="preserve">&lt;&lt; General residency email, was surprised to see a chief replied +1 &lt;&lt; that's awesome!!! </t>
  </si>
  <si>
    <t>&lt;&lt;Honestly that seems like a really good response.  I'd be shocked if you didn't end up with an interview.</t>
  </si>
  <si>
    <t>&lt;&lt; I sent it about a week ago and haven't heard anything since the reply, but I definitely appreciate the optimism! +1</t>
  </si>
  <si>
    <t>&lt;&lt; Sent a LOI on 10/10 and just got an email today granting me an interview, so hopefully there are more invitations coming! +1</t>
  </si>
  <si>
    <t>&lt;&lt;Sent a LOI 10/8 and got an email response and an interview today. DO applicant.</t>
  </si>
  <si>
    <t xml:space="preserve">&lt;&lt; did any of you guys get the actual eras invitation or just a response saying you’ll get an interview? &lt;&lt; Haven't gotten the invite yet, but sent a thank you email this morning noting that I hadn't received the ERAS message yet and will keep checking my inbox. Maybe they'll send them out today —&gt; thanks, wanted to make sure it wasn’t just me </t>
  </si>
  <si>
    <t>Received app and review in ERAS +1</t>
  </si>
  <si>
    <t>Hour</t>
  </si>
  <si>
    <t>Univ of Louisville</t>
  </si>
  <si>
    <t>"Unfortunately we are currently full with an extensive waitlist. Thank you for your interest in our program and best of luck in the match."&lt;&lt; Basically a rejection.</t>
  </si>
  <si>
    <t>&lt; 1 hour</t>
  </si>
  <si>
    <t>&lt;&lt; Received a follow-up 2nd rejection two weeks later...</t>
  </si>
  <si>
    <t>No email response, but interview invitation (think it was just coincidence since they released a bunch of IIs)</t>
  </si>
  <si>
    <t>2 days</t>
  </si>
  <si>
    <t>Still reviewing "will systematically review applicants and offer interviews on a rolling basis until Dec. 1, 2020"</t>
  </si>
  <si>
    <t>"we are full but you will hear from us in the next week to be placed on a waitlist"</t>
  </si>
  <si>
    <t xml:space="preserve">1 hr </t>
  </si>
  <si>
    <t>has anyone moved off the waitlist? And if so, how long did it take?</t>
  </si>
  <si>
    <t>No response but interview invite 11/9</t>
  </si>
  <si>
    <t>USMD</t>
  </si>
  <si>
    <t>6 days</t>
  </si>
  <si>
    <t>Baylor-Houston</t>
  </si>
  <si>
    <t>"We are reviewing and you will hear back soon"  +6</t>
  </si>
  <si>
    <t>No response, but interview offer the day after &lt;&lt;when did you send the LOI? &lt;&lt; 10/16, got interview invite 10/17</t>
  </si>
  <si>
    <t xml:space="preserve">didnt even care about couples :( </t>
  </si>
  <si>
    <t>No response so far +3</t>
  </si>
  <si>
    <t xml:space="preserve">"We review applications and issue invitations on a rolling basis and will get back to you no later than the end of October. Thanks so much for letting us know of your interest in our program!" &amp; No response </t>
  </si>
  <si>
    <t>I got a response and an interview several days after my LOI</t>
  </si>
  <si>
    <t>Children's Hospital of MI</t>
  </si>
  <si>
    <t>no response yet</t>
  </si>
  <si>
    <t>sent 11/3, updated 11/9</t>
  </si>
  <si>
    <t>"will forward to people reviewing intern apps"+9</t>
  </si>
  <si>
    <t>&lt;&lt;I am thinking about sending one, but seriously who isnt interested in training at CHOP lol +1</t>
  </si>
  <si>
    <t>&lt;&lt; what email did you send it to? &lt;&lt; the one listed in ERAS</t>
  </si>
  <si>
    <t>response and II 2 days later (discord)</t>
  </si>
  <si>
    <t>"You will hear back by end of Oct" &lt;&lt; +6</t>
  </si>
  <si>
    <t>30 min</t>
  </si>
  <si>
    <t>I got this response and an interview several days after my LOI +1</t>
  </si>
  <si>
    <t xml:space="preserve">"thanks for your interest, look forward to reviewing your app" </t>
  </si>
  <si>
    <t>“All applications are currently under review”</t>
  </si>
  <si>
    <t>hey atleast they responded to an e-mail for once  &lt;&lt; lmao, I'm dead</t>
  </si>
  <si>
    <t>We have made a note in your file and look forward to reviewing your application +1</t>
  </si>
  <si>
    <t>3 days</t>
  </si>
  <si>
    <t>AZ-Phoenix childrens</t>
  </si>
  <si>
    <t>“Still reviewing applications”</t>
  </si>
  <si>
    <t>US DO</t>
  </si>
  <si>
    <t>5 business days-was out of office</t>
  </si>
  <si>
    <t>no response +1</t>
  </si>
  <si>
    <t>rejected ~ 2 weeks later without a response</t>
  </si>
  <si>
    <t>“Thank you for your interest in our program. Your application is being reviewed.” &lt;&lt; Interview Invite received ~3 hours following this email!</t>
  </si>
  <si>
    <t>&lt; 24 hours</t>
  </si>
  <si>
    <t xml:space="preserve">No response to email, but received interview invitation about 1.5 wk later </t>
  </si>
  <si>
    <t>Sent 10/29, updated 11/9</t>
  </si>
  <si>
    <t>U Michigan</t>
  </si>
  <si>
    <t>“We are still reviewing applications and will be in contact with all applicants very soon.” -PD &lt;&lt;+1</t>
  </si>
  <si>
    <t>Interview invite today (11/8)</t>
  </si>
  <si>
    <t>no response yet (sent 11/8)</t>
  </si>
  <si>
    <t>“Will pass on to recruitment commitee”</t>
  </si>
  <si>
    <t>Few hours</t>
  </si>
  <si>
    <t>Invite one week after LOI- DO</t>
  </si>
  <si>
    <t>11/27 invite</t>
  </si>
  <si>
    <t>~3 weeks</t>
  </si>
  <si>
    <t>U of MD</t>
  </si>
  <si>
    <t>App put in "placed interest" file</t>
  </si>
  <si>
    <t>Columbia Pres.</t>
  </si>
  <si>
    <t>currently reviewing applications and will continue through December. If you are selected to interview we will send you an email via thalamus&gt;&gt;invited to interview (even though spots are full) 3-4 weeks later</t>
  </si>
  <si>
    <t>3 days...invite sent 3-4 weeks after</t>
  </si>
  <si>
    <t>Im confused about this response since they apparently are totally full for interviews? how can they continue to send out invites through december if they are full? anyone know if they are opening more dates?&lt;&lt;Probably when someone cancel it &lt;&lt; OP here...I'm not sure, but I'm hoping this means I am higher on the list of potentials! Otherwise I feel like they would reject if they already knew they were full.</t>
  </si>
  <si>
    <t>no response so far +3</t>
  </si>
  <si>
    <t>waitlisted 2 weeks later (never responded to LOI)</t>
  </si>
  <si>
    <t>forwarded to PD</t>
  </si>
  <si>
    <t>&lt;1hr</t>
  </si>
  <si>
    <t>no response (yet!)</t>
  </si>
  <si>
    <t>Interview Invite next day</t>
  </si>
  <si>
    <t xml:space="preserve">Niklaus children’s </t>
  </si>
  <si>
    <t>Generic response about program then “PD will review all applications and decide”</t>
  </si>
  <si>
    <t>USIMG</t>
  </si>
  <si>
    <t>Sent them, got a standard response, a week later got an interview. don't know if it had to do with LOI or just got it because</t>
  </si>
  <si>
    <t>II today (11/8)</t>
  </si>
  <si>
    <t xml:space="preserve">Generic response. </t>
  </si>
  <si>
    <t>Interview ~24h</t>
  </si>
  <si>
    <t>forwarded to recruitment committee, if invited will come through interview broker&gt;&gt; didn't receive an email response but got an II via Interview broker &gt;&gt; never received an email response nor interview yet :(  --&gt; invited</t>
  </si>
  <si>
    <t>DO&gt;&gt;MD</t>
  </si>
  <si>
    <t>30 minutes</t>
  </si>
  <si>
    <t xml:space="preserve">no response yet&gt;&gt; received an II via Interview broker &gt;&gt; i still never had a response back to my email —&gt; invited! </t>
  </si>
  <si>
    <t>I'm couples matching and mentioned that my SO has an interview at respective location.  Received the invite 30 minutes after sending an email to PD/PC</t>
  </si>
  <si>
    <t>Initially emails +3 with no response, then called +3 will send your app to the PD. Still nothing +3. &lt;&lt;&lt;Did finally get an interview!</t>
  </si>
  <si>
    <t xml:space="preserve">USMD </t>
  </si>
  <si>
    <t>1 week</t>
  </si>
  <si>
    <t>interview 1 month later +1</t>
  </si>
  <si>
    <t>Interview invite today (11/8) +1</t>
  </si>
  <si>
    <t>Johns Hopkins All Children's Hospital</t>
  </si>
  <si>
    <t>Interview</t>
  </si>
  <si>
    <t xml:space="preserve">Dell </t>
  </si>
  <si>
    <t>II on 11/16</t>
  </si>
  <si>
    <t>5 days</t>
  </si>
  <si>
    <t>48hrs</t>
  </si>
  <si>
    <t>No response to email but interview broker invite for waitlist</t>
  </si>
  <si>
    <t>U wisconsin</t>
  </si>
  <si>
    <t>1 hour</t>
  </si>
  <si>
    <t>Couples matching, and my partner has an interview there</t>
  </si>
  <si>
    <t>Said her understanding is that DOs can't apply to out-of-match programs?? -PC. IS THIS TRUE? &gt;&gt;Elmhurst matches through NRMP, so to my understanding there is no reason a DO could not match there since the merger happened.  I would verify with your school, but this program probably just is not up to date in their information.  You could probably ask your school to contact AACOM about this school on your behalf if you'd like.</t>
  </si>
  <si>
    <t>interview +1</t>
  </si>
  <si>
    <t>interview broker invite 2 days later, who knows if it helped. &lt;&lt; interview broker legit 8 hours later at around 9pm.</t>
  </si>
  <si>
    <t>2 business days</t>
  </si>
  <si>
    <t>Interview a few hours later</t>
  </si>
  <si>
    <t>Waitlist invitation same day</t>
  </si>
  <si>
    <t>interview invite the next day</t>
  </si>
  <si>
    <t>&lt;2 bussiness days</t>
  </si>
  <si>
    <t xml:space="preserve">Mentioned I did undergraduate there as a tie to the institution which I think helped </t>
  </si>
  <si>
    <t>Georgetown/MedStar</t>
  </si>
  <si>
    <t>St Peter's New Jersey</t>
  </si>
  <si>
    <t>Interview&lt;did you email PC or PD?&lt; both, cc'd PC</t>
  </si>
  <si>
    <t>no response so far +2</t>
  </si>
  <si>
    <t xml:space="preserve">UNC </t>
  </si>
  <si>
    <t>Invitation x2</t>
  </si>
  <si>
    <t xml:space="preserve">US MD </t>
  </si>
  <si>
    <t>Same day</t>
  </si>
  <si>
    <t xml:space="preserve">DO-rejection 2 months later </t>
  </si>
  <si>
    <t>LSU (New orleans)</t>
  </si>
  <si>
    <t>Waitlist invitation</t>
  </si>
  <si>
    <t xml:space="preserve">utah
</t>
  </si>
  <si>
    <t>Invite</t>
  </si>
  <si>
    <t xml:space="preserve">1 day </t>
  </si>
  <si>
    <t xml:space="preserve">Omg maybe there is hope &lt;&lt; always! &lt;&lt;did they send you any sort of reply? Or you just got an invite the next day? &lt;&lt; just an invite the next day, no other response. So I'm not sure if the LOI helped or if they had already planned on inviting me for an interview. &lt;&lt; well either way, congrats! &lt;&lt; thanks, friend! sending good vibes your way </t>
  </si>
  <si>
    <t xml:space="preserve">Thanks for interest but full </t>
  </si>
  <si>
    <t>Maimonidees</t>
  </si>
  <si>
    <t>From someone else: I dropped Maimonides a few days ago, hoping goes to one of yall :)</t>
  </si>
  <si>
    <t xml:space="preserve">Wake forest </t>
  </si>
  <si>
    <t>Invite--but earlier on so may have been coincidental; invite 1 week after LOI sent</t>
  </si>
  <si>
    <t xml:space="preserve">MD </t>
  </si>
  <si>
    <t>Still reviewing apps</t>
  </si>
  <si>
    <t>Washington university</t>
  </si>
  <si>
    <t>invite+1</t>
  </si>
  <si>
    <t>1 day (couples); ~4 days</t>
  </si>
  <si>
    <t>&lt;&lt; Wash U or UWash?</t>
  </si>
  <si>
    <t>Received and will send to file</t>
  </si>
  <si>
    <t>Rejected straight up 7 days after</t>
  </si>
  <si>
    <t>CMC</t>
  </si>
  <si>
    <t>Just told me they’re full and putting people on waitlist</t>
  </si>
  <si>
    <t>no response yet +1</t>
  </si>
  <si>
    <t>my email would be forwarded on to the committee to review and they will get in touch with me via email if they decide they want to interview +1</t>
  </si>
  <si>
    <t xml:space="preserve">Got an email from PD and then invite the next day </t>
  </si>
  <si>
    <t xml:space="preserve">&gt;&gt; just sent my letter of interest, hoping for the best </t>
  </si>
  <si>
    <t>II next morning though only waitlist available</t>
  </si>
  <si>
    <t>no initial response, but interview 2-3 business days later (I don't think the LOI changed anything)</t>
  </si>
  <si>
    <t>3 business days</t>
  </si>
  <si>
    <t>Sent LOI, got invite a few hours later</t>
  </si>
  <si>
    <t>Sent LOI, told me they ddin't have spots rn but will let me know, gentle let down? hahaha</t>
  </si>
  <si>
    <t>no response but II the next day</t>
  </si>
  <si>
    <t>no response, added to waitlist 11/21</t>
  </si>
  <si>
    <t>Missouri Columbia</t>
  </si>
  <si>
    <t>No Respone</t>
  </si>
  <si>
    <t>rejected after 2 weeks (I don't think they bothered reading my letter tbh)</t>
  </si>
  <si>
    <t>No Response</t>
  </si>
  <si>
    <t>no response + 2</t>
  </si>
  <si>
    <t>US MD</t>
  </si>
  <si>
    <t>US MD/DO</t>
  </si>
  <si>
    <t>8 days</t>
  </si>
  <si>
    <t>Told they are finalizing waitlist by end of month</t>
  </si>
  <si>
    <t>No response yet</t>
  </si>
  <si>
    <t>Children’s of Michigan</t>
  </si>
  <si>
    <t>No response +1</t>
  </si>
  <si>
    <t>No response but II 11/9</t>
  </si>
  <si>
    <t>"We have an imperfect system when we select applicants" and opened an interview day spot for me</t>
  </si>
  <si>
    <t>Interview invite after ~ one week, (DO)</t>
  </si>
  <si>
    <t>told me "pd is revieweing applications"</t>
  </si>
  <si>
    <t>Well this gives me slightly less hope for the LOI I sent yesterday</t>
  </si>
  <si>
    <t>Out of office reply, but got II next day....maybe related maybe not +1</t>
  </si>
  <si>
    <t>Response within minutes saying will review app in the next 2 weeks, then II send less than a week later (11/23)</t>
  </si>
  <si>
    <t xml:space="preserve">Jackson memorial </t>
  </si>
  <si>
    <t>II ~ one week</t>
  </si>
  <si>
    <t>Kansas Wichita</t>
  </si>
  <si>
    <t>Asked to interview (USIMG)</t>
  </si>
  <si>
    <t>interview (not sure if this was just a coincidence or because of the LOI tbh) +2</t>
  </si>
  <si>
    <t>~3 hours</t>
  </si>
  <si>
    <t>reviewing (w/in hours; DO) +1</t>
  </si>
  <si>
    <t>LSU-Shreveport</t>
  </si>
  <si>
    <t xml:space="preserve">Rejection </t>
  </si>
  <si>
    <t>II 3 days later</t>
  </si>
  <si>
    <t>No Response +1</t>
  </si>
  <si>
    <t>invite 1 week later (discord)</t>
  </si>
  <si>
    <t>St Christophers</t>
  </si>
  <si>
    <t>"still reviewing. you'll know via ERAS" +3</t>
  </si>
  <si>
    <t>DO, MD</t>
  </si>
  <si>
    <t>OSU Tulsa</t>
  </si>
  <si>
    <t>Interview 3 weeks later</t>
  </si>
  <si>
    <t>no response but II 8 days later</t>
  </si>
  <si>
    <t>Richmond Staten Island</t>
  </si>
  <si>
    <t>University of Arizona- Tucson</t>
  </si>
  <si>
    <t>No response so far +1</t>
  </si>
  <si>
    <t>Sent 10/29, updated 11/5</t>
  </si>
  <si>
    <t>Sinai of Baltimore</t>
  </si>
  <si>
    <t>rejection day after LOI sent,nonUS IMG</t>
  </si>
  <si>
    <t>UA Tucson</t>
  </si>
  <si>
    <t>Response from pc same day, rejection on 11/19</t>
  </si>
  <si>
    <t>Southern Illinois U</t>
  </si>
  <si>
    <t>:(</t>
  </si>
  <si>
    <t>no response +7</t>
  </si>
  <si>
    <t>DO, USMD</t>
  </si>
  <si>
    <t>US-IMG, MD</t>
  </si>
  <si>
    <t>U of I Peoria</t>
  </si>
  <si>
    <t>11/9/2020, 11/12</t>
  </si>
  <si>
    <t xml:space="preserve">Interview invite 2 days later </t>
  </si>
  <si>
    <t>Univ of KY</t>
  </si>
  <si>
    <t>University of Colorado</t>
  </si>
  <si>
    <t>no response so far +4</t>
  </si>
  <si>
    <t>University of illinois at chicago</t>
  </si>
  <si>
    <t>Auto-response: Reviewing all applications holistically.  Communication will be through ERAS.  Update: got interview invite about a week later. +1</t>
  </si>
  <si>
    <t>no response at all non-US IMG sent 11/3</t>
  </si>
  <si>
    <t>II 5 days later (not sure if it actually helped)</t>
  </si>
  <si>
    <t>UI Chicago</t>
  </si>
  <si>
    <t>II 1 hour after as SO had received an II from their respective program</t>
  </si>
  <si>
    <t>OOS; anonymous form</t>
  </si>
  <si>
    <t>UT Chattanooga</t>
  </si>
  <si>
    <t>University of Kentucky</t>
  </si>
  <si>
    <t>received II</t>
  </si>
  <si>
    <t>they will get responses out by the end of the month</t>
  </si>
  <si>
    <t>Invite received 1 week later</t>
  </si>
  <si>
    <t>&lt;24 hours</t>
  </si>
  <si>
    <t>no response, interview less than ~3 hours after sending</t>
  </si>
  <si>
    <t>Wash U</t>
  </si>
  <si>
    <t xml:space="preserve">UMMS </t>
  </si>
  <si>
    <t xml:space="preserve">Brown </t>
  </si>
  <si>
    <t xml:space="preserve">No response / Rejection </t>
  </si>
  <si>
    <t>US MD/ IMG</t>
  </si>
  <si>
    <t>Reply 45 minutes later with rejection</t>
  </si>
  <si>
    <t>No response yet +1</t>
  </si>
  <si>
    <t>II on 11/23</t>
  </si>
  <si>
    <t xml:space="preserve">No response </t>
  </si>
  <si>
    <t>II on 11/12</t>
  </si>
  <si>
    <t>duPont</t>
  </si>
  <si>
    <t xml:space="preserve">f/u email —&gt; interview few hours later </t>
  </si>
  <si>
    <t>Received an incredibly kind rejection a few hours later.</t>
  </si>
  <si>
    <t>&lt;&lt; Also received a very nice rejection after LOI, seems like a nice program</t>
  </si>
  <si>
    <t>Thanks for your email and interest. We will be happy to look at your application in ERAS. +1</t>
  </si>
  <si>
    <t>It took 6 days for them to get back to me.</t>
  </si>
  <si>
    <t>No response --&gt; update: interview!</t>
  </si>
  <si>
    <t xml:space="preserve">4 days </t>
  </si>
  <si>
    <t>Did not acknowledge my LOI, so not sure if it played a factor or it wouldve come anyway. Low scores, used LOI to mention family in the area (no ties in app) and other CA interviews at the same time so thinking it might have helped</t>
  </si>
  <si>
    <t>sent on 11/4, response on 11/9 saying they continue to review applications</t>
  </si>
  <si>
    <t>No response (but no rejection!) +4</t>
  </si>
  <si>
    <t>II next day (discord)</t>
  </si>
  <si>
    <t>No response // +3</t>
  </si>
  <si>
    <t>Received interview 1 week later. 10/23</t>
  </si>
  <si>
    <t>&lt;&lt; huh??? &lt;&lt;yes what? // op: overall generic response --interview after 24h</t>
  </si>
  <si>
    <t>"We have had a record number of applications and all time low rate of declined interviews, so at this time we have no openings. We will contact you if the interview situation changes."</t>
  </si>
  <si>
    <t>Heard back within 1 day that applications were still being reviewed, but no response since then (about 1 week ago) +1</t>
  </si>
  <si>
    <t xml:space="preserve">Acceptance 3 weeks after LOI, not sure if it helped or not </t>
  </si>
  <si>
    <t>Response 11/6 that my app would be reviewed then II today (11/9)</t>
  </si>
  <si>
    <t>1-2 business days</t>
  </si>
  <si>
    <t>&lt;Can you please tell me who did you email/ address the email to?&lt;&lt; Yes! I emailed the PC&lt;&lt;Awesome! Thank you and congrats :D. &lt;&lt; i emailed the PC no response &lt;&lt; Thanks!! Sorry she hasn't gotten back to you, I will say I did have to email her again on 11/6 because the one I sent in was completely blank, somehow the gmail app automatically changed my font color to white and it looked like i sent a block of space. After that email she responded within 15-20 minutes! &lt;&lt; ok yeah maybe I'll try again - don't want to be a bother. Did you use the email on ERAS?</t>
  </si>
  <si>
    <t>DO, DO</t>
  </si>
  <si>
    <t>same day: still working through status of some applicants and hope to have updates out by next week (this was on 10/08), will pass your email on to the appropriate people to add to the review of your application. &gt; same person: received rejection 10/24 :/</t>
  </si>
  <si>
    <t>Noted ties, looking forward to review app</t>
  </si>
  <si>
    <t>No response +2</t>
  </si>
  <si>
    <t>"thanks for your email, we'll share it with the residency program selection committee" then rejected after a week +4</t>
  </si>
  <si>
    <t>The stats of some rejected are bonkers &lt;&lt;240s/260s Midwest, thought I was a solid applicant but was flat out rejected</t>
  </si>
  <si>
    <t xml:space="preserve">no response </t>
  </si>
  <si>
    <t>DO- no response but invite after a week&lt;&lt; invite 3 weeks later for me</t>
  </si>
  <si>
    <t>No response so far +6</t>
  </si>
  <si>
    <t>waitlisted after a few weeks (11/24)</t>
  </si>
  <si>
    <t>Nemours - Orlando</t>
  </si>
  <si>
    <t>no response +2</t>
  </si>
  <si>
    <t>DO, USIMG</t>
  </si>
  <si>
    <t>same!</t>
  </si>
  <si>
    <t>Waitlist II</t>
  </si>
  <si>
    <t>Invite to interview after about a month (USMD)&lt;&lt; When did you send your LOI?</t>
  </si>
  <si>
    <t>"Thank you for your interest in our program. With over 1250  applications, we are continuing to review applications and invite qualified students as space becomes available."</t>
  </si>
  <si>
    <t>UT Southwestern-Dallas</t>
  </si>
  <si>
    <t>&lt;24hrs</t>
  </si>
  <si>
    <t>No Response +2</t>
  </si>
  <si>
    <t>II 10 days later</t>
  </si>
  <si>
    <t>Waitlist-Same day</t>
  </si>
  <si>
    <t xml:space="preserve">SLU </t>
  </si>
  <si>
    <t>No response  +2</t>
  </si>
  <si>
    <t>sent 11/16, waitlisted 3 days later, possibly coincidence (discord)</t>
  </si>
  <si>
    <t>No response +3</t>
  </si>
  <si>
    <t xml:space="preserve"> Georgetown/MedStar</t>
  </si>
  <si>
    <t>Waitlist invitation on 10/30 via ERAS</t>
  </si>
  <si>
    <t>Welcome2HPeds</t>
  </si>
  <si>
    <t>Thanks for your response +1</t>
  </si>
  <si>
    <t>Thank you for showing continued interest. We continue to review applications and send out invitations to interview via ERAS email. Should you be granted an interview we will contact you via ERAS email. We wish you all the best!</t>
  </si>
  <si>
    <t>UCSF-Oakland</t>
  </si>
  <si>
    <t>No response +4</t>
  </si>
  <si>
    <t>Sent IV invite after being on waitlist on 11/18</t>
  </si>
  <si>
    <t>UTennessee</t>
  </si>
  <si>
    <t>same day</t>
  </si>
  <si>
    <t>11/7 and 11/30</t>
  </si>
  <si>
    <t>II</t>
  </si>
  <si>
    <t>Anon form; OOS 23X/24X</t>
  </si>
  <si>
    <t>No response &lt;&lt; +3</t>
  </si>
  <si>
    <t>can't tell if correlation = causation, but no response then I got an invite so               ¯\_(ツ)_/¯    &lt;&lt; how long until you got an invite?  &lt;&lt; about a week</t>
  </si>
  <si>
    <t>No response and no invite so far. Update from same poster: I received an IV invite. Received about 2 weeks after my LOI was sent.</t>
  </si>
  <si>
    <t>Anon form; OOS w/ family ties, 23X/24X</t>
  </si>
  <si>
    <t>No response &lt;&lt; +8</t>
  </si>
  <si>
    <t>MD, US-IMG, DO</t>
  </si>
  <si>
    <t>No response and no invite so far +1</t>
  </si>
  <si>
    <t>&lt;&lt; which email did you send to?</t>
  </si>
  <si>
    <t>AAMC ID: 14872073.</t>
  </si>
  <si>
    <t>Interview Invite</t>
  </si>
  <si>
    <t>2.5 weeks</t>
  </si>
  <si>
    <t>OOS w/significant other in the area; 22x,24x</t>
  </si>
  <si>
    <t>No response, but resulted in interview several days later</t>
  </si>
  <si>
    <t>Nada :( +1// Still reviewing &amp; will have a response within the next week +3</t>
  </si>
  <si>
    <t xml:space="preserve">Got rejected later! </t>
  </si>
  <si>
    <t>Harbor-UCLA</t>
  </si>
  <si>
    <t xml:space="preserve">Interview Invite </t>
  </si>
  <si>
    <t xml:space="preserve">&gt;2 months </t>
  </si>
  <si>
    <t>Cali US IMG</t>
  </si>
  <si>
    <t>UA - Tucson</t>
  </si>
  <si>
    <t>no response, then invite 8 days later</t>
  </si>
  <si>
    <t>8 days if not coincidental?</t>
  </si>
  <si>
    <t>Program followed up 2nd LOI saying they would offer me a spot if one opened up.</t>
  </si>
  <si>
    <t>UofI Chicago</t>
  </si>
  <si>
    <t>No Response+1</t>
  </si>
  <si>
    <t>Kaiser Permanente</t>
  </si>
  <si>
    <t>Anon Form</t>
  </si>
  <si>
    <t>UofI Peoria</t>
  </si>
  <si>
    <t>No Response+2</t>
  </si>
  <si>
    <t>No Response+3</t>
  </si>
  <si>
    <t>No response+6</t>
  </si>
  <si>
    <t>Invite 2 weeks later</t>
  </si>
  <si>
    <t>No Response+5</t>
  </si>
  <si>
    <t>rejection</t>
  </si>
  <si>
    <t>waitlist (USMD), offered interview same day (1USMD + 1DO)</t>
  </si>
  <si>
    <t>Damn that's cold. Sorry dude.</t>
  </si>
  <si>
    <t>&lt;..better to know</t>
  </si>
  <si>
    <t>will let you know in 2-3 wks (USMD) same day response +1 &gt;&gt; Another USMD. Also got rejected after LOI</t>
  </si>
  <si>
    <t>Rush University Children’s Hospital</t>
  </si>
  <si>
    <t>Rejection</t>
  </si>
  <si>
    <t>Invitation, 3 days</t>
  </si>
  <si>
    <t>Uconn</t>
  </si>
  <si>
    <t>Rejection +2</t>
  </si>
  <si>
    <t>USDO</t>
  </si>
  <si>
    <t>interview ~24 hrs</t>
  </si>
  <si>
    <t xml:space="preserve">-- no response </t>
  </si>
  <si>
    <t>No response, &gt;2 weeks; &lt;&lt; II within a week (USMD)</t>
  </si>
  <si>
    <t xml:space="preserve">&lt;&lt;Did people's rejections from Rush come by personal email or a general ERAS message? </t>
  </si>
  <si>
    <t xml:space="preserve">Westchester Medical </t>
  </si>
  <si>
    <t>Rejection + 2</t>
  </si>
  <si>
    <t>USMD/DO</t>
  </si>
  <si>
    <t xml:space="preserve">I'm sorry about your rejection :/ how long did they take to respond? &gt;&gt; For me, 3 days later. Wonder if sending it hurt me at all, will never know oh well. &gt;&gt; it's my home program and the PD has told us multiple times that he does not consider LOIs or other expressions of interest one way or another. No way did it hurt you--it was worth a try! &gt;&gt; Thank you for sharing! Yes, it was! &gt;&gt; Agree, PD said LOI's will not help an applicant in any way and PD's that do use that are exhibiting unecessary bias in an application process that shouldn't have that. </t>
  </si>
  <si>
    <t>austin</t>
  </si>
  <si>
    <t>&lt;1 week</t>
  </si>
  <si>
    <t xml:space="preserve">All decisions will be made by the end of next week (10/18) </t>
  </si>
  <si>
    <t>&lt;&lt; I was told "thank you for your interest we are full but I will send the link so you can get on our waitlist... sounds like everyone has gotten a different response &lt;&lt; Nice!! When did you send your LOI? &lt;&lt; it was fairly soon after MSPE came out &lt;&lt; Thanks!</t>
  </si>
  <si>
    <t>Rejection +3</t>
  </si>
  <si>
    <t>UT East Tennessee</t>
  </si>
  <si>
    <t>Reviewing</t>
  </si>
  <si>
    <t xml:space="preserve">Same day respose that working through applicants and hope to have updates out by next week, will pass along (10/08). 3 hours later, got an interview to waitlist </t>
  </si>
  <si>
    <t>ETSU</t>
  </si>
  <si>
    <t>Summary: Application incomplete until they receive step 2 scores. Asked to update them when scores come back.</t>
  </si>
  <si>
    <t>Update from OP: got level 2 scores back, updated program, all interview slots full but told would be updated when someone cancelled &lt;&lt; off waitlist for spot in January- Thanks to the person that cancelled!!</t>
  </si>
  <si>
    <t>Thank you for your interest, we will be in touch if we decide to interview you. +1</t>
  </si>
  <si>
    <t>Thank you &amp; waitlist (MD) +3</t>
  </si>
  <si>
    <t>Has anyone gotten an interview off the duke waitlist yet?</t>
  </si>
  <si>
    <t>St.Christophers</t>
  </si>
  <si>
    <t>Thank you-we are still reviewing and will add this to your file +1</t>
  </si>
  <si>
    <t>DO/IMG</t>
  </si>
  <si>
    <t>Same day+1</t>
  </si>
  <si>
    <t xml:space="preserve">Got an invite a week later </t>
  </si>
  <si>
    <t>Waitlist and then interview</t>
  </si>
  <si>
    <t>1 week later</t>
  </si>
  <si>
    <t>Pretty sure my LOI helped get me the waitlist/interview</t>
  </si>
  <si>
    <t>Rejection! +1</t>
  </si>
  <si>
    <t>kaiser nor cal</t>
  </si>
  <si>
    <t>pd response, interview broker link</t>
  </si>
  <si>
    <t>ucla</t>
  </si>
  <si>
    <t>will forward to review committee +2</t>
  </si>
  <si>
    <t>&lt;&lt; what email did you send to? I didn’t get a “forward for review” email. ty&lt; +1 I sent it to the PD and didn't get a response either</t>
  </si>
  <si>
    <t>loma linda</t>
  </si>
  <si>
    <t>interview</t>
  </si>
  <si>
    <t>us img</t>
  </si>
  <si>
    <t>several hours</t>
  </si>
  <si>
    <t>Did you email the PC or PD?</t>
  </si>
  <si>
    <t>ucla harbor</t>
  </si>
  <si>
    <t>Same for me about 5 days later&lt; Did you email the PC or PD? &lt; PC I think</t>
  </si>
  <si>
    <t>Marshfield WI</t>
  </si>
  <si>
    <t>"We are still reviewing applications until November 6th, thank you for your interest"</t>
  </si>
  <si>
    <t>MCOW</t>
  </si>
  <si>
    <t>UMMS</t>
  </si>
  <si>
    <t>No more dates</t>
  </si>
  <si>
    <t>IMG</t>
  </si>
  <si>
    <t>several minutes</t>
  </si>
  <si>
    <t>St Louis</t>
  </si>
  <si>
    <t>IV</t>
  </si>
  <si>
    <t>No response &lt;&lt;&lt; interview 1 week later as well</t>
  </si>
  <si>
    <t xml:space="preserve">I think this was a coincidence. They sent out rejections today. </t>
  </si>
  <si>
    <t>Kaiser Socal</t>
  </si>
  <si>
    <t>haven't heard a single thing yet and it's been weeks?!</t>
  </si>
  <si>
    <t>same :(</t>
  </si>
  <si>
    <t>next day</t>
  </si>
  <si>
    <t>RESOURCES</t>
  </si>
  <si>
    <t>Prior spreadsheets</t>
  </si>
  <si>
    <t xml:space="preserve">https://docs.google.com/spreadsheets/d/170AwwJ2iA3RR3Guei0HT7F6So9hPrY0-s4kjweTQ_Us/edit#gid=1310483002 </t>
  </si>
  <si>
    <t xml:space="preserve"> https://docs.google.com/spreadsheets/d/16vYkHZGu4iL9jtz2GwG5JW0olEsvwYVacJUk1nF0K4E/edit#gid=253211182b</t>
  </si>
  <si>
    <t>2020 NRMP Fact sheets and Data</t>
  </si>
  <si>
    <t>Results &amp; Data</t>
  </si>
  <si>
    <t>https://mk0nrmp3oyqui6wqfm.kinstacdn.com/wp-content/uploads/2020/06/MM_Results_and-Data_2020-1.pdf</t>
  </si>
  <si>
    <t>Match Rates by Specialty and State</t>
  </si>
  <si>
    <t>https://mk0nrmp3oyqui6wqfm.kinstacdn.com/wp-content/uploads/2020/05/Specialty-by-State-and-Applicant-Type_2020.pdf</t>
  </si>
  <si>
    <t>Program Results 2016-2020</t>
  </si>
  <si>
    <t>https://mk0nrmp3oyqui6wqfm.kinstacdn.com/wp-content/uploads/2020/05/Program-Results_2016_2020.pdf</t>
  </si>
  <si>
    <t>Interactive Charting Outcomes In The Match</t>
  </si>
  <si>
    <t>https://www.nrmp.org/interactive-charting-outcomes-in-the-match/</t>
  </si>
  <si>
    <t>American Board of Pediatrics</t>
  </si>
  <si>
    <t>Exam Pass Rates</t>
  </si>
  <si>
    <t>https://www.abp.org/sites/abp/files/pdf/exam-pass-rates-gp-training.pdf</t>
  </si>
  <si>
    <t>AAMC</t>
  </si>
  <si>
    <t xml:space="preserve">what to ask on interviews </t>
  </si>
  <si>
    <t>https://aamc-orange.global.ssl.fastly.net/production/media/filer_public/18/54/1854e71c-2818-4a4f-86e1-188648fde1f1/residencyquestions.pdf</t>
  </si>
  <si>
    <t>common interview q's</t>
  </si>
  <si>
    <t>https://aamc-orange.global.ssl.fastly.net/production/media/filer_public/09/bf/09bf383c-3ff6-41bd-95c5-19e0f1f3dc55/frequent_interview_questions.pdf</t>
  </si>
  <si>
    <t>Aways</t>
  </si>
  <si>
    <t>Crowdsourced status of aways at each program</t>
  </si>
  <si>
    <t>https://docs.google.com/spreadsheets/d/1SbgmJ_K4WsJL6w8344nmI7-mDhoXgOD3JYi-79Lk57Y/edit#gid=2027472586</t>
  </si>
  <si>
    <t>2020 Pediatrics Discord Link</t>
  </si>
  <si>
    <t>Interview Questions</t>
  </si>
  <si>
    <t>Program? (optional)</t>
  </si>
  <si>
    <t>Question Asked</t>
  </si>
  <si>
    <t>prioritizing a list of simulated pages on nightfloat // this and lots of behavioral questions</t>
  </si>
  <si>
    <t>I didn't get the prioritization of simulated night float pages. Stanford does a structured interview style with standardized questions - many behavioral ex: "tell me about a time when..." +4</t>
  </si>
  <si>
    <t>What type of leader are you? What type of teammate are you? Tell me about a time you had to disagree with someone for a greater good? Tell me what you are passionate about in medicine? Of which of your volunteer/extracurricular activities are you most passionate about? What are you looking for in a program? What do you feel will be the biggest adjustment to residency?</t>
  </si>
  <si>
    <t>What characteristics will make you a good leader? Tell me about a time when you dealt with a difficult family. What is your biggest achievement in medical school? Tell me about xyz on your application - mine were specifically questions about research and volunteering at a free clinic. Tell me about a time where a team member wasn't pulling their weight and how you addressed it.</t>
  </si>
  <si>
    <t xml:space="preserve">Tell me about how XYZ (activtity unrelated to medicine) can be applied during residency. </t>
  </si>
  <si>
    <t xml:space="preserve">What are you looking for in a residency program? </t>
  </si>
  <si>
    <t>3 separate interviews. One is how would you handle this situation.</t>
  </si>
  <si>
    <t>Driscoll</t>
  </si>
  <si>
    <t xml:space="preserve">Tell me about yourself. What type of people are you looking to work with? What do you think is going to be the most challenging part of residency? What are some difficult life experiences you've had and what have they taught you? How are you?? &lt;&lt; my favorite one haha </t>
  </si>
  <si>
    <t>What are your thoughts on ordering TSH for depressed adolescents?</t>
  </si>
  <si>
    <t>wtf? how do u answer this?</t>
  </si>
  <si>
    <t>&lt;&lt; "S-Sure?" &lt;&lt; "I'm a huge fan" LOL</t>
  </si>
  <si>
    <t>U of R</t>
  </si>
  <si>
    <t>Most difficult thing upon entering medical school?</t>
  </si>
  <si>
    <t xml:space="preserve">What do you have to offer that would improve our program? Tell me about a complex situation you've faced and how you've handled it. // what does wellness mean to you        </t>
  </si>
  <si>
    <t>If you woke up tomorrow and were in charge of your medical school what would you change? If i went to the nurses on the floor what would they say you need to improve on?</t>
  </si>
  <si>
    <t>U of Wisconsin</t>
  </si>
  <si>
    <t>When were you the most stressed out in medical school and how did you handle it.</t>
  </si>
  <si>
    <t>Does anyone have advice for this one? Because answering truthfully I'd say studying for step or working with a really demanding attending but I'm not sure if they're looking for more clinical / patient examples? ___ I would say that a clinically-relevant answer is definitely best, and the demanding attending is a great one so long as you word it properly</t>
  </si>
  <si>
    <t>How have you handled:  difficult patient/family encounters, busy clinical rotations/services</t>
  </si>
  <si>
    <t>How you are resilient and foster resilience in your team members. "What questions do you have about the program" - first question and no other interview questions after</t>
  </si>
  <si>
    <t>What will be your biggest challenge transitioning to intern year?</t>
  </si>
  <si>
    <t xml:space="preserve">Tell me an example of how you used teamwork to solve a clinical problem. How would you handle a situation where you did not get along with your senior resident? </t>
  </si>
  <si>
    <t>Tell me about a time you disagreed with an attending</t>
  </si>
  <si>
    <t>***</t>
  </si>
  <si>
    <t>How'd you find out about our program?</t>
  </si>
  <si>
    <t>Tell me about yourself. What are your interests in Peds. Why EVMS. How do you plan on handeling the rigors of residency. What would you bring to our program.</t>
  </si>
  <si>
    <t>What was your most challenging rotation?</t>
  </si>
  <si>
    <t>SIU</t>
  </si>
  <si>
    <t>Why pediatrics? Tell me about yourself. Tell me about a time you had difficulty with an attending/colleague. Approach to problem solving. Why SIU?</t>
  </si>
  <si>
    <t>Is a hot dog a sandwich</t>
  </si>
  <si>
    <t>L O L</t>
  </si>
  <si>
    <t>PCH/MMC (AZ)</t>
  </si>
  <si>
    <t>Tell me about a disagreement you've had and how you handled it</t>
  </si>
  <si>
    <t>What is one time you realized you had your own biases (in regard to BLM, Me Too movement...) +1</t>
  </si>
  <si>
    <t xml:space="preserve">UT-Memphis </t>
  </si>
  <si>
    <t>Tell me what brought you to medicine. Tell me about a time where you were forced to change during a dificult situation. Tell me about a conflict between team members (communication counts as conflict)</t>
  </si>
  <si>
    <t>&lt;&lt;Forced to change? change in what way?</t>
  </si>
  <si>
    <t>Tell me about a mistake you made and how you dealt with it. What brought you to medicine and pediatrics in particular</t>
  </si>
  <si>
    <t>Tell me something that's not on your application (idk why this was so hard for me to answer)</t>
  </si>
  <si>
    <t>Goryeb/ Morristown</t>
  </si>
  <si>
    <t>Imagine you are on an airplane and you find yourself sitting next to a 2020 presidential candidate who ask about your oppinion on how to improve the U.S. health care system. What would you say?</t>
  </si>
  <si>
    <t>UF-Gainesville</t>
  </si>
  <si>
    <t>Tell me about a time where you used teamwork to create something new. What's you biggest weakness and what are you dong to address it? Why this program?</t>
  </si>
  <si>
    <t>What part of a bike are you (in terms of leadership)?</t>
  </si>
  <si>
    <t>baystate</t>
  </si>
  <si>
    <t>how are your letters of rec so good but you are in the 4th quartile of the class???</t>
  </si>
  <si>
    <t>&lt;&lt; LOL WHAT.</t>
  </si>
  <si>
    <t>"I don't know people like me?"</t>
  </si>
  <si>
    <t>wait...is 4th quartile the bottom or is 1st quartile the bottom...i'm suddenly thinking I might have learned stats wrong (probably why I'm in whichever one is the bottom lmao)</t>
  </si>
  <si>
    <t>What is your most proud achievement?</t>
  </si>
  <si>
    <t>If you could change one thing about your med school curriculum, what would it be?</t>
  </si>
  <si>
    <t>Multiple Places</t>
  </si>
  <si>
    <t>What do you think will be the hardest part about residency?
Why our program?
Why did you choose this specialty over the others?</t>
  </si>
  <si>
    <t>Tell me about a time you had a conflict with a peer, how did you handle it?</t>
  </si>
  <si>
    <t>*</t>
  </si>
  <si>
    <t xml:space="preserve">Tell me more about [this deficiency in your application, e.g. low test scores, remediations, professionalism concerns]. Own your mistakes and talk about what you learned from them and how you are better for it! </t>
  </si>
  <si>
    <t>Tell me about a time you improved/bettered yourself? "</t>
  </si>
  <si>
    <t>"Tell me about a difficult pt/family and how you dealt with it?"</t>
  </si>
  <si>
    <t>Tell me about a rare/interesting case and how you arrived at diagnosis</t>
  </si>
  <si>
    <t xml:space="preserve">Tell me a positive experience you had with medical provider who is non-MD/DO. </t>
  </si>
  <si>
    <t>Tell me a time you had to juggle multiple things and how you managed it</t>
  </si>
  <si>
    <t>Tell me about yourself?       Tell me about XYZ on your application.     What interests you in our program?   What are your hobbies? It was really just a conversation with all the interviewers, super chill and relaxed!</t>
  </si>
  <si>
    <t>Miami/Jackson Memorial</t>
  </si>
  <si>
    <t>Conversational/Tell me about yourself/whats on your app.  Lol one of my interviewers legit started the interview with what questions do you have</t>
  </si>
  <si>
    <t>how did x rotation going virtual impact you?</t>
  </si>
  <si>
    <t>What are you most proud of?</t>
  </si>
  <si>
    <t>Tell me about a time you had a conflict with someone and how you resolved it</t>
  </si>
  <si>
    <t>Tell me your story and path that led you to pursuing Pediatrics</t>
  </si>
  <si>
    <t>WashU/SLCH</t>
  </si>
  <si>
    <t>Asked about my path to choosing medicine, peds, and "tell me more about" various experiences on my app. Both interviewers very interested in hobbies.</t>
  </si>
  <si>
    <t>Why pediatrics?</t>
  </si>
  <si>
    <t>Tell me about a time you made a mistake, and how you responded to making that mistake</t>
  </si>
  <si>
    <t>What would you like to know about our program/our hospital?</t>
  </si>
  <si>
    <t>Tell me about a time you disagreed with a higher up. Name one accomplishment from med school you're proud of. How would you diffuse a tense situation</t>
  </si>
  <si>
    <t>What do you think will be the biggest challenge you'll face in residency? / Why our program? / Tell me about yourself/your career path.</t>
  </si>
  <si>
    <t>The full gauntlet of standard/behavioral questions: what are you most proud of, someone who inspires you and what values have you learned from them, what role do you play on a team, a time when you had a conflict with a team member and how you resolved it, hypothetical scenario of getting called in to cover a co-resident who faked sick and how you'd handle it, etc.</t>
  </si>
  <si>
    <t xml:space="preserve">Tell me your top 2 favorite activities you did and why, if I called your best friend and asked them to say 3 words to describe you what would they be, which of the words you listed do you think is most important for pediatrics. Both interviewers were really interested in getting to know me as a person! </t>
  </si>
  <si>
    <t xml:space="preserve">Tell me about a time you worked with a difficult attending/had a disagreement with an attending? Tell me about a time you worked with an unmotivated medical student adn how did you hadle it? What does teamwork mean to you? Why richmond/VCU? </t>
  </si>
  <si>
    <t>Please comment on a cell if you have an update to make; sheet is temporarily protected. To make a sortable version, copy and paste into your very own Excel or Sheets document!</t>
  </si>
  <si>
    <t>Program Name</t>
  </si>
  <si>
    <t>C, U, C&amp;U</t>
  </si>
  <si>
    <t>NRMP</t>
  </si>
  <si>
    <t>Positions</t>
  </si>
  <si>
    <t xml:space="preserve">Board Pass Rate </t>
  </si>
  <si>
    <t>LOR</t>
  </si>
  <si>
    <t>Chair/ Department Letter required?</t>
  </si>
  <si>
    <t>Personalized Personal Statement</t>
  </si>
  <si>
    <t># of Interviews</t>
  </si>
  <si>
    <t>Interview Dates (Last Year)</t>
  </si>
  <si>
    <t>Interview Remotely?</t>
  </si>
  <si>
    <t>Stand Alone?</t>
  </si>
  <si>
    <t>PGY-1 $</t>
  </si>
  <si>
    <t>Facebook Page</t>
  </si>
  <si>
    <t>Instagram</t>
  </si>
  <si>
    <t>Twitter Page</t>
  </si>
  <si>
    <t>Housing Stipend</t>
  </si>
  <si>
    <t>Benefits</t>
  </si>
  <si>
    <t>Retirement Benefits</t>
  </si>
  <si>
    <t>PD</t>
  </si>
  <si>
    <t>PD Email</t>
  </si>
  <si>
    <t>POC</t>
  </si>
  <si>
    <t>POC Email</t>
  </si>
  <si>
    <t>Website</t>
  </si>
  <si>
    <t>Notes</t>
  </si>
  <si>
    <t>Univ of Alabama Med Center</t>
  </si>
  <si>
    <t>U</t>
  </si>
  <si>
    <t>1007320C0</t>
  </si>
  <si>
    <t>210+</t>
  </si>
  <si>
    <t>no minimum</t>
  </si>
  <si>
    <t>10/24 - 01/20</t>
  </si>
  <si>
    <t>Michele Nichols, MD</t>
  </si>
  <si>
    <t>uabkids@peds.uab.edu</t>
  </si>
  <si>
    <t>Kimberly Butler, RN</t>
  </si>
  <si>
    <t>https://www.uab. edu/medicine/peds/residency-program</t>
  </si>
  <si>
    <t>Univ South Alabama</t>
  </si>
  <si>
    <t>1852320C0</t>
  </si>
  <si>
    <t>192+</t>
  </si>
  <si>
    <t>10/01 - 01/15</t>
  </si>
  <si>
    <t>Roger L Berkow, MD</t>
  </si>
  <si>
    <t>pedsresidency@health.southalabama.edu</t>
  </si>
  <si>
    <t>Latasha Williams</t>
  </si>
  <si>
    <t>latashawilliams@health.southalabama.edu</t>
  </si>
  <si>
    <t>https://www.southalabama.edu/colleges/com/departments/peds/residency.html</t>
  </si>
  <si>
    <t>C&amp;U</t>
  </si>
  <si>
    <t>2952320C0</t>
  </si>
  <si>
    <t>10/21 - 01/22</t>
  </si>
  <si>
    <t>Vasudha Bhavaraju, MD</t>
  </si>
  <si>
    <t>vbhavaraju@phoenixchildrens.com</t>
  </si>
  <si>
    <t>Sandra Barker</t>
  </si>
  <si>
    <t>sbarker@phoenixchildrens.com</t>
  </si>
  <si>
    <t>http://www.phoenixchildrens.org/professionals/for-students-residents</t>
  </si>
  <si>
    <t>Tucson Hospitals Med Ed</t>
  </si>
  <si>
    <r>
      <rPr>
        <sz val="10"/>
        <color theme="1"/>
        <rFont val="Arial"/>
      </rPr>
      <t xml:space="preserve">100% - </t>
    </r>
    <r>
      <rPr>
        <b/>
        <sz val="10"/>
        <color theme="1"/>
        <rFont val="Arial"/>
      </rPr>
      <t>is this accurate?</t>
    </r>
  </si>
  <si>
    <t>*new program and in my interview they said they are looking for strong board scores ie. &gt;230</t>
  </si>
  <si>
    <t>Patricia J Eck, DO</t>
  </si>
  <si>
    <t>patricia.eck@tmcaz.com</t>
  </si>
  <si>
    <t>Lisa Pierce, BA</t>
  </si>
  <si>
    <t>lisa.pierce@tmcaz.com</t>
  </si>
  <si>
    <t>https://www.thmep.com/</t>
  </si>
  <si>
    <t>Univ of AZ COM</t>
  </si>
  <si>
    <t>1015320C0</t>
  </si>
  <si>
    <t>10/21 - 01/17</t>
  </si>
  <si>
    <t>@phxpedsresidency</t>
  </si>
  <si>
    <t>Hilary Franke, MD, MS</t>
  </si>
  <si>
    <t>hfranke@peds.arizona.edu</t>
  </si>
  <si>
    <t>Nicole Paredes</t>
  </si>
  <si>
    <t>nparedes@peds.arizona.edu</t>
  </si>
  <si>
    <t>http://www.peds.arizona.edu/residency/welcome.asp</t>
  </si>
  <si>
    <t>Univ of Arkansas for Med Sci</t>
  </si>
  <si>
    <t>1018320C0</t>
  </si>
  <si>
    <t>185+</t>
  </si>
  <si>
    <t>10/28 - 01/31</t>
  </si>
  <si>
    <t>@archildrens</t>
  </si>
  <si>
    <t>Henry C Farrar</t>
  </si>
  <si>
    <t>farrarhank@uams.edu</t>
  </si>
  <si>
    <t>Emily Stotts</t>
  </si>
  <si>
    <t>stottsemilya@uams.edu</t>
  </si>
  <si>
    <t>http://pediatrics.uams.edu/</t>
  </si>
  <si>
    <t>1939320C0</t>
  </si>
  <si>
    <t>10/24 - 01/17</t>
  </si>
  <si>
    <t>@chopedsres</t>
  </si>
  <si>
    <t>Free healh and dental insurance through kaiser, $9000 housing stipend, $2400 moving stipend at beginning of intern year</t>
  </si>
  <si>
    <t>Pamela Simms-Mackey, MD</t>
  </si>
  <si>
    <t>http://www.childrenshospitaloakland.org</t>
  </si>
  <si>
    <t>Children's Hospital LA</t>
  </si>
  <si>
    <t>1021320C0</t>
  </si>
  <si>
    <t>181+</t>
  </si>
  <si>
    <t>11/01 - 01/31</t>
  </si>
  <si>
    <t>Michelle Thompson, MD</t>
  </si>
  <si>
    <t>mthompson@chla.usc.edu</t>
  </si>
  <si>
    <t>http://www.childrenshospitalla.org</t>
  </si>
  <si>
    <t>Kaiser Permanente N CA</t>
  </si>
  <si>
    <t>1042320C0</t>
  </si>
  <si>
    <t>11/03 - 01/12</t>
  </si>
  <si>
    <t>@kaiseroaklandpediatrics</t>
  </si>
  <si>
    <t>https://residency-ncal.kaiserpermanente.org/programs/peds/</t>
  </si>
  <si>
    <t>Kaiser Permanente S CA (LA)</t>
  </si>
  <si>
    <t>@kpla_peds</t>
  </si>
  <si>
    <t>$10,000/yr</t>
  </si>
  <si>
    <t xml:space="preserve">Recent significant pay raise and housing stipend, hospital paid iphone, free lunch daily and additional yearly food stipend on ID card, board and certificiations are covered expenses, additional educational and conference fund, free on site parking, Institution paid health, dental, vision insurance </t>
  </si>
  <si>
    <t>Doris Waldron, MD</t>
  </si>
  <si>
    <t>doris.t.waldron@kp.org</t>
  </si>
  <si>
    <t>hilma.y.balaian@kp.org</t>
  </si>
  <si>
    <t>https://residency-scal-kaiserpermanente.org/residency/pediatrics/</t>
  </si>
  <si>
    <t>LA County UCLA Med Center</t>
  </si>
  <si>
    <t>1067320C0</t>
  </si>
  <si>
    <t>190+</t>
  </si>
  <si>
    <t>@harborpeds</t>
  </si>
  <si>
    <t>Sylvia Yeh, MD</t>
  </si>
  <si>
    <t>http://harborpeds.org/</t>
  </si>
  <si>
    <t>19x+</t>
  </si>
  <si>
    <t>10/28 - 01/19</t>
  </si>
  <si>
    <t>@llupedsresidency</t>
  </si>
  <si>
    <t xml:space="preserve">free parking, free gym membership, great insurance plans (apparently your pregnancy from start to finish can be $200 at LL) </t>
  </si>
  <si>
    <t>Sharon Riesen, MD</t>
  </si>
  <si>
    <t>pedresoffice@llu.edu</t>
  </si>
  <si>
    <t>LaTanya Pickett</t>
  </si>
  <si>
    <t>lrpickett@llu.edu</t>
  </si>
  <si>
    <t>https://childrens-hospital.lomalindahealth.org/residency</t>
  </si>
  <si>
    <t>Stanford Health Care</t>
  </si>
  <si>
    <t>@stanfordpeds</t>
  </si>
  <si>
    <t>@stanfordpedsres
@LPCHPedsChiefs</t>
  </si>
  <si>
    <t>$7200 ($600/mo)</t>
  </si>
  <si>
    <t>3K one time moving stipend, 1K annual "cellphone" stipend, free Caltrain pass, access to university gyms, laptop when you start, insitution paid health, dental, and vision</t>
  </si>
  <si>
    <t>Caroline Rassbach, MD, MA</t>
  </si>
  <si>
    <t>http://med.stanford.edu/pedsres.html</t>
  </si>
  <si>
    <t>1046320C0</t>
  </si>
  <si>
    <t>220+</t>
  </si>
  <si>
    <t>10/22 - 12/18</t>
  </si>
  <si>
    <t>https://www.facebook.com/ucdpedsresidency/</t>
  </si>
  <si>
    <t>@ucdpedsresidency</t>
  </si>
  <si>
    <t>Su-Ting Terry Li, MD, MPH</t>
  </si>
  <si>
    <t>pedsresidency@ucdavis.edu</t>
  </si>
  <si>
    <t>Maura Reilly</t>
  </si>
  <si>
    <t>http://www.ucdmc.ucdavis.edu/pediatrics/education/residency.html</t>
  </si>
  <si>
    <t>@ucichocmillers</t>
  </si>
  <si>
    <t>Institution-paid health, dental and vision insurance for residents and eligible dependents</t>
  </si>
  <si>
    <t>http://www.pediatrics.uci.edu/residency/</t>
  </si>
  <si>
    <t>1049320C0</t>
  </si>
  <si>
    <t>10/22 - 12/20</t>
  </si>
  <si>
    <t>@ucsdpediatrics</t>
  </si>
  <si>
    <t>Mark Sawyer, MD</t>
  </si>
  <si>
    <t>http://www.pediatrics.ucsd.edu/education/</t>
  </si>
  <si>
    <t>11/5 - 1/15</t>
  </si>
  <si>
    <t>@uclapedsresidency</t>
  </si>
  <si>
    <t>$12,000 for 2020 and 2021 ($1,000 each month)</t>
  </si>
  <si>
    <t>No co-pay health insurance (ending 2021)</t>
  </si>
  <si>
    <t>Alan Chin, MD</t>
  </si>
  <si>
    <t>pedsres@mednet.ucla.edu</t>
  </si>
  <si>
    <t>Megan Fuller</t>
  </si>
  <si>
    <t>pedres@mednet.ucla.edu</t>
  </si>
  <si>
    <t>http://uclahealth.org/pediatricresidency</t>
  </si>
  <si>
    <t>1062320C0</t>
  </si>
  <si>
    <t>11/08 - 01/20</t>
  </si>
  <si>
    <t>Margaret McNamara, MD</t>
  </si>
  <si>
    <t>http://pediatrics.ucsf.edu/medical-education/residency</t>
  </si>
  <si>
    <t>UCSF - Fresno</t>
  </si>
  <si>
    <t>10/17 - 12/31</t>
  </si>
  <si>
    <t>@archildrenspediatricresidency</t>
  </si>
  <si>
    <t>Steven A Foster, DO</t>
  </si>
  <si>
    <t>sfoster@fresno.ucsf.edu</t>
  </si>
  <si>
    <t>Nancy Jackson</t>
  </si>
  <si>
    <t>njackson@fresno.ucsf.edu</t>
  </si>
  <si>
    <t>http://www.fresno.ucsf.edu/pediatrics</t>
  </si>
  <si>
    <t>USC + LAC Med Center</t>
  </si>
  <si>
    <t>1033320C0</t>
  </si>
  <si>
    <t>195+</t>
  </si>
  <si>
    <t>11/05 - 01/30</t>
  </si>
  <si>
    <t>@lacuscpediatrics</t>
  </si>
  <si>
    <t>free parking, insurance plan, $28 meal stipend/day</t>
  </si>
  <si>
    <t>Adler Salazar, MD</t>
  </si>
  <si>
    <t>adlersal@usc.edu</t>
  </si>
  <si>
    <t>Maria Cloud</t>
  </si>
  <si>
    <t>cloud@usc.edu</t>
  </si>
  <si>
    <t>http://www.uscpediatrics.com</t>
  </si>
  <si>
    <t>1907320C0</t>
  </si>
  <si>
    <t>strongly recommended</t>
  </si>
  <si>
    <t>209+</t>
  </si>
  <si>
    <t>10/21 - 01/20</t>
  </si>
  <si>
    <t>Karla Au Yeung, MD</t>
  </si>
  <si>
    <t>kauyeung@valleychildrens.org</t>
  </si>
  <si>
    <t>Athena Gonzalez</t>
  </si>
  <si>
    <t>agonzalez3@valleychildrens.org</t>
  </si>
  <si>
    <t>https://www.valleychildrens.org/medical-education</t>
  </si>
  <si>
    <t>Univ of CO</t>
  </si>
  <si>
    <t>comlex score not accepted</t>
  </si>
  <si>
    <t>@coloradopediatricresidency</t>
  </si>
  <si>
    <t>Adam Rosenberg, MD</t>
  </si>
  <si>
    <t>pedrespro@childrenscolorado.org</t>
  </si>
  <si>
    <t>Kathy Urban</t>
  </si>
  <si>
    <t>http://www.medschool.ucdenver.edu/peds</t>
  </si>
  <si>
    <t>Univ of CT</t>
  </si>
  <si>
    <t>1094320C0</t>
  </si>
  <si>
    <t>10/15 - 01/15</t>
  </si>
  <si>
    <t>@uconnpediatricresidency</t>
  </si>
  <si>
    <t>Edwin Zalneraitis, MD</t>
  </si>
  <si>
    <t>ezalner@connecticutchildrens.org</t>
  </si>
  <si>
    <t>Barent Wagar</t>
  </si>
  <si>
    <t>bwagar@connecticutchildrens.org</t>
  </si>
  <si>
    <t>https://health.uconn.edu/graduate-medical-education/?p=3345</t>
  </si>
  <si>
    <t>Yale - New Haven Med Ctr</t>
  </si>
  <si>
    <t>1089320C0</t>
  </si>
  <si>
    <t>11/05 - 01/23</t>
  </si>
  <si>
    <t>@yalepediatricresidency</t>
  </si>
  <si>
    <t>Andrea Asnes, MD</t>
  </si>
  <si>
    <t>heather.riggio@yale.edu</t>
  </si>
  <si>
    <t>Heather Riggio</t>
  </si>
  <si>
    <t>healther.riggio@yale.edu</t>
  </si>
  <si>
    <t>https://medicine.yale.edu/pediatrics/education/residency/</t>
  </si>
  <si>
    <t>Children's National Med Ctr Prg</t>
  </si>
  <si>
    <t>C</t>
  </si>
  <si>
    <t>1070320C0</t>
  </si>
  <si>
    <t>Dewesh Agrawal, MD</t>
  </si>
  <si>
    <t>pedres@childrensnational.org</t>
  </si>
  <si>
    <t>Janet Barbour</t>
  </si>
  <si>
    <t>http://www.ChildrensNational.org/PediatricResidency</t>
  </si>
  <si>
    <t>MedStar Health/Georgetown University</t>
  </si>
  <si>
    <t>1801320C0</t>
  </si>
  <si>
    <t>Kirsten Hawkins, MD</t>
  </si>
  <si>
    <t>kirsten.b.hawkins@gunet.georgetown.edu</t>
  </si>
  <si>
    <t>Robert Knouse</t>
  </si>
  <si>
    <t>robert.d.knouse@gunet.georgetown.edu</t>
  </si>
  <si>
    <t>http://pediatrics.georgetown.edu</t>
  </si>
  <si>
    <t>Sidney Kimmel Med College/duPont Hospital</t>
  </si>
  <si>
    <t>230+</t>
  </si>
  <si>
    <t>@pedsresidencynemoursde</t>
  </si>
  <si>
    <t>Steven Selbst, MD</t>
  </si>
  <si>
    <t>sselbst@nemours.org</t>
  </si>
  <si>
    <t>Cindy Chuidian</t>
  </si>
  <si>
    <t>cindy.chuidian@nemours.org</t>
  </si>
  <si>
    <t>http://www.nemours.org/education/gme/pediatricresidency.html</t>
  </si>
  <si>
    <t>AdventHealth Orlando Prg</t>
  </si>
  <si>
    <t>1102320C0</t>
  </si>
  <si>
    <t>200+</t>
  </si>
  <si>
    <t>10/28 - 12/20</t>
  </si>
  <si>
    <t>✔️</t>
  </si>
  <si>
    <t>pay for medical and dental insurance for you and your family</t>
  </si>
  <si>
    <t>Stacy McConkey, MD</t>
  </si>
  <si>
    <t>stacy.mcconkey.md@adventhealth.com</t>
  </si>
  <si>
    <t>Simona Milosevska</t>
  </si>
  <si>
    <t>simona.milosevska@adventhealth.com</t>
  </si>
  <si>
    <t>http://www.fhgme.com/</t>
  </si>
  <si>
    <t>Broward Health Prg</t>
  </si>
  <si>
    <t>1892320C0</t>
  </si>
  <si>
    <t>205+</t>
  </si>
  <si>
    <t>Patricia Rowe-King, MD</t>
  </si>
  <si>
    <t>prking@browardhealth.org</t>
  </si>
  <si>
    <t>Zuzanna Krawiec</t>
  </si>
  <si>
    <t>pedresidency@browardhealth.org</t>
  </si>
  <si>
    <t>http://www.browardhealth.org/</t>
  </si>
  <si>
    <t>Jackson Memorial Hospital/Jackson Health System</t>
  </si>
  <si>
    <t>10/22 - 01/11</t>
  </si>
  <si>
    <t>@holtzresidency</t>
  </si>
  <si>
    <t>Barry Gelman, MD</t>
  </si>
  <si>
    <t>b.gelman@miami.edu</t>
  </si>
  <si>
    <t>Vivian Dechard-Martell</t>
  </si>
  <si>
    <t>vdechard@med.miami.edu</t>
  </si>
  <si>
    <t>https://www.umpediatricresidency.com/</t>
  </si>
  <si>
    <t>i dont think this is up to date for board scores</t>
  </si>
  <si>
    <t>John Hopkins All Childrens Hospital</t>
  </si>
  <si>
    <t>St Petersburg</t>
  </si>
  <si>
    <t>1589320C0</t>
  </si>
  <si>
    <t>10/01 - 01/30</t>
  </si>
  <si>
    <t>@hopkinsach_ome</t>
  </si>
  <si>
    <t>@HopkinsACH_OME</t>
  </si>
  <si>
    <t>Akshata Hopkins, MD</t>
  </si>
  <si>
    <t>akshata.hopkins@jhmi.edu</t>
  </si>
  <si>
    <t>Dawn Jones</t>
  </si>
  <si>
    <t>dawn.jones@jhmi.edu</t>
  </si>
  <si>
    <t>http://ome.allkids.org/</t>
  </si>
  <si>
    <t>Memorial Healthcare System (Hollywood FL)</t>
  </si>
  <si>
    <t>Ronald Ford, MD</t>
  </si>
  <si>
    <t>pedresidency@mhs.net</t>
  </si>
  <si>
    <t>Amy Tillou</t>
  </si>
  <si>
    <t>atillou@mhs.net</t>
  </si>
  <si>
    <t>https://www.mhs.net/gme-pediatrics</t>
  </si>
  <si>
    <t>Miami Children's Health/Nicklaus Children's</t>
  </si>
  <si>
    <t>1110320C0</t>
  </si>
  <si>
    <t>10/23 - 01/31</t>
  </si>
  <si>
    <t>Beatriz Cunill-De Sautu, MD</t>
  </si>
  <si>
    <t>tdesautu@nicklaushealth.org</t>
  </si>
  <si>
    <t>Alina Gonzalez</t>
  </si>
  <si>
    <t>alina.gonzalez@nicklaushealth.org</t>
  </si>
  <si>
    <t>https://www.nicklauschildrens.org/medical-professionals/medical-education/</t>
  </si>
  <si>
    <t>2175320C0</t>
  </si>
  <si>
    <t>10/23 - 01/24</t>
  </si>
  <si>
    <t>@pedsresidencynemoursfl</t>
  </si>
  <si>
    <t>opportunity to enroll in Nemours health insurance plans for residents, spouses and dependent children
participation in our Nemours Wellness Program to earn a 20 percent discount on health plan premiums</t>
  </si>
  <si>
    <t>Amber Hoffman, MD</t>
  </si>
  <si>
    <t>nchpedres@nemours.org</t>
  </si>
  <si>
    <t>Kelley Kirk</t>
  </si>
  <si>
    <t>https://www.nemours.org/education/orlando-pediatric-residency-program.html</t>
  </si>
  <si>
    <t>2042320C0</t>
  </si>
  <si>
    <t>Anthony Pearson-Shaver, MD</t>
  </si>
  <si>
    <t>joanne.guccio@hcahealthcare.com</t>
  </si>
  <si>
    <t>Joanne Guccio</t>
  </si>
  <si>
    <t>U of F prg</t>
  </si>
  <si>
    <t>1824320C0</t>
  </si>
  <si>
    <t>10/11 - 01/10</t>
  </si>
  <si>
    <t>Nicole Paradise Black, MD</t>
  </si>
  <si>
    <t>blacknm@peds.ufl.edu</t>
  </si>
  <si>
    <t>Tammy Bleeker</t>
  </si>
  <si>
    <t>tbleeker@peds.ufl.edu</t>
  </si>
  <si>
    <t>http://pediatrics.med.ufl.edu/</t>
  </si>
  <si>
    <t>U of FL COM Jacksonville</t>
  </si>
  <si>
    <t>10/15 - 12/31</t>
  </si>
  <si>
    <t>@ufjaxpedsresidency</t>
  </si>
  <si>
    <t>Ayesha Mirza, MD</t>
  </si>
  <si>
    <t>ayesha.mirza@jax.ufl.edu</t>
  </si>
  <si>
    <t>Dawn DeSantis, MD</t>
  </si>
  <si>
    <t>dawn.desantis@jax.ufl.edu</t>
  </si>
  <si>
    <t>http://www.hscj.ufl.edu/pediatrics/residency/</t>
  </si>
  <si>
    <t>U of South FL Morsani Prg</t>
  </si>
  <si>
    <t>1109320C0</t>
  </si>
  <si>
    <t>No, but encouraged</t>
  </si>
  <si>
    <t>10/30 - 01/08</t>
  </si>
  <si>
    <t>USF Health Pediatrics &amp; Internal Medicine/Pediatrics</t>
  </si>
  <si>
    <t>@usfhealthpediatrics</t>
  </si>
  <si>
    <t>@USFPedsGME</t>
  </si>
  <si>
    <t>Sharon Dabrow, MD</t>
  </si>
  <si>
    <t>kpaulina@health.usf.edu</t>
  </si>
  <si>
    <t>Kelly Paulina</t>
  </si>
  <si>
    <t>http://health.usf.edu/medicine/pediatrics/index.htm</t>
  </si>
  <si>
    <t>Univ of FL (Orlando)</t>
  </si>
  <si>
    <t>1824320C1</t>
  </si>
  <si>
    <t>10/04 - 12/19</t>
  </si>
  <si>
    <t>Jerome Chen, MD</t>
  </si>
  <si>
    <t>jerome.chen@orlandohealth.com</t>
  </si>
  <si>
    <t>Lisa Bailey</t>
  </si>
  <si>
    <t>lisa.bailey@orlandohealth.com</t>
  </si>
  <si>
    <t>https://www.orlandohealth.com/pediatric-residency</t>
  </si>
  <si>
    <t>Univ of FL (Pensacola)</t>
  </si>
  <si>
    <t>1824320C3</t>
  </si>
  <si>
    <t>196+</t>
  </si>
  <si>
    <t>10/15 - 01/31</t>
  </si>
  <si>
    <t>Meisha Colletii, MD</t>
  </si>
  <si>
    <t>mcolletti@ufl.edu</t>
  </si>
  <si>
    <t>Danika Gretzinger</t>
  </si>
  <si>
    <t>dgretzinger@ascension.org</t>
  </si>
  <si>
    <t>http://www.sacred-heart.org/PediatricsResidency/page.asp?id=43</t>
  </si>
  <si>
    <t>Emory U SOM Prg</t>
  </si>
  <si>
    <t>1113320C0</t>
  </si>
  <si>
    <t>203+</t>
  </si>
  <si>
    <t>10/18 - 01/14</t>
  </si>
  <si>
    <t>@emorypedsresidency</t>
  </si>
  <si>
    <t>@EmoryPedsRes</t>
  </si>
  <si>
    <t>Susie Buchter, MD</t>
  </si>
  <si>
    <t>pediatrics.residency@emory.edu</t>
  </si>
  <si>
    <t>Susie (Dona) Buchter, MD</t>
  </si>
  <si>
    <t>http://www.pediatrics.emory.edu/education/residency/</t>
  </si>
  <si>
    <t>Med Ctr of Central GA/Mercer U SOM</t>
  </si>
  <si>
    <t>1120320C0</t>
  </si>
  <si>
    <t>10/14 - 01/10</t>
  </si>
  <si>
    <t>Yameika Head, MD</t>
  </si>
  <si>
    <t>head.yameika@navicenthealth.org</t>
  </si>
  <si>
    <t>Teresa Beard</t>
  </si>
  <si>
    <t>beard.teresa@navicenthealth.org</t>
  </si>
  <si>
    <t>https://www.navicenthealth.org/service-center/pediatrics-residency-program</t>
  </si>
  <si>
    <t>Medical College of GA Prg</t>
  </si>
  <si>
    <t>1985320C0</t>
  </si>
  <si>
    <t>10/15 - 01/24</t>
  </si>
  <si>
    <t>Leila Stallworth, MD</t>
  </si>
  <si>
    <t>lstallwo@augusta.edu</t>
  </si>
  <si>
    <t>Tiffany Smith</t>
  </si>
  <si>
    <t>peds_residency_program@augusta.edu</t>
  </si>
  <si>
    <t>http://www.augusta.edu/mcg/residents/pedsresidency/</t>
  </si>
  <si>
    <t>Memorial Health/Mercer U SOM (Savannah)</t>
  </si>
  <si>
    <t>1971320C0</t>
  </si>
  <si>
    <t>11/01 - 01/10</t>
  </si>
  <si>
    <t>Alison Niebanck, MD</t>
  </si>
  <si>
    <t>alison.niebanck@hcahealthcare.com</t>
  </si>
  <si>
    <t>Deborah Chapman</t>
  </si>
  <si>
    <t>deborah.chapman2@hcahealthcare.com</t>
  </si>
  <si>
    <t>http://memorialhealth.com/gme/pediatrics/</t>
  </si>
  <si>
    <t>Morehouse SOM Prg</t>
  </si>
  <si>
    <t>2099320C0</t>
  </si>
  <si>
    <t>Sher Gardner, MD</t>
  </si>
  <si>
    <t>aalbritton@msm.edu</t>
  </si>
  <si>
    <t>Anita Albritton</t>
  </si>
  <si>
    <t>http://www.msm.edu/Education/GME/PedsResidencyProgram/index.php</t>
  </si>
  <si>
    <t>Univ of HI</t>
  </si>
  <si>
    <t>3350320C0</t>
  </si>
  <si>
    <t>11/11 - 01/28</t>
  </si>
  <si>
    <t>David Kurahara, MD</t>
  </si>
  <si>
    <t>davidk@kapiolani.org</t>
  </si>
  <si>
    <t>Natalie Talamoa</t>
  </si>
  <si>
    <t>nho@hawaiiresidency.org</t>
  </si>
  <si>
    <t>http://www.hawaiiresidency.org/pediatric-residency/pediatric-residency-home</t>
  </si>
  <si>
    <t>Advocate Health Care/Oak Lawn Prg</t>
  </si>
  <si>
    <t>1131320C0</t>
  </si>
  <si>
    <t>Not required</t>
  </si>
  <si>
    <t>@comerpedschiefs</t>
  </si>
  <si>
    <t>Mark Butterly, MD</t>
  </si>
  <si>
    <t>mark.butterly@advocatehealth.com</t>
  </si>
  <si>
    <t>Jakki Persak</t>
  </si>
  <si>
    <t>jacqueline.persak@advocatehealth.com</t>
  </si>
  <si>
    <t>http://www.advocatehealth.com/pediatrics</t>
  </si>
  <si>
    <t>Advocate Health Care/Park Ridge Prg</t>
  </si>
  <si>
    <t>21173220C1</t>
  </si>
  <si>
    <t>10/28 - 01/13</t>
  </si>
  <si>
    <t>@uicpedsresidency</t>
  </si>
  <si>
    <t>Joanna Lewis, MD</t>
  </si>
  <si>
    <t>joanna.lewis@advocatehealth.com</t>
  </si>
  <si>
    <t>Denise Turner-Stewart</t>
  </si>
  <si>
    <t>stewart@advocatehealth.com</t>
  </si>
  <si>
    <t>https://www.advocatechildrenshospital.com/pediatric-residency</t>
  </si>
  <si>
    <t>Cook County Health &amp; Hospitals</t>
  </si>
  <si>
    <t>Rosibell Arcia-Diaz, MD</t>
  </si>
  <si>
    <t>rarciadiaz@cookcountyhhs.org</t>
  </si>
  <si>
    <t>Karen Ray-Williams</t>
  </si>
  <si>
    <t>krwilliams@cookcountyhhs.org</t>
  </si>
  <si>
    <t>http://www.cookcountyhhs.org/</t>
  </si>
  <si>
    <t>McGaw Med Ctr of NW U</t>
  </si>
  <si>
    <t>Encouraged</t>
  </si>
  <si>
    <t>Sharon M Unti, MD</t>
  </si>
  <si>
    <t>sunti@northwestern.edu</t>
  </si>
  <si>
    <t>Brad Lynk</t>
  </si>
  <si>
    <t>blynk@luriechildrens.org</t>
  </si>
  <si>
    <t>http://pediatrics.northwestern.edu/education/residents/index.html</t>
  </si>
  <si>
    <t>Mount Sinai Hospital Med Ctr of Chicago</t>
  </si>
  <si>
    <t>Strongly encouraged</t>
  </si>
  <si>
    <t>@luriepedsres</t>
  </si>
  <si>
    <t>Hari Srinivasan, MD</t>
  </si>
  <si>
    <t>hari.srinivasan@sinai.org</t>
  </si>
  <si>
    <t>Jonathan Reed</t>
  </si>
  <si>
    <t>jonathan.reed@sinai.org</t>
  </si>
  <si>
    <t>http://www.sinai.org/content/pediatrics-residency-program-0</t>
  </si>
  <si>
    <t>Rush University Med Ctr Prg</t>
  </si>
  <si>
    <t>1147320C0</t>
  </si>
  <si>
    <t>not required</t>
  </si>
  <si>
    <t>225+</t>
  </si>
  <si>
    <t>240+</t>
  </si>
  <si>
    <t>Jane Kramer, MD</t>
  </si>
  <si>
    <t>jane_e_kramer@rush.edu</t>
  </si>
  <si>
    <t>Molly Rose Elkins-Ryan</t>
  </si>
  <si>
    <t>ryan@rush.edu</t>
  </si>
  <si>
    <t>http://www.rush.edu/pedsresidency</t>
  </si>
  <si>
    <t>University of Illinois College of Medicine Peoria</t>
  </si>
  <si>
    <t>1175320C0</t>
  </si>
  <si>
    <t>215+</t>
  </si>
  <si>
    <t>500+</t>
  </si>
  <si>
    <t>11/2-1/26</t>
  </si>
  <si>
    <t>No, but most floors are dedicated peds</t>
  </si>
  <si>
    <t>Peoria Peds</t>
  </si>
  <si>
    <t>@peoriapeds</t>
  </si>
  <si>
    <t>UICOMPeoriaPeds</t>
  </si>
  <si>
    <t>Free unlimited food, good health insurance, disability and life</t>
  </si>
  <si>
    <t>401k (5%) match</t>
  </si>
  <si>
    <t>Bhavana Kandikattu, MD</t>
  </si>
  <si>
    <t>bthota5@uic.edu</t>
  </si>
  <si>
    <t>Christy Vincent</t>
  </si>
  <si>
    <t>cvince@uic.edu</t>
  </si>
  <si>
    <t>https://peoria.medicine.uic.edu/departments/pediatrics/residency/</t>
  </si>
  <si>
    <t>Indiana U SOM Prg</t>
  </si>
  <si>
    <t>1187320C0</t>
  </si>
  <si>
    <t>10/01 - 12/20</t>
  </si>
  <si>
    <t>@oaklawnpediatricresidents</t>
  </si>
  <si>
    <t>Jerry Rushton, MD</t>
  </si>
  <si>
    <t>prp@iupui.edu</t>
  </si>
  <si>
    <t>Josih Hostetler</t>
  </si>
  <si>
    <t>johostet@iu.edu</t>
  </si>
  <si>
    <t>http://pediatrics.iu.edu/residency/</t>
  </si>
  <si>
    <t>St Vincent Hospital &amp; Health Care Ctr Prg</t>
  </si>
  <si>
    <t>1189320C0</t>
  </si>
  <si>
    <t>10/16 - 01/17</t>
  </si>
  <si>
    <t>Hossain Marandi, MD</t>
  </si>
  <si>
    <t>jhedl001@ascension.org</t>
  </si>
  <si>
    <t>Janet Hedlund</t>
  </si>
  <si>
    <t>https://www.stvincent.org/medical-education/pediatrics-residency</t>
  </si>
  <si>
    <t>1201320C0</t>
  </si>
  <si>
    <t>194+</t>
  </si>
  <si>
    <t>11/05 - 01/17</t>
  </si>
  <si>
    <t>Ken Cheyne, MD</t>
  </si>
  <si>
    <t>ken.cheyne@unitypoint.org</t>
  </si>
  <si>
    <t>Elizabeth Bolten</t>
  </si>
  <si>
    <t>elizabeth.bolten@unitypoint.org</t>
  </si>
  <si>
    <t>http://www.unitypoint.org/pediatricresidency</t>
  </si>
  <si>
    <t>U of IA Hospitals &amp; Clinics Prg</t>
  </si>
  <si>
    <t>1203320C0</t>
  </si>
  <si>
    <t>not req</t>
  </si>
  <si>
    <t>10/21 - 01/10</t>
  </si>
  <si>
    <t>@iupeds</t>
  </si>
  <si>
    <t>Amy Stier, MD</t>
  </si>
  <si>
    <t>amy-stier@uiowa.edu</t>
  </si>
  <si>
    <t>Jolynn Hora</t>
  </si>
  <si>
    <t>susan-hora@uiowa.edu</t>
  </si>
  <si>
    <t>https://gme.medicine.uiowa.edu/pediatrics-residency</t>
  </si>
  <si>
    <t>U of KS (Wichita) Prg</t>
  </si>
  <si>
    <t>10/01 - 12/17</t>
  </si>
  <si>
    <t>Deborah Alliston, MD</t>
  </si>
  <si>
    <t>dalliston@kumc.edu</t>
  </si>
  <si>
    <t>Tara Shirley</t>
  </si>
  <si>
    <t>tshirley@kumc.edu</t>
  </si>
  <si>
    <t>http://wichita.kumc.edu/pediatrics/</t>
  </si>
  <si>
    <t>U of KS SOM Prg</t>
  </si>
  <si>
    <t>Lisa Gilmer, MD</t>
  </si>
  <si>
    <t>kupedsresidency@kumc.edu</t>
  </si>
  <si>
    <t>Jennifer Lynn</t>
  </si>
  <si>
    <t>http://www.kumc.edu/school-of-medicine/pediatrics/residency/</t>
  </si>
  <si>
    <t>U of KY COM</t>
  </si>
  <si>
    <t>1848320C0</t>
  </si>
  <si>
    <t>10/08 - 01/10</t>
  </si>
  <si>
    <t>Jaime Pittenger, MD</t>
  </si>
  <si>
    <t>jaime.pittenger@uky.edu</t>
  </si>
  <si>
    <t>Michael Fralix</t>
  </si>
  <si>
    <t>mjfral2@email.uky.edu</t>
  </si>
  <si>
    <t>http://www.mc.uky.edu/pediatrics/</t>
  </si>
  <si>
    <t>U of Louisville SOM</t>
  </si>
  <si>
    <t>1217320C0</t>
  </si>
  <si>
    <t>Yes &lt;&lt; not on website, someone confirm?</t>
  </si>
  <si>
    <t>10/09 - 12//8</t>
  </si>
  <si>
    <t>Sara Multerer, MD</t>
  </si>
  <si>
    <t>sara.multerer@nortonhealthcare.org</t>
  </si>
  <si>
    <t>Brittney Luckett</t>
  </si>
  <si>
    <t>brittney.luckett@nortonhealthcare.org</t>
  </si>
  <si>
    <t>http://louisville.edu/medicine/departments/pediatrics/training/</t>
  </si>
  <si>
    <t>LA State U (Shreveport) Prg</t>
  </si>
  <si>
    <t>10/15 - 01/30</t>
  </si>
  <si>
    <t>Paul Cooper MD</t>
  </si>
  <si>
    <t>pcoope@lsuhsc.edu</t>
  </si>
  <si>
    <t>Jessica Lee</t>
  </si>
  <si>
    <t>jdillm@lsuhsc.edu</t>
  </si>
  <si>
    <t>https://www.lsuhs.edu/departments/school-of-medicine/pediatrics/pediatric-residency</t>
  </si>
  <si>
    <t>LA State U Prg</t>
  </si>
  <si>
    <t>10/18 - 01/31</t>
  </si>
  <si>
    <t>@lsupeds</t>
  </si>
  <si>
    <t>Theodore Sectish, MD</t>
  </si>
  <si>
    <t>ctyler@lsuhsc.edu</t>
  </si>
  <si>
    <t>Ryan Bidlack</t>
  </si>
  <si>
    <t>pedsresidency@lsuhsc.edu</t>
  </si>
  <si>
    <t>http://www.medschool.lsuhsc.edu/pediatrics/residency.aspx</t>
  </si>
  <si>
    <t>Our Lady of the Lake Prg</t>
  </si>
  <si>
    <t>1421320C0</t>
  </si>
  <si>
    <t>@ololpediatricresidency</t>
  </si>
  <si>
    <t>Affordable health, dental, vision, and life insurance through OLOL. Cell phone stipend, yearly educational stipend.</t>
  </si>
  <si>
    <t>Michael Bolton, MD and Melissa Roy, MD</t>
  </si>
  <si>
    <t>michael.bolton@olorlrmc.com</t>
  </si>
  <si>
    <t>Samantha Kang</t>
  </si>
  <si>
    <t>samantha.kang@fmolhs.org</t>
  </si>
  <si>
    <t>https://ololchildrens.org/for-providers/pediatric-residency/</t>
  </si>
  <si>
    <t>Insta: @ololpediatricresidency</t>
  </si>
  <si>
    <t>Tulane U Prg</t>
  </si>
  <si>
    <t>Metairie</t>
  </si>
  <si>
    <t>10/24 - 01/30</t>
  </si>
  <si>
    <t>@tulanepeds</t>
  </si>
  <si>
    <t>John Carlson, MD</t>
  </si>
  <si>
    <t>john.carlson@tulane.edu</t>
  </si>
  <si>
    <t>Cheryl Dempsey</t>
  </si>
  <si>
    <t>cdempsey@tulane.edu</t>
  </si>
  <si>
    <t>http://www2.tulane.edu/som/departments/pediatrics/residency-program/Peds/</t>
  </si>
  <si>
    <t>Maine Medical Ctr Prg</t>
  </si>
  <si>
    <t>1236320C0</t>
  </si>
  <si>
    <t>11/15 - 01/10</t>
  </si>
  <si>
    <t>@TulPeds</t>
  </si>
  <si>
    <t>Brian Youth, MD</t>
  </si>
  <si>
    <t>youthb@mmc.org</t>
  </si>
  <si>
    <t>Kelly Barnes</t>
  </si>
  <si>
    <t>barnek1@mmc.org</t>
  </si>
  <si>
    <t>http://www.mmc.org/pediatricresidency</t>
  </si>
  <si>
    <t>John Hopkins University Prg</t>
  </si>
  <si>
    <t>1242320C0</t>
  </si>
  <si>
    <t>@jhpedsresidency</t>
  </si>
  <si>
    <t>Nicole Shilkofski, MD</t>
  </si>
  <si>
    <t>nshilko1@jhmi.edu</t>
  </si>
  <si>
    <t>Kelly Perry</t>
  </si>
  <si>
    <t>kperry19@jhmi.edu</t>
  </si>
  <si>
    <t>https://www.hopkinsmedicine.org/</t>
  </si>
  <si>
    <t>Sinai Hospital of Baltimore Prg</t>
  </si>
  <si>
    <t>1249320C0</t>
  </si>
  <si>
    <t>10/15 - 01/21</t>
  </si>
  <si>
    <t>Sybil Pentsil, MD</t>
  </si>
  <si>
    <t>sheerobe@lifebridgehealth.org</t>
  </si>
  <si>
    <t>Sheena Roberts</t>
  </si>
  <si>
    <t>http://www.lifebridgehealth.org/</t>
  </si>
  <si>
    <t>U of Maryland Prg</t>
  </si>
  <si>
    <t>1252320C0</t>
  </si>
  <si>
    <t>10/15 - 01/17</t>
  </si>
  <si>
    <t>@umdpeds</t>
  </si>
  <si>
    <t>Erin Giudice, MD</t>
  </si>
  <si>
    <t>egiudice@som.umaryland.edu</t>
  </si>
  <si>
    <t>Jill Hartsock</t>
  </si>
  <si>
    <t>jhartsock@som.umaryland.edu</t>
  </si>
  <si>
    <t>http://umm.edu/pediatricresidency</t>
  </si>
  <si>
    <t>Children's Hospital/Boston Med Ctr Prg</t>
  </si>
  <si>
    <t>@bcrpgram</t>
  </si>
  <si>
    <t>@theBCRP</t>
  </si>
  <si>
    <t>theodore.sectish@childrens.harvard.edu</t>
  </si>
  <si>
    <t>Elayne Fournier</t>
  </si>
  <si>
    <t>http://www.childrenshospital.org/bcrp</t>
  </si>
  <si>
    <t>Massachusetts General Hospital Prg</t>
  </si>
  <si>
    <t>Does not specify - does anyone know?</t>
  </si>
  <si>
    <t>@mghfcpeds</t>
  </si>
  <si>
    <t>Shannon Scott-Vernaglia, MD</t>
  </si>
  <si>
    <t>residencyrecruitment@partners.org</t>
  </si>
  <si>
    <t>Christine Hurley</t>
  </si>
  <si>
    <t>http://www.massgeneralforchildren.org/residency</t>
  </si>
  <si>
    <t>Tufts Medical Ctr Prg</t>
  </si>
  <si>
    <t>1263320C0</t>
  </si>
  <si>
    <t>Sara Ross, MD</t>
  </si>
  <si>
    <t>pedresidency@tuftsmedicalcenter.org</t>
  </si>
  <si>
    <t>Adrianna Serrao</t>
  </si>
  <si>
    <t>http://www.floatinghospital.org/residency</t>
  </si>
  <si>
    <t>U of MA</t>
  </si>
  <si>
    <t>3050320C0</t>
  </si>
  <si>
    <t>Mark Vining, MD</t>
  </si>
  <si>
    <t>monick.powell@umassmed.edu</t>
  </si>
  <si>
    <t>Monick Powell</t>
  </si>
  <si>
    <t>http://www.umassmed.edu/pediatrics/residency/index.aspx</t>
  </si>
  <si>
    <t>UMMS Baystate Prg</t>
  </si>
  <si>
    <t>1286320C0</t>
  </si>
  <si>
    <t>10/25 - 01/17</t>
  </si>
  <si>
    <t>@baystatepeds</t>
  </si>
  <si>
    <t>Laura Pinkston Koenigs, MD</t>
  </si>
  <si>
    <t>laura.koenigs@baystatehealth.org</t>
  </si>
  <si>
    <t>Erica Lunden</t>
  </si>
  <si>
    <t>erica.lunden@baystatehealth.org</t>
  </si>
  <si>
    <t>http://www.baystatehealth.org/pedsresidency</t>
  </si>
  <si>
    <t>Ascension St John Hospital Prg</t>
  </si>
  <si>
    <t>1915320C0</t>
  </si>
  <si>
    <t>201+</t>
  </si>
  <si>
    <t>Premchand Anne, MD</t>
  </si>
  <si>
    <t>premchand.anne@ascension.org</t>
  </si>
  <si>
    <t>Ashley Sultini</t>
  </si>
  <si>
    <t>ashley.sultini@ascension.org</t>
  </si>
  <si>
    <t>http://www.stjohnprovidence.org/gme</t>
  </si>
  <si>
    <t>Beaumont Health (Royal Oak) Prg</t>
  </si>
  <si>
    <t>1978320C0</t>
  </si>
  <si>
    <t>10/23 - 02/05</t>
  </si>
  <si>
    <t>@helenshouse_pedschiefs (this is for Spectrum/MSU in Grand Rapids not Beaumont!)</t>
  </si>
  <si>
    <t>Kalli Doyle, MD</t>
  </si>
  <si>
    <t>kalli.doyle@beaumont.edu</t>
  </si>
  <si>
    <t>Shelly Wisnowski</t>
  </si>
  <si>
    <t>shelly.wisnowski@beaumont.edu</t>
  </si>
  <si>
    <t>https://www.beaumont.edu/graduate-medical-education</t>
  </si>
  <si>
    <t>Children's Hospital of MI Prg</t>
  </si>
  <si>
    <t>Lynn Smitherman, MD</t>
  </si>
  <si>
    <t>swilson@med.wayne.edu</t>
  </si>
  <si>
    <t>Stacy Wilson</t>
  </si>
  <si>
    <t>http://www.childrensdmc.org/pediatricresidency</t>
  </si>
  <si>
    <t>Detroit Wayne County Health Authority</t>
  </si>
  <si>
    <t>Chaya Pitman-Hunt, DO</t>
  </si>
  <si>
    <t>cpitman-@dmc.org</t>
  </si>
  <si>
    <t>Christine Washington</t>
  </si>
  <si>
    <t>cwashington-gme@authorityhealth.org</t>
  </si>
  <si>
    <t>http://www.authorityhealth.org/authority-health-gme/medical-residency-programs/pediatric-medicine-residency-program/</t>
  </si>
  <si>
    <t>instagram: authorityhealthpediatrics. Rotations at Children's Hospital of Michigan. Program very involved in the Detroit community</t>
  </si>
  <si>
    <t>Hurley</t>
  </si>
  <si>
    <t>1307320C0</t>
  </si>
  <si>
    <t>Gwendolyn Reyes, MD</t>
  </si>
  <si>
    <t>greyes1@hurleymc.com</t>
  </si>
  <si>
    <t>Destiny Allen</t>
  </si>
  <si>
    <t>dallen5@hurleymc.com</t>
  </si>
  <si>
    <t>http://tinyurl.com/HurleyPeds</t>
  </si>
  <si>
    <t>Michigan State U Prg</t>
  </si>
  <si>
    <t>2436320C0</t>
  </si>
  <si>
    <t>Michael Stiffler, MD</t>
  </si>
  <si>
    <t>michael.stiffler@hc.msu.edu</t>
  </si>
  <si>
    <t>Jodi Gould</t>
  </si>
  <si>
    <t>jodi.gould@sparrow.org</t>
  </si>
  <si>
    <t>Spectrum Health/MI State/Helen Devos</t>
  </si>
  <si>
    <t>2077320C0</t>
  </si>
  <si>
    <t>10/16 - 12/12</t>
  </si>
  <si>
    <t>@helenshouse_pedschiefs</t>
  </si>
  <si>
    <t xml:space="preserve">@hdvchpediatrics </t>
  </si>
  <si>
    <t>Health insurance: $0 premium if you enroll in Healthy Lifestyles (basically, get your vitals checked and answer a brief questionnaire once a year), otherwise it's $50/mo. Spectrum puts money in HSA if you select one of the plans. Several other plans also available, but most go with the $0 premium option.
Vision/dental: Very cheap coverage available
Retirement: 403b contribution (up to 3 or 4% IIRC), vested at 3 years
Disability: Either included or really cheap for basic coverage (White Coat Investor encourages getting your own anyways)
Education card: PGY1 amount covers Step 3 and UWorld with leftover $$$. Also get additional in PGY2 and PGY3, most use to cover their boards.
Meal card: ~$1000/year benefit to use at any hospital food options (including Starbucks, Qdoba, ice cream shop, and the cafeterias); THIS AMOUNT CHANGES year to year!!!
Parking: Free on-site parking for residents</t>
  </si>
  <si>
    <t>403b, company matches 50% up to 4%</t>
  </si>
  <si>
    <t>Kira Sieplinga, MD
Associate PDs:
Justin Triemstra
Raj Pareek</t>
  </si>
  <si>
    <t>pediatric.residency@spectrumhealth.org</t>
  </si>
  <si>
    <t>Julie Beute</t>
  </si>
  <si>
    <t>julie.beute@helendevoschildren.org</t>
  </si>
  <si>
    <t>Www.Spectrumhealth.org/medicaleducation/residencies/pediatrics</t>
  </si>
  <si>
    <t>U of MI Health System Prg</t>
  </si>
  <si>
    <t>1293320C0</t>
  </si>
  <si>
    <t>@umichpeds</t>
  </si>
  <si>
    <t>- $500 for books, software, and other educational expenses.
- $500 for presentation or attendance at national academic conferences.
- Reimbursement for the application fee for USMLE Step 3.
- Travel reimbursement to clinic sites or off-campus clinical experiences.
- Meal money added to hospital card for working evening hours. 
- Enrollment benefits: Health, dental, vision, legal, FSA, long-term disability, life insurance</t>
  </si>
  <si>
    <t>10% bonus given in November encouraged to be used for savings ($6,028).</t>
  </si>
  <si>
    <t>Heather Burrows, MD</t>
  </si>
  <si>
    <t>armadill@med.umich.edu</t>
  </si>
  <si>
    <t>Andrea DelGuidice</t>
  </si>
  <si>
    <t>umpedsed@umich.edu</t>
  </si>
  <si>
    <t>http://www.med.umich.edu/pediatrics/</t>
  </si>
  <si>
    <t>Western MI U Homer Stryker MD SOM</t>
  </si>
  <si>
    <t>1314320C0</t>
  </si>
  <si>
    <t>@authorityhealthpediatrics</t>
  </si>
  <si>
    <t>Kelly Brown, MD</t>
  </si>
  <si>
    <t>kelly.brown@med.wmich.edu</t>
  </si>
  <si>
    <t>Julia Oswalt</t>
  </si>
  <si>
    <t>julia.oswalt@med.wmich.edu</t>
  </si>
  <si>
    <t>http://med.wmich.edu/</t>
  </si>
  <si>
    <t>Mayo Clinic COM &amp; Sci (Rochester) Prg</t>
  </si>
  <si>
    <t>Rochestor</t>
  </si>
  <si>
    <t>1328320C0</t>
  </si>
  <si>
    <t>10/01 - 01/10</t>
  </si>
  <si>
    <t>Jason Homme, MD</t>
  </si>
  <si>
    <t>homme.jason@mayo.edu</t>
  </si>
  <si>
    <t>Carrie Sims</t>
  </si>
  <si>
    <t>sims.carrie@mayo.edu</t>
  </si>
  <si>
    <t>http://www.mayo.edu/msgme/</t>
  </si>
  <si>
    <t>U of MN Prg</t>
  </si>
  <si>
    <t>1334320C0</t>
  </si>
  <si>
    <t>Emily Borman-Shoap, MD</t>
  </si>
  <si>
    <t>pedres@umn.edu</t>
  </si>
  <si>
    <t>Amy Gaug</t>
  </si>
  <si>
    <t>https://www.pediatrics.umn.edu/education/residency-program</t>
  </si>
  <si>
    <t>U of MS Med Ctr Prg</t>
  </si>
  <si>
    <t>1957320C0</t>
  </si>
  <si>
    <t>10/24 - 01/16</t>
  </si>
  <si>
    <t>Jeffrey Crout, MD</t>
  </si>
  <si>
    <t>jcrout@umc.edu</t>
  </si>
  <si>
    <t>Melanie Thaw</t>
  </si>
  <si>
    <t>mthaw@umc.edu</t>
  </si>
  <si>
    <t>https://www.umc.edu/ped-residency</t>
  </si>
  <si>
    <t>Children's Mercy Hospital Prg</t>
  </si>
  <si>
    <t>1494320C0</t>
  </si>
  <si>
    <t xml:space="preserve">250+ </t>
  </si>
  <si>
    <t>250+</t>
  </si>
  <si>
    <t>on website for IMG, 250+ on both</t>
  </si>
  <si>
    <t>@cmpediatricsresidency</t>
  </si>
  <si>
    <t>Free health insurance, food stipend, iPad, great benefits overall</t>
  </si>
  <si>
    <t>Ross Newman, DO</t>
  </si>
  <si>
    <t>programdirector@cmh.edu</t>
  </si>
  <si>
    <t>Jill Edwards</t>
  </si>
  <si>
    <t>programcoordinator@cmh.edu</t>
  </si>
  <si>
    <t>https://www.childrensmercy.org/professional-education/residencies/</t>
  </si>
  <si>
    <t>St Louis U SOM Prg</t>
  </si>
  <si>
    <t>1365320C0</t>
  </si>
  <si>
    <t>at least 2 (one from chairperson or director)</t>
  </si>
  <si>
    <t>10/14 - 01/27</t>
  </si>
  <si>
    <t>@slu_peds_residency</t>
  </si>
  <si>
    <t>Free health insurance for you and spouse, meal card (generously funded), free univeristy gym</t>
  </si>
  <si>
    <t>Robert Brooker, MD</t>
  </si>
  <si>
    <t>pedres@health.slu.edu</t>
  </si>
  <si>
    <t>Teresa Hudson</t>
  </si>
  <si>
    <t>http://pediatrics.slu.edu/</t>
  </si>
  <si>
    <t>U of MO (Columbia)</t>
  </si>
  <si>
    <t>1994320C0</t>
  </si>
  <si>
    <t xml:space="preserve"> min</t>
  </si>
  <si>
    <t>@ummcpediatrics</t>
  </si>
  <si>
    <t>Aneesh Tosh, MD</t>
  </si>
  <si>
    <t>tosha@health.missouri.edu</t>
  </si>
  <si>
    <t>Penny Adams</t>
  </si>
  <si>
    <t>adamspe@health.missouri.edu</t>
  </si>
  <si>
    <t>http://www.ch.missouri.edu/</t>
  </si>
  <si>
    <t>Washington U/B-JH/SLCH Consortium Prg</t>
  </si>
  <si>
    <t>1869320C0</t>
  </si>
  <si>
    <t>10/21 - 01/21</t>
  </si>
  <si>
    <t>Andrew White, MD</t>
  </si>
  <si>
    <t>white_a@wustl.edu</t>
  </si>
  <si>
    <t>Leigh Ann Bryant</t>
  </si>
  <si>
    <t>leighannbryant@wustl.edu</t>
  </si>
  <si>
    <t>http://peds.wustl.edu/residency</t>
  </si>
  <si>
    <t>U of NE Med Ctr COM</t>
  </si>
  <si>
    <t>3155320C0</t>
  </si>
  <si>
    <t>10/15 - 01/09</t>
  </si>
  <si>
    <t>Patrick Doherty, MD</t>
  </si>
  <si>
    <t>ccolpitts@unmc.edu</t>
  </si>
  <si>
    <t>Cindy Colpitts</t>
  </si>
  <si>
    <t>http://www.unmc.edu/Pediatrics/</t>
  </si>
  <si>
    <t>UNLV SOM</t>
  </si>
  <si>
    <t>@washu_peds_residency</t>
  </si>
  <si>
    <t>Miriam Bar-on, MD</t>
  </si>
  <si>
    <t>miriam.bar-on@unlv.edu</t>
  </si>
  <si>
    <t>April Poulsen</t>
  </si>
  <si>
    <t>april.poulsen@unlv.edu</t>
  </si>
  <si>
    <t>http://www.unlv.edu/medicine/pediatrics</t>
  </si>
  <si>
    <t>Mary Hitchcock Memorial/Dartmouth-Hitchcock</t>
  </si>
  <si>
    <t>1377320C0</t>
  </si>
  <si>
    <t>10/03 - 01/10</t>
  </si>
  <si>
    <t>Carol Lynn O'Dea, MD</t>
  </si>
  <si>
    <t>carol.lynn.o'dea@hitchcock.org</t>
  </si>
  <si>
    <t>Kelly M Rose</t>
  </si>
  <si>
    <t>kelly.m.rose@hitchcock.org</t>
  </si>
  <si>
    <t>http://chadkids.org/hp/pediatric_residency.html</t>
  </si>
  <si>
    <t>Atlantic Health/Goryeb Children's Hospital Prg</t>
  </si>
  <si>
    <t>3033320C0</t>
  </si>
  <si>
    <t>10/21 - 01/31</t>
  </si>
  <si>
    <t>@goryebpedsresidency</t>
  </si>
  <si>
    <t>Alan Meltzer, MD</t>
  </si>
  <si>
    <t>alan.meltzer@atlantichealth.org</t>
  </si>
  <si>
    <t>Kiley Alpert</t>
  </si>
  <si>
    <t>kiley.alpert@atlantichealth.org</t>
  </si>
  <si>
    <t>http://www.atlantichealth.org/GoryebResidency</t>
  </si>
  <si>
    <t>Cooper Med School of Rowan U/Cooper U</t>
  </si>
  <si>
    <t>1380320C0</t>
  </si>
  <si>
    <t>198+</t>
  </si>
  <si>
    <t>11/01 - 01/29</t>
  </si>
  <si>
    <t>William Graessle, MD</t>
  </si>
  <si>
    <t>ramonita@cooperhealth.edu</t>
  </si>
  <si>
    <t>Ramonita Ortiz</t>
  </si>
  <si>
    <t>pedresident@cooperhealth.edu</t>
  </si>
  <si>
    <t>http://www.cooperhealth.edu/residencies/pediatrics</t>
  </si>
  <si>
    <t>Hackensack U Med Ctr Prg</t>
  </si>
  <si>
    <t>1387320C0</t>
  </si>
  <si>
    <t>10/29 - 01/15</t>
  </si>
  <si>
    <t>Susan Mautone, MD</t>
  </si>
  <si>
    <t>susan.mautone@hackensackmeridian.org</t>
  </si>
  <si>
    <t>Catherine Shea</t>
  </si>
  <si>
    <t>catherine.shea@hackensackmeridian.org</t>
  </si>
  <si>
    <t>http://bit.ly/2xzIE3e</t>
  </si>
  <si>
    <t xml:space="preserve">Note: Hack has funding for 12 residents but they usually take approx. 8 residents per year. The PD does not allow moonlighting </t>
  </si>
  <si>
    <t>Jersey Shore U Med Ctr Prg</t>
  </si>
  <si>
    <t>1395320C0</t>
  </si>
  <si>
    <t>11/01 - 01/15</t>
  </si>
  <si>
    <t>Paul Schwartzberg, DO</t>
  </si>
  <si>
    <t>paul.schwartzberg@hackensackmeridian.org</t>
  </si>
  <si>
    <t>Denise Spina</t>
  </si>
  <si>
    <t>denise.spina@hackensackmeridian.org</t>
  </si>
  <si>
    <t>http://www.khovnanianchildrenshospital.com/</t>
  </si>
  <si>
    <t>Monmouth Med Ctr Prg</t>
  </si>
  <si>
    <t>1392320C0</t>
  </si>
  <si>
    <t>10/14 - 01/13</t>
  </si>
  <si>
    <t>@dartmouthpedsresidency</t>
  </si>
  <si>
    <t>Renuka Verma, MD</t>
  </si>
  <si>
    <t>renuka.verma@rwjbh.org</t>
  </si>
  <si>
    <t>Candace Herman</t>
  </si>
  <si>
    <t>candace.herman@rwjbh.org</t>
  </si>
  <si>
    <t>https://www.rwjbh.org/for-healthcare-professionals/medical-education/</t>
  </si>
  <si>
    <t>Newark Beth Israel Med Ctr Prg</t>
  </si>
  <si>
    <t>1397320C0</t>
  </si>
  <si>
    <t>10/30 - 01/30</t>
  </si>
  <si>
    <t>Ketan V Kansagra, MD</t>
  </si>
  <si>
    <t>ketan.kansagra@rwjbh.org</t>
  </si>
  <si>
    <t>Taisha Barber-Mitchell</t>
  </si>
  <si>
    <t>taiesha.barber@rwjbh.org</t>
  </si>
  <si>
    <t>https://www.rwjbh.org/for-healthcare-professionals/medical-education/newark</t>
  </si>
  <si>
    <t>Rutgers NJ Med Sch Prg</t>
  </si>
  <si>
    <t>Christin Traba, mD</t>
  </si>
  <si>
    <t>morancm@njms.rutgers.edu</t>
  </si>
  <si>
    <t>Odie Valencia</t>
  </si>
  <si>
    <t>valencod@njms.rutgers.edu</t>
  </si>
  <si>
    <t>http://njms.rutgers.edu/departments/pediatrics/education/index.cfm</t>
  </si>
  <si>
    <t>This program no longer exists  the childrens unit at this hospital has been shut down</t>
  </si>
  <si>
    <t>Rutgers Robert Wood Johnson Med Sch Prg</t>
  </si>
  <si>
    <t>2918320C0</t>
  </si>
  <si>
    <t>11/02 - 01/18</t>
  </si>
  <si>
    <t>Indira Amato, MD</t>
  </si>
  <si>
    <t>indira.amato@rutgers.edu</t>
  </si>
  <si>
    <t>Karen Moore</t>
  </si>
  <si>
    <t>karen.moore@rutgers.edu</t>
  </si>
  <si>
    <t>http://rwjms.rutgers.edu/departments_institutes/pedspweb/</t>
  </si>
  <si>
    <t>Saint Peter's U Hospital Prg</t>
  </si>
  <si>
    <t>3211320C0</t>
  </si>
  <si>
    <t>11/01 - 01/24</t>
  </si>
  <si>
    <t>William Bernstein, MD</t>
  </si>
  <si>
    <t>bbernstein@saintpetersuh.com</t>
  </si>
  <si>
    <t>Cesar Ramirez</t>
  </si>
  <si>
    <t>cesarramirez@saintpetersuh.com</t>
  </si>
  <si>
    <t>https://www.saintpetershcs.com/</t>
  </si>
  <si>
    <t>St Joseph's U Med Ctr Prg</t>
  </si>
  <si>
    <t>1406320C0</t>
  </si>
  <si>
    <t>10/15 - 02/01</t>
  </si>
  <si>
    <t>Roberto Jodorkovsky, MD</t>
  </si>
  <si>
    <t>jodorkor@sjhmc.org</t>
  </si>
  <si>
    <t>Karen Hilla</t>
  </si>
  <si>
    <t>hillak@sjhmc.org</t>
  </si>
  <si>
    <t>http://www.stjosephshealth.org/</t>
  </si>
  <si>
    <t>U of NM SOM</t>
  </si>
  <si>
    <t>1962320C0</t>
  </si>
  <si>
    <t>dd</t>
  </si>
  <si>
    <t>10/08 - 01/15</t>
  </si>
  <si>
    <t>Lanier Lopez, MD</t>
  </si>
  <si>
    <t>lnlopez@salud.unm.edu</t>
  </si>
  <si>
    <t>Stephanie Barnett</t>
  </si>
  <si>
    <t>sbarnett@salud.unm.edu</t>
  </si>
  <si>
    <t>http://pediatrics.unm.edu/education/residency/</t>
  </si>
  <si>
    <t>Albany Med Ctr Prg</t>
  </si>
  <si>
    <t>1414320C0</t>
  </si>
  <si>
    <t>11/10 - 1/28</t>
  </si>
  <si>
    <t>@amcpeds</t>
  </si>
  <si>
    <t>Henry Nagle, MD</t>
  </si>
  <si>
    <t>pedsresdir@amc.edu</t>
  </si>
  <si>
    <t>Katelyn Daly</t>
  </si>
  <si>
    <t>dalyk@amc.edu</t>
  </si>
  <si>
    <t>www.albanypeds.org</t>
  </si>
  <si>
    <t>BronxCare Health System Prg</t>
  </si>
  <si>
    <t>1471320M1</t>
  </si>
  <si>
    <t>Erika Regalado, MD</t>
  </si>
  <si>
    <t>eregalad@bronxleb.org</t>
  </si>
  <si>
    <t>Jessica Berrios</t>
  </si>
  <si>
    <t>jberrios@bronxleb.org</t>
  </si>
  <si>
    <t>https://www.blhcpeds.org/message-from-pd</t>
  </si>
  <si>
    <t>Brookdale U Hosp &amp; Med Ctr Prg</t>
  </si>
  <si>
    <t>Fernanda Kupferman-Meik, MD</t>
  </si>
  <si>
    <t>fkupferm@bhmcny.org</t>
  </si>
  <si>
    <t>Elizabeth Sanchez-Rocca</t>
  </si>
  <si>
    <t>esanchez@bhmcny.org</t>
  </si>
  <si>
    <t>http://www.brookdalehospital.org/</t>
  </si>
  <si>
    <t>Brooklyn Hospital Ctr Prg</t>
  </si>
  <si>
    <t>Lewis Krata, MD</t>
  </si>
  <si>
    <t>lkrata@tbh.org</t>
  </si>
  <si>
    <t>Janelle Farnell</t>
  </si>
  <si>
    <t>jfarnell@tbh.org</t>
  </si>
  <si>
    <t>http://www.tbh.org/</t>
  </si>
  <si>
    <t>FHMC</t>
  </si>
  <si>
    <t>Flushing</t>
  </si>
  <si>
    <t>11/15 - 01/31</t>
  </si>
  <si>
    <t>Shirley Pinero-Bernardo, MD</t>
  </si>
  <si>
    <t>rdisanza.flushing@jhmc.org</t>
  </si>
  <si>
    <t>Roberta Di Sanza</t>
  </si>
  <si>
    <t>rdisanza.flushing.jhmc.org</t>
  </si>
  <si>
    <t>Harlem Hospital Ctr Prg</t>
  </si>
  <si>
    <t>221+</t>
  </si>
  <si>
    <t>Sundari Periasamy, MD</t>
  </si>
  <si>
    <t>hhcpedres@nychhc.org</t>
  </si>
  <si>
    <t>Winchelle Morival</t>
  </si>
  <si>
    <t>http://harlempediatrics.cumc.columbia.edu/</t>
  </si>
  <si>
    <t xml:space="preserve">Can not find on Eras? </t>
  </si>
  <si>
    <t>Icahn SOM at Mt Sinai</t>
  </si>
  <si>
    <t>1490320C0</t>
  </si>
  <si>
    <t>@mountsinaipeds</t>
  </si>
  <si>
    <t>Jessica Reid-Adam, MD</t>
  </si>
  <si>
    <t>Sappherin Miranda</t>
  </si>
  <si>
    <t>sappherin.miranda@mssm.edu</t>
  </si>
  <si>
    <t>http://icahn.mssm.edu/peds/residencies</t>
  </si>
  <si>
    <t>Tina Cheng, DO</t>
  </si>
  <si>
    <t>tina.cheng@mssm.edu</t>
  </si>
  <si>
    <t>Ligia Ruiz</t>
  </si>
  <si>
    <t>ligia.ruiz@nychhc.org</t>
  </si>
  <si>
    <t>http://www.mssm.edu/gme/hospitals/elmhurst_peds/index.shtml</t>
  </si>
  <si>
    <t>Lincoln Med &amp; Mental Health Ctr Prg</t>
  </si>
  <si>
    <t>1484320M0</t>
  </si>
  <si>
    <t>10/17 - 01/30</t>
  </si>
  <si>
    <t>Magda Mendez, MD</t>
  </si>
  <si>
    <t>magda.mendez@nychhc.org</t>
  </si>
  <si>
    <t>Rosa Medina</t>
  </si>
  <si>
    <t>rosa.medina@nychhc.org</t>
  </si>
  <si>
    <t>http://www.nychealthandhospitals.org/lincoln/pediatric-residency-program/</t>
  </si>
  <si>
    <t>Maimonides Med Ctr/Infants &amp; Children's</t>
  </si>
  <si>
    <t>1428320M0</t>
  </si>
  <si>
    <t>11/05 - 01/28</t>
  </si>
  <si>
    <t>Ingrid Walker-Descartes, MD</t>
  </si>
  <si>
    <t>descartes@maimonidesmed.org</t>
  </si>
  <si>
    <t>Yakhira Encarnacion-Patterson</t>
  </si>
  <si>
    <t>yencarnacion@maimonidesmed.org</t>
  </si>
  <si>
    <t>http://www.maimonidesmed.org/</t>
  </si>
  <si>
    <t>Montefiore Med Ctr/Albert Einstein COM</t>
  </si>
  <si>
    <t>3153320C0</t>
  </si>
  <si>
    <t>235+</t>
  </si>
  <si>
    <t>10/29 - 01/23</t>
  </si>
  <si>
    <t>@chamstagram3415</t>
  </si>
  <si>
    <t>Megan McCabe, MD</t>
  </si>
  <si>
    <t>memccabe@montefiore.org</t>
  </si>
  <si>
    <t>Mary McGuire</t>
  </si>
  <si>
    <t>mmcguire@montefiore.org</t>
  </si>
  <si>
    <t>http://www.montefiore.org/pediatric-residency-program</t>
  </si>
  <si>
    <t>Nassau University Medical Center Prg</t>
  </si>
  <si>
    <t>1448320C0</t>
  </si>
  <si>
    <t>10/07 - 01/31</t>
  </si>
  <si>
    <t>Krishan Kumar, MD</t>
  </si>
  <si>
    <t>kkumar@numc.edu</t>
  </si>
  <si>
    <t>Samantha Henderson</t>
  </si>
  <si>
    <t>shenders@numc.edu</t>
  </si>
  <si>
    <t>http://www.numc.edu/</t>
  </si>
  <si>
    <t>NY Med College (Metropolitan) Prg</t>
  </si>
  <si>
    <t>1473320C0</t>
  </si>
  <si>
    <t>Manju Chopra, MD</t>
  </si>
  <si>
    <t>Mara Rodriguez</t>
  </si>
  <si>
    <t>mara.rodriguez@nychhc.org</t>
  </si>
  <si>
    <t>NY Presby (Cornell)</t>
  </si>
  <si>
    <t>149230C0</t>
  </si>
  <si>
    <t>@weillcornellpedsresidency</t>
  </si>
  <si>
    <t>Jennifer DiPace, MD</t>
  </si>
  <si>
    <t>jed9008@med.cornell.edu</t>
  </si>
  <si>
    <t>Esther Rodriguez</t>
  </si>
  <si>
    <t>esr2003@med.cornell.edu</t>
  </si>
  <si>
    <t>http://www.cornellpediatrics.org/education/residency.html</t>
  </si>
  <si>
    <t>NY Presby Brooklyn Methodist</t>
  </si>
  <si>
    <t>@maimopeds</t>
  </si>
  <si>
    <t>Pramod Narula, MD</t>
  </si>
  <si>
    <t>yog9004@nyp.org</t>
  </si>
  <si>
    <t>Yolanda Grajales</t>
  </si>
  <si>
    <t>http://www.nyp.org/brooklyn</t>
  </si>
  <si>
    <t>NY Presby Hospital (Columbia)</t>
  </si>
  <si>
    <t>1495320C0</t>
  </si>
  <si>
    <t>11/06 - 01/15</t>
  </si>
  <si>
    <t>@columbiapedsresidency</t>
  </si>
  <si>
    <t>Steve Paik, MD</t>
  </si>
  <si>
    <t>sp793@cumc.columbia.edu</t>
  </si>
  <si>
    <t>Hannah Balanza</t>
  </si>
  <si>
    <t>hvb2106@cumc.columbia.edu</t>
  </si>
  <si>
    <t>https://www.pediatrics.columbia.edu/pediatric-residency</t>
  </si>
  <si>
    <t>NY U SOM</t>
  </si>
  <si>
    <t>2978320C0</t>
  </si>
  <si>
    <t>10/21 - 12/23</t>
  </si>
  <si>
    <t>@nyupedsresidency</t>
  </si>
  <si>
    <t>Heather Howell, MD</t>
  </si>
  <si>
    <t>heather.howell@nyumc.org</t>
  </si>
  <si>
    <t>Francisco Hernandez</t>
  </si>
  <si>
    <t>francisco.hernandez@nyumc.org</t>
  </si>
  <si>
    <t>http://www.med.nyu.edu/pediatrics/residency/</t>
  </si>
  <si>
    <t>1453320C0</t>
  </si>
  <si>
    <t>10/23 - 01/16</t>
  </si>
  <si>
    <t>Jill Leavens-Maurer, MD</t>
  </si>
  <si>
    <t>maurer@nyulangone.org</t>
  </si>
  <si>
    <t>Madeline Betances</t>
  </si>
  <si>
    <t>madeline.betances@nyulangone.org</t>
  </si>
  <si>
    <t>http://www.nyuwinthrop.org/</t>
  </si>
  <si>
    <t>Richmond U Med Ctr Prg</t>
  </si>
  <si>
    <t>1514320C0</t>
  </si>
  <si>
    <t>10/14 - 02/12</t>
  </si>
  <si>
    <t>Jiliu Xu, MD</t>
  </si>
  <si>
    <t>jxu@rumcsi.org</t>
  </si>
  <si>
    <t>Dori Harasek</t>
  </si>
  <si>
    <t>dharasek@rumcsi.org</t>
  </si>
  <si>
    <t>http://www.rumcsi.org/</t>
  </si>
  <si>
    <t>St Barnabas Hospital Prg</t>
  </si>
  <si>
    <t>3113320C0</t>
  </si>
  <si>
    <t>11/19 - 01/17</t>
  </si>
  <si>
    <t>Janine Adjo, MD</t>
  </si>
  <si>
    <t>jclark@sbhny.org</t>
  </si>
  <si>
    <t>Zaida Batista</t>
  </si>
  <si>
    <t>zbatista@sbhny.org</t>
  </si>
  <si>
    <t>http://www.sbhny.org/</t>
  </si>
  <si>
    <t>Stony Brook Med/University Hospital</t>
  </si>
  <si>
    <t>2919320C0</t>
  </si>
  <si>
    <t>@stonybrookpeds</t>
  </si>
  <si>
    <t>Robyn Blair, MD</t>
  </si>
  <si>
    <t>robyn.blair@stonybrookmedicine.edu</t>
  </si>
  <si>
    <t>Jean Segall</t>
  </si>
  <si>
    <t>jean.segall@stonybrookmedicine.edu</t>
  </si>
  <si>
    <t>http://www.stonybrookmedicalcenter.org/pediatricresidency</t>
  </si>
  <si>
    <t>SUNY Health Sci Ctr at Brooklyn (SUNY Downstate)</t>
  </si>
  <si>
    <t>guessing &gt;90%</t>
  </si>
  <si>
    <t>Christina Guillen, MD</t>
  </si>
  <si>
    <t>margherita.rotondi@downstate.edu</t>
  </si>
  <si>
    <t>Margherita Rotondi-Eisenberg</t>
  </si>
  <si>
    <t>http://www.downstate.edu/peds/</t>
  </si>
  <si>
    <t>SUNY Upstate Med U Prg</t>
  </si>
  <si>
    <t>1516320C0</t>
  </si>
  <si>
    <t>11/01 - 01/17</t>
  </si>
  <si>
    <t>Elizabeth Nelsen, MD</t>
  </si>
  <si>
    <t>mondorep@upstate,edy</t>
  </si>
  <si>
    <t>Patricia Mondore</t>
  </si>
  <si>
    <t>mondorep@upstate.edu</t>
  </si>
  <si>
    <t>http://www.upstate.edu/gch/education/residency/</t>
  </si>
  <si>
    <t>3099320C0</t>
  </si>
  <si>
    <t>Thomas Black, MD</t>
  </si>
  <si>
    <t>lcamp@upa.chob.edu</t>
  </si>
  <si>
    <t>Laura Camp</t>
  </si>
  <si>
    <t>http://medicine.buffalo.edu/pediatrics</t>
  </si>
  <si>
    <t>U of Rochestor Prg</t>
  </si>
  <si>
    <t>1511320C0</t>
  </si>
  <si>
    <t>@urmcpedsresidency</t>
  </si>
  <si>
    <t>Caren Gellin, MD</t>
  </si>
  <si>
    <t>caren_gellin@urmc.rochester.edu</t>
  </si>
  <si>
    <t>Brooke Steinbronn</t>
  </si>
  <si>
    <t>brooke_steinbronn@urmc.rochester.edu</t>
  </si>
  <si>
    <t>http://www.urmc.rochester.edu/smd/gme/prospective/pediatrics/</t>
  </si>
  <si>
    <t>Vidant Medical Ctr/East Carolina U</t>
  </si>
  <si>
    <t>3172320C0</t>
  </si>
  <si>
    <t>Pass</t>
  </si>
  <si>
    <t>10/01 - 01/31</t>
  </si>
  <si>
    <t>@jacobipeds</t>
  </si>
  <si>
    <t>Joseph A Burks, MD</t>
  </si>
  <si>
    <t>auxford.burks@nychhc.org</t>
  </si>
  <si>
    <t>http://www.jacobipeds.org/</t>
  </si>
  <si>
    <t>Westchester Med Ctr Prg</t>
  </si>
  <si>
    <t>2998320C0</t>
  </si>
  <si>
    <t>10/24 - 01/31</t>
  </si>
  <si>
    <t>Matthew Kapklein, MD</t>
  </si>
  <si>
    <t>beth_woolf@nymc.edu</t>
  </si>
  <si>
    <t>Beth Woolf</t>
  </si>
  <si>
    <t>https://www.westchestermedicalcenter.com/pediatrics1</t>
  </si>
  <si>
    <t>Woodhull Med &amp; Mental Health Ctr Prg</t>
  </si>
  <si>
    <t>NOPE</t>
  </si>
  <si>
    <t>11/01 - 12/31</t>
  </si>
  <si>
    <t>Betty Ansong Assoku, MD</t>
  </si>
  <si>
    <t>maria.rodriguez@woodhullhc.nychhc.org</t>
  </si>
  <si>
    <t>Maria Rodriguez</t>
  </si>
  <si>
    <t>http://www.nyc.gov/</t>
  </si>
  <si>
    <t>Wyckoff Heights Med Ctr Prg</t>
  </si>
  <si>
    <t>Patrisha Woolard-Pickens, MD</t>
  </si>
  <si>
    <t>ppickens@wyckoffhospital.org</t>
  </si>
  <si>
    <t>Tina Susi</t>
  </si>
  <si>
    <t>tsusi@wyckoffhospital.org</t>
  </si>
  <si>
    <t>Zucker SOM at Hofstra/Northwell at Cohen</t>
  </si>
  <si>
    <t>1861320C0</t>
  </si>
  <si>
    <t>10/16 - 01/22</t>
  </si>
  <si>
    <t>Stephen Barone, MD</t>
  </si>
  <si>
    <t>sbarone@northwell.edu</t>
  </si>
  <si>
    <t>Kathy Maronski</t>
  </si>
  <si>
    <t>maronski@northwell.edu</t>
  </si>
  <si>
    <t>http://www.northwell.edu/</t>
  </si>
  <si>
    <t>Zucker SOM at Hofstra/Northwell at SI</t>
  </si>
  <si>
    <t>Cynthia Chang, MD</t>
  </si>
  <si>
    <t>siuh_pedresidency@northwell.edu</t>
  </si>
  <si>
    <t>April Rand</t>
  </si>
  <si>
    <t>arand1@northwell.edu</t>
  </si>
  <si>
    <t>https://www.northwell.edu/research-and-education/graduate-medical-education</t>
  </si>
  <si>
    <t>Carolinas Med Ctr Prg</t>
  </si>
  <si>
    <t>1527320C0</t>
  </si>
  <si>
    <t>10/17 - 01/14</t>
  </si>
  <si>
    <t>Sydney Primis, MD</t>
  </si>
  <si>
    <t>sydney.primis@atriumhealth.org</t>
  </si>
  <si>
    <t>Avis Grainger</t>
  </si>
  <si>
    <t>avis.grainger@atriumhealth.org</t>
  </si>
  <si>
    <t>https://atriumhealth.org/education/graduate-medical-education/</t>
  </si>
  <si>
    <t>Duke University</t>
  </si>
  <si>
    <t>1529320C0</t>
  </si>
  <si>
    <t>@duke_peds</t>
  </si>
  <si>
    <t>Betty Staples, MD</t>
  </si>
  <si>
    <t>duke.peds.res@mc.duke.edu</t>
  </si>
  <si>
    <t>Scott Heflin</t>
  </si>
  <si>
    <t>scott.heflin@duke.edu</t>
  </si>
  <si>
    <t>https://pediatrics.duke.edu/</t>
  </si>
  <si>
    <t>U of NC Hospitals Prg</t>
  </si>
  <si>
    <t>1900320C0</t>
  </si>
  <si>
    <t>@uncpedsresidency</t>
  </si>
  <si>
    <t>Kenya McNeal-Trice, MD</t>
  </si>
  <si>
    <t>uncped@med.unc.edu</t>
  </si>
  <si>
    <t>Kelly Lear</t>
  </si>
  <si>
    <t>http://pediatrics.med.unc.edu/education/recruit</t>
  </si>
  <si>
    <t>Rumor is the coordinator is a big Bon Jovi Fan</t>
  </si>
  <si>
    <t>3057320C0</t>
  </si>
  <si>
    <t>No &gt; website says preferred</t>
  </si>
  <si>
    <t>10/14 - 01/31</t>
  </si>
  <si>
    <t>@ecupedsresidency</t>
  </si>
  <si>
    <t>Karin Hillenbrand, MD</t>
  </si>
  <si>
    <t>hillenbrandk@ecu.edu</t>
  </si>
  <si>
    <t>Kathryn Kunzmann</t>
  </si>
  <si>
    <t>pedsresidency@ecu.edu</t>
  </si>
  <si>
    <t>http://www.ecu.edu/pediatricsresidency</t>
  </si>
  <si>
    <t>Wake Forest U SOM Prg</t>
  </si>
  <si>
    <t>1537320C0</t>
  </si>
  <si>
    <t>No, but welcome</t>
  </si>
  <si>
    <t>10/11 - 01/17</t>
  </si>
  <si>
    <t>@wakepeds</t>
  </si>
  <si>
    <t>Thomas Russell, MD</t>
  </si>
  <si>
    <t>almcbrid@wakehealth.edu</t>
  </si>
  <si>
    <t>Adriene Cunningham</t>
  </si>
  <si>
    <t>acunning@wakehealth.edu</t>
  </si>
  <si>
    <t>http://www.brennerchildrens.org/Pediatric-Residency-Program/</t>
  </si>
  <si>
    <t>Case Western Reserve U (MetroHealth) Prg</t>
  </si>
  <si>
    <t>1553320C0</t>
  </si>
  <si>
    <t>10/08 - 01/31</t>
  </si>
  <si>
    <t>Mammen Puliyel, MD</t>
  </si>
  <si>
    <t>mpuliyel@metrohealth.org</t>
  </si>
  <si>
    <t>Nancy Phuong</t>
  </si>
  <si>
    <t>nphuong@metrohealth.org</t>
  </si>
  <si>
    <t>http://www.metrohealth.org/</t>
  </si>
  <si>
    <t>Case Western Reserve/Rainbow Babies</t>
  </si>
  <si>
    <t>1552320C0</t>
  </si>
  <si>
    <t>10/14 - 12/31</t>
  </si>
  <si>
    <t>Keith Ponitz, MD</t>
  </si>
  <si>
    <t>keith.ponitz@uhhospitals.org</t>
  </si>
  <si>
    <t>Carla DiNunzio</t>
  </si>
  <si>
    <t>pedsresidency@uhhospitals.org</t>
  </si>
  <si>
    <t>https://www.uhhospitals.org/rainbow/the-center-of-pediatric-education</t>
  </si>
  <si>
    <t>Children's Hospital Med Ctr of Akron/NEOMED</t>
  </si>
  <si>
    <t>1895320C0</t>
  </si>
  <si>
    <t>Yes (must be clerkship director)</t>
  </si>
  <si>
    <t>10/06 - 12/17</t>
  </si>
  <si>
    <t>@achpedsresidency</t>
  </si>
  <si>
    <t xml:space="preserve">Medical - 
Dental - 
Vision -
Family/spousal coverage - 
Premium - 
Network - 
Out of pocket max -  
Disability insurance - </t>
  </si>
  <si>
    <t>Maria Ramundo, MD</t>
  </si>
  <si>
    <t>cmayes@akronchildrens.org</t>
  </si>
  <si>
    <t>Christine Mayes</t>
  </si>
  <si>
    <t>http://www.akronchildrens.org/</t>
  </si>
  <si>
    <t>Cincinnati Children's Hospital Med Ctr Prg</t>
  </si>
  <si>
    <t>1808320C0</t>
  </si>
  <si>
    <t>10/17 - 01/16</t>
  </si>
  <si>
    <t>Sue Poynter Wong, MD</t>
  </si>
  <si>
    <t>sue.poynter@cchmc.org</t>
  </si>
  <si>
    <t>Tammy Vanderbilt</t>
  </si>
  <si>
    <t>tammy.vanderbilt@cchmc.org</t>
  </si>
  <si>
    <t>https://www.cincinnatichildrens.org/education/clinical/residency</t>
  </si>
  <si>
    <t>Cleveland Clinic Foundation Prg</t>
  </si>
  <si>
    <t>1968320C0</t>
  </si>
  <si>
    <t>10/14 - 01/06</t>
  </si>
  <si>
    <t>@ccfpeds</t>
  </si>
  <si>
    <t>✔️ See notes</t>
  </si>
  <si>
    <t>https://my.clevelandclinic.org/-/scassets/files/org/graduate-medical-education/2019-benefit-summary.ashx?la=en</t>
  </si>
  <si>
    <t>Charles Kwon, MD</t>
  </si>
  <si>
    <t>kwonc@ccf.org</t>
  </si>
  <si>
    <t>Ann Marie Kozlowski</t>
  </si>
  <si>
    <t>kozlowa@ccf.org</t>
  </si>
  <si>
    <t>https://my.clevelandclinic.org/pediatrics/medical-professionals/pediatric-residency</t>
  </si>
  <si>
    <t>CCF Employer-Assisted Housing Program gives $20,000 forgivable loan to individuals ($30,000 for families) who buy a home in the Greater Circle Living— there is criteria to meet.  Most apartments in Cleveland have CCF as a preferred employer, which means you get money off your rent each month.</t>
  </si>
  <si>
    <t>Mercy St. Vincent Med Ctr Prg</t>
  </si>
  <si>
    <t>1580320C0</t>
  </si>
  <si>
    <t>09/30 - 12/16</t>
  </si>
  <si>
    <t>@uh_rbcresidents</t>
  </si>
  <si>
    <t>Sherri Thomas, MD</t>
  </si>
  <si>
    <t>sherri_thomas@mercy.com</t>
  </si>
  <si>
    <t>Susan Wyss</t>
  </si>
  <si>
    <t>sue_wyss@mercy.com</t>
  </si>
  <si>
    <t>https://www.mercy.com/en/toledo/locations/hospitals</t>
  </si>
  <si>
    <t>newly accredited</t>
  </si>
  <si>
    <t>Nationwide Chldren's Hospital/Ohio State U</t>
  </si>
  <si>
    <t>1351320C0</t>
  </si>
  <si>
    <t>10/16 - 01/19</t>
  </si>
  <si>
    <t>Becky Wallihan, MD</t>
  </si>
  <si>
    <t>kathy.trace@nationwidechildrens.org</t>
  </si>
  <si>
    <t>Kathy Trace</t>
  </si>
  <si>
    <t>http://nationwidechildrens.org/</t>
  </si>
  <si>
    <t>Wright State University Program</t>
  </si>
  <si>
    <t>2011320C0</t>
  </si>
  <si>
    <t>11/01 - 12/20</t>
  </si>
  <si>
    <t>Ann Burke, MD</t>
  </si>
  <si>
    <t>ann.burke@wright.edu</t>
  </si>
  <si>
    <t>Cheri Russell</t>
  </si>
  <si>
    <t>meded@childrensdayton.org</t>
  </si>
  <si>
    <t>http://www.med.wright.edu/</t>
  </si>
  <si>
    <t>OK State U Ctr for Health Sci Prg</t>
  </si>
  <si>
    <t>Shawna Duncan, DO</t>
  </si>
  <si>
    <t>shawna.segraves@okstate.edu</t>
  </si>
  <si>
    <t>Skyler Kiddy</t>
  </si>
  <si>
    <t>skyler.kiddy@okstate.edu</t>
  </si>
  <si>
    <t>https://health.okstate.edu/academics/pediatrics/residency/index.html</t>
  </si>
  <si>
    <t>Osteopathic Med Ed Consortium of OK (OMECO)</t>
  </si>
  <si>
    <t>Amanda Foster, DO</t>
  </si>
  <si>
    <t>amanda.foster@okstate.edu</t>
  </si>
  <si>
    <t>U of OK Health Sci Ctr Prg</t>
  </si>
  <si>
    <t>1588320C0</t>
  </si>
  <si>
    <t>@nchpedsresidents</t>
  </si>
  <si>
    <t>Casey Hester, MD</t>
  </si>
  <si>
    <t>hester@ouhsc.edu</t>
  </si>
  <si>
    <t>Ruth McCollough</t>
  </si>
  <si>
    <t>mccollough@ouhsc.edu</t>
  </si>
  <si>
    <t>https://www.oumedicine.com/department-of-pediatrics/education-and-research/</t>
  </si>
  <si>
    <t>U of OK SOM (Tulsa)</t>
  </si>
  <si>
    <t>Health, Vision, Dental, Disability</t>
  </si>
  <si>
    <t>Keith Mather, MD</t>
  </si>
  <si>
    <t>chubb@ouhsc.edu</t>
  </si>
  <si>
    <t>Jenna Tow</t>
  </si>
  <si>
    <t>jenna-Tow@ouhsc.edu</t>
  </si>
  <si>
    <t>http://www.ou.edu/content/tulsa/residency/pediatrics.html</t>
  </si>
  <si>
    <t>Oregon Health &amp; Science</t>
  </si>
  <si>
    <t>1599320C0</t>
  </si>
  <si>
    <t>188+</t>
  </si>
  <si>
    <t>10/18 - 01/17</t>
  </si>
  <si>
    <t>@pdxpeds</t>
  </si>
  <si>
    <t>@ohsupediatrics</t>
  </si>
  <si>
    <t>Health insurance (w/ dental and vision) free on basic plan, retirement, disability, meals dependent on how long your hours are. Resident union, currently in negotiations!</t>
  </si>
  <si>
    <t>Megan Aylor, MD</t>
  </si>
  <si>
    <t>pedres@ohsu.edu</t>
  </si>
  <si>
    <t>Michael Grubbs</t>
  </si>
  <si>
    <t>grubbsm@ohsu.edu</t>
  </si>
  <si>
    <t>http://www.ohsu.edu/pediatricresidency</t>
  </si>
  <si>
    <t>Albert Einstein Healthcare Network Prg</t>
  </si>
  <si>
    <t>1631320C0</t>
  </si>
  <si>
    <t>@einstein_pediatrics</t>
  </si>
  <si>
    <t>Robert S Wimmer, MD</t>
  </si>
  <si>
    <t>wimmer@einstein.edu</t>
  </si>
  <si>
    <t>V Coretta Philgence</t>
  </si>
  <si>
    <t>philgenc@einstein.edu</t>
  </si>
  <si>
    <t>http://www.einstein.edu/education/residency/pediatrics</t>
  </si>
  <si>
    <t>Children's Hospital of PA</t>
  </si>
  <si>
    <t>1863320C0</t>
  </si>
  <si>
    <t>10/28 - 01/30</t>
  </si>
  <si>
    <t>@choppediatricresidents</t>
  </si>
  <si>
    <t>Jeanine Ronan, MD</t>
  </si>
  <si>
    <t>pedsresidency@email.chop.edu</t>
  </si>
  <si>
    <t>Michelle DeLucia</t>
  </si>
  <si>
    <t>deluciam@email.chop.edu</t>
  </si>
  <si>
    <t>http://www.chop.edu/professionals/pediatric-residency-program/</t>
  </si>
  <si>
    <t>Crozer-Chester Med Ctr Prg (CLOSING)</t>
  </si>
  <si>
    <t>Upland</t>
  </si>
  <si>
    <t>3185320C0</t>
  </si>
  <si>
    <t>11/13 - 01/25</t>
  </si>
  <si>
    <t>Darcy Hayes, MD</t>
  </si>
  <si>
    <t>darcy.hayes@crozer.org</t>
  </si>
  <si>
    <t>Jo Anne Falkowski</t>
  </si>
  <si>
    <t>joanne.falkowski@crozer.org</t>
  </si>
  <si>
    <t>https://www.crozerkeystone.org/academics/residency-fellowship/</t>
  </si>
  <si>
    <t>1608320C0</t>
  </si>
  <si>
    <t>10/10 - 01/16</t>
  </si>
  <si>
    <t>Paul Bellino, MD</t>
  </si>
  <si>
    <t>pbellino@geisinger.edu</t>
  </si>
  <si>
    <t>MaryAnne Wesner</t>
  </si>
  <si>
    <t>mwesner@geisinger.edu</t>
  </si>
  <si>
    <t>http://www.geisinger.edu/</t>
  </si>
  <si>
    <t>Lehigh Valley Health Network/U of S Florida COM</t>
  </si>
  <si>
    <t>1601320C0</t>
  </si>
  <si>
    <t>10/17 - 01/17</t>
  </si>
  <si>
    <t>@lvhnpeds</t>
  </si>
  <si>
    <t>@LVHNpeds</t>
  </si>
  <si>
    <t>Kris Rooney, MD</t>
  </si>
  <si>
    <t>kris.rooney@lvhn.org</t>
  </si>
  <si>
    <t>Gwen Rosenberger</t>
  </si>
  <si>
    <t>gwen.rosenberger@lvhn.org</t>
  </si>
  <si>
    <t>http://lvhn.org/peds-residency</t>
  </si>
  <si>
    <t>Penn State Milton S Hershey Med Ctr Prg</t>
  </si>
  <si>
    <t>1617320C0</t>
  </si>
  <si>
    <t>10/18 - 01/15</t>
  </si>
  <si>
    <t>@pedsinhershey</t>
  </si>
  <si>
    <t>Aaron Shedlock, MD</t>
  </si>
  <si>
    <t>ashedlock@pennstatehealth.psu.edu</t>
  </si>
  <si>
    <t>Dana Caldwell</t>
  </si>
  <si>
    <t>dcaldwell@pennstatehealth.psu.edu</t>
  </si>
  <si>
    <t>http://www.pennstatehershey.org/web/childrens/education/pedsresidency</t>
  </si>
  <si>
    <t>St. Christopher's Hosital for Children Prg</t>
  </si>
  <si>
    <t>1653320C0</t>
  </si>
  <si>
    <t>10/29 - 01/10</t>
  </si>
  <si>
    <t>Shareen Kelly, MD</t>
  </si>
  <si>
    <t>Kenny McNeil</t>
  </si>
  <si>
    <t>stchrispediatrics@gmail.com</t>
  </si>
  <si>
    <t>http://www.stchristophershospital.com/</t>
  </si>
  <si>
    <t>UPMC Med Ed Prg</t>
  </si>
  <si>
    <t>11/01-1/15</t>
  </si>
  <si>
    <t xml:space="preserve">Health, Vision, Dental, Life and Disabiliity </t>
  </si>
  <si>
    <t>401k matching</t>
  </si>
  <si>
    <t>Andy Nowalk, MD and Kate Watson, DO</t>
  </si>
  <si>
    <t>pedresidency@chp.edu</t>
  </si>
  <si>
    <t>Jessica Brown</t>
  </si>
  <si>
    <t>pedsresidency@chp.edu</t>
  </si>
  <si>
    <t>Brown University Prg</t>
  </si>
  <si>
    <t>1677320C0</t>
  </si>
  <si>
    <t>11/05 - 01/10</t>
  </si>
  <si>
    <t>Patricia Poitevien, MD</t>
  </si>
  <si>
    <t>ppoitevien1@lifespan.org</t>
  </si>
  <si>
    <t>Dennisse Reyes</t>
  </si>
  <si>
    <t>dreyes@lifespan.org</t>
  </si>
  <si>
    <t>http://www.brown.edu/pediatrics</t>
  </si>
  <si>
    <t>Medical U of SC Prg</t>
  </si>
  <si>
    <t>1680320C0</t>
  </si>
  <si>
    <t>10/26 - 12/31</t>
  </si>
  <si>
    <t>@muscpeds</t>
  </si>
  <si>
    <t>@residentsofchp</t>
  </si>
  <si>
    <t>David Mills, MD</t>
  </si>
  <si>
    <t>hasegawa@musc.edu</t>
  </si>
  <si>
    <t>Rebecca Hasegawa</t>
  </si>
  <si>
    <t>hasagawa@musc.edu</t>
  </si>
  <si>
    <t>https://education.musc.edu/colleges/medicine/departments/pediatrics/</t>
  </si>
  <si>
    <t>Prisma Health/U of SC SOM Columbia</t>
  </si>
  <si>
    <t>1681320C0</t>
  </si>
  <si>
    <t>@cola_peds</t>
  </si>
  <si>
    <t>Scott Carney, MD</t>
  </si>
  <si>
    <t>ashley.lynn@palmettohealth.org</t>
  </si>
  <si>
    <t>Ashley Lynn</t>
  </si>
  <si>
    <t>http://residency.palmettohealth.org/</t>
  </si>
  <si>
    <t>Prisma Health/U of SC SOM Greenville</t>
  </si>
  <si>
    <t>1683320C0</t>
  </si>
  <si>
    <t>@ph_pedsresGVL</t>
  </si>
  <si>
    <t xml:space="preserve">work iPhone, Hp laptop, monthy meal allowance, education $, free parking, Med Study curriculum </t>
  </si>
  <si>
    <t>401k match</t>
  </si>
  <si>
    <t>Matthew Grisham, MD</t>
  </si>
  <si>
    <t>matt.grisham@prismahealth.org</t>
  </si>
  <si>
    <t>mandy.komenko@prismahealth.org</t>
  </si>
  <si>
    <t>mandy.komenko@prismahealth.com</t>
  </si>
  <si>
    <t>https://hsc.ghs.org/education/gme/pediatrics/</t>
  </si>
  <si>
    <t>U of SD Prg</t>
  </si>
  <si>
    <t>2805320C0</t>
  </si>
  <si>
    <t>Joseph Zenel, MD</t>
  </si>
  <si>
    <t>joe.zenel@sanfordhealth.org</t>
  </si>
  <si>
    <t>Kelly Yseth</t>
  </si>
  <si>
    <t>kelly.yseth@sanfordhealth.org</t>
  </si>
  <si>
    <t>http://www.usd.edu/medicine/residencies-and-fellowships/pediatrics</t>
  </si>
  <si>
    <t>East TN State U Prg</t>
  </si>
  <si>
    <t>2066320C0</t>
  </si>
  <si>
    <t>10/25 - 01/10</t>
  </si>
  <si>
    <t>Lauren Swift, MD</t>
  </si>
  <si>
    <t>swiftln@etsu.edu</t>
  </si>
  <si>
    <t>Kortni Lindsay</t>
  </si>
  <si>
    <t>http://www.etsu.edu/com/pediatrics</t>
  </si>
  <si>
    <t>1844320C0</t>
  </si>
  <si>
    <t>Mark Bugnitz, MD</t>
  </si>
  <si>
    <t>mbugnitz@uthsc.edu</t>
  </si>
  <si>
    <t>Karen Ariemma</t>
  </si>
  <si>
    <t>kariemma@uthsc.edu</t>
  </si>
  <si>
    <t>http://www.uthsc.edu/pediatrics/residency/</t>
  </si>
  <si>
    <t>U of TN College of Med</t>
  </si>
  <si>
    <t>1689320C0</t>
  </si>
  <si>
    <t>11/04 - 12/19</t>
  </si>
  <si>
    <t>Erin Reade, MD, MPH</t>
  </si>
  <si>
    <t>Ashley Thursten</t>
  </si>
  <si>
    <t>utpediatrics@erlanger.org</t>
  </si>
  <si>
    <t>http://www.utcomchatt.org/Dept/Pediatrics/Pediatrics.asp</t>
  </si>
  <si>
    <t>Vanderbilt U Med Ctr Prg</t>
  </si>
  <si>
    <t>1702320C0</t>
  </si>
  <si>
    <t>10/21 - 01/24</t>
  </si>
  <si>
    <t>Rebecca Swan, MD</t>
  </si>
  <si>
    <t>rebecca.swan@vanderbilt.edu</t>
  </si>
  <si>
    <t>Brooke Austin</t>
  </si>
  <si>
    <t xml:space="preserve">brook.austin@vumc.org </t>
  </si>
  <si>
    <t>http://pediatrics.mc.vanderbilt.edu/interior.php?mid=4932</t>
  </si>
  <si>
    <t>aus</t>
  </si>
  <si>
    <t>21 Categ + 1 Neuro</t>
  </si>
  <si>
    <t>Dr. Z. Leah Harris</t>
  </si>
  <si>
    <t>@pedsatdellmed</t>
  </si>
  <si>
    <t xml:space="preserve">Insurance package, free meals, free parking, educational stipend, </t>
  </si>
  <si>
    <t>6% matching</t>
  </si>
  <si>
    <t>Nalinda Charnsangavej, MD</t>
  </si>
  <si>
    <t>ncharnsangavej@ascension.org</t>
  </si>
  <si>
    <t>Mary Matus</t>
  </si>
  <si>
    <t>mkmatus@ascension.org</t>
  </si>
  <si>
    <t>https://dellmed.utexas.edu/education/academics/graduate-medical-education</t>
  </si>
  <si>
    <t>Baylor COM (Houston) Prg</t>
  </si>
  <si>
    <t>1716320C0</t>
  </si>
  <si>
    <t>10/28 - 01/23</t>
  </si>
  <si>
    <t>@bcmpeds</t>
  </si>
  <si>
    <t>Mark Ward, MD</t>
  </si>
  <si>
    <t>markw@bcm.edu</t>
  </si>
  <si>
    <t>Cassandra Shorter</t>
  </si>
  <si>
    <t>cshorter@bcm.edu</t>
  </si>
  <si>
    <t>http://www.bcm.edu/pediatrics/education</t>
  </si>
  <si>
    <t>Baylor COM (San Antonio) Prg</t>
  </si>
  <si>
    <t>Michelle Barajaz, MD</t>
  </si>
  <si>
    <t>barajaz@bcm.edu</t>
  </si>
  <si>
    <t>Driscoll Children's Hospital/TX A&amp;M COM</t>
  </si>
  <si>
    <t>1703320C0</t>
  </si>
  <si>
    <t>10/14 - 01/24</t>
  </si>
  <si>
    <t>Eric Baggerman, MD</t>
  </si>
  <si>
    <t>eric.baggerman@dchstx.org</t>
  </si>
  <si>
    <t>Darleen Turner</t>
  </si>
  <si>
    <t>darleen.turner@dchstx.org</t>
  </si>
  <si>
    <t>http://www.driscollchildrens.org/</t>
  </si>
  <si>
    <t>Texas A&amp;M COM (Temple)</t>
  </si>
  <si>
    <t>1725320C0</t>
  </si>
  <si>
    <t>09/20 - 01/31</t>
  </si>
  <si>
    <t>Stephen Ponder, MD</t>
  </si>
  <si>
    <t>stephen.ponder@bswhealth.org</t>
  </si>
  <si>
    <t>Kessiah Foster</t>
  </si>
  <si>
    <t>kessiah.foster@bswhealth.org</t>
  </si>
  <si>
    <t>http://swchildrens.org/</t>
  </si>
  <si>
    <t>Texas Tech U (Amarillo)</t>
  </si>
  <si>
    <t>Shannon Herrick, MD</t>
  </si>
  <si>
    <t>dawn.larson@ttuhsc.edu</t>
  </si>
  <si>
    <t>Dawn Larson</t>
  </si>
  <si>
    <t>https://www.ttuhsc.edu/campus/amarillo/</t>
  </si>
  <si>
    <t>Texas Tech U Health Sci Ctr - PLFSOM</t>
  </si>
  <si>
    <t>Namrata Singh, mD</t>
  </si>
  <si>
    <t>namrata.singh@ttuhsc.edu</t>
  </si>
  <si>
    <t>Alma Montes-Rodriguez</t>
  </si>
  <si>
    <t>alma.montes-rodriguez@ttuhsc.edu</t>
  </si>
  <si>
    <t>http://elpaso.ttuhsc.edu/som/pediatrics/</t>
  </si>
  <si>
    <t>TX Tech HSC at Lubbock</t>
  </si>
  <si>
    <t>2973320C0</t>
  </si>
  <si>
    <t>10/07 - 01/30</t>
  </si>
  <si>
    <t>@texastechpedslubbock</t>
  </si>
  <si>
    <t>free meals &amp; parking, free health/dental/vision insurance for resident (shares cost for dependents), rec center, life &amp; disability, med study &amp; up to date, moving stipend</t>
  </si>
  <si>
    <t>Tammy Camp, MD</t>
  </si>
  <si>
    <t>tammy.camp@ttuhsc.edu</t>
  </si>
  <si>
    <t>Kathy Goodson</t>
  </si>
  <si>
    <t>kathy.goodson@ttuhsc.edu</t>
  </si>
  <si>
    <t>https://www.ttuhsc.edu/medicine/pediatrics</t>
  </si>
  <si>
    <t>U of TX HSC at Houston</t>
  </si>
  <si>
    <t>2923320C0</t>
  </si>
  <si>
    <t>10/07 - 01/10</t>
  </si>
  <si>
    <t>@uthpediresidents</t>
  </si>
  <si>
    <t>Mark Hormann, MD</t>
  </si>
  <si>
    <t>shirlene.edwards@uth.tmc.edu</t>
  </si>
  <si>
    <t>Shirlene Edwards</t>
  </si>
  <si>
    <t>https://med.uth.edu/pediatrics/education/pediatric-residency-program/</t>
  </si>
  <si>
    <t>U of TX HSC San Antonio Joe &amp; Teresa Lozano Long SOM</t>
  </si>
  <si>
    <t>Michelle Arandes, MD</t>
  </si>
  <si>
    <t>paynee@uthsca.edu</t>
  </si>
  <si>
    <t>Ann Islas</t>
  </si>
  <si>
    <t>islas@uthscsa.edu</t>
  </si>
  <si>
    <t>http://www.pediatrics.uthscsa.edu/residency</t>
  </si>
  <si>
    <t>U of TX Med Branch Hospitals</t>
  </si>
  <si>
    <t>1714320C0</t>
  </si>
  <si>
    <t>09/30 - 02/07</t>
  </si>
  <si>
    <t>Amber Hairfield, DO</t>
  </si>
  <si>
    <t>amhairfi@utmb.edu</t>
  </si>
  <si>
    <t>Catalina Castro</t>
  </si>
  <si>
    <t>ccastro@utmb.edu</t>
  </si>
  <si>
    <t>http://www.utmb.edu/pedi</t>
  </si>
  <si>
    <t>2835320C0</t>
  </si>
  <si>
    <t>10/29 - 01/31</t>
  </si>
  <si>
    <t>@utswpedsres</t>
  </si>
  <si>
    <t>Jeffrey McKinney, MD</t>
  </si>
  <si>
    <t>Vanessa Pantoja</t>
  </si>
  <si>
    <t>vanessa.pantoja@utsouthwestern.edu</t>
  </si>
  <si>
    <t>http://www.pediatricresidents.com/</t>
  </si>
  <si>
    <t>U of UT Health Prg</t>
  </si>
  <si>
    <t>1732320C0</t>
  </si>
  <si>
    <t>@utahpedsresidency</t>
  </si>
  <si>
    <t>Bruce Herman, MD</t>
  </si>
  <si>
    <t>peds.res@hsc.utah.edu</t>
  </si>
  <si>
    <t>Adriana Kiewra</t>
  </si>
  <si>
    <t>adriana.kiewra@hsc.utah.edu</t>
  </si>
  <si>
    <t>http://medicine.utah.edu/pediatrics/pedsresidency/index.html</t>
  </si>
  <si>
    <t>U of VT Med Ctr Prg</t>
  </si>
  <si>
    <t>@uvmpedsres</t>
  </si>
  <si>
    <t>Jill Rinehart, MD</t>
  </si>
  <si>
    <t>jill.rinehart@uvmhealth.org</t>
  </si>
  <si>
    <t>Kenzi Nelson</t>
  </si>
  <si>
    <t>kenzi.nelson@uvmhealth.org</t>
  </si>
  <si>
    <t>https://www.uvmhealth.org/gme/Pages/Residencies/pediatrics.aspx</t>
  </si>
  <si>
    <t>Carilion Clinic - VA Tech Carilion SOM</t>
  </si>
  <si>
    <t>1748320C0</t>
  </si>
  <si>
    <t>10/10 - 01/09</t>
  </si>
  <si>
    <t>@vtcpediatricsresidency</t>
  </si>
  <si>
    <t>Affordable insurances, free access to gym centers, work phone provided, annual meal stipend, educational stipend, free parking, free MedStudy subscription</t>
  </si>
  <si>
    <t>Kelly Henchel, MD</t>
  </si>
  <si>
    <t>Michelle Botelho</t>
  </si>
  <si>
    <t>mbrevia@carilionclinic.org</t>
  </si>
  <si>
    <t>https://www.carilionclinic.org/pediatrics-residency#about</t>
  </si>
  <si>
    <t>Eastern VA Med School Prg</t>
  </si>
  <si>
    <t>2980320C0</t>
  </si>
  <si>
    <t>10/16 - 01/10</t>
  </si>
  <si>
    <t>https://www.facebook.com/groups/chkdpedsresidency/</t>
  </si>
  <si>
    <t>Sanaz Devlin, MD</t>
  </si>
  <si>
    <t>sanaz.devlin@chkd.org</t>
  </si>
  <si>
    <t>Patricia Chapman</t>
  </si>
  <si>
    <t>patricia.chapman@chkd.org</t>
  </si>
  <si>
    <t>http://www.evms.edu/education/centers_institutes_departments/pediatrics/</t>
  </si>
  <si>
    <t>Inova Fairfax Medical/Inova Children's Hospital</t>
  </si>
  <si>
    <t>Falls Church</t>
  </si>
  <si>
    <t>3199320C0</t>
  </si>
  <si>
    <t>@inovapedsres</t>
  </si>
  <si>
    <t>Kathleen Donnelly, MD</t>
  </si>
  <si>
    <t>kathleen.donnelly@inova.org</t>
  </si>
  <si>
    <t>Brandi Geter</t>
  </si>
  <si>
    <t>brandi.geter@inova.org</t>
  </si>
  <si>
    <t>http://www.inova.org/pediatricresidency</t>
  </si>
  <si>
    <t>U of VA Med Ctr Prg</t>
  </si>
  <si>
    <t>1737320C0</t>
  </si>
  <si>
    <t>11 + 1 (Child Neuro)</t>
  </si>
  <si>
    <t>10/09 - 01/15</t>
  </si>
  <si>
    <t>@uva.peds.residency</t>
  </si>
  <si>
    <t>@UVAPediatrics</t>
  </si>
  <si>
    <t>Barrett Barnes, MD</t>
  </si>
  <si>
    <t>BHB6U@hscmail.mcc.virginia.edu</t>
  </si>
  <si>
    <t>Terry Xixis</t>
  </si>
  <si>
    <t>uvapedsres@hscmail.mcc.virginia.edu</t>
  </si>
  <si>
    <t>https://med.virginia.edu/pediatrics/pediatric-residency-program/</t>
  </si>
  <si>
    <t>Virginia Commonwealth Uni Health System</t>
  </si>
  <si>
    <t>1743320C0</t>
  </si>
  <si>
    <t>@vcu_pedsres</t>
  </si>
  <si>
    <t>Suzanne Lavoie, MD</t>
  </si>
  <si>
    <t>suzanne.lavoie@vcuhealth.org</t>
  </si>
  <si>
    <t>Susan Margaret</t>
  </si>
  <si>
    <t>susan.margaret@vcuhealth.org</t>
  </si>
  <si>
    <t>http://www.pediatrics.vcu.edu/residency_program</t>
  </si>
  <si>
    <t>U of Washington</t>
  </si>
  <si>
    <t>1918320C0</t>
  </si>
  <si>
    <t>10/11 - 1/15</t>
  </si>
  <si>
    <t>@uwpeds</t>
  </si>
  <si>
    <t>@uwpedsres</t>
  </si>
  <si>
    <t>Healther McPhillips, MD, MPH</t>
  </si>
  <si>
    <t>http://www.seattlechildrens.org/uwpeds/</t>
  </si>
  <si>
    <t>4 positions are available each year in a unique primary care track in which residents 8 months per year training in Seattle and 4 months training in Alaska</t>
  </si>
  <si>
    <t>Charleston Area Med Ctr/WV U (Charleston)</t>
  </si>
  <si>
    <t>1902320C0</t>
  </si>
  <si>
    <t>10/11 - 12/20</t>
  </si>
  <si>
    <t>Sharon Istfan, MD</t>
  </si>
  <si>
    <t>sharon.istfan@camc.org</t>
  </si>
  <si>
    <t>Amanda Mullins</t>
  </si>
  <si>
    <t>amanda.j.mullins@camc.org</t>
  </si>
  <si>
    <t>http://camc.wvu.edu/info/prospective.htm</t>
  </si>
  <si>
    <t>Marshall U SOM</t>
  </si>
  <si>
    <t>3066320C0</t>
  </si>
  <si>
    <t>10/14 - 12/20</t>
  </si>
  <si>
    <t>Susan Flesher, MD</t>
  </si>
  <si>
    <t>sunine@aol.com</t>
  </si>
  <si>
    <t>Debra Chapman</t>
  </si>
  <si>
    <t>dchapman@marshall.edu</t>
  </si>
  <si>
    <t>http://musom.marshall.edu/</t>
  </si>
  <si>
    <t>1837320C0</t>
  </si>
  <si>
    <t>10/12 - 12/18</t>
  </si>
  <si>
    <t>Timothy Lefeber, MD</t>
  </si>
  <si>
    <t>tplefeber@hsc.wvu.edu</t>
  </si>
  <si>
    <t>Kayla Page</t>
  </si>
  <si>
    <t>kpage@hsc.wvu.edu</t>
  </si>
  <si>
    <t>http://medicine.hsc.wvu.edu/pediatrics/residents/</t>
  </si>
  <si>
    <t>Marshfield Clinic Prg</t>
  </si>
  <si>
    <t>1780320C0</t>
  </si>
  <si>
    <t>Suzanne Wright, MD</t>
  </si>
  <si>
    <t>disch.shirley@marshfieldclinic.org</t>
  </si>
  <si>
    <t>Shirley Disch</t>
  </si>
  <si>
    <t>http://www3.marshfieldclinic.org/residents/</t>
  </si>
  <si>
    <t>1784320C0</t>
  </si>
  <si>
    <t>Michael Weisgerber, MD</t>
  </si>
  <si>
    <t>mweisger@mccw.edu</t>
  </si>
  <si>
    <t>Caitlin Pilon</t>
  </si>
  <si>
    <t>pedsrecruitment@mcw.edu</t>
  </si>
  <si>
    <t>http://www.mcw.edu/Pediatrics/Residency.htm</t>
  </si>
  <si>
    <t>U of Wisconsin Hospitals &amp; Clinic</t>
  </si>
  <si>
    <t>1779320C0</t>
  </si>
  <si>
    <t>John Frohna, MD</t>
  </si>
  <si>
    <t>residency@pediatrics.wisc.edu</t>
  </si>
  <si>
    <t>Kari Bruckner</t>
  </si>
  <si>
    <t>residency.pediatrics.wisc.edu</t>
  </si>
  <si>
    <t>http://www.residency.pediatrics.wisc.edu/</t>
  </si>
  <si>
    <t>6ff</t>
  </si>
  <si>
    <t>A space for IMGs to keep each other informed as requested by a user. Please let me know if you'd like certain columns/rows added!</t>
  </si>
  <si>
    <r>
      <rPr>
        <b/>
        <sz val="14"/>
        <color theme="1"/>
        <rFont val="Calibri"/>
      </rPr>
      <t>List of IMG interviews based on IV tally page (</t>
    </r>
    <r>
      <rPr>
        <sz val="14"/>
        <color rgb="FFFF0000"/>
        <rFont val="Calibri"/>
      </rPr>
      <t>Chat is at the bottom</t>
    </r>
    <r>
      <rPr>
        <b/>
        <sz val="14"/>
        <color theme="1"/>
        <rFont val="Calibri"/>
      </rPr>
      <t>)</t>
    </r>
  </si>
  <si>
    <t>Add program if not listed</t>
  </si>
  <si>
    <t>IS = in state, OOS= out of state</t>
  </si>
  <si>
    <t>PSTP= Physician Scientist Training Program</t>
  </si>
  <si>
    <t>WL= waitlist</t>
  </si>
  <si>
    <r>
      <rPr>
        <b/>
        <sz val="12"/>
        <color rgb="FFFFFFFF"/>
        <rFont val="Calibri"/>
      </rPr>
      <t xml:space="preserve">DO </t>
    </r>
    <r>
      <rPr>
        <u/>
        <sz val="12"/>
        <color rgb="FFFFFFFF"/>
        <rFont val="Calibri"/>
      </rPr>
      <t>NOT</t>
    </r>
    <r>
      <rPr>
        <b/>
        <sz val="12"/>
        <color rgb="FFFFFFFF"/>
        <rFont val="Calibri"/>
      </rPr>
      <t xml:space="preserve"> TYPE IN THIS COLUMN!!!</t>
    </r>
  </si>
  <si>
    <t>Rejection (ex: 10/17 US IMG IS, 10/18 FMG, etc)</t>
  </si>
  <si>
    <r>
      <rPr>
        <sz val="10"/>
        <color rgb="FF000000"/>
        <rFont val="Calibri"/>
      </rPr>
      <t xml:space="preserve">(Date updated) </t>
    </r>
    <r>
      <rPr>
        <b/>
        <sz val="10"/>
        <color rgb="FF000000"/>
        <rFont val="Calibri"/>
      </rPr>
      <t xml:space="preserve">Available Interview Dates </t>
    </r>
    <r>
      <rPr>
        <sz val="10"/>
        <color rgb="FF000000"/>
        <rFont val="Calibri"/>
      </rPr>
      <t>(# of spots)</t>
    </r>
  </si>
  <si>
    <t>Invitation! Each box per person (include: date received, IMG/FMG, IS/OOS, stats if you want, PSTP, +/- connections, anything else you want to include, if you cancelled it)</t>
  </si>
  <si>
    <t>10/29, US-IMG, OOS, 23X/25X</t>
  </si>
  <si>
    <t>10/29, non-US IMG, OOS, 239/248</t>
  </si>
  <si>
    <t>10/29, non-US IMG 23X/25X</t>
  </si>
  <si>
    <t>10/29/2020 24x/24x non-US IMG</t>
  </si>
  <si>
    <t>10/29 US IMG OOS</t>
  </si>
  <si>
    <t>10/29 US IMG OOS 225/245</t>
  </si>
  <si>
    <t>11/1, US-IMG, OOS, 23X/25X</t>
  </si>
  <si>
    <t>11/9, US IMG, OOS, CA ties, 22X/22X</t>
  </si>
  <si>
    <t>11/17 US IMG OOS 23X/23X</t>
  </si>
  <si>
    <t>10/27, US-IMG, OOS</t>
  </si>
  <si>
    <t>10/28, US-IMG, IS, 22X/22X</t>
  </si>
  <si>
    <t>10/27, US-IMG, OOS, 23X/25X</t>
  </si>
  <si>
    <t>10/29 US-IMG OOS</t>
  </si>
  <si>
    <t>11/9 US IMG, OOS, CA ties, 22X/22X</t>
  </si>
  <si>
    <t>Children´s National</t>
  </si>
  <si>
    <t>11/2 Non-US IMG, 244, 270</t>
  </si>
  <si>
    <t>11/16 non us img</t>
  </si>
  <si>
    <t>11/6 US IMG 22x, 22x</t>
  </si>
  <si>
    <t>10/27 US IMG OOS</t>
  </si>
  <si>
    <t>11/3 NonUS OOS 255/276</t>
  </si>
  <si>
    <t>10/26, IMG, OOS</t>
  </si>
  <si>
    <t>11/4, nonUS-IMG with GC, 234/261 OOS</t>
  </si>
  <si>
    <t>11/4 US-IMG OOS 23X/25X</t>
  </si>
  <si>
    <t>11/28 US IMG OOS, 23X/23X</t>
  </si>
  <si>
    <t xml:space="preserve">Indianapolis </t>
  </si>
  <si>
    <t>PMCH</t>
  </si>
  <si>
    <t xml:space="preserve">10/30 US IMG </t>
  </si>
  <si>
    <t>10/30 non US IMG 23x/22x</t>
  </si>
  <si>
    <t>11/9 US-IMG 23x/25x, OOS</t>
  </si>
  <si>
    <t>10/28 US-IMG</t>
  </si>
  <si>
    <t xml:space="preserve">Tulane </t>
  </si>
  <si>
    <t>11/3 non-US IMG 22x/24x</t>
  </si>
  <si>
    <t>10/26 non-US IMG 22x/24x</t>
  </si>
  <si>
    <t>10/26 US IMG, OOS, 23x/ 23x</t>
  </si>
  <si>
    <t xml:space="preserve">Baltimore </t>
  </si>
  <si>
    <t>10/30 non us img</t>
  </si>
  <si>
    <t xml:space="preserve">U of Maryland </t>
  </si>
  <si>
    <t>11/3 non-US IMG 23x/24x</t>
  </si>
  <si>
    <t>11/3, US-IMG,  23X/25X</t>
  </si>
  <si>
    <t>11/18 non US IMG</t>
  </si>
  <si>
    <t>10/23 US IMG</t>
  </si>
  <si>
    <t>10/23, non-US IMG, 24x,25x</t>
  </si>
  <si>
    <t>10/23, US-IMG 21x, 24x</t>
  </si>
  <si>
    <t>10/23 +6</t>
  </si>
  <si>
    <t>10/22 -Non-US IMG 225,245 øECFMG yet +1</t>
  </si>
  <si>
    <t>Non-US IMG 10/25 &lt;&lt; stats? &lt;&lt; +1 stats?</t>
  </si>
  <si>
    <t>non US IMG 244,270</t>
  </si>
  <si>
    <t>10/27 non-US IMG</t>
  </si>
  <si>
    <t>11/9 US IMG, OOS, 22X/22X</t>
  </si>
  <si>
    <t>11/17 US IMG 23x/23x</t>
  </si>
  <si>
    <t>10/29 US IMG, IS 23x/25x</t>
  </si>
  <si>
    <t>Nov: 10, 13, 16</t>
  </si>
  <si>
    <t>Non-US IMG 10/26
23x/24x</t>
  </si>
  <si>
    <t>non-us IMG 10/26 
24x/25x</t>
  </si>
  <si>
    <t>11/3 US IMG, OOS, 22X/22X</t>
  </si>
  <si>
    <t xml:space="preserve"> 11/3, US IMG, IS, 22X, 24x</t>
  </si>
  <si>
    <t>10/29 US IMG, 23x/ 23x</t>
  </si>
  <si>
    <t>10/23 non-us IMG 24x/25x</t>
  </si>
  <si>
    <t>U of NM</t>
  </si>
  <si>
    <t>10/27 non-US  IMG 23x/24x</t>
  </si>
  <si>
    <t>10/27 Non-US IMG 22x/25x</t>
  </si>
  <si>
    <t xml:space="preserve">10/27 Non-US IMG </t>
  </si>
  <si>
    <t>10/29 US-IMG 23x/25x</t>
  </si>
  <si>
    <t>10/27 US IMG, OOS, 23x/ 23x</t>
  </si>
  <si>
    <t>10/22 US IMG, OOS, 23x/23x</t>
  </si>
  <si>
    <t>11/9 US IMG, OOS, 22x/22x</t>
  </si>
  <si>
    <t>10/29 non us img</t>
  </si>
  <si>
    <t>10/29, non-US IMG, 24x,25x</t>
  </si>
  <si>
    <t>10/29, non-US IMG GC, 234/261</t>
  </si>
  <si>
    <t>11/5 non-US IMG 23X/24X</t>
  </si>
  <si>
    <t>10/28 US-IMG, OOS, 23x/25x</t>
  </si>
  <si>
    <t>10/28 US IMG OOS</t>
  </si>
  <si>
    <t>11/12 US IMG 23X/23X</t>
  </si>
  <si>
    <t>10/30, non-US IMG, 23x/24x</t>
  </si>
  <si>
    <t>10/30, non-US IMG, 24x,25x</t>
  </si>
  <si>
    <t>10/30 nonUS IMG 24x/24x</t>
  </si>
  <si>
    <t>11/4 USIMG 24x/25x</t>
  </si>
  <si>
    <t>10/30, non-US IMG, 24x,26x</t>
  </si>
  <si>
    <t>10/30 - non-US IMG</t>
  </si>
  <si>
    <t>11/4 non US IMG, 23x/23x</t>
  </si>
  <si>
    <t>non us img</t>
  </si>
  <si>
    <t>11/4 non US IMG, 24x,26x</t>
  </si>
  <si>
    <t>11/4 non-US IMG 23X/24X</t>
  </si>
  <si>
    <t>10/29/2020 +5</t>
  </si>
  <si>
    <t>10/29 non-US IMG</t>
  </si>
  <si>
    <t>10/29 non-US IMG 22x/24x</t>
  </si>
  <si>
    <t>10/21/2020 non US IMG 23x/24x</t>
  </si>
  <si>
    <t>10/22 non US IMG</t>
  </si>
  <si>
    <t>10/26 US-IMG 24x/25x</t>
  </si>
  <si>
    <t>10/22 US-IMG 23x/25x</t>
  </si>
  <si>
    <t>10/21/2020 non-US IMG</t>
  </si>
  <si>
    <t>11/2 non US IMG 23x/23x</t>
  </si>
  <si>
    <t>11/4 non-US IMG 23x/24x</t>
  </si>
  <si>
    <t>11/11 US IMG 23X/23X</t>
  </si>
  <si>
    <t>11/5 US IMG, OOS, 22X/22X</t>
  </si>
  <si>
    <t>11/5 US IMG, OOS, 23x/23x</t>
  </si>
  <si>
    <t>11/2 US IMG OOS 22X/22X</t>
  </si>
  <si>
    <t>11/2 non US IMG, 23x,26x OOS</t>
  </si>
  <si>
    <t>11/02, Non-US IMG</t>
  </si>
  <si>
    <t>11/18 US img 23x/23x</t>
  </si>
  <si>
    <t>11/2 non-US IMG
23x/24x</t>
  </si>
  <si>
    <t>11/13 US IMG 22x, 22x</t>
  </si>
  <si>
    <t>11/13 non US IMG 23x/22x</t>
  </si>
  <si>
    <t>Jacobi Medical Center (Albert Einstein College)</t>
  </si>
  <si>
    <t>10/26 non US-IMG &lt;&lt;stats?</t>
  </si>
  <si>
    <t>10/28 US IMG 22x, 22x</t>
  </si>
  <si>
    <t>10/26 NON US IMG; 23#/25#</t>
  </si>
  <si>
    <t>10/26 non-US IMG, 23x, 26x GCH</t>
  </si>
  <si>
    <t>11/9 US-IMG 24x/25x</t>
  </si>
  <si>
    <t>10/27 non-US IMG
23x/24x</t>
  </si>
  <si>
    <t>10/27 non-US IMG 23x/22x</t>
  </si>
  <si>
    <t>11/10 non US IMG 260/269</t>
  </si>
  <si>
    <t>11/10 non US IMG 23x/22x</t>
  </si>
  <si>
    <t>11/10 US IMG 23X/23X</t>
  </si>
  <si>
    <t>Harlem</t>
  </si>
  <si>
    <t>10/22/2020 non US-IMG</t>
  </si>
  <si>
    <t>10/29 US IMG, OOS 22X/22X</t>
  </si>
  <si>
    <t>11/3 US-IMG 24x/25x</t>
  </si>
  <si>
    <t>10/28 US IMG, OOS, 23x/ 23x</t>
  </si>
  <si>
    <t>East Carolina University/Vidant Medical Center</t>
  </si>
  <si>
    <t>10/29, US-IMG, OOS, 23X, 25X</t>
  </si>
  <si>
    <t>Case western Rainbow babies</t>
  </si>
  <si>
    <t>12/8 non-US IMG 25x 27x</t>
  </si>
  <si>
    <t>10/29 +1</t>
  </si>
  <si>
    <t>11/3 non-US IMG (waitlisted) 23x/24x</t>
  </si>
  <si>
    <t xml:space="preserve">U of Oklahoma </t>
  </si>
  <si>
    <t>11/23 non us img</t>
  </si>
  <si>
    <t>St. Chris/ Tower Health</t>
  </si>
  <si>
    <t>11/16 US IMG, OOS, 23X/23X</t>
  </si>
  <si>
    <t>10/29, US IMG, 00S</t>
  </si>
  <si>
    <t>10/29, non US IMG 23X/24X</t>
  </si>
  <si>
    <t>University of Texas Medical Branch</t>
  </si>
  <si>
    <t>10/30/2020 +2 11/03/2020 +1</t>
  </si>
  <si>
    <t>11/3 non-US IMG, 
23x/24x (LORs from TX)-waitlist</t>
  </si>
  <si>
    <t>10/27, US-IMG, 23X/25X</t>
  </si>
  <si>
    <t>10/29 non US IMG 22x/24x</t>
  </si>
  <si>
    <t>11/2 US IMG</t>
  </si>
  <si>
    <t>U of Vermont</t>
  </si>
  <si>
    <t xml:space="preserve"> Zucker School of Medicine at Hofstra/Northwell</t>
  </si>
  <si>
    <t>10/30 non-US IMG, 10/30 US IMG+1</t>
  </si>
  <si>
    <t xml:space="preserve">Uni of South Carolina </t>
  </si>
  <si>
    <t xml:space="preserve">10/26/2020-was this visa issue?  not mentioned </t>
  </si>
  <si>
    <t>10/28 US IMG, OOS</t>
  </si>
  <si>
    <t>10/28 NonUS IMG + 1</t>
  </si>
  <si>
    <t>10/28/2020 non us</t>
  </si>
  <si>
    <t>SIOUX FALLS</t>
  </si>
  <si>
    <t>SANFORD</t>
  </si>
  <si>
    <t>11/05 Non US Img</t>
  </si>
  <si>
    <t>11/05 non US img OOS 23X, 26X</t>
  </si>
  <si>
    <t>Neptune City</t>
  </si>
  <si>
    <t>CHAT IS IN REVERSE ORDER (newest on top)</t>
  </si>
  <si>
    <t>Has anyone been able to schedule an IV with Lincoln?
Is the PC getting back to you?</t>
  </si>
  <si>
    <t xml:space="preserve">No, I sent an II a week ago and didn't hear back </t>
  </si>
  <si>
    <t>Do we send LOIs to the PC or PD?&lt;&lt;havent sent any personally but ive heard PC and cc PD &lt; Thank you so much!</t>
  </si>
  <si>
    <t>I've been sending to the email on eras. If the PD doesn't want to put their email on there, I assume they don't want to be contacted</t>
  </si>
  <si>
    <t>Any IMGs have any luck sending LOIs? +1</t>
  </si>
  <si>
    <t>Not yet... have sent around 6-8 and only received one generic email back &gt;&gt;&gt; I sent Einstein and they gave me an II a few days later... similarly, I'm couples matching and 2/9 LOIs for my partner landed an interview</t>
  </si>
  <si>
    <t>Anyone who can share program information from NYMC Metropolitan hospital please!? I cannont seem to find any info on their webpage (only on their Westchester page and I do not know if the program info would be the same on both programs)</t>
  </si>
  <si>
    <t>Not getting many invites. Feeling discouraged</t>
  </si>
  <si>
    <t>US-IMG with 0 interviews. Idk when to send LOI. I was planning to send them to the programs in my hometown/state, but I guess I should expand that list</t>
  </si>
  <si>
    <t>Also US- IMG with 0 interviews. Not sure what to think...</t>
  </si>
  <si>
    <t xml:space="preserve">&lt;I'm usimg with 23x/25x and lots of research and im still not getting many interviews. why is peds getting so competitive! </t>
  </si>
  <si>
    <t>How are my IMGs doing?</t>
  </si>
  <si>
    <r>
      <rPr>
        <sz val="10"/>
        <color rgb="FF000000"/>
        <rFont val="Arial"/>
      </rPr>
      <t>Well, maybe I'd be doing good if</t>
    </r>
    <r>
      <rPr>
        <b/>
        <i/>
        <sz val="10"/>
        <color rgb="FF000000"/>
        <rFont val="Arial"/>
      </rPr>
      <t xml:space="preserve"> I GOT SOME INTERVIEWS&lt; +1. Emails are so quiet =</t>
    </r>
  </si>
  <si>
    <t>Not one interview yet</t>
  </si>
  <si>
    <t>Not one interview yet from PEDS.. seems weird because I got quite a few from MEDPEDS...</t>
  </si>
  <si>
    <t xml:space="preserve">I've heard that Pediatrics programs are usually later on sending invites compared to other specialties. Anyone hear something similar? </t>
  </si>
  <si>
    <t>&lt;&lt;Don't lose hope just yet! I'm in the same spot! I know people who got invites (different specialty) earlier than others even though they have lower scores. That just means they didn't get to your application yet. I definitely find it helpful to do something else to get your mind off it. You got this!</t>
  </si>
  <si>
    <t>unmatched US- IMG if anyone hears of any openings, increases in complement, or programs who have residents deferring, please let me know. Thank you &amp; stay safe!</t>
  </si>
  <si>
    <t>Is anybody also the only IMG in their class?</t>
  </si>
  <si>
    <t xml:space="preserve">Me </t>
  </si>
  <si>
    <t>Same</t>
  </si>
  <si>
    <t>nonUS IMG - Match!&lt;&lt; congratulations!</t>
  </si>
  <si>
    <t>I feel that a lot of non-us Imgs matched into peds this year! correct me if I am wrong</t>
  </si>
  <si>
    <t>so far, all my non-US IMG friends have matched!&gt;&gt; Awesome! I know a few people who dint match into IM, but for peds I would say that most matched</t>
  </si>
  <si>
    <t>Goodluck Guys!!:D</t>
  </si>
  <si>
    <t>THANKSS</t>
  </si>
  <si>
    <t>does anyone know how many golden weekends per month at lincoln.</t>
  </si>
  <si>
    <t>I believe they aim for 2/month</t>
  </si>
  <si>
    <t xml:space="preserve">Should we do our own Rank order list on this tab since there aren't that many of us? Most of the ones written so far aren't the IMG friendly programs. </t>
  </si>
  <si>
    <t>let's do it</t>
  </si>
  <si>
    <t xml:space="preserve">How many positions does Nassau have this year? Last year they cut down to 4. </t>
  </si>
  <si>
    <t>Living in Mobile, Alabama vs Kalamazoo, Michigan?</t>
  </si>
  <si>
    <t>I personally didnt like Mobile. From my friends that lived there/went to school there the area can be unsafe</t>
  </si>
  <si>
    <t xml:space="preserve">Any thoughts on why St. Joseph's Regional is known as a malignant program? </t>
  </si>
  <si>
    <t>How did you guys feel about SUNY Downstate and Suny downstate vs Texas Tech El Paso and Suny Downstate vs USA Alabama? Thanks !</t>
  </si>
  <si>
    <t xml:space="preserve">Sunny downstate is a good program, I would rank it higher than El Paso. As for Alabama I'm not sure </t>
  </si>
  <si>
    <t xml:space="preserve">Can I ask what aspects you are basing it on?  I am mostly concerned about their patient load. On the tour, they told us average census is 2-10 which feels low for a NY program. Plus the salary seems low for Brooklyn. </t>
  </si>
  <si>
    <t>any one receive reply for post-interview thank you emails?</t>
  </si>
  <si>
    <t>brooklyn hospital center vs ny metropolitan ?</t>
  </si>
  <si>
    <t>brooklyn hospital center vs bronxcare - which is better?</t>
  </si>
  <si>
    <t>brooklyn is a nicer and safer place to live in than Bronx&lt;&lt; that's a good point but I felt like the residents were happier at Bronxcare than at Brooklyn. did you feel differently?</t>
  </si>
  <si>
    <t xml:space="preserve">brooklyn for sure &lt;&lt;&lt; There was a shooting inside Bronxcare 2 years ago </t>
  </si>
  <si>
    <t>In regards to the shooting, that was a former FM resident. I rotated there a few months after the incident and they seemed to have handled the after effects well</t>
  </si>
  <si>
    <t>When do pre-match programs send out offer letters?</t>
  </si>
  <si>
    <t>usually a few days to a few weeks after the interview</t>
  </si>
  <si>
    <t>do they send out rejection letter if not offering the position? &lt;no i dont think so. it never hurts to contact the pd/pc and check (you can also explain how interested you are in their program.</t>
  </si>
  <si>
    <t>Does SUNY upstate provide paid hotel room?</t>
  </si>
  <si>
    <t>No only discount &lt;&lt; thanks!</t>
  </si>
  <si>
    <t>Has anyone intervied at Tuscon Medical center?</t>
  </si>
  <si>
    <t xml:space="preserve">Has anyone who has interviewed at Harlem Hospital Center, willing to share their experience here?
</t>
  </si>
  <si>
    <t xml:space="preserve">I did. Afternoon session. Starts around 11am. They have a program overview, lunch, tour followed by two interviews - one with the PD and another one with one of the faculty. I had a flight that evening and I was actually done by 3:30. </t>
  </si>
  <si>
    <t>Without having to disclose where, has anyone interviewed at a place that isnt historically IMG friendly? And did you feel like it came up during the interview, or that it can potentially still count against you?</t>
  </si>
  <si>
    <t>I did, and the place is pretty much all USMD. Most places i've gone that are USMD heavy are always interested in why I went to the Caribbean for medical schoo (my board scores, and school transcript are strong). So far it hasn't felt like it would work against me, and I feel confident that I will match at my top, just given how the interview went. I guess we'll see in March</t>
  </si>
  <si>
    <t xml:space="preserve">&lt;&lt; I agree, I have been asked why or it has naturally come up how I ended up there. I feel like those places were generally curious regarding my experiences -- hey, if they wanted to interview you they must have liked something in your app enough to overlook it </t>
  </si>
  <si>
    <t>Awesome thanks! I think I'm just a bit paranoid cause basically everyone is a USMD, and it makes me wonder why I got an interview. Best of luck to everyone tho!</t>
  </si>
  <si>
    <t>Completed 17 interviews. anyone hear of anyone not matching with that many?</t>
  </si>
  <si>
    <t>No. You should be fine as long as you have a couple of safety programs</t>
  </si>
  <si>
    <t>&lt; lmao humble brag+4</t>
  </si>
  <si>
    <t>Anyone willing to swap an interview at Southern Illinois University on Jan 9th for anything later in Jan?</t>
  </si>
  <si>
    <t>Are people still getting any invites? Or is this it?</t>
  </si>
  <si>
    <t xml:space="preserve">I just got one today (12/5) for Buffalo! </t>
  </si>
  <si>
    <t>I got an invite but by the time I got to ERAS scheduler, the spots were full! Had to waitlist :'(</t>
  </si>
  <si>
    <t xml:space="preserve">The slots are fewer and they DO go super fast &lt;&lt; I ended up getting a spot, got off the waitlist in a couple days! </t>
  </si>
  <si>
    <t>How was the interview experience at Mount Sinai Elmhurst?</t>
  </si>
  <si>
    <r>
      <rPr>
        <sz val="10"/>
        <color rgb="FF000000"/>
        <rFont val="Arial"/>
      </rPr>
      <t>Depends on the interviewer.</t>
    </r>
    <r>
      <rPr>
        <i/>
        <sz val="10"/>
        <color rgb="FF000000"/>
        <rFont val="Arial"/>
      </rPr>
      <t xml:space="preserve"> </t>
    </r>
    <r>
      <rPr>
        <sz val="10"/>
        <color rgb="FF000000"/>
        <rFont val="Arial"/>
      </rPr>
      <t>I was asked some random questions about politics in my country. But others weren't. So really depends on who you get</t>
    </r>
  </si>
  <si>
    <t>There are a few IMG-friendly programs on the Interview Impression tab with no information. We would appreciate if people who already interviewed there could add some info.</t>
  </si>
  <si>
    <t>&lt;&lt; !! this! I'm updating programs as I go for sure but i'm currently only on my 2nd haha</t>
  </si>
  <si>
    <t>I got an interview at U Illinois in Chicago after the Skype today so almost a month after</t>
  </si>
  <si>
    <t>congrats!</t>
  </si>
  <si>
    <t>What do you mean after the skype today? they make you skype first?</t>
  </si>
  <si>
    <t>Me too! I was so happy</t>
  </si>
  <si>
    <t>Has anyone who has interviewed at BronxCare Health System, willing to share their experience here?</t>
  </si>
  <si>
    <t xml:space="preserve">Hi! I interviewed there, overall I thought that it was a decent program. The facility is old, and they don't have peds nephro or GI inhouse, but it seems if they do not have something onsite you can rotate at Mt. Sinai hospital for the experience. The program itself is very primary care centered but they still had those who went onto fellowship. The PD was awesome to talk to and she was very focused on resident wellness and ensuring that everyone was well supported during residency. And the residents were all close, and they enjoyed working with each other. So overall, good program  (esp for IMG/FMGs) would definitely rank high </t>
  </si>
  <si>
    <t>Another person told me it was terrible and people left the interview early</t>
  </si>
  <si>
    <t>I interviewed there and was really impressed by the program. The program is super supportive of its residents and gives terrific hands-on experience because there's no fellows. They see a huge variety of really interesting pathology (probably more sickle cell than any program in the country and lots of tropical medicine). It also has a great focus on research/QI for a community program- they form research groups in year one. Downsides are that it's in a not-particularly-nice area of NYC, and it's a 'low prestige' program if you care about that.</t>
  </si>
  <si>
    <t>the board pass rate is 75% ...</t>
  </si>
  <si>
    <t>&lt;Thanks! I really appreciate the input :)</t>
  </si>
  <si>
    <t>Which programs send invites to IMGs in November? Anyone know from friends?</t>
  </si>
  <si>
    <t>I got interviews from Western Michigan and Albert Einstein</t>
  </si>
  <si>
    <t>How is it going fellow IMGs? Been so long since I last got an invite. Hope I get few more.</t>
  </si>
  <si>
    <t>It's all about the trickle now. &gt;&gt; Hope I catch a few &gt;&gt; Me too!</t>
  </si>
  <si>
    <t>Anyone else kind of freaking out with the amount of interviews they have?</t>
  </si>
  <si>
    <t xml:space="preserve">&lt;At this point I think you have even 3, then you're doing okay.... only bc more interviews will come in Nov &lt;&lt; He may have 30 but still freak out :) &lt;&lt; Hmm I feel like most programs are full by now, so more interviews MAY come only if someone cancels their interview and then the program happens to send you an invite next </t>
  </si>
  <si>
    <t>&lt;&lt; I don't think that's necessarily true. If you look at the program director survey (although only 72 peds programs answered), percentage of invites sent before MSPE 37%, 45% October, 10% November, 6% Dec, 2% Jan. While I know programs will be sending out more invites as others decline, I don't think the volume will be as much</t>
  </si>
  <si>
    <t>Hi! Did anyone who did the skype pre -interview from the university of illinois received an IV invite?</t>
  </si>
  <si>
    <t>Nope for now</t>
  </si>
  <si>
    <t xml:space="preserve">&lt;Thank you for asking!! I am still hopeful about getting that invite :( </t>
  </si>
  <si>
    <t>Was the WVU rejection from the charleston location or morgantown?</t>
  </si>
  <si>
    <t>Been so days I got an interview call, starting to freak out :/</t>
  </si>
  <si>
    <t>Deep breaths! A lot of my friends said they were getting interviews in Nov/Dec too!</t>
  </si>
  <si>
    <t>&lt;&lt; Were these to places that historically take a lot of IMGs? I feel like those that occur in Nov-Jan are the rare trickles of people declining to places that normally send out to a good amount of IMGs?</t>
  </si>
  <si>
    <t>I believe these were places that have taken IMGs. I was speaking with a friend earlier today who said it's not November yet and that's considered "early" for iMGs based on his and his class' experience this past match</t>
  </si>
  <si>
    <t>Do you happen to have a list of the places your friends got interviews for in Nov/Dec?</t>
  </si>
  <si>
    <t>&lt;&lt; It's weird that before Nov is considered early because most of my friends and I got the bulk of our invites before MSPEs &lt;&lt; same. I am curious though which programs will send to IMGs later</t>
  </si>
  <si>
    <t>hi guys, does having pending cs exam status put your chances in getting IVs down?</t>
  </si>
  <si>
    <t>I don't think so. I knew a few applicants last year who had a pending CS exam but their step 1/2CK were in and their clinical comments were fine so it didn't hurt them</t>
  </si>
  <si>
    <t>Any experience on Woodhull interview?</t>
  </si>
  <si>
    <t xml:space="preserve">What month/week do IMGs continue to receive invites till? </t>
  </si>
  <si>
    <t>hard to say but ive heard of img's getting interivews in january &lt;+1</t>
  </si>
  <si>
    <t xml:space="preserve">Many of my friends who applied last year said they got interviews in November and December! :) </t>
  </si>
  <si>
    <t>hello, anyone invited to skype with faculty at University of Chicago?? I just did mine yesterday, "preinterview" (non-US IMG)</t>
  </si>
  <si>
    <t>No. How was it?</t>
  </si>
  <si>
    <t>Just added an interview tally column similiar to the one on the main intv tally sheet!</t>
  </si>
  <si>
    <t>Can anyone of you who has interviewed at NY metropolitan hospital, share your experience here?</t>
  </si>
  <si>
    <t>It was ok, kind of a quick interview, didn't get to meet residents so thats kind of weird. PD and chairman were very nice, chief showed us around and was alos very nice</t>
  </si>
  <si>
    <t>did they ask any clinical questions?</t>
  </si>
  <si>
    <t>copy and pasted all the IMG ones from the IV tally page. interview dates need to be updated still so please do that for your interview spots to help your fellow pediatricians</t>
  </si>
  <si>
    <t>awesome, thanks!</t>
  </si>
  <si>
    <t>What programs have you guys been impressed by so far after interview?</t>
  </si>
  <si>
    <t>I've only been on one which was Driscoll but I thought the people were SO nice. The facilites are not the best but the attendings seem to love their jobs and go out of their way to teach</t>
  </si>
  <si>
    <t>Pensacola &lt;3 they were all so nice and welcoming</t>
  </si>
  <si>
    <t>Are you now updating both this IV tally and the main one? I don't know now if I should track both lol</t>
  </si>
  <si>
    <t>I believe that the IV Tally is updated more frequently</t>
  </si>
  <si>
    <t>&lt;&lt;yeah... it is a bit much to update both. &lt;&lt; OP here, that's why I think this one is too much, I was already checking the IV tally for IMGs so...</t>
  </si>
  <si>
    <t>Honestly i do both since there aren't even that many interviews on my end -____- +2</t>
  </si>
  <si>
    <t>This seems easier to follow for IMG only updates. No need to update the other one for IMGs</t>
  </si>
  <si>
    <t>Hi guys, any info about Lincoln MC and their IV would be very appreciated..ty</t>
  </si>
  <si>
    <t xml:space="preserve">non-us img. Guys i have 228/235 and only 4 iv invites so far ! Officially freaking out. Any advice on what I should do to increase the numebr of interviews? </t>
  </si>
  <si>
    <t>Wait 1-2 more weeks. Some programs are just starting to send out invites to IMGs after inviting their first round picks (aka high steps or USMD). In the mean time, send LOIs to programs you are highly interested in. Most don't reply, but maybe 1-2 may?</t>
  </si>
  <si>
    <t>&lt; I don't have any advice, I'm just actually curious as where are IVs from? I'm on the same boat as stats show &lt;&lt;&lt; Hey so now I have 5 officially. I got them all in the east coast</t>
  </si>
  <si>
    <t>&lt; Hey, I only have 3 IVs so far! What I am trying to do is to focus on my IV skills to nail it!You only need one great IV. I get what your feeling but Don't get discouraged. +2</t>
  </si>
  <si>
    <t>Anyone heard from Nicklaus or Jackson?</t>
  </si>
  <si>
    <t>I have IV for Jackson a couple weeks ago</t>
  </si>
  <si>
    <t>I have both, Jackson mid October, Nicklaus just got the invite yesterday</t>
  </si>
  <si>
    <t>&lt;&lt; are you addresses listed as Florida in eras?</t>
  </si>
  <si>
    <t>Don't people usually get invites from places like Nicklaus, U Hawaii, Tulane, etc as well? Did IMGs get it and just not put IMG on the IV tally page? If so please add programs that might have been missed. would be nice to know when certain programs are starting to think of IMGs. Otherwise just add as you get an interview for a program not otherwise listed. This page is only as useful as the info we put on it</t>
  </si>
  <si>
    <t>That could be the case or they haven't sent them out!</t>
  </si>
  <si>
    <t>I applied to all of those and havent heard back at all +2</t>
  </si>
  <si>
    <t xml:space="preserve">I haven't heard anything from Nicklaus, but I have a friend that previously matched there who got his invite on November 4! </t>
  </si>
  <si>
    <t>Can someone update the dates for Wichita, Kansas</t>
  </si>
  <si>
    <t>Please update the interview dates friends</t>
  </si>
  <si>
    <t>Anyone interviewed with U KY (lexington) and how did it goes?</t>
  </si>
  <si>
    <t>Wouldn't it be better splitting the IMG tab into 2: Chat and IV tally?</t>
  </si>
  <si>
    <t>i personally like that it's all in one tab and don't mind scrolling a bit. there are already SO many tabs and people keep rearranging it -__- +2</t>
  </si>
  <si>
    <t>&lt;&lt; good point</t>
  </si>
  <si>
    <t>For the available interview dates that haven't been updated in a while or at all, if you got an interview with them, can you update the dates please? It will let others know the likelihood of still receiving an invite</t>
  </si>
  <si>
    <t>I would add my rejections but theres too many! lol</t>
  </si>
  <si>
    <t xml:space="preserve">THIS IS BEAUTIFUL!! Great job to whoever did this! </t>
  </si>
  <si>
    <t>Thanks :) Please try to add as much as possible as in dates etc</t>
  </si>
  <si>
    <t xml:space="preserve"> Mod here. i LOVE this. i'm probably going to just go in and make columns a little smaller or center things but that's just my very weird tendencies kicking in. absolutely phenomenal!</t>
  </si>
  <si>
    <t>&lt;Cool thanks mod, ya it wouldn't let me adjust those things. Are you also able to make the left 3 columns frozen? It wouldn't let me</t>
  </si>
  <si>
    <t xml:space="preserve">i can definitely freeze those! </t>
  </si>
  <si>
    <t>omg i thought someone deleted the whole chat!</t>
  </si>
  <si>
    <t>sorry for the mini heart attack lol. was trying to make it easier to use with the table!</t>
  </si>
  <si>
    <t>&lt;no problem, its perfect now!</t>
  </si>
  <si>
    <t>I added a interview/program list as another user requested. I only added the programs people wrote IMG on the IV Tally page. If any was missed, feel free to add</t>
  </si>
  <si>
    <t>You're so nice &lt;3</t>
  </si>
  <si>
    <t xml:space="preserve">Fellow IMGs gotta stick together! </t>
  </si>
  <si>
    <t xml:space="preserve">For Non US IMGs. Been a long time since I got an interview invite. How about you guys? &lt;&lt;nothing in 8 days! </t>
  </si>
  <si>
    <t>&lt;&lt;3 days</t>
  </si>
  <si>
    <t>i'm a US IMG and it's been crickets for 8 days.. &lt;&lt; For me 10 days</t>
  </si>
  <si>
    <t>7 days</t>
  </si>
  <si>
    <t xml:space="preserve">10 days :( </t>
  </si>
  <si>
    <t>14 days :/</t>
  </si>
  <si>
    <t>Did anyone get Flushing IV?</t>
  </si>
  <si>
    <t>&gt;&gt; It seems like they haven't sent any out since there's nothing in the intv tally section</t>
  </si>
  <si>
    <t>yes I got an invite on 30th oct after sending a LOI</t>
  </si>
  <si>
    <t>Can the IMGs that have gotten interviews at NY Metro list the interview dates available?</t>
  </si>
  <si>
    <t>Available: 10/23
Waitlist: 10/16, 20, 30; 11/6</t>
  </si>
  <si>
    <t>&gt;Thank you!</t>
  </si>
  <si>
    <t xml:space="preserve">Is everyone including IMG when putting interviews in the IV tally page? </t>
  </si>
  <si>
    <t>i am! +7</t>
  </si>
  <si>
    <t>we can always create a list of programs US IMGs and non US IMGs have gotten interviews to and tally it that way??</t>
  </si>
  <si>
    <t>That's a good idea. Like on this IMG page? &gt;&gt;&gt; yes or even a separate page just because we can add columns for interview invites and rejections, LOIs, etc.</t>
  </si>
  <si>
    <t>I can add to the bottom so we everything is on one tab?</t>
  </si>
  <si>
    <t>Anyone know anything about UToledo? Their website says they accept IMGs but require ECFMG certification by rank list time. Since its impossible for a fourth year to be certified before they have their diploma will they just not rank us? Or is that specifically for people who have already graduated?</t>
  </si>
  <si>
    <t>&gt;&gt; I think it's for people that already graduated. &lt;&lt; Yep, thankfully most programs just need you to have it by the first day of residency, which is very doable. UToledo is weird</t>
  </si>
  <si>
    <t>How's it going with fellow IMGs? Did you guys attend any interviews yet?</t>
  </si>
  <si>
    <t>My first interview is next week and i'm excited and super nervous! +1</t>
  </si>
  <si>
    <t>Good luck and let us know how it goes!</t>
  </si>
  <si>
    <t>Had my first interview recently! &lt;&lt; how was it? Where?</t>
  </si>
  <si>
    <t>&lt;&lt; i hope it went well!</t>
  </si>
  <si>
    <t xml:space="preserve">Will IMGs with a bunch of interviews drop interviews as well (that you don't actually want)? Asking since some of us don't have nearly as much and are getting nervous  </t>
  </si>
  <si>
    <t>I personally dropped 2 in NY &lt;&lt; my friends each plan on dropping several interviews for multiple reasons (cutting down, didn't like the region, etc.)</t>
  </si>
  <si>
    <t>Thank you! I just wanted to get an idea of whether IMGs do drop their interviews.</t>
  </si>
  <si>
    <t>Does anyone know about Nassau University in NY?&lt; I have only heard couple of bad things in old forums, but if you find any new info, please share!</t>
  </si>
  <si>
    <t>I didn't personally rotate there but one of my really good friends did and she said it's super IMG friendly but the environment just isnt that friendly. You don't get to see too much high volume stuff since there's another children's hospital nearby?  &lt; also there are some problems with accreditation. They went from 12 pgy2's to 4 pgy1's -.-</t>
  </si>
  <si>
    <t xml:space="preserve">I did rotations there (in peds). Extremely IMG friendly, more FMG than US IMG tbh. Very small volume on the peds floor, but they see a lot in clinics. The attendings are really great. The residents are nice too. More complex peds cases go to the neighboring children's hospital which they rotate at because they don't have all the specialties </t>
  </si>
  <si>
    <t>Do know what's their criteria?</t>
  </si>
  <si>
    <t>&lt;criteria for what?</t>
  </si>
  <si>
    <t xml:space="preserve">Not the best, faculty not that nice and low patient volume. But it is very IMG/FMG friendly. </t>
  </si>
  <si>
    <t>IMG with CHLA invites, stats/USCE? hi</t>
  </si>
  <si>
    <t>Do they take in IMG?</t>
  </si>
  <si>
    <t>&lt;yup! according to the intv. tally page 1 img got an invite!</t>
  </si>
  <si>
    <t>220s/250s 1 month USCE 3 publications (I only got 2 IVs so far though... I was so happy they invited me, but Im anxious that I didnt receive any IV this week :/)</t>
  </si>
  <si>
    <t>&lt;&lt; that's amazing still though! would rather have quality &gt; quantity. you'll do great! &lt;&lt; Ya CHLA is something to be proud of! Great job!</t>
  </si>
  <si>
    <t>Does Flushing Hospital sponsor J1 Visa?</t>
  </si>
  <si>
    <t>&lt;I know current residents with J1 visa there. Also, they pre-match. Most are non-US IMG (some pediatricians from their home country). Amazing residents. +1 &lt;&lt;they are not-prematch anymore, I called them lastweek. They are officially in the match !</t>
  </si>
  <si>
    <t>Great thank you very much for the reply..Do you know their selection criteria?</t>
  </si>
  <si>
    <t>&lt;&lt;They seem to match 1-2 USIMG students who rotate there each year and the rest are nonUS IMG with good boards, those with completed steps 1/2/3, or previous experience as a peds md</t>
  </si>
  <si>
    <t>Did they send any invites yet?</t>
  </si>
  <si>
    <t>&lt;&lt; Not yet, they send out later. I heard from current interns that their ii were sent in Nov, they iv in mid-late Nov and had 24-48 hours after the iv to accept/decline the pre-match position.</t>
  </si>
  <si>
    <t>What are some programs you guys have interviews at that you're really excited about? So far my tops are SUNY downstate and SUNY upstate, all the rest are very bottom of the barrel programs</t>
  </si>
  <si>
    <t>SUNY Upstate and Sidney Kimmel!</t>
  </si>
  <si>
    <t>Einstein!</t>
  </si>
  <si>
    <t>What are you guys basing this on other than the doximity list? Is there some other way to find out reputations of programs?</t>
  </si>
  <si>
    <t>Non US IMG I got Columbia, Cincinatti Children's, U Maryland :) &gt;&gt;congrats!!! what's your credentials? &lt;&lt; Impressive list! Go you! &lt;&lt; Wow! Congrats!!&lt;&lt; Can you share some thoughts/ideas of your success?</t>
  </si>
  <si>
    <t>&lt;&lt;&lt;thats amazing! congrats to everyone!</t>
  </si>
  <si>
    <t>Non US IMG got Cinci childrens, columbia, u maryland, u michigan, stanford. 260 step1/2</t>
  </si>
  <si>
    <t>Non US IMG, so far SUNY Downstate and Upstate, Jackson Memorial, UT San Antonio, UT Houston</t>
  </si>
  <si>
    <t>Need some suggestion guys. Non-US IMG, 240s/240s score. Spent the whole last year doing observership in different US hospitals. Only one invite so far. Guess long gap (&gt;10 yrs) is the main reason. Anyone can give some suggestion what to do next for this season, and what to improve for next season if not matched this year?</t>
  </si>
  <si>
    <t>Try taking Step 3. Getting good LoRs is important as well &lt;&lt; Do you mean content or the position of the doctors? All my LoRs are from the doctors I shadowed. I really can't tell whether the content of the LoRs are good enough. &lt;&lt; Meeting with the physicians before they write them is a good option, so they can highlight you strenghts and what you've achieved</t>
  </si>
  <si>
    <t>&lt;&lt; GREAT advice. Step 3 can definitely help. Try to see if you can get in on any resarch projects too! &lt;&lt; Yeah, I think I got more IVs because I have Step 3. I am an old grad as well (8 years) &lt;&lt;thanks!</t>
  </si>
  <si>
    <t>&lt;How many were you able to get with the Step 3? &lt;&lt; 7 IVs</t>
  </si>
  <si>
    <t>Any IMGs got an invite after sending a LOI?</t>
  </si>
  <si>
    <t>&lt;&lt;NOT from Upstate. lol. &lt;&lt;same here, although in intv Tally there were a couple of Non-US IMG got invites there. Not sure what their stats are &lt;-- non-US IMG here, got interview to upstate with 238 and 245</t>
  </si>
  <si>
    <t>No luck so far</t>
  </si>
  <si>
    <t>I ended up getting one invite and then an email saying that they will review my application and get back to me in a couple of weeks but that was a stretch program for me so who knows</t>
  </si>
  <si>
    <t>&gt;you mean from same program?</t>
  </si>
  <si>
    <t>What programs have y'all gotten IV's to that would be considered a "reach" for an IMG?</t>
  </si>
  <si>
    <t>Loma Linda because 0.9% IMG currently. My stats 193/pass, no ck yet, thank you &amp; good luck to all!</t>
  </si>
  <si>
    <t xml:space="preserve">&lt;&lt;Great job! Good luck at the interview. What are your stats like? &lt;24x/26x/step 3 pass &lt;also LLU 22x/25x </t>
  </si>
  <si>
    <t xml:space="preserve">Does anyone know when most interview invites for IMGs are sent out? I am non-US IMG with very few invites so far </t>
  </si>
  <si>
    <t>Someone mentioned October is the bulk of invites and they trickle in from there</t>
  </si>
  <si>
    <t>I have heard from people who matchd last year as far as november 4th</t>
  </si>
  <si>
    <t>Anyone have feedback on the Woodhull program? Is this an ok place to ask? Saw there wasn't information on the Programs tab</t>
  </si>
  <si>
    <t>You can definitely ask here but i would also ask on the general chat since maybe a lot of us haven't rotated there so we have no idea! I personally am not sure..</t>
  </si>
  <si>
    <t>&lt;all i know is that they're pre-match</t>
  </si>
  <si>
    <t>Does anyone know metrohealth IV dates? Have they just started sending invites?</t>
  </si>
  <si>
    <t>Try checking the Intv Tally sheet or ask in the general chat!</t>
  </si>
  <si>
    <t>Hey can we do it the other way around like the chat? Most recent in the first rows, keeps it easier to read</t>
  </si>
  <si>
    <t>Ya, that works</t>
  </si>
  <si>
    <t>Coo coo!</t>
  </si>
  <si>
    <t>Hey friends in the same boat! Has it slowed down on the invites for you guys as well? Please share with others on here if you get an invite/rejection from somewhere going forward. Thank you!</t>
  </si>
  <si>
    <t>It has slowed down for me for sure. Rejections definitely suck but I'd rather be rejected than ghosted, I guess....</t>
  </si>
  <si>
    <t>Also, it's hard to tell what no response means from programs that do send out rejections. Maybe a silent waitlist or they haven't gotten to our file yet? Does anyone know if they actually read through all files to reject/invite?</t>
  </si>
  <si>
    <t>They say they do but who actually knows the truth</t>
  </si>
  <si>
    <t>a PD at my program told me they read all the US MD files, but not all the IMG ones</t>
  </si>
  <si>
    <t>Which program?</t>
  </si>
  <si>
    <t>It has definitely slowed down! but hopefully another wave will come by in the next couple of weeks. Have faith!</t>
  </si>
  <si>
    <t>I'm feeling super frustrated. I was 10 min late after getting an invite and now i'm constantly refreshing on Thalamus trying to snag an interview spot at a program I'm really interested in..</t>
  </si>
  <si>
    <t>aw man! Keep at it, I'm sure someone will drop in the near future</t>
  </si>
  <si>
    <t xml:space="preserve">Fingers crossed :) </t>
  </si>
  <si>
    <t>Hello! How many invitations do you have? I have 8...</t>
  </si>
  <si>
    <t>17 with 2 waitlist. Absolutely mind-blown as I'm a pretty average candidate</t>
  </si>
  <si>
    <t>17 invites. Below avg step1, above avg step 2. Pretty average all around lol. I applied to 100++ &lt;&lt;seriously?? I'm non-us img with 228/235 and i have 5 ! Do you have a crayzy list of publications?!</t>
  </si>
  <si>
    <t>Wow you guys are doing great! I don't have a stellar step 1 so I'm sitting at 4. Hopefully as people cancel invites, I'll get more opportunities.</t>
  </si>
  <si>
    <t>&lt;&lt; Are you a US-IMG? &lt;yup</t>
  </si>
  <si>
    <t>Hang in there! I'm sure the number we applied to / where we're getting invites to also plays a role. 4 is a good number, esp if it's places where you want to go!</t>
  </si>
  <si>
    <t>3 invites and 2 waitlist. Kind of freaking out. I wish i could just get a couple more to feel comfortable. Sigh. This process is the worst.</t>
  </si>
  <si>
    <t>Your waitlists will likely turn into interviews :) good luck!&gt;&gt;&gt; Thank you! I hope so!</t>
  </si>
  <si>
    <t>Non- Us IMG, only 2 invites, most people I know is the same, very very slow &lt;&lt; only one here. Have decent scores but guess the long gap is killing me</t>
  </si>
  <si>
    <t>&lt;&lt;Same,, non-US IMG with 3 invites so far,, not sure if this is normal</t>
  </si>
  <si>
    <t>&lt; Do you guys have good board scores? I've heard invites continue for IMGs as people cancel so hopefully it'll workout for all of us</t>
  </si>
  <si>
    <t>Non US IMG with slightly above average step scores, just hit 20 interviews today! Hang in there everyone I'm sure you'll get more :)  &lt;&lt; wow, that's the most I heard of for a non US IMG. Admire... &lt;-- I'm Canadian so I think that helps a bit</t>
  </si>
  <si>
    <t>Non-US IMG w steps 250s/270s, very strong research background, only 2 interviews at places I had a connection to. Feels like they don't even look at our applications :-( &lt;&lt; I feel your pain &lt;&lt; great scores, I'm sure you'll end up where is best for you</t>
  </si>
  <si>
    <t>Non-US IMG with 240s on both steps sitting at 7 scheduled and 3 waitlisted</t>
  </si>
  <si>
    <t xml:space="preserve">&lt;agreed, i feel like the majority of places just completely disregard my application, we're not that bad of candidates!!! </t>
  </si>
  <si>
    <t>Non-US IMG 240s, 7 IVs</t>
  </si>
  <si>
    <t>US IMG average steps   3 IV/1 waitlist</t>
  </si>
  <si>
    <t>sitting on 17 invites, planning on attending 12 of them so far</t>
  </si>
  <si>
    <t>￼</t>
  </si>
  <si>
    <t>What do you like about your program?</t>
  </si>
  <si>
    <t>What do you wish was different about your program?</t>
  </si>
  <si>
    <t>Do you feel like residents get along well? Do you hang out outside of work?</t>
  </si>
  <si>
    <t>Do you feel like hardships are handled compassionately and effectively by the program (family illness, personal challenges, etc.)?</t>
  </si>
  <si>
    <t>Do you feel like there is mentorship that cares about you?</t>
  </si>
  <si>
    <t>Is your income enough that you feel secure in being able to pay rent, student loans, and afford food/necessities where you live?</t>
  </si>
  <si>
    <t>Are trainees supported if they want to start a family during residency? Are female residents supported during pregnancy and maternity leave? Does your institution provide discounts for assistive reproductive technologies like egg/embryo freezing?</t>
  </si>
  <si>
    <t>Do people have time for hobbies, pets, happy things in life?</t>
  </si>
  <si>
    <t>What does your program do to cultivate wellness? Do you think it's effective?</t>
  </si>
  <si>
    <t xml:space="preserve">What is your program's call schedule? </t>
  </si>
  <si>
    <t>Do you feel like your hours are reasonable? Do you still do 24+ hour call, and if so, is your program trying to eliminate it?</t>
  </si>
  <si>
    <t>How much autonomy do you feel like you get? Do you feel like your learning is prioritized?</t>
  </si>
  <si>
    <t>Home institution med students -- what are your impressions of this program?</t>
  </si>
  <si>
    <t>Did an away here-- all the residents are super close! The last Friday of every block, they all formally get together and basically drink their woes away at a nice venue/brewery with the PD. From what I've heard, the PD is your true advocate and will 100% have your back—he makes it his mission to get each resident reach their goal for what they want to do after residency. Also fairly excellent schedule hours-wise: during service blocks, you're on call til 7pm 2-3 times during the week and get off at 4pm (signout) the rest of the days. During intern year, one 24-hour call per service block (4 total). The residents here are really competent and there seems to be a great balance between supervision by attendings and autonomy. Lastly, there's a wide variety of pathology seen here, likely because it's the only academic tertiary care center in eastern NY and southwestern NE, level 4 NICU with 60 beds.</t>
  </si>
  <si>
    <t xml:space="preserve">Super IMG friendly. Residents all seem genuinely happy, and can confirm that they all get along well and do things together outside of work. The program itself seems okay, I know they've been really trying to improve things in the past few years. </t>
  </si>
  <si>
    <t>Everyone is genuinely happy, the workload is manageable and you're always well-supported.  Many of our attendings/admin are "lifers" and have been at CHO for upwards of 20 years (highest I've heard is around 60) -- they're invested in CHO as an institution, us as residents, and our education</t>
  </si>
  <si>
    <t xml:space="preserve">(current residents here) yes!  We both chose this place because we loved how everyone seemed to get along and was friends on our interview days, and this definitely has rung true since we've been here.  Everyone is so inclusive and you always have a big group of 26 other people in your class who truly want to hang out, listen to your work day/troubles, etc. </t>
  </si>
  <si>
    <t>Crozer-Chester Med Ctr Prg (CLOSED)</t>
  </si>
  <si>
    <t>Geisinger Health System Prg</t>
  </si>
  <si>
    <t>Jacobi Med Ctr/Albert Einstein College of Med</t>
  </si>
  <si>
    <t>Small program with family feel located within a tertiary care center with an incredibly large encatchment area, allowing residents to learn from both bread and butter and zebra type cases</t>
  </si>
  <si>
    <t>Sometimes wish there were more of us, we work hard but workload is manageable and makes us better doctors!</t>
  </si>
  <si>
    <t>Again, small program with a family feel. All residents across all classes know each other well and here have never been issues with people getting along. My class hangs out regularly outside of work, and in non-COVID times there was even more inter-class hanging!  We also hang out all the time with residents from other programs, especially our FM and OBGYN colleagues.</t>
  </si>
  <si>
    <t>I personally learned of an unexpected family death one morning at work during the beginning of my intern year, the other residents (even ones I had not known that well yet) rallied around to make sure that I was supported, my afternoon clinic was covered, and some residents even walked me home. Multiple attendings and staff reached out as well. Residents are constantly rallying around one another when we experience patient death's, family challenges, etc. and the program administration is most definitely available too (I think we prefer to seek one another out more so)</t>
  </si>
  <si>
    <t xml:space="preserve">We are assigned an inpatient mentor, a clinic mentor, and resident big sibs, so there are a lot of opportunities for mentorship. You work directly with your clinic mentor on an almost near weekly basis during your continuity clinic. My inpatient mentor checks in with me regularly and we get the opportunity to work together frequently as well. In terms of the sib system, everyone's experience varies a little bit, but my "sib family" pre-covid would go out to dinner/happy hour frequently, sometimes even up to 5 generations at once! </t>
  </si>
  <si>
    <t xml:space="preserve">I do think that in prior years, there was a concern for Kaiser residents about meeting the cost of living in LA. HOWEVER during the 2019-2020 residency year, all KP residents joined forces to advocate for a raise and housing stipend and won! Our updated salaries (significant raise) are much more competitive and we have a 10k housing stipend on top of it. Lots of other benefits including free healthcare/vision/dental, decent educational fund, meal cards, etc. </t>
  </si>
  <si>
    <t>Currently we only have one resident currently who has children, but we have had residents in the past who have had children during residency without issue. One ended up becoming chief and is now one of our attendings!</t>
  </si>
  <si>
    <t>Multiple residents have pets, a couple married, and one has kids! We still manage to find time for fun, and pre-COVID and social distancing we did even more. We can also split up vacation in whatever way we choose, during vacation elibible months, meaning you can take a single day at a time or two weeks at a time - allowing you to take vacations, go to friend's weddings, have a weekend to do nothing, etc. We also get two wellness half days per year.</t>
  </si>
  <si>
    <t xml:space="preserve">Our program director is the champion for wellness at our medical center. We have wellness lunch at least once per month which might be painting, simply having a free lunch, or some other random activity. We also get two wellness half days per year which we can take during vacation eligible months. </t>
  </si>
  <si>
    <t xml:space="preserve">We do not have formal call. Nights are covered in 1 week or 1 month blocks at a time. </t>
  </si>
  <si>
    <t>Interns will definitely work the longest hours simply because of experience (taking longer to get things done in the first few months) and because of having the most inpatient months. We do not do 24 hour call and our nights are always scheduled into 1 week blocks (intern year) or month blocks (2nd/3rd year)</t>
  </si>
  <si>
    <t xml:space="preserve">Lots of autonomy in the both the inpatient and outpatient setting, yet at the same time super supportive and easily approachable attendings that really love to teach and help us improve. No fellows to go through for procedures and specialists know all residents by name because we work with them directly. </t>
  </si>
  <si>
    <t>The residents, the leadership, values advocacy and caring for underserve populations, recognizes the need for diversity in medicine, incredible education -- the attendings LOVE to teach, location and facilities are unbeatable, resident wellness is strong</t>
  </si>
  <si>
    <t>I wish there was more out-patient time. Program's training is very in-patient heavy</t>
  </si>
  <si>
    <t>Absolutely. Residents have plans nearly every weekend and extend open invitations to everyone else in the resident class. COVID times have been rough but I still know and have hung out with everyone in my resident class multiple times</t>
  </si>
  <si>
    <t>Yes, our jeopardy system is set up in a way that taking time off for health or personal matters is never an issue. We also have a "no callback" system so you can take off as much time as you need without having to worry about "returning the favor" for the person who covered your shift. When a person needs some time off they are met with lots of support regardless of the reason. Wellness is highly valued here</t>
  </si>
  <si>
    <t>Too early to tell. The leadership (chiefs, PD, etc.) definitely care about us though and regularly check-in to see how we are adjusting</t>
  </si>
  <si>
    <t xml:space="preserve">Definitely. Chicago is a relatively affordable for a large popular city. I can cover all my expenses, go out with my residents, and still have money left over for my savings. </t>
  </si>
  <si>
    <t>A few of the PGY-3's are currently pregnant and they have never expressed any negative feelings about the program supporting their pregnancy. In fact, they have all actually said that 3rd year is the perfect time to get pregnant because the schedule is more flexible and we have great health insurance to take advantage of!</t>
  </si>
  <si>
    <t>Yes. As an intern the schedule is fairly demanding but we all get at least 1 golden weekend per block. 2nd and 3rd years are able to get 2 golden weekends in a block. When people work on weekends they instead will choose to go out on a weekday after signout to grab dinner or some drinks</t>
  </si>
  <si>
    <t>Interns get protected time off for additional training and occassionally just to hang out. Every summer the program will sponsor BBQ's to get the residents outside and promote bodning. Our program also has it's own free mental health care provider on call and everything is confidential. I personally have never been happier so I think it is all very effective</t>
  </si>
  <si>
    <t>Intern hours are rough; frequently logging &gt;70 hrs per block. However, the hours reportedly get much better 2nd &amp; 3rd year. Most in-patient blocks have two 24+ hour calls (one Friday and one Saturday). Otherwise we have a nightfloat system. I believe PICU is the only block that has Q4 call</t>
  </si>
  <si>
    <t>Medical College of WI Affiliated Hospitals</t>
  </si>
  <si>
    <t xml:space="preserve">Yes. Residents all seem to have pets, friends, families, etc. Spend LOTS of time outdoors at the beach, kayaking, fishing, etc. </t>
  </si>
  <si>
    <t>Got rid of 24 hr call for interns this year. Now work week of nights on wards; Upper levels do have 24 hr call on wards.</t>
  </si>
  <si>
    <t xml:space="preserve">Eliminated this year for interns. </t>
  </si>
  <si>
    <t>Program is so friendly. All the residents know each other and hang out outside of the hospital. The attendings are very approachable, could ask them anything. New hospital is awesome!</t>
  </si>
  <si>
    <t>MedStar Health/Georgetown Univversity</t>
  </si>
  <si>
    <t>Oregon Health &amp; Science University</t>
  </si>
  <si>
    <t xml:space="preserve">I love my program because of the people. We have amazingly supportive faculty and program directors. If you have a dream, there are people here who will help you reach your career goals. We also have a great group of residents who are super supportive of each other. We know when to be serious and when to let loose, and it is the culture of our program to be a group of jokesters most of the time. We also actually get a LOT of volume and experience. The residents pretty much run the children's hospital and due to our high volume, we see everything from bread and butter cases to zebras. I am wrapping up my final year and feel like I've received excellent training and would choose this program again without a doubt. </t>
  </si>
  <si>
    <t xml:space="preserve">Sometimes I wish there was an admission cap, because it can get really busy in the middle of the night. </t>
  </si>
  <si>
    <t xml:space="preserve">Residents are often planning things outside of work. We interact with EM residents, family medicine residents, and psychiatry residents, and I'm friends with people in different residencies. Within our Peds program, we hang out with a mix of all class years. I think we all get along really well and I can hang out with different groups each weekend if I wanted because there's always something going on. </t>
  </si>
  <si>
    <t xml:space="preserve">We have had multiple hardships for residents over the past couple of years that I've been here and our program has handled each situation with such compassion and grace. Additionally, our residents are there to fill any gaps without any hesitation, and it's been amazing to see. </t>
  </si>
  <si>
    <t xml:space="preserve">100%. Matt, Amanda, and Mark, as well as other faculty are invested in our interests - personal and professional and are there for us for whatever we need. I was having some health issues and Matt essentially made a doctors appointment for me and made it so that I could go and get myself taken care of. I was super appreciative. </t>
  </si>
  <si>
    <t xml:space="preserve">I feel very comfortable with my income. </t>
  </si>
  <si>
    <t xml:space="preserve">We have tons of babies! One of my friends had a baby each year of residency, and another just had twins. Having a family is no issue at all here and there are a lot of accomodations for maternity leave + a virtual parenting rotation so you can maximize your time at home with your new infant. As far as discounts for ART, I'm not sure, but I do know a former resident was doing this during residency. </t>
  </si>
  <si>
    <t xml:space="preserve">We have a LOT of dogs in this residency as well. Most everyone has pets. And we have several residents with cool hobbies like woodworking and furniture building, who definitely have time to complete projects. I would say you definitely get time to have a life for yourself. </t>
  </si>
  <si>
    <t xml:space="preserve">Wellness and mental health are key in residency and our program has taken steps to cultivate wellness. Interns have scheduled time periods for meeting with our employee assistance program, which is 6 free counseling sessions. Additionally, there are built in half days on certain rotations and several social lunches per month so that residents can have time to run errands or whatever they need to do during the lunch hour outside of conference time. </t>
  </si>
  <si>
    <t>Intern year: no Q4 call at all. On inpatient wards months, one week of night float and then two 28 hour call shifts. On clinic and nursery, you have 3-5 mommy call shifts which last from 5-10pm after a clinic or nursery day. PGY2 year: Wards is Q4 24 or 28 hour call but you start at noon and often leave at &lt;24h. Also will do 4 weeks of Heme/Onc nights divided between two blocks (two weeks on/two weeks on subspec/elective). PGY3: Q4 wards, same as PGY2, PICU nights instead of heme/onc nights (same schedule), and then a couple of PICU 24 hour shifts scattered throughout the year (saturday into sunday 7a-7a).  
the difference is that when you are on elective you really don't have coverage / weekend / night float responsibilities as interns so lots of golden weekends. UL can have 1 night of PICU or H/O per elective month and can Opt In to Moonlighting $$ in NBN</t>
  </si>
  <si>
    <t>I've rarely worked an 80 hour week over 3 years of residency. I think I've done it once. We currently are not planning to eliminate 24+ hour call; however, this is up for discussion every year. Our residents prefer this schedule over night float because they feel they get more time with their families.</t>
  </si>
  <si>
    <t xml:space="preserve">As said earlier, I feel like we really to run the children's hospital, so I feel like I've gotten a LOT of automony. I feel supported in my medical decision making and I feel like my learning is always prioritized. </t>
  </si>
  <si>
    <t>Comfortable atmosphere with friendly people. First-name basis with attendings. Freestanding children's hospital in a nice mid-size city. Great cost of living with wonderful training opportunities (so many specialties at our hospital!!!).</t>
  </si>
  <si>
    <t>Our workspace for residents -- there's an awesome resident lounge, but it's not where we do our primary work. We don't have our own dedicated work room space on the floors, we share the space with care management and social work.</t>
  </si>
  <si>
    <t>Yes and yes! There's always someone to hang out with.</t>
  </si>
  <si>
    <t>110%. We've had unfortuante events (family deaths) and the program is large enough that we can absorb the work and shift schedules around to make it work for people who need the extra time off.</t>
  </si>
  <si>
    <t>Absolutely. Whatever you want, faculty can help make it happen.</t>
  </si>
  <si>
    <t>Yes. $60k per year goes far in Grand Rapids, where average rent is &lt;$1500 and groceries are cheap here in the midwest.</t>
  </si>
  <si>
    <t>Yes yes yes! We have paid parental leave (both maternity and paternity). Program leadership has also created a research elective for newborn moms to research the relationship between themselves and their newborn infant. :)</t>
  </si>
  <si>
    <t>Absolutely. More than half of us have pets. We don't work any 24-hour shifts so there's always free time in your day to do what you want. We also have pretty humane scheduling that gets easier as the years go on.</t>
  </si>
  <si>
    <t>Lecture attendance flexibility - you can skip Thursday PM lectures to take care of appointments or personal things, no questions asked. We also have a program called Encompass which has anonymous counseling resources available. Also faculty is very understanding, especially on electives, of how rigorous residency can be; it's not hard to get extra time off if you need it. Spectrum has a resident and spouse wellness group that gets together a few times a month for scheduled activities. We also have a concierge service at the hospital that will literally do anything for you; a lot of residents use it to get oil changes for their cars (then you dont have to waste 2 hours of your time on a day off!).</t>
  </si>
  <si>
    <t>Hard to explain in a tiny box, but we're on a night float system. No one works 24 hour shifts at this program!!!
Interns will cross-cover inpatient peds on the weekend days and nights when they're on electives and taking call for the month (you get one "no call" month per year with every weekend off). PGY1s also run solo with the attending on NICU at night when on the NICU rotation.
PGY2s senior inpatient nights Monday-Thursday nights in split shifts (approximately 9 hours each, first half of night and second half of night). On nights, one senior will cover inpatient hospitalist, and a second senior will cover HemeOnc/BMT/subspecialty (cards, neprho, pulm, GI, endocrine)/newborn.  The PGY2s on their month of nights take no call on the weekend, but do have to work 1-2 Friday nights (so starting at like 4pm and leaving at 7-9am the next day)
Weekends on peds inpatient are evenly split 12-hour shifts for everyone (keep in mind sign-out buffer time could easily make this 13 hours).
PGY2s and 3s cover inpatient newborn during the day on the weekend and also take clinic/mom call overnight (and for 24 hours on the weekend). We also have Jeopardy.</t>
  </si>
  <si>
    <t>Hours are very reasonable. Electives are anywhere from 20-60 hours a week (including time if you have to cover inpatient call on the weekend). Inpatient rotations like PICU, NICU, and floors can cross 70 hours a week but generally its in the 60s somewhere. I exceeded 80 hours per week once or twice during intern year.</t>
  </si>
  <si>
    <t>THE PEOPLE.  I know, so cliche, but I truly feel so supported and loved by my co-residents!  I also love the diversity in patient population and diagnoses!  I feel like there is a great mix of bread and butter vs. complex care.</t>
  </si>
  <si>
    <t>Yes, I have felt so supported by my fellow interns, juniors, seniors, and fellows!  Unfortunately, COVID has hindered large social gatherings, but we have found ways to socially distance together with picnics, hikes, etc.</t>
  </si>
  <si>
    <t>Yes!  There is mentorship EVERYWHERE.  Two weeks into my intern year, I had a patient with a G tube issue and the GI attending and fellow came to assess.  I stated I was interested in GI, and the attending within MINUTES had sent me an email saying she'd love to chat about GI, etc.  | We also have a coaching program, where you have a faculty mentor that is assigned to you for your time throughout residency who intermittently observes you and gives feedback.  They are also always available to discuss whatever you'd like with them.</t>
  </si>
  <si>
    <t>I'm not gonna lie, the Bay Area is expensive.  However, I feel like our salaries and various stipends are sufficient.  I still live a fairly comfortable life and am not stressing about how I'm going to make ends meet.</t>
  </si>
  <si>
    <t>Night float system.  Intermittent jeopardy call coverage.</t>
  </si>
  <si>
    <t>SUNY Health Sci Ctr at Brooklyn</t>
  </si>
  <si>
    <t>Sub-i experience: I loved working with the residents, who are some of the most kind, passionate, hardworking residents I've met. Also mostly IMGs who didn't seem fazed by the poor conditions at KCH/Downstate such as residents not getting access to scrub machines, and how long it always takes the program to set up paying people (seemed like end of July still no one was getting paid). I like most of the attendings and the didactics ranged from ok to pretty good. The volume is not very high here but there are interesting pathologies -- lots of patients with sickle cell disease and early onset type 2 DM, as well as recent immigrants with stuff you wouldn't usually see in the US. The neighborhood is not great and food options are very limited inside the hospitals. Much better volume at nearby Maimonides.</t>
  </si>
  <si>
    <t>The residents, attendings and 
our program director are 
AMAZING!! Our program director
had us put her number in our 
phones in case we ever need to 
talk or our too tired to drive after 
a tough shift. She has also offered 
to help residents with money to
 fly to take boards or see their 
family members if they are injured. 
Its also awesome that we work at 
a children's hospital and a 
community hospital with a pedi unit!</t>
  </si>
  <si>
    <t>I know this sounds clique but nothing!</t>
  </si>
  <si>
    <t>I get along great with my 
co-residents with COVID it's hard
to get together as often as we'd 
like but we get together outside 
of work about once a month.
As for now we still have in person 
lecture every Tuesday afternoon. 
The highlight of my week is 
getting to see everyone!</t>
  </si>
  <si>
    <t>U of IL at Chicago</t>
  </si>
  <si>
    <t>U of IL COM at Peoria Prg</t>
  </si>
  <si>
    <t xml:space="preserve">My home institution. Technically not a standalone but it might as well be. Complex cases get sent to chicago. Otherwise there's decent variety. The attendings are great. They do a good job of taking low scoring students and sending them to great fellowships. The biggest con is Peoria. It's good if you like low COL and keep to your own group. Probably why the residents seem so tightknit. But Peoria as a city is subtly and overtly toxic and it's slowly declining. </t>
  </si>
  <si>
    <t>U of TX Austin Dell</t>
  </si>
  <si>
    <t xml:space="preserve">You will hear this so many times but, the people -- I've met some amazing friends just 4 months into residency. We celebrate each other, we vent to one another, and we know each others' families/kids etc. UTMB also has a great set of resources such as Peds In Review, NeoReview (for those interested in NICU), MedStudy, PREP Study questions, TrueLearn questions, and every Wednesday from 1-4PM protected academic half day time.  Our NICU is a Level 4 NICU with a variety of cases with high acuity, and we see MANY pathologies and learn a ton from them. We feel very supported by our program leadership who are always willing to help us out professionally and personally. </t>
  </si>
  <si>
    <t>The Galveston area is close to the water and so during Hurricane season (my first here, because I'm from the East Coast), it was a surprise to need to be well versed in how to prep for a hurricane, but honestly it hasn't been bad at all!</t>
  </si>
  <si>
    <t>Yes! With COVID, it's been harder to get together and go places but we have a group chat and always keep each other updated. I personally love seeing my residents when we're on service together or in clinic together.    
We get along amazingly! As another one of us said, it's hard with COVID but some of us have found time to hangout outside of work.</t>
  </si>
  <si>
    <t>We have had residents who have started families here, I have kids, and they all accomdated us and understood that life happens and things need to shift around unexpectedly at times.</t>
  </si>
  <si>
    <t xml:space="preserve">We each have a faculty advisor and a research advisor and we get to choose them. Apart from that, we feel super comfortable just reaching out to our program leadership, seniors and attendings for pretty much anything. // There was a sudden family emergency and the program was so supportive and told me that I need to be worrying about that and not thinking about schedules or days off and that everything else can be managed eventually. </t>
  </si>
  <si>
    <t>Yes -- the cost of living is AMAZING here. Our rent and daycare and living expenses are all very manageable. Rent varies depending on whether you live on or off the island. Off the island, a 2BR apartment would be 1200-1500 and many places offer a discount for employees of UTMB. On the island, a 1BR is 1000.  Gas is cheap.  I live on island and I pay for a two bedroom of 1125 with utilities.</t>
  </si>
  <si>
    <t xml:space="preserve">Yes! We have multiple female residents who are starting families/have families. We work as a team and everyone is  supportive when it comes to back up or switching schedules. </t>
  </si>
  <si>
    <t>We have a large group of reisdents who have pets and we all melt over pictures and videos of them. Plenty of us do our thing during the weekends to satisify our hobbies -- some more time intensive rotations, of course you'll have less time overall, but I haven't felt deprived of my main priorities in life since starting work.</t>
  </si>
  <si>
    <t xml:space="preserve">We usually have a resident retreat but due to COVID it's been postponed - that being said, we have plenty of different avenues for wellness and many of us have time on our weekends off to see family and do our own thing with our friends as well. There are plenty of occasions where we all get together as a family and celebrate, weddings, birthdays, baby showers! </t>
  </si>
  <si>
    <t xml:space="preserve">For first year, we do not have 24 hour calls; senior residents have about 6-8 24 hour calls total for the entire year. Overall it is VERY manageable. We rely on night float for most of our services. </t>
  </si>
  <si>
    <t>No 24 hour call for interns; seniors will have about 6-8 a year and I think it works well. For example, after a 24 hour call in the NICU, you have the next day off; the day after, you have clinic in the morning, and then academic half day in the afternoon so not a clinic-intensive day; the third day, you have a short day and leave by 1PM. So, plenty of time to rest and recover!</t>
  </si>
  <si>
    <t xml:space="preserve">There are some rotations where you act as the senior/fellow. Some other rotations you do more shadowing in the beginning to get an idea of what they like on their notes and patient interaction, and then there's a lot of freedom thereafter. It varies, but it's practical. In clinic there is plenty of autonomy right from intern year and we are encouraged to become more autonomous as we go through residency. In intern year, we manage newborn on night float with some help from seniors in NICU and this gives us plenty of experience and autonomy. Our academic half days are protected so we are free of all clinical obligations. // We also have noon lecture series which covers the basics of pediatrics with a very practical approach. </t>
  </si>
  <si>
    <t>The residents get a long really well and the faculty enjoy teaching. When it's a hard rotation, the residents are still making jokes with one another and just trying to make it more uplifting.</t>
  </si>
  <si>
    <t>Plenty of our home institution students come here. However, a lot of them cite nearby family, significant others, breweries, and the weather as main reasons they chose SD. The program itself is behind the game when it comes to diversity initiatives, having few residents of color and only just now getting an APD for diversity. The APD for diversity is a wonderful human but SD definitely has some catching up to do. Otherwise I've loved most of the residents I've worked with</t>
  </si>
  <si>
    <t>UCLA David Geffen SOM</t>
  </si>
  <si>
    <t xml:space="preserve">The residents and faculty make the program! Everyone is so warm and friendly. There's never any awkwardness in saying you don't know something- the attendings genuinely want to teach you </t>
  </si>
  <si>
    <t xml:space="preserve">Absolutely! Things have been a little different since COVID, but as someone who moved from very far away I still feel so supported and that I'm friends with most of the residents (including Med Peds) </t>
  </si>
  <si>
    <t>Yes. They go above and beyond to make sure our lives aren't completely put on hold</t>
  </si>
  <si>
    <t>Absolutely! Residents do live in many different surrounding cities so depending on your priorties (walkability vs big houses etc) you can definitely afford whatever you need</t>
  </si>
  <si>
    <t xml:space="preserve">We have resiliency </t>
  </si>
  <si>
    <t>Currently IMG heavy and going through change of PD. Overall residents seem very happy and have a good rapport. Pensacola has an awesome beach and downtown scene for a smaller city. About 1 hour from Mobile, AL and 3 from New Orleans or Atlanta. Good range of pathology--some zebras and bread a butter. Attendings are friendly. There is also IM and OB programs here.</t>
  </si>
  <si>
    <t>Valley Children's Healthcare</t>
  </si>
  <si>
    <t xml:space="preserve">Washington University/BJH/SLCH Consortium </t>
  </si>
  <si>
    <t>WV U Prg</t>
  </si>
  <si>
    <t>We're a medium sized program that's still one of the primary referral centers for connecticut so we have a good mix of size and cases. Tangibly, the medium size means you really know all your co-residents well, get close to attendings, and what was surprising for me was how close you get to nursing staff too. Getting to know the nurses well really helps because you get to build trust with them (which means increased autonomy since not everything gets barked up the ladder), and it just makes day to day work a lot more enjoyable too. Regardless of where you end up, I'd try and figure out how the relationship with nursing staff is because it's something I never really thought about as an applicant that's really impacted my life</t>
  </si>
  <si>
    <t>All the classes are super close! Even during covid we've found ways to get drinks or do stuff like apple picking (safely of course)</t>
  </si>
  <si>
    <t>One of the favorite things about this program is how real our leadership is. They understand that we're still human beings and that things come up, so they've been amazingly flexible with working with people to adjust schedules and work around problems, especially given the pandemic. Additionally, co-residents have been so gracious in offering to do trades or cover shifts for life events, from weddings and funerals to even just seeing your kid's school performance</t>
  </si>
  <si>
    <t>PGY1 salary is $69,000, so for sure. The hospital also pays for the entirety of health insurance premiums, and vision+dental are only $20 a month. Yale really takes care of us</t>
  </si>
  <si>
    <t>I cant speak on this personally, but I believe so given the number of residents who were recently pregnant or are currently pregnant (I think 3 this year and 1 SO of a resident).</t>
  </si>
  <si>
    <t>X+Y, night float exclusively as an intern</t>
  </si>
  <si>
    <t>2-3 24h cross covers as an intern, and I think for seniors it's just NICU and PICU that do 28s consistently. Seniors do have 28s 1-2 weekends per block on the wards rotations, however.</t>
  </si>
  <si>
    <t>As an intern, I've been pleasantly surprised by the culture of fostering autonomy. At least on wards, seniors really run the show, and our hospitalists are great at respecting that. The attendings are always avaliable for questions and to bounce ideas off of, but they trust us to manage situations that occur after rounds or at night, so if we're comfortable, they're comfortable. 
As for learning, the program really does do everything it can to make sure we're not just doing work. Academic half days are truly protected on the wards, and I think a cool upside of this is that you do get this metered bit of autonomy as an intern during Senior Academic Half Day. The chiefs are always there for support and staffing during senior AHD, but it's kind of cool since it pushes you to try and make decisions and think through situations as if you are a senior</t>
  </si>
  <si>
    <t>October</t>
  </si>
  <si>
    <t>November</t>
  </si>
  <si>
    <t>December</t>
  </si>
  <si>
    <t>January</t>
  </si>
  <si>
    <t>February</t>
  </si>
  <si>
    <t>Special interview days</t>
  </si>
  <si>
    <t>through</t>
  </si>
  <si>
    <t>January 9th</t>
  </si>
  <si>
    <t>L</t>
  </si>
  <si>
    <t>Any day between November 1st</t>
  </si>
  <si>
    <t>and</t>
  </si>
  <si>
    <t>Mid January</t>
  </si>
  <si>
    <t>Tues &amp; Th (with some Mondays as an exception), interviews will run from mid-Nov to mid-Jan</t>
  </si>
  <si>
    <t>12/8, 12/11, 12/18, 12/22</t>
  </si>
  <si>
    <t>1/5, 1/12, 1/15, 1/22, 1/26</t>
  </si>
  <si>
    <t>MD/PhD Days (1/5, 1/26)</t>
  </si>
  <si>
    <t>11/4, 11/9, 11/11, 11/16, 11/20</t>
  </si>
  <si>
    <t>12/1, 12/2, 12/4, 12/8, 12/9, 12/11, 12/15, 12/16, 12/18</t>
  </si>
  <si>
    <t>1/5, 1/6, 1/8, 1/12, 1/13, 1/15</t>
  </si>
  <si>
    <t>11/2, 11/9, 11/13, 11/16, 11/18, 11/20, 11/23</t>
  </si>
  <si>
    <t>12/2, 12/4, 12/7, 12/9, 12/11, 12/14, 12/16, 12/18</t>
  </si>
  <si>
    <t>1/11, 1/13, 1/15, 1/20, 1/22</t>
  </si>
  <si>
    <t>11/2, 11/9, 11/10, 11/12, 11/16, 11/17, 11/19, 11/30</t>
  </si>
  <si>
    <t>12/1, 12/3, 12/7, 12/8, 12/14, 12/15, 12/17</t>
  </si>
  <si>
    <t>1/5, 1/7, 1/11, 1/12, 1/14, 1/19</t>
  </si>
  <si>
    <t>11/2,3,5,9,10,12,16,17,19,23,30</t>
  </si>
  <si>
    <t>12/1, 3, 7, 8, 10, 14, 15, 17</t>
  </si>
  <si>
    <t>1/5, 7, 11, 12, 14, 18, 19, 21</t>
  </si>
  <si>
    <t>12/2, 12/7, 12/9, 12/16</t>
  </si>
  <si>
    <t>1/6, 1/11, 1/15, 1/20</t>
  </si>
  <si>
    <t>11/4, 11/6, 11/9, 11/11, 11/13, 11/16, 11/18, 11/20, 11/23, 11/30</t>
  </si>
  <si>
    <t>December 2, 4, 7, 9, 11, 14, 16, 18</t>
  </si>
  <si>
    <t>January 4, 6, 8, 11, 13, 15, 18, 20, 22</t>
  </si>
  <si>
    <t>Mondays and Fridays</t>
  </si>
  <si>
    <t>Mons and Fris + Dec 9</t>
  </si>
  <si>
    <t>Mons and Fris + Jan 20</t>
  </si>
  <si>
    <t>11/3, 11/5, 11/10, 11/12, 11/17,11/19, 11/23, 11/24</t>
  </si>
  <si>
    <t>17, 18</t>
  </si>
  <si>
    <t>1,2,3,15,16,17</t>
  </si>
  <si>
    <t>5,6,7,12,13,26,27</t>
  </si>
  <si>
    <t>General: 11/13, 11/18, 11/20, 11/23</t>
  </si>
  <si>
    <t>12/2, 12/3, 12/7, 12/10, 12/15, 12/16 (AM and PM slots); 12/1, 12/8 (PM only)</t>
  </si>
  <si>
    <t>11/4, 11/5, 11/10, 11/11, 11/12, 11/18, 11/19, 11/30 (AM and PM slots); 11/17, 11/24 (PM only)</t>
  </si>
  <si>
    <t>12/02, 12/04, 12/07, 12/09, 12/11, 12/14, 12/16, 12/18</t>
  </si>
  <si>
    <t>1/7, 1/19, 1/21(AM and PM slots); 1/5 (PM only)</t>
  </si>
  <si>
    <t>11/11, 11/13, 11/16, 11/18, 11/20</t>
  </si>
  <si>
    <t>12/2, 12/4, 12/7, 12/9, 12/11, 12/14, 12/16</t>
  </si>
  <si>
    <t>1/6, 1/15, 1/20, 1/22</t>
  </si>
  <si>
    <t>11/12, 11/17</t>
  </si>
  <si>
    <t>12/1, 12/3, 12/8, 12/10, 12/15, 12/17, 12/22</t>
  </si>
  <si>
    <t>1/5, 1/7, 1/12, 1/14, 1/19, 1/21, 1/26</t>
  </si>
  <si>
    <t>11/3, 11/4, 11/6, 11/10, 11/11, 11/13, 11/17, 11/18, 11/20</t>
  </si>
  <si>
    <t>10/26, 10/28, 10/30</t>
  </si>
  <si>
    <t>11/02, 11/04, 11/06, 11/09, 11/11, 11/13, 11/16, 11/18, 11/20, 11/30</t>
  </si>
  <si>
    <t>1/06, 1/08, 1/11, 1/13, 1/15, 1/20, 1/22, 1/25, 1/27, 1/29</t>
  </si>
  <si>
    <t>2/01, 2/03</t>
  </si>
  <si>
    <t>Mondays, Tuesdays, Fridays (dates TBD)</t>
  </si>
  <si>
    <t>11/4, 11/10, 11/17, 11/18 pm, 11/24, 11/25</t>
  </si>
  <si>
    <t>12/1, 12/2, 12/8, 12/9, 12/15 pm, 12/16</t>
  </si>
  <si>
    <t>1/5, 1/6, 1/12</t>
  </si>
  <si>
    <t>General: 12/2, 12/4, 12/7, 12/9, 12/14, 12/16</t>
  </si>
  <si>
    <t>General: 1/6, 1/8, 1/11, 1/13</t>
  </si>
  <si>
    <r>
      <rPr>
        <b/>
        <sz val="10"/>
        <color theme="1"/>
        <rFont val="Calibri"/>
      </rPr>
      <t>Health equity:</t>
    </r>
    <r>
      <rPr>
        <sz val="10"/>
        <color theme="1"/>
        <rFont val="Calibri"/>
      </rPr>
      <t xml:space="preserve"> 11/13, 11/20, 12/4, 1/13. </t>
    </r>
    <r>
      <rPr>
        <b/>
        <sz val="10"/>
        <color theme="1"/>
        <rFont val="Calibri"/>
      </rPr>
      <t xml:space="preserve">Peds neuro: </t>
    </r>
    <r>
      <rPr>
        <sz val="10"/>
        <color theme="1"/>
        <rFont val="Calibri"/>
      </rPr>
      <t xml:space="preserve">11/17, 11/24, 12/1, 12/8, 1/5, 1/12. </t>
    </r>
    <r>
      <rPr>
        <b/>
        <sz val="10"/>
        <color theme="1"/>
        <rFont val="Calibri"/>
      </rPr>
      <t xml:space="preserve">Med gen: </t>
    </r>
    <r>
      <rPr>
        <sz val="10"/>
        <color theme="1"/>
        <rFont val="Calibri"/>
      </rPr>
      <t xml:space="preserve">11/17, 1/7, 1/14. </t>
    </r>
    <r>
      <rPr>
        <b/>
        <sz val="10"/>
        <color theme="1"/>
        <rFont val="Calibri"/>
      </rPr>
      <t>Alaska track:</t>
    </r>
    <r>
      <rPr>
        <sz val="10"/>
        <color theme="1"/>
        <rFont val="Calibri"/>
      </rPr>
      <t xml:space="preserve"> 11/19, 12/3, 12/8, 12/15, 1/12. </t>
    </r>
    <r>
      <rPr>
        <b/>
        <sz val="10"/>
        <color theme="1"/>
        <rFont val="Calibri"/>
      </rPr>
      <t xml:space="preserve">Research track: </t>
    </r>
    <r>
      <rPr>
        <sz val="10"/>
        <color theme="1"/>
        <rFont val="Calibri"/>
      </rPr>
      <t>12/17, 1/7</t>
    </r>
  </si>
  <si>
    <t>11/2, 11/3, 11/10, 11/11, 11/16, 11/17, 11/24, 11/25</t>
  </si>
  <si>
    <r>
      <rPr>
        <sz val="10"/>
        <color theme="1"/>
        <rFont val="Calibri"/>
      </rPr>
      <t xml:space="preserve">12/1, 12/2, </t>
    </r>
    <r>
      <rPr>
        <b/>
        <sz val="10"/>
        <color theme="1"/>
        <rFont val="Calibri"/>
      </rPr>
      <t>12/8*</t>
    </r>
    <r>
      <rPr>
        <sz val="10"/>
        <color theme="1"/>
        <rFont val="Calibri"/>
      </rPr>
      <t>, 12/9, 12/29, 12/30</t>
    </r>
  </si>
  <si>
    <t>1/5, 1/6, 1/12, 1/13</t>
  </si>
  <si>
    <r>
      <rPr>
        <b/>
        <sz val="10"/>
        <color theme="1"/>
        <rFont val="Calibri"/>
      </rPr>
      <t xml:space="preserve">*Diversity Interview Day: </t>
    </r>
    <r>
      <rPr>
        <sz val="10"/>
        <color theme="1"/>
        <rFont val="Calibri"/>
      </rPr>
      <t>12/8</t>
    </r>
  </si>
  <si>
    <t>Diversity and physician-scientist</t>
  </si>
  <si>
    <t>11/13, 11/18, 11/20</t>
  </si>
  <si>
    <t>12/02, 12/03, 12/04, 12/09, 12/10, 12/11, 12/16</t>
  </si>
  <si>
    <t>01/06, 01/08, 01/13, 01/15</t>
  </si>
  <si>
    <t>PSTP: 12/03 &amp; 12/10 + Another Categorical Date</t>
  </si>
  <si>
    <t>Physician-scientist days</t>
  </si>
  <si>
    <r>
      <rPr>
        <sz val="9"/>
        <color theme="1"/>
        <rFont val="Calibri"/>
      </rPr>
      <t xml:space="preserve">11/2, 11/5, 11/9, 11/12, 11/16, 11/19, 11/23, </t>
    </r>
    <r>
      <rPr>
        <b/>
        <i/>
        <u/>
        <sz val="9"/>
        <color theme="1"/>
        <rFont val="Calibri"/>
      </rPr>
      <t>11/26?*</t>
    </r>
    <r>
      <rPr>
        <sz val="9"/>
        <color theme="1"/>
        <rFont val="Calibri"/>
      </rPr>
      <t xml:space="preserve"> (Might be cancelled bc Thanksgiving), 11/30</t>
    </r>
  </si>
  <si>
    <t>12/3, 12/7, 12/10, 12/17</t>
  </si>
  <si>
    <t>11/2, 11/3, 11/9, 11/10, 11/16, 11/17, 11/23, 11/24, 11/30</t>
  </si>
  <si>
    <t>12/4, 12/7, 12/11, 12/14</t>
  </si>
  <si>
    <t>11/5, 11/10, 11/12, 11/17, 11/19</t>
  </si>
  <si>
    <t>12/1, 12/3, 12/8, 12/10, 12/15, 12/17</t>
  </si>
  <si>
    <t>1/5, 1/7, 1/12, 1/14, 1/19, 1/21, 1/26, 1/28</t>
  </si>
  <si>
    <t>2/2, 2/4, 2/9, 2/11, 2/16, 2/18</t>
  </si>
  <si>
    <t>11/4, 11/10, 11/17, 11/18</t>
  </si>
  <si>
    <t>12/1, 12/8, 12/15</t>
  </si>
  <si>
    <t>Praise (great things or even COVID response)</t>
  </si>
  <si>
    <t xml:space="preserve">  SHAME (What they did)</t>
  </si>
  <si>
    <t>Public statement on BLM/URM support (if any)</t>
  </si>
  <si>
    <t xml:space="preserve">*Press "ALT + Enter* to indent so your comments will be in the same box and not exceed line   :)
FOR MACS: option + enter
</t>
  </si>
  <si>
    <t>Phoenix Children's Hospitals</t>
  </si>
  <si>
    <t>UCal Irvine/Children's Hosp of Orange County</t>
  </si>
  <si>
    <t xml:space="preserve">Removed students early from rotations. Graded work system for resident contact with COVID or PUI patients. Converted in person family centered rounds to table rounds and morning report/noon conference to virtual format. Residents involved in virtual visits/telehealth for patients. Program very responsive to concerns from residents if any difficulty obtaining PPE and have any (few) issues encountered fixed within the hour. Medical students have since returned but are not allowed contact with PUI/COVID patients. Sub-I restricted to in state institutions only. Making constant adjustments as needed based on numbers and feedback, excellent virtual summaries of what is happening locally and in region weekly. </t>
  </si>
  <si>
    <t>Allowed public demonstrations by hospital staff at multiple locations to honor those who have lost their lives and call for end of racial injustice and discrimination, distributed signs for employees to hold, held multiple town halls to reflect on race in the community and workplace</t>
  </si>
  <si>
    <t>Univ of California (San Francisco)</t>
  </si>
  <si>
    <t>Allowed protests on hospital property. Students got protected time to attend the protests (We all got an afternoon off)</t>
  </si>
  <si>
    <t>"all residents/fellows (not just peds) getting
hazard pay. // Hospital sent out daily emails on PPE supplies (which were far from running out). Peds residents working on the adult COVID floors but it was a 100% opt-in process with no shame if you didnt decide to opt-in. PD also fought to have the peds residents working on separate teams from the IM teams so that we could still get ownership/autonomy without feeling like a tacked-on off-service rotator"</t>
  </si>
  <si>
    <t>Ghosts applicants (no formal rejection)</t>
  </si>
  <si>
    <t xml:space="preserve">Delaware </t>
  </si>
  <si>
    <t>Program Coordinator made a joke that she heard from a comedian saying that Trump was the first "colored" president (cuz hes orange)</t>
  </si>
  <si>
    <t xml:space="preserve">AdventHealth Orlando </t>
  </si>
  <si>
    <t xml:space="preserve">Visiting students allowed to rotate, but not allowed to see COVID patients. Residents were also restricted from COVID patient encounters. Morning rounds take place as usual, however, morning report and time-protected didactics were converted to virtual via Microsoft Teams. PPE given with no issue, if running low PD will make sure you have N95s in a timely manner </t>
  </si>
  <si>
    <t>Interviewer started conversation by asking about how my husband was doing (not married) and then asked when the big day was since I'm couples matching that means I must be engaged (not engaged)... very awkward start to the interiview. Other interviews were great though.</t>
  </si>
  <si>
    <t>Spectrum Health/Michigan StateUniv/Helen DeVos Children's Hosp</t>
  </si>
  <si>
    <t>Students removed from clinical rotations early in COVID season. 
Residents placed on minimal staffing to reduce exposure. 
All didactics converted to virtual.
Residents involved in virtual visits.
No residents floated to adult. 
Spectrum over-communicated information including PPE supply, case #s in the health system, and testing capabilities. 
Spectrum gave bonus $200 on meal cards (on top of $1000+ we already got) early in the pandemic. 
Spectrum maintained the previously advertised salary increase for 2020-2021 for residents.
NO hazard pay.</t>
  </si>
  <si>
    <t>Students remove/d from clinical rotations early in COVID season. 
Residents placed on minimal staffing to reduce exposure. 
All didactics converted to virtual.
No residents floated to adult. 
Authority Health provided information including PPE supply, case #s in the health system, and testing capabilities. 
All Authority Health residents received hazard pay.</t>
  </si>
  <si>
    <t>No residents floated to adults, appropriately minimal resident staffing for exposure reduction, continued (fall 2020) careful placement of pregnant or immunocompromised residents, daily packaged lunches from local restaurants continued then 3 days/week with funding changes (mid summer 2020), extensive/actively updated google doc for resources and updates from chiefs, retained salary increases and quarterly "excellence bonus" as advocated by PD, at home zoom activities (baking, trivia, etc) with inclusion of new interns. Overall, frequent and consistent requests for feedback were met with thoughtful consideration and open communication.</t>
  </si>
  <si>
    <t>BLM pins and rainbow (LGBTQ+) lanyards supplied to every resident if they wanted them. Frequent communication from leadership about minority resident support groups, ways to be involved, encouragment of promoting social justice. // Allowed public demonstration of all hospital staff in support of nation-wide movements, resident noon conference was canceled on that particular day so residents could freely choose to participate</t>
  </si>
  <si>
    <t>Symptomatic COVID ruleouts go to attending-only inpatient team. We got $1,000 bonuses during COVID.</t>
  </si>
  <si>
    <t>Encouraged residents to be involved; handed out BLM and solidarity stickers for badges</t>
  </si>
  <si>
    <t>Mary Hitchcock Memorial Hosp/Darthmouth-Hitchcock</t>
  </si>
  <si>
    <t>residents received "hero pay" during COVID
academic half day on friday mornings with virtual lectures is well-protected. don't have to report back if on elective. most hospitalist attendings will write the notes on fridays while residents are watching the lectures</t>
  </si>
  <si>
    <t>Last year, residents did not show up to the interview lunch and the program coordinator had to go get them. They ended up arriving very late and the whole thing was pretty awkward. As a whole, the program seemed pretty unorganized. If they can't coordinate their recruitment season well, then they are very likely to be unorganized in all other aspects of the program. 
COVID: peds residents were pulled to work in adult ICUs treating COVID patients</t>
  </si>
  <si>
    <t>Confirmed email to residents about freezing pay increases due to COVID (see r/residency for full post)</t>
  </si>
  <si>
    <t>Made the decision to keep peds residents and attendings as a team with medicine fellows to run an adult COVID floor, so that peds people could learn together and not be split up to just add workers to adult medicine floors</t>
  </si>
  <si>
    <t>https://www.newyorker.com/science/medical-dispatch/what-happened-when-medical-residents-asked-for-hazard-pay &gt;&gt; LOL</t>
  </si>
  <si>
    <t>Students removed from clinical rotations early in COVID season. Residents placed on minimal staffing to reduce exposure. All didactics converted to virtual. Residents involved in telephone visits. Residents got to opt for dept of health elective during crisis. No residents floated to adult. Back to business as usual as of May</t>
  </si>
  <si>
    <t>Peds residents ran an adult COVID floor at at least one hospital, kept together as a team with additional adult med support</t>
  </si>
  <si>
    <t xml:space="preserve">No hazard pay for peds residents (many of whom were taking care of adult COVID patients) while nurses were making $thousands/week. </t>
  </si>
  <si>
    <t xml:space="preserve">In person interviews this year despite COVID. The interim chair is the OB/GYN chair and wasn't the most welcoming/friendly during the interview.  </t>
  </si>
  <si>
    <t>Wyckoff</t>
  </si>
  <si>
    <t>I made a comment about how program is responsive to resident feedback and faculty interviewer rolled their eyes and implied that residency is supposed to be miserable and residents complain too much</t>
  </si>
  <si>
    <t>Dayton Children's/Wright State Univ</t>
  </si>
  <si>
    <t>Implemented face shields early in COVID response for all residents</t>
  </si>
  <si>
    <t>Anonymous form: person of south asian descent mentions that he watches interesting sports and the resident asks, "cricket?" and laughs</t>
  </si>
  <si>
    <t xml:space="preserve">Lunch lectures and grand rounds virtual. Resident daily free lunch gone; replaced with modest increase in allowance at hospital cafeteria. Med students back since June (M4) and July (M3) but hours limited for MS3s. MS3s have to sit in separate room from team room. Residents did not get hazard pay but are being given covid-specific end of year bonuses. Rest of staff at hospital is getting extra PTO days. </t>
  </si>
  <si>
    <t>Good statewide response, all students went to virtual clinicals, residents continued doing student teaching virtually and got access to virtual visits, good communication from hospital overall. No residents taking care of adults. From non-COVID perspective, this is a program that prioritizes resident wellness and work-life balance. Wonderful faculty who care about trainees. It's clear everyone is passionate about what they do, teams get along well, and trainees are valued as individuals.</t>
  </si>
  <si>
    <r>
      <rPr>
        <sz val="10"/>
        <rFont val="Arial"/>
      </rPr>
      <t xml:space="preserve">Yes, in support. </t>
    </r>
    <r>
      <rPr>
        <u/>
        <sz val="10"/>
        <color rgb="FF1155CC"/>
        <rFont val="Arial"/>
      </rPr>
      <t>https://news.ohsu.edu/2020/06/19/celebrating-juneteenth</t>
    </r>
  </si>
  <si>
    <r>
      <rPr>
        <u/>
        <sz val="10"/>
        <color rgb="FF0000FF"/>
        <rFont val="Arial"/>
      </rPr>
      <t xml:space="preserve">There was a summer 2019 NICU scandal with their equipment contaminating donor breast milk, leading to eight Pseudomonas infections and three deaths. </t>
    </r>
    <r>
      <rPr>
        <u/>
        <sz val="10"/>
        <color rgb="FF1155CC"/>
        <rFont val="Arial"/>
      </rPr>
      <t xml:space="preserve">https://www.washingtonpost.com/health/2019/11/08/infants-died-after-being-fed-infected-breast-milk-hospital-kept-admitting-babies-anyway-lawsuit-alleges/
</t>
    </r>
    <r>
      <rPr>
        <sz val="10"/>
        <color rgb="FF000000"/>
        <rFont val="Arial"/>
      </rPr>
      <t>Ghosts applicants (no formal rejection)</t>
    </r>
  </si>
  <si>
    <t xml:space="preserve">open house on zoom was really informative, 1/3 of the current residents tuned in and were very open and easy to chat with </t>
  </si>
  <si>
    <t xml:space="preserve">Had a zoom meeting for incoming interns to talk about COVID and what we could expect. Very unexpected and proactive and helped ease the idea of what we'd be walking in to
All didactics converted to virtual.
Residents involved in virtual visits.
No residents floated to adult. </t>
  </si>
  <si>
    <t xml:space="preserve">All didactics and meetings are virtual. Pedi residents are not involved in COVID care of adults or ICUs. </t>
  </si>
  <si>
    <t>Residents are super chill and have a strong family feel. If you are moving with an SO, they have groupmes with them included and the SO's get to know each other really well.</t>
  </si>
  <si>
    <t>3/4 interviewers started with "what questions do you have for me?" and clearly had not read my app. One of them being the Sheriff of Sodium guy and he was low-key kind of rude and pompous? He said the phrase "I have a large following" which was so odd to me. Like I know you have a lot of Twitter followers, but this interview is about me fam. ANYWAYS, he also answered a lot of my questions with "Well I think that's pretty standard at every place" which doesn't answer the question.... when he asked me to ask questions. He also said QI projects are small because "residents don't have time". Residents seemed overworked. Nice and funny, but definitely don't have a lot of free time. Said the work/life balance was "really hard", interns (4-5 months in) hadn't explored the Norfolk area at all, and wellness initiatives were kind of a joke? Resident interviewer looked at the camera and said "Thank you..." *looked down at his paper* "(my name)!" Like he had to check what my name was...</t>
  </si>
  <si>
    <t>Name</t>
  </si>
  <si>
    <t>What does it look like?</t>
  </si>
  <si>
    <t>U of Rochester Prg</t>
  </si>
  <si>
    <t>https://www.utmb.edu/pedi/education/residents/prospective-residents/clinical-sites</t>
  </si>
  <si>
    <t>(well this is what it will look like ... still under construction now</t>
  </si>
  <si>
    <t xml:space="preserve">New clinics building additions
Stand alone peds ED 
connected to adult hospital </t>
  </si>
  <si>
    <t>Doximity - "Research Output"</t>
  </si>
  <si>
    <t>NIH Funding in Department of Pediatrics / Children's Hosp</t>
  </si>
  <si>
    <t>NIH Awards in 2019 (pairs with institution to left)</t>
  </si>
  <si>
    <t>Children's Hospital of Philadelphia</t>
  </si>
  <si>
    <t>BOSTON CHILDREN'S HOSPITAL</t>
  </si>
  <si>
    <t>CHILDREN'S HOSP OF PHILADELPHIA</t>
  </si>
  <si>
    <t>University of California San Francisco</t>
  </si>
  <si>
    <t>CINCINNATI CHILDRENS HOSP MED CTR</t>
  </si>
  <si>
    <t>SEATTLE CHILDREN'S HOSPITAL</t>
  </si>
  <si>
    <t>DUKE UNIVERSITY</t>
  </si>
  <si>
    <t>Johns Hopkins University</t>
  </si>
  <si>
    <t>RESEARCH INST NATIONWIDE CHILDREN'S HOSP</t>
  </si>
  <si>
    <t>UNIVERSITY OF COLORADO DENVER</t>
  </si>
  <si>
    <t>NY Presbyterian (Columbia)</t>
  </si>
  <si>
    <t>EMORY UNIVERSITY</t>
  </si>
  <si>
    <t>Nationwide Children's</t>
  </si>
  <si>
    <t>Baylor CoM Houston</t>
  </si>
  <si>
    <t>BAYLOR COLLEGE OF MEDICINE</t>
  </si>
  <si>
    <t>University of Texas Southwestern</t>
  </si>
  <si>
    <t>UNIVERSITY OF CALIFORNIA, SAN DIEGO</t>
  </si>
  <si>
    <t>Massachusetts General Hospital</t>
  </si>
  <si>
    <t>CHILDREN’S NATIONAL RESEARCH INSTITUTE</t>
  </si>
  <si>
    <t>VANDERBILT UNIVERSITY</t>
  </si>
  <si>
    <t>NY Presbyterian (Cornell)</t>
  </si>
  <si>
    <t>INDIANA UNIV-PURDUE UNIV AT INDIANAPOLIS</t>
  </si>
  <si>
    <t>University of Utah</t>
  </si>
  <si>
    <t>CHILDREN'S HOSPITAL OF LOS ANGELES</t>
  </si>
  <si>
    <t>UNIVERSITY OF MINNESOTA</t>
  </si>
  <si>
    <t>JOHNS HOPKINS UNIVERSITY</t>
  </si>
  <si>
    <t>UNIVERSITY OF WISCONSIN-MADISON</t>
  </si>
  <si>
    <t>STANFORD UNIVERSITY</t>
  </si>
  <si>
    <t>UNIVERSITY OF CALIFORNIA LOS ANGELES</t>
  </si>
  <si>
    <t>COLUMBIA UNIVERSITY HEALTH SCIENCES</t>
  </si>
  <si>
    <t>McGaw Medical Center of Northwestern University</t>
  </si>
  <si>
    <t>ICAHN SCHOOL OF MEDICINE AT MOUNT SINAI</t>
  </si>
  <si>
    <t>UNIVERSITY OF PITTSBURGH AT PITTSBURGH</t>
  </si>
  <si>
    <t>University North Carolina</t>
  </si>
  <si>
    <t>Icahn SOM at Mount Sinai</t>
  </si>
  <si>
    <t>UNIVERSITY OF TEXAS SOUTHWESTERN DALLAS</t>
  </si>
  <si>
    <t>Montefiore / Albert Einstein</t>
  </si>
  <si>
    <t>WASHINGTON UNIVERSITY</t>
  </si>
  <si>
    <t>UNIVERSITY OF UTAH</t>
  </si>
  <si>
    <t>SUNY Brooklyn</t>
  </si>
  <si>
    <t>CASE WESTERN RESERVE UNIV/CLEVELAND CLINIC LERNER COM</t>
  </si>
  <si>
    <t>UNIVERSITY OF ALABAMA AT BIRMINGHAM</t>
  </si>
  <si>
    <t>University of California San Diego</t>
  </si>
  <si>
    <t>WOMEN AND INFANTS HOSPITAL-RHODE ISLAND</t>
  </si>
  <si>
    <t>Icahn School of Medicine at Mount Sinai</t>
  </si>
  <si>
    <t>UNIVERSITY OF CALIFORNIA, SAN FRANCISCO</t>
  </si>
  <si>
    <t>LURIE CHILDREN'S HOSPITAL OF CHICAGO</t>
  </si>
  <si>
    <t>Montefiore Medical Center / Einstein</t>
  </si>
  <si>
    <t>UNIV OF NORTH CAROLINA CHAPEL HILL</t>
  </si>
  <si>
    <t>UNIVERSITY OF MICHIGAN AT ANN ARBOR</t>
  </si>
  <si>
    <t>Tower Health</t>
  </si>
  <si>
    <t>NEW YORK UNIVERSITY SCHOOL OF MEDICINE</t>
  </si>
  <si>
    <t>NYU Grossman SoM</t>
  </si>
  <si>
    <t>Emory University</t>
  </si>
  <si>
    <t>MEDICAL COLLEGE OF WISCONSIN</t>
  </si>
  <si>
    <t>ALBERT EINSTEIN COLLEGE OF MEDICINE</t>
  </si>
  <si>
    <t>UTHSC Houston</t>
  </si>
  <si>
    <t>UNIVERSITY OF IOWA</t>
  </si>
  <si>
    <t>Children's Hopsital Oakland</t>
  </si>
  <si>
    <t>UNIVERSITY OF ROCHESTER</t>
  </si>
  <si>
    <t>Children's Hospital / Boston Medical Center</t>
  </si>
  <si>
    <t>OREGON HEALTH &amp; SCIENCE UNIVERSITY</t>
  </si>
  <si>
    <t>Sidney Kimmel College at Thomas Jefferson University</t>
  </si>
  <si>
    <t>NYU SoM</t>
  </si>
  <si>
    <t>UNIVERSITY OF CALIFORNIA-IRVINE</t>
  </si>
  <si>
    <t>UNIVERSITY OF ARIZONA</t>
  </si>
  <si>
    <t>Medical University of South Carolina</t>
  </si>
  <si>
    <t>University of Virginia</t>
  </si>
  <si>
    <t>YALE UNIVERSITY</t>
  </si>
  <si>
    <t>Medical College of Wisconsin Affiliated Hospitals</t>
  </si>
  <si>
    <t>CHILDREN'S MERCY HOSP (KANSAS CITY, MO)</t>
  </si>
  <si>
    <t>CHILDREN'S HOSPITAL &amp; RES CTR AT OAKLAND</t>
  </si>
  <si>
    <t>University of Miami / Jackson Health System</t>
  </si>
  <si>
    <t>University of Florida</t>
  </si>
  <si>
    <t>STATE UNIVERSITY OF NEW YORK AT BUFFALO</t>
  </si>
  <si>
    <t>Zucker SoM at Hofstra</t>
  </si>
  <si>
    <t>UNIVERSITY OF MARYLAND BALTIMORE</t>
  </si>
  <si>
    <t>UNIVERSITY OF ILLINOIS AT CHICAGO</t>
  </si>
  <si>
    <t>University of Tennessee</t>
  </si>
  <si>
    <t>University of Connecticut</t>
  </si>
  <si>
    <t>WEILL MEDICAL COLL OF CORNELL UNIV</t>
  </si>
  <si>
    <t>Sidney Kimmel Medical College at Thomas Jefferson</t>
  </si>
  <si>
    <t>UNIV OF MASSACHUSETTS MED SCH WORCESTER</t>
  </si>
  <si>
    <t>UNIVERSITY OF CALIFORNIA AT DAVIS</t>
  </si>
  <si>
    <t>University of Southern California / LAC+USC</t>
  </si>
  <si>
    <t>University of Illinois CoM at Chicago</t>
  </si>
  <si>
    <t>AUGUSTA UNIVERSITY</t>
  </si>
  <si>
    <t>DARTMOUTH COLLEGE</t>
  </si>
  <si>
    <t>UNIVERSITY OF VIRGINIA</t>
  </si>
  <si>
    <t>Maimonides Medical Center</t>
  </si>
  <si>
    <t>UNIVERSITY OF MIAMI SCHOOL OF MEDICINE</t>
  </si>
  <si>
    <t>UNIVERSITY OF CHICAGO</t>
  </si>
  <si>
    <t>Eastern Virginia Medical School</t>
  </si>
  <si>
    <t>UNIV OF ARKANSAS FOR MED SCIS</t>
  </si>
  <si>
    <t>Oregon Health and Science University</t>
  </si>
  <si>
    <t>BROWN UNIVERSITY</t>
  </si>
  <si>
    <t>University at Buffalo</t>
  </si>
  <si>
    <t>LOUISIANA STATE UNIV HSC NEW ORLEANS</t>
  </si>
  <si>
    <t>NY Presbyterian Brooklyn</t>
  </si>
  <si>
    <t>UNIVERSITY OF TEXAS MED BR GALVESTON</t>
  </si>
  <si>
    <t>Virginia Commonwealth U</t>
  </si>
  <si>
    <t>TEMPLE UNIV OF THE COMMONWEALTH</t>
  </si>
  <si>
    <t>University of Miami / Jackson Health</t>
  </si>
  <si>
    <t>UNIVERSITY OF NEBRASKA MEDICAL CENTER</t>
  </si>
  <si>
    <t>PENNSYLVANIA STATE UNIV HERSHEY MED CTR</t>
  </si>
  <si>
    <t>University of Arkansas</t>
  </si>
  <si>
    <t>UNIVERSITY OF WASHINGTON</t>
  </si>
  <si>
    <t>UNIVERSITY OF TEXAS HLTH SCI CTR HOUSTON</t>
  </si>
  <si>
    <t>Jacobi Medical Center / Einstein</t>
  </si>
  <si>
    <t>University of Alabama Medical Center</t>
  </si>
  <si>
    <t>UNIVERSITY OF FLORIDA</t>
  </si>
  <si>
    <t>Children's Hospital Medical Center of Akron</t>
  </si>
  <si>
    <t>MEDICAL UNIVERSITY OF SOUTH CAROLINA</t>
  </si>
  <si>
    <t>University of California Irvine</t>
  </si>
  <si>
    <t>UNIVERSITY OF OKLAHOMA HLTH SCIENCES CTR</t>
  </si>
  <si>
    <t>University of California Davis</t>
  </si>
  <si>
    <t>Driscoll Children's / Texas A&amp;M</t>
  </si>
  <si>
    <t>UNIVERSITY OF KENTUCKY</t>
  </si>
  <si>
    <t>University of California Davis Health</t>
  </si>
  <si>
    <t>UNIVERSITY OF SOUTHERN CALIFORNIA</t>
  </si>
  <si>
    <t>NORTHWESTERN UNIVERSITY AT CHICAGO</t>
  </si>
  <si>
    <t>Penn State Milton S Hershey Medical Center</t>
  </si>
  <si>
    <t>VIRGINIA COMMONWEALTH UNIVERSITY</t>
  </si>
  <si>
    <t>Wake Forest University SoM</t>
  </si>
  <si>
    <t>University of Wisconsin Hospitals and Clinics</t>
  </si>
  <si>
    <t>TULANE UNIVERSITY OF LOUISIANA</t>
  </si>
  <si>
    <t>UNIVERSITY OF KANSAS MEDICAL CENTER</t>
  </si>
  <si>
    <t>Spectrum Health / MSU/Helen DeVos</t>
  </si>
  <si>
    <t>RUTGERS BIOMEDICAL AND HEALTH SCIENCES</t>
  </si>
  <si>
    <t>University of Massachusetts</t>
  </si>
  <si>
    <t>University of Louisville</t>
  </si>
  <si>
    <t>RUSH UNIVERSITY MEDICAL CENTER</t>
  </si>
  <si>
    <t>University of Vermont</t>
  </si>
  <si>
    <t>Rutgers New Jersey</t>
  </si>
  <si>
    <t>UNIVERSITY OF PENNSYLVANIA</t>
  </si>
  <si>
    <t>UNIVERSITY OF HAWAII AT MANOA</t>
  </si>
  <si>
    <t>UNIVERSITY OF TENNESSEE HEALTH SCI CTR</t>
  </si>
  <si>
    <t>Advocate Health Care / Oak Lawn</t>
  </si>
  <si>
    <t>Lincoln Medical and Mental Health Center</t>
  </si>
  <si>
    <t>WAYNE STATE UNIVERSITY</t>
  </si>
  <si>
    <t>University of Nebraska Medical Center</t>
  </si>
  <si>
    <t>Stony Brook Medicine</t>
  </si>
  <si>
    <t>MICHIGAN STATE UNIVERSITY</t>
  </si>
  <si>
    <t>Rush University</t>
  </si>
  <si>
    <t>Wake Forest University</t>
  </si>
  <si>
    <t>UNIVERSITY OF LOUISVILLE</t>
  </si>
  <si>
    <t>GEORGETOWN UNIVERSITY</t>
  </si>
  <si>
    <t>University of Louisville SOM</t>
  </si>
  <si>
    <t>MONTEFIORE MEDICAL CENTER (BRONX, NY)</t>
  </si>
  <si>
    <t>National Capital Consortium</t>
  </si>
  <si>
    <t>UNIVERSITY OF CINCINNATI</t>
  </si>
  <si>
    <t>Virginia Commonwealth University</t>
  </si>
  <si>
    <t>UNIVERSITY OF TEXAS HLTH SCI CTR SAN ANTONIO</t>
  </si>
  <si>
    <t>University of South Florida Morsani</t>
  </si>
  <si>
    <t>Los Angeles County - Harbor</t>
  </si>
  <si>
    <t>RADY PEDIATRIC GENOMICS &amp; SYSTEMS MEDICINE INSTITUTE</t>
  </si>
  <si>
    <t>University of Illinois College of Medicine at Chicago</t>
  </si>
  <si>
    <t>University of Arizona CoM</t>
  </si>
  <si>
    <t>HARVARD MEDICAL SCHOOL</t>
  </si>
  <si>
    <t>Prisma Health / University of South Carolina SOM</t>
  </si>
  <si>
    <t>UNIVERSITY OF MISSOURI-COLUMBIA</t>
  </si>
  <si>
    <t>OHIO STATE UNIVERSITY</t>
  </si>
  <si>
    <t>NEW YORK MEDICAL COLLEGE</t>
  </si>
  <si>
    <t>University of Texas HSC San Antonio</t>
  </si>
  <si>
    <t>SAINT LOUIS UNIVERSITY</t>
  </si>
  <si>
    <t>UNIVERSITY OF TEXAS, AUSTIN</t>
  </si>
  <si>
    <t>CHILDREN'S HOSPITAL (NEW ORLEANS)</t>
  </si>
  <si>
    <t>Louisiana State University</t>
  </si>
  <si>
    <t>UNIVERSITY OF NEW MEXICO HEALTH SCIS CTR</t>
  </si>
  <si>
    <t>EASTERN VIRGINIA MEDICAL SCHOOL</t>
  </si>
  <si>
    <t>Medstar Health / Georgetown</t>
  </si>
  <si>
    <t>CONNECTICUT CHILDREN'S MEDICAL CENTER</t>
  </si>
  <si>
    <t>Brookdale University Hospital</t>
  </si>
  <si>
    <t>GEORGE WASHINGTON UNIVERSITY</t>
  </si>
  <si>
    <t>Driscoll Children's Hospital / Texas A&amp;M</t>
  </si>
  <si>
    <t>CHILDREN'S HOSPITAL MED CTR OF AKRON</t>
  </si>
  <si>
    <t>University of Oklahoma HSC</t>
  </si>
  <si>
    <t>Louisiana State U</t>
  </si>
  <si>
    <t>WAKE FOREST UNIVERSITY HEALTH SCIENCES</t>
  </si>
  <si>
    <t>Wright State University</t>
  </si>
  <si>
    <t>St Louis University</t>
  </si>
  <si>
    <t>UPSTATE MEDICAL UNIVERSITY</t>
  </si>
  <si>
    <t>University of Arizona College of Medicine - Tuscon</t>
  </si>
  <si>
    <t>DREXEL UNIVERSITY</t>
  </si>
  <si>
    <t>UNIVERSITY OF SOUTH DAKOTA</t>
  </si>
  <si>
    <t xml:space="preserve">new </t>
  </si>
  <si>
    <t>General Comments</t>
  </si>
  <si>
    <t>Cost of Living</t>
  </si>
  <si>
    <t>Climate</t>
  </si>
  <si>
    <t>Food Scene</t>
  </si>
  <si>
    <t>Dating Scene</t>
  </si>
  <si>
    <t>Entertainment</t>
  </si>
  <si>
    <t>Culture/Diversity</t>
  </si>
  <si>
    <t>Transportation</t>
  </si>
  <si>
    <t>Safety</t>
  </si>
  <si>
    <t>Areas to Avoid</t>
  </si>
  <si>
    <t>Quality of Schools</t>
  </si>
  <si>
    <t xml:space="preserve">LOTS of nearby ski resorts, mountains for hiking. &lt;&lt;Albany itself is hit or miss, suburbs in capital region are great for families.&lt;fall is such a hoot here (apple picking, "fall colors," haunted hay rides). </t>
  </si>
  <si>
    <t>Cheap &lt;&lt; firmly disagree, NY is super pricey overall</t>
  </si>
  <si>
    <t>Winter can be Nov-April, some years better. Snow plowing can really suck near the hospital if you get slammed w/ snow. Street parking becomes opposite sides in snow emergency. &gt;&gt;free garage parking</t>
  </si>
  <si>
    <r>
      <rPr>
        <sz val="10"/>
        <color rgb="FF000000"/>
        <rFont val="Arial"/>
      </rPr>
      <t>huge immigrant population so tons of ethnic cu</t>
    </r>
    <r>
      <rPr>
        <sz val="10"/>
        <color rgb="FF000000"/>
        <rFont val="Arial"/>
      </rPr>
      <t>isine</t>
    </r>
  </si>
  <si>
    <t>Bus system ok, require car, Uber/Lyft popular, bikes for summer, can rent bikes for cheap on sidewalk</t>
  </si>
  <si>
    <t>occasionaly security reports of crazy people around the hospital at night&gt;&gt; interns say lots of res live in walking of hosp and feel safe</t>
  </si>
  <si>
    <t>Arbor Hill</t>
  </si>
  <si>
    <t>Public schools in Albany are strong academically, but rough. Lots of AP/IBM. Suburb public schools are very good as well and not as rough.</t>
  </si>
  <si>
    <t>Low-ish (depending on where you want to live)</t>
  </si>
  <si>
    <t>Hot summers, not bad winters</t>
  </si>
  <si>
    <t>eh 5/10</t>
  </si>
  <si>
    <t>hispanic, native america, diverse</t>
  </si>
  <si>
    <t>need a car. can live close enough to the school for biking but city is too spread out for no car</t>
  </si>
  <si>
    <t>eh, depends on where you live, generally safer than big cities &gt;&gt; my friend told me it's not safe, high crime rates</t>
  </si>
  <si>
    <t>South valley, places off central. THIS IS BASICALLY NEXT TO THE HOSPITAL</t>
  </si>
  <si>
    <t>not to good</t>
  </si>
  <si>
    <t>Allentown, PA</t>
  </si>
  <si>
    <t>meh, not really a city, however very ethnicaly and financially diverse area</t>
  </si>
  <si>
    <t>cheaper than Philly</t>
  </si>
  <si>
    <t>northeast</t>
  </si>
  <si>
    <t xml:space="preserve">ok, lots of hispanic restuarants </t>
  </si>
  <si>
    <t>like movies lol? theres a couple sports there like minor league baseball</t>
  </si>
  <si>
    <t>hispanic black and whites good diversity</t>
  </si>
  <si>
    <t>car</t>
  </si>
  <si>
    <t>some parts are unsafe</t>
  </si>
  <si>
    <t xml:space="preserve">private schools are good, i tink public ones suck for the most part &lt;--- FALSE. Emmaus and Parkland are both great public schools in the greater Allentown area. </t>
  </si>
  <si>
    <t>Overall very liberal, upper middle class town. Ann Arbor pretty much revolves around U of M. Michigan sports (esp football) are a huge deal</t>
  </si>
  <si>
    <t>Higher than you'd expect for the size of the town</t>
  </si>
  <si>
    <t>Cold. Maxes out in the 90s in the summer for like a week. / Seasonal Affective Disorder was fo real. Snows a lot. Like you'll definitely need snow boots for winter. Fall in Ann Arbor is beautiful though and almost makes it all worth it (think gorgeous color change in the trees, apple orchards)</t>
  </si>
  <si>
    <t>Surprisingly good. Lots of variety, mostly local rather than chains. / Really good vegetarian options at most places</t>
  </si>
  <si>
    <t>lots of other young professionals</t>
  </si>
  <si>
    <t>Smaller concerts at MI and State theaters, U of M sports are big, lots of green space nearby but not big elevation changes for hiking</t>
  </si>
  <si>
    <t>Mostly white upper class. Southeast Michigan in general is pretty diverse (Middle Eastern, Indian, Asian, African American, pretty much everyone except the hispanic population is not huge here).</t>
  </si>
  <si>
    <t>Need a car. Local buses are fine but won't run early enough to get to the hospital</t>
  </si>
  <si>
    <t>safe, but burglaries do happen occasionally especially near undergrad campus</t>
  </si>
  <si>
    <r>
      <rPr>
        <sz val="10"/>
        <color rgb="FF000000"/>
        <rFont val="Arial"/>
      </rPr>
      <t xml:space="preserve">Ypsilanti is up-and-coming but not fantastic. The close side of Ypsi is where residents looking to buy would typically look </t>
    </r>
    <r>
      <rPr>
        <sz val="10"/>
        <color rgb="FF000000"/>
        <rFont val="Arial"/>
      </rPr>
      <t xml:space="preserve">&lt; I actually have to disagree. Ypsilanti has it's own special charm (my boyfriend's family lives there so have been there several times) </t>
    </r>
  </si>
  <si>
    <t>Very good public schools</t>
  </si>
  <si>
    <r>
      <rPr>
        <sz val="10"/>
        <color rgb="FF000000"/>
        <rFont val="Arial"/>
      </rPr>
      <t xml:space="preserve">Pocket of northerners in a state of old south. More and more construction and traffic every day, but also means more and more to do! </t>
    </r>
    <r>
      <rPr>
        <sz val="10"/>
        <color rgb="FF000000"/>
        <rFont val="Arial"/>
      </rPr>
      <t>ATL HOE!!</t>
    </r>
  </si>
  <si>
    <t>getting more expensive but relatively affordable.</t>
  </si>
  <si>
    <t>hot, humid summers. winters 30s-60s with some rain. occasional snow.</t>
  </si>
  <si>
    <t>decent options and variety. lots of brunch places and ethnic food bc so many immigrants</t>
  </si>
  <si>
    <t>sports, fox theater, piedmont park, popular concert tour stop</t>
  </si>
  <si>
    <t>racial relations seem a bit more tense here than other cities, like there's clear black and white parts of town still&lt;-- honestly, that's hilarious considering every major city in America is the exact same way. &lt;this has different implications in the South though...</t>
  </si>
  <si>
    <t>MARTA is not good. You will need a car to manage the urban sprawl +3 &lt;-- but also be prepared for ATL road rage. Rush "hour" is from 4-7pm on weeknights</t>
  </si>
  <si>
    <t>Varies street by street, but generally north inside the perimeter is safer than south, and outside the perimeter overall is more suburb-y</t>
  </si>
  <si>
    <t>SW Atlanta</t>
  </si>
  <si>
    <t xml:space="preserve">outside the perimeter is better than inside, unless private school or a few public schools (ex: City of Decatur) </t>
  </si>
  <si>
    <t>Augusta,GA</t>
  </si>
  <si>
    <t>cheap</t>
  </si>
  <si>
    <t>hot and humid, similar to ATL</t>
  </si>
  <si>
    <t xml:space="preserve">Columbia county has the better schools. Live in Evans, Martinez, etc. </t>
  </si>
  <si>
    <t>hipster, artsy, big city vibes</t>
  </si>
  <si>
    <t xml:space="preserve">expensive but salary is higher than most places to help compensate </t>
  </si>
  <si>
    <t>veryyyy hot in the summer (but you know this, it's TX)</t>
  </si>
  <si>
    <t>all the food</t>
  </si>
  <si>
    <t>lots of music and art festivals, never a shortage of any type of outdoor event or concert</t>
  </si>
  <si>
    <t>pretty diverse!</t>
  </si>
  <si>
    <t>need a car/traffic is bad even during non rush hours</t>
  </si>
  <si>
    <t>Can be really expensive to live in a nicer area. I am from MD and have friends in Fed Hill who have been beat up/mugged by kids</t>
  </si>
  <si>
    <t>30 degrees in Winter with snow; Summer is comfortable with peak temp in upper 80s</t>
  </si>
  <si>
    <t>Lots of restaurants, esp if you live in Hampden or Mt. vernon area</t>
  </si>
  <si>
    <t>Bumble ftw&lt;-LOL. Not good tbh</t>
  </si>
  <si>
    <t>Very diverse</t>
  </si>
  <si>
    <t>Probably would want a car, it is doable to not have one but most people drive to work/grocery stores etc</t>
  </si>
  <si>
    <r>
      <rPr>
        <sz val="10"/>
        <color rgb="FF000000"/>
        <rFont val="Arial"/>
      </rPr>
      <t xml:space="preserve">Federal Hill, Fells Point, Canton, Mt vernon all pretty safe. The city is very neighborhoody and changes block by block </t>
    </r>
    <r>
      <rPr>
        <sz val="10"/>
        <color rgb="FF000000"/>
        <rFont val="Arial"/>
      </rPr>
      <t xml:space="preserve">&lt;&lt; Not safe at all. Harbor East (one of the most expensive areas to live is soooo sketchy), I know residents/nurses at UMD and Hopkins who have been mugged walking to cars </t>
    </r>
  </si>
  <si>
    <t>Areas directly around the hospitals</t>
  </si>
  <si>
    <t>Overall such a great city to live in! So much to do within the town itself, and BR is really close to some of great destinations: New Orleans, Beaches (Gulf Shores, Pensacola), Mobile, Birmingham, Texas coast.</t>
  </si>
  <si>
    <t>Relatively inexpensive. Most of the residents live within 10-20 minutes from the hospital/our continuity clinc.</t>
  </si>
  <si>
    <t xml:space="preserve">Hot. Mild winters, some mild hurricanes, but we are not a coastal city so, mostly get rain if one passes through LA. </t>
  </si>
  <si>
    <t xml:space="preserve">You have so many choices for food, LOTS of different choices for different palates. You seriously cannot go wrong with any restaurant you visit in this town. </t>
  </si>
  <si>
    <t>There are a ton of young professionals in the area- There are 2-3 other residency programs outside of the Peds program in BR. Plus Bumble, etc.</t>
  </si>
  <si>
    <t>Lots of festivals (usually not in COVID times), just down the road from New orleans, which has a ton of festivals too (Mardi Gras, yay!). Tons of outdoor parks, lakes, places to fish, places to run, etc.</t>
  </si>
  <si>
    <t>Driveable city. There is a good amount of public transportation (bus system), but really would need a car living here.</t>
  </si>
  <si>
    <t>Safe town overall, Program and current residents give suggestions for places to live that others have lived before.</t>
  </si>
  <si>
    <t>Growing city with lots of things to do.</t>
  </si>
  <si>
    <t>Reasonable. More expensive downtown, obviously// 800ish for a decent 1 bed apartment</t>
  </si>
  <si>
    <t>Very hot summers, mild winters. Very short fall. Spring is a hit or miss.</t>
  </si>
  <si>
    <t xml:space="preserve">Lotssss of food options. New breweries popping up every month. //strongest part of the city. Really good food and well known chefs. recently had a feature in the NYT about how good the food is here. </t>
  </si>
  <si>
    <t>A lot of young professionals</t>
  </si>
  <si>
    <t>Minor league baseball, music and arts scene. Nearby hiking/running trails. Very dog friendly town!</t>
  </si>
  <si>
    <t>Car</t>
  </si>
  <si>
    <t>Depends on the neighborhood. Will have to go road by road, especially downtown.</t>
  </si>
  <si>
    <t>Varies</t>
  </si>
  <si>
    <t>Really good public schools in the suburbs (Hoover, mountain brook, vestavia, oak mountain, etc.). Inner city schools aren’t the best.</t>
  </si>
  <si>
    <t>A lovely college city, with robust history and good food. However, not as diverse as NYC, Philadelphia.</t>
  </si>
  <si>
    <t>On the expensive side, unless you have roommates or live outside of Boston (Brighton, Cambridge, Brookline). A studio apartment can range from 600-1600, depending on location. &lt;-- Living a walkable distance from the hospital is closer to $2600+ for a 1 bedroom.</t>
  </si>
  <si>
    <t>Winter starts early, ends around March/April. Spring is cool and nice. Summer is hot but doable and then Fall is beautifully crisp</t>
  </si>
  <si>
    <t>Lots of food options, anything you want to eat is probably within walking distance or T ride. Can get super cheap chinese food or spend $$$ on hamburgers</t>
  </si>
  <si>
    <t>Its a college/young professional city so, there are alot of people using Tinder, Bumble, Hinge etc.</t>
  </si>
  <si>
    <t>Variable sports games, Historical museums, Fun activites downtown, Concerts</t>
  </si>
  <si>
    <t xml:space="preserve">Segregated. </t>
  </si>
  <si>
    <t>The T &gt; Driving, unless you live far out of the city. Each major hospital has a T stop close to it; most people can survice without a car</t>
  </si>
  <si>
    <t>pretty safe in general&lt;&lt;&lt; agreed</t>
  </si>
  <si>
    <t>Roxbury, Dudley Square area&lt;&lt; esp at night</t>
  </si>
  <si>
    <t>Great schools depending on district, Brookline has amazing schools system+1 public schools in Mass are some of the best in the nation but housing prices in those districts usually reflects this</t>
  </si>
  <si>
    <t>Buffalo, NY</t>
  </si>
  <si>
    <t>Relatively cheap. Downtown near the hospitals is an up and coming area so the prices are going up</t>
  </si>
  <si>
    <t xml:space="preserve"> it's very cold, but the summers are actually beautiful in the 80s</t>
  </si>
  <si>
    <t>Tons of food options and food festivals!&lt; actually a bad food scene for the size. A new york city 2 is a Buffalo 5. But better than rural or small cities in the midwest</t>
  </si>
  <si>
    <t>Large undergrad population with UB and Buff State</t>
  </si>
  <si>
    <t>In the summers there's a lot of events at Canalside and lots of festivals. In the winter, not so much</t>
  </si>
  <si>
    <t>Pretty diverse, large undergrad population and a refugee population. Extremely segregated, a place that favors conservative whites. But the patients will be diverse if you stay in Oshei</t>
  </si>
  <si>
    <t>Definitely need a car. Public transportation is not really a thing here</t>
  </si>
  <si>
    <t>It varies greatly depending on the area. The medical campus is generally pretty safe, but I wouldn't wander too far</t>
  </si>
  <si>
    <t>The suburbs of Buffalo have great public schools (Orchard Park, Williamsville, Clarence, etc.). The schools are bad when compared to the rest of new york (look it up), fine when compared to other states. Generally the suburbs are better for education, but only because the city schools are pretty bad</t>
  </si>
  <si>
    <t>Burlington, VT</t>
  </si>
  <si>
    <t>Beautiful, friendly small city. Very "green" and nature-oriented with amazing hiking, skiing and swimming (Lake Champlain) nearby. A bit isolated, about 2 hours from Montreal, 5 from NYC, 3 from Boston</t>
  </si>
  <si>
    <t>Very cold and snowy winters (average in the teens-20s, can drop below 0 a few days). Warm/hot and sometimes humid summers (average upper 70s, can hit above 90)</t>
  </si>
  <si>
    <t>Very good farm-to-table eating in Burlington and nearby towns (Shelburne, Vergennes). Farmers markets every week. Overall not the most diverse cuisine but a little bit of everything. Also... Vermont has the most breweries per capita of any state!!</t>
  </si>
  <si>
    <t>Mainly outdoors activities - skiing in the winter, hiking, bicycling and cliff jumping/swimming in summers, apple picking in the fall, etc. Did I mention VT has the most breweries per capita of any state?</t>
  </si>
  <si>
    <t>Not a very diverse area overall, however there is a fairly large immigrant population in the farming industry througout VT</t>
  </si>
  <si>
    <t>Camden, NJ</t>
  </si>
  <si>
    <t>Extremely dangerous city; 5 min train ride from Philadelphia; most people who go to Cooper live in surrounding suburbs or Philly (both are easily accessible by train)</t>
  </si>
  <si>
    <t>Chapel Hill, NC</t>
  </si>
  <si>
    <t>Charleston, SC</t>
  </si>
  <si>
    <t>beautiful old world. terrific food so many restaurants, nice ppl, near beach</t>
  </si>
  <si>
    <t xml:space="preserve">Expensive for a southern city </t>
  </si>
  <si>
    <t xml:space="preserve">temperate not super hot or cold </t>
  </si>
  <si>
    <t xml:space="preserve">a ton of restuarants </t>
  </si>
  <si>
    <t xml:space="preserve">Need a car </t>
  </si>
  <si>
    <t>Charlotte, NC</t>
  </si>
  <si>
    <t>Absolultely beautiful city. A great place to live, many don't leave or come back to practice. Quality of life is definitely a higlight here. Youthful, diverse population. "Urban with a small town feel."</t>
  </si>
  <si>
    <t>Decent compared to neighboring cities</t>
  </si>
  <si>
    <t>Four seasons</t>
  </si>
  <si>
    <t>Excellent food scene, ideal for the foodie!</t>
  </si>
  <si>
    <t>Sports city, tons to do, lots of parks</t>
  </si>
  <si>
    <t>Fair amount of diversity. Very liberal-minded and welcoming</t>
  </si>
  <si>
    <t>Very safe</t>
  </si>
  <si>
    <t>college town</t>
  </si>
  <si>
    <t>Has gotten more expensive in recent years</t>
  </si>
  <si>
    <t>temperate - get some snow in the winter, but goes to the 90s with humidity in the summer</t>
  </si>
  <si>
    <t>growing, and has most things. can go to Richmond (1 hours away for anything that's missing)</t>
  </si>
  <si>
    <t>that of a college town - residents mainly come in LTRs or find a partner in the hospital</t>
  </si>
  <si>
    <t>Lots of nearby hiking, and a decent number of concerts throughout the year</t>
  </si>
  <si>
    <t>The hospital is decently diverse, the surrounding areas are not</t>
  </si>
  <si>
    <t>very safe</t>
  </si>
  <si>
    <t>Decent</t>
  </si>
  <si>
    <t>Chattanooga, TN</t>
  </si>
  <si>
    <t>Beautiful town, a lot of outdoor activities</t>
  </si>
  <si>
    <t>Low-Medium depending on how far from dowtown you are</t>
  </si>
  <si>
    <t>Four seasons, will get cold in winter, very hot and humid in the summer, some snow, but not a whole lot</t>
  </si>
  <si>
    <t>LOTS of great local places to try</t>
  </si>
  <si>
    <t>Lots to do outdoors- Ruby Falls is a must see</t>
  </si>
  <si>
    <t>Varies block by block, careful home selection because of this variation!</t>
  </si>
  <si>
    <r>
      <rPr>
        <sz val="10"/>
        <color rgb="FF000000"/>
        <rFont val="Arial"/>
      </rPr>
      <t xml:space="preserve">Totally depends on area. Downtown = &gt;$1000/mo for a studio, &gt;$300/mo for parking. Lakeview/Lincoln Park more affordable, studios in $1k range, parking &gt;$200/mo. Further north, even less. </t>
    </r>
    <r>
      <rPr>
        <sz val="10"/>
        <color rgb="FF000000"/>
        <rFont val="Arial"/>
      </rPr>
      <t>Overall very cheap for big cities</t>
    </r>
  </si>
  <si>
    <t>Gorgeous summertime (80s-90s F) when you can use the beach and go swimming. Winter is cold (highs in the teens, can have windchills to -30F) and lasts from Dec to Mar/April.</t>
  </si>
  <si>
    <t>Incredible. Lots of Michelin rated restaurants. You want it, Chicago has it.</t>
  </si>
  <si>
    <t>Very lively city full of young professionals. In the midwest, this is the city people move to after they finish undergrad!</t>
  </si>
  <si>
    <t>Opera, symphony, Broadway, tons of concert venues (every performer stops in Chicago)</t>
  </si>
  <si>
    <t>There's a neighborhood for everyone! Chicago is a relatively segregated city but also has a lot to offer.</t>
  </si>
  <si>
    <t>The L is pretty good and reliable and covers the majority of the city. There are buses everywhere. Metra is good for getting to/from the suburbs. Really as good of public transportation as you will get outside of NYC</t>
  </si>
  <si>
    <t>Depends on the neighborhood. Wherever you are in Chicago, have common sense - don't walk around alone after dark with headphones in while staring at your phone.</t>
  </si>
  <si>
    <t>Be cautious on the south(south is where University of Chicago is) and west sides (where UIC is). Also, read up on the neighborhood. For example, Oak Park is phenomenal (not technically Chicago), but its adjacent to Austin, which is one of the worst in the city.</t>
  </si>
  <si>
    <t xml:space="preserve">Varies by neighborhood! Some CPS schools are incredible, others are awful. Just do some research beforehand :) </t>
  </si>
  <si>
    <t xml:space="preserve">It really seems like a city in transition -- places 10 years ago that you'd avoid have now become trendy places with lots of bars and fun things to do, definitely still undergoing the transition, but it's getting much cuter! </t>
  </si>
  <si>
    <t>Reasonable for a city of its size</t>
  </si>
  <si>
    <t>Cold winters, not as snowy as other parts of Ohio, hot summers</t>
  </si>
  <si>
    <t>Some pockets of great restaurants / great breweries including Rhinegeist, Taft's, Braxton, Moerlein, Madtree. Awesome market @ Findlay. Cinci is the home of Kroger, so we have some great grocery stores here lol. Cool brunch spots like Sleepy Bee, Taste of Belgium. Cincinnati chili is definitely polarizing, some people love it but others hate it. Amazing fine-dining spots like Boca, but also really cool inexpensive places (especially for tacos).</t>
  </si>
  <si>
    <t>Great bar scene downtown</t>
  </si>
  <si>
    <t>Cincinnati Zoo is very close to Children's; orchestra, musicals, Newport Aquarium. Cincy sports in general have pretty bad luck but the FC Cincinnati soccer team has a huge fan base</t>
  </si>
  <si>
    <t>German heritage (Oktoberfest and Christkindlmarkt every year; goetta is a Cincinnati staple). Diverse urban &amp; Appalachian population.</t>
  </si>
  <si>
    <t>tons of people going into the hospital in the morning, but still didn't feel super comfortably walking in the dark / Myself &amp; others I know have experienced home burglary and car break-ins pretty close to the hospital. Practice extra precaution and you'll be ok</t>
  </si>
  <si>
    <t>People generally recommend avoiding OTR (Over-The Rhine neighborhood). There's a lot of gentrification underway there now, for better or for worse. &lt;&lt; OTR is very trendy and multiple residents I met live there &lt;&lt; strongly depends on which part of OTR. //
Personally would avoid living in the Price Hill or Avondale area</t>
  </si>
  <si>
    <t>highly dependent on the area</t>
  </si>
  <si>
    <t>Cheap- lots of options in the city and suburbs (apartments, condos, houses, etc).</t>
  </si>
  <si>
    <t>January-March are the coldest months with the most snow; otherwise, all four seasons and nice summers.</t>
  </si>
  <si>
    <t>Significantly better than it was a few years ago.  Downtown, Tremont, and Ohio City are big foodie neighborhoods.  West Side Market is also in Ohio City.</t>
  </si>
  <si>
    <t>Probably okay?</t>
  </si>
  <si>
    <t>Cleveland Sports [Cavs, Indians, Browns (lol)], Playhouse Square (theater district), Cleveland Art Museums, Cleveland Orchestra, Science Center, Cleveland Zoo &amp; Aquarium, Rock and Roll Hall of Fame, Metroparks, Botanial Garden, Casino, Little Italy, Shopping in Beachwood.</t>
  </si>
  <si>
    <t>Typical midwestern city.</t>
  </si>
  <si>
    <t>You gotta have a car.  Though, there is the RTA (bus and train) but it doesn't run everywhere.</t>
  </si>
  <si>
    <t>Overall safe, but like any city, you just need to be smart.</t>
  </si>
  <si>
    <t>Varies.</t>
  </si>
  <si>
    <t>Excellent private school options in Cleveland... /// Schools in Cleveland proper suck but the suburbs (e.g. Shaker, Beechwood, if you go farther out, Solon) have some of the best public schools in the state</t>
  </si>
  <si>
    <t>Columbia, SC</t>
  </si>
  <si>
    <t>Definitely a college town, even though Columbia is the capital of South Carolina. Has gotten more young professionals over the past few years, so some newer bars/restaurants geared more toward that crowd.</t>
  </si>
  <si>
    <t>very cheap. 2BR apts ~1000-1500 depending where you live</t>
  </si>
  <si>
    <t>Super hot in the summer. Winters never get much colder than 40-50 degrees.</t>
  </si>
  <si>
    <t>mostly people in LTRs if not a college student</t>
  </si>
  <si>
    <t>South Carolina Gamecocks sports, art museum, the Nickelodeon theather, Koger Center gets good shows (just had Wicked), Lake Murray is ~30 minutes</t>
  </si>
  <si>
    <t>feels very safe</t>
  </si>
  <si>
    <t xml:space="preserve">Waverly neighborhood, </t>
  </si>
  <si>
    <t>Columbus is a great small midwestern city</t>
  </si>
  <si>
    <t>Very affordable. 1br apt for ~ 800-1200 depending on neighborhood and amenities</t>
  </si>
  <si>
    <t>highly variable. Winters can get pretty cold and grey</t>
  </si>
  <si>
    <t>Pretty good! I have found great Thai, Indian, German, and American options. Still looking for good Mexican though. Lots of new restaurants always popping up in the short north</t>
  </si>
  <si>
    <t xml:space="preserve">Active (many young people in Columbus) </t>
  </si>
  <si>
    <t>OSU buckeyes, NHL team (blue jackets), MLS team, minor league baseball team, theater with broadway shoes, etc</t>
  </si>
  <si>
    <t>typical midwestern</t>
  </si>
  <si>
    <t xml:space="preserve">need a car </t>
  </si>
  <si>
    <t xml:space="preserve">90% of Columbus is very safe </t>
  </si>
  <si>
    <t>Corpus Christi, TX</t>
  </si>
  <si>
    <t>Right next to the coast! Weather is tropical with rains in the winter. Hot and humid in the summer</t>
  </si>
  <si>
    <t>Affordable since you're so close to the water. ~$1200/two bedrooms and the beach is down the street</t>
  </si>
  <si>
    <t xml:space="preserve">Weather is tropical with hot, humid summers and rainy, cooler winters. </t>
  </si>
  <si>
    <t>Think seafood more so but there are a variety. The very first whataburger is 5 minutes away from the hospital!</t>
  </si>
  <si>
    <t>Not too sure but it's a pretty touristy city</t>
  </si>
  <si>
    <t>Beautiful aquarium, warship, beaches, dog parks</t>
  </si>
  <si>
    <t>Southern charm at its best</t>
  </si>
  <si>
    <t>Car for sure</t>
  </si>
  <si>
    <t>Quite safe but you just have to make sure you're not being dumn</t>
  </si>
  <si>
    <t xml:space="preserve">A lot of attendings with families here and they seem to truly love the area. I was told the public schools are great </t>
  </si>
  <si>
    <t xml:space="preserve">A growing city with plenty of things to do, see, and eat. </t>
  </si>
  <si>
    <t>~$1100/mo but the closer to downtown you are, the higher the rent</t>
  </si>
  <si>
    <t>Summers are brutal with triple digit temperaturea and crazy humidity&lt;&lt;humidity situation is much better than San Anotnio or Houston. Winters are typically mild and more ice than snow</t>
  </si>
  <si>
    <t>Pretty varied with pockets of great Chinese, Vietnamese, Indian, Italian restaurants. Fantastic BBQ is in Fort Worth though but it's only a half hour drive to the other side of the metroplex</t>
  </si>
  <si>
    <t xml:space="preserve">Great. Young population </t>
  </si>
  <si>
    <t>Museums, comedy clubs, bars, sports stadium are all within an hour of the city. You can definitely find something to do on your rare day off</t>
  </si>
  <si>
    <t>Diverse with people hailing from all walks of life</t>
  </si>
  <si>
    <t xml:space="preserve">Public transportation is spotty but in downtown itself is a bit better. Having a car is a must to live in TX </t>
  </si>
  <si>
    <t>Commen sense rules here. Being downtown at night isn't horrible but it all depends on what neighborhood you're in</t>
  </si>
  <si>
    <t>Certainly not low.. Highly variable depending on where you live (cheaper in aurora close to CHCO, much more expensive in Denver near downtown and the fun stuff)</t>
  </si>
  <si>
    <t>Ideal</t>
  </si>
  <si>
    <t>Really good if you are willing to spend some $$, getting better with lots of well-established chefs opening new restaurants in the area. The budget food is getting better too, but slower</t>
  </si>
  <si>
    <t>You'll probably need a car.. Can function with a bike or mediocre public transportation if you live nearby the hospital, but who wants to live in CO without access to the mountains??</t>
  </si>
  <si>
    <t>Variable depending on neighborhood. I have heard many people move to CO because they have strong support system for children with special needs.</t>
  </si>
  <si>
    <t>most people associate detroit as a dying city, run-down and unsafe = but that's not true. the city is undergoing a major revival, with lots of money being poured into the downtown/midtown areas - lots of new businesses investing and wayne state university is continuously expanding. lots of very cool suburbs and neighborhoods in the metro Detroit area - because of this many people commute to work (anywhere from 10-45min).</t>
  </si>
  <si>
    <t xml:space="preserve">extremely affordable, but housing can sometimes be expensive depending on the area you chose to live in. </t>
  </si>
  <si>
    <t xml:space="preserve">"welcome to michigan, where if you don't like the weather, just stand still for 15 mins and it will change." "we have two seasons - winter and construction." All jokes aside - Michigan gets all four seasons, from snowy winters to hot summers. </t>
  </si>
  <si>
    <t xml:space="preserve">Tons of new restaurants, food trucks, breweries and gourmet grocery stores. metro detroit has a huge diverse immigrant population so there is no shortage of excellent food in the area - arabic, italian, polish, indian, vietnamese, ethiopian, japanese, etc. Michigan's craft beer scene is exploding, with over 250+ breweries in the state, and many more tap rooms/bars to try great, affordable beer at. </t>
  </si>
  <si>
    <t xml:space="preserve">Lots of young professionals in the city, and with all the universities/university branches in the area, no shortage of students (medical, pharm, law, dental, phd, masters, etc). Due to the big three having their headquarters in the metro detroit area, you're likely to meet someone working in the automotive industry as well. Using a dating app, relatively easy to meet someone new. </t>
  </si>
  <si>
    <t xml:space="preserve">Tons of concert venues, theaters, orchestral hall. Concerts/plays held weekly, and broadway comes through detroit a few times a year. </t>
  </si>
  <si>
    <t>Overall diverse. Majority African-American population. Spanish-speaking immigrant population in SW Detroit</t>
  </si>
  <si>
    <t>Let's be honest - you will probably need to own a car - even if you find housing close to your program of choice, besides a few suburbs that are walkable - almost everything is spread out. Could probably get by your first few months without one, using uber and teaming up with fellow residents, but eventually you'll need one. There are two main bus stations in Detroit providing Greyhound/Megabus connections to other cities and the Amtrack train does run through Detroit as well. One major international airport, several smaller ones in the metro area.</t>
  </si>
  <si>
    <t xml:space="preserve">Like any major city, there is some crime. Use common sense - lock your car, don't leave your valuables on your seat, don't walk around the city at 2am by yourself drunk with your phone in your hand. </t>
  </si>
  <si>
    <t xml:space="preserve">Public schools here are historically very poor / many private schools and charters in the area if you decide you do not want your children to attend a public school. </t>
  </si>
  <si>
    <t>Durham, NC</t>
  </si>
  <si>
    <t xml:space="preserve">Great outdoor culture, mountains about 2 hours, beach about 2 hours, tons of lakes and greenway trails </t>
  </si>
  <si>
    <t>1300 for 2B2B, much higher COL in downtown luxury apts</t>
  </si>
  <si>
    <t>long fall, hot humid summer, rarely snows but when it does, everything shuts down</t>
  </si>
  <si>
    <t>Foodiest city in 2018, BBQ, mexican, Pizza</t>
  </si>
  <si>
    <t xml:space="preserve">Research triangle w/ 3 universities and graduate schools </t>
  </si>
  <si>
    <t xml:space="preserve">Raleigh is about 20 min away for those that are city preferring, PNC arena downtown </t>
  </si>
  <si>
    <t xml:space="preserve">lots due to the universities </t>
  </si>
  <si>
    <t xml:space="preserve">Car, airport is 20 min away </t>
  </si>
  <si>
    <t xml:space="preserve">safe around hospital, there are roads where if you go too far you are in a dangerous area </t>
  </si>
  <si>
    <t>El Paso, TX</t>
  </si>
  <si>
    <t>Desert + Mountains + MT Time Zone</t>
  </si>
  <si>
    <t>$. Very cheap.</t>
  </si>
  <si>
    <t>Hot, sunny</t>
  </si>
  <si>
    <t>Tons of Mexican food</t>
  </si>
  <si>
    <t>No sé</t>
  </si>
  <si>
    <t>Usual city stuff like movie + minor league baseball team, camping and skiing w/in 2 hours, etc.</t>
  </si>
  <si>
    <t>Second to none</t>
  </si>
  <si>
    <t>Expensive Airport</t>
  </si>
  <si>
    <t>One of the top 5 safest cities of 500k or more. Note: The recent shooting was because someone from another city drove 600 miles to conduct a horrible act. The city is highly regarded as one of the safest.</t>
  </si>
  <si>
    <t>Juarez, Mexico</t>
  </si>
  <si>
    <t>For the best public schools, generally stick to West El Paso</t>
  </si>
  <si>
    <t>Falls Church, VA</t>
  </si>
  <si>
    <t>Very pricy, especially now that another Amazon headquarters is being built in the area.</t>
  </si>
  <si>
    <t>Near DC, so good</t>
  </si>
  <si>
    <t>Fort Lauderdale, FL</t>
  </si>
  <si>
    <t>Fresno, CA</t>
  </si>
  <si>
    <t>Gainesville,FL</t>
  </si>
  <si>
    <t>college town/smalll city. Tampa and Orlando are both ˜2 hours away. Overall, it's becoming more and more developed, but everyhting revolves around the University of Florida in the town</t>
  </si>
  <si>
    <t>Very reasonable! No state income tax.  Lots of apartments close to the hospital within walking distance or can live farther away</t>
  </si>
  <si>
    <t>Summers are absolutely brutal with heat and humidity - Gainesville is a swamp, after all. Winters can get into the 30s at the lowest, but that is usually only for about a week or so. Never snows. Over the summer it will rain every single day, guaranteed</t>
  </si>
  <si>
    <t>Has lots of really good different foods--lots of different ethnic foods and really yummy!</t>
  </si>
  <si>
    <t>College town</t>
  </si>
  <si>
    <t>UF sports, lots of hiking and wildlife stuff around the city. bar scene is very undergrad</t>
  </si>
  <si>
    <t>For a southern college town not bad</t>
  </si>
  <si>
    <t>Ok bus system, need a car</t>
  </si>
  <si>
    <t>good public schools, in-hospital daycare</t>
  </si>
  <si>
    <t>Galveston, TX</t>
  </si>
  <si>
    <t>Coastal city with tons of tourism</t>
  </si>
  <si>
    <t>since it's texas, it won't be as high but it IS by the coast which correlates to higher rent prices</t>
  </si>
  <si>
    <t>hot and humid in the summer, mild and rainier in the winter</t>
  </si>
  <si>
    <t>seafood all day! only an hour-ish away from Houston where there is a TON of good food</t>
  </si>
  <si>
    <t>just like any other coastal town i would think&lt;&lt;the island is pretty small, most people expand their dating apps to include Houston/nearby suburbs</t>
  </si>
  <si>
    <t>beaches! outdoorsy stuff like fishing, water sports. some museums&lt;&lt;&lt;mardi gras, Art Walk, random festivals</t>
  </si>
  <si>
    <t xml:space="preserve">quite diverse with lots of people coming from all over texas for a bit of relaxation </t>
  </si>
  <si>
    <t>car is a must</t>
  </si>
  <si>
    <t>Better North of Galveston</t>
  </si>
  <si>
    <t>Greenville, NC</t>
  </si>
  <si>
    <t>college town that is growing a lot</t>
  </si>
  <si>
    <t>Very affordable with lots of options (houses and apartments) not too far from hospital</t>
  </si>
  <si>
    <t>Hot summer with very mild winter. Occasionally get snow or a hurricane threat though neither usually actually happens and the town shuts down anyway</t>
  </si>
  <si>
    <t xml:space="preserve">growing, enough good restaraunts to try out, a number of really good breweries in and around town  </t>
  </si>
  <si>
    <t>eh</t>
  </si>
  <si>
    <t>state theater, outdoor activities, surrounding towns have minor league baseball, beaches, state parks, water activities, estuary</t>
  </si>
  <si>
    <t>need a car</t>
  </si>
  <si>
    <t>safe</t>
  </si>
  <si>
    <t>Greenville, SC</t>
  </si>
  <si>
    <t>Growing small city with lots to do! Great restaurants, close to the mountains and lots of outdoor activities</t>
  </si>
  <si>
    <t>Very affordable with lots of options (houses and apartments)very close to the hospital.</t>
  </si>
  <si>
    <t>Hot summer with very mild winter. Occasionally get snow which shuts down the town.</t>
  </si>
  <si>
    <t>Lots of good food, could have more ethnic options but they are available. Will probably expand as the city continues to grow.</t>
  </si>
  <si>
    <t>Safe</t>
  </si>
  <si>
    <t xml:space="preserve">, Pelham road is traffic bad </t>
  </si>
  <si>
    <t xml:space="preserve">Good. Public 4k not guaranteed. </t>
  </si>
  <si>
    <t>Grand Rapids, MI</t>
  </si>
  <si>
    <t>Definitely a hot up and coming city. Realtor.com recently rated a GR zipcode as the "hottest" in America. 2.5 hours to Chicago, 2.5 hours to Detroit.</t>
  </si>
  <si>
    <t>Reasonable. High end apartments/condos for $1500-$2000/mo, cheaper homes and apartments around $1000 or less</t>
  </si>
  <si>
    <t>All four seasons. Hot humid summers. Cold snowy winters. Beautiful fall. Lake Michigan is 45min away.</t>
  </si>
  <si>
    <t xml:space="preserve">Beer City, USA. Excellent, diverse options overall. New places continue to pop up in the major city neighborhoods. Easy access to farmers markets.  </t>
  </si>
  <si>
    <t>Very young vibrant city with lots of young professionals</t>
  </si>
  <si>
    <t xml:space="preserve">Van Andel Arena hosts lots of national acts, theater downtown with major shows (Hamilton!) Only 45 minutes from lake Michigan's best beach towns. Lots of opportunities for outdoor activities in all seasons. </t>
  </si>
  <si>
    <t>Very white, generally conservative city. Lots of ethnic restaurants.</t>
  </si>
  <si>
    <t>Public transit available, recently revamped with better routes and more reliable</t>
  </si>
  <si>
    <t>Incredibly safe, low crime city</t>
  </si>
  <si>
    <t>Anything along Division St</t>
  </si>
  <si>
    <t>Excellent</t>
  </si>
  <si>
    <t>Hartford, CT</t>
  </si>
  <si>
    <t>What you'd expect of New England--all four seasons: cold snowy winters, humid summers, leaf peeping falls, etc.</t>
  </si>
  <si>
    <t>Good 'hole in the wall' ethnic food options in Hartford; good happy hours in West Hartford center; solid selection of breweries in the area</t>
  </si>
  <si>
    <t>Not the greatest--most people come in coupled up or in relationships.</t>
  </si>
  <si>
    <t>Hartford itself is fairly diverse--lots of Hispanic and black patients from Hartford itself as well as white people from surrounding suburbs.</t>
  </si>
  <si>
    <t>Suburbs around Hartford have great public schools (West Hartford, Glastonbury, Avon, etc)</t>
  </si>
  <si>
    <t>Hershey, PA (harrisburg)</t>
  </si>
  <si>
    <t>pretty rural. cute little downtown</t>
  </si>
  <si>
    <t>meh</t>
  </si>
  <si>
    <t>Giant Center right by the hospital</t>
  </si>
  <si>
    <t>CAR</t>
  </si>
  <si>
    <t>A very nice place to live but pretty expensive and crowded. There can be some major traffic depending on which direction you're going/what time of day it is. People value having respect for others and humility, especially in terms of work culture.</t>
  </si>
  <si>
    <t>Pretty high (I'd suggest being prepared to pay maybe ~$1600-$1800 for a studio?)</t>
  </si>
  <si>
    <t>It's Hawaii :)</t>
  </si>
  <si>
    <t>Awesome! Lots of great Asian food places, fusion, etc (Mexican food isn't as good as some other states)</t>
  </si>
  <si>
    <t>Lots of stuff to do in Hawaii :)</t>
  </si>
  <si>
    <t>Very diverse! Lots of pacific islander and Asian patients!</t>
  </si>
  <si>
    <t>Car, some people can Biki bike if you live close by</t>
  </si>
  <si>
    <t>Pretty safe but don't forget to use common sense, try not walk alone at night, etc.</t>
  </si>
  <si>
    <t>Waianae</t>
  </si>
  <si>
    <t xml:space="preserve">There are some really good public schools around, but I've seen that parents will often send their kids to private schools if they can afford it. </t>
  </si>
  <si>
    <t>4th largest city in US, built more out than up</t>
  </si>
  <si>
    <t>No state income tax, cheaper to live outside the 610 loop, but inside the loop/near med center runs ~1200 for a 1 bed/1 bath</t>
  </si>
  <si>
    <t>hot, humid summers, pleasant 8 months</t>
  </si>
  <si>
    <t>great, diversity that comes with being a major port city brings with it yummy food</t>
  </si>
  <si>
    <t>I think it's just like any other major city. Big LGBT scene</t>
  </si>
  <si>
    <t>Good museums, lots of parks, free events</t>
  </si>
  <si>
    <t xml:space="preserve">1 of the most diverse cities in the U.S. </t>
  </si>
  <si>
    <t>you need a car &lt;---+1
Widest highway in the world&lt;-widest parking lot in the world</t>
  </si>
  <si>
    <t>Not Newark or Detroit, not suburban Connecticut. About average for a large city</t>
  </si>
  <si>
    <t>East of 288</t>
  </si>
  <si>
    <t>very dependent on the neighborhood if you want public, some of the best schools in the U.S. are within the loop like West U, Upper Kirby and Heights, and out in the suburbs like clear lake, katy, kingwood</t>
  </si>
  <si>
    <t>Underrated midwest city. Large enough to have everything a city has without being overwhelming and super busy. Indy has many charming neighborhoods and lots to do with a low cost of living and tolerable traffic. It's a city that thrives more in the summertime with lots of events but there are still seasonal activities. Lots of conventions happen here. I know lots of people who love it and not many who hate it</t>
  </si>
  <si>
    <t>Low- can buy a brand new house in the suburbs for $250k, or rent downtown for $1600 for a two bedroom luxury apartment no problem. Everything in between as well. Very livable, affordable city</t>
  </si>
  <si>
    <t>can have all 4 seasons in 1 day; summers can get super hot up to over 100, but usually in 80s. Winters vary from 10-40s. It does snow but usually just a couple times a week in the winter. Spring and fall are great.</t>
  </si>
  <si>
    <t>Definitely some great places, and awesome coffee shops. Not going to be a city known for its food, however. &lt;&lt; Indy native here, and I disagree. There are tons of restaurants for any mood you may be in, especially if we're talking downtown. We also have a devour downtown event twice a year, foodtruck fridays, and so many festivals throughout the year, you couldn't possibly attend them all. There isn't really a cuisine in Indy that you have to try when you visit here. There are a lot of great options but you could find them in any big city probably.</t>
  </si>
  <si>
    <t xml:space="preserve">Fine?? Mehhhh. Haven't had much success myself lol. </t>
  </si>
  <si>
    <t>INDY 500! Every May, the city goes wild. Other than that, museums, great concerts, and lots to do outside. Everything youd want to do is ~20 minutes away, and weekend trips abound (Chicago, Nashville, St. Louis, etc)</t>
  </si>
  <si>
    <t>Definitely something to work on. IUPUI as an institution is diverse though. &lt;&lt; the city itself is extremely diverse, but once you leave Indy, and traverse into the suburbs, it becomes less so.</t>
  </si>
  <si>
    <t>Need a car, definitely. No public transportation system exists (Indy Go- the bus system, is not really functional city wide)</t>
  </si>
  <si>
    <t>Like any city- rough areas. But downtown is very safe. Safety varies in neighborhoods. Suburbs are very safe too</t>
  </si>
  <si>
    <t>East of downtown, 38th street, south side suburbs are generally less nice than the north side. (To counter this- most residents live downtown, in Fountain Square, Broad Ripple, or any of the north side suburbs like Carmel, Fishers, Zionsville, etc)</t>
  </si>
  <si>
    <t>Schools for kids?? Carmel, Zionsville, Fishers (north side burbs) have the best high schools in the state. Lots of private school options within the loop of 465 if you live in the IPS zoning. College wise- IUPUI is fine, IU and Purdue (about an hour away) are better thought of/more prestigious. Notre Dame, Butler also great schools.</t>
  </si>
  <si>
    <t>Fun place to live. Has a big university feel but still has some small town charm.</t>
  </si>
  <si>
    <t>Ridiculously cheap. Its really easy to find an affordable place to rent and even easier to find a place to buy close to the hospital</t>
  </si>
  <si>
    <t>4 seasons. Winter gets pretty icey</t>
  </si>
  <si>
    <t>Better than you'd expect for a small town but options are still limited. COVID has taken a toll on local resteraunts</t>
  </si>
  <si>
    <t>Very small. Mostly made up of people that work for the University and hospital. Cedar Rapids is close by which improves things a bit</t>
  </si>
  <si>
    <t>During the summer there are some cool festivals downtown and good stuff for families. But if seeing broadway shows and concerts is your thing you will probably be disapointed. College football and basketball is huge.</t>
  </si>
  <si>
    <t>Its Iowa... but there are some pockets of diversity</t>
  </si>
  <si>
    <t>need a car &lt;- +1 you can get around the city pretty easily without one but the busses have a limited schedule and its difficult to get out of the city without one</t>
  </si>
  <si>
    <t>Good schools. Its a great place for families</t>
  </si>
  <si>
    <t xml:space="preserve">The city is very new and clean. Nice weather, nice food, close to beaches. It has been the safest city in the U.S for years now. I have lived here for 10 years now, love it! </t>
  </si>
  <si>
    <t>Not as high as LA</t>
  </si>
  <si>
    <t>~70 degress all year round, can get a little hot in summer sometimes, rains a little in winter</t>
  </si>
  <si>
    <t>You can find the best food here, especially Asian food</t>
  </si>
  <si>
    <t xml:space="preserve">Not sure, I am still single </t>
  </si>
  <si>
    <t>Not very exciting, everything is closed after like 9. But it's close to a lot of beaches, disney, theme parks, bigs malls.</t>
  </si>
  <si>
    <t>Asian, white and latinos</t>
  </si>
  <si>
    <t>No public transportations</t>
  </si>
  <si>
    <t>EXTREMELY safe</t>
  </si>
  <si>
    <t>Great schools</t>
  </si>
  <si>
    <t>Rent is $1000-$1300.  Residents able to buy homes easily because mortgage = rent with no down payments.</t>
  </si>
  <si>
    <t>Jacksonville, FL</t>
  </si>
  <si>
    <t xml:space="preserve">It's the biggest city in Florida, and the biggest one in area in continental US. Even though it is big, it's still has a small city vibe sometimes. Great for healthcare, with at least 5 major players in town, including Mayo Clinic (doesn't have Peds in JAX). </t>
  </si>
  <si>
    <t xml:space="preserve">Affordable. Florida doesn't have income tax. 2 beds/2 baths rent ranging from $1,000 to $2,000 depending on the part of town you want to live in. Cheap gas, </t>
  </si>
  <si>
    <t>It's Florida, so expect hot humid summers, no fall/spring, and a mild winter. Winter tends to have cooler temps compared to other cities in Florida, as JAX is close to the FL-GA border.</t>
  </si>
  <si>
    <t xml:space="preserve">The food scene is great; many options from chain restaurants to family-owned to international cuisines. </t>
  </si>
  <si>
    <t xml:space="preserve">I guess it's not bad. A couple of colleges/universities make the bars at the Beaches (JAX, Neptune, and Atlantic Beaches) pretty popular on weekends. </t>
  </si>
  <si>
    <t>Just a 2-hour drive from Orlando, Lol. There are a some concerts year-round, Broadway shows visit town, a couple of Cirque de Soleil shows. The city is popular for country concerts. For football fans, the Jacksonville Jaguars play at the TIAA Bank Field, and people love college football (big Gators vs. Seminoles rivalry)</t>
  </si>
  <si>
    <t>The city is growing in diversity. Many people from all over the US, big Navy populattion. The Hispanic population is not as big as other areas of Florida. Nice Filipino population.</t>
  </si>
  <si>
    <t>I'd say you need to have a car to navigate. It's the biggest city in the US in area, and the public transportation is not great. Be aware on the area of the city you'll have to commute from/to, traffic can be bad.</t>
  </si>
  <si>
    <t>It's one of the least safe cities in Florida, but there are pockets of dangerous neighborhoods. Southside and the Beaches are pretty safe.</t>
  </si>
  <si>
    <t>Areas around UF Health (8th St), Moncrief, the Westside, and the Northside.</t>
  </si>
  <si>
    <t>Duval (JAX county) doesn't have the best schools. Some good magnet schools and charter schools. Young families are living in St. Johns County (to the south of JAX), which has some of the best schools in Florida. Commute could take around 30-60 minutes</t>
  </si>
  <si>
    <t>Johnson City, TN</t>
  </si>
  <si>
    <t>gorgeous mountain views, no traffic really, everyone is nice</t>
  </si>
  <si>
    <t>Low (like so low)</t>
  </si>
  <si>
    <t>Four seasons, gets cold in winter, Mountains in the area, some snow but not a lot</t>
  </si>
  <si>
    <t>Lots of new restaurants and breweries now popping up, Bristol has good food as well and is about 35 mins away; Asheville NC is only 45min away</t>
  </si>
  <si>
    <t>Minimal...</t>
  </si>
  <si>
    <t>Undergrad sports, lots of hiking/outdoorsy activities, minimal shopping</t>
  </si>
  <si>
    <t>Need a Car</t>
  </si>
  <si>
    <t>super super safe</t>
  </si>
  <si>
    <t>some of the best public schools in TN surprisingly (especially Kingsport City Schools)</t>
  </si>
  <si>
    <t>Small city with midwestern charm. 2.5 hours from Chicago, 2 hours from Detroit.</t>
  </si>
  <si>
    <t>Cheap. Plenty of single family homes in the $100k or less range. Apartments vary from $500-$1000/mo for 1 bedroom. Cheap groceries. Cheap gas.</t>
  </si>
  <si>
    <t>Four full seasons a year. Winter is overall cold and snowy. Summer is warm enough for the beach (lots of lakes and pools).</t>
  </si>
  <si>
    <t>Not the greatest, but there are several cultural cuisines offered plus all the chain restaurants you'd expect.</t>
  </si>
  <si>
    <t>Pretty white town</t>
  </si>
  <si>
    <t>Essentially non-existent public transit. Definitely need to own a car here.</t>
  </si>
  <si>
    <t>Locals will say an impoverished area just north of downtown is rough and should avoid. Anyone who has been to a larger city will laugh; it's fine. I wouldn't walk around alone at night there, but it's fine.</t>
  </si>
  <si>
    <t>Look up the Kalamazoo Promise</t>
  </si>
  <si>
    <t>Kansas City, MO</t>
  </si>
  <si>
    <t>Kind of a hidden gem.  Large city that is very affordable. Largest city in Missouri.</t>
  </si>
  <si>
    <t>Cheap, especially given much higher than average resident salary. Can own a house or rent an apartment.  A lot of residents live in Union Hill.</t>
  </si>
  <si>
    <t>Classic four seasons.  Winter is variable, can be super cold/snow/ice, other times more mild without any major snow/ice accumulation.  Summer it gets hot.</t>
  </si>
  <si>
    <t xml:space="preserve">The food scene in Midtown, Downtown, Plaza area, Crossroads,  Westport, River Market etc. is excellent.  Killer BBQ obviously.  Good cheap local bars/restaurants called "Martini Corner" a few blocks from the hospital.  </t>
  </si>
  <si>
    <t>Seems pretty easy to date</t>
  </si>
  <si>
    <t xml:space="preserve">All the things. Major sports like NFL (Chiefs), MLB (Royals), and MLS (Sporting KC)...all fun for tailgating with your co-residents. The Sprint Center also hosts a lot of tournaments for NCAA sports.   Nelson-Atkins is a good museum.  There is a nice performing arts center.  St. Patrick's Day is a big deal.  Free concerts in Power and Light District. Any kind of bar you want from hole in the wall (The Peanut) to speakeasies (Swordfish Tom's) to fancy cocktail bars (the Monarch).  Good zoo, lots of parks.  You will not run out of things to do. </t>
  </si>
  <si>
    <t>Mostly white and black.  Large Hispanic population, residents can be in a Spanish-only speaking clinic for continuity clinic (with a personal language coach).  Large Somali population.</t>
  </si>
  <si>
    <t>You need a car to get around the city.  There is public transportation but I do not know of residents using it.  There is a street car that runs from River Market area to Union Station (Very close to hospital).</t>
  </si>
  <si>
    <t>I mean it's a big city, so don't be stupid.  "East of Troost" is generally considered more impoverished and has higher crime rates.</t>
  </si>
  <si>
    <t>I really don't know of any. Just ask the residents about where to live before choosing somewhere.</t>
  </si>
  <si>
    <t>Great public schools in general.  KC Public School district isn't great though. You can live in Kansas ~15 minutes from hospital which supposedly has better public schools.</t>
  </si>
  <si>
    <t xml:space="preserve">small city, about 4 hours from Nashville, and 1.5 hours from Louisville; have decent amount of fun things to do </t>
  </si>
  <si>
    <t>very affordable; half of the residents buy houses here</t>
  </si>
  <si>
    <t>fair,have snow day when snows (lol)</t>
  </si>
  <si>
    <t xml:space="preserve">Southern food stylish?? come here if you love bourbon </t>
  </si>
  <si>
    <t xml:space="preserve">meh for me, but I am Asian interested in Asian </t>
  </si>
  <si>
    <t xml:space="preserve">Keeneland, distillery, thurs night live </t>
  </si>
  <si>
    <t>the city if diverse but still very white; you would encounter a lot of patients from rural KY, and many of them are super nice but culturally ignorant</t>
  </si>
  <si>
    <t xml:space="preserve">fairly safe place </t>
  </si>
  <si>
    <t xml:space="preserve">maybe downtown area during midnight; safe around chandler hospital, not so much around GoodSam which is near downtown area </t>
  </si>
  <si>
    <t>Very high but &lt; NY and SF</t>
  </si>
  <si>
    <t>Two seasons: warm and hot. October through April is usually ~70s-80s, sunny almost every day. April through September can get upwards of 100-110 some days. Not a lot of humidity though. Rains sometimes, not often enough</t>
  </si>
  <si>
    <t>Tons of food! All kinds of cuisine and restaurant experiences in LA.</t>
  </si>
  <si>
    <t>It's a big city with a lot of colleges and grad schools, so dating apps are pretty active around here. I know lots of people who met their SOs in LA.</t>
  </si>
  <si>
    <t>Tons of shows, events, nightlife, etc.</t>
  </si>
  <si>
    <t>You need a car and you will get stuck in traffic all the time. That's definitely part of the LA package.</t>
  </si>
  <si>
    <t>I cant speak to safety but as a non-local I was shocked at the number of homeless people I saw across the city</t>
  </si>
  <si>
    <t>Lebanon, NH</t>
  </si>
  <si>
    <t>Long Island, NY</t>
  </si>
  <si>
    <t>depends what part &lt; Stony Brook? &lt;very expensive compared to closer to the city. not very ethnically diverse</t>
  </si>
  <si>
    <t xml:space="preserve">again depends near the tip/long island sound is super expensive, close to NY can have pockets of cheaper areas </t>
  </si>
  <si>
    <t>north east, sometimes more snow since they stick out</t>
  </si>
  <si>
    <t>food scene in Long island is decent. you can get some diversity but if you head into the city ofcourse the food scene is amazing there.</t>
  </si>
  <si>
    <t>Amazing beaches in the summer and close proximity to the city.</t>
  </si>
  <si>
    <t>mostly white</t>
  </si>
  <si>
    <t>car, unless near LIR to the city</t>
  </si>
  <si>
    <t>pretty safe - stay away from MS-13 areas</t>
  </si>
  <si>
    <t>Great public schools. Also good colleges</t>
  </si>
  <si>
    <t>Louisville, KY</t>
  </si>
  <si>
    <t>pleasantly surprised: easy place to live, minimal traffic, cooler/ more hipster vibe than I imagined</t>
  </si>
  <si>
    <t>can find great deals on apartments ($600 for a one bedroom) but if you want new construction/trendy places downtown you'll pay over $1000. also drinks are cheap</t>
  </si>
  <si>
    <t>four seasons, hot summers, not a lot of snow</t>
  </si>
  <si>
    <t>lots of great local and hole in the wall places. A+ Thai food, burger places</t>
  </si>
  <si>
    <t>not a plethora of young professionals to choose from</t>
  </si>
  <si>
    <t>fun bars, lots of places with outdoor patios, live music, Derby/Churchill Downs</t>
  </si>
  <si>
    <t>area by the hospital is not great, fine to walk in the day time but uncomfortable in the dark</t>
  </si>
  <si>
    <t>Macon, GA</t>
  </si>
  <si>
    <t>Great small town, with lots to do. Tons of undergrads</t>
  </si>
  <si>
    <t>Relatively cheap, but not as much as you would hope. Can find a mortgage of $1500 fairly easy but property taxes are really high. Gas is insanely cheap (January 2019 hovering around $1.90 a gallon)</t>
  </si>
  <si>
    <t>Four seasons. Winters have been getting warmer and less snowy.</t>
  </si>
  <si>
    <t>Good food. A fair number of choices and quite cheap (talking nice dinner out for $15 entrees, tacos for $2 at sit down restaurants)</t>
  </si>
  <si>
    <t>Lots of broadway shows come in. Surprisingly good concerts. Nightlife is very college heavy</t>
  </si>
  <si>
    <t>White. Upper class. Highly educated</t>
  </si>
  <si>
    <t>Can get around without a car fairly easily. Biking is great. The buses are surprisingly good. However, a car definitely helps. &lt;&lt;Buses don't all run early enough for hospital shifts, so you need to live walking/biking distance (very doable) or have a car</t>
  </si>
  <si>
    <t>Incredibly safe</t>
  </si>
  <si>
    <t xml:space="preserve">Really good public schools in general. </t>
  </si>
  <si>
    <t>Standard Midwestern city</t>
  </si>
  <si>
    <t>Cheap for a city, easy to find 2 BR for around $1000/mo</t>
  </si>
  <si>
    <t>Midwestern fickle weather. Winters overall aren't terrible but be prepared for polar vortex snaps around once a year. Summers are wonderful</t>
  </si>
  <si>
    <t>Good variety. Remarkably strong small plates scene. Ethnic cuisines including Ethiopian, Thai, Hmong are growing</t>
  </si>
  <si>
    <t>Eh it is what is bruh</t>
  </si>
  <si>
    <t>Good amount of shows come through. Bucks and Brewers tix are very reasonably priced. Can always go to Chicago for a weekend</t>
  </si>
  <si>
    <t xml:space="preserve">Very segregated. Predominately White. North Side is mostly Black. Walkers Point has large Hispanic pop. </t>
  </si>
  <si>
    <t>While you technically don't need a car it is hard without one. Buses are only within Milwaukee county and don't go to any of the neighboring suburbs</t>
  </si>
  <si>
    <t>It's a city. If you've lived in a big city before you know what I mean</t>
  </si>
  <si>
    <t>MPS is kind of weird. Apparently you can apply to a variety of different schools. Personally don't know</t>
  </si>
  <si>
    <t xml:space="preserve">South beach does not equal miami +1. </t>
  </si>
  <si>
    <t>2 bed 2 bath apartment ranges 2000 and up in safe areas (and thats the cheaper end)</t>
  </si>
  <si>
    <t xml:space="preserve">80s most of the year, winter (aka January gets down into 50s for a few days) </t>
  </si>
  <si>
    <t xml:space="preserve">great, creole, all the south and latin american options, caribbean, soul food, british, everything </t>
  </si>
  <si>
    <t>Large proportion of residents are single compared to other cities</t>
  </si>
  <si>
    <t>solid teams, theatre/plays and concerts</t>
  </si>
  <si>
    <t>A lot of hispanic people (basically most of latin america can be accounted for), haitian people</t>
  </si>
  <si>
    <t xml:space="preserve">There's a metro and buses but you'll need a car to get most places. </t>
  </si>
  <si>
    <t>little haiti can be dangerous unfortunately</t>
  </si>
  <si>
    <t>meh.</t>
  </si>
  <si>
    <t>Mineola NY</t>
  </si>
  <si>
    <t>Winter is very cold. alot of snowstorms.</t>
  </si>
  <si>
    <t>affordable</t>
  </si>
  <si>
    <t>Winter is very cold. alot of snowstorms. Summers are very nice.</t>
  </si>
  <si>
    <t>One of the best cities for dating other young professionals</t>
  </si>
  <si>
    <t>Need a car</t>
  </si>
  <si>
    <t>Mobile, AL</t>
  </si>
  <si>
    <t>Cheap cost of living. Great restaurants and bars. Weather is hot, humid, and rainy.</t>
  </si>
  <si>
    <t>Very low</t>
  </si>
  <si>
    <t>Hot and humid most of the year. Short fall and spring with great weather. Winter is not too cold, but very rainy.</t>
  </si>
  <si>
    <t>Lots of great restaurants. Some amazing southern food, as well as several great places for wine, cheese, and pizza. Lacking a good Asian food scene other than sushi and pho.</t>
  </si>
  <si>
    <t>Southern, Gulf Coast culture. Very diverse. Fairly red, but growing blue population.</t>
  </si>
  <si>
    <t>A car is a necessity.</t>
  </si>
  <si>
    <t>I rarely hear of problems.</t>
  </si>
  <si>
    <t>They are street by street, so use Google street view and talk to residents about where to live.</t>
  </si>
  <si>
    <t>Poor schools in Mobile. But right across the bay in Daphne and Fairhope are some excellent schools. Commute is not bad. I hear the schools are also better in Saraland and Satsuma. Good private options within Mobile, including the Alabama School of Math and Science.</t>
  </si>
  <si>
    <t>Morristown, NJ</t>
  </si>
  <si>
    <t>expensive, near NYC so plus</t>
  </si>
  <si>
    <t>COL is less than NYC but still high</t>
  </si>
  <si>
    <t>Northeasst</t>
  </si>
  <si>
    <t>Lots of different restaurants and bars</t>
  </si>
  <si>
    <t>go to NYC</t>
  </si>
  <si>
    <t xml:space="preserve">Pretty Diverse </t>
  </si>
  <si>
    <t>Super safe</t>
  </si>
  <si>
    <t>Lots of private schools</t>
  </si>
  <si>
    <t>Memphis, TN</t>
  </si>
  <si>
    <t xml:space="preserve">Great town, has different areas in town depending on what kind of lifestyle you have- Midtown is great for young, single people (some young families here too). If you're looking for a house close to nicer schools you'll like Bartlett, Germantown, Collierville, etc. </t>
  </si>
  <si>
    <t>Reasonable- 1-2 bedroom in Midtown for $1000-$1200</t>
  </si>
  <si>
    <t>HOT- Stays hot and humid most of the year, will get cool in the fall/winter months, will occasionally snow or ice. Past few yeas seasons have gone straight from winter --&gt; summer.</t>
  </si>
  <si>
    <t xml:space="preserve">Lots of options </t>
  </si>
  <si>
    <t>Many young professionals</t>
  </si>
  <si>
    <t>Music venues, Beale street</t>
  </si>
  <si>
    <t>Diverse town</t>
  </si>
  <si>
    <t>Need a Car- the whole city is connected by interstates</t>
  </si>
  <si>
    <t>Definitely some areas you want to avoid being at night, especially alone</t>
  </si>
  <si>
    <t>Orange mound</t>
  </si>
  <si>
    <t>Private schools generally recommended unless outside of the city proper. Public school system is poor, unfortunately.</t>
  </si>
  <si>
    <t>Growing town, lots to do in the city and around it with a little driving</t>
  </si>
  <si>
    <t>so freakin high (1400/1 bedroom)</t>
  </si>
  <si>
    <t>Hot, muggy summers; winters tend to either be mild or icy</t>
  </si>
  <si>
    <t>Lots of options across the whole city with various southern options and several ethnic restaurants as well</t>
  </si>
  <si>
    <t>A lot of young professionals are moving into the area</t>
  </si>
  <si>
    <t>Concert venue, lots of music history/touring, hockey, NFL, minor league baseball, MLS, Vandy sports as well, theaters, Schermerhorn symphony center, Frist art museum, other touristy things</t>
  </si>
  <si>
    <t>Lot of white people, but increasing diversity, especially on campus.</t>
  </si>
  <si>
    <t>Car for commuting, but there are a lot of places to live within walking distance of the hospital. Scooters are an option here, and there's a bus system (kinda sucks, but does work)</t>
  </si>
  <si>
    <t>Antioch at night; Being alone downtown at night&lt;&lt; stay where the main strip of bars (hollywod) are at night</t>
  </si>
  <si>
    <t>Mostly Private schools in the city for better education, or have to move to one of the towns outside the city</t>
  </si>
  <si>
    <r>
      <rPr>
        <sz val="10"/>
        <color rgb="FF000000"/>
        <rFont val="Arial"/>
      </rPr>
      <t>college town, lots of good places to eat, traffic not as bad as philly or nyc</t>
    </r>
    <r>
      <rPr>
        <sz val="10"/>
        <color rgb="FF000000"/>
        <rFont val="Arial"/>
      </rPr>
      <t>, some dangerous areas with high crime</t>
    </r>
  </si>
  <si>
    <t>I feel like COL is pretty high inside the city. Rent is about $1.3K minus utilities.</t>
  </si>
  <si>
    <t xml:space="preserve">4 seasons, typical north east </t>
  </si>
  <si>
    <t xml:space="preserve">solid, good variety. </t>
  </si>
  <si>
    <t xml:space="preserve">Not much to do around here except going restaurant hopping. </t>
  </si>
  <si>
    <t xml:space="preserve">Very diverse. Many Hispanics, Asians, African Americans, Jewish   </t>
  </si>
  <si>
    <t>Free bus line for Rutgers students. Bus and train that go directly to NYC. Get a car so you can go grocery shopping and to the malls nearby (Woodbridge, Menlo Park, Bridgewater).</t>
  </si>
  <si>
    <t>Not the safest place to be walking around in certain neighborhoods at night.</t>
  </si>
  <si>
    <t xml:space="preserve">Downtown area at night. Many sketchy neighborhoods. Your car can be broken into if you leave it parked outside. Happened to me. </t>
  </si>
  <si>
    <t>Schools not good.</t>
  </si>
  <si>
    <t>Rental prices can be quite high, for relatively run-down apartments and houses. There are several new apartment complexes built in the past few years that are overpriced.</t>
  </si>
  <si>
    <t>Humid summers, lovely crisp falls, cold winters (that can linger frustratingly long into spring), with a tendency toward "wintry mix" and freezing rain on top of snow. Bring rain boots and gloves.</t>
  </si>
  <si>
    <t>Excellent - lots of foody-inspired (and expensive) restaurants of all cuisines, catering to the Yale population. Plus, New Haven style pizza.</t>
  </si>
  <si>
    <t>Very limited, mostly just other Yale people</t>
  </si>
  <si>
    <t>Yale Rep Theater, Art Gallery, Center for British Art, Peabody Museum, cheap MetroNorth train ride into NYC. Plus New Haven city events (Restaurant Week, the shops on Chapel, events on the Green, Wooster Square Farmers Market). Especially nice in the summer months when the undergrads clear out.</t>
  </si>
  <si>
    <t>Problematic and stark division between Yale affiliates and New Haven citizens. Eek.</t>
  </si>
  <si>
    <t>Very walkable downtown, plus Yale shuttle service.</t>
  </si>
  <si>
    <t>Real talk: New Haven can be dangerous. Treat it like a big city. Be self-aware when walking in the dark or alone, especially after a long call.</t>
  </si>
  <si>
    <t>Fair Haven, The Hill</t>
  </si>
  <si>
    <t>The public schools are not the greatest. If you can afford it, there are several high-status private academies to choose from.</t>
  </si>
  <si>
    <t>New Lebanon</t>
  </si>
  <si>
    <t>NYC</t>
  </si>
  <si>
    <t xml:space="preserve">Lol its NYC </t>
  </si>
  <si>
    <t>If you live in Manhattan, COL is expensive!
Living in the outerboroughs (The Bronx, Brooklyn or Queens) may save you a couple of hundred dollars in rent</t>
  </si>
  <si>
    <t>Northeast-y. All those skyscrapers turn the city into wind tunnels</t>
  </si>
  <si>
    <t>Anything you want and can imagine you'll find</t>
  </si>
  <si>
    <t xml:space="preserve">Probably as good as you're going to get. </t>
  </si>
  <si>
    <t>Sports, Museums, the ballet, theater, street dancers on the train it has everything</t>
  </si>
  <si>
    <t>Spectacular</t>
  </si>
  <si>
    <t>Spectacular and spectacularly dirty. &lt;&lt; Great public transportation. No need to have a car.</t>
  </si>
  <si>
    <t xml:space="preserve">Generally safe if you keep your wits about you. Would avoid walking long distances or through parks late at night. </t>
  </si>
  <si>
    <t>South Bronx, some sections of brookyn (it can get bad very quickly and then all of a sudden youre back to safety); all of manhattan is incredibly safe except for maybe East Harlem &lt;&lt; Agreed, avoid the Bronx!!! &lt;&lt;&lt; College student stabbed to death in Morningside Heights/Harlem this year.&lt;&lt; Both those neighborhoods are in Manhattan. Also the Bronx has a lower crime index than pretty much every major city in the US. Even if you just look at the South Bronx. Check for yourself. NYC has a relatively low crime rate in general. Ya'll are just naming non-white areas.</t>
  </si>
  <si>
    <t>The public school system in NYC is okay..... but the private school system is definitely better &lt;&lt; just FYI the private school system is almost as expensive as college</t>
  </si>
  <si>
    <t>amazing city, so much to do</t>
  </si>
  <si>
    <t>Not that bad</t>
  </si>
  <si>
    <t>Summer is hot and humid AF, rest of the year is pretty mild.  Without fail, will be cold and rainy for Mardi Gras.</t>
  </si>
  <si>
    <t>All of the food</t>
  </si>
  <si>
    <t>Ehhhhhh</t>
  </si>
  <si>
    <t>It's NOLA. 'Nough said.</t>
  </si>
  <si>
    <t>Surprisingly diverse.  HUGE Vietnamese and Honduran populations.</t>
  </si>
  <si>
    <t>You'll want a car. Shits HOT in the summer.</t>
  </si>
  <si>
    <t>It's fine as long as you aren't an idiot and put yourself in unsafe situations.</t>
  </si>
  <si>
    <t>Random areas here and there but no like one place to really avoid.</t>
  </si>
  <si>
    <t>Almost entirely charter so quality is highly variable.  Private schools are NOT cheap, and the public magnet schools/best charters are a crapshoot as to whether your kids will get in.  Although sometimes faculty have connections that could help you out. &lt;&lt;wait what?? as in you could get a spot at a public school outside of lottery system/testing in? &lt;&lt; If you have school age children and would not be able to afford private school, I would definitley look into the school system more and ask to talk to people with children abou their experiences.</t>
  </si>
  <si>
    <t>nice town close to VA beach
Pronounced "Nor-Fuk"</t>
  </si>
  <si>
    <t>reasonable per residents, lots of neighborhoods surrounding hospital and downtown area</t>
  </si>
  <si>
    <t>four seasons but no snow--generally mid 50s and two month of winter</t>
  </si>
  <si>
    <t>The Tide is clean but doesn't go many places. Car needed</t>
  </si>
  <si>
    <t>Park Place, Church Street</t>
  </si>
  <si>
    <t>Not very good, aim for Virginia Beach if this is a concern for you</t>
  </si>
  <si>
    <t>Northern VA (NOVA)</t>
  </si>
  <si>
    <t>All of the traffic</t>
  </si>
  <si>
    <t>super expensive</t>
  </si>
  <si>
    <t>it's DC. need I say more?</t>
  </si>
  <si>
    <t>no car needed. public transport a plenty (in non covid times)</t>
  </si>
  <si>
    <t>more affordable than SF, but barely, as rising costs in the city have been spilling over to outlying areas sadly</t>
  </si>
  <si>
    <t>cool-moderate year round</t>
  </si>
  <si>
    <t>excellent, and this extends to SF and the South Bay</t>
  </si>
  <si>
    <t>likely very good: young professionals, tech people, LGBTQ-friendly</t>
  </si>
  <si>
    <t>name something you want to do/see and you most likely can: music venues, theater, dining, hiking, museums. has taken a beating in terms of pro sports (Warriors moved across the bay to SF, A's in a perpetual struggle to leave, Raiders going to Vegas)</t>
  </si>
  <si>
    <t>super diverse</t>
  </si>
  <si>
    <t>can get by with public transit/bike and parking is limited/expensive. BART runs to SF and the South Bay (you may want a car depending on where you're going as the stops aren't the most convenient) and there's a ferry that runs between SF and Oakland</t>
  </si>
  <si>
    <t>Oakland has historically gotten a bad rap but safety has improved as the city gets gentrified (for better or worse) // The nicer parts of Oakland and Berkeley felt very safe. You just need to practice street smarts like any other big city and not walk alone at night and keep earbuds out while walking.</t>
  </si>
  <si>
    <t xml:space="preserve">affordable rent, even in the city center. </t>
  </si>
  <si>
    <t>we joke that we have the heater on on the morning and AC in the afternoon. Temp jumps a lot</t>
  </si>
  <si>
    <t>not much takeout available unless you love chickafilet. nothing within walking distance</t>
  </si>
  <si>
    <t>Very extensive highway system, barely any traffic ever, can get to remote areas in 20 minutes. public transportation almost nonexistant.</t>
  </si>
  <si>
    <t>downtown okc pretty safe at night, lots of ppl around (although drunk)</t>
  </si>
  <si>
    <t>depends where you live, do your research</t>
  </si>
  <si>
    <t>affordable, convenient, everything you could need during residency + Warren Buffett $$$</t>
  </si>
  <si>
    <t>very affordable! 6-800$ 1 BR, homes start 175-200K</t>
  </si>
  <si>
    <t xml:space="preserve">four seasons, cold cold winter and hot humid summer </t>
  </si>
  <si>
    <t>tons of food, lots of local breweries and cool restaurants. food is basicallly omaha's thing</t>
  </si>
  <si>
    <t>surprinsingly good number of concerts come through here. free concerts in the park each summer. shakespeare on the green each year and more. good number of things to find, and Lincoln is close too</t>
  </si>
  <si>
    <t>Everything is driveable within 20 minutes or so</t>
  </si>
  <si>
    <t>Generally very safe if you stay in the right areas</t>
  </si>
  <si>
    <t>North of Dodge St</t>
  </si>
  <si>
    <t>mouse lives here &lt;-clever</t>
  </si>
  <si>
    <t>overall not terrible, obviously depends on where you live. downtown and nona are about 1400-1700 for 2/2, but you can definitely find cheaper by ucf main campus, kissimmee</t>
  </si>
  <si>
    <t>hot, not as humid as you'd expect, winters are wonderful with only a light jacket neeed</t>
  </si>
  <si>
    <t>btw disney springs, city walk (unviersal), and restaurant row there's plenty of great places to eat- you just hae to be prepared to deal with tourists. Lake nona's food scene is starting to develop</t>
  </si>
  <si>
    <t xml:space="preserve">kissimmee = little puerto rico- be prepared to speak spanish! </t>
  </si>
  <si>
    <t xml:space="preserve">Need a car. </t>
  </si>
  <si>
    <t>extremely high</t>
  </si>
  <si>
    <t>hard to beat (unless you like seasons)</t>
  </si>
  <si>
    <t xml:space="preserve">on par with most California cities (so good) although expensive </t>
  </si>
  <si>
    <t>Lots of young people in tech in the area so pretty good</t>
  </si>
  <si>
    <t xml:space="preserve">extremely </t>
  </si>
  <si>
    <t>East Palo Alto. It's its own separate city. It's a lot safer than it was, but still, look it up on Wikipedia</t>
  </si>
  <si>
    <t>very good</t>
  </si>
  <si>
    <t>Pasadena</t>
  </si>
  <si>
    <t>Affordable. I have a brand new 2/2 for 1200</t>
  </si>
  <si>
    <t>Typical Florida summers, spring but will get in the 30s starting November</t>
  </si>
  <si>
    <t>Not very foodie friendly. Although there is one awesome taco spot</t>
  </si>
  <si>
    <t>Heavy military presence, people have kids realllly young over here,</t>
  </si>
  <si>
    <t>Downtown Pensacola, the beach</t>
  </si>
  <si>
    <t>Southern. Some filipino people due to military presence but otherwise it is predominantly white</t>
  </si>
  <si>
    <t>You'll need a car</t>
  </si>
  <si>
    <t>FIne I guess</t>
  </si>
  <si>
    <t>No kids so I have no clue</t>
  </si>
  <si>
    <t>Pensacola, FL</t>
  </si>
  <si>
    <t>Pretty cheap; I had a 1200ft apt for only $1000</t>
  </si>
  <si>
    <t>Hot, humid. Gets cold in the winter, but doesn't snow</t>
  </si>
  <si>
    <t>lots of seafood. limited ethnic food.</t>
  </si>
  <si>
    <t xml:space="preserve">lots military people </t>
  </si>
  <si>
    <t>Beach</t>
  </si>
  <si>
    <t>city of neighborhoods unified in cheesesteaks. &lt;-- More than just cheesesteaks. Philly has some of the best restaurants in the country. Big food town.</t>
  </si>
  <si>
    <t>depends can be affordable overall</t>
  </si>
  <si>
    <t>wonderful, restaurant week &lt;-- but pales in comparson to other biggies in the northeast imo &lt;-- yeah it's not as good as NYC, but better than all other north east cities imo &lt;-- Has James Beard award winners every year. Check out East Passyunk, Fishtown, and Queen Village neighborhoods for the best restaurants. &lt;--- honestly the food scene is amazing. there are consistently good restaurants everywhere and though NYC may have more, the affordability for the quality of the food you're getting is amazing. I've recently moved to NYC from philly and prefer the philly restaurant scene. BYO scene is great for making things work at a student/resident's price point at nicer places</t>
  </si>
  <si>
    <t>pretty good, a lot of healthcare people</t>
  </si>
  <si>
    <t>solid</t>
  </si>
  <si>
    <t>good but dirty, not as dirty as NYC...&lt;-- agree with this but IMO Philly was scarier, I went to undergrad in Philly and regularly took the subway. It was absolutely horrendous. I was followed off of the train multiple times, got harassed/creeped on in the cars. parking is horrendously expensive but if you're a small woman like me, please avoid public transportation at odd hours or at least be aware that you might need to defend yourself.</t>
  </si>
  <si>
    <t>north and west philly not the safest.  -&gt; ie not safe at all</t>
  </si>
  <si>
    <t>poor, private schools, or schools outside philly may be better. I only went to elementary in north philly so my perspective may be skewed. may have better schools in richer areas</t>
  </si>
  <si>
    <t>Phoenix, AZ</t>
  </si>
  <si>
    <t xml:space="preserve">Very hot in the summer, bad monsoon season that can sometimes be accompanied by Haboobs, does not get colder than 30 in the winter </t>
  </si>
  <si>
    <t xml:space="preserve">Pittsburgh </t>
  </si>
  <si>
    <t>Great city with lots of city pride, plenty of great places to eat and drink, very affordable, lots of different neighborhoods with very different vibes</t>
  </si>
  <si>
    <t>Low except in Downtown/Shadyside</t>
  </si>
  <si>
    <t>Winter is ROUGH - it's very gray and cold for months, but spring/fall/summer are quite nice and you don't have to travel far from the city to be in nature</t>
  </si>
  <si>
    <t>Tons of cool new places popping up all the time (I'd recommend Smallman galley, Church Brew Works, Coughlin's Law)</t>
  </si>
  <si>
    <t xml:space="preserve">Pretty good. I've heard there aren't great options for LGBT+ community. </t>
  </si>
  <si>
    <t>Lots of cultural events, festivals, free music/movies in the parks in summer. LOTS of beer-related/food truck events for young people. Constantly sports-related events going on - huge sports pride here.</t>
  </si>
  <si>
    <t>Some diversity, but not like a big city</t>
  </si>
  <si>
    <t>Need a car to get around. &lt;&lt; Not necessarily true, busses are pretty reliable so you don't NEED a car, but its definitely recommended for ease and convenience. &lt;&lt; You can get around without having a car for sure!!</t>
  </si>
  <si>
    <t>The hill district, homewood (for housing)</t>
  </si>
  <si>
    <t>Largely depends on the neighborhood you live in, but generally very good.</t>
  </si>
  <si>
    <t>Portland, ME</t>
  </si>
  <si>
    <t>Very cute, safe city</t>
  </si>
  <si>
    <t>Expensive within the city, but the suburbs aren't bad</t>
  </si>
  <si>
    <t>It's Maine, so it's pretty much very cold from October to April. Summer and fall are beautiful</t>
  </si>
  <si>
    <t>Lots of great restaurants in a variety of cuisines and prices</t>
  </si>
  <si>
    <t xml:space="preserve">Maine is a very white state, but Portland has a large immigrant population, mostly from Somalia </t>
  </si>
  <si>
    <t>Munjoy Hill</t>
  </si>
  <si>
    <t>Mostly very good</t>
  </si>
  <si>
    <t>Portland, OR</t>
  </si>
  <si>
    <t>Everyone complains about it being high, but much better than Seattle, Boston, SF, etc.</t>
  </si>
  <si>
    <t>Yep, rains a lot in the winter. 4-5 beautiful summer months.</t>
  </si>
  <si>
    <t>GREAT food scene with great variety and good prices (for a west coast city). Tons of great beer and, obvs, coffee. Very strong food cart scene.</t>
  </si>
  <si>
    <t>Can get around with public transport and bike pretty easily!</t>
  </si>
  <si>
    <t>None, really.</t>
  </si>
  <si>
    <t>PPS is a great school system</t>
  </si>
  <si>
    <t>Providence, RI</t>
  </si>
  <si>
    <t xml:space="preserve">Pretty cheap compared to nearby NE cities, definitely way better than Boston. $800+ for 1bd. </t>
  </si>
  <si>
    <t>Four seasons, gets a bit less snow due to being close to the coast</t>
  </si>
  <si>
    <t>Fantastic. JWU is a culinary school and a bunch of grads stick in providence.</t>
  </si>
  <si>
    <t>OK public schools in Providence, much better ones in surrounding towns (which are easy to live in)</t>
  </si>
  <si>
    <t>Richmond, VA</t>
  </si>
  <si>
    <t>Not a bad place to live; I've been here for almost a decade.</t>
  </si>
  <si>
    <t xml:space="preserve">Not too terrible. &lt;&lt; Cheaper to live in the suburbs than the city. </t>
  </si>
  <si>
    <t>Moderate, but humid AF in the summer. Hint: this year, October is still summer.</t>
  </si>
  <si>
    <t>Literally a hotbed for foodies and brewery enthusiasts. Good craft cider, too.</t>
  </si>
  <si>
    <t xml:space="preserve">Not too terrible. </t>
  </si>
  <si>
    <t>Skiingand snowboarding in Wintergreen is meh, but it's close by. If you're an enthusiast, driving to West Virginia (Snowshoe) is better. Tons of hiking, running trails, the latter even in the city. If you're more of the beer and classic video games sort-- we have an arcade bar. We're within driving distance of two amusement parks. Zoo, botanical gardens, tons of parks.</t>
  </si>
  <si>
    <t>Surprisingly diverse</t>
  </si>
  <si>
    <t>You'll need a car. 100% agree; car is required. Traffic-y at 8AM/4PM as everyone rushes in/out of the city, but it's not overwhelming.</t>
  </si>
  <si>
    <t>Pretty safe. &lt;&lt; Common-sense safe--don't walk inner city alone at 2AM if you're female.</t>
  </si>
  <si>
    <t>Nowhere in particular really. Maybe Southside. Around the VA is shady as all get out, but not much Pediatrics there, hm?</t>
  </si>
  <si>
    <t xml:space="preserve">Public high schools are generally better in the counties. Lots of good private schools.  </t>
  </si>
  <si>
    <t>Roanoke,VA</t>
  </si>
  <si>
    <t>Bigger city than most people realize.(~100,000)  Most things are very family friendly</t>
  </si>
  <si>
    <t>Pretty cheap</t>
  </si>
  <si>
    <t>All 4 seasons - summer is pretty humid. Usually a few big snows a year (6-10 inches)</t>
  </si>
  <si>
    <t>Pretty good variety. Craft brewery scene</t>
  </si>
  <si>
    <t>Lots of hiking and outdoors activities. Minor league hockey, baseball. Gets a respectable amount of concerts but very rarely super big names.</t>
  </si>
  <si>
    <t xml:space="preserve">Not very diverse. Residual segrgation. </t>
  </si>
  <si>
    <t xml:space="preserve">Have to have a car. 26 mile greenway that you can bike on - Carillion is on the greenway so you could walk/bike to it. Several nice apartments within a 5-10 minute walk to hospital. </t>
  </si>
  <si>
    <t>Some very good local school districts, especially Cave Spring (public) and North Cross (Private)</t>
  </si>
  <si>
    <t>Rochester, MN</t>
  </si>
  <si>
    <t>100,000 people, the majority of whom work for Mayo Clinic. Basically downtown is the hospital with some hotels for the patients. If you want to start a family, it is a great place, but I caution you not to move here if you are single.</t>
  </si>
  <si>
    <t>very affordable! Could totally buy a house in residency. Multiple close suburbs if you want to live in a safer area</t>
  </si>
  <si>
    <t>Winters are COLD. Has all 4 seasons- the other seasons are all pleasant</t>
  </si>
  <si>
    <t>Not excellent... There's always the twin cities ;)</t>
  </si>
  <si>
    <t>Young adults are relatively scarce. Mostly couples and families that live here; not many young professionals on the dating apps.</t>
  </si>
  <si>
    <t>Not very diverse in the heart of the midwest, but Rochester has a large somali refugee population and has many international healthcare providers/patients</t>
  </si>
  <si>
    <t>People prefer having a car, but posibl to stay within walking distance. Never any traffic, so rarely takes more than 10 minutes to get to the hospital.</t>
  </si>
  <si>
    <t>So safe that em-aspiring residents have to rotate at hospitals in other cities to see cases of non-accidental trauma</t>
  </si>
  <si>
    <t>Nowhere</t>
  </si>
  <si>
    <t>Strong public schools, with options for strong private schools also</t>
  </si>
  <si>
    <t>Rochester, NY</t>
  </si>
  <si>
    <t>Affordable, friendly people, great place to raise a family</t>
  </si>
  <si>
    <t>Very affordable! Could totally buy a house in residency. Multiple close suburbs if you want to live in a safer area</t>
  </si>
  <si>
    <t>Honestly, cold during the winter, which is November - March (sometimes it even snows in April or May). Spring and fall are beautiful and summer is very mild. You definitely get used to it, though &lt;-I've lived in upstate NY my whole life, it maybe snowed in May once...normally its beautiful by April</t>
  </si>
  <si>
    <t>There are fewer restaurants than in a bigger city, but I think the food is really good and affordable &lt;- excellent food scene for a city of its size +++ home of the garbage plate, eat it</t>
  </si>
  <si>
    <t>I have no idea. There are probably other young medical professionals in the area, though</t>
  </si>
  <si>
    <t>Rochester has a good theatre company, a ballet company, a pretty good music scene, and tons of fun festivals during the spring and summer &lt;- also lots of restaurants, bars, and breweries, finger lakes for vineyards and hiking</t>
  </si>
  <si>
    <t>Not really sure, probably similar to other small cities in terms of diversity. Big Jewish community in Brighton (suburb right outside of Rochester) &lt;- lots of refugees from Somalia, Cuba, Iraq, Nepal, Burma, and many others. Large spanish speaking population.</t>
  </si>
  <si>
    <t>Not very walkable. You definitely need a car. I would not take those buses. Traffic is not too bad though &lt;- traffic means a 10 minute drive might take you 12 at rush hour</t>
  </si>
  <si>
    <t>Parts of downtown Rochester are sketchy. You need to be very careful about walking alone at night in these areas. There is a lot of poverty and a high crime rate in the city. &lt;-Hospital area and surrounding suburbs are very safe</t>
  </si>
  <si>
    <t>Living downtown, I would stick to arts district, park ave, maybe white coat village (but still be very cautious around the hospital). Corn hill is also nice, as are the suburbs. I would be very careful in other downtown neighborhoods. &lt;- Good areas to live: White Coat, South Wedge, Park Ave/East Ave area, NOTA, or suburbs of Henrietta, Brighton, Pittsford, Penfield, Fairport if you are looking to buy a house and/or have children</t>
  </si>
  <si>
    <t xml:space="preserve">Rochester city schools are poor. The suburbs (especially Pittsford and Brighton) have excellent public schools. Also decent public schools in Fairport, Penfield, and Webster. </t>
  </si>
  <si>
    <t>Extremely underrated California city. It's beautiful, sunny, and full of trees. And so close to nature (2 hour drive from Tahoe), lots of lakes to swim in in the summer nearby, excellent hiking, all around a gem. Also 2 hours from SF/bay area</t>
  </si>
  <si>
    <t>lower than SF and LA</t>
  </si>
  <si>
    <t>Hot summers, moderate winters. No snow but drive an hour north or east and you'll see it</t>
  </si>
  <si>
    <t>So good</t>
  </si>
  <si>
    <t>ok. Fair amount of young professionals here</t>
  </si>
  <si>
    <t>Concerts, basketball games, the usual</t>
  </si>
  <si>
    <t>I think the most diverse city in California</t>
  </si>
  <si>
    <t>Pretty safe</t>
  </si>
  <si>
    <t xml:space="preserve">South Sac is less safe than the rest of Sac </t>
  </si>
  <si>
    <t xml:space="preserve">Beautiful and sunny city with kind people and a lot to do, especially in 2020 while lots of people elsewhere are stuck indoors.   </t>
  </si>
  <si>
    <t xml:space="preserve">Pretty cheap for renting. Many residents own houses but property values are increasing fast due to people flocking to Salt Lake from other very expensive cities in the West. Would be a great time to buy and make some money in the future. </t>
  </si>
  <si>
    <t xml:space="preserve">Dry. Four seasons. Winters are fairly mild in the city (hover around freezing, snow comes and goes) and fabulous in the mountains (avg 500 in of snow a year!). Summers are hot and dry (it is a desert). Also, there are basically no bugs in Salt Lake, which is a nice plus. There are days when the air quality is quite bad and you will be advised to not be outside for long periods of time, but there are few wildfires here compared to other dry cities in the west. </t>
  </si>
  <si>
    <t>Decent and improving.</t>
  </si>
  <si>
    <t xml:space="preserve">Not great. Historically it's been difficult for residents to find non-LDS people to date, though the area around the university/hospital system and SLC in general is mostly non-mormon and the number of young peeps moving to the area (mountains, cost of living, wildfires elsewhere) is increasing FAST. </t>
  </si>
  <si>
    <t>Ski. Climb. Mtn Bike. Hike. Good concerts do come through in the summer at an awesome outdoor venue. Most restaurants have outdoor patios.</t>
  </si>
  <si>
    <t xml:space="preserve">Large hispanic population. </t>
  </si>
  <si>
    <t xml:space="preserve">There is a light rail (TRAX) but almost all residents have cars. There is essentially no traffic in SLC which is VERY nice. Lots of residents bike/run to work. There are busses to the ski areas so you don't need snow tires. </t>
  </si>
  <si>
    <t>Quite safe</t>
  </si>
  <si>
    <t xml:space="preserve">Even the "areas to avoid" are pretty safe. Anywhere near the hospital is totally fine. </t>
  </si>
  <si>
    <t>Atrocious. Number of children per tax payer is very high and the schools suffer. There is a large religious influence in public schools as well</t>
  </si>
  <si>
    <t>Cheap in the NW med center area, obv more expensive as you look closer to downtown or the mall area (La cantera/the rim)</t>
  </si>
  <si>
    <t>Hot and dry, hits daytime 30s/40s in winter for 1-2 weeks tops. When it rains people freak out (so drive carefully)</t>
  </si>
  <si>
    <t>Tex Mex</t>
  </si>
  <si>
    <t xml:space="preserve">The Pearl Brewery is a nice place to visit. There are the Spurs. Downtown area is catering more towards younger professional and better food options. Hill country is easy escape from city life. </t>
  </si>
  <si>
    <t>Large hispanic population, also military population in NE San Antonio, with pockets of east and south asians</t>
  </si>
  <si>
    <t>Need a car, but traffic is nothing compared to Austin and Houston (score!!). San Antonio drivers are not necessarily bad, just indecisive and insecure (and slow on the highways)</t>
  </si>
  <si>
    <t>Expensive (though more affordable than other popular CA cities).</t>
  </si>
  <si>
    <t>75 and sunny almost all the time. Generally dry with moderately humid summers</t>
  </si>
  <si>
    <t>Good! Lots of brunch places, authentic Asian food, boba, Mexican</t>
  </si>
  <si>
    <t>Good vacation spot, so lots of tourists come through. Great beaches, lots of hiking close by. Downtown area is very nice.</t>
  </si>
  <si>
    <t>Large hispanic population.</t>
  </si>
  <si>
    <t>Bad public transportation, definitely need a car</t>
  </si>
  <si>
    <t>$^infinity</t>
  </si>
  <si>
    <t>extremely expensive and increasingly difficult to find housing, even in the East Bay</t>
  </si>
  <si>
    <t>excellent, and this extends to the East Bay and South Bay as well</t>
  </si>
  <si>
    <t>likely very good: lots of young professionals, tech people, LGBTQ-friendly</t>
  </si>
  <si>
    <t>name something you want to do/see and you most likely can: music venues, theater, dining, hiking, professional sports, museums. also a number of more touristy areas</t>
  </si>
  <si>
    <t>can get by with public transit/bike if you're in the city itself and parking is limited/expensive. &lt;&lt;SF is weird because most of the public transit relies upon the Muni buses. BART (the rail) pretty much goes in a single line in the west bay, so to get anywhere north or south of it, you're going to have to use the more inefficient buses &gt;&gt; BART runs to the East Bay and South Bay (you may want a car depending on where you're going as the stops aren't the most convenient) and there's a ferry that runs between SF and Oakland</t>
  </si>
  <si>
    <t>mostly safe, other than the Tenderloin which can be sketchy at night</t>
  </si>
  <si>
    <t>Savannah, GA</t>
  </si>
  <si>
    <t xml:space="preserve">Beautiful </t>
  </si>
  <si>
    <t xml:space="preserve">Cheap </t>
  </si>
  <si>
    <t>sub-tropical climate</t>
  </si>
  <si>
    <t xml:space="preserve">Expensive. Corporations like Amazon and Microsoft have heavily influenced the city with their $. Several neighborhoods to choose from around town, but you won't find a newer, 1 bedroom apartment for less than $1500/month by the hospital. </t>
  </si>
  <si>
    <t>It doesn't always rain, but it is certainly gray and wet. Can't beat the summers and invest in some weatherproof gear.</t>
  </si>
  <si>
    <t>A lot of options throughout town.</t>
  </si>
  <si>
    <t>Breaking into a friend group or meeting people (non-medicals) that won't ghost or flake you can be tough. Seriously, look into the "Seattle Freeze." People generally stick to themselves, bail on plans or don't socialize. Your class will likely be your source of company but that can be tricky for significant others trying to meet people.</t>
  </si>
  <si>
    <t>Great mix of smaller venues and large theatres. Sports are huge here. Lots of opportunities for hiking, camping, and skiing. All of the neighboring islands are great for weekend getaways.</t>
  </si>
  <si>
    <t>Can get by without a car using bus/bike/lightrail. Tranist isn't good enough to skip the car if you don't bike, IMO. You'll want a car to go do outdoorsy stuff anyway, but might not have to use it much day to day.</t>
  </si>
  <si>
    <t>Neighborhood around the hospital is very safe. Generally a pretty safe city.</t>
  </si>
  <si>
    <t>Springfield,IL</t>
  </si>
  <si>
    <t xml:space="preserve">Springfield, MA </t>
  </si>
  <si>
    <t>Better than you think</t>
  </si>
  <si>
    <t>Amazing. Cheap housing. Cheap gas. Some areas like CWE are increasing in price, but overall rent ~800/900 for a 1br</t>
  </si>
  <si>
    <t>Four seasons. Mild winters. Super hot and humid summers.</t>
  </si>
  <si>
    <t xml:space="preserve">I'm a foodie, like the kind that will scrimp just to eat tasting menus at famous restaurants while traveling, and wait in line for &gt;2 hr just to get food I've read about on blogs. StL is known for BBQ and anyone who visits and is able to eat meat should try pappys, bogarts, or sugarfire. StL's gourmet food scene is really popping up with the likes of vicia and savage. StL has great American-style lunch spots: snarfs, union loafers, gramophone, sauce on the side. They also have a pretty good brunch scene: cafe osage, rooster. In addition to the western restaurants I've mentioned, StL has a decent variety of food. Good chinese/korean food: private kitchen, cate zone, u city grill. OK vietnamese/japanese/thai food: mai lee, nobu, king and I. Just to give you a sense of the variety, there are ethiopian, nepali, turkish, persian, mexican restaurants that I like. And finally, if you like to cook, there are several international grocery stores that should meet your needs. Happy eating! </t>
  </si>
  <si>
    <t>Apparently, it sucks. Legitimately had an interviewer and several residents mention this. If you're female, well-educated, and single, expect to be all 3 at the end of residency.  &gt;&gt; Not busting at the seams for dating (I think this speaks to how amazing it is to settle down in with a family - inexpensive COL, great schools, parks etc). To say it sucks is a bit of an overstatement IMO (late 20s F)</t>
  </si>
  <si>
    <t>Great jazz. Cool museums that are free. City museum is super fun. Free zoo. the grove is fun area to go out in. fox theater, cardinals baseball, blues hocket, and MLS coming in 2022 I think</t>
  </si>
  <si>
    <t>Great diversity but very segregated</t>
  </si>
  <si>
    <t>Generally need a car unless you live in central west end and don't plan on venturing far</t>
  </si>
  <si>
    <t>Spotty. Nicer areas are very safe. Less nice areas (across the river) are very unsafe.</t>
  </si>
  <si>
    <t>North St Louis. Some of the areas outside of central west end (going a little south or a little west) though those are really gentrifying (ugh).</t>
  </si>
  <si>
    <t>Some are absolutely amazing. Some are absolutely atrocious. If you want the best schools, aim to live in Clayton, Ladue, Creve Coeur, Town &amp; Country.</t>
  </si>
  <si>
    <t>St. Petersburg, FL</t>
  </si>
  <si>
    <t xml:space="preserve">world-record holder for most consecutive days of sunshine :) </t>
  </si>
  <si>
    <t>Dali museum, beaches,</t>
  </si>
  <si>
    <t>Staten Island, NY</t>
  </si>
  <si>
    <t>Decent place to live, weather is snowy X1000</t>
  </si>
  <si>
    <t>Ranges from very inexpensive to expensive depending on where you want to live and what condition you want the living to be, overall inexpensive compared to other cities</t>
  </si>
  <si>
    <t xml:space="preserve">Four seasons. Lots of snow about 7 months of the year. Summers are beautiful though! Syracuse is very close to the Adirondacks too without being in the mountains so there are lots of cool outdoor activities nearby (hiking, lakes, etc.) </t>
  </si>
  <si>
    <t>Average</t>
  </si>
  <si>
    <t>A lot of diverse patient populations -- Amish, refugee popuations are abundant</t>
  </si>
  <si>
    <t xml:space="preserve">Generally needs a car, bus transportation wouldn't be very safe </t>
  </si>
  <si>
    <t xml:space="preserve">Spotty. Some places are nice and other places are definitely not nice. The hospital borders a pretty sketchy area so have to be on the look out when walking around </t>
  </si>
  <si>
    <t>Tallahassee</t>
  </si>
  <si>
    <t>gorgeous city on the coast without all that comes with miami, more of a NE feel</t>
  </si>
  <si>
    <t>not too bad, can definitely find cheaper housing away from downtown</t>
  </si>
  <si>
    <t>what's winter? legit hurricane season though, like need to have food/water and window protection</t>
  </si>
  <si>
    <t>great! lots of yummy places to eat - might just be very spread out</t>
  </si>
  <si>
    <t>many travelling shows will stop in Miami &amp; Tampa, close to Orlando, tampa bay lightning is a big deal, gasparilla is a big pirate festival (no, really) in february</t>
  </si>
  <si>
    <t>very hispanic, definitely learn spanish!</t>
  </si>
  <si>
    <t>definitely need a car! traffic can get pretty bad during rush hour, I-4 to go to Orlando &amp; back as well as the bridge out to St. Pete area beaches on the weekends is awful</t>
  </si>
  <si>
    <t>ybor city is great to visit... but might want to avoid some fo the sketchier areas at night</t>
  </si>
  <si>
    <t>Tulsa, OK</t>
  </si>
  <si>
    <t xml:space="preserve">Medium sized city in the midwest. Has a similar feel of Kansas City to it. City has invested heavily into beautiful parks. </t>
  </si>
  <si>
    <t>Can be very inexpensive. Housing costs are very affordable</t>
  </si>
  <si>
    <t>Has extended summer heat. Worst months are June-August. Not too humid. Rarely snows in winter.</t>
  </si>
  <si>
    <t>Has a lot of new eats. Mother road market, Brookside, Cherry street are more trendy/new. Great Boba place (Ding Tea). Missing out on ACYE KBBQ</t>
  </si>
  <si>
    <t>BOK center for concerts, local soccer, hockey, &amp; baseball team, downtown bars, Cain's ballroom</t>
  </si>
  <si>
    <t>White, Black, Hispanic, Smaller asian population</t>
  </si>
  <si>
    <t>Need a car. Traffic is very reasonable. 20 min will get you anywhere in the city</t>
  </si>
  <si>
    <t>Varies by street. North Tulsa is notorious for being less safe. Broken Arrow, Bixby are very safe</t>
  </si>
  <si>
    <t>Varies by district but Jenks, Broken arrow are great</t>
  </si>
  <si>
    <t>Urbana, IL</t>
  </si>
  <si>
    <t>Washington DC</t>
  </si>
  <si>
    <t>SOOOO expensive! you can definitely live outside DC area in Maryland/VA and must take the metro in, but it's still pretty expensive</t>
  </si>
  <si>
    <t xml:space="preserve">can definitely get snow, but like the rest of its southern neighbors the entire city will shut down. fall &amp; spring are gorgeous (cherry blossoms) with the warm days and cool nights, summer is generally hot &amp; humid though </t>
  </si>
  <si>
    <t>Great! definitely a foodie city, and there's tons of diversity so you get a great variety. lots of gret seafood too</t>
  </si>
  <si>
    <t xml:space="preserve">many free parks and museums </t>
  </si>
  <si>
    <t>metro system is great! if you end up living outside of DC, then a car would be nice for getting around that area, but wouldn't need it to get to/from hospital most likely</t>
  </si>
  <si>
    <t>depends on part of city</t>
  </si>
  <si>
    <t>trump's white house +4</t>
  </si>
  <si>
    <t>Wilmington,DE</t>
  </si>
  <si>
    <t xml:space="preserve">Anyone have comments on this place?? &lt;&lt;lol I have spent many thanksgivings here. #1 most amazing thing: no sales tax </t>
  </si>
  <si>
    <t>Very affordable</t>
  </si>
  <si>
    <t>east coast city, gets all 4 seasons</t>
  </si>
  <si>
    <t>lots of chain restaurants but some gems, trolley square is a good place for food</t>
  </si>
  <si>
    <t>lol</t>
  </si>
  <si>
    <t>bars</t>
  </si>
  <si>
    <t>not very diverse &gt;&gt; not really true, only 30% of the city is white</t>
  </si>
  <si>
    <t>Definitely need a car</t>
  </si>
  <si>
    <t>Downtown Wilmington is not the safest but the surrounding areas are very safe. dupont is in a very safe area.</t>
  </si>
  <si>
    <t>Worcester, MA</t>
  </si>
  <si>
    <t xml:space="preserve">Nice place to live as a student/resident, housing is very affordable. Close to Boston and other fun parts of New England, can get to cool mountains to hike/ski/etc in about 30 min. </t>
  </si>
  <si>
    <t>Very affordable, can live in a house near the hospital for cheap or luxury apt for ~700/month</t>
  </si>
  <si>
    <t>Same as Boston</t>
  </si>
  <si>
    <t xml:space="preserve">Lots of cheap good food and drinks, lots of fantastic ethnic food due to the large immigrant population, new restaurants being added all the time </t>
  </si>
  <si>
    <t>Large immmigrant population, refugees.</t>
  </si>
  <si>
    <t>Commuter rail/Bus system &gt;&gt; would say that you definitely would want a car to move around comfortably</t>
  </si>
  <si>
    <t xml:space="preserve">This is a copy of the 2019 IV questions tab from the 2018-2019 Season Spreadsheet before a bunch of the questions got deleted.  It's a hot mess, so feel free to organize it or make it prettier. </t>
  </si>
  <si>
    <r>
      <rPr>
        <sz val="12"/>
        <color rgb="FFFF0000"/>
        <rFont val="Comic Sans MS"/>
      </rPr>
      <t>What</t>
    </r>
    <r>
      <rPr>
        <b/>
        <sz val="12"/>
        <color rgb="FF000000"/>
        <rFont val="Comic Sans MS"/>
      </rPr>
      <t xml:space="preserve"> </t>
    </r>
    <r>
      <rPr>
        <sz val="12"/>
        <color rgb="FFFF9900"/>
        <rFont val="Comic Sans MS"/>
      </rPr>
      <t>questions</t>
    </r>
    <r>
      <rPr>
        <b/>
        <sz val="12"/>
        <color rgb="FF000000"/>
        <rFont val="Comic Sans MS"/>
      </rPr>
      <t xml:space="preserve"> </t>
    </r>
    <r>
      <rPr>
        <sz val="12"/>
        <color rgb="FFFFFF00"/>
        <rFont val="Comic Sans MS"/>
      </rPr>
      <t>do</t>
    </r>
    <r>
      <rPr>
        <b/>
        <sz val="12"/>
        <color rgb="FF000000"/>
        <rFont val="Comic Sans MS"/>
      </rPr>
      <t xml:space="preserve"> </t>
    </r>
    <r>
      <rPr>
        <sz val="12"/>
        <color rgb="FF00FF00"/>
        <rFont val="Comic Sans MS"/>
      </rPr>
      <t>you</t>
    </r>
    <r>
      <rPr>
        <b/>
        <sz val="12"/>
        <color rgb="FF000000"/>
        <rFont val="Comic Sans MS"/>
      </rPr>
      <t xml:space="preserve"> </t>
    </r>
    <r>
      <rPr>
        <sz val="12"/>
        <color rgb="FF4A86E8"/>
        <rFont val="Comic Sans MS"/>
      </rPr>
      <t>have</t>
    </r>
    <r>
      <rPr>
        <b/>
        <sz val="12"/>
        <color rgb="FF000000"/>
        <rFont val="Comic Sans MS"/>
      </rPr>
      <t xml:space="preserve"> </t>
    </r>
    <r>
      <rPr>
        <sz val="12"/>
        <color rgb="FF9900FF"/>
        <rFont val="Comic Sans MS"/>
      </rPr>
      <t>for</t>
    </r>
    <r>
      <rPr>
        <b/>
        <sz val="12"/>
        <color rgb="FF000000"/>
        <rFont val="Comic Sans MS"/>
      </rPr>
      <t xml:space="preserve"> </t>
    </r>
    <r>
      <rPr>
        <sz val="12"/>
        <color rgb="FFFF00FF"/>
        <rFont val="Comic Sans MS"/>
      </rPr>
      <t>me</t>
    </r>
  </si>
  <si>
    <t>&lt;+1001</t>
  </si>
  <si>
    <t>What is your biggest weakness/three biggest weaknesses?</t>
  </si>
  <si>
    <t>&lt;&lt;bench, squat, deadlift lol // dude, those are my biggest weaknesses lol</t>
  </si>
  <si>
    <t>&lt;&lt; sounds like an ortho answer lulz</t>
  </si>
  <si>
    <t>&lt;&lt; yeah dude... this isn't the ortho spreadsheet</t>
  </si>
  <si>
    <t>how to combine multiple viewpoints and do the best thing for the patient, pick battles when truly in best interest for patient, "things we do for no reason" - best lit search ever</t>
  </si>
  <si>
    <t>What would someone say is your weakness in pt care?</t>
  </si>
  <si>
    <t>&lt;&lt;What has been the hardest part of medical school?</t>
  </si>
  <si>
    <t>&lt;&lt;&lt;the interview season.</t>
  </si>
  <si>
    <t>Proudest accomplishment in the past year?</t>
  </si>
  <si>
    <t>proudest accomplishments thus far, could be anything?</t>
  </si>
  <si>
    <t>what of your greatest accomplishments will you bring to this program?</t>
  </si>
  <si>
    <t>Proudest moment in medical school</t>
  </si>
  <si>
    <t>Tell me about an attending you admire and why?</t>
  </si>
  <si>
    <t>&lt;&lt;Who was your favorite teacher and why</t>
  </si>
  <si>
    <t>Tell me what you would contribute to our residency program</t>
  </si>
  <si>
    <t>&lt;&lt; also, why should we choose you? Why would you make a great resident?</t>
  </si>
  <si>
    <t>Because adults suck BUT REALLY THIS! &lt;-- but not really this because you still have to deal with parents or guardians BUT REALLY THIS because parents aren't your actualy patient and kids usually don't have illnesses they could have prevented</t>
  </si>
  <si>
    <t>&lt;--- Because adults take a shit ton of meds and have complicated ass med histories and I don't want to deal with that shit</t>
  </si>
  <si>
    <t>also it's way more fun</t>
  </si>
  <si>
    <t>because adults are particularly gross, including myself :)</t>
  </si>
  <si>
    <t>If you were an animal which one would you be?</t>
  </si>
  <si>
    <t>I kid you not, I was asked this +1</t>
  </si>
  <si>
    <t>Haha was asked what my spirit animal was for my med school interview</t>
  </si>
  <si>
    <t>Tell me a mistake that you made and how you handled it</t>
  </si>
  <si>
    <t>Why do you wanna come here?</t>
  </si>
  <si>
    <t>&lt;&lt;also, if you apply to far away programs they may ask if you have family or have visited here before</t>
  </si>
  <si>
    <t>&lt;&lt;Do you have any connection to “this area”? +1</t>
  </si>
  <si>
    <t>&lt;yeah if you take me lol +2</t>
  </si>
  <si>
    <t>Describe yourself in 3 words</t>
  </si>
  <si>
    <t>Tell me about a time you received criticism or feedback in an evaluation.</t>
  </si>
  <si>
    <t>&lt;- tell me about a time you received feedback you did not agree with</t>
  </si>
  <si>
    <t>Tell me about your community service.</t>
  </si>
  <si>
    <t>What was your least favorite rotation?</t>
  </si>
  <si>
    <t>lol RIP Surgery // and obgyn</t>
  </si>
  <si>
    <t>What rotations do you have this year?</t>
  </si>
  <si>
    <t>&lt;&lt;everyone has asked this and seem to really want students who are still doing peds rotations</t>
  </si>
  <si>
    <t>If you had a finite sum of money to donate, what area of pediatrics would you spend that money on?</t>
  </si>
  <si>
    <t>For DO's: Why did you go to DO school/was it because of low MCAT? (ugh, thought we were past this question)</t>
  </si>
  <si>
    <t>&lt;&lt; I would immediately rank this program last (if at all) for asking this +5</t>
  </si>
  <si>
    <t>&lt;&lt;That’s not gonna be a fun question when there’s one match next year (LOL not our problem though)</t>
  </si>
  <si>
    <t>Just got asked why DO at my last interview....I thought we were past this. Definitely ranking it low just because of that.</t>
  </si>
  <si>
    <t>&lt;&lt;which program? If you don't mind me asking, it could save me a trip.</t>
  </si>
  <si>
    <t>Why is being asked "Why DO?" such a problem? Plus, if being totally honest, MCAT score is a major determinant of whether or not someone applies to DO. I didn't apply to any DO schools until my second application cycle because they are relatively less competitive and would still allow me to pursue a career as a doctor.</t>
  </si>
  <si>
    <t>plus you could talk about the positives of DO and the approach that they take towards medicine. Isn't everything in an interview about finding the way to spin a neutral/negative into a positive?</t>
  </si>
  <si>
    <t xml:space="preserve">i'm an MD and DOs are my freakin heros, yall learn more than us but yet somehow some people think you arent as smart... go figure &lt;----for real, yall are brilliant </t>
  </si>
  <si>
    <t>What's your passion?</t>
  </si>
  <si>
    <t>If you had to choose another career path, what would it be and why?</t>
  </si>
  <si>
    <t>How would you make a great team player?</t>
  </si>
  <si>
    <t>What do you want in a residency program?</t>
  </si>
  <si>
    <t>hobbies?+1</t>
  </si>
  <si>
    <t>what was most rewarding volunteer experience? why?</t>
  </si>
  <si>
    <t>biggest excitement &amp; fear of residency/ internship?</t>
  </si>
  <si>
    <t>what do you do for wellness?</t>
  </si>
  <si>
    <t>/what does wellness mean to you</t>
  </si>
  <si>
    <t>how'd you get into medicine/doctoring?</t>
  </si>
  <si>
    <t>What was your favorite research project? What did you learn from x research project? etc etc</t>
  </si>
  <si>
    <t>Why not something like surgery? (had to keep it diplomatic on this one)</t>
  </si>
  <si>
    <t>Tell me about a moving patient experience from your peds rotation</t>
  </si>
  <si>
    <t>Tell me about an interesting case you had</t>
  </si>
  <si>
    <t>how do you define success?</t>
  </si>
  <si>
    <t>tell me the plot of your favorite book...?</t>
  </si>
  <si>
    <t>"This is the story of the boy who lived"</t>
  </si>
  <si>
    <t>&lt;hahaha "I do not like green eggs and ham, I do not like them sam I am"</t>
  </si>
  <si>
    <t>what do you look for in a program?</t>
  </si>
  <si>
    <t>&lt;I think this is to guage how they can market more to me idk what yall think</t>
  </si>
  <si>
    <t>&lt;&lt; completely agree</t>
  </si>
  <si>
    <t>What do you do to maintain a healthy work-life balance?</t>
  </si>
  <si>
    <t>Are you more of a city person or a country person? (from a rural program)</t>
  </si>
  <si>
    <t>&lt;I've had an interview in middle of nowhere, cities, midwest, florida. I'm w.e type of person that area is +1000</t>
  </si>
  <si>
    <t>What did you learn from ____[non-medical] experience?</t>
  </si>
  <si>
    <t>What was your favorite hobby/extracurricular?</t>
  </si>
  <si>
    <t>I got asked this (specifically what do you do for fun) twice by the same interviewer. I gave one answer and then he asked for something else. IM NOT THAT INTERESTING IM SORRY</t>
  </si>
  <si>
    <t>What would you consider your biggest failure?</t>
  </si>
  <si>
    <t>Seriously? What are you my therapist? Like I'm going to tell someone I've known for three minutes my biggest failure. Why don't YOU tell me about your recent divorce interviewer! Ugh, such a stupid question... +1</t>
  </si>
  <si>
    <t>If you don't want to talk about your biggest failure just spin the answer to say my biggest failure is being vulnerable and being able to answer this question. So still answering the question, but being political and not disclosing it all in its entirety.</t>
  </si>
  <si>
    <t>I agree. My biggest failures are not things that I want to discuss in an interview... just not appropriate.</t>
  </si>
  <si>
    <t>What do you like to do for fun?</t>
  </si>
  <si>
    <t>Tell me about a time you had to work with an attending you did not like and how did you handle that situation?</t>
  </si>
  <si>
    <t>Pick 3 words to describe your personality. Pick 3 words to describe your weaknesses.</t>
  </si>
  <si>
    <t>What is the hardest decision you had to make?</t>
  </si>
  <si>
    <t>Taking on a few hundred thousands of dollars of debt...and then going into peds.</t>
  </si>
  <si>
    <t>&lt;&lt;haha yes &lt;&lt;&lt;nooooo this is too real lmao&lt;&lt; D':</t>
  </si>
  <si>
    <t>LOLOLOLOL</t>
  </si>
  <si>
    <t>lol love this</t>
  </si>
  <si>
    <t>What accomplishment are you most proud of?</t>
  </si>
  <si>
    <t>What would your classmates say your legacy is?</t>
  </si>
  <si>
    <t>&lt; lol I know exactly the program this is from +1</t>
  </si>
  <si>
    <t>SAME this was an awful question....</t>
  </si>
  <si>
    <t>TELL US</t>
  </si>
  <si>
    <t>hahahaha omg now i know too!!!!</t>
  </si>
  <si>
    <t>Tell me about a time you were overwhelmed</t>
  </si>
  <si>
    <t>Tell me about an unpopular decision you made and what was the result</t>
  </si>
  <si>
    <t>&lt;&lt; what was this supposed to say ?</t>
  </si>
  <si>
    <t>I don't understand the phrasing of this qs</t>
  </si>
  <si>
    <t>Tell me about a time you worked well in a team</t>
  </si>
  <si>
    <t>What kind of role do you play on a team?</t>
  </si>
  <si>
    <t>How do you handle stress?</t>
  </si>
  <si>
    <t>what would your best friend say about you?</t>
  </si>
  <si>
    <t>what on your application are you most proud of?</t>
  </si>
  <si>
    <t>what would your last boss say about you?</t>
  </si>
  <si>
    <t>how would you do a PE for a developmentally delayed kid?</t>
  </si>
  <si>
    <t>do a developmental rotation! It's the hidden gem of pediatrics!</t>
  </si>
  <si>
    <t>what would be something surprising for people to know about you?</t>
  </si>
  <si>
    <t>Tell me about a time you changed someone's mind</t>
  </si>
  <si>
    <t>in a rounding team, what part of a bicycle are you (no correct answer, just a fun question)</t>
  </si>
  <si>
    <t>what part of a car are you</t>
  </si>
  <si>
    <t>What do you think will be the hardest part of residency</t>
  </si>
  <si>
    <t>Tell me about a communication problem between healthcare providers (not between provider and patient)</t>
  </si>
  <si>
    <t>Tell me about a mistake that you made and what you did about it</t>
  </si>
  <si>
    <t>tell me about your favorite teacher?</t>
  </si>
  <si>
    <t>If you could be any cell in the human body, what would you be and why?</t>
  </si>
  <si>
    <t>LOL WUT</t>
  </si>
  <si>
    <t>&lt;&lt;Mitochondria. Powerhouse of cell &amp; girl power cause it comes from moms</t>
  </si>
  <si>
    <t xml:space="preserve">&lt;&lt;mitochondria isnt a cell type. Soooooo...... &lt;----LOLOL^^^^Yall should go back to basic science because that bitch is a prokaryote </t>
  </si>
  <si>
    <t xml:space="preserve">&lt;&lt;lmao u rite, this is why i suck at interviews </t>
  </si>
  <si>
    <t>embryonic stem cell homies so you can transform into whatever cell a patient needs (a way to cater yourself to the needs of each patient..lol corny i know)</t>
  </si>
  <si>
    <t>&lt;&lt; The only right answer here is Macrophage, aka BIG EATER</t>
  </si>
  <si>
    <t>"Do you have anyQuestions for us?+1000"</t>
  </si>
  <si>
    <t>&lt; lol</t>
  </si>
  <si>
    <t>Do YoU HAve aNy QuEsTiONs fOr uS?</t>
  </si>
  <si>
    <t xml:space="preserve">THIS. After asking "WhaT quEstIonS dO yOu HAvE?" ALL morning. </t>
  </si>
  <si>
    <t>What changes do you expect to the program?</t>
  </si>
  <si>
    <t>If you could change one thing about the program, what would it be?</t>
  </si>
  <si>
    <t>how highly will you rank me? lol</t>
  </si>
  <si>
    <t>https://www.aamc.org/download/77936/data/residencyquestions.pdf</t>
  </si>
  <si>
    <t>&lt;&lt;&lt;&lt;&lt;&lt; Amazing! Thank you! +1</t>
  </si>
  <si>
    <t>&lt;no sweat, mi amigos</t>
  </si>
  <si>
    <t>lol some sketch questions in there: "How solid is the financial status of the sponsoring institution?"</t>
  </si>
  <si>
    <t>page no longer found :/ brings up 404 error &lt;&lt; the link had an r at the end of the pdf file extension. Just fixed it</t>
  </si>
  <si>
    <t>What is your favorite thing about the program?</t>
  </si>
  <si>
    <t>what was your biggest takeaway from your sub-i? what would you do differently on your sub-i if you were to do it again?</t>
  </si>
  <si>
    <t>Do you consider a hot dog to be a sandwich?</t>
  </si>
  <si>
    <t>haaa yep</t>
  </si>
  <si>
    <t>lol no way</t>
  </si>
  <si>
    <t>Dude I got asked this question and I have no idea if I was actually evaluated based on my answer ??? Like wth?????</t>
  </si>
  <si>
    <t>Tell me what you like and dislike about US healthcare</t>
  </si>
  <si>
    <t xml:space="preserve">no universal medical record system, dealing with insurance companies, requesting medical records, </t>
  </si>
  <si>
    <t xml:space="preserve">Tell me about yourself. </t>
  </si>
  <si>
    <t xml:space="preserve">What are you dressing up as for halloween and why? </t>
  </si>
  <si>
    <t>Tell me a fun fact about yourself</t>
  </si>
  <si>
    <t>Why is peds looked down upon?</t>
  </si>
  <si>
    <t>What are you reading right now that you would recommend to me?</t>
  </si>
  <si>
    <t>Ethics: If a teen patiet of yours is pro-choice and requests an abortion but our hospital is pro-life, how would you approach this situation? (Asked me this in the South)</t>
  </si>
  <si>
    <t>Tell me about a time you were verbally too much</t>
  </si>
  <si>
    <t>??? didnt understand the question</t>
  </si>
  <si>
    <t>Talk about an interesting case and what did you learn from it (educational teaching point not social aspect)</t>
  </si>
  <si>
    <t>Tell me about a patient encounter and something major you learned from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</si>
</sst>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m/d"/>
    <numFmt numFmtId="165" formatCode="&quot;$&quot;#,##0"/>
    <numFmt numFmtId="166" formatCode="m\-d"/>
    <numFmt numFmtId="167" formatCode="m/d/yy"/>
    <numFmt numFmtId="168" formatCode="m\-d\-yy"/>
    <numFmt numFmtId="169" formatCode="mm/dd"/>
    <numFmt numFmtId="170" formatCode="mm/dd/yy"/>
    <numFmt numFmtId="171" formatCode="mm/dd/yyyy"/>
    <numFmt numFmtId="172" formatCode="mmm\ d"/>
    <numFmt numFmtId="173" formatCode="&quot;$&quot;#,##0.00"/>
    <numFmt numFmtId="174" formatCode="mmmm\ d"/>
  </numFmts>
  <fonts count="278">
    <font>
      <sz val="10"/>
      <color rgb="FF000000"/>
      <name val="Arial"/>
    </font>
    <font>
      <b/>
      <sz val="45"/>
      <color rgb="FFFFFFFF"/>
      <name val="Comfortaa"/>
    </font>
    <font>
      <b/>
      <sz val="10"/>
      <color rgb="FFFFF2CC"/>
      <name val="Arial"/>
    </font>
    <font>
      <sz val="10"/>
      <color theme="1"/>
      <name val="Calibri"/>
    </font>
    <font>
      <b/>
      <sz val="10"/>
      <color rgb="FFFFFFFF"/>
      <name val="Arial"/>
    </font>
    <font>
      <sz val="10"/>
      <color rgb="FF000000"/>
      <name val="Calibri"/>
    </font>
    <font>
      <u/>
      <sz val="14"/>
      <color rgb="FF000000"/>
      <name val="Arial"/>
    </font>
    <font>
      <b/>
      <u/>
      <sz val="20"/>
      <color rgb="FF999999"/>
      <name val="Calibri"/>
    </font>
    <font>
      <b/>
      <u/>
      <sz val="20"/>
      <color rgb="FFFFF2CC"/>
      <name val="Calibri"/>
    </font>
    <font>
      <sz val="10"/>
      <name val="Arial"/>
    </font>
    <font>
      <b/>
      <u/>
      <sz val="20"/>
      <color rgb="FF00FFFF"/>
      <name val="Calibri"/>
    </font>
    <font>
      <sz val="18"/>
      <color rgb="FF999999"/>
      <name val="Calibri"/>
    </font>
    <font>
      <sz val="18"/>
      <color rgb="FFD9D9D9"/>
      <name val="Calibri"/>
    </font>
    <font>
      <u/>
      <sz val="18"/>
      <color rgb="FFFF0000"/>
      <name val="Calibri"/>
    </font>
    <font>
      <u/>
      <sz val="18"/>
      <color rgb="FF00FFFF"/>
      <name val="Calibri"/>
    </font>
    <font>
      <sz val="10"/>
      <color rgb="FFFF0000"/>
      <name val="Arial"/>
    </font>
    <font>
      <sz val="10"/>
      <color rgb="FFFFFF00"/>
      <name val="Arial"/>
    </font>
    <font>
      <sz val="10"/>
      <color rgb="FFFFFF00"/>
      <name val="Calibri"/>
    </font>
    <font>
      <b/>
      <sz val="18"/>
      <color rgb="FFFFF2CC"/>
      <name val="Calibri"/>
    </font>
    <font>
      <u/>
      <sz val="18"/>
      <color rgb="FFFFFF00"/>
      <name val="Calibri"/>
    </font>
    <font>
      <u/>
      <sz val="18"/>
      <color rgb="FF00FFFF"/>
      <name val="Calibri"/>
    </font>
    <font>
      <b/>
      <sz val="18"/>
      <color rgb="FF999999"/>
      <name val="Calibri"/>
    </font>
    <font>
      <b/>
      <sz val="18"/>
      <color rgb="FFD9D9D9"/>
      <name val="Calibri"/>
    </font>
    <font>
      <sz val="18"/>
      <color rgb="FFFFFF00"/>
      <name val="Calibri"/>
    </font>
    <font>
      <sz val="18"/>
      <color rgb="FF00FFFF"/>
      <name val="Calibri"/>
    </font>
    <font>
      <b/>
      <sz val="10"/>
      <color rgb="FFFFFF00"/>
      <name val="Arial"/>
    </font>
    <font>
      <b/>
      <sz val="10"/>
      <color theme="1"/>
      <name val="Arial"/>
    </font>
    <font>
      <sz val="10"/>
      <color theme="1"/>
      <name val="Arial"/>
    </font>
    <font>
      <sz val="10"/>
      <color rgb="FFFFFFFF"/>
      <name val="Calibri"/>
    </font>
    <font>
      <sz val="10"/>
      <color rgb="FFEFEFEF"/>
      <name val="Calibri"/>
    </font>
    <font>
      <sz val="18"/>
      <color rgb="FFFFFFFF"/>
      <name val="Calibri"/>
    </font>
    <font>
      <b/>
      <sz val="10"/>
      <color rgb="FFFFFF00"/>
      <name val="Nunito"/>
    </font>
    <font>
      <b/>
      <u/>
      <sz val="14"/>
      <color rgb="FFFFFFFF"/>
      <name val="Arial"/>
    </font>
    <font>
      <b/>
      <i/>
      <sz val="10"/>
      <color rgb="FFFFFFFF"/>
      <name val="Nunito"/>
    </font>
    <font>
      <b/>
      <sz val="18"/>
      <color rgb="FFFFFFFF"/>
      <name val="Nunito"/>
    </font>
    <font>
      <b/>
      <u/>
      <sz val="10"/>
      <color rgb="FFFFFFFF"/>
      <name val="Arial"/>
    </font>
    <font>
      <u/>
      <sz val="10"/>
      <color rgb="FF1155CC"/>
      <name val="Arial"/>
    </font>
    <font>
      <sz val="10"/>
      <color theme="1"/>
      <name val="Arial"/>
    </font>
    <font>
      <b/>
      <sz val="12"/>
      <color theme="1"/>
      <name val="Calibri"/>
    </font>
    <font>
      <u/>
      <sz val="12"/>
      <color rgb="FFFF0000"/>
      <name val="Arial"/>
    </font>
    <font>
      <sz val="14"/>
      <color theme="1"/>
      <name val="Calibri"/>
    </font>
    <font>
      <u/>
      <sz val="10"/>
      <color rgb="FF0000FF"/>
      <name val="Arial"/>
    </font>
    <font>
      <sz val="7"/>
      <color theme="1"/>
      <name val="Calibri"/>
    </font>
    <font>
      <b/>
      <sz val="24"/>
      <color theme="1"/>
      <name val="Arial"/>
    </font>
    <font>
      <b/>
      <sz val="10"/>
      <color theme="1"/>
      <name val="Arial"/>
    </font>
    <font>
      <b/>
      <sz val="11"/>
      <color theme="1"/>
      <name val="Calibri"/>
    </font>
    <font>
      <sz val="11"/>
      <color theme="1"/>
      <name val="Calibri"/>
    </font>
    <font>
      <u/>
      <sz val="10"/>
      <color rgb="FF0000FF"/>
      <name val="Arial"/>
    </font>
    <font>
      <u/>
      <sz val="10"/>
      <color rgb="FF0000FF"/>
      <name val="Arial"/>
    </font>
    <font>
      <u/>
      <sz val="10"/>
      <color rgb="FFFFFF00"/>
      <name val="Arial"/>
    </font>
    <font>
      <b/>
      <sz val="10"/>
      <color theme="1"/>
      <name val="Calibri"/>
    </font>
    <font>
      <u/>
      <sz val="10"/>
      <color rgb="FF0000FF"/>
      <name val="Arial"/>
    </font>
    <font>
      <u/>
      <sz val="10"/>
      <color rgb="FF0000FF"/>
      <name val="Arial"/>
    </font>
    <font>
      <sz val="10"/>
      <color rgb="FF000000"/>
      <name val="Arial"/>
    </font>
    <font>
      <sz val="10"/>
      <color rgb="FF3C4043"/>
      <name val="Arial"/>
    </font>
    <font>
      <u/>
      <sz val="10"/>
      <color rgb="FF0000FF"/>
      <name val="Arial"/>
    </font>
    <font>
      <u/>
      <sz val="10"/>
      <color rgb="FF0000FF"/>
      <name val="Arial"/>
    </font>
    <font>
      <sz val="10"/>
      <color rgb="FF000000"/>
      <name val="Roboto"/>
    </font>
    <font>
      <b/>
      <sz val="14"/>
      <color theme="1"/>
      <name val="Arial"/>
    </font>
    <font>
      <i/>
      <u/>
      <sz val="10"/>
      <color rgb="FF0000FF"/>
      <name val="Arial"/>
    </font>
    <font>
      <b/>
      <u/>
      <sz val="10"/>
      <color rgb="FF0000FF"/>
      <name val="Arial"/>
    </font>
    <font>
      <b/>
      <sz val="10"/>
      <color theme="1"/>
      <name val="Calibri"/>
    </font>
    <font>
      <sz val="10"/>
      <color theme="1"/>
      <name val="Calibri"/>
    </font>
    <font>
      <sz val="10"/>
      <color rgb="FF000000"/>
      <name val="Calibri"/>
    </font>
    <font>
      <sz val="10"/>
      <color rgb="FF3C4043"/>
      <name val="Calibri"/>
    </font>
    <font>
      <u/>
      <sz val="10"/>
      <color rgb="FF000000"/>
      <name val="Arial"/>
    </font>
    <font>
      <u/>
      <sz val="10"/>
      <color rgb="FF1155CC"/>
      <name val="Arial"/>
    </font>
    <font>
      <u/>
      <sz val="10"/>
      <color rgb="FF0000FF"/>
      <name val="Arial"/>
    </font>
    <font>
      <u/>
      <sz val="10"/>
      <color rgb="FF0000FF"/>
      <name val="Arial"/>
    </font>
    <font>
      <sz val="10"/>
      <color rgb="FF060606"/>
      <name val="Calibri"/>
    </font>
    <font>
      <u/>
      <sz val="10"/>
      <color rgb="FF1155CC"/>
      <name val="Arial"/>
    </font>
    <font>
      <u/>
      <sz val="10"/>
      <color rgb="FF0000FF"/>
      <name val="Arial"/>
    </font>
    <font>
      <u/>
      <sz val="10"/>
      <color rgb="FF0000FF"/>
      <name val="Arial"/>
    </font>
    <font>
      <u/>
      <sz val="10"/>
      <color rgb="FF0000FF"/>
      <name val="Arial"/>
    </font>
    <font>
      <b/>
      <sz val="10"/>
      <color rgb="FF000000"/>
      <name val="Calibri"/>
    </font>
    <font>
      <u/>
      <sz val="10"/>
      <color rgb="FF000000"/>
      <name val="Arial"/>
    </font>
    <font>
      <u/>
      <sz val="10"/>
      <color rgb="FF1155CC"/>
      <name val="Arial"/>
    </font>
    <font>
      <u/>
      <sz val="10"/>
      <color rgb="FF0000FF"/>
      <name val="Arial"/>
    </font>
    <font>
      <u/>
      <sz val="10"/>
      <color rgb="FF0000FF"/>
      <name val="Arial"/>
    </font>
    <font>
      <u/>
      <sz val="10"/>
      <color rgb="FF000000"/>
      <name val="Arial"/>
    </font>
    <font>
      <u/>
      <sz val="10"/>
      <color rgb="FF000000"/>
      <name val="Arial"/>
    </font>
    <font>
      <u/>
      <sz val="10"/>
      <color rgb="FF1155CC"/>
      <name val="Arial"/>
    </font>
    <font>
      <u/>
      <sz val="10"/>
      <color rgb="FF000000"/>
      <name val="Arial"/>
    </font>
    <font>
      <u/>
      <sz val="10"/>
      <color rgb="FF0000FF"/>
      <name val="Arial"/>
    </font>
    <font>
      <u/>
      <sz val="10"/>
      <color rgb="FF1155CC"/>
      <name val="Arial"/>
    </font>
    <font>
      <u/>
      <sz val="10"/>
      <color rgb="FF1155CC"/>
      <name val="Arial"/>
    </font>
    <font>
      <i/>
      <sz val="10"/>
      <color theme="1"/>
      <name val="Calibri"/>
    </font>
    <font>
      <strike/>
      <sz val="10"/>
      <color theme="1"/>
      <name val="Arial"/>
    </font>
    <font>
      <b/>
      <sz val="36"/>
      <color theme="1"/>
      <name val="Arial"/>
    </font>
    <font>
      <b/>
      <u/>
      <sz val="10"/>
      <color theme="1"/>
      <name val="Arial"/>
    </font>
    <font>
      <b/>
      <sz val="18"/>
      <color rgb="FF000000"/>
      <name val="Arial"/>
    </font>
    <font>
      <sz val="12"/>
      <color rgb="FF555555"/>
      <name val="Arial"/>
    </font>
    <font>
      <b/>
      <u/>
      <sz val="10"/>
      <color rgb="FF1155CC"/>
      <name val="Arial"/>
    </font>
    <font>
      <sz val="11"/>
      <color theme="1"/>
      <name val="Arial"/>
    </font>
    <font>
      <sz val="8"/>
      <color theme="1"/>
      <name val="Arial"/>
    </font>
    <font>
      <sz val="10"/>
      <color rgb="FF3C4043"/>
      <name val="Arial"/>
    </font>
    <font>
      <b/>
      <u/>
      <sz val="10"/>
      <color theme="1"/>
      <name val="Arial"/>
    </font>
    <font>
      <b/>
      <sz val="8"/>
      <color theme="1"/>
      <name val="Arial"/>
    </font>
    <font>
      <sz val="9"/>
      <color theme="1"/>
      <name val="Arial"/>
    </font>
    <font>
      <b/>
      <u/>
      <sz val="12"/>
      <color rgb="FF9900FF"/>
      <name val="Arial"/>
    </font>
    <font>
      <b/>
      <sz val="18"/>
      <color rgb="FF9900FF"/>
      <name val="Arial"/>
    </font>
    <font>
      <b/>
      <sz val="18"/>
      <color theme="1"/>
      <name val="Arial"/>
    </font>
    <font>
      <b/>
      <u/>
      <sz val="12"/>
      <color rgb="FF9900FF"/>
      <name val="Arial"/>
    </font>
    <font>
      <b/>
      <sz val="12"/>
      <color rgb="FF9900FF"/>
      <name val="Arial"/>
    </font>
    <font>
      <b/>
      <sz val="12"/>
      <color theme="1"/>
      <name val="Arial"/>
    </font>
    <font>
      <b/>
      <sz val="18"/>
      <color rgb="FFFFFFFF"/>
      <name val="Arial"/>
    </font>
    <font>
      <b/>
      <sz val="12"/>
      <color rgb="FFFFFFFF"/>
      <name val="Arial"/>
    </font>
    <font>
      <b/>
      <sz val="14"/>
      <color rgb="FFFFFFFF"/>
      <name val="Arial"/>
    </font>
    <font>
      <sz val="10"/>
      <color rgb="FF434343"/>
      <name val="Arial"/>
    </font>
    <font>
      <sz val="10"/>
      <color rgb="FF434343"/>
      <name val="Calibri"/>
    </font>
    <font>
      <sz val="10"/>
      <color rgb="FF434343"/>
      <name val="Roboto"/>
    </font>
    <font>
      <u/>
      <sz val="10"/>
      <color rgb="FF000000"/>
      <name val="Arial"/>
    </font>
    <font>
      <sz val="8"/>
      <color rgb="FF000000"/>
      <name val="Arial"/>
    </font>
    <font>
      <sz val="12"/>
      <color rgb="FF434343"/>
      <name val="Calibri"/>
    </font>
    <font>
      <u/>
      <sz val="10"/>
      <color rgb="FF000000"/>
      <name val="Arial"/>
    </font>
    <font>
      <sz val="10"/>
      <color rgb="FF666666"/>
      <name val="Arial"/>
    </font>
    <font>
      <b/>
      <u/>
      <sz val="10"/>
      <color rgb="FF1155CC"/>
      <name val="Arial"/>
    </font>
    <font>
      <b/>
      <sz val="10"/>
      <color rgb="FF00FFFF"/>
      <name val="Arial"/>
    </font>
    <font>
      <b/>
      <sz val="10"/>
      <color rgb="FF000000"/>
      <name val="Arial"/>
    </font>
    <font>
      <sz val="10"/>
      <color rgb="FFFF0000"/>
      <name val="Calibri"/>
    </font>
    <font>
      <sz val="10"/>
      <color rgb="FF434343"/>
      <name val="Arial"/>
    </font>
    <font>
      <sz val="10"/>
      <color rgb="FF000000"/>
      <name val="Roboto"/>
    </font>
    <font>
      <sz val="10"/>
      <color rgb="FF434343"/>
      <name val="Roboto"/>
    </font>
    <font>
      <u/>
      <sz val="10"/>
      <color rgb="FF434343"/>
      <name val="Arial"/>
    </font>
    <font>
      <sz val="7"/>
      <color rgb="FF000000"/>
      <name val="Arial"/>
    </font>
    <font>
      <sz val="10"/>
      <color theme="1"/>
      <name val="Thread-00002420-id-00000002"/>
    </font>
    <font>
      <u/>
      <sz val="10"/>
      <color rgb="FF000000"/>
      <name val="Arial"/>
    </font>
    <font>
      <sz val="10"/>
      <color rgb="FF434343"/>
      <name val="Calibri"/>
    </font>
    <font>
      <b/>
      <sz val="10"/>
      <color rgb="FF434343"/>
      <name val="Calibri"/>
    </font>
    <font>
      <b/>
      <i/>
      <sz val="10"/>
      <color rgb="FFFFFFFF"/>
      <name val="Calibri"/>
    </font>
    <font>
      <b/>
      <sz val="12"/>
      <color rgb="FFFFFFFF"/>
      <name val="Calibri"/>
    </font>
    <font>
      <b/>
      <sz val="14"/>
      <color theme="1"/>
      <name val="Calibri"/>
    </font>
    <font>
      <sz val="11"/>
      <color rgb="FFFFFFFF"/>
      <name val="Arial"/>
    </font>
    <font>
      <b/>
      <sz val="10"/>
      <color rgb="FFFFFFFF"/>
      <name val="Calibri"/>
    </font>
    <font>
      <b/>
      <sz val="10"/>
      <color rgb="FF000000"/>
      <name val="Arial"/>
    </font>
    <font>
      <i/>
      <sz val="10"/>
      <color rgb="FF000000"/>
      <name val="Arial"/>
    </font>
    <font>
      <i/>
      <sz val="10"/>
      <color theme="1"/>
      <name val="Arial"/>
    </font>
    <font>
      <sz val="9"/>
      <color rgb="FF000000"/>
      <name val="Arial"/>
    </font>
    <font>
      <sz val="10"/>
      <color theme="1"/>
      <name val="Roboto"/>
    </font>
    <font>
      <sz val="10"/>
      <color theme="1"/>
      <name val="Thread-0000261c-id-00000011"/>
    </font>
    <font>
      <b/>
      <sz val="11"/>
      <color rgb="FF000000"/>
      <name val="Arial"/>
    </font>
    <font>
      <sz val="10"/>
      <color rgb="FF303030"/>
      <name val="Arial"/>
    </font>
    <font>
      <sz val="9"/>
      <color rgb="FF222222"/>
      <name val="Arial"/>
    </font>
    <font>
      <sz val="11"/>
      <color rgb="FF303030"/>
      <name val="Arial"/>
    </font>
    <font>
      <b/>
      <sz val="12"/>
      <color rgb="FF000000"/>
      <name val="Arial"/>
    </font>
    <font>
      <sz val="11"/>
      <color rgb="FF000000"/>
      <name val="Arial"/>
    </font>
    <font>
      <sz val="12"/>
      <color rgb="FF000000"/>
      <name val="Arial"/>
    </font>
    <font>
      <sz val="11"/>
      <color theme="1"/>
      <name val="Inconsolata"/>
    </font>
    <font>
      <strike/>
      <sz val="10"/>
      <color theme="1"/>
      <name val="Arial"/>
    </font>
    <font>
      <sz val="10"/>
      <color rgb="FFFFFFFF"/>
      <name val="Arial"/>
    </font>
    <font>
      <b/>
      <sz val="18"/>
      <color theme="1"/>
      <name val="Calibri"/>
    </font>
    <font>
      <strike/>
      <sz val="10"/>
      <color rgb="FF000000"/>
      <name val="Arial"/>
    </font>
    <font>
      <sz val="10"/>
      <color rgb="FFD9D9D9"/>
      <name val="Arial"/>
    </font>
    <font>
      <sz val="10"/>
      <color rgb="FFCCCCCC"/>
      <name val="Arial"/>
    </font>
    <font>
      <sz val="10"/>
      <color rgb="FFEFEFEF"/>
      <name val="Arial"/>
    </font>
    <font>
      <b/>
      <sz val="24"/>
      <color theme="1"/>
      <name val="Calibri"/>
    </font>
    <font>
      <b/>
      <sz val="10"/>
      <color rgb="FF63D297"/>
      <name val="Arial"/>
    </font>
    <font>
      <b/>
      <sz val="24"/>
      <color rgb="FF000000"/>
      <name val="Arial"/>
    </font>
    <font>
      <sz val="24"/>
      <color rgb="FF000000"/>
      <name val="Arial"/>
    </font>
    <font>
      <b/>
      <sz val="24"/>
      <color rgb="FFFFFFFF"/>
      <name val="Arial"/>
    </font>
    <font>
      <b/>
      <sz val="24"/>
      <color rgb="FFFFFFFF"/>
      <name val="Calibri"/>
    </font>
    <font>
      <b/>
      <sz val="9"/>
      <color rgb="FF434343"/>
      <name val="Arial"/>
    </font>
    <font>
      <sz val="9"/>
      <color theme="1"/>
      <name val="Inherit"/>
    </font>
    <font>
      <sz val="12"/>
      <color rgb="FF7289DA"/>
      <name val="Inherit"/>
    </font>
    <font>
      <u/>
      <sz val="10"/>
      <color rgb="FF000000"/>
      <name val="Arial"/>
    </font>
    <font>
      <b/>
      <sz val="10"/>
      <color rgb="FF434343"/>
      <name val="Calibri"/>
    </font>
    <font>
      <b/>
      <sz val="9"/>
      <color rgb="FFFFFFFF"/>
      <name val="Arial"/>
    </font>
    <font>
      <b/>
      <sz val="11"/>
      <color theme="1"/>
      <name val="Arial"/>
    </font>
    <font>
      <b/>
      <i/>
      <sz val="10"/>
      <color rgb="FFFFFFFF"/>
      <name val="Arial"/>
    </font>
    <font>
      <b/>
      <sz val="10"/>
      <color rgb="FFFFE599"/>
      <name val="Arial"/>
    </font>
    <font>
      <sz val="11"/>
      <color rgb="FF000000"/>
      <name val="Inconsolata"/>
    </font>
    <font>
      <sz val="6"/>
      <color theme="1"/>
      <name val="Arial"/>
    </font>
    <font>
      <b/>
      <sz val="11"/>
      <color rgb="FFFFFFFF"/>
      <name val="Arial"/>
    </font>
    <font>
      <sz val="10"/>
      <color rgb="FF999999"/>
      <name val="Arial"/>
    </font>
    <font>
      <sz val="11"/>
      <color rgb="FF999999"/>
      <name val="Calibri"/>
    </font>
    <font>
      <b/>
      <sz val="10"/>
      <color rgb="FF999999"/>
      <name val="Arial"/>
    </font>
    <font>
      <sz val="10"/>
      <color rgb="FF999999"/>
      <name val="Roboto"/>
    </font>
    <font>
      <sz val="10"/>
      <color rgb="FF999999"/>
      <name val="Calibri"/>
    </font>
    <font>
      <b/>
      <sz val="18"/>
      <color rgb="FFFFFFFF"/>
      <name val="Comfortaa"/>
    </font>
    <font>
      <u/>
      <sz val="10"/>
      <color rgb="FF0000FF"/>
      <name val="Arial"/>
    </font>
    <font>
      <u/>
      <sz val="10"/>
      <color rgb="FF0000FF"/>
      <name val="Arial"/>
    </font>
    <font>
      <u/>
      <sz val="10"/>
      <color rgb="FF0000FF"/>
      <name val="Arial"/>
    </font>
    <font>
      <u/>
      <sz val="10"/>
      <color rgb="FF1155CC"/>
      <name val="Arial"/>
    </font>
    <font>
      <u/>
      <sz val="10"/>
      <color rgb="FF1155CC"/>
      <name val="Arial"/>
    </font>
    <font>
      <u/>
      <sz val="10"/>
      <color rgb="FF000000"/>
      <name val="Roboto"/>
    </font>
    <font>
      <u/>
      <sz val="10"/>
      <color rgb="FF0000FF"/>
      <name val="Arial"/>
    </font>
    <font>
      <u/>
      <sz val="10"/>
      <color rgb="FF1155CC"/>
      <name val="Arial"/>
    </font>
    <font>
      <u/>
      <sz val="10"/>
      <color rgb="FF1155CC"/>
      <name val="Arial"/>
    </font>
    <font>
      <sz val="24"/>
      <color theme="1"/>
      <name val="Calibri"/>
    </font>
    <font>
      <b/>
      <i/>
      <sz val="10"/>
      <color rgb="FFFFFF00"/>
      <name val="Arial"/>
    </font>
    <font>
      <b/>
      <sz val="11"/>
      <color rgb="FFFFFF00"/>
      <name val="Arial"/>
    </font>
    <font>
      <u/>
      <sz val="10"/>
      <color rgb="FF1155CC"/>
      <name val="Arial"/>
    </font>
    <font>
      <u/>
      <sz val="10"/>
      <color rgb="FF0000FF"/>
      <name val="Arial"/>
    </font>
    <font>
      <u/>
      <sz val="10"/>
      <color rgb="FF1155CC"/>
      <name val="Arial"/>
    </font>
    <font>
      <u/>
      <sz val="10"/>
      <color rgb="FF0000FF"/>
      <name val="Arial"/>
    </font>
    <font>
      <i/>
      <sz val="10"/>
      <color theme="1"/>
      <name val="Calibri"/>
    </font>
    <font>
      <sz val="6"/>
      <color theme="1"/>
      <name val="Calibri"/>
    </font>
    <font>
      <b/>
      <sz val="10"/>
      <color rgb="FF000000"/>
      <name val="Calibri"/>
    </font>
    <font>
      <b/>
      <sz val="10"/>
      <color rgb="FFFB0007"/>
      <name val="Calibri"/>
    </font>
    <font>
      <sz val="10"/>
      <color rgb="FFFF0000"/>
      <name val="Calibri"/>
    </font>
    <font>
      <b/>
      <sz val="12"/>
      <color rgb="FFFF0000"/>
      <name val="Calibri"/>
    </font>
    <font>
      <b/>
      <sz val="14"/>
      <color rgb="FFFF0000"/>
      <name val="Calibri"/>
    </font>
    <font>
      <sz val="9"/>
      <color rgb="FF000000"/>
      <name val="Calibri"/>
    </font>
    <font>
      <b/>
      <sz val="10"/>
      <color rgb="FFFF0000"/>
      <name val="Calibri"/>
    </font>
    <font>
      <sz val="12"/>
      <color theme="1"/>
      <name val="Calibri"/>
    </font>
    <font>
      <sz val="8"/>
      <color theme="1"/>
      <name val="Calibri"/>
    </font>
    <font>
      <sz val="9"/>
      <color theme="1"/>
      <name val="Calibri"/>
    </font>
    <font>
      <sz val="11"/>
      <color rgb="FF303030"/>
      <name val="Times New Roman"/>
    </font>
    <font>
      <sz val="10"/>
      <color rgb="FF000000"/>
      <name val="Times New Roman"/>
    </font>
    <font>
      <sz val="10"/>
      <color theme="1"/>
      <name val="Times New Roman"/>
    </font>
    <font>
      <b/>
      <u/>
      <sz val="7"/>
      <color rgb="FF1155CC"/>
      <name val="Arial"/>
    </font>
    <font>
      <b/>
      <u/>
      <sz val="7"/>
      <color rgb="FF1155CC"/>
      <name val="Arial"/>
    </font>
    <font>
      <u/>
      <sz val="10"/>
      <color rgb="FF1155CC"/>
      <name val="Arial"/>
    </font>
    <font>
      <u/>
      <sz val="10"/>
      <color rgb="FF0000FF"/>
      <name val="Arial"/>
    </font>
    <font>
      <u/>
      <sz val="10"/>
      <color rgb="FF0000FF"/>
      <name val="Arial"/>
    </font>
    <font>
      <sz val="12"/>
      <color rgb="FF777777"/>
      <name val="Theinhardt-regular"/>
    </font>
    <font>
      <b/>
      <sz val="10"/>
      <color rgb="FF000000"/>
      <name val="Helvetica Neue"/>
    </font>
    <font>
      <b/>
      <sz val="11"/>
      <color rgb="FFFFFFFF"/>
      <name val="Calibri"/>
    </font>
    <font>
      <sz val="12"/>
      <color rgb="FF000000"/>
      <name val="Calibri"/>
    </font>
    <font>
      <b/>
      <sz val="12"/>
      <color rgb="FF000000"/>
      <name val="Calibri"/>
    </font>
    <font>
      <b/>
      <sz val="10"/>
      <color rgb="FF000000"/>
      <name val="Roboto"/>
    </font>
    <font>
      <b/>
      <sz val="12"/>
      <color rgb="FF000000"/>
      <name val="Comic Sans MS"/>
    </font>
    <font>
      <b/>
      <sz val="9"/>
      <color rgb="FF000000"/>
      <name val="Arial"/>
    </font>
    <font>
      <b/>
      <u/>
      <sz val="9"/>
      <color rgb="FF000000"/>
      <name val="Arial"/>
    </font>
    <font>
      <i/>
      <sz val="15"/>
      <color rgb="FFFFFFFF"/>
      <name val="Arial"/>
    </font>
    <font>
      <b/>
      <sz val="20"/>
      <color rgb="FFFFFFFF"/>
      <name val="Arial"/>
    </font>
    <font>
      <i/>
      <sz val="18"/>
      <color rgb="FFD9D9D9"/>
      <name val="Calibri"/>
    </font>
    <font>
      <b/>
      <u/>
      <sz val="18"/>
      <color rgb="FFFF0000"/>
      <name val="Calibri"/>
    </font>
    <font>
      <sz val="10"/>
      <color rgb="FFFFF2CC"/>
      <name val="Arial"/>
    </font>
    <font>
      <b/>
      <sz val="18"/>
      <color rgb="FFFF0000"/>
      <name val="Calibri"/>
    </font>
    <font>
      <u/>
      <sz val="18"/>
      <color rgb="FFD9D9D9"/>
      <name val="Calibri"/>
    </font>
    <font>
      <sz val="12"/>
      <color rgb="FFFF0000"/>
      <name val="Arial"/>
    </font>
    <font>
      <b/>
      <sz val="24"/>
      <color rgb="FFFF9900"/>
      <name val="Arial"/>
    </font>
    <font>
      <b/>
      <sz val="24"/>
      <color rgb="FFFF0000"/>
      <name val="Arial"/>
    </font>
    <font>
      <b/>
      <sz val="24"/>
      <color rgb="FF00FF00"/>
      <name val="Arial"/>
    </font>
    <font>
      <b/>
      <sz val="10"/>
      <name val="Arial"/>
    </font>
    <font>
      <b/>
      <sz val="19"/>
      <color rgb="FFFFFF00"/>
      <name val="Arial"/>
    </font>
    <font>
      <sz val="19"/>
      <color rgb="FFFFFF00"/>
      <name val="Arial"/>
    </font>
    <font>
      <u/>
      <sz val="24"/>
      <color rgb="FFFFFF00"/>
      <name val="Arial"/>
    </font>
    <font>
      <sz val="24"/>
      <color rgb="FFFFFF00"/>
      <name val="Arial"/>
    </font>
    <font>
      <b/>
      <u/>
      <sz val="19"/>
      <color rgb="FF1155CC"/>
      <name val="Arial"/>
    </font>
    <font>
      <u/>
      <sz val="19"/>
      <color rgb="FFFFFF00"/>
      <name val="Arial"/>
    </font>
    <font>
      <b/>
      <sz val="19"/>
      <color rgb="FF1155CC"/>
      <name val="Arial"/>
    </font>
    <font>
      <u/>
      <sz val="10"/>
      <color theme="1"/>
      <name val="Arial"/>
    </font>
    <font>
      <sz val="12"/>
      <color theme="1"/>
      <name val="Arial"/>
    </font>
    <font>
      <i/>
      <sz val="12"/>
      <color theme="1"/>
      <name val="Arial"/>
    </font>
    <font>
      <u/>
      <sz val="12"/>
      <color theme="1"/>
      <name val="Arial"/>
    </font>
    <font>
      <i/>
      <sz val="10"/>
      <name val="Arial"/>
    </font>
    <font>
      <b/>
      <i/>
      <sz val="10"/>
      <name val="Arial"/>
    </font>
    <font>
      <b/>
      <u/>
      <sz val="10"/>
      <name val="Arial"/>
    </font>
    <font>
      <sz val="14"/>
      <color theme="1"/>
      <name val="Arial"/>
    </font>
    <font>
      <u/>
      <sz val="14"/>
      <color theme="1"/>
      <name val="Arial"/>
    </font>
    <font>
      <b/>
      <sz val="13"/>
      <color theme="1"/>
      <name val="Arial"/>
    </font>
    <font>
      <b/>
      <u/>
      <sz val="13"/>
      <color theme="1"/>
      <name val="Arial"/>
    </font>
    <font>
      <u/>
      <sz val="10"/>
      <color theme="1"/>
      <name val="Calibri"/>
    </font>
    <font>
      <strike/>
      <sz val="10"/>
      <color theme="1"/>
      <name val="Calibri"/>
    </font>
    <font>
      <i/>
      <sz val="10"/>
      <color rgb="FF000000"/>
      <name val="Calibri"/>
    </font>
    <font>
      <b/>
      <i/>
      <sz val="10"/>
      <color theme="1"/>
      <name val="Calibri"/>
    </font>
    <font>
      <sz val="10"/>
      <color rgb="FF1155CC"/>
      <name val="Arial"/>
    </font>
    <font>
      <i/>
      <sz val="10"/>
      <color rgb="FF434343"/>
      <name val="Arial"/>
    </font>
    <font>
      <b/>
      <sz val="10"/>
      <color rgb="FF434343"/>
      <name val="Arial"/>
    </font>
    <font>
      <b/>
      <u/>
      <sz val="10"/>
      <color rgb="FF000000"/>
      <name val="Arial"/>
    </font>
    <font>
      <u/>
      <sz val="12"/>
      <color rgb="FFFFFFFF"/>
      <name val="Calibri"/>
    </font>
    <font>
      <sz val="14"/>
      <color rgb="FFFFFFFF"/>
      <name val="Calibri"/>
    </font>
    <font>
      <sz val="14"/>
      <color rgb="FFEA9999"/>
      <name val="Calibri"/>
    </font>
    <font>
      <sz val="14"/>
      <color rgb="FFFFE599"/>
      <name val="Calibri"/>
    </font>
    <font>
      <sz val="14"/>
      <color rgb="FFA4C2F4"/>
      <name val="Calibri"/>
    </font>
    <font>
      <u/>
      <sz val="8"/>
      <color theme="1"/>
      <name val="Arial"/>
    </font>
    <font>
      <sz val="14"/>
      <color rgb="FFFF0000"/>
      <name val="Calibri"/>
    </font>
    <font>
      <b/>
      <i/>
      <sz val="10"/>
      <color rgb="FF000000"/>
      <name val="Arial"/>
    </font>
    <font>
      <b/>
      <i/>
      <u/>
      <sz val="9"/>
      <color theme="1"/>
      <name val="Calibri"/>
    </font>
    <font>
      <sz val="12"/>
      <color rgb="FFFF0000"/>
      <name val="Comic Sans MS"/>
    </font>
    <font>
      <sz val="12"/>
      <color rgb="FFFF9900"/>
      <name val="Comic Sans MS"/>
    </font>
    <font>
      <sz val="12"/>
      <color rgb="FFFFFF00"/>
      <name val="Comic Sans MS"/>
    </font>
    <font>
      <sz val="12"/>
      <color rgb="FF00FF00"/>
      <name val="Comic Sans MS"/>
    </font>
    <font>
      <sz val="12"/>
      <color rgb="FF4A86E8"/>
      <name val="Comic Sans MS"/>
    </font>
    <font>
      <sz val="12"/>
      <color rgb="FF9900FF"/>
      <name val="Comic Sans MS"/>
    </font>
    <font>
      <sz val="12"/>
      <color rgb="FFFF00FF"/>
      <name val="Comic Sans MS"/>
    </font>
  </fonts>
  <fills count="69">
    <fill>
      <patternFill patternType="none"/>
    </fill>
    <fill>
      <patternFill patternType="gray125"/>
    </fill>
    <fill>
      <patternFill patternType="solid">
        <fgColor rgb="FF000000"/>
        <bgColor rgb="FF000000"/>
      </patternFill>
    </fill>
    <fill>
      <patternFill patternType="solid">
        <fgColor rgb="FFFF0000"/>
        <bgColor rgb="FFFF0000"/>
      </patternFill>
    </fill>
    <fill>
      <patternFill patternType="solid">
        <fgColor rgb="FFFFF2CC"/>
        <bgColor rgb="FFFFF2CC"/>
      </patternFill>
    </fill>
    <fill>
      <patternFill patternType="solid">
        <fgColor rgb="FF1C4587"/>
        <bgColor rgb="FF1C4587"/>
      </patternFill>
    </fill>
    <fill>
      <patternFill patternType="solid">
        <fgColor rgb="FFFF9900"/>
        <bgColor rgb="FFFF9900"/>
      </patternFill>
    </fill>
    <fill>
      <patternFill patternType="solid">
        <fgColor rgb="FF9FC5E8"/>
        <bgColor rgb="FF9FC5E8"/>
      </patternFill>
    </fill>
    <fill>
      <patternFill patternType="solid">
        <fgColor rgb="FFFFFF00"/>
        <bgColor rgb="FFFFFF00"/>
      </patternFill>
    </fill>
    <fill>
      <patternFill patternType="solid">
        <fgColor rgb="FFFFFFBC"/>
        <bgColor rgb="FFFFFFBC"/>
      </patternFill>
    </fill>
    <fill>
      <patternFill patternType="solid">
        <fgColor rgb="FF990000"/>
        <bgColor rgb="FF990000"/>
      </patternFill>
    </fill>
    <fill>
      <patternFill patternType="solid">
        <fgColor rgb="FFE8F0FE"/>
        <bgColor rgb="FFE8F0FE"/>
      </patternFill>
    </fill>
    <fill>
      <patternFill patternType="solid">
        <fgColor rgb="FFFFFFFF"/>
        <bgColor rgb="FFFFFFFF"/>
      </patternFill>
    </fill>
    <fill>
      <patternFill patternType="solid">
        <fgColor rgb="FFA4C2F4"/>
        <bgColor rgb="FFA4C2F4"/>
      </patternFill>
    </fill>
    <fill>
      <patternFill patternType="solid">
        <fgColor rgb="FFF3F3F3"/>
        <bgColor rgb="FFF3F3F3"/>
      </patternFill>
    </fill>
    <fill>
      <patternFill patternType="solid">
        <fgColor rgb="FFB7B7B7"/>
        <bgColor rgb="FFB7B7B7"/>
      </patternFill>
    </fill>
    <fill>
      <patternFill patternType="solid">
        <fgColor rgb="FFF9CB9C"/>
        <bgColor rgb="FFF9CB9C"/>
      </patternFill>
    </fill>
    <fill>
      <patternFill patternType="solid">
        <fgColor rgb="FFB7E1CD"/>
        <bgColor rgb="FFB7E1CD"/>
      </patternFill>
    </fill>
    <fill>
      <patternFill patternType="solid">
        <fgColor rgb="FFB4A7D6"/>
        <bgColor rgb="FFB4A7D6"/>
      </patternFill>
    </fill>
    <fill>
      <patternFill patternType="solid">
        <fgColor rgb="FFE69138"/>
        <bgColor rgb="FFE69138"/>
      </patternFill>
    </fill>
    <fill>
      <patternFill patternType="solid">
        <fgColor rgb="FFC27BA0"/>
        <bgColor rgb="FFC27BA0"/>
      </patternFill>
    </fill>
    <fill>
      <patternFill patternType="solid">
        <fgColor rgb="FFFFE599"/>
        <bgColor rgb="FFFFE599"/>
      </patternFill>
    </fill>
    <fill>
      <patternFill patternType="solid">
        <fgColor rgb="FFDD7E6B"/>
        <bgColor rgb="FFDD7E6B"/>
      </patternFill>
    </fill>
    <fill>
      <patternFill patternType="solid">
        <fgColor rgb="FFF8F2EB"/>
        <bgColor rgb="FFF8F2EB"/>
      </patternFill>
    </fill>
    <fill>
      <patternFill patternType="solid">
        <fgColor rgb="FF4DD0E1"/>
        <bgColor rgb="FF4DD0E1"/>
      </patternFill>
    </fill>
    <fill>
      <patternFill patternType="solid">
        <fgColor rgb="FFE0F7FA"/>
        <bgColor rgb="FFE0F7FA"/>
      </patternFill>
    </fill>
    <fill>
      <patternFill patternType="solid">
        <fgColor rgb="FFD9D9D9"/>
        <bgColor rgb="FFD9D9D9"/>
      </patternFill>
    </fill>
    <fill>
      <patternFill patternType="solid">
        <fgColor rgb="FFB6D7A8"/>
        <bgColor rgb="FFB6D7A8"/>
      </patternFill>
    </fill>
    <fill>
      <patternFill patternType="solid">
        <fgColor rgb="FFBDBDBD"/>
        <bgColor rgb="FFBDBDBD"/>
      </patternFill>
    </fill>
    <fill>
      <patternFill patternType="solid">
        <fgColor rgb="FF63D297"/>
        <bgColor rgb="FF63D297"/>
      </patternFill>
    </fill>
    <fill>
      <patternFill patternType="solid">
        <fgColor rgb="FFF6B26B"/>
        <bgColor rgb="FFF6B26B"/>
      </patternFill>
    </fill>
    <fill>
      <patternFill patternType="solid">
        <fgColor rgb="FFC9DAF8"/>
        <bgColor rgb="FFC9DAF8"/>
      </patternFill>
    </fill>
    <fill>
      <patternFill patternType="solid">
        <fgColor rgb="FFF4CCCC"/>
        <bgColor rgb="FFF4CCCC"/>
      </patternFill>
    </fill>
    <fill>
      <patternFill patternType="solid">
        <fgColor rgb="FFFEF8E3"/>
        <bgColor rgb="FFFEF8E3"/>
      </patternFill>
    </fill>
    <fill>
      <patternFill patternType="solid">
        <fgColor rgb="FFFCE5CD"/>
        <bgColor rgb="FFFCE5CD"/>
      </patternFill>
    </fill>
    <fill>
      <patternFill patternType="solid">
        <fgColor rgb="FF296972"/>
        <bgColor rgb="FF296972"/>
      </patternFill>
    </fill>
    <fill>
      <patternFill patternType="solid">
        <fgColor rgb="FF666666"/>
        <bgColor rgb="FF666666"/>
      </patternFill>
    </fill>
    <fill>
      <patternFill patternType="solid">
        <fgColor rgb="FF4A86E8"/>
        <bgColor rgb="FF4A86E8"/>
      </patternFill>
    </fill>
    <fill>
      <patternFill patternType="solid">
        <fgColor rgb="FF00FF00"/>
        <bgColor rgb="FF00FF00"/>
      </patternFill>
    </fill>
    <fill>
      <patternFill patternType="solid">
        <fgColor rgb="FF00FFFF"/>
        <bgColor rgb="FF00FFFF"/>
      </patternFill>
    </fill>
    <fill>
      <patternFill patternType="solid">
        <fgColor rgb="FFE7F9EF"/>
        <bgColor rgb="FFE7F9EF"/>
      </patternFill>
    </fill>
    <fill>
      <patternFill patternType="solid">
        <fgColor rgb="FFE6B8AF"/>
        <bgColor rgb="FFE6B8AF"/>
      </patternFill>
    </fill>
    <fill>
      <patternFill patternType="solid">
        <fgColor rgb="FFEA9999"/>
        <bgColor rgb="FFEA9999"/>
      </patternFill>
    </fill>
    <fill>
      <patternFill patternType="solid">
        <fgColor rgb="FFFCE8B2"/>
        <bgColor rgb="FFFCE8B2"/>
      </patternFill>
    </fill>
    <fill>
      <patternFill patternType="solid">
        <fgColor rgb="FFF4C7C3"/>
        <bgColor rgb="FFF4C7C3"/>
      </patternFill>
    </fill>
    <fill>
      <patternFill patternType="solid">
        <fgColor rgb="FF999999"/>
        <bgColor rgb="FF999999"/>
      </patternFill>
    </fill>
    <fill>
      <patternFill patternType="solid">
        <fgColor rgb="FFEAD1DC"/>
        <bgColor rgb="FFEAD1DC"/>
      </patternFill>
    </fill>
    <fill>
      <patternFill patternType="solid">
        <fgColor rgb="FF6D9EEB"/>
        <bgColor rgb="FF6D9EEB"/>
      </patternFill>
    </fill>
    <fill>
      <patternFill patternType="solid">
        <fgColor rgb="FF78909C"/>
        <bgColor rgb="FF78909C"/>
      </patternFill>
    </fill>
    <fill>
      <patternFill patternType="solid">
        <fgColor rgb="FFEBEFF1"/>
        <bgColor rgb="FFEBEFF1"/>
      </patternFill>
    </fill>
    <fill>
      <patternFill patternType="solid">
        <fgColor rgb="FF0B5394"/>
        <bgColor rgb="FF0B5394"/>
      </patternFill>
    </fill>
    <fill>
      <patternFill patternType="solid">
        <fgColor rgb="FF434343"/>
        <bgColor rgb="FF434343"/>
      </patternFill>
    </fill>
    <fill>
      <patternFill patternType="solid">
        <fgColor rgb="FFB8EBF1"/>
        <bgColor rgb="FFB8EBF1"/>
      </patternFill>
    </fill>
    <fill>
      <patternFill patternType="solid">
        <fgColor rgb="FFD9D2E9"/>
        <bgColor rgb="FFD9D2E9"/>
      </patternFill>
    </fill>
    <fill>
      <patternFill patternType="solid">
        <fgColor rgb="FFCCCCCC"/>
        <bgColor rgb="FFCCCCCC"/>
      </patternFill>
    </fill>
    <fill>
      <patternFill patternType="solid">
        <fgColor rgb="FFD5A6BD"/>
        <bgColor rgb="FFD5A6BD"/>
      </patternFill>
    </fill>
    <fill>
      <patternFill patternType="solid">
        <fgColor rgb="FFE9DEE3"/>
        <bgColor rgb="FFE9DEE3"/>
      </patternFill>
    </fill>
    <fill>
      <patternFill patternType="solid">
        <fgColor rgb="FFE9E9EB"/>
        <bgColor rgb="FFE9E9EB"/>
      </patternFill>
    </fill>
    <fill>
      <patternFill patternType="solid">
        <fgColor rgb="FFE3EBF9"/>
        <bgColor rgb="FFE3EBF9"/>
      </patternFill>
    </fill>
    <fill>
      <patternFill patternType="solid">
        <fgColor rgb="FFD2E6DD"/>
        <bgColor rgb="FFD2E6DD"/>
      </patternFill>
    </fill>
    <fill>
      <patternFill patternType="solid">
        <fgColor rgb="FFFEECEC"/>
        <bgColor rgb="FFFEECEC"/>
      </patternFill>
    </fill>
    <fill>
      <patternFill patternType="solid">
        <fgColor rgb="FFA64D79"/>
        <bgColor rgb="FFA64D79"/>
      </patternFill>
    </fill>
    <fill>
      <patternFill patternType="solid">
        <fgColor rgb="FFEFEFEF"/>
        <bgColor rgb="FFEFEFEF"/>
      </patternFill>
    </fill>
    <fill>
      <patternFill patternType="solid">
        <fgColor rgb="FFCFE2F3"/>
        <bgColor rgb="FFCFE2F3"/>
      </patternFill>
    </fill>
    <fill>
      <patternFill patternType="solid">
        <fgColor rgb="FF1155CC"/>
        <bgColor rgb="FF1155CC"/>
      </patternFill>
    </fill>
    <fill>
      <patternFill patternType="solid">
        <fgColor rgb="FFD9EAD3"/>
        <bgColor rgb="FFD9EAD3"/>
      </patternFill>
    </fill>
    <fill>
      <patternFill patternType="solid">
        <fgColor rgb="FF5B95F9"/>
        <bgColor rgb="FF5B95F9"/>
      </patternFill>
    </fill>
    <fill>
      <patternFill patternType="solid">
        <fgColor rgb="FF9900FF"/>
        <bgColor rgb="FF9900FF"/>
      </patternFill>
    </fill>
    <fill>
      <patternFill patternType="solid">
        <fgColor rgb="FFCCA677"/>
        <bgColor rgb="FFCCA677"/>
      </patternFill>
    </fill>
  </fills>
  <borders count="40">
    <border>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bottom style="double">
        <color rgb="FF000000"/>
      </bottom>
      <diagonal/>
    </border>
    <border>
      <left/>
      <right style="thick">
        <color rgb="FF000000"/>
      </right>
      <top/>
      <bottom/>
      <diagonal/>
    </border>
    <border>
      <left/>
      <right/>
      <top/>
      <bottom style="thick">
        <color rgb="FF000000"/>
      </bottom>
      <diagonal/>
    </border>
    <border>
      <left/>
      <right style="thick">
        <color rgb="FF000000"/>
      </right>
      <top/>
      <bottom style="thick">
        <color rgb="FF000000"/>
      </bottom>
      <diagonal/>
    </border>
    <border>
      <left/>
      <right/>
      <top style="thin">
        <color rgb="FF000000"/>
      </top>
      <bottom/>
      <diagonal/>
    </border>
    <border>
      <left/>
      <right style="thick">
        <color rgb="FF000000"/>
      </right>
      <top style="thick">
        <color rgb="FF000000"/>
      </top>
      <bottom style="thick">
        <color rgb="FF000000"/>
      </bottom>
      <diagonal/>
    </border>
    <border>
      <left/>
      <right/>
      <top style="thick">
        <color rgb="FF000000"/>
      </top>
      <bottom/>
      <diagonal/>
    </border>
    <border>
      <left/>
      <right style="thick">
        <color rgb="FF000000"/>
      </right>
      <top style="thick">
        <color rgb="FF000000"/>
      </top>
      <bottom/>
      <diagonal/>
    </border>
    <border>
      <left/>
      <right/>
      <top/>
      <bottom/>
      <diagonal/>
    </border>
    <border>
      <left style="thick">
        <color rgb="FF000000"/>
      </left>
      <right style="thick">
        <color rgb="FF000000"/>
      </right>
      <top/>
      <bottom style="thick">
        <color rgb="FF000000"/>
      </bottom>
      <diagonal/>
    </border>
    <border>
      <left style="thick">
        <color rgb="FF000000"/>
      </left>
      <right/>
      <top/>
      <bottom style="thick">
        <color rgb="FF000000"/>
      </bottom>
      <diagonal/>
    </border>
    <border>
      <left style="thick">
        <color rgb="FF000000"/>
      </left>
      <right style="thick">
        <color rgb="FF000000"/>
      </right>
      <top/>
      <bottom/>
      <diagonal/>
    </border>
    <border>
      <left style="thick">
        <color rgb="FF000000"/>
      </left>
      <right/>
      <top/>
      <bottom/>
      <diagonal/>
    </border>
    <border>
      <left style="thin">
        <color rgb="FF000000"/>
      </left>
      <right/>
      <top/>
      <bottom/>
      <diagonal/>
    </border>
    <border>
      <left/>
      <right/>
      <top style="thick">
        <color rgb="FF000000"/>
      </top>
      <bottom style="thick">
        <color rgb="FF000000"/>
      </bottom>
      <diagonal/>
    </border>
    <border>
      <left/>
      <right style="medium">
        <color rgb="FF000000"/>
      </right>
      <top/>
      <bottom style="thick">
        <color rgb="FF000000"/>
      </bottom>
      <diagonal/>
    </border>
    <border>
      <left/>
      <right style="thick">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style="thick">
        <color rgb="FF000000"/>
      </left>
      <right style="thick">
        <color rgb="FF000000"/>
      </right>
      <top/>
      <bottom style="medium">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style="thin">
        <color rgb="FF666666"/>
      </left>
      <right style="medium">
        <color rgb="FF666666"/>
      </right>
      <top/>
      <bottom style="thin">
        <color rgb="FF666666"/>
      </bottom>
      <diagonal/>
    </border>
    <border>
      <left style="thin">
        <color rgb="FF666666"/>
      </left>
      <right style="medium">
        <color rgb="FF666666"/>
      </right>
      <top style="thin">
        <color rgb="FF666666"/>
      </top>
      <bottom style="thin">
        <color rgb="FF666666"/>
      </bottom>
      <diagonal/>
    </border>
  </borders>
  <cellStyleXfs count="1">
    <xf numFmtId="0" fontId="0" fillId="0" borderId="0"/>
  </cellStyleXfs>
  <cellXfs count="1298">
    <xf numFmtId="0" fontId="0" fillId="0" borderId="0" xfId="0" applyFont="1" applyAlignment="1"/>
    <xf numFmtId="0" fontId="1" fillId="2" borderId="0" xfId="0" applyFont="1" applyFill="1" applyAlignment="1">
      <alignment horizontal="center" vertical="center"/>
    </xf>
    <xf numFmtId="0" fontId="3" fillId="2" borderId="0" xfId="0" applyFont="1" applyFill="1"/>
    <xf numFmtId="0" fontId="4" fillId="2" borderId="0" xfId="0" applyFont="1" applyFill="1" applyAlignment="1">
      <alignment horizontal="center" vertical="center"/>
    </xf>
    <xf numFmtId="0" fontId="5" fillId="3" borderId="0" xfId="0" applyFont="1" applyFill="1"/>
    <xf numFmtId="0" fontId="4" fillId="2" borderId="0" xfId="0" applyFont="1" applyFill="1" applyAlignment="1">
      <alignment horizontal="center" vertical="center" wrapText="1"/>
    </xf>
    <xf numFmtId="0" fontId="7" fillId="2" borderId="0" xfId="0" applyFont="1" applyFill="1" applyAlignment="1">
      <alignment horizontal="center" vertical="center" wrapText="1"/>
    </xf>
    <xf numFmtId="0" fontId="10" fillId="2" borderId="0" xfId="0" applyFont="1" applyFill="1" applyAlignment="1">
      <alignment horizontal="center" vertical="center" wrapText="1"/>
    </xf>
    <xf numFmtId="0" fontId="11" fillId="2" borderId="0" xfId="0" applyFont="1" applyFill="1" applyAlignment="1">
      <alignment horizontal="left" vertical="center" wrapText="1"/>
    </xf>
    <xf numFmtId="0" fontId="12" fillId="2" borderId="0" xfId="0" applyFont="1" applyFill="1" applyAlignment="1">
      <alignment horizontal="left" vertical="center" wrapText="1"/>
    </xf>
    <xf numFmtId="0" fontId="14" fillId="2" borderId="0" xfId="0" applyFont="1" applyFill="1" applyAlignment="1">
      <alignment horizontal="left" vertical="center" wrapText="1"/>
    </xf>
    <xf numFmtId="0" fontId="15" fillId="2" borderId="0" xfId="0" applyFont="1" applyFill="1" applyAlignment="1">
      <alignment horizontal="center" vertical="center" wrapText="1"/>
    </xf>
    <xf numFmtId="0" fontId="16" fillId="2" borderId="0" xfId="0" applyFont="1" applyFill="1" applyAlignment="1">
      <alignment vertical="center"/>
    </xf>
    <xf numFmtId="0" fontId="17" fillId="2" borderId="0" xfId="0" applyFont="1" applyFill="1"/>
    <xf numFmtId="0" fontId="18" fillId="3" borderId="0" xfId="0" applyFont="1" applyFill="1" applyAlignment="1">
      <alignment horizontal="left" vertical="center"/>
    </xf>
    <xf numFmtId="0" fontId="18" fillId="3" borderId="0" xfId="0" applyFont="1" applyFill="1" applyAlignment="1">
      <alignment horizontal="left" vertical="center" wrapText="1"/>
    </xf>
    <xf numFmtId="0" fontId="19" fillId="2" borderId="0" xfId="0" applyFont="1" applyFill="1" applyAlignment="1">
      <alignment horizontal="left" vertical="center"/>
    </xf>
    <xf numFmtId="0" fontId="20" fillId="2" borderId="0" xfId="0" applyFont="1" applyFill="1" applyAlignment="1">
      <alignment horizontal="left" vertical="center"/>
    </xf>
    <xf numFmtId="0" fontId="16" fillId="2" borderId="0" xfId="0" applyFont="1" applyFill="1" applyAlignment="1">
      <alignment horizontal="center" vertical="center"/>
    </xf>
    <xf numFmtId="0" fontId="16" fillId="2" borderId="0" xfId="0" applyFont="1" applyFill="1" applyAlignment="1">
      <alignment horizontal="center" vertical="center" wrapText="1"/>
    </xf>
    <xf numFmtId="0" fontId="21" fillId="2" borderId="0" xfId="0" applyFont="1" applyFill="1" applyAlignment="1">
      <alignment horizontal="left" vertical="center" wrapText="1"/>
    </xf>
    <xf numFmtId="0" fontId="22" fillId="2" borderId="0" xfId="0" applyFont="1" applyFill="1" applyAlignment="1">
      <alignment horizontal="left" vertical="center" wrapText="1"/>
    </xf>
    <xf numFmtId="0" fontId="24" fillId="2" borderId="0" xfId="0" applyFont="1" applyFill="1" applyAlignment="1">
      <alignment horizontal="left" vertical="center" wrapText="1"/>
    </xf>
    <xf numFmtId="0" fontId="25" fillId="2" borderId="0" xfId="0" applyFont="1" applyFill="1" applyAlignment="1">
      <alignment horizontal="center" vertical="center"/>
    </xf>
    <xf numFmtId="0" fontId="26" fillId="2" borderId="0" xfId="0" applyFont="1" applyFill="1" applyAlignment="1">
      <alignment horizontal="center" vertical="center"/>
    </xf>
    <xf numFmtId="0" fontId="27" fillId="2" borderId="0" xfId="0" applyFont="1" applyFill="1" applyAlignment="1">
      <alignment vertical="center"/>
    </xf>
    <xf numFmtId="0" fontId="12" fillId="2" borderId="0" xfId="0" applyFont="1" applyFill="1" applyAlignment="1">
      <alignment horizontal="center" vertical="center" wrapText="1"/>
    </xf>
    <xf numFmtId="0" fontId="12" fillId="2" borderId="1" xfId="0" applyFont="1" applyFill="1" applyBorder="1" applyAlignment="1">
      <alignment horizontal="center" vertical="center" wrapText="1"/>
    </xf>
    <xf numFmtId="0" fontId="26" fillId="2" borderId="0" xfId="0" applyFont="1" applyFill="1" applyAlignment="1">
      <alignment vertical="center"/>
    </xf>
    <xf numFmtId="0" fontId="28" fillId="2" borderId="0" xfId="0" applyFont="1" applyFill="1" applyAlignment="1">
      <alignment horizontal="left" vertical="center" wrapText="1"/>
    </xf>
    <xf numFmtId="0" fontId="29" fillId="2" borderId="0" xfId="0" applyFont="1" applyFill="1" applyAlignment="1">
      <alignment horizontal="left" vertical="center" wrapText="1"/>
    </xf>
    <xf numFmtId="0" fontId="30" fillId="2" borderId="0" xfId="0" applyFont="1" applyFill="1" applyAlignment="1">
      <alignment horizontal="left" vertical="center" wrapText="1"/>
    </xf>
    <xf numFmtId="0" fontId="31" fillId="5" borderId="0" xfId="0" applyFont="1" applyFill="1" applyAlignment="1">
      <alignment horizontal="center"/>
    </xf>
    <xf numFmtId="0" fontId="32" fillId="5" borderId="0" xfId="0" applyFont="1" applyFill="1" applyAlignment="1">
      <alignment horizontal="center"/>
    </xf>
    <xf numFmtId="0" fontId="33" fillId="5" borderId="0" xfId="0" applyFont="1" applyFill="1" applyAlignment="1">
      <alignment vertical="center" wrapText="1"/>
    </xf>
    <xf numFmtId="0" fontId="33" fillId="5" borderId="0" xfId="0" applyFont="1" applyFill="1" applyAlignment="1">
      <alignment vertical="center"/>
    </xf>
    <xf numFmtId="0" fontId="34" fillId="5" borderId="0" xfId="0" applyFont="1" applyFill="1"/>
    <xf numFmtId="0" fontId="35" fillId="6" borderId="4" xfId="0" applyFont="1" applyFill="1" applyBorder="1" applyAlignment="1">
      <alignment horizontal="center" vertical="center" wrapText="1"/>
    </xf>
    <xf numFmtId="0" fontId="36" fillId="0" borderId="0" xfId="0" applyFont="1" applyAlignment="1">
      <alignment horizontal="left" wrapText="1"/>
    </xf>
    <xf numFmtId="0" fontId="37" fillId="0" borderId="0" xfId="0" applyFont="1" applyAlignment="1">
      <alignment horizontal="left" wrapText="1"/>
    </xf>
    <xf numFmtId="0" fontId="3" fillId="7" borderId="4" xfId="0" applyFont="1" applyFill="1" applyBorder="1" applyAlignment="1">
      <alignment horizontal="center" vertical="center" wrapText="1"/>
    </xf>
    <xf numFmtId="0" fontId="3" fillId="0" borderId="0" xfId="0" applyFont="1"/>
    <xf numFmtId="0" fontId="39" fillId="4" borderId="0" xfId="0" applyFont="1" applyFill="1" applyAlignment="1">
      <alignment horizontal="center" vertical="center" wrapText="1"/>
    </xf>
    <xf numFmtId="0" fontId="37" fillId="9" borderId="0" xfId="0" applyFont="1" applyFill="1" applyAlignment="1">
      <alignment horizontal="left" vertical="center" wrapText="1"/>
    </xf>
    <xf numFmtId="0" fontId="40" fillId="9" borderId="0" xfId="0" applyFont="1" applyFill="1" applyAlignment="1">
      <alignment horizontal="left" vertical="center" wrapText="1"/>
    </xf>
    <xf numFmtId="0" fontId="41" fillId="9" borderId="0" xfId="0" applyFont="1" applyFill="1" applyAlignment="1">
      <alignment horizontal="left" vertical="center" wrapText="1"/>
    </xf>
    <xf numFmtId="0" fontId="42" fillId="9" borderId="0" xfId="0" applyFont="1" applyFill="1" applyAlignment="1">
      <alignment horizontal="left" vertical="center" wrapText="1"/>
    </xf>
    <xf numFmtId="0" fontId="42" fillId="9" borderId="0" xfId="0" applyFont="1" applyFill="1" applyAlignment="1">
      <alignment horizontal="left" wrapText="1"/>
    </xf>
    <xf numFmtId="0" fontId="44" fillId="9" borderId="0" xfId="0" applyFont="1" applyFill="1" applyAlignment="1">
      <alignment horizontal="left" vertical="center" wrapText="1"/>
    </xf>
    <xf numFmtId="0" fontId="45" fillId="9" borderId="0" xfId="0" applyFont="1" applyFill="1" applyAlignment="1">
      <alignment horizontal="left" vertical="center" wrapText="1"/>
    </xf>
    <xf numFmtId="0" fontId="46" fillId="9" borderId="0" xfId="0" applyFont="1" applyFill="1" applyAlignment="1">
      <alignment horizontal="left" vertical="center" wrapText="1"/>
    </xf>
    <xf numFmtId="0" fontId="46" fillId="9" borderId="0" xfId="0" applyFont="1" applyFill="1" applyAlignment="1">
      <alignment horizontal="left" wrapText="1"/>
    </xf>
    <xf numFmtId="0" fontId="47" fillId="9" borderId="4" xfId="0" applyFont="1" applyFill="1" applyBorder="1" applyAlignment="1">
      <alignment wrapText="1"/>
    </xf>
    <xf numFmtId="0" fontId="48" fillId="9" borderId="4" xfId="0" applyFont="1" applyFill="1" applyBorder="1" applyAlignment="1">
      <alignment horizontal="left" wrapText="1"/>
    </xf>
    <xf numFmtId="0" fontId="37" fillId="9" borderId="4" xfId="0" applyFont="1" applyFill="1" applyBorder="1" applyAlignment="1">
      <alignment horizontal="left" wrapText="1"/>
    </xf>
    <xf numFmtId="0" fontId="3" fillId="9" borderId="4" xfId="0" applyFont="1" applyFill="1" applyBorder="1" applyAlignment="1">
      <alignment horizontal="left" wrapText="1"/>
    </xf>
    <xf numFmtId="0" fontId="37" fillId="11" borderId="0" xfId="0" applyFont="1" applyFill="1" applyAlignment="1">
      <alignment horizontal="center" vertical="top" wrapText="1"/>
    </xf>
    <xf numFmtId="0" fontId="27" fillId="11" borderId="0" xfId="0" applyFont="1" applyFill="1" applyAlignment="1">
      <alignment horizontal="left" wrapText="1"/>
    </xf>
    <xf numFmtId="0" fontId="3" fillId="11" borderId="0" xfId="0" applyFont="1" applyFill="1" applyAlignment="1">
      <alignment horizontal="left" wrapText="1"/>
    </xf>
    <xf numFmtId="0" fontId="37" fillId="12" borderId="0" xfId="0" applyFont="1" applyFill="1" applyAlignment="1">
      <alignment horizontal="center" vertical="top" wrapText="1"/>
    </xf>
    <xf numFmtId="0" fontId="27" fillId="12" borderId="0" xfId="0" applyFont="1" applyFill="1" applyAlignment="1">
      <alignment horizontal="left" wrapText="1"/>
    </xf>
    <xf numFmtId="0" fontId="3" fillId="12" borderId="0" xfId="0" applyFont="1" applyFill="1" applyAlignment="1">
      <alignment horizontal="left" wrapText="1"/>
    </xf>
    <xf numFmtId="164" fontId="50" fillId="11" borderId="0" xfId="0" applyNumberFormat="1" applyFont="1" applyFill="1" applyAlignment="1">
      <alignment horizontal="center" wrapText="1"/>
    </xf>
    <xf numFmtId="0" fontId="37" fillId="11" borderId="0" xfId="0" applyFont="1" applyFill="1" applyAlignment="1">
      <alignment wrapText="1"/>
    </xf>
    <xf numFmtId="0" fontId="37" fillId="11" borderId="0" xfId="0" applyFont="1" applyFill="1" applyAlignment="1">
      <alignment horizontal="left" wrapText="1"/>
    </xf>
    <xf numFmtId="164" fontId="50" fillId="12" borderId="0" xfId="0" applyNumberFormat="1" applyFont="1" applyFill="1" applyAlignment="1">
      <alignment horizontal="center" wrapText="1"/>
    </xf>
    <xf numFmtId="0" fontId="37" fillId="12" borderId="0" xfId="0" applyFont="1" applyFill="1" applyAlignment="1">
      <alignment wrapText="1"/>
    </xf>
    <xf numFmtId="0" fontId="37" fillId="12" borderId="0" xfId="0" applyFont="1" applyFill="1" applyAlignment="1">
      <alignment horizontal="left" wrapText="1"/>
    </xf>
    <xf numFmtId="0" fontId="51" fillId="11" borderId="0" xfId="0" applyFont="1" applyFill="1" applyAlignment="1">
      <alignment wrapText="1"/>
    </xf>
    <xf numFmtId="0" fontId="44" fillId="12" borderId="0" xfId="0" applyFont="1" applyFill="1" applyAlignment="1">
      <alignment wrapText="1"/>
    </xf>
    <xf numFmtId="0" fontId="52" fillId="12" borderId="0" xfId="0" applyFont="1" applyFill="1" applyAlignment="1">
      <alignment horizontal="left" wrapText="1"/>
    </xf>
    <xf numFmtId="0" fontId="44" fillId="11" borderId="0" xfId="0" applyFont="1" applyFill="1" applyAlignment="1">
      <alignment wrapText="1"/>
    </xf>
    <xf numFmtId="0" fontId="53" fillId="12" borderId="0" xfId="0" applyFont="1" applyFill="1" applyAlignment="1">
      <alignment horizontal="left" wrapText="1"/>
    </xf>
    <xf numFmtId="0" fontId="54" fillId="12" borderId="0" xfId="0" applyFont="1" applyFill="1" applyAlignment="1">
      <alignment wrapText="1"/>
    </xf>
    <xf numFmtId="0" fontId="55" fillId="12" borderId="0" xfId="0" applyFont="1" applyFill="1" applyAlignment="1">
      <alignment wrapText="1"/>
    </xf>
    <xf numFmtId="0" fontId="56" fillId="11" borderId="0" xfId="0" applyFont="1" applyFill="1" applyAlignment="1">
      <alignment horizontal="left" wrapText="1"/>
    </xf>
    <xf numFmtId="0" fontId="57" fillId="12" borderId="0" xfId="0" applyFont="1" applyFill="1" applyAlignment="1">
      <alignment wrapText="1"/>
    </xf>
    <xf numFmtId="0" fontId="58" fillId="11" borderId="0" xfId="0" applyFont="1" applyFill="1" applyAlignment="1">
      <alignment wrapText="1"/>
    </xf>
    <xf numFmtId="0" fontId="44" fillId="11" borderId="0" xfId="0" applyFont="1" applyFill="1" applyAlignment="1">
      <alignment horizontal="left" wrapText="1"/>
    </xf>
    <xf numFmtId="0" fontId="0" fillId="11" borderId="0" xfId="0" applyFont="1" applyFill="1" applyAlignment="1">
      <alignment horizontal="left" vertical="center" wrapText="1"/>
    </xf>
    <xf numFmtId="0" fontId="59" fillId="11" borderId="0" xfId="0" applyFont="1" applyFill="1" applyAlignment="1">
      <alignment wrapText="1"/>
    </xf>
    <xf numFmtId="0" fontId="50" fillId="12" borderId="0" xfId="0" applyFont="1" applyFill="1" applyAlignment="1">
      <alignment horizontal="center" wrapText="1"/>
    </xf>
    <xf numFmtId="0" fontId="3" fillId="11" borderId="0" xfId="0" applyFont="1" applyFill="1"/>
    <xf numFmtId="0" fontId="53" fillId="12" borderId="0" xfId="0" applyFont="1" applyFill="1" applyAlignment="1">
      <alignment wrapText="1"/>
    </xf>
    <xf numFmtId="0" fontId="60" fillId="8" borderId="0" xfId="0" applyFont="1" applyFill="1" applyAlignment="1">
      <alignment wrapText="1"/>
    </xf>
    <xf numFmtId="0" fontId="27" fillId="12" borderId="0" xfId="0" applyFont="1" applyFill="1" applyAlignment="1">
      <alignment wrapText="1"/>
    </xf>
    <xf numFmtId="0" fontId="0" fillId="12" borderId="0" xfId="0" applyFont="1" applyFill="1" applyAlignment="1">
      <alignment wrapText="1"/>
    </xf>
    <xf numFmtId="0" fontId="58" fillId="12" borderId="0" xfId="0" applyFont="1" applyFill="1" applyAlignment="1">
      <alignment wrapText="1"/>
    </xf>
    <xf numFmtId="0" fontId="53" fillId="11" borderId="0" xfId="0" applyFont="1" applyFill="1" applyAlignment="1">
      <alignment horizontal="left" wrapText="1"/>
    </xf>
    <xf numFmtId="165" fontId="37" fillId="12" borderId="0" xfId="0" applyNumberFormat="1" applyFont="1" applyFill="1" applyAlignment="1">
      <alignment horizontal="left" wrapText="1"/>
    </xf>
    <xf numFmtId="0" fontId="53" fillId="12" borderId="0" xfId="0" applyFont="1" applyFill="1" applyAlignment="1">
      <alignment horizontal="left"/>
    </xf>
    <xf numFmtId="164" fontId="61" fillId="11" borderId="0" xfId="0" applyNumberFormat="1" applyFont="1" applyFill="1" applyAlignment="1">
      <alignment horizontal="center" wrapText="1"/>
    </xf>
    <xf numFmtId="0" fontId="62" fillId="11" borderId="0" xfId="0" applyFont="1" applyFill="1" applyAlignment="1">
      <alignment horizontal="left" wrapText="1"/>
    </xf>
    <xf numFmtId="164" fontId="61" fillId="12" borderId="0" xfId="0" applyNumberFormat="1" applyFont="1" applyFill="1" applyAlignment="1">
      <alignment horizontal="center" wrapText="1"/>
    </xf>
    <xf numFmtId="0" fontId="62" fillId="12" borderId="0" xfId="0" applyFont="1" applyFill="1" applyAlignment="1">
      <alignment wrapText="1"/>
    </xf>
    <xf numFmtId="0" fontId="62" fillId="12" borderId="0" xfId="0" applyFont="1" applyFill="1" applyAlignment="1">
      <alignment horizontal="left" wrapText="1"/>
    </xf>
    <xf numFmtId="0" fontId="62" fillId="11" borderId="0" xfId="0" applyFont="1" applyFill="1" applyAlignment="1">
      <alignment wrapText="1"/>
    </xf>
    <xf numFmtId="0" fontId="3" fillId="12" borderId="0" xfId="0" applyFont="1" applyFill="1" applyAlignment="1">
      <alignment wrapText="1"/>
    </xf>
    <xf numFmtId="0" fontId="63" fillId="11" borderId="0" xfId="0" applyFont="1" applyFill="1"/>
    <xf numFmtId="0" fontId="63" fillId="12" borderId="0" xfId="0" applyFont="1" applyFill="1" applyAlignment="1">
      <alignment wrapText="1"/>
    </xf>
    <xf numFmtId="0" fontId="64" fillId="12" borderId="0" xfId="0" applyFont="1" applyFill="1" applyAlignment="1">
      <alignment wrapText="1"/>
    </xf>
    <xf numFmtId="0" fontId="63" fillId="11" borderId="0" xfId="0" applyFont="1" applyFill="1" applyAlignment="1">
      <alignment wrapText="1"/>
    </xf>
    <xf numFmtId="0" fontId="65" fillId="12" borderId="0" xfId="0" applyFont="1" applyFill="1" applyAlignment="1">
      <alignment wrapText="1"/>
    </xf>
    <xf numFmtId="0" fontId="62" fillId="12" borderId="0" xfId="0" applyFont="1" applyFill="1" applyAlignment="1">
      <alignment horizontal="center" wrapText="1"/>
    </xf>
    <xf numFmtId="0" fontId="63" fillId="12" borderId="0" xfId="0" applyFont="1" applyFill="1" applyAlignment="1">
      <alignment horizontal="left" wrapText="1"/>
    </xf>
    <xf numFmtId="0" fontId="61" fillId="12" borderId="0" xfId="0" applyFont="1" applyFill="1" applyAlignment="1">
      <alignment horizontal="left" wrapText="1"/>
    </xf>
    <xf numFmtId="0" fontId="66" fillId="11" borderId="0" xfId="0" applyFont="1" applyFill="1" applyAlignment="1">
      <alignment horizontal="left" wrapText="1"/>
    </xf>
    <xf numFmtId="0" fontId="67" fillId="11" borderId="0" xfId="0" applyFont="1" applyFill="1" applyAlignment="1">
      <alignment horizontal="left" wrapText="1"/>
    </xf>
    <xf numFmtId="0" fontId="68" fillId="12" borderId="0" xfId="0" applyFont="1" applyFill="1" applyAlignment="1">
      <alignment horizontal="left" wrapText="1"/>
    </xf>
    <xf numFmtId="0" fontId="62" fillId="11" borderId="0" xfId="0" applyFont="1" applyFill="1" applyAlignment="1">
      <alignment horizontal="left" vertical="top" wrapText="1"/>
    </xf>
    <xf numFmtId="0" fontId="69" fillId="12" borderId="0" xfId="0" applyFont="1" applyFill="1" applyAlignment="1">
      <alignment wrapText="1"/>
    </xf>
    <xf numFmtId="0" fontId="70" fillId="12" borderId="0" xfId="0" applyFont="1" applyFill="1" applyAlignment="1">
      <alignment horizontal="left" wrapText="1"/>
    </xf>
    <xf numFmtId="0" fontId="71" fillId="12" borderId="0" xfId="0" applyFont="1" applyFill="1" applyAlignment="1">
      <alignment wrapText="1"/>
    </xf>
    <xf numFmtId="0" fontId="72" fillId="11" borderId="0" xfId="0" applyFont="1" applyFill="1" applyAlignment="1">
      <alignment wrapText="1"/>
    </xf>
    <xf numFmtId="0" fontId="62" fillId="11" borderId="0" xfId="0" applyFont="1" applyFill="1"/>
    <xf numFmtId="0" fontId="62" fillId="11" borderId="0" xfId="0" applyFont="1" applyFill="1" applyAlignment="1">
      <alignment horizontal="center" wrapText="1"/>
    </xf>
    <xf numFmtId="164" fontId="61" fillId="0" borderId="0" xfId="0" applyNumberFormat="1" applyFont="1" applyAlignment="1">
      <alignment horizontal="center" wrapText="1"/>
    </xf>
    <xf numFmtId="0" fontId="62" fillId="0" borderId="0" xfId="0" applyFont="1" applyAlignment="1">
      <alignment wrapText="1"/>
    </xf>
    <xf numFmtId="0" fontId="62" fillId="0" borderId="0" xfId="0" applyFont="1" applyAlignment="1">
      <alignment horizontal="left" wrapText="1"/>
    </xf>
    <xf numFmtId="0" fontId="73" fillId="0" borderId="0" xfId="0" applyFont="1" applyAlignment="1">
      <alignment horizontal="left" wrapText="1"/>
    </xf>
    <xf numFmtId="0" fontId="63" fillId="0" borderId="0" xfId="0" applyFont="1" applyAlignment="1">
      <alignment horizontal="left" wrapText="1"/>
    </xf>
    <xf numFmtId="166" fontId="62" fillId="0" borderId="0" xfId="0" applyNumberFormat="1" applyFont="1" applyAlignment="1">
      <alignment horizontal="left" wrapText="1"/>
    </xf>
    <xf numFmtId="0" fontId="63"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wrapText="1"/>
    </xf>
    <xf numFmtId="0" fontId="62" fillId="0" borderId="0" xfId="0" applyFont="1" applyAlignment="1">
      <alignment horizontal="center" wrapText="1"/>
    </xf>
    <xf numFmtId="164" fontId="74" fillId="0" borderId="0" xfId="0" applyNumberFormat="1" applyFont="1" applyAlignment="1">
      <alignment horizontal="center" vertical="center" wrapText="1"/>
    </xf>
    <xf numFmtId="0" fontId="62" fillId="13" borderId="0" xfId="0" applyFont="1" applyFill="1"/>
    <xf numFmtId="0" fontId="62" fillId="0" borderId="0" xfId="0" applyFont="1" applyAlignment="1">
      <alignment horizontal="left" vertical="top" wrapText="1"/>
    </xf>
    <xf numFmtId="0" fontId="63" fillId="0" borderId="0" xfId="0" applyFont="1"/>
    <xf numFmtId="0" fontId="62" fillId="0" borderId="0" xfId="0" applyFont="1"/>
    <xf numFmtId="0" fontId="75" fillId="0" borderId="0" xfId="0" applyFont="1" applyAlignment="1">
      <alignment wrapText="1"/>
    </xf>
    <xf numFmtId="0" fontId="61" fillId="0" borderId="0" xfId="0" applyFont="1" applyAlignment="1">
      <alignment wrapText="1"/>
    </xf>
    <xf numFmtId="0" fontId="76" fillId="0" borderId="0" xfId="0" applyFont="1" applyAlignment="1">
      <alignment wrapText="1"/>
    </xf>
    <xf numFmtId="0" fontId="77" fillId="0" borderId="0" xfId="0" applyFont="1" applyAlignment="1">
      <alignment wrapText="1"/>
    </xf>
    <xf numFmtId="164" fontId="74" fillId="14" borderId="0" xfId="0" applyNumberFormat="1" applyFont="1" applyFill="1" applyAlignment="1">
      <alignment horizontal="center" wrapText="1"/>
    </xf>
    <xf numFmtId="0" fontId="63" fillId="14" borderId="0" xfId="0" applyFont="1" applyFill="1" applyAlignment="1">
      <alignment wrapText="1"/>
    </xf>
    <xf numFmtId="0" fontId="63" fillId="14" borderId="0" xfId="0" applyFont="1" applyFill="1" applyAlignment="1">
      <alignment horizontal="left" wrapText="1"/>
    </xf>
    <xf numFmtId="0" fontId="62" fillId="14" borderId="0" xfId="0" applyFont="1" applyFill="1" applyAlignment="1">
      <alignment wrapText="1"/>
    </xf>
    <xf numFmtId="0" fontId="78" fillId="14" borderId="0" xfId="0" applyFont="1" applyFill="1" applyAlignment="1">
      <alignment wrapText="1"/>
    </xf>
    <xf numFmtId="0" fontId="79" fillId="14" borderId="0" xfId="0" applyFont="1" applyFill="1" applyAlignment="1">
      <alignment horizontal="left" wrapText="1"/>
    </xf>
    <xf numFmtId="0" fontId="80" fillId="14" borderId="0" xfId="0" applyFont="1" applyFill="1" applyAlignment="1">
      <alignment wrapText="1"/>
    </xf>
    <xf numFmtId="0" fontId="81" fillId="0" borderId="0" xfId="0" applyFont="1"/>
    <xf numFmtId="164" fontId="74" fillId="12" borderId="0" xfId="0" applyNumberFormat="1" applyFont="1" applyFill="1" applyAlignment="1">
      <alignment horizontal="center" wrapText="1"/>
    </xf>
    <xf numFmtId="0" fontId="63" fillId="12" borderId="0" xfId="0" applyFont="1" applyFill="1" applyAlignment="1">
      <alignment wrapText="1"/>
    </xf>
    <xf numFmtId="0" fontId="63" fillId="12" borderId="0" xfId="0" applyFont="1" applyFill="1" applyAlignment="1">
      <alignment horizontal="left" wrapText="1"/>
    </xf>
    <xf numFmtId="0" fontId="62" fillId="12" borderId="0" xfId="0" applyFont="1" applyFill="1" applyAlignment="1">
      <alignment wrapText="1"/>
    </xf>
    <xf numFmtId="0" fontId="63" fillId="12" borderId="0" xfId="0" applyFont="1" applyFill="1" applyAlignment="1">
      <alignment horizontal="center" wrapText="1"/>
    </xf>
    <xf numFmtId="0" fontId="63" fillId="14" borderId="0" xfId="0" applyFont="1" applyFill="1" applyAlignment="1">
      <alignment horizontal="center" wrapText="1"/>
    </xf>
    <xf numFmtId="0" fontId="82" fillId="12" borderId="0" xfId="0" applyFont="1" applyFill="1" applyAlignment="1">
      <alignment wrapText="1"/>
    </xf>
    <xf numFmtId="0" fontId="62" fillId="12" borderId="0" xfId="0" applyFont="1" applyFill="1"/>
    <xf numFmtId="0" fontId="62" fillId="0" borderId="0" xfId="0" applyFont="1" applyAlignment="1">
      <alignment horizontal="left" vertical="center" wrapText="1"/>
    </xf>
    <xf numFmtId="0" fontId="62" fillId="14" borderId="0" xfId="0" applyFont="1" applyFill="1"/>
    <xf numFmtId="0" fontId="83" fillId="0" borderId="0" xfId="0" applyFont="1" applyAlignment="1">
      <alignment horizontal="left" vertical="center" wrapText="1"/>
    </xf>
    <xf numFmtId="0" fontId="84" fillId="14" borderId="0" xfId="0" applyFont="1" applyFill="1" applyAlignment="1">
      <alignment wrapText="1"/>
    </xf>
    <xf numFmtId="164" fontId="74" fillId="15" borderId="0" xfId="0" applyNumberFormat="1" applyFont="1" applyFill="1" applyAlignment="1">
      <alignment horizontal="center" vertical="center" wrapText="1"/>
    </xf>
    <xf numFmtId="0" fontId="62" fillId="0" borderId="0" xfId="0" applyFont="1" applyAlignment="1">
      <alignment vertical="center" wrapText="1"/>
    </xf>
    <xf numFmtId="0" fontId="63" fillId="15" borderId="0" xfId="0" applyFont="1" applyFill="1" applyAlignment="1">
      <alignment horizontal="left" vertical="center" wrapText="1"/>
    </xf>
    <xf numFmtId="0" fontId="85" fillId="0" borderId="0" xfId="0" applyFont="1" applyAlignment="1">
      <alignment horizontal="left" vertical="center" wrapText="1"/>
    </xf>
    <xf numFmtId="0" fontId="74" fillId="0" borderId="0" xfId="0" applyFont="1" applyAlignment="1">
      <alignment vertical="center" wrapText="1"/>
    </xf>
    <xf numFmtId="0" fontId="86" fillId="0" borderId="0" xfId="0" applyFont="1" applyAlignment="1">
      <alignment horizontal="left" vertical="center" wrapText="1"/>
    </xf>
    <xf numFmtId="164" fontId="61" fillId="0" borderId="0" xfId="0" applyNumberFormat="1" applyFont="1" applyAlignment="1">
      <alignment horizontal="center" vertical="center" wrapText="1"/>
    </xf>
    <xf numFmtId="0" fontId="61" fillId="0" borderId="0" xfId="0" applyFont="1" applyAlignment="1">
      <alignment vertical="center" wrapText="1"/>
    </xf>
    <xf numFmtId="0" fontId="27" fillId="0" borderId="0" xfId="0" applyFont="1" applyAlignment="1">
      <alignment vertical="center"/>
    </xf>
    <xf numFmtId="0" fontId="26" fillId="0" borderId="0" xfId="0" applyFont="1" applyAlignment="1">
      <alignment horizontal="center" wrapText="1"/>
    </xf>
    <xf numFmtId="0" fontId="26" fillId="16" borderId="6" xfId="0" applyFont="1" applyFill="1" applyBorder="1" applyAlignment="1">
      <alignment horizontal="center" vertical="center"/>
    </xf>
    <xf numFmtId="0" fontId="26" fillId="16" borderId="6" xfId="0" applyFont="1" applyFill="1" applyBorder="1" applyAlignment="1">
      <alignment horizontal="center" wrapText="1"/>
    </xf>
    <xf numFmtId="0" fontId="26" fillId="17" borderId="6" xfId="0" applyFont="1" applyFill="1" applyBorder="1" applyAlignment="1">
      <alignment horizontal="center" wrapText="1"/>
    </xf>
    <xf numFmtId="0" fontId="26" fillId="17" borderId="7" xfId="0" applyFont="1" applyFill="1" applyBorder="1" applyAlignment="1">
      <alignment horizontal="center" wrapText="1"/>
    </xf>
    <xf numFmtId="0" fontId="50" fillId="7" borderId="6" xfId="0" applyFont="1" applyFill="1" applyBorder="1" applyAlignment="1">
      <alignment horizontal="center"/>
    </xf>
    <xf numFmtId="0" fontId="50" fillId="7" borderId="7" xfId="0" applyFont="1" applyFill="1" applyBorder="1" applyAlignment="1">
      <alignment horizontal="center"/>
    </xf>
    <xf numFmtId="0" fontId="50" fillId="18" borderId="6" xfId="0" applyFont="1" applyFill="1" applyBorder="1" applyAlignment="1">
      <alignment horizontal="center"/>
    </xf>
    <xf numFmtId="0" fontId="50" fillId="18" borderId="7" xfId="0" applyFont="1" applyFill="1" applyBorder="1" applyAlignment="1">
      <alignment horizontal="center"/>
    </xf>
    <xf numFmtId="0" fontId="50" fillId="19" borderId="6" xfId="0" applyFont="1" applyFill="1" applyBorder="1" applyAlignment="1">
      <alignment horizontal="center"/>
    </xf>
    <xf numFmtId="0" fontId="50" fillId="19" borderId="7" xfId="0" applyFont="1" applyFill="1" applyBorder="1" applyAlignment="1">
      <alignment horizontal="center"/>
    </xf>
    <xf numFmtId="0" fontId="50" fillId="20" borderId="6" xfId="0" applyFont="1" applyFill="1" applyBorder="1" applyAlignment="1">
      <alignment horizontal="center"/>
    </xf>
    <xf numFmtId="166" fontId="50" fillId="20" borderId="6" xfId="0" applyNumberFormat="1" applyFont="1" applyFill="1" applyBorder="1" applyAlignment="1">
      <alignment horizontal="center"/>
    </xf>
    <xf numFmtId="0" fontId="50" fillId="20" borderId="7" xfId="0" applyFont="1" applyFill="1" applyBorder="1" applyAlignment="1">
      <alignment horizontal="center"/>
    </xf>
    <xf numFmtId="0" fontId="50" fillId="21" borderId="6" xfId="0" applyFont="1" applyFill="1" applyBorder="1" applyAlignment="1">
      <alignment horizontal="center"/>
    </xf>
    <xf numFmtId="0" fontId="50" fillId="21" borderId="7" xfId="0" applyFont="1" applyFill="1" applyBorder="1" applyAlignment="1">
      <alignment horizontal="center"/>
    </xf>
    <xf numFmtId="0" fontId="50" fillId="22" borderId="6" xfId="0" applyFont="1" applyFill="1" applyBorder="1" applyAlignment="1">
      <alignment horizontal="center"/>
    </xf>
    <xf numFmtId="0" fontId="50" fillId="22" borderId="7" xfId="0" applyFont="1" applyFill="1" applyBorder="1" applyAlignment="1">
      <alignment horizontal="center"/>
    </xf>
    <xf numFmtId="0" fontId="26" fillId="12" borderId="0" xfId="0" applyFont="1" applyFill="1" applyAlignment="1">
      <alignment horizontal="center" vertical="center"/>
    </xf>
    <xf numFmtId="0" fontId="27" fillId="12" borderId="0" xfId="0" applyFont="1" applyFill="1" applyAlignment="1">
      <alignment horizontal="center" wrapText="1"/>
    </xf>
    <xf numFmtId="0" fontId="27" fillId="0" borderId="0" xfId="0" applyFont="1"/>
    <xf numFmtId="0" fontId="27" fillId="0" borderId="5" xfId="0" applyFont="1" applyBorder="1"/>
    <xf numFmtId="0" fontId="3" fillId="0" borderId="0" xfId="0" applyFont="1"/>
    <xf numFmtId="0" fontId="3" fillId="0" borderId="5" xfId="0" applyFont="1" applyBorder="1"/>
    <xf numFmtId="0" fontId="27" fillId="23" borderId="0" xfId="0" applyFont="1" applyFill="1" applyAlignment="1">
      <alignment horizontal="center" wrapText="1"/>
    </xf>
    <xf numFmtId="0" fontId="26" fillId="23" borderId="0" xfId="0" applyFont="1" applyFill="1" applyAlignment="1">
      <alignment horizontal="center" vertical="center"/>
    </xf>
    <xf numFmtId="0" fontId="53" fillId="12" borderId="0" xfId="0" applyFont="1" applyFill="1" applyAlignment="1">
      <alignment horizontal="center" wrapText="1"/>
    </xf>
    <xf numFmtId="0" fontId="3" fillId="0" borderId="0" xfId="0" applyFont="1" applyAlignment="1">
      <alignment wrapText="1"/>
    </xf>
    <xf numFmtId="0" fontId="27" fillId="0" borderId="0" xfId="0" applyFont="1" applyAlignment="1">
      <alignment wrapText="1"/>
    </xf>
    <xf numFmtId="0" fontId="87" fillId="23" borderId="0" xfId="0" applyFont="1" applyFill="1" applyAlignment="1">
      <alignment horizontal="center" wrapText="1"/>
    </xf>
    <xf numFmtId="0" fontId="27" fillId="0" borderId="0" xfId="0" applyFont="1" applyAlignment="1">
      <alignment horizontal="center"/>
    </xf>
    <xf numFmtId="0" fontId="27" fillId="12" borderId="0" xfId="0" applyFont="1" applyFill="1" applyAlignment="1">
      <alignment horizontal="center"/>
    </xf>
    <xf numFmtId="0" fontId="40" fillId="0" borderId="0" xfId="0" applyFont="1"/>
    <xf numFmtId="0" fontId="27" fillId="12" borderId="6" xfId="0" applyFont="1" applyFill="1" applyBorder="1" applyAlignment="1">
      <alignment vertical="center"/>
    </xf>
    <xf numFmtId="0" fontId="27" fillId="12" borderId="6" xfId="0" applyFont="1" applyFill="1" applyBorder="1"/>
    <xf numFmtId="0" fontId="27" fillId="0" borderId="6" xfId="0" applyFont="1" applyBorder="1" applyAlignment="1">
      <alignment horizontal="center" wrapText="1"/>
    </xf>
    <xf numFmtId="0" fontId="27" fillId="0" borderId="6" xfId="0" applyFont="1" applyBorder="1"/>
    <xf numFmtId="0" fontId="27" fillId="0" borderId="7" xfId="0" applyFont="1" applyBorder="1"/>
    <xf numFmtId="0" fontId="27" fillId="23" borderId="6" xfId="0" applyFont="1" applyFill="1" applyBorder="1" applyAlignment="1">
      <alignment vertical="center"/>
    </xf>
    <xf numFmtId="0" fontId="27" fillId="23" borderId="6" xfId="0" applyFont="1" applyFill="1" applyBorder="1"/>
    <xf numFmtId="0" fontId="27" fillId="12" borderId="0" xfId="0" applyFont="1" applyFill="1" applyAlignment="1">
      <alignment vertical="center"/>
    </xf>
    <xf numFmtId="0" fontId="27" fillId="12" borderId="0" xfId="0" applyFont="1" applyFill="1"/>
    <xf numFmtId="0" fontId="27" fillId="23" borderId="0" xfId="0" applyFont="1" applyFill="1" applyAlignment="1">
      <alignment vertical="center"/>
    </xf>
    <xf numFmtId="0" fontId="27" fillId="23" borderId="0" xfId="0" applyFont="1" applyFill="1" applyAlignment="1">
      <alignment horizontal="center"/>
    </xf>
    <xf numFmtId="0" fontId="27" fillId="23" borderId="0" xfId="0" applyFont="1" applyFill="1"/>
    <xf numFmtId="0" fontId="27" fillId="0" borderId="0" xfId="0" applyFont="1"/>
    <xf numFmtId="0" fontId="27" fillId="0" borderId="5" xfId="0" applyFont="1" applyBorder="1"/>
    <xf numFmtId="0" fontId="3" fillId="0" borderId="5" xfId="0" applyFont="1" applyBorder="1"/>
    <xf numFmtId="0" fontId="26" fillId="24" borderId="0" xfId="0" applyFont="1" applyFill="1" applyAlignment="1">
      <alignment horizontal="center" vertical="center" wrapText="1"/>
    </xf>
    <xf numFmtId="0" fontId="27" fillId="24" borderId="0" xfId="0" applyFont="1" applyFill="1" applyAlignment="1">
      <alignment vertical="center" wrapText="1"/>
    </xf>
    <xf numFmtId="0" fontId="89" fillId="24" borderId="0" xfId="0" applyFont="1" applyFill="1" applyAlignment="1">
      <alignment horizontal="center" vertical="center" wrapText="1"/>
    </xf>
    <xf numFmtId="0" fontId="27" fillId="24" borderId="0" xfId="0" applyFont="1" applyFill="1"/>
    <xf numFmtId="0" fontId="3" fillId="24" borderId="0" xfId="0" applyFont="1" applyFill="1"/>
    <xf numFmtId="0" fontId="37" fillId="25" borderId="0" xfId="0" applyFont="1" applyFill="1" applyAlignment="1">
      <alignment horizontal="center" vertical="center" wrapText="1"/>
    </xf>
    <xf numFmtId="0" fontId="37" fillId="25" borderId="0" xfId="0" applyFont="1" applyFill="1" applyAlignment="1">
      <alignment vertical="center" wrapText="1"/>
    </xf>
    <xf numFmtId="0" fontId="37" fillId="25" borderId="0" xfId="0" applyFont="1" applyFill="1"/>
    <xf numFmtId="0" fontId="37" fillId="12" borderId="0" xfId="0" applyFont="1" applyFill="1" applyAlignment="1">
      <alignment horizontal="center" vertical="center" wrapText="1"/>
    </xf>
    <xf numFmtId="0" fontId="37" fillId="12" borderId="0" xfId="0" applyFont="1" applyFill="1" applyAlignment="1">
      <alignment vertical="center" wrapText="1"/>
    </xf>
    <xf numFmtId="0" fontId="37" fillId="12" borderId="0" xfId="0" applyFont="1" applyFill="1"/>
    <xf numFmtId="0" fontId="0" fillId="12" borderId="0" xfId="0" applyFont="1" applyFill="1" applyAlignment="1">
      <alignment horizontal="left" wrapText="1"/>
    </xf>
    <xf numFmtId="0" fontId="0" fillId="25" borderId="0" xfId="0" applyFont="1" applyFill="1" applyAlignment="1">
      <alignment horizontal="left" wrapText="1"/>
    </xf>
    <xf numFmtId="0" fontId="37" fillId="25" borderId="0" xfId="0" applyFont="1" applyFill="1" applyAlignment="1">
      <alignment wrapText="1"/>
    </xf>
    <xf numFmtId="0" fontId="37" fillId="12" borderId="0" xfId="0" applyFont="1" applyFill="1" applyAlignment="1">
      <alignment vertical="center"/>
    </xf>
    <xf numFmtId="0" fontId="37" fillId="25" borderId="0" xfId="0" applyFont="1" applyFill="1" applyAlignment="1">
      <alignment vertical="center"/>
    </xf>
    <xf numFmtId="0" fontId="27" fillId="25" borderId="0" xfId="0" applyFont="1" applyFill="1" applyAlignment="1">
      <alignment horizontal="center" vertical="center" wrapText="1"/>
    </xf>
    <xf numFmtId="0" fontId="0" fillId="12" borderId="0" xfId="0" applyFont="1" applyFill="1" applyAlignment="1">
      <alignment horizontal="left" vertical="top" wrapText="1"/>
    </xf>
    <xf numFmtId="0" fontId="37" fillId="25" borderId="0" xfId="0" applyFont="1" applyFill="1" applyAlignment="1">
      <alignment horizontal="center" wrapText="1"/>
    </xf>
    <xf numFmtId="0" fontId="37" fillId="12" borderId="0" xfId="0" applyFont="1" applyFill="1" applyAlignment="1">
      <alignment horizontal="center" wrapText="1"/>
    </xf>
    <xf numFmtId="0" fontId="37" fillId="14" borderId="8" xfId="0" applyFont="1" applyFill="1" applyBorder="1" applyAlignment="1">
      <alignment horizontal="center" vertical="center" wrapText="1"/>
    </xf>
    <xf numFmtId="0" fontId="37" fillId="2" borderId="8" xfId="0" applyFont="1" applyFill="1" applyBorder="1" applyAlignment="1">
      <alignment horizontal="center" vertical="center" wrapText="1"/>
    </xf>
    <xf numFmtId="0" fontId="3" fillId="14" borderId="8" xfId="0" applyFont="1" applyFill="1" applyBorder="1" applyAlignment="1">
      <alignment vertical="center" wrapText="1"/>
    </xf>
    <xf numFmtId="0" fontId="3" fillId="0" borderId="8" xfId="0" applyFont="1" applyBorder="1"/>
    <xf numFmtId="0" fontId="37" fillId="26" borderId="0" xfId="0" applyFont="1" applyFill="1" applyAlignment="1">
      <alignment horizontal="center" vertical="center" wrapText="1"/>
    </xf>
    <xf numFmtId="0" fontId="37" fillId="2" borderId="0" xfId="0" applyFont="1" applyFill="1" applyAlignment="1">
      <alignment horizontal="center" vertical="center" wrapText="1"/>
    </xf>
    <xf numFmtId="0" fontId="37" fillId="26" borderId="0" xfId="0" applyFont="1" applyFill="1" applyAlignment="1">
      <alignment vertical="center" wrapText="1"/>
    </xf>
    <xf numFmtId="0" fontId="3" fillId="26" borderId="0" xfId="0" applyFont="1" applyFill="1" applyAlignment="1">
      <alignment vertical="center" wrapText="1"/>
    </xf>
    <xf numFmtId="0" fontId="3" fillId="26" borderId="0" xfId="0" applyFont="1" applyFill="1" applyAlignment="1">
      <alignment vertical="center"/>
    </xf>
    <xf numFmtId="0" fontId="37" fillId="14" borderId="0" xfId="0" applyFont="1" applyFill="1" applyAlignment="1">
      <alignment horizontal="center" vertical="center" wrapText="1"/>
    </xf>
    <xf numFmtId="0" fontId="3" fillId="14" borderId="0" xfId="0" applyFont="1" applyFill="1" applyAlignment="1">
      <alignment vertical="center" wrapText="1"/>
    </xf>
    <xf numFmtId="0" fontId="37" fillId="14" borderId="0" xfId="0" applyFont="1" applyFill="1" applyAlignment="1">
      <alignment vertical="center" wrapText="1"/>
    </xf>
    <xf numFmtId="0" fontId="37" fillId="26" borderId="0" xfId="0" applyFont="1" applyFill="1" applyAlignment="1">
      <alignment horizontal="center" wrapText="1"/>
    </xf>
    <xf numFmtId="0" fontId="37" fillId="2" borderId="0" xfId="0" applyFont="1" applyFill="1" applyAlignment="1">
      <alignment horizontal="center" wrapText="1"/>
    </xf>
    <xf numFmtId="0" fontId="37" fillId="26" borderId="0" xfId="0" applyFont="1" applyFill="1" applyAlignment="1">
      <alignment wrapText="1"/>
    </xf>
    <xf numFmtId="0" fontId="3" fillId="26" borderId="0" xfId="0" applyFont="1" applyFill="1" applyAlignment="1">
      <alignment wrapText="1"/>
    </xf>
    <xf numFmtId="0" fontId="3" fillId="26" borderId="0" xfId="0" applyFont="1" applyFill="1"/>
    <xf numFmtId="0" fontId="3" fillId="14" borderId="0" xfId="0" applyFont="1" applyFill="1" applyAlignment="1">
      <alignment vertical="center"/>
    </xf>
    <xf numFmtId="0" fontId="3" fillId="26" borderId="0" xfId="0" applyFont="1" applyFill="1" applyAlignment="1">
      <alignment horizontal="center" vertical="center" wrapText="1"/>
    </xf>
    <xf numFmtId="0" fontId="3" fillId="2" borderId="0" xfId="0" applyFont="1" applyFill="1" applyAlignment="1">
      <alignment horizontal="center" vertical="center" wrapText="1"/>
    </xf>
    <xf numFmtId="0" fontId="3" fillId="14" borderId="0" xfId="0" applyFont="1" applyFill="1" applyAlignment="1">
      <alignment horizontal="center" vertical="center" wrapText="1"/>
    </xf>
    <xf numFmtId="0" fontId="3" fillId="26" borderId="0" xfId="0" applyFont="1" applyFill="1" applyAlignment="1">
      <alignment horizontal="center" wrapText="1"/>
    </xf>
    <xf numFmtId="0" fontId="3" fillId="2" borderId="0" xfId="0" applyFont="1" applyFill="1" applyAlignment="1">
      <alignment horizontal="center" wrapText="1"/>
    </xf>
    <xf numFmtId="0" fontId="3" fillId="14" borderId="0" xfId="0" applyFont="1" applyFill="1" applyAlignment="1">
      <alignment horizontal="center" wrapText="1"/>
    </xf>
    <xf numFmtId="0" fontId="3" fillId="14" borderId="0" xfId="0" applyFont="1" applyFill="1" applyAlignment="1">
      <alignment wrapText="1"/>
    </xf>
    <xf numFmtId="0" fontId="3" fillId="14" borderId="0" xfId="0" applyFont="1" applyFill="1"/>
    <xf numFmtId="0" fontId="5" fillId="26" borderId="0" xfId="0" applyFont="1" applyFill="1" applyAlignment="1">
      <alignment horizontal="center" vertical="center" wrapText="1"/>
    </xf>
    <xf numFmtId="0" fontId="5" fillId="2" borderId="0" xfId="0" applyFont="1" applyFill="1" applyAlignment="1">
      <alignment horizontal="center" vertical="center" wrapText="1"/>
    </xf>
    <xf numFmtId="0" fontId="53" fillId="14" borderId="0" xfId="0" applyFont="1" applyFill="1" applyAlignment="1">
      <alignment horizontal="left" vertical="center" wrapText="1"/>
    </xf>
    <xf numFmtId="0" fontId="53" fillId="14" borderId="0" xfId="0" applyFont="1" applyFill="1" applyAlignment="1">
      <alignment horizontal="left" vertical="center"/>
    </xf>
    <xf numFmtId="0" fontId="53" fillId="26" borderId="0" xfId="0" applyFont="1" applyFill="1" applyAlignment="1">
      <alignment horizontal="left" wrapText="1"/>
    </xf>
    <xf numFmtId="0" fontId="53" fillId="26" borderId="0" xfId="0" applyFont="1" applyFill="1" applyAlignment="1">
      <alignment horizontal="left" vertical="center" wrapText="1"/>
    </xf>
    <xf numFmtId="0" fontId="3" fillId="0" borderId="0" xfId="0" applyFont="1"/>
    <xf numFmtId="0" fontId="3" fillId="0" borderId="0" xfId="0" applyFont="1" applyAlignment="1">
      <alignment wrapText="1"/>
    </xf>
    <xf numFmtId="0" fontId="50" fillId="28" borderId="0" xfId="0" applyFont="1" applyFill="1" applyAlignment="1">
      <alignment horizontal="center" vertical="center" wrapText="1"/>
    </xf>
    <xf numFmtId="0" fontId="50" fillId="0" borderId="0" xfId="0" applyFont="1" applyAlignment="1">
      <alignment horizontal="center" vertical="center" wrapText="1"/>
    </xf>
    <xf numFmtId="0" fontId="91" fillId="27" borderId="0" xfId="0" applyFont="1" applyFill="1"/>
    <xf numFmtId="0" fontId="38" fillId="27" borderId="0" xfId="0" applyFont="1" applyFill="1" applyAlignment="1">
      <alignment horizontal="center" vertical="center" wrapText="1"/>
    </xf>
    <xf numFmtId="0" fontId="38" fillId="15" borderId="0" xfId="0" applyFont="1" applyFill="1" applyAlignment="1">
      <alignment horizontal="center" vertical="center" wrapText="1"/>
    </xf>
    <xf numFmtId="0" fontId="3" fillId="0" borderId="0" xfId="0" applyFont="1" applyAlignment="1">
      <alignment vertical="center" wrapText="1"/>
    </xf>
    <xf numFmtId="0" fontId="3" fillId="12" borderId="0" xfId="0" applyFont="1" applyFill="1" applyAlignment="1">
      <alignment vertical="center" wrapText="1"/>
    </xf>
    <xf numFmtId="0" fontId="0" fillId="12" borderId="0" xfId="0" applyFont="1" applyFill="1" applyAlignment="1">
      <alignment horizontal="left"/>
    </xf>
    <xf numFmtId="0" fontId="0" fillId="14" borderId="0" xfId="0" applyFont="1" applyFill="1" applyAlignment="1">
      <alignment horizontal="left"/>
    </xf>
    <xf numFmtId="0" fontId="37" fillId="14" borderId="0" xfId="0" applyFont="1" applyFill="1"/>
    <xf numFmtId="0" fontId="0" fillId="14" borderId="0" xfId="0" applyFont="1" applyFill="1" applyAlignment="1">
      <alignment horizontal="left" wrapText="1"/>
    </xf>
    <xf numFmtId="0" fontId="0" fillId="14" borderId="0" xfId="0" applyFont="1" applyFill="1" applyAlignment="1">
      <alignment horizontal="left" vertical="center" wrapText="1"/>
    </xf>
    <xf numFmtId="0" fontId="0" fillId="12" borderId="0" xfId="0" applyFont="1" applyFill="1" applyAlignment="1">
      <alignment horizontal="left" vertical="center"/>
    </xf>
    <xf numFmtId="0" fontId="92" fillId="12" borderId="6" xfId="0" applyFont="1" applyFill="1" applyBorder="1" applyAlignment="1">
      <alignment vertical="center" wrapText="1"/>
    </xf>
    <xf numFmtId="0" fontId="26" fillId="0" borderId="6" xfId="0" applyFont="1" applyBorder="1" applyAlignment="1">
      <alignment horizontal="center" vertical="center" wrapText="1"/>
    </xf>
    <xf numFmtId="0" fontId="27" fillId="12" borderId="6" xfId="0" applyFont="1" applyFill="1" applyBorder="1" applyAlignment="1">
      <alignment horizontal="center" vertical="center" wrapText="1"/>
    </xf>
    <xf numFmtId="0" fontId="27" fillId="0" borderId="7" xfId="0" applyFont="1" applyBorder="1" applyAlignment="1">
      <alignment horizontal="center" vertical="center" wrapText="1"/>
    </xf>
    <xf numFmtId="0" fontId="27" fillId="0" borderId="9" xfId="0" applyFont="1" applyBorder="1" applyAlignment="1">
      <alignment horizontal="center" vertical="center"/>
    </xf>
    <xf numFmtId="0" fontId="27" fillId="12" borderId="9" xfId="0" applyFont="1" applyFill="1" applyBorder="1" applyAlignment="1">
      <alignment horizontal="center" vertical="center"/>
    </xf>
    <xf numFmtId="0" fontId="27" fillId="0" borderId="0" xfId="0" applyFont="1" applyAlignment="1">
      <alignment horizontal="center" vertical="center" wrapText="1"/>
    </xf>
    <xf numFmtId="0" fontId="26" fillId="29" borderId="0" xfId="0" applyFont="1" applyFill="1" applyAlignment="1">
      <alignment horizontal="center" vertical="center" wrapText="1"/>
    </xf>
    <xf numFmtId="0" fontId="26" fillId="30" borderId="0" xfId="0" applyFont="1" applyFill="1" applyAlignment="1">
      <alignment horizontal="center" vertical="center" wrapText="1"/>
    </xf>
    <xf numFmtId="0" fontId="26" fillId="3" borderId="0" xfId="0" applyFont="1" applyFill="1" applyAlignment="1">
      <alignment horizontal="center" vertical="center"/>
    </xf>
    <xf numFmtId="0" fontId="27" fillId="12" borderId="0" xfId="0" applyFont="1" applyFill="1" applyAlignment="1">
      <alignment horizontal="center" vertical="center" wrapText="1"/>
    </xf>
    <xf numFmtId="0" fontId="27" fillId="12" borderId="0" xfId="0" applyFont="1" applyFill="1" applyAlignment="1">
      <alignment vertical="center" wrapText="1"/>
    </xf>
    <xf numFmtId="0" fontId="27" fillId="31" borderId="0" xfId="0" applyFont="1" applyFill="1" applyAlignment="1">
      <alignment horizontal="left" vertical="center" wrapText="1"/>
    </xf>
    <xf numFmtId="0" fontId="27" fillId="32" borderId="0" xfId="0" applyFont="1" applyFill="1" applyAlignment="1">
      <alignment horizontal="left" vertical="center" wrapText="1"/>
    </xf>
    <xf numFmtId="0" fontId="27" fillId="32" borderId="0" xfId="0" applyFont="1" applyFill="1" applyAlignment="1">
      <alignment vertical="center" wrapText="1"/>
    </xf>
    <xf numFmtId="0" fontId="27" fillId="33" borderId="0" xfId="0" applyFont="1" applyFill="1" applyAlignment="1">
      <alignment horizontal="center" vertical="center" wrapText="1"/>
    </xf>
    <xf numFmtId="0" fontId="27" fillId="33" borderId="0" xfId="0" applyFont="1" applyFill="1" applyAlignment="1">
      <alignment vertical="center" wrapText="1"/>
    </xf>
    <xf numFmtId="0" fontId="26" fillId="33" borderId="0" xfId="0" applyFont="1" applyFill="1" applyAlignment="1">
      <alignment horizontal="center" vertical="center"/>
    </xf>
    <xf numFmtId="0" fontId="93" fillId="33" borderId="0" xfId="0" applyFont="1" applyFill="1" applyAlignment="1">
      <alignment vertical="center" wrapText="1"/>
    </xf>
    <xf numFmtId="0" fontId="53" fillId="12" borderId="0" xfId="0" applyFont="1" applyFill="1" applyAlignment="1">
      <alignment horizontal="center" vertical="center" wrapText="1"/>
    </xf>
    <xf numFmtId="0" fontId="37" fillId="33" borderId="0" xfId="0" applyFont="1" applyFill="1" applyAlignment="1">
      <alignment wrapText="1"/>
    </xf>
    <xf numFmtId="0" fontId="27" fillId="33" borderId="0" xfId="0" applyFont="1" applyFill="1" applyAlignment="1">
      <alignment wrapText="1"/>
    </xf>
    <xf numFmtId="0" fontId="27" fillId="33" borderId="0" xfId="0" applyFont="1" applyFill="1" applyAlignment="1"/>
    <xf numFmtId="0" fontId="94" fillId="33" borderId="0" xfId="0" applyFont="1" applyFill="1" applyAlignment="1">
      <alignment wrapText="1"/>
    </xf>
    <xf numFmtId="0" fontId="3" fillId="32" borderId="0" xfId="0" applyFont="1" applyFill="1"/>
    <xf numFmtId="0" fontId="94" fillId="12" borderId="0" xfId="0" applyFont="1" applyFill="1" applyAlignment="1">
      <alignment vertical="center" wrapText="1"/>
    </xf>
    <xf numFmtId="0" fontId="27" fillId="12" borderId="0" xfId="0" applyFont="1" applyFill="1" applyAlignment="1">
      <alignment horizontal="center" vertical="center"/>
    </xf>
    <xf numFmtId="0" fontId="27" fillId="0" borderId="0" xfId="0" applyFont="1" applyAlignment="1">
      <alignment vertical="center" wrapText="1"/>
    </xf>
    <xf numFmtId="0" fontId="95" fillId="12" borderId="0" xfId="0" applyFont="1" applyFill="1" applyAlignment="1">
      <alignment horizontal="left" wrapText="1"/>
    </xf>
    <xf numFmtId="0" fontId="27" fillId="12" borderId="0" xfId="0" applyFont="1" applyFill="1" applyAlignment="1">
      <alignment wrapText="1"/>
    </xf>
    <xf numFmtId="0" fontId="37" fillId="33" borderId="0" xfId="0" applyFont="1" applyFill="1" applyAlignment="1">
      <alignment vertical="center" wrapText="1"/>
    </xf>
    <xf numFmtId="0" fontId="27" fillId="12" borderId="7" xfId="0" applyFont="1" applyFill="1" applyBorder="1" applyAlignment="1">
      <alignment vertical="center" wrapText="1"/>
    </xf>
    <xf numFmtId="0" fontId="27" fillId="12" borderId="7" xfId="0" applyFont="1" applyFill="1" applyBorder="1" applyAlignment="1">
      <alignment horizontal="center" vertical="center"/>
    </xf>
    <xf numFmtId="0" fontId="27" fillId="12" borderId="6" xfId="0" applyFont="1" applyFill="1" applyBorder="1" applyAlignment="1">
      <alignment vertical="center" wrapText="1"/>
    </xf>
    <xf numFmtId="0" fontId="27" fillId="32" borderId="6" xfId="0" applyFont="1" applyFill="1" applyBorder="1" applyAlignment="1">
      <alignment vertical="center"/>
    </xf>
    <xf numFmtId="0" fontId="27" fillId="0" borderId="6" xfId="0" applyFont="1" applyBorder="1" applyAlignment="1">
      <alignment vertical="center"/>
    </xf>
    <xf numFmtId="0" fontId="26" fillId="33" borderId="6" xfId="0" applyFont="1" applyFill="1" applyBorder="1" applyAlignment="1">
      <alignment horizontal="center" vertical="center"/>
    </xf>
    <xf numFmtId="0" fontId="26" fillId="33" borderId="6" xfId="0" applyFont="1" applyFill="1" applyBorder="1" applyAlignment="1">
      <alignment horizontal="center" vertical="center" wrapText="1"/>
    </xf>
    <xf numFmtId="0" fontId="26" fillId="33" borderId="7" xfId="0" applyFont="1" applyFill="1" applyBorder="1" applyAlignment="1">
      <alignment horizontal="center" vertical="center" wrapText="1"/>
    </xf>
    <xf numFmtId="0" fontId="26" fillId="17" borderId="7" xfId="0" applyFont="1" applyFill="1" applyBorder="1" applyAlignment="1">
      <alignment horizontal="center" vertical="center"/>
    </xf>
    <xf numFmtId="0" fontId="26" fillId="0" borderId="6" xfId="0" applyFont="1" applyBorder="1" applyAlignment="1">
      <alignment horizontal="center" vertical="center"/>
    </xf>
    <xf numFmtId="0" fontId="27" fillId="12" borderId="5" xfId="0" applyFont="1" applyFill="1" applyBorder="1" applyAlignment="1">
      <alignment vertical="center" wrapText="1"/>
    </xf>
    <xf numFmtId="0" fontId="27" fillId="12" borderId="7" xfId="0" applyFont="1" applyFill="1" applyBorder="1" applyAlignment="1">
      <alignment vertical="center"/>
    </xf>
    <xf numFmtId="0" fontId="27" fillId="33" borderId="0" xfId="0" applyFont="1" applyFill="1" applyAlignment="1">
      <alignment vertical="center"/>
    </xf>
    <xf numFmtId="0" fontId="27" fillId="33" borderId="0" xfId="0" applyFont="1" applyFill="1" applyAlignment="1">
      <alignment horizontal="center" vertical="center"/>
    </xf>
    <xf numFmtId="0" fontId="27" fillId="33" borderId="5" xfId="0" applyFont="1" applyFill="1" applyBorder="1" applyAlignment="1">
      <alignment vertical="center" wrapText="1"/>
    </xf>
    <xf numFmtId="0" fontId="27" fillId="33" borderId="7" xfId="0" applyFont="1" applyFill="1" applyBorder="1" applyAlignment="1">
      <alignment vertical="center"/>
    </xf>
    <xf numFmtId="0" fontId="27" fillId="0" borderId="5" xfId="0" applyFont="1" applyBorder="1" applyAlignment="1">
      <alignment vertical="center" wrapText="1"/>
    </xf>
    <xf numFmtId="0" fontId="27" fillId="0" borderId="7" xfId="0" applyFont="1" applyBorder="1" applyAlignment="1">
      <alignment vertical="center"/>
    </xf>
    <xf numFmtId="0" fontId="96" fillId="34" borderId="0" xfId="0" applyFont="1" applyFill="1" applyAlignment="1">
      <alignment horizontal="center" vertical="center" wrapText="1"/>
    </xf>
    <xf numFmtId="0" fontId="26" fillId="34" borderId="0" xfId="0" applyFont="1" applyFill="1" applyAlignment="1">
      <alignment horizontal="center" vertical="center" wrapText="1"/>
    </xf>
    <xf numFmtId="0" fontId="97" fillId="34" borderId="0" xfId="0" applyFont="1" applyFill="1" applyAlignment="1">
      <alignment horizontal="center" vertical="center" wrapText="1"/>
    </xf>
    <xf numFmtId="0" fontId="53" fillId="0" borderId="0" xfId="0" applyFont="1" applyAlignment="1">
      <alignment horizontal="left" wrapText="1"/>
    </xf>
    <xf numFmtId="0" fontId="27" fillId="0" borderId="0" xfId="0" applyFont="1" applyAlignment="1">
      <alignment wrapText="1"/>
    </xf>
    <xf numFmtId="0" fontId="26" fillId="0" borderId="0" xfId="0" applyFont="1" applyAlignment="1">
      <alignment vertical="center" wrapText="1"/>
    </xf>
    <xf numFmtId="0" fontId="27" fillId="0" borderId="0" xfId="0" applyFont="1" applyAlignment="1"/>
    <xf numFmtId="0" fontId="27" fillId="0" borderId="0" xfId="0" applyFont="1" applyAlignment="1">
      <alignment wrapText="1"/>
    </xf>
    <xf numFmtId="0" fontId="27" fillId="0" borderId="0" xfId="0" applyFont="1" applyAlignment="1"/>
    <xf numFmtId="0" fontId="53" fillId="12" borderId="0" xfId="0" applyFont="1" applyFill="1" applyAlignment="1">
      <alignment wrapText="1"/>
    </xf>
    <xf numFmtId="0" fontId="53" fillId="12" borderId="0" xfId="0" applyFont="1" applyFill="1" applyAlignment="1">
      <alignment horizontal="left" vertical="center" wrapText="1"/>
    </xf>
    <xf numFmtId="0" fontId="98" fillId="0" borderId="0" xfId="0" applyFont="1" applyAlignment="1">
      <alignment vertical="center" wrapText="1"/>
    </xf>
    <xf numFmtId="0" fontId="53" fillId="0" borderId="0" xfId="0" applyFont="1"/>
    <xf numFmtId="0" fontId="53" fillId="0" borderId="0" xfId="0" applyFont="1" applyAlignment="1">
      <alignment horizontal="left"/>
    </xf>
    <xf numFmtId="0" fontId="53" fillId="0" borderId="0" xfId="0" applyFont="1" applyAlignment="1">
      <alignment wrapText="1"/>
    </xf>
    <xf numFmtId="0" fontId="99" fillId="26" borderId="0" xfId="0" applyFont="1" applyFill="1" applyAlignment="1"/>
    <xf numFmtId="0" fontId="100" fillId="26" borderId="0" xfId="0" applyFont="1" applyFill="1" applyAlignment="1">
      <alignment horizontal="center" vertical="center"/>
    </xf>
    <xf numFmtId="0" fontId="101" fillId="24" borderId="0" xfId="0" applyFont="1" applyFill="1" applyAlignment="1">
      <alignment horizontal="center" vertical="center" wrapText="1"/>
    </xf>
    <xf numFmtId="0" fontId="101" fillId="28" borderId="0" xfId="0" applyFont="1" applyFill="1" applyAlignment="1">
      <alignment horizontal="center" vertical="center" wrapText="1"/>
    </xf>
    <xf numFmtId="0" fontId="102" fillId="26" borderId="0" xfId="0" applyFont="1" applyFill="1" applyAlignment="1">
      <alignment horizontal="left" vertical="center"/>
    </xf>
    <xf numFmtId="0" fontId="103" fillId="26" borderId="0" xfId="0" applyFont="1" applyFill="1" applyAlignment="1">
      <alignment horizontal="center" vertical="center"/>
    </xf>
    <xf numFmtId="0" fontId="104" fillId="35" borderId="10" xfId="0" applyFont="1" applyFill="1" applyBorder="1" applyAlignment="1">
      <alignment horizontal="center" vertical="center" wrapText="1"/>
    </xf>
    <xf numFmtId="0" fontId="106" fillId="35" borderId="6" xfId="0" applyFont="1" applyFill="1" applyBorder="1" applyAlignment="1">
      <alignment horizontal="center" vertical="center" wrapText="1"/>
    </xf>
    <xf numFmtId="0" fontId="106" fillId="35" borderId="7" xfId="0" applyFont="1" applyFill="1" applyBorder="1" applyAlignment="1">
      <alignment horizontal="center" vertical="center" wrapText="1"/>
    </xf>
    <xf numFmtId="0" fontId="107" fillId="37" borderId="6" xfId="0" applyFont="1" applyFill="1" applyBorder="1" applyAlignment="1">
      <alignment horizontal="center" vertical="center" wrapText="1"/>
    </xf>
    <xf numFmtId="0" fontId="106" fillId="36" borderId="6" xfId="0" applyFont="1" applyFill="1" applyBorder="1" applyAlignment="1">
      <alignment horizontal="center" vertical="center" wrapText="1"/>
    </xf>
    <xf numFmtId="0" fontId="26" fillId="25" borderId="0" xfId="0" applyFont="1" applyFill="1" applyAlignment="1">
      <alignment horizontal="center" vertical="center" wrapText="1"/>
    </xf>
    <xf numFmtId="0" fontId="3" fillId="25" borderId="5" xfId="0" applyFont="1" applyFill="1" applyBorder="1" applyAlignment="1">
      <alignment vertical="center" wrapText="1"/>
    </xf>
    <xf numFmtId="0" fontId="53" fillId="25" borderId="0" xfId="0" applyFont="1" applyFill="1" applyAlignment="1">
      <alignment horizontal="left" vertical="center" wrapText="1"/>
    </xf>
    <xf numFmtId="0" fontId="53" fillId="25" borderId="5" xfId="0" applyFont="1" applyFill="1" applyBorder="1" applyAlignment="1">
      <alignment horizontal="left" vertical="center" wrapText="1"/>
    </xf>
    <xf numFmtId="0" fontId="108" fillId="14" borderId="0" xfId="0" applyFont="1" applyFill="1" applyAlignment="1">
      <alignment horizontal="left" vertical="center" wrapText="1"/>
    </xf>
    <xf numFmtId="0" fontId="109" fillId="14" borderId="0" xfId="0" applyFont="1" applyFill="1"/>
    <xf numFmtId="0" fontId="27" fillId="12" borderId="5" xfId="0" applyFont="1" applyFill="1" applyBorder="1" applyAlignment="1">
      <alignment horizontal="left" vertical="center" wrapText="1"/>
    </xf>
    <xf numFmtId="0" fontId="53" fillId="12" borderId="5" xfId="0" applyFont="1" applyFill="1" applyBorder="1" applyAlignment="1">
      <alignment horizontal="left" vertical="center" wrapText="1"/>
    </xf>
    <xf numFmtId="0" fontId="108" fillId="12" borderId="0" xfId="0" applyFont="1" applyFill="1" applyAlignment="1">
      <alignment horizontal="left" vertical="center" wrapText="1"/>
    </xf>
    <xf numFmtId="0" fontId="108" fillId="12" borderId="0" xfId="0" applyFont="1" applyFill="1" applyAlignment="1">
      <alignment vertical="center" wrapText="1"/>
    </xf>
    <xf numFmtId="0" fontId="27" fillId="25" borderId="5" xfId="0" applyFont="1" applyFill="1" applyBorder="1" applyAlignment="1">
      <alignment horizontal="left" vertical="center" wrapText="1"/>
    </xf>
    <xf numFmtId="0" fontId="108" fillId="14" borderId="0" xfId="0" applyFont="1" applyFill="1" applyAlignment="1">
      <alignment vertical="center" wrapText="1"/>
    </xf>
    <xf numFmtId="0" fontId="26" fillId="12" borderId="0" xfId="0" applyFont="1" applyFill="1" applyAlignment="1">
      <alignment horizontal="center" vertical="center" wrapText="1"/>
    </xf>
    <xf numFmtId="0" fontId="110" fillId="12" borderId="0" xfId="0" applyFont="1" applyFill="1" applyAlignment="1">
      <alignment horizontal="left" vertical="center" wrapText="1"/>
    </xf>
    <xf numFmtId="164" fontId="53" fillId="25" borderId="0" xfId="0" applyNumberFormat="1" applyFont="1" applyFill="1" applyAlignment="1">
      <alignment horizontal="left" vertical="center" wrapText="1"/>
    </xf>
    <xf numFmtId="0" fontId="53" fillId="25" borderId="0" xfId="0" applyFont="1" applyFill="1" applyAlignment="1">
      <alignment wrapText="1"/>
    </xf>
    <xf numFmtId="0" fontId="53" fillId="25" borderId="0" xfId="0" applyFont="1" applyFill="1" applyAlignment="1">
      <alignment horizontal="left" wrapText="1"/>
    </xf>
    <xf numFmtId="164" fontId="53" fillId="12" borderId="0" xfId="0" applyNumberFormat="1" applyFont="1" applyFill="1" applyAlignment="1">
      <alignment horizontal="left" vertical="center" wrapText="1"/>
    </xf>
    <xf numFmtId="0" fontId="110" fillId="14" borderId="0" xfId="0" applyFont="1" applyFill="1" applyAlignment="1">
      <alignment vertical="center" wrapText="1"/>
    </xf>
    <xf numFmtId="0" fontId="57" fillId="12" borderId="0" xfId="0" applyFont="1" applyFill="1" applyAlignment="1">
      <alignment horizontal="left" vertical="center" wrapText="1"/>
    </xf>
    <xf numFmtId="0" fontId="57" fillId="12" borderId="5" xfId="0" applyFont="1" applyFill="1" applyBorder="1" applyAlignment="1">
      <alignment horizontal="left" vertical="center" wrapText="1"/>
    </xf>
    <xf numFmtId="0" fontId="110" fillId="12" borderId="0" xfId="0" applyFont="1" applyFill="1" applyAlignment="1">
      <alignment wrapText="1"/>
    </xf>
    <xf numFmtId="0" fontId="0" fillId="25" borderId="0" xfId="0" applyFont="1" applyFill="1" applyAlignment="1">
      <alignment horizontal="left" vertical="center" wrapText="1"/>
    </xf>
    <xf numFmtId="0" fontId="111" fillId="12" borderId="5" xfId="0" applyFont="1" applyFill="1" applyBorder="1" applyAlignment="1">
      <alignment horizontal="left" vertical="center" wrapText="1"/>
    </xf>
    <xf numFmtId="0" fontId="112" fillId="25" borderId="0" xfId="0" applyFont="1" applyFill="1" applyAlignment="1">
      <alignment horizontal="left" vertical="center" wrapText="1"/>
    </xf>
    <xf numFmtId="164" fontId="5" fillId="25" borderId="0" xfId="0" applyNumberFormat="1" applyFont="1" applyFill="1" applyAlignment="1">
      <alignment horizontal="left" vertical="center" wrapText="1"/>
    </xf>
    <xf numFmtId="0" fontId="108" fillId="14" borderId="12" xfId="0" applyFont="1" applyFill="1" applyBorder="1" applyAlignment="1">
      <alignment vertical="center" wrapText="1"/>
    </xf>
    <xf numFmtId="0" fontId="3" fillId="0" borderId="0" xfId="0" applyFont="1" applyAlignment="1">
      <alignment horizontal="left" vertical="center"/>
    </xf>
    <xf numFmtId="0" fontId="57" fillId="25" borderId="0" xfId="0" applyFont="1" applyFill="1" applyAlignment="1">
      <alignment wrapText="1"/>
    </xf>
    <xf numFmtId="0" fontId="5" fillId="12" borderId="5" xfId="0" applyFont="1" applyFill="1" applyBorder="1" applyAlignment="1">
      <alignment horizontal="left" vertical="center" wrapText="1"/>
    </xf>
    <xf numFmtId="0" fontId="109" fillId="12" borderId="0" xfId="0" applyFont="1" applyFill="1"/>
    <xf numFmtId="0" fontId="108" fillId="14" borderId="0" xfId="0" applyFont="1" applyFill="1" applyAlignment="1">
      <alignment horizontal="left"/>
    </xf>
    <xf numFmtId="0" fontId="26" fillId="25" borderId="0" xfId="0" applyFont="1" applyFill="1" applyAlignment="1">
      <alignment horizontal="center" vertical="center"/>
    </xf>
    <xf numFmtId="0" fontId="108" fillId="12" borderId="0" xfId="0" applyFont="1" applyFill="1" applyAlignment="1">
      <alignment horizontal="left" wrapText="1"/>
    </xf>
    <xf numFmtId="0" fontId="108" fillId="12" borderId="0" xfId="0" applyFont="1" applyFill="1" applyAlignment="1">
      <alignment wrapText="1"/>
    </xf>
    <xf numFmtId="0" fontId="5" fillId="12" borderId="0" xfId="0" applyFont="1" applyFill="1" applyAlignment="1">
      <alignment horizontal="left" vertical="center" wrapText="1"/>
    </xf>
    <xf numFmtId="0" fontId="109" fillId="12" borderId="0" xfId="0" applyFont="1" applyFill="1" applyAlignment="1">
      <alignment wrapText="1"/>
    </xf>
    <xf numFmtId="164" fontId="53" fillId="25" borderId="0" xfId="0" applyNumberFormat="1" applyFont="1" applyFill="1" applyAlignment="1">
      <alignment horizontal="center" vertical="center" wrapText="1"/>
    </xf>
    <xf numFmtId="0" fontId="113" fillId="14" borderId="0" xfId="0" applyFont="1" applyFill="1" applyAlignment="1">
      <alignment wrapText="1"/>
    </xf>
    <xf numFmtId="0" fontId="108" fillId="14" borderId="0" xfId="0" applyFont="1" applyFill="1" applyAlignment="1">
      <alignment horizontal="left" wrapText="1"/>
    </xf>
    <xf numFmtId="166" fontId="53" fillId="25" borderId="0" xfId="0" applyNumberFormat="1" applyFont="1" applyFill="1" applyAlignment="1">
      <alignment horizontal="left" vertical="center" wrapText="1"/>
    </xf>
    <xf numFmtId="167" fontId="53" fillId="25" borderId="0" xfId="0" applyNumberFormat="1" applyFont="1" applyFill="1" applyAlignment="1">
      <alignment horizontal="left" vertical="center" wrapText="1"/>
    </xf>
    <xf numFmtId="168" fontId="53" fillId="25" borderId="0" xfId="0" applyNumberFormat="1" applyFont="1" applyFill="1" applyAlignment="1">
      <alignment horizontal="left" vertical="center" wrapText="1"/>
    </xf>
    <xf numFmtId="0" fontId="108" fillId="14" borderId="0" xfId="0" applyFont="1" applyFill="1" applyAlignment="1">
      <alignment wrapText="1"/>
    </xf>
    <xf numFmtId="14" fontId="53" fillId="25" borderId="0" xfId="0" applyNumberFormat="1" applyFont="1" applyFill="1" applyAlignment="1">
      <alignment horizontal="left" vertical="center" wrapText="1"/>
    </xf>
    <xf numFmtId="14" fontId="53" fillId="12" borderId="0" xfId="0" applyNumberFormat="1" applyFont="1" applyFill="1" applyAlignment="1">
      <alignment horizontal="left" vertical="center" wrapText="1"/>
    </xf>
    <xf numFmtId="167" fontId="53" fillId="12" borderId="0" xfId="0" applyNumberFormat="1" applyFont="1" applyFill="1" applyAlignment="1">
      <alignment horizontal="left" vertical="center" wrapText="1"/>
    </xf>
    <xf numFmtId="0" fontId="108" fillId="14" borderId="0" xfId="0" applyFont="1" applyFill="1" applyAlignment="1">
      <alignment horizontal="center" vertical="center" wrapText="1"/>
    </xf>
    <xf numFmtId="0" fontId="108" fillId="12" borderId="0" xfId="0" applyFont="1" applyFill="1" applyAlignment="1">
      <alignment horizontal="center" vertical="center" wrapText="1"/>
    </xf>
    <xf numFmtId="0" fontId="27" fillId="25" borderId="5" xfId="0" applyFont="1" applyFill="1" applyBorder="1" applyAlignment="1">
      <alignment wrapText="1"/>
    </xf>
    <xf numFmtId="0" fontId="37" fillId="0" borderId="0" xfId="0" applyFont="1" applyAlignment="1">
      <alignment wrapText="1"/>
    </xf>
    <xf numFmtId="0" fontId="114" fillId="25" borderId="5" xfId="0" applyFont="1" applyFill="1" applyBorder="1" applyAlignment="1">
      <alignment horizontal="left" vertical="center" wrapText="1"/>
    </xf>
    <xf numFmtId="0" fontId="115" fillId="12" borderId="0" xfId="0" applyFont="1" applyFill="1" applyAlignment="1">
      <alignment horizontal="left" vertical="center" wrapText="1"/>
    </xf>
    <xf numFmtId="0" fontId="115" fillId="14" borderId="0" xfId="0" applyFont="1" applyFill="1" applyAlignment="1">
      <alignment horizontal="left" vertical="center" wrapText="1"/>
    </xf>
    <xf numFmtId="0" fontId="116" fillId="38" borderId="0" xfId="0" applyFont="1" applyFill="1" applyAlignment="1">
      <alignment horizontal="left" vertical="center"/>
    </xf>
    <xf numFmtId="0" fontId="117" fillId="38" borderId="0" xfId="0" applyFont="1" applyFill="1" applyAlignment="1">
      <alignment horizontal="center" vertical="center" wrapText="1"/>
    </xf>
    <xf numFmtId="0" fontId="118" fillId="39" borderId="0" xfId="0" applyFont="1" applyFill="1" applyAlignment="1">
      <alignment horizontal="center" vertical="center" wrapText="1"/>
    </xf>
    <xf numFmtId="0" fontId="118" fillId="24" borderId="0" xfId="0" applyFont="1" applyFill="1" applyAlignment="1">
      <alignment horizontal="center" vertical="center" wrapText="1"/>
    </xf>
    <xf numFmtId="0" fontId="119" fillId="39" borderId="0" xfId="0" applyFont="1" applyFill="1" applyAlignment="1">
      <alignment wrapText="1"/>
    </xf>
    <xf numFmtId="0" fontId="61" fillId="0" borderId="0" xfId="0" applyFont="1"/>
    <xf numFmtId="0" fontId="61" fillId="0" borderId="0" xfId="0" applyFont="1" applyAlignment="1"/>
    <xf numFmtId="0" fontId="62" fillId="0" borderId="0" xfId="0" applyFont="1"/>
    <xf numFmtId="0" fontId="50" fillId="0" borderId="0" xfId="0" applyFont="1"/>
    <xf numFmtId="0" fontId="26" fillId="24" borderId="6" xfId="0" applyFont="1" applyFill="1" applyBorder="1" applyAlignment="1">
      <alignment horizontal="center" vertical="center" wrapText="1"/>
    </xf>
    <xf numFmtId="0" fontId="26" fillId="24" borderId="7" xfId="0" applyFont="1" applyFill="1" applyBorder="1" applyAlignment="1">
      <alignment horizontal="center" vertical="center" wrapText="1"/>
    </xf>
    <xf numFmtId="0" fontId="118" fillId="39" borderId="6" xfId="0" applyFont="1" applyFill="1" applyBorder="1" applyAlignment="1">
      <alignment horizontal="center" vertical="center" wrapText="1"/>
    </xf>
    <xf numFmtId="0" fontId="118" fillId="24" borderId="6" xfId="0" applyFont="1" applyFill="1" applyBorder="1" applyAlignment="1">
      <alignment horizontal="center" vertical="center" wrapText="1"/>
    </xf>
    <xf numFmtId="0" fontId="118" fillId="24" borderId="13" xfId="0" applyFont="1" applyFill="1" applyBorder="1" applyAlignment="1">
      <alignment horizontal="center" vertical="center" wrapText="1"/>
    </xf>
    <xf numFmtId="0" fontId="119" fillId="39" borderId="6" xfId="0" applyFont="1" applyFill="1" applyBorder="1" applyAlignment="1">
      <alignment wrapText="1"/>
    </xf>
    <xf numFmtId="0" fontId="61" fillId="0" borderId="6" xfId="0" applyFont="1" applyBorder="1"/>
    <xf numFmtId="0" fontId="61" fillId="0" borderId="6" xfId="0" applyFont="1" applyBorder="1" applyAlignment="1"/>
    <xf numFmtId="0" fontId="62" fillId="0" borderId="6" xfId="0" applyFont="1" applyBorder="1"/>
    <xf numFmtId="0" fontId="119" fillId="39" borderId="14" xfId="0" applyFont="1" applyFill="1" applyBorder="1" applyAlignment="1">
      <alignment wrapText="1"/>
    </xf>
    <xf numFmtId="0" fontId="3" fillId="0" borderId="6" xfId="0" applyFont="1" applyBorder="1"/>
    <xf numFmtId="0" fontId="50" fillId="0" borderId="6" xfId="0" applyFont="1" applyBorder="1"/>
    <xf numFmtId="0" fontId="27" fillId="12" borderId="5" xfId="0" applyFont="1" applyFill="1" applyBorder="1" applyAlignment="1">
      <alignment horizontal="center" vertical="center" wrapText="1"/>
    </xf>
    <xf numFmtId="0" fontId="0" fillId="12" borderId="0" xfId="0" applyFont="1" applyFill="1" applyAlignment="1">
      <alignment horizontal="center" vertical="center" wrapText="1"/>
    </xf>
    <xf numFmtId="0" fontId="0" fillId="12" borderId="15" xfId="0" applyFont="1" applyFill="1" applyBorder="1" applyAlignment="1">
      <alignment horizontal="center" vertical="center" wrapText="1"/>
    </xf>
    <xf numFmtId="0" fontId="120" fillId="12" borderId="0" xfId="0" applyFont="1" applyFill="1" applyAlignment="1">
      <alignment wrapText="1"/>
    </xf>
    <xf numFmtId="0" fontId="120" fillId="12" borderId="0" xfId="0" applyFont="1" applyFill="1" applyAlignment="1">
      <alignment wrapText="1"/>
    </xf>
    <xf numFmtId="0" fontId="0" fillId="0" borderId="16" xfId="0" applyFont="1" applyBorder="1" applyAlignment="1">
      <alignment wrapText="1"/>
    </xf>
    <xf numFmtId="0" fontId="0" fillId="0" borderId="0" xfId="0" applyFont="1" applyAlignment="1">
      <alignment wrapText="1"/>
    </xf>
    <xf numFmtId="0" fontId="62" fillId="0" borderId="16" xfId="0" applyFont="1" applyBorder="1" applyAlignment="1">
      <alignment wrapText="1"/>
    </xf>
    <xf numFmtId="0" fontId="62" fillId="0" borderId="0" xfId="0" applyFont="1" applyAlignment="1">
      <alignment wrapText="1"/>
    </xf>
    <xf numFmtId="0" fontId="27" fillId="25" borderId="5" xfId="0" applyFont="1" applyFill="1" applyBorder="1" applyAlignment="1">
      <alignment horizontal="center" vertical="center" wrapText="1"/>
    </xf>
    <xf numFmtId="0" fontId="0" fillId="25" borderId="0" xfId="0" applyFont="1" applyFill="1" applyAlignment="1">
      <alignment horizontal="center" vertical="center" wrapText="1"/>
    </xf>
    <xf numFmtId="0" fontId="53" fillId="25" borderId="0" xfId="0" applyFont="1" applyFill="1" applyAlignment="1">
      <alignment vertical="center" wrapText="1"/>
    </xf>
    <xf numFmtId="0" fontId="0" fillId="25" borderId="15" xfId="0" applyFont="1" applyFill="1" applyBorder="1" applyAlignment="1">
      <alignment horizontal="center" vertical="center" wrapText="1"/>
    </xf>
    <xf numFmtId="0" fontId="120" fillId="14" borderId="0" xfId="0" applyFont="1" applyFill="1" applyAlignment="1">
      <alignment wrapText="1"/>
    </xf>
    <xf numFmtId="0" fontId="120" fillId="14" borderId="0" xfId="0" applyFont="1" applyFill="1" applyAlignment="1">
      <alignment wrapText="1"/>
    </xf>
    <xf numFmtId="0" fontId="121" fillId="25" borderId="0" xfId="0" applyFont="1" applyFill="1" applyAlignment="1">
      <alignment horizontal="center" vertical="center" wrapText="1"/>
    </xf>
    <xf numFmtId="0" fontId="122" fillId="14" borderId="0" xfId="0" applyFont="1" applyFill="1" applyAlignment="1">
      <alignment horizontal="center" wrapText="1"/>
    </xf>
    <xf numFmtId="0" fontId="123" fillId="12" borderId="0" xfId="0" applyFont="1" applyFill="1" applyAlignment="1">
      <alignment wrapText="1"/>
    </xf>
    <xf numFmtId="0" fontId="53" fillId="0" borderId="0" xfId="0" applyFont="1" applyAlignment="1">
      <alignment wrapText="1"/>
    </xf>
    <xf numFmtId="164" fontId="0" fillId="25" borderId="0" xfId="0" applyNumberFormat="1" applyFont="1" applyFill="1" applyAlignment="1">
      <alignment horizontal="center" vertical="center" wrapText="1"/>
    </xf>
    <xf numFmtId="0" fontId="120" fillId="12" borderId="0" xfId="0" applyFont="1" applyFill="1" applyAlignment="1">
      <alignment vertical="top" wrapText="1"/>
    </xf>
    <xf numFmtId="164" fontId="0" fillId="12" borderId="0" xfId="0" applyNumberFormat="1" applyFont="1" applyFill="1" applyAlignment="1">
      <alignment horizontal="center" vertical="center" wrapText="1"/>
    </xf>
    <xf numFmtId="167" fontId="0" fillId="25" borderId="0" xfId="0" applyNumberFormat="1" applyFont="1" applyFill="1" applyAlignment="1">
      <alignment horizontal="center" vertical="center" wrapText="1"/>
    </xf>
    <xf numFmtId="0" fontId="53" fillId="25" borderId="5" xfId="0" applyFont="1" applyFill="1" applyBorder="1" applyAlignment="1">
      <alignment horizontal="center" vertical="center" wrapText="1"/>
    </xf>
    <xf numFmtId="0" fontId="112" fillId="25" borderId="0" xfId="0" applyFont="1" applyFill="1" applyAlignment="1">
      <alignment horizontal="center" vertical="center" wrapText="1"/>
    </xf>
    <xf numFmtId="0" fontId="57" fillId="25" borderId="0" xfId="0" applyFont="1" applyFill="1" applyAlignment="1">
      <alignment vertical="center" wrapText="1"/>
    </xf>
    <xf numFmtId="0" fontId="53" fillId="0" borderId="0" xfId="0" applyFont="1" applyAlignment="1"/>
    <xf numFmtId="0" fontId="124" fillId="25" borderId="0" xfId="0" applyFont="1" applyFill="1" applyAlignment="1">
      <alignment horizontal="center" vertical="center" wrapText="1"/>
    </xf>
    <xf numFmtId="0" fontId="125" fillId="12" borderId="5" xfId="0" applyFont="1" applyFill="1" applyBorder="1" applyAlignment="1">
      <alignment horizontal="center" vertical="center" wrapText="1"/>
    </xf>
    <xf numFmtId="0" fontId="120" fillId="14" borderId="0" xfId="0" applyFont="1" applyFill="1" applyAlignment="1">
      <alignment vertical="top" wrapText="1"/>
    </xf>
    <xf numFmtId="0" fontId="120" fillId="14" borderId="0" xfId="0" applyFont="1" applyFill="1" applyAlignment="1">
      <alignment vertical="center" wrapText="1"/>
    </xf>
    <xf numFmtId="0" fontId="53" fillId="12" borderId="0" xfId="0" applyFont="1" applyFill="1" applyAlignment="1">
      <alignment horizontal="center"/>
    </xf>
    <xf numFmtId="0" fontId="53" fillId="25" borderId="0" xfId="0" applyFont="1" applyFill="1" applyAlignment="1">
      <alignment horizontal="center" vertical="center" wrapText="1"/>
    </xf>
    <xf numFmtId="0" fontId="57" fillId="12" borderId="0" xfId="0" applyFont="1" applyFill="1"/>
    <xf numFmtId="0" fontId="126" fillId="12" borderId="0" xfId="0" applyFont="1" applyFill="1" applyAlignment="1">
      <alignment horizontal="center" vertical="center" wrapText="1"/>
    </xf>
    <xf numFmtId="0" fontId="0" fillId="12" borderId="16" xfId="0" applyFont="1" applyFill="1" applyBorder="1" applyAlignment="1">
      <alignment wrapText="1"/>
    </xf>
    <xf numFmtId="0" fontId="0" fillId="12" borderId="0" xfId="0" applyFont="1" applyFill="1" applyAlignment="1">
      <alignment wrapText="1"/>
    </xf>
    <xf numFmtId="0" fontId="57" fillId="12" borderId="0" xfId="0" applyFont="1" applyFill="1" applyAlignment="1">
      <alignment vertical="center" wrapText="1"/>
    </xf>
    <xf numFmtId="0" fontId="0" fillId="12" borderId="0" xfId="0" applyFont="1" applyFill="1" applyAlignment="1">
      <alignment horizontal="left" vertical="center" wrapText="1"/>
    </xf>
    <xf numFmtId="0" fontId="37" fillId="23" borderId="0" xfId="0" applyFont="1" applyFill="1" applyAlignment="1">
      <alignment horizontal="left" wrapText="1"/>
    </xf>
    <xf numFmtId="0" fontId="37" fillId="0" borderId="16" xfId="0" applyFont="1" applyBorder="1" applyAlignment="1">
      <alignment wrapText="1"/>
    </xf>
    <xf numFmtId="0" fontId="74" fillId="0" borderId="0" xfId="0" applyFont="1" applyAlignment="1">
      <alignment wrapText="1"/>
    </xf>
    <xf numFmtId="169" fontId="0" fillId="25" borderId="0" xfId="0" applyNumberFormat="1" applyFont="1" applyFill="1" applyAlignment="1">
      <alignment horizontal="center" vertical="center" wrapText="1"/>
    </xf>
    <xf numFmtId="0" fontId="0" fillId="0" borderId="16" xfId="0" applyFont="1" applyBorder="1" applyAlignment="1">
      <alignment vertical="top" wrapText="1"/>
    </xf>
    <xf numFmtId="0" fontId="0" fillId="0" borderId="0" xfId="0" applyFont="1" applyAlignment="1">
      <alignment vertical="top" wrapText="1"/>
    </xf>
    <xf numFmtId="0" fontId="94" fillId="25" borderId="0" xfId="0" applyFont="1" applyFill="1" applyAlignment="1">
      <alignment vertical="center" wrapText="1"/>
    </xf>
    <xf numFmtId="0" fontId="120" fillId="12" borderId="0" xfId="0" applyFont="1" applyFill="1" applyAlignment="1">
      <alignment horizontal="center" wrapText="1"/>
    </xf>
    <xf numFmtId="0" fontId="122" fillId="14" borderId="0" xfId="0" applyFont="1" applyFill="1" applyAlignment="1">
      <alignment wrapText="1"/>
    </xf>
    <xf numFmtId="0" fontId="120" fillId="14" borderId="0" xfId="0" applyFont="1" applyFill="1" applyAlignment="1">
      <alignment horizontal="center" wrapText="1"/>
    </xf>
    <xf numFmtId="0" fontId="0" fillId="12" borderId="0" xfId="0" applyFont="1" applyFill="1" applyAlignment="1">
      <alignment horizontal="center" wrapText="1"/>
    </xf>
    <xf numFmtId="0" fontId="63" fillId="12" borderId="0" xfId="0" applyFont="1" applyFill="1" applyAlignment="1">
      <alignment horizontal="center" vertical="center" wrapText="1"/>
    </xf>
    <xf numFmtId="0" fontId="127" fillId="12" borderId="0" xfId="0" applyFont="1" applyFill="1" applyAlignment="1">
      <alignment wrapText="1"/>
    </xf>
    <xf numFmtId="0" fontId="0" fillId="0" borderId="0" xfId="0" applyFont="1" applyAlignment="1">
      <alignment horizontal="center" wrapText="1"/>
    </xf>
    <xf numFmtId="0" fontId="118" fillId="0" borderId="0" xfId="0" applyFont="1" applyAlignment="1">
      <alignment wrapText="1"/>
    </xf>
    <xf numFmtId="0" fontId="112" fillId="12" borderId="0" xfId="0" applyFont="1" applyFill="1" applyAlignment="1">
      <alignment horizontal="center" vertical="center" wrapText="1"/>
    </xf>
    <xf numFmtId="0" fontId="120" fillId="12" borderId="0" xfId="0" applyFont="1" applyFill="1" applyAlignment="1">
      <alignment horizontal="left" vertical="center" wrapText="1"/>
    </xf>
    <xf numFmtId="0" fontId="127" fillId="12" borderId="0" xfId="0" applyFont="1" applyFill="1" applyAlignment="1">
      <alignment horizontal="left" wrapText="1"/>
    </xf>
    <xf numFmtId="0" fontId="63" fillId="25" borderId="0" xfId="0" applyFont="1" applyFill="1" applyAlignment="1">
      <alignment horizontal="center" vertical="center" wrapText="1"/>
    </xf>
    <xf numFmtId="0" fontId="127" fillId="14" borderId="0" xfId="0" applyFont="1" applyFill="1" applyAlignment="1">
      <alignment horizontal="left" wrapText="1"/>
    </xf>
    <xf numFmtId="0" fontId="37" fillId="12" borderId="0" xfId="0" applyFont="1" applyFill="1" applyAlignment="1">
      <alignment horizontal="left" wrapText="1"/>
    </xf>
    <xf numFmtId="0" fontId="120" fillId="14" borderId="0" xfId="0" applyFont="1" applyFill="1" applyAlignment="1">
      <alignment horizontal="left" vertical="center" wrapText="1"/>
    </xf>
    <xf numFmtId="0" fontId="128" fillId="14" borderId="0" xfId="0" applyFont="1" applyFill="1" applyAlignment="1">
      <alignment horizontal="left" wrapText="1"/>
    </xf>
    <xf numFmtId="0" fontId="62" fillId="0" borderId="16" xfId="0" applyFont="1" applyBorder="1"/>
    <xf numFmtId="0" fontId="0" fillId="12" borderId="5" xfId="0" applyFont="1" applyFill="1" applyBorder="1" applyAlignment="1">
      <alignment horizontal="center" vertical="center" wrapText="1"/>
    </xf>
    <xf numFmtId="0" fontId="63" fillId="25" borderId="5" xfId="0" applyFont="1" applyFill="1" applyBorder="1" applyAlignment="1">
      <alignment horizontal="center" vertical="center" wrapText="1"/>
    </xf>
    <xf numFmtId="0" fontId="63" fillId="12" borderId="5" xfId="0" applyFont="1" applyFill="1" applyBorder="1" applyAlignment="1">
      <alignment horizontal="center" vertical="center" wrapText="1"/>
    </xf>
    <xf numFmtId="0" fontId="62" fillId="0" borderId="5" xfId="0" applyFont="1" applyBorder="1"/>
    <xf numFmtId="0" fontId="130" fillId="3" borderId="0" xfId="0" applyFont="1" applyFill="1" applyAlignment="1">
      <alignment horizontal="center" vertical="center" wrapText="1"/>
    </xf>
    <xf numFmtId="0" fontId="50" fillId="36" borderId="0" xfId="0" applyFont="1" applyFill="1" applyAlignment="1">
      <alignment horizontal="center" vertical="center" wrapText="1"/>
    </xf>
    <xf numFmtId="0" fontId="131" fillId="36" borderId="0" xfId="0" applyFont="1" applyFill="1" applyAlignment="1">
      <alignment horizontal="center" vertical="center" wrapText="1"/>
    </xf>
    <xf numFmtId="0" fontId="132" fillId="36" borderId="0" xfId="0" applyFont="1" applyFill="1" applyAlignment="1">
      <alignment horizontal="center" vertical="center" wrapText="1"/>
    </xf>
    <xf numFmtId="0" fontId="133" fillId="36" borderId="0" xfId="0" applyFont="1" applyFill="1" applyAlignment="1">
      <alignment horizontal="center" vertical="center" wrapText="1"/>
    </xf>
    <xf numFmtId="0" fontId="97" fillId="4" borderId="0" xfId="0" applyFont="1" applyFill="1" applyAlignment="1">
      <alignment horizontal="center" vertical="center" wrapText="1"/>
    </xf>
    <xf numFmtId="0" fontId="26" fillId="4" borderId="0" xfId="0" applyFont="1" applyFill="1" applyAlignment="1">
      <alignment horizontal="center" vertical="center" wrapText="1"/>
    </xf>
    <xf numFmtId="10" fontId="26" fillId="12" borderId="0" xfId="0" applyNumberFormat="1" applyFont="1" applyFill="1" applyAlignment="1">
      <alignment horizontal="center" vertical="center" wrapText="1"/>
    </xf>
    <xf numFmtId="0" fontId="26" fillId="36" borderId="0" xfId="0" applyFont="1" applyFill="1" applyAlignment="1">
      <alignment horizontal="center" vertical="center" wrapText="1"/>
    </xf>
    <xf numFmtId="0" fontId="26" fillId="36" borderId="0" xfId="0" applyFont="1" applyFill="1" applyAlignment="1">
      <alignment horizontal="center" vertical="center" wrapText="1"/>
    </xf>
    <xf numFmtId="0" fontId="3" fillId="0" borderId="0" xfId="0" applyFont="1"/>
    <xf numFmtId="0" fontId="134" fillId="27" borderId="0" xfId="0" applyFont="1" applyFill="1" applyAlignment="1">
      <alignment horizontal="center" vertical="center" wrapText="1"/>
    </xf>
    <xf numFmtId="0" fontId="26" fillId="27" borderId="0" xfId="0" applyFont="1" applyFill="1" applyAlignment="1">
      <alignment horizontal="center" vertical="center" wrapText="1"/>
    </xf>
    <xf numFmtId="0" fontId="134" fillId="27" borderId="1" xfId="0" applyFont="1" applyFill="1" applyBorder="1" applyAlignment="1">
      <alignment horizontal="center" vertical="center" wrapText="1"/>
    </xf>
    <xf numFmtId="0" fontId="134" fillId="27" borderId="0" xfId="0" applyFont="1" applyFill="1" applyAlignment="1">
      <alignment horizontal="center" vertical="center" wrapText="1"/>
    </xf>
    <xf numFmtId="0" fontId="104" fillId="12" borderId="0" xfId="0" applyFont="1" applyFill="1" applyAlignment="1">
      <alignment horizontal="center" vertical="center" wrapText="1"/>
    </xf>
    <xf numFmtId="0" fontId="135" fillId="12" borderId="0" xfId="0" applyFont="1" applyFill="1" applyAlignment="1">
      <alignment horizontal="center" vertical="center" wrapText="1"/>
    </xf>
    <xf numFmtId="0" fontId="134" fillId="12" borderId="0" xfId="0" applyFont="1" applyFill="1" applyAlignment="1">
      <alignment horizontal="center" vertical="center" wrapText="1"/>
    </xf>
    <xf numFmtId="14" fontId="0" fillId="12" borderId="0" xfId="0" applyNumberFormat="1" applyFont="1" applyFill="1" applyAlignment="1">
      <alignment horizontal="center" vertical="center" wrapText="1"/>
    </xf>
    <xf numFmtId="0" fontId="27" fillId="12" borderId="1" xfId="0" applyFont="1" applyFill="1" applyBorder="1" applyAlignment="1">
      <alignment horizontal="center" vertical="center" wrapText="1"/>
    </xf>
    <xf numFmtId="0" fontId="27" fillId="12" borderId="17" xfId="0" applyFont="1" applyFill="1" applyBorder="1" applyAlignment="1">
      <alignment horizontal="center" vertical="center" wrapText="1"/>
    </xf>
    <xf numFmtId="0" fontId="93" fillId="12" borderId="0" xfId="0" applyFont="1" applyFill="1" applyAlignment="1">
      <alignment horizontal="center" vertical="center" wrapText="1"/>
    </xf>
    <xf numFmtId="0" fontId="27" fillId="12" borderId="0" xfId="0" applyFont="1" applyFill="1" applyAlignment="1">
      <alignment horizontal="center" vertical="center" wrapText="1"/>
    </xf>
    <xf numFmtId="164" fontId="27" fillId="12" borderId="0" xfId="0" applyNumberFormat="1" applyFont="1" applyFill="1" applyAlignment="1">
      <alignment horizontal="center" vertical="center" wrapText="1"/>
    </xf>
    <xf numFmtId="0" fontId="27" fillId="40" borderId="0" xfId="0" applyFont="1" applyFill="1" applyAlignment="1">
      <alignment horizontal="center" vertical="center" wrapText="1"/>
    </xf>
    <xf numFmtId="0" fontId="104" fillId="40" borderId="0" xfId="0" applyFont="1" applyFill="1" applyAlignment="1">
      <alignment horizontal="center" vertical="center" wrapText="1"/>
    </xf>
    <xf numFmtId="0" fontId="135" fillId="40" borderId="0" xfId="0" applyFont="1" applyFill="1" applyAlignment="1">
      <alignment horizontal="center" vertical="center" wrapText="1"/>
    </xf>
    <xf numFmtId="0" fontId="134" fillId="40" borderId="0" xfId="0" applyFont="1" applyFill="1" applyAlignment="1">
      <alignment horizontal="center" vertical="center" wrapText="1"/>
    </xf>
    <xf numFmtId="0" fontId="27" fillId="40" borderId="0" xfId="0" applyFont="1" applyFill="1" applyAlignment="1">
      <alignment horizontal="center" wrapText="1"/>
    </xf>
    <xf numFmtId="14" fontId="0" fillId="40" borderId="0" xfId="0" applyNumberFormat="1" applyFont="1" applyFill="1" applyAlignment="1">
      <alignment horizontal="center" vertical="center" wrapText="1"/>
    </xf>
    <xf numFmtId="0" fontId="27" fillId="40" borderId="1" xfId="0" applyFont="1" applyFill="1" applyBorder="1" applyAlignment="1">
      <alignment horizontal="center" vertical="center" wrapText="1"/>
    </xf>
    <xf numFmtId="0" fontId="27" fillId="40" borderId="17" xfId="0" applyFont="1" applyFill="1" applyBorder="1" applyAlignment="1">
      <alignment horizontal="center" vertical="center" wrapText="1"/>
    </xf>
    <xf numFmtId="164" fontId="27" fillId="11" borderId="0" xfId="0" applyNumberFormat="1" applyFont="1" applyFill="1" applyAlignment="1">
      <alignment horizontal="center" vertical="center" wrapText="1"/>
    </xf>
    <xf numFmtId="0" fontId="27" fillId="11" borderId="0" xfId="0" applyFont="1" applyFill="1" applyAlignment="1">
      <alignment horizontal="center" vertical="center" wrapText="1"/>
    </xf>
    <xf numFmtId="14" fontId="0" fillId="12" borderId="0" xfId="0" applyNumberFormat="1" applyFont="1" applyFill="1" applyAlignment="1">
      <alignment horizontal="center" vertical="center"/>
    </xf>
    <xf numFmtId="14" fontId="0" fillId="40" borderId="0" xfId="0" applyNumberFormat="1" applyFont="1" applyFill="1" applyAlignment="1">
      <alignment horizontal="center" vertical="center"/>
    </xf>
    <xf numFmtId="0" fontId="27" fillId="40" borderId="0" xfId="0" applyFont="1" applyFill="1" applyAlignment="1">
      <alignment horizontal="center" vertical="center" wrapText="1"/>
    </xf>
    <xf numFmtId="14" fontId="0" fillId="12" borderId="0" xfId="0" applyNumberFormat="1" applyFont="1" applyFill="1" applyAlignment="1">
      <alignment horizontal="center" vertical="center"/>
    </xf>
    <xf numFmtId="0" fontId="93" fillId="12" borderId="1" xfId="0" applyFont="1" applyFill="1" applyBorder="1" applyAlignment="1">
      <alignment horizontal="center" vertical="center" wrapText="1"/>
    </xf>
    <xf numFmtId="0" fontId="3" fillId="12" borderId="0" xfId="0" applyFont="1" applyFill="1" applyAlignment="1">
      <alignment horizontal="center" vertical="center" wrapText="1"/>
    </xf>
    <xf numFmtId="164" fontId="27" fillId="12" borderId="0" xfId="0" applyNumberFormat="1" applyFont="1" applyFill="1" applyAlignment="1">
      <alignment horizontal="center" vertical="center" wrapText="1"/>
    </xf>
    <xf numFmtId="0" fontId="136" fillId="40" borderId="0" xfId="0" applyFont="1" applyFill="1" applyAlignment="1">
      <alignment horizontal="center" vertical="center"/>
    </xf>
    <xf numFmtId="0" fontId="26" fillId="40" borderId="0" xfId="0" applyFont="1" applyFill="1" applyAlignment="1">
      <alignment horizontal="center" vertical="center"/>
    </xf>
    <xf numFmtId="0" fontId="27" fillId="40" borderId="0" xfId="0" applyFont="1" applyFill="1" applyAlignment="1">
      <alignment horizontal="left" wrapText="1"/>
    </xf>
    <xf numFmtId="0" fontId="27" fillId="40" borderId="0" xfId="0" applyFont="1" applyFill="1" applyAlignment="1">
      <alignment horizontal="left"/>
    </xf>
    <xf numFmtId="0" fontId="27" fillId="40" borderId="0" xfId="0" applyFont="1" applyFill="1" applyAlignment="1">
      <alignment horizontal="left" vertical="center" wrapText="1"/>
    </xf>
    <xf numFmtId="0" fontId="27" fillId="40" borderId="1" xfId="0" applyFont="1" applyFill="1" applyBorder="1" applyAlignment="1">
      <alignment horizontal="center" vertical="center"/>
    </xf>
    <xf numFmtId="164" fontId="27" fillId="40" borderId="0" xfId="0" applyNumberFormat="1" applyFont="1" applyFill="1" applyAlignment="1">
      <alignment horizontal="center" vertical="center" wrapText="1"/>
    </xf>
    <xf numFmtId="0" fontId="27" fillId="41" borderId="0" xfId="0" applyFont="1" applyFill="1" applyAlignment="1">
      <alignment horizontal="center" vertical="center" wrapText="1"/>
    </xf>
    <xf numFmtId="14" fontId="0" fillId="12" borderId="0" xfId="0" applyNumberFormat="1" applyFont="1" applyFill="1" applyAlignment="1">
      <alignment horizontal="center" vertical="center" wrapText="1"/>
    </xf>
    <xf numFmtId="0" fontId="3" fillId="0" borderId="0" xfId="0" applyFont="1" applyAlignment="1">
      <alignment vertical="center" wrapText="1"/>
    </xf>
    <xf numFmtId="0" fontId="93" fillId="12" borderId="0" xfId="0" applyFont="1" applyFill="1" applyAlignment="1">
      <alignment horizontal="center" vertical="center" wrapText="1"/>
    </xf>
    <xf numFmtId="164" fontId="27" fillId="12" borderId="0" xfId="0" applyNumberFormat="1" applyFont="1" applyFill="1" applyAlignment="1">
      <alignment horizontal="center" wrapText="1"/>
    </xf>
    <xf numFmtId="0" fontId="98" fillId="12" borderId="0" xfId="0" applyFont="1" applyFill="1" applyAlignment="1">
      <alignment horizontal="center" vertical="center" wrapText="1"/>
    </xf>
    <xf numFmtId="0" fontId="94" fillId="12" borderId="0" xfId="0" applyFont="1" applyFill="1" applyAlignment="1">
      <alignment horizontal="center" vertical="center" wrapText="1"/>
    </xf>
    <xf numFmtId="0" fontId="27" fillId="40" borderId="0" xfId="0" applyFont="1" applyFill="1" applyAlignment="1">
      <alignment wrapText="1"/>
    </xf>
    <xf numFmtId="0" fontId="27" fillId="40" borderId="0" xfId="0" applyFont="1" applyFill="1"/>
    <xf numFmtId="167" fontId="0" fillId="40" borderId="0" xfId="0" applyNumberFormat="1" applyFont="1" applyFill="1" applyAlignment="1">
      <alignment horizontal="center" vertical="center"/>
    </xf>
    <xf numFmtId="0" fontId="27" fillId="0" borderId="0" xfId="0" applyFont="1" applyAlignment="1">
      <alignment horizontal="center" vertical="center" wrapText="1"/>
    </xf>
    <xf numFmtId="0" fontId="53" fillId="0" borderId="0" xfId="0" applyFont="1" applyAlignment="1">
      <alignment horizontal="center" wrapText="1"/>
    </xf>
    <xf numFmtId="14" fontId="0" fillId="40" borderId="0" xfId="0" applyNumberFormat="1" applyFont="1" applyFill="1" applyAlignment="1">
      <alignment horizontal="center" vertical="center"/>
    </xf>
    <xf numFmtId="0" fontId="27" fillId="32" borderId="0" xfId="0" applyFont="1" applyFill="1" applyAlignment="1">
      <alignment horizontal="center" vertical="center" wrapText="1"/>
    </xf>
    <xf numFmtId="14" fontId="0" fillId="40" borderId="0" xfId="0" applyNumberFormat="1" applyFont="1" applyFill="1" applyAlignment="1">
      <alignment horizontal="center" vertical="center" wrapText="1"/>
    </xf>
    <xf numFmtId="164" fontId="27" fillId="12" borderId="0" xfId="0" applyNumberFormat="1" applyFont="1" applyFill="1" applyAlignment="1">
      <alignment horizontal="center"/>
    </xf>
    <xf numFmtId="0" fontId="27" fillId="0" borderId="0" xfId="0" applyFont="1" applyAlignment="1">
      <alignment vertical="center" wrapText="1"/>
    </xf>
    <xf numFmtId="0" fontId="53" fillId="40" borderId="0" xfId="0" applyFont="1" applyFill="1" applyAlignment="1">
      <alignment horizontal="center" vertical="center" wrapText="1"/>
    </xf>
    <xf numFmtId="0" fontId="53" fillId="40" borderId="1" xfId="0" applyFont="1" applyFill="1" applyBorder="1" applyAlignment="1">
      <alignment horizontal="center" vertical="center" wrapText="1"/>
    </xf>
    <xf numFmtId="0" fontId="137" fillId="40" borderId="0" xfId="0" applyFont="1" applyFill="1" applyAlignment="1">
      <alignment horizontal="center" vertical="center" wrapText="1"/>
    </xf>
    <xf numFmtId="0" fontId="93" fillId="40" borderId="0" xfId="0" applyFont="1" applyFill="1" applyAlignment="1">
      <alignment horizontal="center" vertical="center" wrapText="1"/>
    </xf>
    <xf numFmtId="0" fontId="138" fillId="40" borderId="0" xfId="0" applyFont="1" applyFill="1" applyAlignment="1">
      <alignment horizontal="center" vertical="center" wrapText="1"/>
    </xf>
    <xf numFmtId="0" fontId="27" fillId="4" borderId="0" xfId="0" applyFont="1" applyFill="1" applyAlignment="1">
      <alignment horizontal="center" vertical="center" wrapText="1"/>
    </xf>
    <xf numFmtId="164" fontId="27" fillId="40" borderId="0" xfId="0" applyNumberFormat="1" applyFont="1" applyFill="1" applyAlignment="1">
      <alignment horizontal="center" vertical="center"/>
    </xf>
    <xf numFmtId="0" fontId="3" fillId="40" borderId="0" xfId="0" applyFont="1" applyFill="1"/>
    <xf numFmtId="0" fontId="37" fillId="12" borderId="0" xfId="0" applyFont="1" applyFill="1" applyAlignment="1">
      <alignment horizontal="center" vertical="center" wrapText="1"/>
    </xf>
    <xf numFmtId="164" fontId="27" fillId="40" borderId="0" xfId="0" applyNumberFormat="1" applyFont="1" applyFill="1" applyAlignment="1">
      <alignment horizontal="center" wrapText="1"/>
    </xf>
    <xf numFmtId="0" fontId="27" fillId="40" borderId="12" xfId="0" applyFont="1" applyFill="1" applyBorder="1" applyAlignment="1">
      <alignment horizontal="center" vertical="center" wrapText="1"/>
    </xf>
    <xf numFmtId="0" fontId="53" fillId="32" borderId="0" xfId="0" applyFont="1" applyFill="1" applyAlignment="1">
      <alignment horizontal="center" vertical="center" wrapText="1"/>
    </xf>
    <xf numFmtId="164" fontId="27" fillId="12" borderId="17" xfId="0" applyNumberFormat="1" applyFont="1" applyFill="1" applyBorder="1" applyAlignment="1">
      <alignment horizontal="center" vertical="center" wrapText="1"/>
    </xf>
    <xf numFmtId="0" fontId="93" fillId="40" borderId="1" xfId="0" applyFont="1" applyFill="1" applyBorder="1" applyAlignment="1">
      <alignment horizontal="center" vertical="center" wrapText="1"/>
    </xf>
    <xf numFmtId="0" fontId="93" fillId="40" borderId="17" xfId="0" applyFont="1" applyFill="1" applyBorder="1" applyAlignment="1">
      <alignment horizontal="center" vertical="center" wrapText="1"/>
    </xf>
    <xf numFmtId="0" fontId="27" fillId="12" borderId="12" xfId="0" applyFont="1" applyFill="1" applyBorder="1" applyAlignment="1">
      <alignment horizontal="center" vertical="center" wrapText="1"/>
    </xf>
    <xf numFmtId="0" fontId="53" fillId="12" borderId="0" xfId="0" applyFont="1" applyFill="1" applyAlignment="1">
      <alignment horizontal="center" wrapText="1"/>
    </xf>
    <xf numFmtId="0" fontId="53" fillId="12" borderId="0" xfId="0" applyFont="1" applyFill="1"/>
    <xf numFmtId="0" fontId="139" fillId="11" borderId="0" xfId="0" applyFont="1" applyFill="1" applyAlignment="1">
      <alignment horizontal="center" vertical="center" wrapText="1"/>
    </xf>
    <xf numFmtId="170" fontId="0" fillId="12" borderId="0" xfId="0" applyNumberFormat="1" applyFont="1" applyFill="1" applyAlignment="1">
      <alignment horizontal="center" vertical="center" wrapText="1"/>
    </xf>
    <xf numFmtId="169" fontId="27" fillId="12" borderId="0" xfId="0" applyNumberFormat="1" applyFont="1" applyFill="1" applyAlignment="1">
      <alignment horizontal="center" vertical="center" wrapText="1"/>
    </xf>
    <xf numFmtId="0" fontId="50" fillId="12" borderId="0" xfId="0" applyFont="1" applyFill="1" applyAlignment="1">
      <alignment horizontal="center" vertical="center" wrapText="1"/>
    </xf>
    <xf numFmtId="0" fontId="53" fillId="4" borderId="0" xfId="0" applyFont="1" applyFill="1" applyAlignment="1">
      <alignment horizontal="center" vertical="center" wrapText="1"/>
    </xf>
    <xf numFmtId="0" fontId="53" fillId="40" borderId="0" xfId="0" applyFont="1" applyFill="1" applyAlignment="1">
      <alignment horizontal="center"/>
    </xf>
    <xf numFmtId="167" fontId="27" fillId="12" borderId="0" xfId="0" applyNumberFormat="1" applyFont="1" applyFill="1" applyAlignment="1">
      <alignment horizontal="center" wrapText="1"/>
    </xf>
    <xf numFmtId="0" fontId="93" fillId="11" borderId="0" xfId="0" applyFont="1" applyFill="1" applyAlignment="1">
      <alignment horizontal="center" vertical="center" wrapText="1"/>
    </xf>
    <xf numFmtId="169" fontId="27" fillId="11" borderId="0" xfId="0" applyNumberFormat="1" applyFont="1" applyFill="1" applyAlignment="1">
      <alignment horizontal="center" vertical="center" wrapText="1"/>
    </xf>
    <xf numFmtId="0" fontId="140" fillId="40" borderId="0" xfId="0" applyFont="1" applyFill="1" applyAlignment="1">
      <alignment horizontal="center" vertical="center"/>
    </xf>
    <xf numFmtId="0" fontId="0" fillId="40" borderId="0" xfId="0" applyFont="1" applyFill="1" applyAlignment="1">
      <alignment horizontal="center" vertical="center" wrapText="1"/>
    </xf>
    <xf numFmtId="0" fontId="27" fillId="32" borderId="0" xfId="0" applyFont="1" applyFill="1" applyAlignment="1">
      <alignment horizontal="center" vertical="center"/>
    </xf>
    <xf numFmtId="14" fontId="0" fillId="40" borderId="0" xfId="0" applyNumberFormat="1" applyFont="1" applyFill="1" applyAlignment="1">
      <alignment horizontal="center" vertical="center" wrapText="1"/>
    </xf>
    <xf numFmtId="0" fontId="3" fillId="12" borderId="0" xfId="0" applyFont="1" applyFill="1"/>
    <xf numFmtId="0" fontId="53" fillId="12" borderId="1" xfId="0" applyFont="1" applyFill="1" applyBorder="1" applyAlignment="1">
      <alignment horizontal="center" vertical="center" wrapText="1"/>
    </xf>
    <xf numFmtId="0" fontId="57" fillId="12" borderId="0" xfId="0" applyFont="1" applyFill="1" applyAlignment="1">
      <alignment wrapText="1"/>
    </xf>
    <xf numFmtId="0" fontId="26" fillId="40" borderId="0" xfId="0" applyFont="1" applyFill="1" applyAlignment="1">
      <alignment horizontal="center" vertical="center" wrapText="1"/>
    </xf>
    <xf numFmtId="0" fontId="3" fillId="40" borderId="0" xfId="0" applyFont="1" applyFill="1" applyAlignment="1">
      <alignment wrapText="1"/>
    </xf>
    <xf numFmtId="0" fontId="57" fillId="40" borderId="0" xfId="0" applyFont="1" applyFill="1" applyAlignment="1">
      <alignment wrapText="1"/>
    </xf>
    <xf numFmtId="0" fontId="57" fillId="0" borderId="0" xfId="0" applyFont="1" applyAlignment="1">
      <alignment vertical="center"/>
    </xf>
    <xf numFmtId="0" fontId="3" fillId="40" borderId="0" xfId="0" applyFont="1" applyFill="1" applyAlignment="1">
      <alignment horizontal="center" vertical="center" wrapText="1"/>
    </xf>
    <xf numFmtId="164" fontId="3" fillId="0" borderId="0" xfId="0" applyNumberFormat="1" applyFont="1"/>
    <xf numFmtId="0" fontId="141" fillId="40" borderId="0" xfId="0" applyFont="1" applyFill="1" applyAlignment="1">
      <alignment horizontal="center" vertical="center" wrapText="1"/>
    </xf>
    <xf numFmtId="14" fontId="0" fillId="12" borderId="0" xfId="0" applyNumberFormat="1" applyFont="1" applyFill="1" applyAlignment="1">
      <alignment horizontal="center" vertical="center" wrapText="1"/>
    </xf>
    <xf numFmtId="0" fontId="3" fillId="40" borderId="0" xfId="0" applyFont="1" applyFill="1" applyAlignment="1">
      <alignment vertical="center"/>
    </xf>
    <xf numFmtId="0" fontId="37" fillId="40" borderId="0" xfId="0" applyFont="1" applyFill="1" applyAlignment="1">
      <alignment horizontal="center" vertical="center"/>
    </xf>
    <xf numFmtId="0" fontId="0" fillId="40" borderId="0" xfId="0" applyFont="1" applyFill="1" applyAlignment="1">
      <alignment horizontal="center" vertical="center"/>
    </xf>
    <xf numFmtId="164" fontId="27" fillId="40" borderId="17" xfId="0" applyNumberFormat="1" applyFont="1" applyFill="1" applyBorder="1" applyAlignment="1">
      <alignment horizontal="center" vertical="center" wrapText="1"/>
    </xf>
    <xf numFmtId="0" fontId="27" fillId="42" borderId="0" xfId="0" applyFont="1" applyFill="1" applyAlignment="1">
      <alignment horizontal="center" vertical="center" wrapText="1"/>
    </xf>
    <xf numFmtId="0" fontId="27" fillId="43" borderId="0" xfId="0" applyFont="1" applyFill="1" applyAlignment="1">
      <alignment horizontal="center" vertical="center" wrapText="1"/>
    </xf>
    <xf numFmtId="169" fontId="27" fillId="12" borderId="0" xfId="0" applyNumberFormat="1" applyFont="1" applyFill="1" applyAlignment="1">
      <alignment horizontal="center" vertical="center" wrapText="1"/>
    </xf>
    <xf numFmtId="0" fontId="27" fillId="44" borderId="0" xfId="0" applyFont="1" applyFill="1" applyAlignment="1">
      <alignment horizontal="center" vertical="center" wrapText="1"/>
    </xf>
    <xf numFmtId="0" fontId="27" fillId="9" borderId="0" xfId="0" applyFont="1" applyFill="1" applyAlignment="1">
      <alignment horizontal="center" vertical="center" wrapText="1"/>
    </xf>
    <xf numFmtId="0" fontId="142" fillId="12" borderId="0" xfId="0" applyFont="1" applyFill="1" applyAlignment="1">
      <alignment horizontal="center" vertical="center" wrapText="1"/>
    </xf>
    <xf numFmtId="164" fontId="53" fillId="12" borderId="0" xfId="0" applyNumberFormat="1" applyFont="1" applyFill="1" applyAlignment="1">
      <alignment horizontal="center" vertical="center" wrapText="1"/>
    </xf>
    <xf numFmtId="0" fontId="136" fillId="12" borderId="0" xfId="0" applyFont="1" applyFill="1" applyAlignment="1">
      <alignment horizontal="center" vertical="center"/>
    </xf>
    <xf numFmtId="170" fontId="0" fillId="12" borderId="0" xfId="0" applyNumberFormat="1" applyFont="1" applyFill="1" applyAlignment="1">
      <alignment horizontal="center" vertical="center"/>
    </xf>
    <xf numFmtId="169" fontId="27" fillId="12" borderId="17" xfId="0" applyNumberFormat="1" applyFont="1" applyFill="1" applyBorder="1" applyAlignment="1">
      <alignment horizontal="center" vertical="center" wrapText="1"/>
    </xf>
    <xf numFmtId="0" fontId="0" fillId="0" borderId="0" xfId="0" applyFont="1" applyAlignment="1">
      <alignment horizontal="center" vertical="center" wrapText="1"/>
    </xf>
    <xf numFmtId="164" fontId="3" fillId="12" borderId="0" xfId="0" applyNumberFormat="1" applyFont="1" applyFill="1" applyAlignment="1">
      <alignment vertical="center" wrapText="1"/>
    </xf>
    <xf numFmtId="169" fontId="0" fillId="40" borderId="0" xfId="0" applyNumberFormat="1" applyFont="1" applyFill="1" applyAlignment="1">
      <alignment horizontal="center" vertical="center"/>
    </xf>
    <xf numFmtId="164" fontId="3" fillId="40" borderId="0" xfId="0" applyNumberFormat="1" applyFont="1" applyFill="1" applyAlignment="1">
      <alignment vertical="center"/>
    </xf>
    <xf numFmtId="164" fontId="27" fillId="40" borderId="0" xfId="0" applyNumberFormat="1" applyFont="1" applyFill="1" applyAlignment="1">
      <alignment wrapText="1"/>
    </xf>
    <xf numFmtId="164" fontId="27" fillId="40" borderId="0" xfId="0" applyNumberFormat="1" applyFont="1" applyFill="1"/>
    <xf numFmtId="164" fontId="0" fillId="40" borderId="0" xfId="0" applyNumberFormat="1" applyFont="1" applyFill="1" applyAlignment="1">
      <alignment horizontal="center" vertical="center"/>
    </xf>
    <xf numFmtId="0" fontId="27" fillId="40" borderId="0" xfId="0" applyFont="1" applyFill="1" applyAlignment="1">
      <alignment vertical="center" wrapText="1"/>
    </xf>
    <xf numFmtId="0" fontId="27" fillId="40" borderId="0" xfId="0" applyFont="1" applyFill="1" applyAlignment="1">
      <alignment vertical="center"/>
    </xf>
    <xf numFmtId="0" fontId="27" fillId="21" borderId="0" xfId="0" applyFont="1" applyFill="1" applyAlignment="1">
      <alignment horizontal="center" vertical="center" wrapText="1"/>
    </xf>
    <xf numFmtId="164" fontId="0" fillId="12" borderId="0" xfId="0" applyNumberFormat="1" applyFont="1" applyFill="1" applyAlignment="1">
      <alignment horizontal="center" vertical="center"/>
    </xf>
    <xf numFmtId="0" fontId="3" fillId="12" borderId="0" xfId="0" applyFont="1" applyFill="1" applyAlignment="1">
      <alignment horizontal="center" wrapText="1"/>
    </xf>
    <xf numFmtId="167" fontId="27" fillId="40" borderId="0" xfId="0" applyNumberFormat="1" applyFont="1" applyFill="1" applyAlignment="1">
      <alignment horizontal="center" wrapText="1"/>
    </xf>
    <xf numFmtId="171" fontId="0" fillId="40" borderId="0" xfId="0" applyNumberFormat="1" applyFont="1" applyFill="1" applyAlignment="1">
      <alignment horizontal="center" vertical="center"/>
    </xf>
    <xf numFmtId="14" fontId="0" fillId="12" borderId="0" xfId="0" applyNumberFormat="1" applyFont="1" applyFill="1" applyAlignment="1">
      <alignment horizontal="center" vertical="center"/>
    </xf>
    <xf numFmtId="0" fontId="143" fillId="40" borderId="0" xfId="0" applyFont="1" applyFill="1" applyAlignment="1">
      <alignment horizontal="center" vertical="center" wrapText="1"/>
    </xf>
    <xf numFmtId="0" fontId="27" fillId="0" borderId="0" xfId="0" applyFont="1" applyAlignment="1">
      <alignment vertical="center"/>
    </xf>
    <xf numFmtId="0" fontId="141" fillId="43" borderId="0" xfId="0" applyFont="1" applyFill="1" applyAlignment="1">
      <alignment horizontal="center" vertical="center" wrapText="1"/>
    </xf>
    <xf numFmtId="0" fontId="3" fillId="40" borderId="0" xfId="0" applyFont="1" applyFill="1" applyAlignment="1">
      <alignment vertical="center" wrapText="1"/>
    </xf>
    <xf numFmtId="171" fontId="0" fillId="12" borderId="0" xfId="0" applyNumberFormat="1" applyFont="1" applyFill="1" applyAlignment="1">
      <alignment horizontal="center" vertical="center" wrapText="1"/>
    </xf>
    <xf numFmtId="0" fontId="0" fillId="40" borderId="0" xfId="0" applyFont="1" applyFill="1" applyAlignment="1">
      <alignment horizontal="center" wrapText="1"/>
    </xf>
    <xf numFmtId="0" fontId="3" fillId="40" borderId="0" xfId="0" applyFont="1" applyFill="1" applyAlignment="1">
      <alignment horizontal="center" vertical="center"/>
    </xf>
    <xf numFmtId="0" fontId="98" fillId="40" borderId="0" xfId="0" applyFont="1" applyFill="1" applyAlignment="1">
      <alignment horizontal="center" vertical="center" wrapText="1"/>
    </xf>
    <xf numFmtId="0" fontId="37" fillId="12" borderId="1" xfId="0" applyFont="1" applyFill="1" applyBorder="1" applyAlignment="1">
      <alignment horizontal="center" vertical="center" wrapText="1"/>
    </xf>
    <xf numFmtId="0" fontId="93" fillId="12" borderId="17" xfId="0" applyFont="1" applyFill="1" applyBorder="1" applyAlignment="1">
      <alignment horizontal="center" vertical="center" wrapText="1"/>
    </xf>
    <xf numFmtId="164" fontId="27" fillId="40" borderId="0" xfId="0" applyNumberFormat="1" applyFont="1" applyFill="1" applyAlignment="1">
      <alignment horizontal="center"/>
    </xf>
    <xf numFmtId="0" fontId="144" fillId="40" borderId="0" xfId="0" applyFont="1" applyFill="1" applyAlignment="1">
      <alignment horizontal="center" vertical="center"/>
    </xf>
    <xf numFmtId="0" fontId="57" fillId="40" borderId="0" xfId="0" applyFont="1" applyFill="1" applyAlignment="1">
      <alignment vertical="center" wrapText="1"/>
    </xf>
    <xf numFmtId="0" fontId="27" fillId="11" borderId="0" xfId="0" applyFont="1" applyFill="1" applyAlignment="1">
      <alignment horizontal="center" vertical="center" wrapText="1"/>
    </xf>
    <xf numFmtId="0" fontId="57" fillId="12" borderId="0" xfId="0" applyFont="1" applyFill="1" applyAlignment="1">
      <alignment horizontal="center" vertical="center" wrapText="1"/>
    </xf>
    <xf numFmtId="0" fontId="37" fillId="40" borderId="0" xfId="0" applyFont="1" applyFill="1" applyAlignment="1">
      <alignment horizontal="center" vertical="center" wrapText="1"/>
    </xf>
    <xf numFmtId="0" fontId="57" fillId="0" borderId="0" xfId="0" applyFont="1" applyAlignment="1">
      <alignment horizontal="center" vertical="center" wrapText="1"/>
    </xf>
    <xf numFmtId="0" fontId="145" fillId="12" borderId="0" xfId="0" applyFont="1" applyFill="1" applyAlignment="1">
      <alignment horizontal="center" vertical="center" wrapText="1"/>
    </xf>
    <xf numFmtId="0" fontId="0" fillId="12" borderId="1" xfId="0" applyFont="1" applyFill="1" applyBorder="1" applyAlignment="1">
      <alignment horizontal="center" vertical="center" wrapText="1"/>
    </xf>
    <xf numFmtId="0" fontId="137" fillId="12" borderId="1" xfId="0" applyFont="1" applyFill="1" applyBorder="1" applyAlignment="1">
      <alignment horizontal="center" vertical="center" wrapText="1"/>
    </xf>
    <xf numFmtId="0" fontId="3" fillId="0" borderId="0" xfId="0" applyFont="1" applyAlignment="1">
      <alignment horizontal="center" vertical="center" wrapText="1"/>
    </xf>
    <xf numFmtId="0" fontId="137" fillId="40" borderId="1" xfId="0" applyFont="1" applyFill="1" applyBorder="1" applyAlignment="1">
      <alignment horizontal="center" vertical="center" wrapText="1"/>
    </xf>
    <xf numFmtId="0" fontId="0" fillId="40" borderId="1" xfId="0" applyFont="1" applyFill="1" applyBorder="1" applyAlignment="1">
      <alignment horizontal="center" vertical="center" wrapText="1"/>
    </xf>
    <xf numFmtId="0" fontId="146" fillId="12" borderId="0" xfId="0" applyFont="1" applyFill="1" applyAlignment="1">
      <alignment horizontal="center" vertical="center" wrapText="1"/>
    </xf>
    <xf numFmtId="164" fontId="27" fillId="0" borderId="0" xfId="0" applyNumberFormat="1" applyFont="1" applyAlignment="1">
      <alignment horizontal="center" vertical="center" wrapText="1"/>
    </xf>
    <xf numFmtId="0" fontId="27" fillId="0" borderId="1" xfId="0" applyFont="1" applyBorder="1" applyAlignment="1">
      <alignment horizontal="center" vertical="center" wrapText="1"/>
    </xf>
    <xf numFmtId="0" fontId="27" fillId="0" borderId="17" xfId="0" applyFont="1" applyBorder="1" applyAlignment="1">
      <alignment horizontal="center" vertical="center" wrapText="1"/>
    </xf>
    <xf numFmtId="49" fontId="27" fillId="0" borderId="0" xfId="0" applyNumberFormat="1" applyFont="1" applyAlignment="1">
      <alignment horizontal="center" vertical="center" wrapText="1"/>
    </xf>
    <xf numFmtId="0" fontId="37" fillId="0" borderId="0" xfId="0" applyFont="1" applyAlignment="1">
      <alignment horizontal="center" vertical="center" wrapText="1"/>
    </xf>
    <xf numFmtId="0" fontId="27" fillId="0" borderId="0" xfId="0" applyFont="1" applyAlignment="1">
      <alignment horizontal="left" vertical="center" wrapText="1"/>
    </xf>
    <xf numFmtId="0" fontId="3" fillId="0" borderId="0" xfId="0" applyFont="1" applyAlignment="1">
      <alignment horizontal="center" vertical="center" wrapText="1"/>
    </xf>
    <xf numFmtId="0" fontId="3" fillId="0" borderId="0" xfId="0" applyFont="1" applyAlignment="1">
      <alignment vertical="center"/>
    </xf>
    <xf numFmtId="0" fontId="26" fillId="16" borderId="0" xfId="0" applyFont="1" applyFill="1" applyAlignment="1">
      <alignment horizontal="center" vertical="center" wrapText="1"/>
    </xf>
    <xf numFmtId="49" fontId="26" fillId="16" borderId="0" xfId="0" applyNumberFormat="1" applyFont="1" applyFill="1" applyAlignment="1">
      <alignment horizontal="center" vertical="center" wrapText="1"/>
    </xf>
    <xf numFmtId="0" fontId="27" fillId="45" borderId="0" xfId="0" applyFont="1" applyFill="1" applyAlignment="1">
      <alignment horizontal="center" vertical="center" wrapText="1"/>
    </xf>
    <xf numFmtId="49" fontId="37" fillId="0" borderId="0" xfId="0" applyNumberFormat="1" applyFont="1" applyAlignment="1">
      <alignment horizontal="center" vertical="center" wrapText="1"/>
    </xf>
    <xf numFmtId="164" fontId="37" fillId="0" borderId="0" xfId="0" applyNumberFormat="1" applyFont="1" applyAlignment="1">
      <alignment horizontal="center" vertical="center" wrapText="1"/>
    </xf>
    <xf numFmtId="0" fontId="37" fillId="45" borderId="0" xfId="0" applyFont="1" applyFill="1" applyAlignment="1">
      <alignment horizontal="center" vertical="center" wrapText="1"/>
    </xf>
    <xf numFmtId="0" fontId="37" fillId="0" borderId="0" xfId="0" applyFont="1" applyAlignment="1">
      <alignment horizontal="center" vertical="center"/>
    </xf>
    <xf numFmtId="0" fontId="37" fillId="45" borderId="0" xfId="0" applyFont="1" applyFill="1" applyAlignment="1">
      <alignment horizontal="center" vertical="center"/>
    </xf>
    <xf numFmtId="49" fontId="37" fillId="0" borderId="0" xfId="0" applyNumberFormat="1" applyFont="1" applyAlignment="1">
      <alignment horizontal="center" vertical="center"/>
    </xf>
    <xf numFmtId="0" fontId="148" fillId="0" borderId="0" xfId="0" applyFont="1" applyAlignment="1">
      <alignment horizontal="center" vertical="center" wrapText="1"/>
    </xf>
    <xf numFmtId="164" fontId="148" fillId="0" borderId="0" xfId="0" applyNumberFormat="1" applyFont="1" applyAlignment="1">
      <alignment horizontal="center" vertical="center" wrapText="1"/>
    </xf>
    <xf numFmtId="172" fontId="37" fillId="0" borderId="0" xfId="0" applyNumberFormat="1" applyFont="1" applyAlignment="1">
      <alignment horizontal="center" vertical="center" wrapText="1"/>
    </xf>
    <xf numFmtId="49" fontId="0" fillId="0" borderId="0" xfId="0" applyNumberFormat="1" applyFont="1" applyAlignment="1">
      <alignment horizontal="center" vertical="center" wrapText="1"/>
    </xf>
    <xf numFmtId="169" fontId="37" fillId="0" borderId="0" xfId="0" applyNumberFormat="1" applyFont="1" applyAlignment="1">
      <alignment horizontal="center" vertical="center" wrapText="1"/>
    </xf>
    <xf numFmtId="172" fontId="37" fillId="0" borderId="0" xfId="0" applyNumberFormat="1" applyFont="1" applyAlignment="1">
      <alignment horizontal="center" vertical="center"/>
    </xf>
    <xf numFmtId="169" fontId="0" fillId="0" borderId="0" xfId="0" applyNumberFormat="1" applyFont="1" applyAlignment="1">
      <alignment horizontal="center" vertical="center"/>
    </xf>
    <xf numFmtId="0" fontId="0" fillId="0" borderId="0" xfId="0" applyFont="1" applyAlignment="1">
      <alignment horizontal="center" vertical="center"/>
    </xf>
    <xf numFmtId="169" fontId="37" fillId="0" borderId="0" xfId="0" applyNumberFormat="1" applyFont="1" applyAlignment="1">
      <alignment horizontal="center" vertical="center"/>
    </xf>
    <xf numFmtId="164" fontId="37" fillId="0" borderId="0" xfId="0" applyNumberFormat="1" applyFont="1" applyAlignment="1">
      <alignment horizontal="center" vertical="center"/>
    </xf>
    <xf numFmtId="164" fontId="0" fillId="0" borderId="0" xfId="0" applyNumberFormat="1" applyFont="1" applyAlignment="1">
      <alignment horizontal="center" vertical="center"/>
    </xf>
    <xf numFmtId="0" fontId="0" fillId="0" borderId="0" xfId="0" applyFont="1" applyAlignment="1">
      <alignment horizontal="center" vertical="center" wrapText="1"/>
    </xf>
    <xf numFmtId="0" fontId="27" fillId="0" borderId="0" xfId="0" applyFont="1" applyAlignment="1">
      <alignment horizontal="center"/>
    </xf>
    <xf numFmtId="49" fontId="27" fillId="0" borderId="0" xfId="0" applyNumberFormat="1" applyFont="1" applyAlignment="1">
      <alignment horizontal="center"/>
    </xf>
    <xf numFmtId="164" fontId="27" fillId="0" borderId="0" xfId="0" applyNumberFormat="1" applyFont="1" applyAlignment="1">
      <alignment horizontal="center"/>
    </xf>
    <xf numFmtId="0" fontId="27" fillId="0" borderId="0" xfId="0" applyFont="1" applyAlignment="1">
      <alignment horizontal="center"/>
    </xf>
    <xf numFmtId="0" fontId="27" fillId="0" borderId="0" xfId="0" applyFont="1" applyAlignment="1">
      <alignment horizontal="center" wrapText="1"/>
    </xf>
    <xf numFmtId="49" fontId="27" fillId="0" borderId="0" xfId="0" applyNumberFormat="1" applyFont="1" applyAlignment="1">
      <alignment horizontal="center" wrapText="1"/>
    </xf>
    <xf numFmtId="164" fontId="27" fillId="0" borderId="0" xfId="0" applyNumberFormat="1" applyFont="1" applyAlignment="1">
      <alignment horizontal="center" wrapText="1"/>
    </xf>
    <xf numFmtId="49" fontId="53" fillId="0" borderId="0" xfId="0" applyNumberFormat="1" applyFont="1" applyAlignment="1">
      <alignment horizontal="center" wrapText="1"/>
    </xf>
    <xf numFmtId="0" fontId="3" fillId="45" borderId="0" xfId="0" applyFont="1" applyFill="1" applyAlignment="1">
      <alignment horizontal="center"/>
    </xf>
    <xf numFmtId="0" fontId="3" fillId="0" borderId="0" xfId="0" applyFont="1" applyAlignment="1">
      <alignment horizontal="center"/>
    </xf>
    <xf numFmtId="0" fontId="27" fillId="0" borderId="0" xfId="0" applyFont="1" applyAlignment="1">
      <alignment horizontal="center" vertical="center"/>
    </xf>
    <xf numFmtId="49" fontId="27" fillId="0" borderId="0" xfId="0" applyNumberFormat="1" applyFont="1" applyAlignment="1">
      <alignment horizontal="center"/>
    </xf>
    <xf numFmtId="164" fontId="27" fillId="0" borderId="0" xfId="0" applyNumberFormat="1" applyFont="1" applyAlignment="1">
      <alignment horizontal="center"/>
    </xf>
    <xf numFmtId="0" fontId="53" fillId="45" borderId="0" xfId="0" applyFont="1" applyFill="1" applyAlignment="1">
      <alignment horizontal="center" vertical="center" wrapText="1"/>
    </xf>
    <xf numFmtId="0" fontId="53" fillId="0" borderId="0" xfId="0" applyFont="1" applyAlignment="1">
      <alignment horizontal="center" vertical="center" wrapText="1"/>
    </xf>
    <xf numFmtId="49" fontId="53" fillId="0" borderId="0" xfId="0" applyNumberFormat="1" applyFont="1" applyAlignment="1">
      <alignment horizontal="center" vertical="center" wrapText="1"/>
    </xf>
    <xf numFmtId="164" fontId="53" fillId="0" borderId="0" xfId="0" applyNumberFormat="1" applyFont="1" applyAlignment="1">
      <alignment horizontal="center" vertical="center" wrapText="1"/>
    </xf>
    <xf numFmtId="0" fontId="3" fillId="45" borderId="0" xfId="0" applyFont="1" applyFill="1"/>
    <xf numFmtId="0" fontId="53" fillId="0" borderId="0" xfId="0" applyFont="1" applyAlignment="1">
      <alignment horizontal="center"/>
    </xf>
    <xf numFmtId="0" fontId="3" fillId="0" borderId="0" xfId="0" applyFont="1" applyAlignment="1">
      <alignment horizontal="center" vertical="center"/>
    </xf>
    <xf numFmtId="0" fontId="149" fillId="0" borderId="0" xfId="0" applyFont="1" applyAlignment="1">
      <alignment horizontal="center" vertical="center" wrapText="1"/>
    </xf>
    <xf numFmtId="0" fontId="3" fillId="45" borderId="0" xfId="0" applyFont="1" applyFill="1" applyAlignment="1">
      <alignment horizontal="center" vertical="center" wrapText="1"/>
    </xf>
    <xf numFmtId="49" fontId="3" fillId="0" borderId="0" xfId="0" applyNumberFormat="1" applyFont="1" applyAlignment="1">
      <alignment horizontal="center" vertical="center" wrapText="1"/>
    </xf>
    <xf numFmtId="0" fontId="27" fillId="46" borderId="0" xfId="0" applyFont="1" applyFill="1" applyAlignment="1">
      <alignment horizontal="center" vertical="center" wrapText="1"/>
    </xf>
    <xf numFmtId="0" fontId="26" fillId="7" borderId="0" xfId="0" applyFont="1" applyFill="1" applyAlignment="1">
      <alignment horizontal="center" vertical="center" wrapText="1"/>
    </xf>
    <xf numFmtId="0" fontId="151" fillId="0" borderId="0" xfId="0" applyFont="1" applyAlignment="1">
      <alignment horizontal="center" vertical="center" wrapText="1"/>
    </xf>
    <xf numFmtId="172" fontId="151" fillId="0" borderId="0" xfId="0" applyNumberFormat="1" applyFont="1" applyAlignment="1">
      <alignment horizontal="center" vertical="center" wrapText="1"/>
    </xf>
    <xf numFmtId="164" fontId="0" fillId="0" borderId="0" xfId="0" applyNumberFormat="1" applyFont="1" applyAlignment="1">
      <alignment horizontal="center" vertical="center" wrapText="1"/>
    </xf>
    <xf numFmtId="172" fontId="0" fillId="0" borderId="0" xfId="0" applyNumberFormat="1" applyFont="1" applyAlignment="1">
      <alignment horizontal="center" vertical="center" wrapText="1"/>
    </xf>
    <xf numFmtId="164" fontId="0" fillId="0" borderId="0" xfId="0" applyNumberFormat="1" applyFont="1" applyAlignment="1">
      <alignment horizontal="center" wrapText="1"/>
    </xf>
    <xf numFmtId="0" fontId="37" fillId="0" borderId="0" xfId="0" applyFont="1" applyAlignment="1">
      <alignment horizontal="center"/>
    </xf>
    <xf numFmtId="172" fontId="37" fillId="0" borderId="0" xfId="0" applyNumberFormat="1" applyFont="1" applyAlignment="1">
      <alignment horizontal="center"/>
    </xf>
    <xf numFmtId="169" fontId="53" fillId="0" borderId="0" xfId="0" applyNumberFormat="1" applyFont="1" applyAlignment="1">
      <alignment horizontal="center" vertical="center" wrapText="1"/>
    </xf>
    <xf numFmtId="172" fontId="53" fillId="0" borderId="0" xfId="0" applyNumberFormat="1" applyFont="1" applyAlignment="1">
      <alignment horizontal="center" vertical="center" wrapText="1"/>
    </xf>
    <xf numFmtId="0" fontId="5" fillId="0" borderId="0" xfId="0" applyFont="1"/>
    <xf numFmtId="0" fontId="53" fillId="8" borderId="0" xfId="0" applyFont="1" applyFill="1" applyAlignment="1">
      <alignment horizontal="center" vertical="center" wrapText="1"/>
    </xf>
    <xf numFmtId="164" fontId="53" fillId="8" borderId="0" xfId="0" applyNumberFormat="1" applyFont="1" applyFill="1" applyAlignment="1">
      <alignment horizontal="center" vertical="center" wrapText="1"/>
    </xf>
    <xf numFmtId="167" fontId="53" fillId="0" borderId="0" xfId="0" applyNumberFormat="1" applyFont="1" applyAlignment="1">
      <alignment horizontal="center" vertical="center" wrapText="1"/>
    </xf>
    <xf numFmtId="0" fontId="134" fillId="0" borderId="0" xfId="0" applyFont="1" applyAlignment="1">
      <alignment horizontal="center" vertical="center" wrapText="1"/>
    </xf>
    <xf numFmtId="169" fontId="27" fillId="0" borderId="0" xfId="0" applyNumberFormat="1" applyFont="1" applyAlignment="1">
      <alignment horizontal="center" vertical="center" wrapText="1"/>
    </xf>
    <xf numFmtId="0" fontId="152" fillId="0" borderId="0" xfId="0" applyFont="1" applyAlignment="1">
      <alignment horizontal="center" vertical="center" wrapText="1"/>
    </xf>
    <xf numFmtId="169" fontId="152" fillId="0" borderId="0" xfId="0" applyNumberFormat="1" applyFont="1" applyAlignment="1">
      <alignment horizontal="center" vertical="center" wrapText="1"/>
    </xf>
    <xf numFmtId="164" fontId="152" fillId="0" borderId="0" xfId="0" applyNumberFormat="1" applyFont="1" applyAlignment="1">
      <alignment horizontal="center" vertical="center" wrapText="1"/>
    </xf>
    <xf numFmtId="167" fontId="27" fillId="0" borderId="0" xfId="0" applyNumberFormat="1" applyFont="1" applyAlignment="1">
      <alignment horizontal="center" vertical="center" wrapText="1"/>
    </xf>
    <xf numFmtId="0" fontId="153" fillId="0" borderId="0" xfId="0" applyFont="1" applyAlignment="1">
      <alignment horizontal="center" vertical="center" wrapText="1"/>
    </xf>
    <xf numFmtId="164" fontId="153" fillId="0" borderId="0" xfId="0" applyNumberFormat="1" applyFont="1" applyAlignment="1">
      <alignment horizontal="center" vertical="center" wrapText="1"/>
    </xf>
    <xf numFmtId="0" fontId="153" fillId="45" borderId="0" xfId="0" applyFont="1" applyFill="1" applyAlignment="1">
      <alignment horizontal="center" vertical="center" wrapText="1"/>
    </xf>
    <xf numFmtId="0" fontId="154" fillId="0" borderId="0" xfId="0" applyFont="1" applyAlignment="1">
      <alignment horizontal="center" vertical="center" wrapText="1"/>
    </xf>
    <xf numFmtId="164" fontId="154" fillId="0" borderId="0" xfId="0" applyNumberFormat="1" applyFont="1" applyAlignment="1">
      <alignment horizontal="center" vertical="center" wrapText="1"/>
    </xf>
    <xf numFmtId="0" fontId="134" fillId="27" borderId="0" xfId="0" applyFont="1" applyFill="1" applyAlignment="1">
      <alignment horizontal="center"/>
    </xf>
    <xf numFmtId="0" fontId="27" fillId="40" borderId="0" xfId="0" applyFont="1" applyFill="1" applyAlignment="1">
      <alignment horizontal="center"/>
    </xf>
    <xf numFmtId="0" fontId="27" fillId="40" borderId="0" xfId="0" applyFont="1" applyFill="1" applyAlignment="1">
      <alignment horizontal="center"/>
    </xf>
    <xf numFmtId="0" fontId="50" fillId="48" borderId="0" xfId="0" applyFont="1" applyFill="1" applyAlignment="1">
      <alignment horizontal="center" vertical="center" wrapText="1"/>
    </xf>
    <xf numFmtId="0" fontId="3" fillId="48" borderId="0" xfId="0" applyFont="1" applyFill="1" applyAlignment="1">
      <alignment horizontal="center" vertical="center" wrapText="1"/>
    </xf>
    <xf numFmtId="0" fontId="27" fillId="49" borderId="0" xfId="0" applyFont="1" applyFill="1" applyAlignment="1">
      <alignment horizontal="center" vertical="center" wrapText="1"/>
    </xf>
    <xf numFmtId="0" fontId="37" fillId="49" borderId="0" xfId="0" applyFont="1" applyFill="1" applyAlignment="1">
      <alignment horizontal="center" vertical="center" wrapText="1"/>
    </xf>
    <xf numFmtId="0" fontId="3" fillId="49" borderId="0" xfId="0" applyFont="1" applyFill="1" applyAlignment="1">
      <alignment horizontal="center" vertical="center" wrapText="1"/>
    </xf>
    <xf numFmtId="0" fontId="53" fillId="49" borderId="0" xfId="0" applyFont="1" applyFill="1" applyAlignment="1">
      <alignment horizontal="center" vertical="center" wrapText="1"/>
    </xf>
    <xf numFmtId="164" fontId="37" fillId="12" borderId="0" xfId="0" applyNumberFormat="1" applyFont="1" applyFill="1" applyAlignment="1">
      <alignment horizontal="center" vertical="center" wrapText="1"/>
    </xf>
    <xf numFmtId="0" fontId="0" fillId="12" borderId="0" xfId="0" applyFont="1" applyFill="1" applyAlignment="1">
      <alignment horizontal="center"/>
    </xf>
    <xf numFmtId="164" fontId="37" fillId="49" borderId="0" xfId="0" applyNumberFormat="1" applyFont="1" applyFill="1" applyAlignment="1">
      <alignment horizontal="center" vertical="center" wrapText="1"/>
    </xf>
    <xf numFmtId="0" fontId="46" fillId="12" borderId="0" xfId="0" applyFont="1" applyFill="1" applyAlignment="1">
      <alignment horizontal="center" vertical="center" wrapText="1"/>
    </xf>
    <xf numFmtId="0" fontId="0" fillId="12" borderId="0" xfId="0" applyFont="1" applyFill="1" applyAlignment="1">
      <alignment horizontal="center" vertical="center"/>
    </xf>
    <xf numFmtId="0" fontId="0" fillId="49" borderId="0" xfId="0" applyFont="1" applyFill="1" applyAlignment="1">
      <alignment horizontal="center"/>
    </xf>
    <xf numFmtId="0" fontId="5" fillId="49" borderId="0" xfId="0" applyFont="1" applyFill="1" applyAlignment="1">
      <alignment horizontal="center" vertical="center" wrapText="1"/>
    </xf>
    <xf numFmtId="0" fontId="37" fillId="4" borderId="0" xfId="0" applyFont="1" applyFill="1" applyAlignment="1">
      <alignment horizontal="center" vertical="center" wrapText="1"/>
    </xf>
    <xf numFmtId="0" fontId="37" fillId="49" borderId="0" xfId="0" applyFont="1" applyFill="1" applyAlignment="1">
      <alignment horizontal="left" vertical="center" wrapText="1"/>
    </xf>
    <xf numFmtId="0" fontId="156" fillId="12" borderId="0" xfId="0" applyFont="1" applyFill="1" applyAlignment="1">
      <alignment horizontal="center" vertical="center" wrapText="1"/>
    </xf>
    <xf numFmtId="167" fontId="37" fillId="12" borderId="0" xfId="0" applyNumberFormat="1" applyFont="1" applyFill="1" applyAlignment="1">
      <alignment horizontal="center" vertical="center" wrapText="1"/>
    </xf>
    <xf numFmtId="0" fontId="37" fillId="0" borderId="0" xfId="0" applyFont="1"/>
    <xf numFmtId="164" fontId="27" fillId="49" borderId="0" xfId="0" applyNumberFormat="1" applyFont="1" applyFill="1" applyAlignment="1">
      <alignment horizontal="center" vertical="center" wrapText="1"/>
    </xf>
    <xf numFmtId="10" fontId="27" fillId="12" borderId="0" xfId="0" applyNumberFormat="1" applyFont="1" applyFill="1" applyAlignment="1">
      <alignment horizontal="center" vertical="center" wrapText="1"/>
    </xf>
    <xf numFmtId="9" fontId="27" fillId="12" borderId="0" xfId="0" applyNumberFormat="1" applyFont="1" applyFill="1" applyAlignment="1">
      <alignment horizontal="center" vertical="center" wrapText="1"/>
    </xf>
    <xf numFmtId="172" fontId="27" fillId="49" borderId="0" xfId="0" applyNumberFormat="1" applyFont="1" applyFill="1" applyAlignment="1">
      <alignment horizontal="center" vertical="center" wrapText="1"/>
    </xf>
    <xf numFmtId="0" fontId="3" fillId="49" borderId="0" xfId="0" applyFont="1" applyFill="1" applyAlignment="1">
      <alignment wrapText="1"/>
    </xf>
    <xf numFmtId="0" fontId="3" fillId="49" borderId="0" xfId="0" applyFont="1" applyFill="1" applyAlignment="1">
      <alignment vertical="center" wrapText="1"/>
    </xf>
    <xf numFmtId="0" fontId="147" fillId="12" borderId="0" xfId="0" applyFont="1" applyFill="1" applyAlignment="1">
      <alignment horizontal="center" wrapText="1"/>
    </xf>
    <xf numFmtId="172" fontId="3" fillId="49" borderId="0" xfId="0" applyNumberFormat="1" applyFont="1" applyFill="1" applyAlignment="1">
      <alignment horizontal="center" vertical="center" wrapText="1"/>
    </xf>
    <xf numFmtId="173" fontId="157" fillId="50" borderId="0" xfId="0" applyNumberFormat="1" applyFont="1" applyFill="1" applyAlignment="1">
      <alignment horizontal="center" wrapText="1"/>
    </xf>
    <xf numFmtId="0" fontId="157" fillId="50" borderId="0" xfId="0" applyFont="1" applyFill="1" applyAlignment="1">
      <alignment horizontal="center" wrapText="1"/>
    </xf>
    <xf numFmtId="0" fontId="157" fillId="50" borderId="0" xfId="0" applyFont="1" applyFill="1" applyAlignment="1">
      <alignment horizontal="center" vertical="center" wrapText="1"/>
    </xf>
    <xf numFmtId="0" fontId="146" fillId="52" borderId="0" xfId="0" applyFont="1" applyFill="1" applyAlignment="1">
      <alignment horizontal="center" vertical="center" wrapText="1"/>
    </xf>
    <xf numFmtId="0" fontId="146" fillId="52" borderId="5" xfId="0" applyFont="1" applyFill="1" applyBorder="1" applyAlignment="1">
      <alignment horizontal="center" vertical="center" wrapText="1"/>
    </xf>
    <xf numFmtId="0" fontId="134" fillId="24" borderId="6" xfId="0" applyFont="1" applyFill="1" applyBorder="1" applyAlignment="1">
      <alignment horizontal="center" vertical="center" wrapText="1"/>
    </xf>
    <xf numFmtId="0" fontId="134" fillId="24" borderId="16" xfId="0" applyFont="1" applyFill="1" applyBorder="1" applyAlignment="1">
      <alignment horizontal="center" vertical="center" wrapText="1"/>
    </xf>
    <xf numFmtId="0" fontId="134" fillId="24" borderId="0" xfId="0" applyFont="1" applyFill="1" applyAlignment="1">
      <alignment horizontal="center" vertical="center" wrapText="1"/>
    </xf>
    <xf numFmtId="0" fontId="134" fillId="24" borderId="5" xfId="0" applyFont="1" applyFill="1" applyBorder="1" applyAlignment="1">
      <alignment horizontal="center" vertical="center" wrapText="1"/>
    </xf>
    <xf numFmtId="0" fontId="26" fillId="28" borderId="0" xfId="0" applyFont="1" applyFill="1" applyAlignment="1">
      <alignment horizontal="center" vertical="center" wrapText="1"/>
    </xf>
    <xf numFmtId="0" fontId="26" fillId="28" borderId="5" xfId="0" applyFont="1" applyFill="1" applyBorder="1" applyAlignment="1">
      <alignment horizontal="center" vertical="center" wrapText="1"/>
    </xf>
    <xf numFmtId="0" fontId="26" fillId="28" borderId="0" xfId="0" applyFont="1" applyFill="1" applyAlignment="1">
      <alignment horizontal="center" vertical="top" wrapText="1"/>
    </xf>
    <xf numFmtId="0" fontId="53" fillId="12" borderId="16" xfId="0" applyFont="1" applyFill="1" applyBorder="1" applyAlignment="1">
      <alignment horizontal="center" vertical="center" wrapText="1"/>
    </xf>
    <xf numFmtId="0" fontId="53" fillId="12" borderId="5" xfId="0" applyFont="1" applyFill="1" applyBorder="1" applyAlignment="1">
      <alignment horizontal="center" vertical="center" wrapText="1"/>
    </xf>
    <xf numFmtId="0" fontId="108" fillId="12" borderId="5" xfId="0" applyFont="1" applyFill="1" applyBorder="1" applyAlignment="1">
      <alignment horizontal="center" wrapText="1"/>
    </xf>
    <xf numFmtId="0" fontId="108" fillId="12" borderId="0" xfId="0" applyFont="1" applyFill="1" applyAlignment="1">
      <alignment wrapText="1"/>
    </xf>
    <xf numFmtId="0" fontId="53" fillId="25" borderId="16" xfId="0" applyFont="1" applyFill="1" applyBorder="1" applyAlignment="1">
      <alignment horizontal="center" vertical="center" wrapText="1"/>
    </xf>
    <xf numFmtId="0" fontId="108" fillId="14" borderId="0" xfId="0" applyFont="1" applyFill="1" applyAlignment="1">
      <alignment horizontal="center" wrapText="1"/>
    </xf>
    <xf numFmtId="0" fontId="108" fillId="14" borderId="5" xfId="0" applyFont="1" applyFill="1" applyBorder="1" applyAlignment="1">
      <alignment horizontal="center" wrapText="1"/>
    </xf>
    <xf numFmtId="0" fontId="108" fillId="14" borderId="0" xfId="0" applyFont="1" applyFill="1" applyAlignment="1">
      <alignment wrapText="1"/>
    </xf>
    <xf numFmtId="0" fontId="5" fillId="25" borderId="0" xfId="0" applyFont="1" applyFill="1" applyAlignment="1">
      <alignment horizontal="center" vertical="center" wrapText="1"/>
    </xf>
    <xf numFmtId="164" fontId="53" fillId="12" borderId="16" xfId="0" applyNumberFormat="1" applyFont="1" applyFill="1" applyBorder="1" applyAlignment="1">
      <alignment horizontal="center" vertical="center" wrapText="1"/>
    </xf>
    <xf numFmtId="0" fontId="108" fillId="12" borderId="0" xfId="0" applyFont="1" applyFill="1" applyAlignment="1">
      <alignment horizontal="center" wrapText="1"/>
    </xf>
    <xf numFmtId="0" fontId="108" fillId="12" borderId="5" xfId="0" applyFont="1" applyFill="1" applyBorder="1" applyAlignment="1">
      <alignment wrapText="1"/>
    </xf>
    <xf numFmtId="174" fontId="53" fillId="25" borderId="16" xfId="0" applyNumberFormat="1" applyFont="1" applyFill="1" applyBorder="1" applyAlignment="1">
      <alignment horizontal="center" vertical="center" wrapText="1"/>
    </xf>
    <xf numFmtId="0" fontId="3" fillId="0" borderId="0" xfId="0" applyFont="1" applyAlignment="1">
      <alignment horizontal="center" wrapText="1"/>
    </xf>
    <xf numFmtId="0" fontId="108" fillId="14" borderId="5" xfId="0" applyFont="1" applyFill="1" applyBorder="1" applyAlignment="1">
      <alignment horizontal="center" vertical="center" wrapText="1"/>
    </xf>
    <xf numFmtId="169" fontId="53" fillId="25" borderId="16" xfId="0" applyNumberFormat="1" applyFont="1" applyFill="1" applyBorder="1" applyAlignment="1">
      <alignment horizontal="center" vertical="center" wrapText="1"/>
    </xf>
    <xf numFmtId="0" fontId="53" fillId="25" borderId="0" xfId="0" applyFont="1" applyFill="1" applyAlignment="1">
      <alignment horizontal="center"/>
    </xf>
    <xf numFmtId="0" fontId="108" fillId="14" borderId="5" xfId="0" applyFont="1" applyFill="1" applyBorder="1" applyAlignment="1">
      <alignment wrapText="1"/>
    </xf>
    <xf numFmtId="165" fontId="53" fillId="25" borderId="0" xfId="0" applyNumberFormat="1" applyFont="1" applyFill="1" applyAlignment="1">
      <alignment horizontal="center" vertical="center" wrapText="1"/>
    </xf>
    <xf numFmtId="165" fontId="108" fillId="14" borderId="0" xfId="0" applyNumberFormat="1" applyFont="1" applyFill="1" applyAlignment="1">
      <alignment horizontal="center" wrapText="1"/>
    </xf>
    <xf numFmtId="166" fontId="53" fillId="12" borderId="0" xfId="0" applyNumberFormat="1" applyFont="1" applyFill="1" applyAlignment="1">
      <alignment horizontal="center" vertical="center" wrapText="1"/>
    </xf>
    <xf numFmtId="164" fontId="53" fillId="25" borderId="16" xfId="0" applyNumberFormat="1" applyFont="1" applyFill="1" applyBorder="1" applyAlignment="1">
      <alignment horizontal="center" vertical="center" wrapText="1"/>
    </xf>
    <xf numFmtId="166" fontId="53" fillId="25" borderId="0" xfId="0" applyNumberFormat="1" applyFont="1" applyFill="1" applyAlignment="1">
      <alignment horizontal="center" vertical="center" wrapText="1"/>
    </xf>
    <xf numFmtId="0" fontId="108" fillId="12" borderId="0" xfId="0" applyFont="1" applyFill="1" applyAlignment="1">
      <alignment horizontal="center" vertical="top" wrapText="1"/>
    </xf>
    <xf numFmtId="0" fontId="108" fillId="12" borderId="5" xfId="0" applyFont="1" applyFill="1" applyBorder="1" applyAlignment="1">
      <alignment horizontal="center" vertical="top" wrapText="1"/>
    </xf>
    <xf numFmtId="0" fontId="137" fillId="12" borderId="0" xfId="0" applyFont="1" applyFill="1" applyAlignment="1">
      <alignment horizontal="center" vertical="center" wrapText="1"/>
    </xf>
    <xf numFmtId="0" fontId="161" fillId="12" borderId="0" xfId="0" applyFont="1" applyFill="1" applyAlignment="1">
      <alignment horizontal="center" wrapText="1"/>
    </xf>
    <xf numFmtId="165" fontId="53" fillId="12" borderId="0" xfId="0" applyNumberFormat="1" applyFont="1" applyFill="1" applyAlignment="1">
      <alignment horizontal="center" vertical="center" wrapText="1"/>
    </xf>
    <xf numFmtId="165" fontId="108" fillId="12" borderId="0" xfId="0" applyNumberFormat="1" applyFont="1" applyFill="1" applyAlignment="1">
      <alignment horizontal="center" wrapText="1"/>
    </xf>
    <xf numFmtId="0" fontId="162" fillId="0" borderId="0" xfId="0" applyFont="1" applyAlignment="1">
      <alignment wrapText="1"/>
    </xf>
    <xf numFmtId="0" fontId="163" fillId="0" borderId="0" xfId="0" applyFont="1" applyAlignment="1">
      <alignment wrapText="1"/>
    </xf>
    <xf numFmtId="0" fontId="108" fillId="14" borderId="0" xfId="0" applyFont="1" applyFill="1" applyAlignment="1">
      <alignment horizontal="center" vertical="top" wrapText="1"/>
    </xf>
    <xf numFmtId="0" fontId="108" fillId="14" borderId="5" xfId="0" applyFont="1" applyFill="1" applyBorder="1" applyAlignment="1">
      <alignment horizontal="center" vertical="top" wrapText="1"/>
    </xf>
    <xf numFmtId="0" fontId="108" fillId="12" borderId="0" xfId="0" applyFont="1" applyFill="1" applyAlignment="1">
      <alignment vertical="top" wrapText="1"/>
    </xf>
    <xf numFmtId="0" fontId="108" fillId="14" borderId="0" xfId="0" applyFont="1" applyFill="1" applyAlignment="1">
      <alignment vertical="top" wrapText="1"/>
    </xf>
    <xf numFmtId="14" fontId="53" fillId="12" borderId="16" xfId="0" applyNumberFormat="1" applyFont="1" applyFill="1" applyBorder="1" applyAlignment="1">
      <alignment horizontal="center" vertical="center" wrapText="1"/>
    </xf>
    <xf numFmtId="0" fontId="108" fillId="12" borderId="0" xfId="0" applyFont="1" applyFill="1" applyAlignment="1">
      <alignment horizontal="center" wrapText="1"/>
    </xf>
    <xf numFmtId="0" fontId="164" fillId="12" borderId="0" xfId="0" applyFont="1" applyFill="1" applyAlignment="1">
      <alignment horizontal="center" vertical="center" wrapText="1"/>
    </xf>
    <xf numFmtId="0" fontId="108" fillId="12" borderId="5" xfId="0" applyFont="1" applyFill="1" applyBorder="1" applyAlignment="1">
      <alignment horizontal="center" vertical="center" wrapText="1"/>
    </xf>
    <xf numFmtId="0" fontId="109" fillId="12" borderId="0" xfId="0" applyFont="1" applyFill="1" applyAlignment="1">
      <alignment horizontal="left" wrapText="1"/>
    </xf>
    <xf numFmtId="0" fontId="109" fillId="14" borderId="0" xfId="0" applyFont="1" applyFill="1" applyAlignment="1">
      <alignment horizontal="left" wrapText="1"/>
    </xf>
    <xf numFmtId="0" fontId="165" fillId="12" borderId="0" xfId="0" applyFont="1" applyFill="1" applyAlignment="1">
      <alignment horizontal="left" wrapText="1"/>
    </xf>
    <xf numFmtId="0" fontId="165" fillId="14" borderId="0" xfId="0" applyFont="1" applyFill="1" applyAlignment="1">
      <alignment horizontal="left" wrapText="1"/>
    </xf>
    <xf numFmtId="0" fontId="5" fillId="12" borderId="0" xfId="0" applyFont="1" applyFill="1" applyAlignment="1">
      <alignment horizontal="center" vertical="center" wrapText="1"/>
    </xf>
    <xf numFmtId="0" fontId="3" fillId="2" borderId="6" xfId="0" applyFont="1" applyFill="1" applyBorder="1"/>
    <xf numFmtId="0" fontId="167" fillId="2" borderId="0" xfId="0" applyFont="1" applyFill="1" applyAlignment="1">
      <alignment horizontal="center" vertical="center"/>
    </xf>
    <xf numFmtId="49" fontId="167" fillId="2" borderId="0" xfId="0" applyNumberFormat="1" applyFont="1" applyFill="1" applyAlignment="1">
      <alignment horizontal="center" vertical="center"/>
    </xf>
    <xf numFmtId="0" fontId="167" fillId="2" borderId="0" xfId="0" applyFont="1" applyFill="1" applyAlignment="1">
      <alignment horizontal="left" vertical="center" wrapText="1"/>
    </xf>
    <xf numFmtId="0" fontId="3" fillId="36" borderId="0" xfId="0" applyFont="1" applyFill="1"/>
    <xf numFmtId="0" fontId="3" fillId="36" borderId="6" xfId="0" applyFont="1" applyFill="1" applyBorder="1"/>
    <xf numFmtId="0" fontId="168" fillId="36" borderId="18" xfId="0" applyFont="1" applyFill="1" applyBorder="1" applyAlignment="1">
      <alignment horizontal="center" vertical="center" wrapText="1"/>
    </xf>
    <xf numFmtId="0" fontId="4" fillId="36" borderId="18" xfId="0" applyFont="1" applyFill="1" applyBorder="1" applyAlignment="1">
      <alignment horizontal="center" vertical="center" wrapText="1"/>
    </xf>
    <xf numFmtId="0" fontId="149" fillId="36" borderId="18" xfId="0" applyFont="1" applyFill="1" applyBorder="1" applyAlignment="1">
      <alignment horizontal="center" vertical="center"/>
    </xf>
    <xf numFmtId="49" fontId="149" fillId="36" borderId="18" xfId="0" applyNumberFormat="1" applyFont="1" applyFill="1" applyBorder="1" applyAlignment="1">
      <alignment horizontal="center" vertical="center"/>
    </xf>
    <xf numFmtId="0" fontId="149" fillId="36" borderId="18" xfId="0" applyFont="1" applyFill="1" applyBorder="1" applyAlignment="1">
      <alignment horizontal="left" vertical="center" wrapText="1"/>
    </xf>
    <xf numFmtId="0" fontId="26" fillId="55" borderId="7" xfId="0" applyFont="1" applyFill="1" applyBorder="1" applyAlignment="1">
      <alignment horizontal="center" vertical="center"/>
    </xf>
    <xf numFmtId="0" fontId="44" fillId="56" borderId="20" xfId="0" applyFont="1" applyFill="1" applyBorder="1" applyAlignment="1">
      <alignment horizontal="center" vertical="center" wrapText="1"/>
    </xf>
    <xf numFmtId="0" fontId="44" fillId="57" borderId="21" xfId="0" applyFont="1" applyFill="1" applyBorder="1" applyAlignment="1">
      <alignment horizontal="center" vertical="center" wrapText="1"/>
    </xf>
    <xf numFmtId="0" fontId="44" fillId="57" borderId="20" xfId="0" applyFont="1" applyFill="1" applyBorder="1" applyAlignment="1">
      <alignment horizontal="center" vertical="center" wrapText="1"/>
    </xf>
    <xf numFmtId="0" fontId="118" fillId="58" borderId="21" xfId="0" applyFont="1" applyFill="1" applyBorder="1" applyAlignment="1">
      <alignment horizontal="center" vertical="center"/>
    </xf>
    <xf numFmtId="0" fontId="44" fillId="58" borderId="21" xfId="0" applyFont="1" applyFill="1" applyBorder="1" applyAlignment="1">
      <alignment horizontal="center" vertical="center" wrapText="1"/>
    </xf>
    <xf numFmtId="0" fontId="44" fillId="58" borderId="22" xfId="0" applyFont="1" applyFill="1" applyBorder="1" applyAlignment="1">
      <alignment horizontal="center" vertical="center" wrapText="1"/>
    </xf>
    <xf numFmtId="0" fontId="44" fillId="58" borderId="20" xfId="0" applyFont="1" applyFill="1" applyBorder="1" applyAlignment="1">
      <alignment horizontal="center" vertical="center" wrapText="1"/>
    </xf>
    <xf numFmtId="0" fontId="44" fillId="59" borderId="21" xfId="0" applyFont="1" applyFill="1" applyBorder="1" applyAlignment="1">
      <alignment horizontal="center" vertical="center" wrapText="1"/>
    </xf>
    <xf numFmtId="0" fontId="44" fillId="59" borderId="20" xfId="0" applyFont="1" applyFill="1" applyBorder="1" applyAlignment="1">
      <alignment horizontal="center" vertical="center" wrapText="1"/>
    </xf>
    <xf numFmtId="0" fontId="44" fillId="60" borderId="21" xfId="0" applyFont="1" applyFill="1" applyBorder="1" applyAlignment="1">
      <alignment horizontal="center" vertical="center" wrapText="1"/>
    </xf>
    <xf numFmtId="49" fontId="44" fillId="60" borderId="21" xfId="0" applyNumberFormat="1" applyFont="1" applyFill="1" applyBorder="1" applyAlignment="1">
      <alignment horizontal="center" vertical="center" wrapText="1"/>
    </xf>
    <xf numFmtId="0" fontId="44" fillId="60" borderId="21" xfId="0" applyFont="1" applyFill="1" applyBorder="1" applyAlignment="1">
      <alignment horizontal="left" vertical="center" wrapText="1"/>
    </xf>
    <xf numFmtId="4" fontId="169" fillId="36" borderId="15" xfId="0" applyNumberFormat="1" applyFont="1" applyFill="1" applyBorder="1" applyAlignment="1">
      <alignment horizontal="center" vertical="center"/>
    </xf>
    <xf numFmtId="0" fontId="26" fillId="4" borderId="5" xfId="0" applyFont="1" applyFill="1" applyBorder="1" applyAlignment="1">
      <alignment horizontal="center" vertical="center"/>
    </xf>
    <xf numFmtId="4" fontId="26" fillId="4" borderId="0" xfId="0" applyNumberFormat="1" applyFont="1" applyFill="1" applyAlignment="1">
      <alignment horizontal="center" vertical="center"/>
    </xf>
    <xf numFmtId="0" fontId="27" fillId="4" borderId="23" xfId="0" applyFont="1" applyFill="1" applyBorder="1" applyAlignment="1">
      <alignment horizontal="center" vertical="center"/>
    </xf>
    <xf numFmtId="4" fontId="26" fillId="4" borderId="5" xfId="0" applyNumberFormat="1" applyFont="1" applyFill="1" applyBorder="1" applyAlignment="1">
      <alignment horizontal="center" vertical="center"/>
    </xf>
    <xf numFmtId="10" fontId="26" fillId="4" borderId="0" xfId="0" applyNumberFormat="1" applyFont="1" applyFill="1" applyAlignment="1">
      <alignment horizontal="center" vertical="center"/>
    </xf>
    <xf numFmtId="0" fontId="2" fillId="36" borderId="24" xfId="0" applyFont="1" applyFill="1" applyBorder="1" applyAlignment="1">
      <alignment horizontal="center" vertical="center" wrapText="1"/>
    </xf>
    <xf numFmtId="0" fontId="27" fillId="33" borderId="20" xfId="0" applyFont="1" applyFill="1" applyBorder="1" applyAlignment="1">
      <alignment horizontal="center" vertical="center"/>
    </xf>
    <xf numFmtId="2" fontId="27" fillId="33" borderId="21" xfId="0" applyNumberFormat="1" applyFont="1" applyFill="1" applyBorder="1" applyAlignment="1">
      <alignment horizontal="center" vertical="center"/>
    </xf>
    <xf numFmtId="2" fontId="27" fillId="33" borderId="22" xfId="0" applyNumberFormat="1" applyFont="1" applyFill="1" applyBorder="1" applyAlignment="1">
      <alignment horizontal="center" vertical="center"/>
    </xf>
    <xf numFmtId="2" fontId="27" fillId="33" borderId="20" xfId="0" applyNumberFormat="1" applyFont="1" applyFill="1" applyBorder="1" applyAlignment="1">
      <alignment horizontal="center" vertical="center"/>
    </xf>
    <xf numFmtId="10" fontId="27" fillId="33" borderId="21" xfId="0" applyNumberFormat="1" applyFont="1" applyFill="1" applyBorder="1" applyAlignment="1">
      <alignment horizontal="center" vertical="center"/>
    </xf>
    <xf numFmtId="4" fontId="27" fillId="33" borderId="21" xfId="0" applyNumberFormat="1" applyFont="1" applyFill="1" applyBorder="1" applyAlignment="1">
      <alignment horizontal="center" vertical="center"/>
    </xf>
    <xf numFmtId="4" fontId="27" fillId="33" borderId="20" xfId="0" applyNumberFormat="1" applyFont="1" applyFill="1" applyBorder="1" applyAlignment="1">
      <alignment horizontal="center" vertical="center"/>
    </xf>
    <xf numFmtId="0" fontId="27" fillId="36" borderId="15" xfId="0" applyFont="1" applyFill="1" applyBorder="1" applyAlignment="1">
      <alignment horizontal="center" vertical="center"/>
    </xf>
    <xf numFmtId="0" fontId="27" fillId="0" borderId="5" xfId="0" applyFont="1" applyBorder="1" applyAlignment="1">
      <alignment horizontal="center" vertical="center"/>
    </xf>
    <xf numFmtId="0" fontId="27" fillId="12" borderId="5" xfId="0" applyFont="1" applyFill="1" applyBorder="1" applyAlignment="1">
      <alignment horizontal="center" vertical="center"/>
    </xf>
    <xf numFmtId="10" fontId="27" fillId="0" borderId="0" xfId="0" applyNumberFormat="1" applyFont="1" applyAlignment="1">
      <alignment horizontal="center" vertical="center"/>
    </xf>
    <xf numFmtId="0" fontId="170" fillId="12" borderId="5" xfId="0" applyFont="1" applyFill="1" applyBorder="1"/>
    <xf numFmtId="49" fontId="27" fillId="0" borderId="0" xfId="0" applyNumberFormat="1" applyFont="1" applyAlignment="1">
      <alignment horizontal="center" vertical="center"/>
    </xf>
    <xf numFmtId="0" fontId="0" fillId="36" borderId="15" xfId="0" applyFont="1" applyFill="1" applyBorder="1" applyAlignment="1">
      <alignment horizontal="center" vertical="center"/>
    </xf>
    <xf numFmtId="0" fontId="0" fillId="12" borderId="5" xfId="0" applyFont="1" applyFill="1" applyBorder="1" applyAlignment="1">
      <alignment horizontal="center" vertical="center"/>
    </xf>
    <xf numFmtId="49" fontId="0" fillId="12" borderId="0" xfId="0" applyNumberFormat="1" applyFont="1" applyFill="1" applyAlignment="1">
      <alignment horizontal="center" vertical="center"/>
    </xf>
    <xf numFmtId="49" fontId="3" fillId="0" borderId="0" xfId="0" applyNumberFormat="1" applyFont="1"/>
    <xf numFmtId="0" fontId="27" fillId="0" borderId="16" xfId="0" applyFont="1" applyBorder="1" applyAlignment="1">
      <alignment horizontal="center" vertical="center"/>
    </xf>
    <xf numFmtId="0" fontId="138" fillId="12" borderId="0" xfId="0" applyFont="1" applyFill="1" applyAlignment="1">
      <alignment horizontal="center" vertical="center"/>
    </xf>
    <xf numFmtId="164" fontId="27" fillId="12" borderId="0" xfId="0" applyNumberFormat="1" applyFont="1" applyFill="1" applyAlignment="1">
      <alignment horizontal="center" vertical="center"/>
    </xf>
    <xf numFmtId="164" fontId="27" fillId="0" borderId="0" xfId="0" applyNumberFormat="1" applyFont="1" applyAlignment="1">
      <alignment horizontal="center" vertical="center"/>
    </xf>
    <xf numFmtId="0" fontId="3" fillId="0" borderId="0" xfId="0" applyFont="1" applyAlignment="1">
      <alignment horizontal="left" vertical="center" wrapText="1"/>
    </xf>
    <xf numFmtId="0" fontId="3" fillId="0" borderId="0" xfId="0" applyFont="1" applyAlignment="1">
      <alignment horizontal="left" wrapText="1"/>
    </xf>
    <xf numFmtId="0" fontId="93" fillId="36" borderId="15" xfId="0" applyFont="1" applyFill="1" applyBorder="1" applyAlignment="1">
      <alignment horizontal="center" vertical="center"/>
    </xf>
    <xf numFmtId="0" fontId="93" fillId="0" borderId="0" xfId="0" applyFont="1" applyAlignment="1">
      <alignment horizontal="center" vertical="center"/>
    </xf>
    <xf numFmtId="0" fontId="93" fillId="12" borderId="5" xfId="0" applyFont="1" applyFill="1" applyBorder="1" applyAlignment="1">
      <alignment horizontal="center" vertical="center"/>
    </xf>
    <xf numFmtId="0" fontId="93" fillId="12" borderId="0" xfId="0" applyFont="1" applyFill="1" applyAlignment="1">
      <alignment horizontal="center" vertical="center"/>
    </xf>
    <xf numFmtId="49" fontId="93" fillId="0" borderId="0" xfId="0" applyNumberFormat="1" applyFont="1" applyAlignment="1">
      <alignment horizontal="center" vertical="center"/>
    </xf>
    <xf numFmtId="0" fontId="171" fillId="0" borderId="5" xfId="0" applyFont="1" applyBorder="1" applyAlignment="1">
      <alignment horizontal="center" vertical="center"/>
    </xf>
    <xf numFmtId="0" fontId="93" fillId="0" borderId="0" xfId="0" applyFont="1" applyAlignment="1">
      <alignment horizontal="left" vertical="center" wrapText="1"/>
    </xf>
    <xf numFmtId="9" fontId="27" fillId="0" borderId="0" xfId="0" applyNumberFormat="1" applyFont="1" applyAlignment="1">
      <alignment horizontal="center" vertical="center"/>
    </xf>
    <xf numFmtId="0" fontId="140" fillId="46" borderId="25" xfId="0" applyFont="1" applyFill="1" applyBorder="1" applyAlignment="1">
      <alignment horizontal="center" wrapText="1"/>
    </xf>
    <xf numFmtId="0" fontId="140" fillId="46" borderId="26" xfId="0" applyFont="1" applyFill="1" applyBorder="1" applyAlignment="1">
      <alignment horizontal="center" wrapText="1"/>
    </xf>
    <xf numFmtId="0" fontId="140" fillId="46" borderId="27" xfId="0" applyFont="1" applyFill="1" applyBorder="1" applyAlignment="1">
      <alignment horizontal="center" wrapText="1"/>
    </xf>
    <xf numFmtId="0" fontId="140" fillId="26" borderId="25" xfId="0" applyFont="1" applyFill="1" applyBorder="1" applyAlignment="1">
      <alignment horizontal="center"/>
    </xf>
    <xf numFmtId="0" fontId="140" fillId="26" borderId="25" xfId="0" applyFont="1" applyFill="1" applyBorder="1" applyAlignment="1">
      <alignment horizontal="center" wrapText="1"/>
    </xf>
    <xf numFmtId="0" fontId="3" fillId="0" borderId="0" xfId="0" applyFont="1" applyAlignment="1">
      <alignment horizontal="center"/>
    </xf>
    <xf numFmtId="0" fontId="3" fillId="0" borderId="1" xfId="0" applyFont="1" applyBorder="1" applyAlignment="1">
      <alignment horizontal="center" vertical="center" wrapText="1"/>
    </xf>
    <xf numFmtId="0" fontId="173" fillId="0" borderId="0" xfId="0" applyFont="1" applyAlignment="1">
      <alignment horizontal="center" vertical="center" wrapText="1"/>
    </xf>
    <xf numFmtId="0" fontId="173" fillId="12" borderId="0" xfId="0" applyFont="1" applyFill="1" applyAlignment="1">
      <alignment horizontal="center" vertical="center" wrapText="1"/>
    </xf>
    <xf numFmtId="0" fontId="173" fillId="0" borderId="1" xfId="0" applyFont="1" applyBorder="1" applyAlignment="1">
      <alignment horizontal="center" vertical="center" wrapText="1"/>
    </xf>
    <xf numFmtId="0" fontId="173" fillId="0" borderId="0" xfId="0" applyFont="1" applyAlignment="1">
      <alignment horizontal="center" vertical="center"/>
    </xf>
    <xf numFmtId="164" fontId="3" fillId="0" borderId="0" xfId="0" applyNumberFormat="1" applyFont="1" applyAlignment="1">
      <alignment horizontal="center" vertical="center" wrapText="1"/>
    </xf>
    <xf numFmtId="0" fontId="3" fillId="0" borderId="1" xfId="0" applyFont="1" applyBorder="1" applyAlignment="1">
      <alignment horizontal="center" vertical="center"/>
    </xf>
    <xf numFmtId="0" fontId="173" fillId="0" borderId="1" xfId="0" applyFont="1" applyBorder="1" applyAlignment="1">
      <alignment horizontal="center" vertical="center"/>
    </xf>
    <xf numFmtId="164" fontId="3" fillId="0" borderId="0" xfId="0" applyNumberFormat="1" applyFont="1" applyAlignment="1">
      <alignment horizontal="center" vertical="center"/>
    </xf>
    <xf numFmtId="0" fontId="174" fillId="0" borderId="0" xfId="0" applyFont="1" applyAlignment="1">
      <alignment horizontal="center" vertical="center"/>
    </xf>
    <xf numFmtId="164" fontId="3" fillId="0" borderId="0" xfId="0" applyNumberFormat="1" applyFont="1" applyAlignment="1">
      <alignment horizontal="center" wrapText="1"/>
    </xf>
    <xf numFmtId="0" fontId="3" fillId="0" borderId="1" xfId="0" applyFont="1" applyBorder="1"/>
    <xf numFmtId="0" fontId="175" fillId="0" borderId="0" xfId="0" applyFont="1" applyAlignment="1">
      <alignment horizontal="center" vertical="center" wrapText="1"/>
    </xf>
    <xf numFmtId="164" fontId="3" fillId="0" borderId="0" xfId="0" applyNumberFormat="1" applyFont="1"/>
    <xf numFmtId="0" fontId="3" fillId="0" borderId="1" xfId="0" applyFont="1" applyBorder="1" applyAlignment="1">
      <alignment horizontal="center" wrapText="1"/>
    </xf>
    <xf numFmtId="0" fontId="176" fillId="12" borderId="0" xfId="0" applyFont="1" applyFill="1" applyAlignment="1">
      <alignment horizontal="center" vertical="center" wrapText="1"/>
    </xf>
    <xf numFmtId="169" fontId="3" fillId="0" borderId="0" xfId="0" applyNumberFormat="1" applyFont="1" applyAlignment="1">
      <alignment horizontal="center" vertical="center" wrapText="1"/>
    </xf>
    <xf numFmtId="0" fontId="173" fillId="0" borderId="28" xfId="0" applyFont="1" applyBorder="1" applyAlignment="1">
      <alignment horizontal="center" vertical="center"/>
    </xf>
    <xf numFmtId="0" fontId="27" fillId="0" borderId="1" xfId="0" applyFont="1" applyBorder="1" applyAlignment="1">
      <alignment horizontal="center" vertical="center"/>
    </xf>
    <xf numFmtId="0" fontId="176" fillId="12" borderId="1" xfId="0" applyFont="1" applyFill="1" applyBorder="1" applyAlignment="1">
      <alignment horizontal="center" vertical="center" wrapText="1"/>
    </xf>
    <xf numFmtId="0" fontId="177" fillId="0" borderId="0" xfId="0" applyFont="1" applyAlignment="1">
      <alignment horizontal="center" vertical="center"/>
    </xf>
    <xf numFmtId="0" fontId="177" fillId="0" borderId="1" xfId="0" applyFont="1" applyBorder="1" applyAlignment="1">
      <alignment horizontal="center" vertical="center"/>
    </xf>
    <xf numFmtId="0" fontId="26" fillId="0" borderId="17" xfId="0" applyFont="1" applyBorder="1" applyAlignment="1">
      <alignment horizontal="center" vertical="center" wrapText="1"/>
    </xf>
    <xf numFmtId="0" fontId="179" fillId="0" borderId="0" xfId="0" applyFont="1"/>
    <xf numFmtId="0" fontId="27" fillId="0" borderId="1" xfId="0" applyFont="1" applyBorder="1" applyAlignment="1">
      <alignment vertical="center"/>
    </xf>
    <xf numFmtId="0" fontId="180" fillId="0" borderId="0" xfId="0" applyFont="1" applyAlignment="1">
      <alignment horizontal="left" vertical="center"/>
    </xf>
    <xf numFmtId="0" fontId="181" fillId="0" borderId="0" xfId="0" applyFont="1" applyAlignment="1">
      <alignment vertical="center"/>
    </xf>
    <xf numFmtId="0" fontId="27" fillId="14" borderId="0" xfId="0" applyFont="1" applyFill="1" applyAlignment="1">
      <alignment horizontal="center" vertical="center" wrapText="1"/>
    </xf>
    <xf numFmtId="0" fontId="182" fillId="14" borderId="12" xfId="0" applyFont="1" applyFill="1" applyBorder="1" applyAlignment="1">
      <alignment vertical="center"/>
    </xf>
    <xf numFmtId="0" fontId="27" fillId="14" borderId="12" xfId="0" applyFont="1" applyFill="1" applyBorder="1" applyAlignment="1">
      <alignment vertical="center"/>
    </xf>
    <xf numFmtId="0" fontId="27" fillId="14" borderId="0" xfId="0" applyFont="1" applyFill="1" applyAlignment="1">
      <alignment vertical="center"/>
    </xf>
    <xf numFmtId="0" fontId="27" fillId="14" borderId="1" xfId="0" applyFont="1" applyFill="1" applyBorder="1" applyAlignment="1">
      <alignment vertical="center"/>
    </xf>
    <xf numFmtId="0" fontId="183" fillId="14" borderId="12" xfId="0" applyFont="1" applyFill="1" applyBorder="1" applyAlignment="1">
      <alignment horizontal="left" vertical="center"/>
    </xf>
    <xf numFmtId="0" fontId="27" fillId="14" borderId="12" xfId="0" applyFont="1" applyFill="1" applyBorder="1" applyAlignment="1">
      <alignment horizontal="left" vertical="center"/>
    </xf>
    <xf numFmtId="0" fontId="27" fillId="14" borderId="0" xfId="0" applyFont="1" applyFill="1" applyAlignment="1">
      <alignment horizontal="left" vertical="center"/>
    </xf>
    <xf numFmtId="0" fontId="27" fillId="14" borderId="1" xfId="0" applyFont="1" applyFill="1" applyBorder="1" applyAlignment="1">
      <alignment horizontal="left" vertical="center"/>
    </xf>
    <xf numFmtId="0" fontId="185" fillId="14" borderId="0" xfId="0" applyFont="1" applyFill="1" applyAlignment="1">
      <alignment vertical="center"/>
    </xf>
    <xf numFmtId="0" fontId="26" fillId="0" borderId="17" xfId="0" applyFont="1" applyBorder="1" applyAlignment="1">
      <alignment horizontal="center" vertical="center"/>
    </xf>
    <xf numFmtId="0" fontId="186" fillId="0" borderId="0" xfId="0" applyFont="1" applyAlignment="1">
      <alignment vertical="center"/>
    </xf>
    <xf numFmtId="0" fontId="26" fillId="62" borderId="17" xfId="0" applyFont="1" applyFill="1" applyBorder="1" applyAlignment="1">
      <alignment horizontal="center" vertical="center"/>
    </xf>
    <xf numFmtId="0" fontId="27" fillId="62" borderId="0" xfId="0" applyFont="1" applyFill="1" applyAlignment="1">
      <alignment horizontal="center" vertical="center"/>
    </xf>
    <xf numFmtId="0" fontId="187" fillId="62" borderId="0" xfId="0" applyFont="1" applyFill="1" applyAlignment="1">
      <alignment vertical="center"/>
    </xf>
    <xf numFmtId="0" fontId="27" fillId="62" borderId="0" xfId="0" applyFont="1" applyFill="1" applyAlignment="1">
      <alignment vertical="center"/>
    </xf>
    <xf numFmtId="0" fontId="27" fillId="62" borderId="1" xfId="0" applyFont="1" applyFill="1" applyBorder="1" applyAlignment="1">
      <alignment vertical="center"/>
    </xf>
    <xf numFmtId="164" fontId="26" fillId="0" borderId="0" xfId="0" applyNumberFormat="1" applyFont="1" applyAlignment="1">
      <alignment horizontal="center" vertical="center"/>
    </xf>
    <xf numFmtId="0" fontId="3" fillId="0" borderId="0" xfId="0" applyFont="1" applyAlignment="1">
      <alignment horizontal="left" vertical="center" wrapText="1"/>
    </xf>
    <xf numFmtId="0" fontId="50" fillId="0" borderId="0" xfId="0" applyFont="1" applyAlignment="1">
      <alignment wrapText="1"/>
    </xf>
    <xf numFmtId="0" fontId="26" fillId="0" borderId="0" xfId="0" applyFont="1" applyAlignment="1">
      <alignment horizontal="center" vertical="center" wrapText="1"/>
    </xf>
    <xf numFmtId="0" fontId="3" fillId="63" borderId="0" xfId="0" applyFont="1" applyFill="1" applyAlignment="1">
      <alignment horizontal="center" vertical="center"/>
    </xf>
    <xf numFmtId="0" fontId="155" fillId="63" borderId="0" xfId="0" applyFont="1" applyFill="1" applyAlignment="1">
      <alignment horizontal="center"/>
    </xf>
    <xf numFmtId="0" fontId="188" fillId="63" borderId="0" xfId="0" applyFont="1" applyFill="1" applyAlignment="1">
      <alignment horizontal="center"/>
    </xf>
    <xf numFmtId="0" fontId="188" fillId="0" borderId="0" xfId="0" applyFont="1" applyAlignment="1">
      <alignment horizontal="center"/>
    </xf>
    <xf numFmtId="0" fontId="95" fillId="12" borderId="0" xfId="0" applyFont="1" applyFill="1" applyAlignment="1">
      <alignment horizontal="left" wrapText="1"/>
    </xf>
    <xf numFmtId="0" fontId="27" fillId="0" borderId="0" xfId="0" applyFont="1" applyAlignment="1">
      <alignment horizontal="left" wrapText="1"/>
    </xf>
    <xf numFmtId="0" fontId="25" fillId="64" borderId="0" xfId="0" applyFont="1" applyFill="1" applyAlignment="1"/>
    <xf numFmtId="0" fontId="189" fillId="64" borderId="0" xfId="0" applyFont="1" applyFill="1" applyAlignment="1">
      <alignment horizontal="left"/>
    </xf>
    <xf numFmtId="0" fontId="25" fillId="64" borderId="0" xfId="0" applyFont="1" applyFill="1" applyAlignment="1">
      <alignment horizontal="center" wrapText="1"/>
    </xf>
    <xf numFmtId="9" fontId="25" fillId="64" borderId="0" xfId="0" applyNumberFormat="1" applyFont="1" applyFill="1" applyAlignment="1">
      <alignment horizontal="center" wrapText="1"/>
    </xf>
    <xf numFmtId="10" fontId="25" fillId="64" borderId="0" xfId="0" applyNumberFormat="1" applyFont="1" applyFill="1" applyAlignment="1">
      <alignment horizontal="center" wrapText="1"/>
    </xf>
    <xf numFmtId="0" fontId="190" fillId="64" borderId="0" xfId="0" applyFont="1" applyFill="1" applyAlignment="1">
      <alignment horizontal="center" wrapText="1"/>
    </xf>
    <xf numFmtId="165" fontId="25" fillId="64" borderId="0" xfId="0" applyNumberFormat="1" applyFont="1" applyFill="1" applyAlignment="1">
      <alignment horizontal="center" wrapText="1"/>
    </xf>
    <xf numFmtId="0" fontId="134" fillId="64" borderId="0" xfId="0" applyFont="1" applyFill="1" applyAlignment="1"/>
    <xf numFmtId="0" fontId="134" fillId="64" borderId="0" xfId="0" applyFont="1" applyFill="1" applyAlignment="1">
      <alignment horizontal="center" wrapText="1"/>
    </xf>
    <xf numFmtId="9" fontId="134" fillId="64" borderId="0" xfId="0" applyNumberFormat="1" applyFont="1" applyFill="1" applyAlignment="1">
      <alignment horizontal="center" wrapText="1"/>
    </xf>
    <xf numFmtId="10" fontId="134" fillId="64" borderId="0" xfId="0" applyNumberFormat="1" applyFont="1" applyFill="1" applyAlignment="1">
      <alignment horizontal="center" wrapText="1"/>
    </xf>
    <xf numFmtId="0" fontId="140" fillId="64" borderId="0" xfId="0" applyFont="1" applyFill="1" applyAlignment="1">
      <alignment horizontal="center" wrapText="1"/>
    </xf>
    <xf numFmtId="165" fontId="134" fillId="64" borderId="0" xfId="0" applyNumberFormat="1" applyFont="1" applyFill="1" applyAlignment="1">
      <alignment horizontal="center" wrapText="1"/>
    </xf>
    <xf numFmtId="0" fontId="26" fillId="0" borderId="0" xfId="0" applyFont="1" applyAlignment="1"/>
    <xf numFmtId="0" fontId="27" fillId="0" borderId="0" xfId="0" applyFont="1" applyAlignment="1"/>
    <xf numFmtId="0" fontId="27" fillId="0" borderId="0" xfId="0" applyFont="1" applyAlignment="1">
      <alignment horizontal="right"/>
    </xf>
    <xf numFmtId="9" fontId="27" fillId="0" borderId="0" xfId="0" applyNumberFormat="1" applyFont="1" applyAlignment="1">
      <alignment horizontal="right"/>
    </xf>
    <xf numFmtId="165" fontId="27" fillId="0" borderId="0" xfId="0" applyNumberFormat="1" applyFont="1" applyAlignment="1"/>
    <xf numFmtId="165" fontId="27" fillId="0" borderId="0" xfId="0" applyNumberFormat="1" applyFont="1" applyAlignment="1">
      <alignment horizontal="right"/>
    </xf>
    <xf numFmtId="0" fontId="27" fillId="0" borderId="0" xfId="0" applyFont="1" applyAlignment="1"/>
    <xf numFmtId="10" fontId="27" fillId="0" borderId="0" xfId="0" applyNumberFormat="1" applyFont="1" applyAlignment="1">
      <alignment horizontal="right"/>
    </xf>
    <xf numFmtId="0" fontId="27" fillId="0" borderId="0" xfId="0" applyFont="1" applyAlignment="1">
      <alignment horizontal="center" wrapText="1"/>
    </xf>
    <xf numFmtId="0" fontId="191" fillId="0" borderId="0" xfId="0" applyFont="1" applyAlignment="1"/>
    <xf numFmtId="0" fontId="192" fillId="0" borderId="0" xfId="0" applyFont="1" applyAlignment="1"/>
    <xf numFmtId="10" fontId="27" fillId="0" borderId="0" xfId="0" applyNumberFormat="1" applyFont="1" applyAlignment="1"/>
    <xf numFmtId="0" fontId="193" fillId="0" borderId="0" xfId="0" applyFont="1" applyAlignment="1"/>
    <xf numFmtId="0" fontId="194" fillId="0" borderId="0" xfId="0" applyFont="1" applyAlignment="1"/>
    <xf numFmtId="9" fontId="27" fillId="0" borderId="0" xfId="0" applyNumberFormat="1" applyFont="1" applyAlignment="1"/>
    <xf numFmtId="166" fontId="27" fillId="0" borderId="0" xfId="0" applyNumberFormat="1" applyFont="1" applyAlignment="1">
      <alignment horizontal="right"/>
    </xf>
    <xf numFmtId="0" fontId="26" fillId="0" borderId="0" xfId="0" applyFont="1" applyAlignment="1"/>
    <xf numFmtId="0" fontId="53" fillId="0" borderId="0" xfId="0" applyFont="1" applyAlignment="1"/>
    <xf numFmtId="3" fontId="27" fillId="0" borderId="0" xfId="0" applyNumberFormat="1" applyFont="1" applyAlignment="1"/>
    <xf numFmtId="3" fontId="27" fillId="0" borderId="0" xfId="0" applyNumberFormat="1" applyFont="1" applyAlignment="1">
      <alignment horizontal="right"/>
    </xf>
    <xf numFmtId="10" fontId="27" fillId="0" borderId="0" xfId="0" applyNumberFormat="1" applyFont="1" applyAlignment="1"/>
    <xf numFmtId="0" fontId="53" fillId="11" borderId="0" xfId="0" applyFont="1" applyFill="1" applyAlignment="1">
      <alignment horizontal="left"/>
    </xf>
    <xf numFmtId="4" fontId="27" fillId="0" borderId="0" xfId="0" applyNumberFormat="1" applyFont="1" applyAlignment="1"/>
    <xf numFmtId="4" fontId="27" fillId="0" borderId="0" xfId="0" applyNumberFormat="1" applyFont="1" applyAlignment="1">
      <alignment horizontal="right"/>
    </xf>
    <xf numFmtId="0" fontId="3" fillId="47" borderId="0" xfId="0" applyFont="1" applyFill="1" applyAlignment="1">
      <alignment horizontal="center" vertical="center" wrapText="1"/>
    </xf>
    <xf numFmtId="0" fontId="155" fillId="47" borderId="0" xfId="0" applyFont="1" applyFill="1" applyAlignment="1">
      <alignment horizontal="center" vertical="center" wrapText="1"/>
    </xf>
    <xf numFmtId="0" fontId="195" fillId="12" borderId="0" xfId="0" applyFont="1" applyFill="1" applyAlignment="1">
      <alignment horizontal="center" vertical="center" wrapText="1"/>
    </xf>
    <xf numFmtId="0" fontId="195" fillId="12" borderId="0" xfId="0" applyFont="1" applyFill="1" applyAlignment="1">
      <alignment horizontal="left" vertical="center"/>
    </xf>
    <xf numFmtId="0" fontId="3" fillId="11" borderId="0" xfId="0" applyFont="1" applyFill="1" applyAlignment="1">
      <alignment horizontal="center" vertical="center" wrapText="1"/>
    </xf>
    <xf numFmtId="0" fontId="131" fillId="11" borderId="0" xfId="0" applyFont="1" applyFill="1" applyAlignment="1">
      <alignment horizontal="left" vertical="center"/>
    </xf>
    <xf numFmtId="0" fontId="131" fillId="11" borderId="0" xfId="0" applyFont="1" applyFill="1" applyAlignment="1">
      <alignment horizontal="left" vertical="center" wrapText="1"/>
    </xf>
    <xf numFmtId="0" fontId="50" fillId="11" borderId="0" xfId="0" applyFont="1" applyFill="1" applyAlignment="1">
      <alignment vertical="center" wrapText="1"/>
    </xf>
    <xf numFmtId="0" fontId="196" fillId="11" borderId="0" xfId="0" applyFont="1" applyFill="1" applyAlignment="1">
      <alignment vertical="center" wrapText="1"/>
    </xf>
    <xf numFmtId="0" fontId="3" fillId="11" borderId="0" xfId="0" applyFont="1" applyFill="1" applyAlignment="1">
      <alignment vertical="center"/>
    </xf>
    <xf numFmtId="0" fontId="3" fillId="11" borderId="0" xfId="0" applyFont="1" applyFill="1" applyAlignment="1">
      <alignment vertical="center" wrapText="1"/>
    </xf>
    <xf numFmtId="0" fontId="131" fillId="12" borderId="0" xfId="0" applyFont="1" applyFill="1" applyAlignment="1">
      <alignment horizontal="left" vertical="center"/>
    </xf>
    <xf numFmtId="0" fontId="131" fillId="12" borderId="0" xfId="0" applyFont="1" applyFill="1" applyAlignment="1">
      <alignment horizontal="left" vertical="center" wrapText="1"/>
    </xf>
    <xf numFmtId="0" fontId="3" fillId="12" borderId="0" xfId="0" applyFont="1" applyFill="1" applyAlignment="1">
      <alignment vertical="center"/>
    </xf>
    <xf numFmtId="0" fontId="3" fillId="65" borderId="28" xfId="0" applyFont="1" applyFill="1" applyBorder="1" applyAlignment="1">
      <alignment horizontal="center" vertical="center" wrapText="1"/>
    </xf>
    <xf numFmtId="0" fontId="50" fillId="34" borderId="28" xfId="0" applyFont="1" applyFill="1" applyBorder="1" applyAlignment="1">
      <alignment horizontal="center" vertical="center" wrapText="1"/>
    </xf>
    <xf numFmtId="0" fontId="197" fillId="53" borderId="28" xfId="0" applyFont="1" applyFill="1" applyBorder="1" applyAlignment="1">
      <alignment horizontal="center" vertical="center" wrapText="1"/>
    </xf>
    <xf numFmtId="0" fontId="5" fillId="65" borderId="28" xfId="0" applyFont="1" applyFill="1" applyBorder="1" applyAlignment="1">
      <alignment horizontal="center" vertical="center" wrapText="1"/>
    </xf>
    <xf numFmtId="0" fontId="26" fillId="11" borderId="28" xfId="0" applyFont="1" applyFill="1" applyBorder="1" applyAlignment="1">
      <alignment horizontal="center" vertical="center" wrapText="1"/>
    </xf>
    <xf numFmtId="0" fontId="198" fillId="11" borderId="0" xfId="0" applyFont="1" applyFill="1" applyAlignment="1">
      <alignment horizontal="left"/>
    </xf>
    <xf numFmtId="0" fontId="199" fillId="21" borderId="0" xfId="0" applyFont="1" applyFill="1" applyAlignment="1">
      <alignment horizontal="center" vertical="center" wrapText="1"/>
    </xf>
    <xf numFmtId="0" fontId="3" fillId="21" borderId="0" xfId="0" applyFont="1" applyFill="1" applyAlignment="1">
      <alignment horizontal="center" vertical="center" wrapText="1"/>
    </xf>
    <xf numFmtId="0" fontId="3" fillId="12" borderId="28" xfId="0" applyFont="1" applyFill="1" applyBorder="1" applyAlignment="1">
      <alignment horizontal="center" vertical="center" wrapText="1"/>
    </xf>
    <xf numFmtId="0" fontId="27" fillId="12" borderId="28" xfId="0" applyFont="1" applyFill="1" applyBorder="1" applyAlignment="1">
      <alignment horizontal="center" vertical="center" wrapText="1"/>
    </xf>
    <xf numFmtId="0" fontId="57" fillId="12" borderId="28" xfId="0" applyFont="1" applyFill="1" applyBorder="1" applyAlignment="1">
      <alignment wrapText="1"/>
    </xf>
    <xf numFmtId="0" fontId="131" fillId="12" borderId="28" xfId="0" applyFont="1" applyFill="1" applyBorder="1" applyAlignment="1">
      <alignment horizontal="center"/>
    </xf>
    <xf numFmtId="0" fontId="3" fillId="11" borderId="28" xfId="0" applyFont="1" applyFill="1" applyBorder="1" applyAlignment="1">
      <alignment horizontal="center" vertical="center" wrapText="1"/>
    </xf>
    <xf numFmtId="0" fontId="27" fillId="11" borderId="28" xfId="0" applyFont="1" applyFill="1" applyBorder="1" applyAlignment="1">
      <alignment horizontal="center" vertical="center" wrapText="1"/>
    </xf>
    <xf numFmtId="0" fontId="57" fillId="11" borderId="28" xfId="0" applyFont="1" applyFill="1" applyBorder="1" applyAlignment="1">
      <alignment wrapText="1"/>
    </xf>
    <xf numFmtId="0" fontId="131" fillId="11" borderId="28" xfId="0" applyFont="1" applyFill="1" applyBorder="1" applyAlignment="1">
      <alignment horizontal="center"/>
    </xf>
    <xf numFmtId="0" fontId="57" fillId="11" borderId="28" xfId="0" applyFont="1" applyFill="1" applyBorder="1" applyAlignment="1">
      <alignment horizontal="center" vertical="center" wrapText="1"/>
    </xf>
    <xf numFmtId="0" fontId="3" fillId="12" borderId="28" xfId="0" applyFont="1" applyFill="1" applyBorder="1" applyAlignment="1">
      <alignment horizontal="left" vertical="center" wrapText="1"/>
    </xf>
    <xf numFmtId="0" fontId="57" fillId="12" borderId="28" xfId="0" applyFont="1" applyFill="1" applyBorder="1" applyAlignment="1">
      <alignment horizontal="center" vertical="center" wrapText="1"/>
    </xf>
    <xf numFmtId="0" fontId="57" fillId="11" borderId="0" xfId="0" applyFont="1" applyFill="1" applyAlignment="1">
      <alignment horizontal="center" vertical="center" wrapText="1"/>
    </xf>
    <xf numFmtId="0" fontId="57" fillId="12" borderId="28" xfId="0" applyFont="1" applyFill="1" applyBorder="1" applyAlignment="1">
      <alignment horizontal="left" wrapText="1"/>
    </xf>
    <xf numFmtId="0" fontId="57" fillId="12" borderId="0" xfId="0" applyFont="1" applyFill="1" applyAlignment="1">
      <alignment horizontal="left" wrapText="1"/>
    </xf>
    <xf numFmtId="0" fontId="57" fillId="11" borderId="28" xfId="0" applyFont="1" applyFill="1" applyBorder="1" applyAlignment="1">
      <alignment horizontal="left" wrapText="1"/>
    </xf>
    <xf numFmtId="0" fontId="57" fillId="11" borderId="28" xfId="0" applyFont="1" applyFill="1" applyBorder="1" applyAlignment="1">
      <alignment horizontal="center" wrapText="1"/>
    </xf>
    <xf numFmtId="164" fontId="57" fillId="11" borderId="28" xfId="0" applyNumberFormat="1" applyFont="1" applyFill="1" applyBorder="1" applyAlignment="1">
      <alignment horizontal="left" wrapText="1"/>
    </xf>
    <xf numFmtId="0" fontId="57" fillId="12" borderId="28" xfId="0" applyFont="1" applyFill="1" applyBorder="1" applyAlignment="1">
      <alignment horizontal="center" wrapText="1"/>
    </xf>
    <xf numFmtId="0" fontId="53" fillId="11" borderId="28" xfId="0" applyFont="1" applyFill="1" applyBorder="1" applyAlignment="1">
      <alignment horizontal="left" wrapText="1"/>
    </xf>
    <xf numFmtId="0" fontId="3" fillId="11" borderId="28" xfId="0" applyFont="1" applyFill="1" applyBorder="1" applyAlignment="1">
      <alignment horizontal="left" vertical="center" wrapText="1"/>
    </xf>
    <xf numFmtId="164" fontId="3" fillId="11" borderId="28" xfId="0" applyNumberFormat="1" applyFont="1" applyFill="1" applyBorder="1" applyAlignment="1">
      <alignment horizontal="center" vertical="center" wrapText="1"/>
    </xf>
    <xf numFmtId="0" fontId="57" fillId="12" borderId="1" xfId="0" applyFont="1" applyFill="1" applyBorder="1" applyAlignment="1">
      <alignment horizontal="left" wrapText="1"/>
    </xf>
    <xf numFmtId="0" fontId="3" fillId="12" borderId="0" xfId="0" applyFont="1" applyFill="1" applyAlignment="1">
      <alignment horizontal="left" vertical="center" wrapText="1"/>
    </xf>
    <xf numFmtId="0" fontId="57" fillId="11" borderId="0" xfId="0" applyFont="1" applyFill="1" applyAlignment="1">
      <alignment horizontal="left" wrapText="1"/>
    </xf>
    <xf numFmtId="0" fontId="3" fillId="12" borderId="17" xfId="0" applyFont="1" applyFill="1" applyBorder="1" applyAlignment="1">
      <alignment horizontal="center" vertical="center" wrapText="1"/>
    </xf>
    <xf numFmtId="0" fontId="3" fillId="12" borderId="28" xfId="0" applyFont="1" applyFill="1" applyBorder="1" applyAlignment="1">
      <alignment vertical="center" wrapText="1"/>
    </xf>
    <xf numFmtId="0" fontId="112" fillId="11" borderId="0" xfId="0" applyFont="1" applyFill="1" applyAlignment="1">
      <alignment horizontal="center" wrapText="1"/>
    </xf>
    <xf numFmtId="0" fontId="37" fillId="12" borderId="28" xfId="0" applyFont="1" applyFill="1" applyBorder="1" applyAlignment="1">
      <alignment horizontal="center" vertical="center" wrapText="1"/>
    </xf>
    <xf numFmtId="164" fontId="3" fillId="12" borderId="28" xfId="0" applyNumberFormat="1" applyFont="1" applyFill="1" applyBorder="1" applyAlignment="1">
      <alignment horizontal="center" vertical="center" wrapText="1"/>
    </xf>
    <xf numFmtId="0" fontId="53" fillId="11" borderId="0" xfId="0" applyFont="1" applyFill="1" applyAlignment="1">
      <alignment horizontal="center" wrapText="1"/>
    </xf>
    <xf numFmtId="0" fontId="57" fillId="11" borderId="0" xfId="0" applyFont="1" applyFill="1"/>
    <xf numFmtId="0" fontId="3" fillId="11" borderId="0" xfId="0" applyFont="1" applyFill="1" applyAlignment="1">
      <alignment wrapText="1"/>
    </xf>
    <xf numFmtId="0" fontId="53" fillId="12" borderId="28" xfId="0" applyFont="1" applyFill="1" applyBorder="1" applyAlignment="1">
      <alignment horizontal="center" vertical="center" wrapText="1"/>
    </xf>
    <xf numFmtId="0" fontId="104" fillId="12" borderId="28" xfId="0" applyFont="1" applyFill="1" applyBorder="1" applyAlignment="1">
      <alignment horizontal="center" vertical="center" wrapText="1"/>
    </xf>
    <xf numFmtId="0" fontId="0" fillId="12" borderId="28" xfId="0" applyFont="1" applyFill="1" applyBorder="1" applyAlignment="1">
      <alignment horizontal="center" vertical="center" wrapText="1"/>
    </xf>
    <xf numFmtId="0" fontId="57" fillId="11" borderId="28" xfId="0" applyFont="1" applyFill="1" applyBorder="1"/>
    <xf numFmtId="0" fontId="57" fillId="11" borderId="28" xfId="0" applyFont="1" applyFill="1" applyBorder="1" applyAlignment="1">
      <alignment horizontal="center"/>
    </xf>
    <xf numFmtId="0" fontId="27" fillId="12" borderId="28" xfId="0" applyFont="1" applyFill="1" applyBorder="1" applyAlignment="1">
      <alignment horizontal="center" wrapText="1"/>
    </xf>
    <xf numFmtId="0" fontId="57" fillId="12" borderId="28" xfId="0" applyFont="1" applyFill="1" applyBorder="1" applyAlignment="1">
      <alignment horizontal="center" wrapText="1"/>
    </xf>
    <xf numFmtId="0" fontId="27" fillId="12" borderId="28" xfId="0" applyFont="1" applyFill="1" applyBorder="1"/>
    <xf numFmtId="0" fontId="58" fillId="12" borderId="28" xfId="0" applyFont="1" applyFill="1" applyBorder="1" applyAlignment="1">
      <alignment horizontal="center"/>
    </xf>
    <xf numFmtId="0" fontId="27" fillId="12" borderId="28" xfId="0" applyFont="1" applyFill="1" applyBorder="1" applyAlignment="1">
      <alignment wrapText="1"/>
    </xf>
    <xf numFmtId="0" fontId="3" fillId="12" borderId="28" xfId="0" applyFont="1" applyFill="1" applyBorder="1"/>
    <xf numFmtId="0" fontId="0" fillId="11" borderId="28" xfId="0" applyFont="1" applyFill="1" applyBorder="1" applyAlignment="1">
      <alignment horizontal="center" vertical="center" wrapText="1"/>
    </xf>
    <xf numFmtId="0" fontId="3" fillId="11" borderId="28" xfId="0" applyFont="1" applyFill="1" applyBorder="1"/>
    <xf numFmtId="0" fontId="3" fillId="11" borderId="28" xfId="0" applyFont="1" applyFill="1" applyBorder="1" applyAlignment="1">
      <alignment vertical="center" wrapText="1"/>
    </xf>
    <xf numFmtId="0" fontId="3" fillId="11" borderId="17" xfId="0" applyFont="1" applyFill="1" applyBorder="1" applyAlignment="1">
      <alignment horizontal="center" vertical="center" wrapText="1"/>
    </xf>
    <xf numFmtId="0" fontId="3" fillId="12" borderId="2" xfId="0" applyFont="1" applyFill="1" applyBorder="1" applyAlignment="1">
      <alignment vertical="center" wrapText="1"/>
    </xf>
    <xf numFmtId="0" fontId="3" fillId="11" borderId="2" xfId="0" applyFont="1" applyFill="1" applyBorder="1" applyAlignment="1">
      <alignment vertical="center" wrapText="1"/>
    </xf>
    <xf numFmtId="0" fontId="3" fillId="11" borderId="31" xfId="0" applyFont="1" applyFill="1" applyBorder="1" applyAlignment="1">
      <alignment horizontal="center" vertical="center" wrapText="1"/>
    </xf>
    <xf numFmtId="0" fontId="3" fillId="11" borderId="2" xfId="0" applyFont="1" applyFill="1" applyBorder="1" applyAlignment="1">
      <alignment horizontal="center" vertical="center" wrapText="1"/>
    </xf>
    <xf numFmtId="0" fontId="3" fillId="11" borderId="3" xfId="0" applyFont="1" applyFill="1" applyBorder="1" applyAlignment="1">
      <alignment vertical="center" wrapText="1"/>
    </xf>
    <xf numFmtId="0" fontId="3" fillId="26" borderId="32" xfId="0" applyFont="1" applyFill="1" applyBorder="1" applyAlignment="1">
      <alignment horizontal="center" vertical="center" wrapText="1"/>
    </xf>
    <xf numFmtId="0" fontId="3" fillId="26" borderId="32" xfId="0" applyFont="1" applyFill="1" applyBorder="1"/>
    <xf numFmtId="0" fontId="200" fillId="26" borderId="32" xfId="0" applyFont="1" applyFill="1" applyBorder="1" applyAlignment="1">
      <alignment horizontal="center" vertical="center" wrapText="1"/>
    </xf>
    <xf numFmtId="0" fontId="3" fillId="26" borderId="32" xfId="0" applyFont="1" applyFill="1" applyBorder="1" applyAlignment="1">
      <alignment vertical="center" wrapText="1"/>
    </xf>
    <xf numFmtId="164" fontId="0" fillId="11" borderId="32" xfId="0" applyNumberFormat="1" applyFont="1" applyFill="1" applyBorder="1" applyAlignment="1">
      <alignment horizontal="center" vertical="center" wrapText="1"/>
    </xf>
    <xf numFmtId="0" fontId="0" fillId="11" borderId="32" xfId="0" applyFont="1" applyFill="1" applyBorder="1" applyAlignment="1">
      <alignment horizontal="center" vertical="center" wrapText="1"/>
    </xf>
    <xf numFmtId="0" fontId="0" fillId="11" borderId="32" xfId="0" applyFont="1" applyFill="1" applyBorder="1" applyAlignment="1">
      <alignment vertical="center" wrapText="1"/>
    </xf>
    <xf numFmtId="0" fontId="57" fillId="12" borderId="32" xfId="0" applyFont="1" applyFill="1" applyBorder="1" applyAlignment="1">
      <alignment horizontal="left" wrapText="1"/>
    </xf>
    <xf numFmtId="0" fontId="53" fillId="11" borderId="0" xfId="0" applyFont="1" applyFill="1" applyAlignment="1">
      <alignment horizontal="center"/>
    </xf>
    <xf numFmtId="0" fontId="57" fillId="12" borderId="28" xfId="0" applyFont="1" applyFill="1" applyBorder="1" applyAlignment="1">
      <alignment horizontal="left" vertical="center" wrapText="1"/>
    </xf>
    <xf numFmtId="164" fontId="0" fillId="11" borderId="28" xfId="0" applyNumberFormat="1" applyFont="1" applyFill="1" applyBorder="1" applyAlignment="1">
      <alignment horizontal="center" vertical="center" wrapText="1"/>
    </xf>
    <xf numFmtId="0" fontId="0" fillId="11" borderId="28" xfId="0" applyFont="1" applyFill="1" applyBorder="1" applyAlignment="1">
      <alignment vertical="center" wrapText="1"/>
    </xf>
    <xf numFmtId="0" fontId="0" fillId="12" borderId="28" xfId="0" applyFont="1" applyFill="1" applyBorder="1" applyAlignment="1">
      <alignment horizontal="left" vertical="center" wrapText="1"/>
    </xf>
    <xf numFmtId="0" fontId="0" fillId="12" borderId="28" xfId="0" applyFont="1" applyFill="1" applyBorder="1" applyAlignment="1">
      <alignment vertical="center" wrapText="1"/>
    </xf>
    <xf numFmtId="0" fontId="0" fillId="11" borderId="28" xfId="0" applyFont="1" applyFill="1" applyBorder="1" applyAlignment="1">
      <alignment horizontal="left" wrapText="1"/>
    </xf>
    <xf numFmtId="0" fontId="0" fillId="12" borderId="28" xfId="0" applyFont="1" applyFill="1" applyBorder="1" applyAlignment="1">
      <alignment horizontal="left" wrapText="1"/>
    </xf>
    <xf numFmtId="0" fontId="118" fillId="12" borderId="28" xfId="0" applyFont="1" applyFill="1" applyBorder="1" applyAlignment="1">
      <alignment horizontal="center" vertical="center" wrapText="1"/>
    </xf>
    <xf numFmtId="0" fontId="200" fillId="12" borderId="28" xfId="0" applyFont="1" applyFill="1" applyBorder="1" applyAlignment="1">
      <alignment horizontal="left" vertical="center" wrapText="1"/>
    </xf>
    <xf numFmtId="0" fontId="202" fillId="11" borderId="28" xfId="0" applyFont="1" applyFill="1" applyBorder="1" applyAlignment="1">
      <alignment horizontal="left" vertical="center" wrapText="1"/>
    </xf>
    <xf numFmtId="0" fontId="202" fillId="12" borderId="28" xfId="0" applyFont="1" applyFill="1" applyBorder="1" applyAlignment="1">
      <alignment horizontal="left" vertical="center" wrapText="1"/>
    </xf>
    <xf numFmtId="0" fontId="63" fillId="11" borderId="28" xfId="0" applyFont="1" applyFill="1" applyBorder="1" applyAlignment="1">
      <alignment horizontal="left" vertical="center" wrapText="1"/>
    </xf>
    <xf numFmtId="0" fontId="62" fillId="12" borderId="28" xfId="0" applyFont="1" applyFill="1" applyBorder="1" applyAlignment="1">
      <alignment horizontal="left" vertical="center" wrapText="1"/>
    </xf>
    <xf numFmtId="0" fontId="62" fillId="11" borderId="28" xfId="0" applyFont="1" applyFill="1" applyBorder="1" applyAlignment="1">
      <alignment horizontal="left" vertical="center" wrapText="1"/>
    </xf>
    <xf numFmtId="0" fontId="38" fillId="12" borderId="28" xfId="0" applyFont="1" applyFill="1" applyBorder="1" applyAlignment="1">
      <alignment horizontal="left" vertical="center" wrapText="1"/>
    </xf>
    <xf numFmtId="0" fontId="203" fillId="12" borderId="28" xfId="0" applyFont="1" applyFill="1" applyBorder="1" applyAlignment="1">
      <alignment horizontal="left" vertical="center" wrapText="1"/>
    </xf>
    <xf numFmtId="0" fontId="195" fillId="12" borderId="28" xfId="0" applyFont="1" applyFill="1" applyBorder="1" applyAlignment="1">
      <alignment vertical="center" wrapText="1"/>
    </xf>
    <xf numFmtId="0" fontId="204" fillId="12" borderId="28" xfId="0" applyFont="1" applyFill="1" applyBorder="1" applyAlignment="1">
      <alignment horizontal="left" vertical="center" wrapText="1"/>
    </xf>
    <xf numFmtId="0" fontId="204" fillId="11" borderId="28" xfId="0" applyFont="1" applyFill="1" applyBorder="1" applyAlignment="1">
      <alignment horizontal="left" vertical="center" wrapText="1"/>
    </xf>
    <xf numFmtId="169" fontId="3" fillId="11" borderId="28" xfId="0" applyNumberFormat="1" applyFont="1" applyFill="1" applyBorder="1" applyAlignment="1">
      <alignment horizontal="center" vertical="center" wrapText="1"/>
    </xf>
    <xf numFmtId="0" fontId="3" fillId="11" borderId="28" xfId="0" applyFont="1" applyFill="1" applyBorder="1" applyAlignment="1">
      <alignment horizontal="left" wrapText="1"/>
    </xf>
    <xf numFmtId="0" fontId="3" fillId="11" borderId="28" xfId="0" applyFont="1" applyFill="1" applyBorder="1" applyAlignment="1">
      <alignment wrapText="1"/>
    </xf>
    <xf numFmtId="169" fontId="3" fillId="12" borderId="28" xfId="0" applyNumberFormat="1" applyFont="1" applyFill="1" applyBorder="1" applyAlignment="1">
      <alignment horizontal="center" vertical="center" wrapText="1"/>
    </xf>
    <xf numFmtId="0" fontId="3" fillId="12" borderId="28" xfId="0" applyFont="1" applyFill="1" applyBorder="1" applyAlignment="1">
      <alignment horizontal="left" wrapText="1"/>
    </xf>
    <xf numFmtId="164" fontId="3" fillId="12" borderId="28" xfId="0" applyNumberFormat="1" applyFont="1" applyFill="1" applyBorder="1" applyAlignment="1">
      <alignment wrapText="1"/>
    </xf>
    <xf numFmtId="0" fontId="3" fillId="12" borderId="28" xfId="0" applyFont="1" applyFill="1" applyBorder="1" applyAlignment="1">
      <alignment horizontal="center" wrapText="1"/>
    </xf>
    <xf numFmtId="0" fontId="3" fillId="11" borderId="0" xfId="0" applyFont="1" applyFill="1" applyAlignment="1">
      <alignment horizontal="center" wrapText="1"/>
    </xf>
    <xf numFmtId="0" fontId="50" fillId="13" borderId="0" xfId="0" applyFont="1" applyFill="1" applyAlignment="1">
      <alignment vertical="center" wrapText="1"/>
    </xf>
    <xf numFmtId="0" fontId="205" fillId="0" borderId="0" xfId="0" applyFont="1" applyAlignment="1">
      <alignment wrapText="1"/>
    </xf>
    <xf numFmtId="0" fontId="3" fillId="0" borderId="0" xfId="0" applyFont="1" applyAlignment="1"/>
    <xf numFmtId="0" fontId="3" fillId="0" borderId="0" xfId="0" applyFont="1" applyAlignment="1">
      <alignment vertical="top"/>
    </xf>
    <xf numFmtId="0" fontId="206" fillId="0" borderId="0" xfId="0" applyFont="1" applyAlignment="1">
      <alignment wrapText="1"/>
    </xf>
    <xf numFmtId="0" fontId="3" fillId="0" borderId="0" xfId="0" applyFont="1" applyAlignment="1">
      <alignment vertical="top" wrapText="1"/>
    </xf>
    <xf numFmtId="0" fontId="205" fillId="0" borderId="0" xfId="0" applyFont="1" applyAlignment="1">
      <alignment vertical="top" wrapText="1"/>
    </xf>
    <xf numFmtId="0" fontId="3" fillId="0" borderId="0" xfId="0" applyFont="1" applyAlignment="1">
      <alignment vertical="center"/>
    </xf>
    <xf numFmtId="0" fontId="205" fillId="0" borderId="0" xfId="0" applyFont="1" applyAlignment="1">
      <alignment vertical="center" wrapText="1"/>
    </xf>
    <xf numFmtId="0" fontId="42" fillId="0" borderId="0" xfId="0" applyFont="1" applyAlignment="1">
      <alignment wrapText="1"/>
    </xf>
    <xf numFmtId="174" fontId="3" fillId="0" borderId="0" xfId="0" applyNumberFormat="1" applyFont="1" applyAlignment="1">
      <alignment wrapText="1"/>
    </xf>
    <xf numFmtId="0" fontId="3" fillId="0" borderId="0" xfId="0" applyFont="1" applyAlignment="1">
      <alignment horizontal="center" wrapText="1"/>
    </xf>
    <xf numFmtId="174" fontId="3" fillId="0" borderId="0" xfId="0" applyNumberFormat="1" applyFont="1" applyAlignment="1">
      <alignment horizontal="center" wrapText="1"/>
    </xf>
    <xf numFmtId="0" fontId="3" fillId="0" borderId="0" xfId="0" applyFont="1" applyAlignment="1">
      <alignment horizontal="left"/>
    </xf>
    <xf numFmtId="0" fontId="207" fillId="11" borderId="0" xfId="0" applyFont="1" applyFill="1"/>
    <xf numFmtId="0" fontId="208" fillId="11" borderId="0" xfId="0" applyFont="1" applyFill="1"/>
    <xf numFmtId="0" fontId="209" fillId="0" borderId="0" xfId="0" applyFont="1" applyAlignment="1">
      <alignment wrapText="1"/>
    </xf>
    <xf numFmtId="0" fontId="143" fillId="12" borderId="0" xfId="0" applyFont="1" applyFill="1"/>
    <xf numFmtId="0" fontId="143" fillId="11" borderId="0" xfId="0" applyFont="1" applyFill="1"/>
    <xf numFmtId="0" fontId="37" fillId="0" borderId="0" xfId="0" applyFont="1" applyAlignment="1">
      <alignment horizontal="center" vertical="center" wrapText="1"/>
    </xf>
    <xf numFmtId="164" fontId="3" fillId="0" borderId="0" xfId="0" applyNumberFormat="1" applyFont="1" applyAlignment="1">
      <alignment wrapText="1"/>
    </xf>
    <xf numFmtId="172" fontId="3" fillId="0" borderId="0" xfId="0" applyNumberFormat="1" applyFont="1" applyAlignment="1">
      <alignment wrapText="1"/>
    </xf>
    <xf numFmtId="0" fontId="53" fillId="12" borderId="0" xfId="0" applyFont="1" applyFill="1" applyAlignment="1">
      <alignment horizontal="center"/>
    </xf>
    <xf numFmtId="0" fontId="104" fillId="42" borderId="7" xfId="0" applyFont="1" applyFill="1" applyBorder="1" applyAlignment="1">
      <alignment horizontal="center" vertical="center" wrapText="1"/>
    </xf>
    <xf numFmtId="0" fontId="104" fillId="42" borderId="6" xfId="0" applyFont="1" applyFill="1" applyBorder="1" applyAlignment="1">
      <alignment horizontal="center" vertical="center" wrapText="1"/>
    </xf>
    <xf numFmtId="0" fontId="144" fillId="42" borderId="6" xfId="0" applyFont="1" applyFill="1" applyBorder="1" applyAlignment="1">
      <alignment horizontal="center" vertical="center" wrapText="1"/>
    </xf>
    <xf numFmtId="0" fontId="211" fillId="42" borderId="0" xfId="0" applyFont="1" applyFill="1" applyAlignment="1">
      <alignment horizontal="center" vertical="center" wrapText="1"/>
    </xf>
    <xf numFmtId="0" fontId="27" fillId="32" borderId="0" xfId="0" applyFont="1" applyFill="1" applyAlignment="1">
      <alignment vertical="center"/>
    </xf>
    <xf numFmtId="0" fontId="27" fillId="32" borderId="5" xfId="0" applyFont="1" applyFill="1" applyBorder="1" applyAlignment="1">
      <alignment vertical="center" wrapText="1"/>
    </xf>
    <xf numFmtId="0" fontId="26" fillId="32" borderId="0" xfId="0" applyFont="1" applyFill="1" applyAlignment="1">
      <alignment horizontal="center" vertical="center" wrapText="1"/>
    </xf>
    <xf numFmtId="0" fontId="53" fillId="32" borderId="5" xfId="0" applyFont="1" applyFill="1" applyBorder="1" applyAlignment="1">
      <alignment vertical="center" wrapText="1"/>
    </xf>
    <xf numFmtId="0" fontId="121" fillId="12" borderId="0" xfId="0" applyFont="1" applyFill="1" applyAlignment="1">
      <alignment horizontal="left" vertical="center" wrapText="1"/>
    </xf>
    <xf numFmtId="0" fontId="27" fillId="32" borderId="5" xfId="0" applyFont="1" applyFill="1" applyBorder="1" applyAlignment="1">
      <alignment vertical="center"/>
    </xf>
    <xf numFmtId="0" fontId="27" fillId="32" borderId="12" xfId="0" applyFont="1" applyFill="1" applyBorder="1" applyAlignment="1">
      <alignment vertical="center"/>
    </xf>
    <xf numFmtId="0" fontId="3" fillId="32" borderId="0" xfId="0" applyFont="1" applyFill="1" applyAlignment="1">
      <alignment wrapText="1"/>
    </xf>
    <xf numFmtId="0" fontId="212" fillId="32" borderId="0" xfId="0" applyFont="1" applyFill="1" applyAlignment="1">
      <alignment vertical="center" wrapText="1"/>
    </xf>
    <xf numFmtId="0" fontId="26" fillId="32" borderId="0" xfId="0" applyFont="1" applyFill="1" applyAlignment="1">
      <alignment vertical="center"/>
    </xf>
    <xf numFmtId="0" fontId="57" fillId="32" borderId="0" xfId="0" applyFont="1" applyFill="1" applyAlignment="1">
      <alignment horizontal="left" vertical="center" wrapText="1"/>
    </xf>
    <xf numFmtId="0" fontId="213" fillId="32" borderId="0" xfId="0" applyFont="1" applyFill="1" applyAlignment="1">
      <alignment vertical="center" wrapText="1"/>
    </xf>
    <xf numFmtId="0" fontId="87" fillId="32" borderId="5" xfId="0" applyFont="1" applyFill="1" applyBorder="1" applyAlignment="1">
      <alignment vertical="center" wrapText="1"/>
    </xf>
    <xf numFmtId="0" fontId="26" fillId="32" borderId="0" xfId="0" applyFont="1" applyFill="1" applyAlignment="1">
      <alignment vertical="center" wrapText="1"/>
    </xf>
    <xf numFmtId="0" fontId="50" fillId="66" borderId="0" xfId="0" applyFont="1" applyFill="1" applyAlignment="1"/>
    <xf numFmtId="0" fontId="3" fillId="66" borderId="0" xfId="0" applyFont="1" applyFill="1" applyAlignment="1"/>
    <xf numFmtId="0" fontId="3" fillId="66" borderId="0" xfId="0" applyFont="1" applyFill="1" applyAlignment="1">
      <alignment horizontal="left" vertical="center"/>
    </xf>
    <xf numFmtId="9" fontId="3" fillId="66" borderId="0" xfId="0" applyNumberFormat="1" applyFont="1" applyFill="1" applyAlignment="1"/>
    <xf numFmtId="10" fontId="3" fillId="66" borderId="0" xfId="0" applyNumberFormat="1" applyFont="1" applyFill="1" applyAlignment="1"/>
    <xf numFmtId="0" fontId="46" fillId="66" borderId="0" xfId="0" applyFont="1" applyFill="1" applyAlignment="1"/>
    <xf numFmtId="165" fontId="3" fillId="66" borderId="0" xfId="0" applyNumberFormat="1" applyFont="1" applyFill="1" applyAlignment="1"/>
    <xf numFmtId="0" fontId="50" fillId="12" borderId="0" xfId="0" applyFont="1" applyFill="1" applyAlignment="1"/>
    <xf numFmtId="0" fontId="3" fillId="12" borderId="0" xfId="0" applyFont="1" applyFill="1" applyAlignment="1"/>
    <xf numFmtId="0" fontId="3" fillId="12" borderId="0" xfId="0" applyFont="1" applyFill="1" applyAlignment="1">
      <alignment horizontal="center" vertical="center"/>
    </xf>
    <xf numFmtId="9" fontId="3" fillId="12" borderId="0" xfId="0" applyNumberFormat="1" applyFont="1" applyFill="1" applyAlignment="1"/>
    <xf numFmtId="165" fontId="3" fillId="12" borderId="0" xfId="0" applyNumberFormat="1" applyFont="1" applyFill="1" applyAlignment="1"/>
    <xf numFmtId="0" fontId="50" fillId="11" borderId="0" xfId="0" applyFont="1" applyFill="1" applyAlignment="1"/>
    <xf numFmtId="0" fontId="3" fillId="11" borderId="0" xfId="0" applyFont="1" applyFill="1" applyAlignment="1"/>
    <xf numFmtId="0" fontId="3" fillId="11" borderId="0" xfId="0" applyFont="1" applyFill="1" applyAlignment="1">
      <alignment horizontal="center" vertical="center"/>
    </xf>
    <xf numFmtId="9" fontId="3" fillId="11" borderId="0" xfId="0" applyNumberFormat="1" applyFont="1" applyFill="1" applyAlignment="1"/>
    <xf numFmtId="10" fontId="3" fillId="11" borderId="0" xfId="0" applyNumberFormat="1" applyFont="1" applyFill="1" applyAlignment="1"/>
    <xf numFmtId="165" fontId="3" fillId="11" borderId="0" xfId="0" applyNumberFormat="1" applyFont="1" applyFill="1" applyAlignment="1"/>
    <xf numFmtId="10" fontId="3" fillId="12" borderId="0" xfId="0" applyNumberFormat="1" applyFont="1" applyFill="1" applyAlignment="1"/>
    <xf numFmtId="0" fontId="50" fillId="12" borderId="0" xfId="0" applyFont="1" applyFill="1" applyAlignment="1">
      <alignment horizontal="left"/>
    </xf>
    <xf numFmtId="3" fontId="3" fillId="11" borderId="0" xfId="0" applyNumberFormat="1" applyFont="1" applyFill="1" applyAlignment="1"/>
    <xf numFmtId="3" fontId="3" fillId="12" borderId="0" xfId="0" applyNumberFormat="1" applyFont="1" applyFill="1" applyAlignment="1"/>
    <xf numFmtId="4" fontId="3" fillId="11" borderId="0" xfId="0" applyNumberFormat="1" applyFont="1" applyFill="1" applyAlignment="1"/>
    <xf numFmtId="4" fontId="3" fillId="12" borderId="0" xfId="0" applyNumberFormat="1" applyFont="1" applyFill="1" applyAlignment="1"/>
    <xf numFmtId="0" fontId="214" fillId="11" borderId="0" xfId="0" applyFont="1" applyFill="1" applyAlignment="1">
      <alignment horizontal="center" vertical="center"/>
    </xf>
    <xf numFmtId="0" fontId="50" fillId="0" borderId="0" xfId="0" applyFont="1" applyAlignment="1"/>
    <xf numFmtId="0" fontId="3" fillId="0" borderId="0" xfId="0" applyFont="1" applyAlignment="1"/>
    <xf numFmtId="0" fontId="3" fillId="0" borderId="0" xfId="0" applyFont="1" applyAlignment="1">
      <alignment horizontal="center"/>
    </xf>
    <xf numFmtId="0" fontId="3" fillId="0" borderId="0" xfId="0" applyFont="1" applyAlignment="1">
      <alignment horizontal="center" vertical="center"/>
    </xf>
    <xf numFmtId="0" fontId="37" fillId="12" borderId="0" xfId="0" applyFont="1" applyFill="1" applyAlignment="1">
      <alignment horizontal="center" vertical="center"/>
    </xf>
    <xf numFmtId="165" fontId="215" fillId="12" borderId="0" xfId="0" applyNumberFormat="1" applyFont="1" applyFill="1" applyAlignment="1"/>
    <xf numFmtId="0" fontId="62" fillId="12" borderId="0" xfId="0" applyFont="1" applyFill="1" applyAlignment="1">
      <alignment horizontal="center" vertical="center"/>
    </xf>
    <xf numFmtId="0" fontId="61" fillId="0" borderId="0" xfId="0" applyFont="1" applyAlignment="1">
      <alignment vertical="center"/>
    </xf>
    <xf numFmtId="0" fontId="62" fillId="0" borderId="0" xfId="0" applyFont="1" applyAlignment="1">
      <alignment vertical="center"/>
    </xf>
    <xf numFmtId="0" fontId="62" fillId="0" borderId="0" xfId="0" applyFont="1" applyAlignment="1">
      <alignment horizontal="center" vertical="center"/>
    </xf>
    <xf numFmtId="0" fontId="118" fillId="0" borderId="0" xfId="0" applyFont="1" applyAlignment="1">
      <alignment horizontal="center" vertical="center"/>
    </xf>
    <xf numFmtId="0" fontId="216" fillId="0" borderId="0" xfId="0" applyFont="1" applyAlignment="1">
      <alignment horizontal="center" vertical="center"/>
    </xf>
    <xf numFmtId="0" fontId="44" fillId="12" borderId="0" xfId="0" applyFont="1" applyFill="1" applyAlignment="1">
      <alignment vertical="center"/>
    </xf>
    <xf numFmtId="0" fontId="37" fillId="12" borderId="0" xfId="0" applyFont="1" applyFill="1" applyAlignment="1">
      <alignment vertical="center"/>
    </xf>
    <xf numFmtId="0" fontId="37" fillId="0" borderId="0" xfId="0" applyFont="1" applyAlignment="1">
      <alignment horizontal="center" vertical="center"/>
    </xf>
    <xf numFmtId="0" fontId="217" fillId="0" borderId="0" xfId="0" applyFont="1" applyAlignment="1">
      <alignment horizontal="right" wrapText="1"/>
    </xf>
    <xf numFmtId="0" fontId="217" fillId="67" borderId="0" xfId="0" applyFont="1" applyFill="1" applyAlignment="1">
      <alignment wrapText="1"/>
    </xf>
    <xf numFmtId="0" fontId="217" fillId="0" borderId="0" xfId="0" applyFont="1" applyAlignment="1">
      <alignment wrapText="1"/>
    </xf>
    <xf numFmtId="0" fontId="144" fillId="0" borderId="0" xfId="0" applyFont="1" applyAlignment="1">
      <alignment horizontal="right"/>
    </xf>
    <xf numFmtId="0" fontId="218" fillId="0" borderId="0" xfId="0" applyFont="1" applyAlignment="1"/>
    <xf numFmtId="0" fontId="3" fillId="67" borderId="0" xfId="0" applyFont="1" applyFill="1"/>
    <xf numFmtId="165" fontId="3" fillId="0" borderId="0" xfId="0" applyNumberFormat="1" applyFont="1"/>
    <xf numFmtId="0" fontId="219" fillId="0" borderId="0" xfId="0" applyFont="1" applyAlignment="1">
      <alignment horizontal="right"/>
    </xf>
    <xf numFmtId="0" fontId="146" fillId="0" borderId="0" xfId="0" applyFont="1" applyAlignment="1"/>
    <xf numFmtId="0" fontId="5" fillId="40" borderId="0" xfId="0" applyFont="1" applyFill="1" applyAlignment="1">
      <alignment vertical="center"/>
    </xf>
    <xf numFmtId="0" fontId="220" fillId="68" borderId="0" xfId="0" applyFont="1" applyFill="1" applyAlignment="1">
      <alignment horizontal="center" vertical="center" wrapText="1"/>
    </xf>
    <xf numFmtId="0" fontId="134" fillId="23" borderId="0" xfId="0" applyFont="1" applyFill="1" applyAlignment="1">
      <alignment horizontal="center" vertical="center" wrapText="1"/>
    </xf>
    <xf numFmtId="0" fontId="53" fillId="23" borderId="0" xfId="0" applyFont="1" applyFill="1" applyAlignment="1">
      <alignment horizontal="right" vertical="center" wrapText="1"/>
    </xf>
    <xf numFmtId="0" fontId="53" fillId="23" borderId="0" xfId="0" applyFont="1" applyFill="1" applyAlignment="1">
      <alignment vertical="center" wrapText="1"/>
    </xf>
    <xf numFmtId="0" fontId="53" fillId="12" borderId="0" xfId="0" applyFont="1" applyFill="1" applyAlignment="1">
      <alignment vertical="center" wrapText="1"/>
    </xf>
    <xf numFmtId="0" fontId="53" fillId="23" borderId="0" xfId="0" applyFont="1" applyFill="1" applyAlignment="1">
      <alignment horizontal="center" vertical="center" wrapText="1"/>
    </xf>
    <xf numFmtId="0" fontId="53" fillId="12" borderId="0" xfId="0" applyFont="1" applyFill="1" applyAlignment="1">
      <alignment horizontal="right" vertical="center" wrapText="1"/>
    </xf>
    <xf numFmtId="0" fontId="53" fillId="23" borderId="0" xfId="0" applyFont="1" applyFill="1" applyAlignment="1">
      <alignment horizontal="left" vertical="center" wrapText="1"/>
    </xf>
    <xf numFmtId="0" fontId="5" fillId="23" borderId="0" xfId="0" applyFont="1" applyFill="1"/>
    <xf numFmtId="0" fontId="5" fillId="23" borderId="0" xfId="0" applyFont="1" applyFill="1" applyAlignment="1">
      <alignment vertical="center" wrapText="1"/>
    </xf>
    <xf numFmtId="0" fontId="5" fillId="12" borderId="0" xfId="0" applyFont="1" applyFill="1" applyAlignment="1">
      <alignment vertical="center" wrapText="1"/>
    </xf>
    <xf numFmtId="0" fontId="3" fillId="28" borderId="0" xfId="0" applyFont="1" applyFill="1"/>
    <xf numFmtId="0" fontId="137" fillId="28" borderId="33" xfId="0" applyFont="1" applyFill="1" applyBorder="1" applyAlignment="1">
      <alignment horizontal="left" vertical="top" wrapText="1"/>
    </xf>
    <xf numFmtId="0" fontId="137" fillId="28" borderId="34" xfId="0" applyFont="1" applyFill="1" applyBorder="1" applyAlignment="1">
      <alignment horizontal="left" vertical="top" wrapText="1"/>
    </xf>
    <xf numFmtId="0" fontId="221" fillId="14" borderId="28" xfId="0" applyFont="1" applyFill="1" applyBorder="1" applyAlignment="1">
      <alignment horizontal="left" vertical="top" wrapText="1"/>
    </xf>
    <xf numFmtId="0" fontId="144" fillId="14" borderId="33" xfId="0" applyFont="1" applyFill="1" applyBorder="1" applyAlignment="1">
      <alignment horizontal="left" vertical="top" wrapText="1"/>
    </xf>
    <xf numFmtId="0" fontId="144" fillId="14" borderId="34" xfId="0" applyFont="1" applyFill="1" applyBorder="1" applyAlignment="1">
      <alignment horizontal="left" vertical="top" wrapText="1"/>
    </xf>
    <xf numFmtId="0" fontId="222" fillId="12" borderId="38" xfId="0" applyFont="1" applyFill="1" applyBorder="1" applyAlignment="1">
      <alignment horizontal="left" vertical="top" wrapText="1"/>
    </xf>
    <xf numFmtId="0" fontId="137" fillId="12" borderId="34" xfId="0" applyFont="1" applyFill="1" applyBorder="1" applyAlignment="1">
      <alignment horizontal="left" vertical="top" wrapText="1"/>
    </xf>
    <xf numFmtId="0" fontId="222" fillId="14" borderId="39" xfId="0" applyFont="1" applyFill="1" applyBorder="1" applyAlignment="1">
      <alignment horizontal="left" vertical="top" wrapText="1"/>
    </xf>
    <xf numFmtId="0" fontId="137" fillId="14" borderId="33" xfId="0" applyFont="1" applyFill="1" applyBorder="1" applyAlignment="1">
      <alignment horizontal="left" vertical="top" wrapText="1"/>
    </xf>
    <xf numFmtId="0" fontId="137" fillId="14" borderId="34" xfId="0" applyFont="1" applyFill="1" applyBorder="1" applyAlignment="1">
      <alignment horizontal="left" vertical="top" wrapText="1"/>
    </xf>
    <xf numFmtId="0" fontId="222" fillId="12" borderId="39" xfId="0" applyFont="1" applyFill="1" applyBorder="1" applyAlignment="1">
      <alignment horizontal="left" vertical="top" wrapText="1"/>
    </xf>
    <xf numFmtId="0" fontId="137" fillId="12" borderId="33" xfId="0" applyFont="1" applyFill="1" applyBorder="1" applyAlignment="1">
      <alignment horizontal="left" vertical="top" wrapText="1"/>
    </xf>
    <xf numFmtId="0" fontId="112" fillId="14" borderId="34" xfId="0" applyFont="1" applyFill="1" applyBorder="1" applyAlignment="1">
      <alignment horizontal="left" vertical="top" wrapText="1"/>
    </xf>
    <xf numFmtId="0" fontId="223" fillId="21" borderId="39" xfId="0" applyFont="1" applyFill="1" applyBorder="1" applyAlignment="1">
      <alignment horizontal="left" vertical="top" wrapText="1"/>
    </xf>
    <xf numFmtId="0" fontId="222" fillId="12" borderId="0" xfId="0" applyFont="1" applyFill="1" applyAlignment="1">
      <alignment horizontal="left" vertical="top" wrapText="1"/>
    </xf>
    <xf numFmtId="0" fontId="137" fillId="12" borderId="0" xfId="0" applyFont="1" applyFill="1" applyAlignment="1">
      <alignment horizontal="left" vertical="top" wrapText="1"/>
    </xf>
    <xf numFmtId="0" fontId="222" fillId="14" borderId="0" xfId="0" applyFont="1" applyFill="1" applyAlignment="1">
      <alignment horizontal="left" vertical="top" wrapText="1"/>
    </xf>
    <xf numFmtId="0" fontId="137" fillId="14" borderId="0" xfId="0" applyFont="1" applyFill="1" applyAlignment="1">
      <alignment horizontal="left" vertical="top" wrapText="1"/>
    </xf>
    <xf numFmtId="0" fontId="1" fillId="2" borderId="0" xfId="0" applyFont="1" applyFill="1" applyAlignment="1">
      <alignment horizontal="center" vertical="center"/>
    </xf>
    <xf numFmtId="0" fontId="0" fillId="0" borderId="0" xfId="0" applyFont="1" applyAlignment="1"/>
    <xf numFmtId="0" fontId="2" fillId="3" borderId="0" xfId="0" applyFont="1" applyFill="1" applyAlignment="1">
      <alignment horizontal="center" vertical="center" wrapText="1"/>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0" fontId="6" fillId="4" borderId="0" xfId="0" applyFont="1" applyFill="1" applyAlignment="1"/>
    <xf numFmtId="0" fontId="8" fillId="2" borderId="0" xfId="0" applyFont="1" applyFill="1" applyAlignment="1">
      <alignment horizontal="center" vertical="center" wrapText="1"/>
    </xf>
    <xf numFmtId="0" fontId="9" fillId="0" borderId="1" xfId="0" applyFont="1" applyBorder="1"/>
    <xf numFmtId="0" fontId="12" fillId="2" borderId="0" xfId="0" applyFont="1" applyFill="1" applyAlignment="1">
      <alignment horizontal="left" vertical="center" wrapText="1"/>
    </xf>
    <xf numFmtId="0" fontId="22" fillId="2" borderId="0" xfId="0" applyFont="1" applyFill="1" applyAlignment="1">
      <alignment horizontal="left" vertical="center" wrapText="1"/>
    </xf>
    <xf numFmtId="0" fontId="29" fillId="2" borderId="0" xfId="0" applyFont="1" applyFill="1" applyAlignment="1">
      <alignment horizontal="left" vertical="center" wrapText="1"/>
    </xf>
    <xf numFmtId="0" fontId="30" fillId="2" borderId="2" xfId="0" applyFont="1" applyFill="1" applyBorder="1" applyAlignment="1">
      <alignment horizontal="left" vertical="center" wrapText="1"/>
    </xf>
    <xf numFmtId="0" fontId="9" fillId="0" borderId="2" xfId="0" applyFont="1" applyBorder="1"/>
    <xf numFmtId="0" fontId="9" fillId="0" borderId="3" xfId="0" applyFont="1" applyBorder="1"/>
    <xf numFmtId="0" fontId="13" fillId="4" borderId="0" xfId="0" applyFont="1" applyFill="1" applyAlignment="1">
      <alignment horizontal="left" vertical="center" wrapText="1"/>
    </xf>
    <xf numFmtId="0" fontId="23" fillId="2" borderId="0" xfId="0" applyFont="1" applyFill="1" applyAlignment="1">
      <alignment horizontal="left" vertical="center" wrapText="1"/>
    </xf>
    <xf numFmtId="0" fontId="38" fillId="8" borderId="0" xfId="0" applyFont="1" applyFill="1" applyAlignment="1">
      <alignment horizontal="center" vertical="center" wrapText="1"/>
    </xf>
    <xf numFmtId="0" fontId="9" fillId="0" borderId="4" xfId="0" applyFont="1" applyBorder="1"/>
    <xf numFmtId="0" fontId="43" fillId="9" borderId="0" xfId="0" applyFont="1" applyFill="1" applyAlignment="1">
      <alignment horizontal="left" vertical="center" wrapText="1"/>
    </xf>
    <xf numFmtId="0" fontId="49" fillId="10" borderId="0" xfId="0" applyFont="1" applyFill="1" applyAlignment="1">
      <alignment horizontal="center" vertical="top" wrapText="1"/>
    </xf>
    <xf numFmtId="0" fontId="26" fillId="0" borderId="0" xfId="0" applyFont="1" applyAlignment="1">
      <alignment horizontal="center" wrapText="1"/>
    </xf>
    <xf numFmtId="0" fontId="9" fillId="0" borderId="5" xfId="0" applyFont="1" applyBorder="1"/>
    <xf numFmtId="0" fontId="50" fillId="0" borderId="0" xfId="0" applyFont="1" applyAlignment="1">
      <alignment horizontal="center"/>
    </xf>
    <xf numFmtId="0" fontId="26" fillId="12" borderId="0" xfId="0" applyFont="1" applyFill="1" applyAlignment="1">
      <alignment horizontal="center" vertical="center"/>
    </xf>
    <xf numFmtId="0" fontId="26" fillId="23" borderId="0" xfId="0" applyFont="1" applyFill="1" applyAlignment="1">
      <alignment horizontal="center" vertical="center"/>
    </xf>
    <xf numFmtId="0" fontId="3" fillId="26" borderId="0" xfId="0" applyFont="1" applyFill="1" applyAlignment="1">
      <alignment vertical="center" wrapText="1"/>
    </xf>
    <xf numFmtId="0" fontId="3" fillId="14" borderId="0" xfId="0" applyFont="1" applyFill="1" applyAlignment="1">
      <alignment vertical="center" wrapText="1"/>
    </xf>
    <xf numFmtId="0" fontId="88" fillId="24" borderId="0" xfId="0" applyFont="1" applyFill="1" applyAlignment="1">
      <alignment horizontal="center" vertical="center" wrapText="1"/>
    </xf>
    <xf numFmtId="0" fontId="26" fillId="24" borderId="0" xfId="0" applyFont="1" applyFill="1" applyAlignment="1">
      <alignment horizontal="center" vertical="center" wrapText="1"/>
    </xf>
    <xf numFmtId="0" fontId="90" fillId="27" borderId="0" xfId="0" applyFont="1" applyFill="1"/>
    <xf numFmtId="0" fontId="26" fillId="33" borderId="0" xfId="0" applyFont="1" applyFill="1" applyAlignment="1">
      <alignment horizontal="center" vertical="center"/>
    </xf>
    <xf numFmtId="0" fontId="101" fillId="24" borderId="0" xfId="0" applyFont="1" applyFill="1" applyAlignment="1">
      <alignment horizontal="center" vertical="center" wrapText="1"/>
    </xf>
    <xf numFmtId="0" fontId="101" fillId="28" borderId="0" xfId="0" applyFont="1" applyFill="1" applyAlignment="1">
      <alignment horizontal="center" vertical="center" wrapText="1"/>
    </xf>
    <xf numFmtId="0" fontId="105" fillId="35" borderId="10" xfId="0" applyFont="1" applyFill="1" applyBorder="1" applyAlignment="1">
      <alignment horizontal="center" vertical="center" wrapText="1"/>
    </xf>
    <xf numFmtId="0" fontId="9" fillId="0" borderId="10" xfId="0" applyFont="1" applyBorder="1"/>
    <xf numFmtId="0" fontId="9" fillId="0" borderId="11" xfId="0" applyFont="1" applyBorder="1"/>
    <xf numFmtId="0" fontId="105" fillId="36" borderId="10" xfId="0" applyFont="1" applyFill="1" applyBorder="1" applyAlignment="1">
      <alignment horizontal="center" vertical="center" wrapText="1"/>
    </xf>
    <xf numFmtId="0" fontId="129" fillId="36" borderId="0" xfId="0" applyFont="1" applyFill="1" applyAlignment="1">
      <alignment horizontal="center" vertical="center" wrapText="1"/>
    </xf>
    <xf numFmtId="0" fontId="134" fillId="27" borderId="17" xfId="0" applyFont="1" applyFill="1" applyBorder="1" applyAlignment="1">
      <alignment horizontal="center" vertical="center" wrapText="1"/>
    </xf>
    <xf numFmtId="0" fontId="150" fillId="0" borderId="0" xfId="0" applyFont="1" applyAlignment="1">
      <alignment horizontal="center" vertical="center" wrapText="1"/>
    </xf>
    <xf numFmtId="0" fontId="50" fillId="47" borderId="0" xfId="0" applyFont="1" applyFill="1" applyAlignment="1">
      <alignment horizontal="center"/>
    </xf>
    <xf numFmtId="0" fontId="155" fillId="48" borderId="0" xfId="0" applyFont="1" applyFill="1" applyAlignment="1">
      <alignment horizontal="center" vertical="center" wrapText="1"/>
    </xf>
    <xf numFmtId="0" fontId="3" fillId="12" borderId="0" xfId="0" applyFont="1" applyFill="1" applyAlignment="1">
      <alignment horizontal="center" vertical="center" wrapText="1"/>
    </xf>
    <xf numFmtId="0" fontId="37" fillId="49" borderId="0" xfId="0" applyFont="1" applyFill="1" applyAlignment="1">
      <alignment horizontal="center" vertical="center" wrapText="1"/>
    </xf>
    <xf numFmtId="0" fontId="158" fillId="50" borderId="0" xfId="0" applyFont="1" applyFill="1" applyAlignment="1">
      <alignment horizontal="center" vertical="center" wrapText="1"/>
    </xf>
    <xf numFmtId="0" fontId="159" fillId="50" borderId="0" xfId="0" applyFont="1" applyFill="1" applyAlignment="1">
      <alignment horizontal="center" vertical="center" wrapText="1"/>
    </xf>
    <xf numFmtId="0" fontId="160" fillId="51" borderId="0" xfId="0" applyFont="1" applyFill="1" applyAlignment="1">
      <alignment horizontal="center"/>
    </xf>
    <xf numFmtId="0" fontId="144" fillId="52" borderId="0" xfId="0" applyFont="1" applyFill="1" applyAlignment="1">
      <alignment horizontal="center" vertical="center" wrapText="1"/>
    </xf>
    <xf numFmtId="0" fontId="144" fillId="53" borderId="0" xfId="0" applyFont="1" applyFill="1" applyAlignment="1">
      <alignment horizontal="center" vertical="center" wrapText="1"/>
    </xf>
    <xf numFmtId="0" fontId="104" fillId="26" borderId="0" xfId="0" applyFont="1" applyFill="1" applyAlignment="1">
      <alignment horizontal="center" vertical="center" wrapText="1"/>
    </xf>
    <xf numFmtId="0" fontId="104" fillId="54" borderId="0" xfId="0" applyFont="1" applyFill="1" applyAlignment="1">
      <alignment horizontal="center" vertical="center" wrapText="1"/>
    </xf>
    <xf numFmtId="0" fontId="26" fillId="28" borderId="0" xfId="0" applyFont="1" applyFill="1" applyAlignment="1">
      <alignment horizontal="center" vertical="top" wrapText="1"/>
    </xf>
    <xf numFmtId="0" fontId="167" fillId="17" borderId="14" xfId="0" applyFont="1" applyFill="1" applyBorder="1" applyAlignment="1">
      <alignment horizontal="center" vertical="center"/>
    </xf>
    <xf numFmtId="0" fontId="9" fillId="0" borderId="6" xfId="0" applyFont="1" applyBorder="1"/>
    <xf numFmtId="0" fontId="9" fillId="0" borderId="7" xfId="0" applyFont="1" applyBorder="1"/>
    <xf numFmtId="0" fontId="167" fillId="46" borderId="14" xfId="0" applyFont="1" applyFill="1" applyBorder="1" applyAlignment="1">
      <alignment horizontal="center" vertical="center"/>
    </xf>
    <xf numFmtId="0" fontId="0" fillId="4" borderId="0" xfId="0" applyFont="1" applyFill="1" applyAlignment="1">
      <alignment horizontal="center" vertical="center"/>
    </xf>
    <xf numFmtId="0" fontId="27" fillId="4" borderId="0" xfId="0" applyFont="1" applyFill="1" applyAlignment="1">
      <alignment horizontal="center" vertical="center"/>
    </xf>
    <xf numFmtId="0" fontId="27" fillId="33" borderId="21" xfId="0" applyFont="1" applyFill="1" applyBorder="1" applyAlignment="1">
      <alignment horizontal="center" vertical="center"/>
    </xf>
    <xf numFmtId="0" fontId="9" fillId="0" borderId="20" xfId="0" applyFont="1" applyBorder="1"/>
    <xf numFmtId="0" fontId="9" fillId="0" borderId="21" xfId="0" applyFont="1" applyBorder="1"/>
    <xf numFmtId="0" fontId="166" fillId="2" borderId="0" xfId="0" applyFont="1" applyFill="1" applyAlignment="1">
      <alignment horizontal="center" vertical="center" wrapText="1"/>
    </xf>
    <xf numFmtId="0" fontId="160" fillId="36" borderId="18" xfId="0" applyFont="1" applyFill="1" applyBorder="1" applyAlignment="1">
      <alignment horizontal="center" vertical="center"/>
    </xf>
    <xf numFmtId="0" fontId="9" fillId="0" borderId="18" xfId="0" applyFont="1" applyBorder="1"/>
    <xf numFmtId="0" fontId="168" fillId="36" borderId="18" xfId="0" applyFont="1" applyFill="1" applyBorder="1" applyAlignment="1">
      <alignment horizontal="center" vertical="center" wrapText="1"/>
    </xf>
    <xf numFmtId="0" fontId="3" fillId="36" borderId="5" xfId="0" applyFont="1" applyFill="1" applyBorder="1"/>
    <xf numFmtId="0" fontId="167" fillId="53" borderId="14" xfId="0" applyFont="1" applyFill="1" applyBorder="1" applyAlignment="1">
      <alignment horizontal="center" vertical="center"/>
    </xf>
    <xf numFmtId="0" fontId="167" fillId="31" borderId="6" xfId="0" applyFont="1" applyFill="1" applyBorder="1" applyAlignment="1">
      <alignment horizontal="center" vertical="center"/>
    </xf>
    <xf numFmtId="0" fontId="9" fillId="0" borderId="19" xfId="0" applyFont="1" applyBorder="1"/>
    <xf numFmtId="0" fontId="159" fillId="61" borderId="0" xfId="0" applyFont="1" applyFill="1" applyAlignment="1">
      <alignment horizontal="center" wrapText="1"/>
    </xf>
    <xf numFmtId="0" fontId="172" fillId="20" borderId="0" xfId="0" applyFont="1" applyFill="1" applyAlignment="1">
      <alignment horizontal="center" wrapText="1"/>
    </xf>
    <xf numFmtId="0" fontId="144" fillId="55" borderId="0" xfId="0" applyFont="1" applyFill="1" applyAlignment="1">
      <alignment horizontal="center" vertical="center" wrapText="1"/>
    </xf>
    <xf numFmtId="0" fontId="144" fillId="15" borderId="0" xfId="0" applyFont="1" applyFill="1" applyAlignment="1">
      <alignment horizontal="center" vertical="center"/>
    </xf>
    <xf numFmtId="0" fontId="178" fillId="47" borderId="29" xfId="0" applyFont="1" applyFill="1" applyBorder="1" applyAlignment="1">
      <alignment horizontal="center" vertical="center"/>
    </xf>
    <xf numFmtId="0" fontId="9" fillId="0" borderId="8" xfId="0" applyFont="1" applyBorder="1"/>
    <xf numFmtId="0" fontId="9" fillId="0" borderId="30" xfId="0" applyFont="1" applyBorder="1"/>
    <xf numFmtId="0" fontId="26" fillId="0" borderId="17" xfId="0" applyFont="1" applyBorder="1" applyAlignment="1">
      <alignment horizontal="center" vertical="center" wrapText="1"/>
    </xf>
    <xf numFmtId="0" fontId="9" fillId="0" borderId="17" xfId="0" applyFont="1" applyBorder="1"/>
    <xf numFmtId="0" fontId="26" fillId="14" borderId="17" xfId="0" applyFont="1" applyFill="1" applyBorder="1" applyAlignment="1">
      <alignment horizontal="center" vertical="center" wrapText="1"/>
    </xf>
    <xf numFmtId="0" fontId="184" fillId="12" borderId="0" xfId="0" applyFont="1" applyFill="1" applyAlignment="1">
      <alignment vertical="center"/>
    </xf>
    <xf numFmtId="0" fontId="26" fillId="14" borderId="17" xfId="0" applyFont="1" applyFill="1" applyBorder="1" applyAlignment="1">
      <alignment horizontal="center" vertical="center"/>
    </xf>
    <xf numFmtId="0" fontId="201" fillId="26" borderId="31" xfId="0" applyFont="1" applyFill="1" applyBorder="1" applyAlignment="1">
      <alignment horizontal="center" vertical="center" wrapText="1"/>
    </xf>
    <xf numFmtId="0" fontId="137" fillId="42" borderId="6" xfId="0" applyFont="1" applyFill="1" applyBorder="1" applyAlignment="1">
      <alignment horizontal="center" vertical="center" wrapText="1"/>
    </xf>
    <xf numFmtId="0" fontId="210" fillId="42" borderId="6" xfId="0" applyFont="1" applyFill="1" applyBorder="1" applyAlignment="1">
      <alignment horizontal="center" vertical="center" wrapText="1"/>
    </xf>
    <xf numFmtId="0" fontId="118" fillId="0" borderId="0" xfId="0" applyFont="1" applyAlignment="1">
      <alignment horizontal="center" vertical="center"/>
    </xf>
    <xf numFmtId="0" fontId="220" fillId="40" borderId="0" xfId="0" applyFont="1" applyFill="1" applyAlignment="1">
      <alignment horizontal="center" vertical="center" wrapText="1"/>
    </xf>
    <xf numFmtId="0" fontId="144" fillId="65" borderId="35" xfId="0" applyFont="1" applyFill="1" applyBorder="1" applyAlignment="1">
      <alignment horizontal="left" vertical="top" wrapText="1"/>
    </xf>
    <xf numFmtId="0" fontId="9" fillId="0" borderId="36" xfId="0" applyFont="1" applyBorder="1"/>
    <xf numFmtId="0" fontId="9" fillId="0" borderId="37" xfId="0" applyFont="1" applyBorder="1"/>
  </cellXfs>
  <cellStyles count="1">
    <cellStyle name="Normal" xfId="0" builtinId="0"/>
  </cellStyles>
  <dxfs count="37">
    <dxf>
      <font>
        <b/>
        <color rgb="FFFF0000"/>
      </font>
      <fill>
        <patternFill patternType="none"/>
      </fill>
    </dxf>
    <dxf>
      <fill>
        <patternFill patternType="solid">
          <fgColor rgb="FFB7E1CD"/>
          <bgColor rgb="FFB7E1CD"/>
        </patternFill>
      </fill>
    </dxf>
    <dxf>
      <fill>
        <patternFill patternType="solid">
          <fgColor rgb="FFE8E7FC"/>
          <bgColor rgb="FFE8E7FC"/>
        </patternFill>
      </fill>
    </dxf>
    <dxf>
      <fill>
        <patternFill patternType="solid">
          <fgColor rgb="FFFFFFFF"/>
          <bgColor rgb="FFFFFFFF"/>
        </patternFill>
      </fill>
    </dxf>
    <dxf>
      <fill>
        <patternFill patternType="solid">
          <fgColor rgb="FF8989EB"/>
          <bgColor rgb="FF8989EB"/>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F3F3F3"/>
          <bgColor rgb="FFF3F3F3"/>
        </patternFill>
      </fill>
    </dxf>
    <dxf>
      <fill>
        <patternFill patternType="solid">
          <fgColor rgb="FFFFFFFF"/>
          <bgColor rgb="FFFFFFFF"/>
        </patternFill>
      </fill>
    </dxf>
    <dxf>
      <fill>
        <patternFill patternType="solid">
          <fgColor rgb="FFE7F9EF"/>
          <bgColor rgb="FFE7F9E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FDDCE8"/>
          <bgColor rgb="FFFDDCE8"/>
        </patternFill>
      </fill>
    </dxf>
    <dxf>
      <fill>
        <patternFill patternType="solid">
          <fgColor rgb="FFFFFFFF"/>
          <bgColor rgb="FFFFFFFF"/>
        </patternFill>
      </fill>
    </dxf>
    <dxf>
      <fill>
        <patternFill patternType="solid">
          <fgColor rgb="FFE91D63"/>
          <bgColor rgb="FFE91D63"/>
        </patternFill>
      </fill>
    </dxf>
    <dxf>
      <fill>
        <patternFill patternType="solid">
          <fgColor rgb="FFF8F2EB"/>
          <bgColor rgb="FFF8F2EB"/>
        </patternFill>
      </fill>
    </dxf>
    <dxf>
      <fill>
        <patternFill patternType="solid">
          <fgColor rgb="FFFFFFFF"/>
          <bgColor rgb="FFFFFFFF"/>
        </patternFill>
      </fill>
    </dxf>
    <dxf>
      <fill>
        <patternFill patternType="solid">
          <fgColor rgb="FFFFE6DD"/>
          <bgColor rgb="FFFFE6DD"/>
        </patternFill>
      </fill>
    </dxf>
    <dxf>
      <fill>
        <patternFill patternType="solid">
          <fgColor rgb="FFFFFFFF"/>
          <bgColor rgb="FFFFFFFF"/>
        </patternFill>
      </fill>
    </dxf>
    <dxf>
      <fill>
        <patternFill patternType="solid">
          <fgColor rgb="FFDDF2F0"/>
          <bgColor rgb="FFDDF2F0"/>
        </patternFill>
      </fill>
    </dxf>
    <dxf>
      <fill>
        <patternFill patternType="solid">
          <fgColor rgb="FFFFFFFF"/>
          <bgColor rgb="FFFFFFFF"/>
        </patternFill>
      </fill>
    </dxf>
    <dxf>
      <fill>
        <patternFill patternType="solid">
          <fgColor rgb="FFFEF8E3"/>
          <bgColor rgb="FFFEF8E3"/>
        </patternFill>
      </fill>
    </dxf>
    <dxf>
      <fill>
        <patternFill patternType="solid">
          <fgColor rgb="FFFFFFFF"/>
          <bgColor rgb="FFFFFFFF"/>
        </patternFill>
      </fill>
    </dxf>
    <dxf>
      <fill>
        <patternFill patternType="solid">
          <fgColor rgb="FFF7CB4D"/>
          <bgColor rgb="FFF7CB4D"/>
        </patternFill>
      </fill>
    </dxf>
    <dxf>
      <fill>
        <patternFill patternType="solid">
          <fgColor rgb="FFE8E7FC"/>
          <bgColor rgb="FFE8E7FC"/>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s>
  <tableStyles count="14">
    <tableStyle name="Chat-style" pivot="0" count="2" xr9:uid="{00000000-0011-0000-FFFF-FFFF00000000}">
      <tableStyleElement type="firstRowStripe" dxfId="36"/>
      <tableStyleElement type="secondRowStripe" dxfId="35"/>
    </tableStyle>
    <tableStyle name="match-style" pivot="0" count="2" xr9:uid="{00000000-0011-0000-FFFF-FFFF01000000}">
      <tableStyleElement type="firstRowStripe" dxfId="34"/>
      <tableStyleElement type="secondRowStripe" dxfId="33"/>
    </tableStyle>
    <tableStyle name="match-style 2" pivot="0" count="3" xr9:uid="{00000000-0011-0000-FFFF-FFFF02000000}">
      <tableStyleElement type="headerRow" dxfId="32"/>
      <tableStyleElement type="firstRowStripe" dxfId="31"/>
      <tableStyleElement type="secondRowStripe" dxfId="30"/>
    </tableStyle>
    <tableStyle name="match-style 3" pivot="0" count="2" xr9:uid="{00000000-0011-0000-FFFF-FFFF03000000}">
      <tableStyleElement type="firstRowStripe" dxfId="29"/>
      <tableStyleElement type="secondRowStripe" dxfId="28"/>
    </tableStyle>
    <tableStyle name="match-style 4" pivot="0" count="2" xr9:uid="{00000000-0011-0000-FFFF-FFFF04000000}">
      <tableStyleElement type="firstRowStripe" dxfId="27"/>
      <tableStyleElement type="secondRowStripe" dxfId="26"/>
    </tableStyle>
    <tableStyle name="match-style 5" pivot="0" count="2" xr9:uid="{00000000-0011-0000-FFFF-FFFF05000000}">
      <tableStyleElement type="firstRowStripe" dxfId="25"/>
      <tableStyleElement type="secondRowStripe" dxfId="24"/>
    </tableStyle>
    <tableStyle name="match-style 6" pivot="0" count="3" xr9:uid="{00000000-0011-0000-FFFF-FFFF06000000}">
      <tableStyleElement type="headerRow" dxfId="23"/>
      <tableStyleElement type="firstRowStripe" dxfId="22"/>
      <tableStyleElement type="secondRowStripe" dxfId="21"/>
    </tableStyle>
    <tableStyle name="match-style 7" pivot="0" count="3" xr9:uid="{00000000-0011-0000-FFFF-FFFF07000000}">
      <tableStyleElement type="headerRow" dxfId="20"/>
      <tableStyleElement type="firstRowStripe" dxfId="19"/>
      <tableStyleElement type="secondRowStripe" dxfId="18"/>
    </tableStyle>
    <tableStyle name="Intv Tally-style" pivot="0" count="2" xr9:uid="{00000000-0011-0000-FFFF-FFFF08000000}">
      <tableStyleElement type="firstRowStripe" dxfId="17"/>
      <tableStyleElement type="secondRowStripe" dxfId="16"/>
    </tableStyle>
    <tableStyle name="Useful Links-style" pivot="0" count="2" xr9:uid="{00000000-0011-0000-FFFF-FFFF09000000}">
      <tableStyleElement type="firstRowStripe" dxfId="15"/>
      <tableStyleElement type="secondRowStripe" dxfId="14"/>
    </tableStyle>
    <tableStyle name="Program Information (and requir-style" pivot="0" count="3" xr9:uid="{00000000-0011-0000-FFFF-FFFF0A000000}">
      <tableStyleElement type="headerRow" dxfId="13"/>
      <tableStyleElement type="firstRowStripe" dxfId="12"/>
      <tableStyleElement type="secondRowStripe" dxfId="11"/>
    </tableStyle>
    <tableStyle name="Questions for Programs-style" pivot="0" count="3" xr9:uid="{00000000-0011-0000-FFFF-FFFF0B000000}">
      <tableStyleElement type="headerRow" dxfId="10"/>
      <tableStyleElement type="firstRowStripe" dxfId="9"/>
      <tableStyleElement type="secondRowStripe" dxfId="8"/>
    </tableStyle>
    <tableStyle name="Interview Dates-style" pivot="0" count="3" xr9:uid="{00000000-0011-0000-FFFF-FFFF0C000000}">
      <tableStyleElement type="headerRow" dxfId="7"/>
      <tableStyleElement type="firstRowStripe" dxfId="6"/>
      <tableStyleElement type="secondRowStripe" dxfId="5"/>
    </tableStyle>
    <tableStyle name="Doximity and Research Rankings-style" pivot="0" count="3" xr9:uid="{00000000-0011-0000-FFFF-FFFF0D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jp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55" Type="http://schemas.openxmlformats.org/officeDocument/2006/relationships/image" Target="../media/image56.jp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gif"/><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jp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jpg"/><Relationship Id="rId53" Type="http://schemas.openxmlformats.org/officeDocument/2006/relationships/image" Target="../media/image54.jpg"/><Relationship Id="rId58" Type="http://schemas.openxmlformats.org/officeDocument/2006/relationships/image" Target="../media/image59.jpg"/><Relationship Id="rId5" Type="http://schemas.openxmlformats.org/officeDocument/2006/relationships/image" Target="../media/image6.jpg"/><Relationship Id="rId61" Type="http://schemas.openxmlformats.org/officeDocument/2006/relationships/image" Target="../media/image62.gif"/><Relationship Id="rId19" Type="http://schemas.openxmlformats.org/officeDocument/2006/relationships/image" Target="../media/image20.jp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jpg"/><Relationship Id="rId43" Type="http://schemas.openxmlformats.org/officeDocument/2006/relationships/image" Target="../media/image44.jpg"/><Relationship Id="rId48" Type="http://schemas.openxmlformats.org/officeDocument/2006/relationships/image" Target="../media/image49.png"/><Relationship Id="rId56" Type="http://schemas.openxmlformats.org/officeDocument/2006/relationships/image" Target="../media/image57.png"/><Relationship Id="rId8" Type="http://schemas.openxmlformats.org/officeDocument/2006/relationships/image" Target="../media/image9.png"/><Relationship Id="rId51" Type="http://schemas.openxmlformats.org/officeDocument/2006/relationships/image" Target="../media/image52.png"/><Relationship Id="rId3" Type="http://schemas.openxmlformats.org/officeDocument/2006/relationships/image" Target="../media/image4.jpg"/><Relationship Id="rId12" Type="http://schemas.openxmlformats.org/officeDocument/2006/relationships/image" Target="../media/image13.jpg"/><Relationship Id="rId17" Type="http://schemas.openxmlformats.org/officeDocument/2006/relationships/image" Target="../media/image18.jp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jpg"/><Relationship Id="rId59" Type="http://schemas.openxmlformats.org/officeDocument/2006/relationships/image" Target="../media/image60.jpg"/><Relationship Id="rId20" Type="http://schemas.openxmlformats.org/officeDocument/2006/relationships/image" Target="../media/image21.png"/><Relationship Id="rId41" Type="http://schemas.openxmlformats.org/officeDocument/2006/relationships/image" Target="../media/image42.jpg"/><Relationship Id="rId54" Type="http://schemas.openxmlformats.org/officeDocument/2006/relationships/image" Target="../media/image55.png"/><Relationship Id="rId1" Type="http://schemas.openxmlformats.org/officeDocument/2006/relationships/image" Target="../media/image2.png"/><Relationship Id="rId6" Type="http://schemas.openxmlformats.org/officeDocument/2006/relationships/image" Target="../media/image7.gif"/><Relationship Id="rId15" Type="http://schemas.openxmlformats.org/officeDocument/2006/relationships/image" Target="../media/image16.jpg"/><Relationship Id="rId23" Type="http://schemas.openxmlformats.org/officeDocument/2006/relationships/image" Target="../media/image24.jpg"/><Relationship Id="rId28" Type="http://schemas.openxmlformats.org/officeDocument/2006/relationships/image" Target="../media/image29.png"/><Relationship Id="rId36" Type="http://schemas.openxmlformats.org/officeDocument/2006/relationships/image" Target="../media/image37.jpg"/><Relationship Id="rId49" Type="http://schemas.openxmlformats.org/officeDocument/2006/relationships/image" Target="../media/image50.jpg"/><Relationship Id="rId57" Type="http://schemas.openxmlformats.org/officeDocument/2006/relationships/image" Target="../media/image58.gif"/><Relationship Id="rId10" Type="http://schemas.openxmlformats.org/officeDocument/2006/relationships/image" Target="../media/image11.jpg"/><Relationship Id="rId31" Type="http://schemas.openxmlformats.org/officeDocument/2006/relationships/image" Target="../media/image32.png"/><Relationship Id="rId44" Type="http://schemas.openxmlformats.org/officeDocument/2006/relationships/image" Target="../media/image45.jpg"/><Relationship Id="rId52" Type="http://schemas.openxmlformats.org/officeDocument/2006/relationships/image" Target="../media/image53.gif"/><Relationship Id="rId60" Type="http://schemas.openxmlformats.org/officeDocument/2006/relationships/image" Target="../media/image61.jpg"/><Relationship Id="rId4" Type="http://schemas.openxmlformats.org/officeDocument/2006/relationships/image" Target="../media/image5.jpg"/><Relationship Id="rId9" Type="http://schemas.openxmlformats.org/officeDocument/2006/relationships/image" Target="../media/image10.jpg"/></Relationships>
</file>

<file path=xl/drawings/_rels/drawing3.xml.rels><?xml version="1.0" encoding="UTF-8" standalone="yes"?>
<Relationships xmlns="http://schemas.openxmlformats.org/package/2006/relationships"><Relationship Id="rId1" Type="http://schemas.openxmlformats.org/officeDocument/2006/relationships/image" Target="../media/image63.png"/></Relationships>
</file>

<file path=xl/drawings/_rels/drawing4.xml.rels><?xml version="1.0" encoding="UTF-8" standalone="yes"?>
<Relationships xmlns="http://schemas.openxmlformats.org/package/2006/relationships"><Relationship Id="rId26" Type="http://schemas.openxmlformats.org/officeDocument/2006/relationships/image" Target="../media/image89.jpg"/><Relationship Id="rId21" Type="http://schemas.openxmlformats.org/officeDocument/2006/relationships/image" Target="../media/image84.jpg"/><Relationship Id="rId42" Type="http://schemas.openxmlformats.org/officeDocument/2006/relationships/image" Target="../media/image105.jpg"/><Relationship Id="rId47" Type="http://schemas.openxmlformats.org/officeDocument/2006/relationships/image" Target="../media/image110.jpg"/><Relationship Id="rId63" Type="http://schemas.openxmlformats.org/officeDocument/2006/relationships/image" Target="../media/image126.jpg"/><Relationship Id="rId68" Type="http://schemas.openxmlformats.org/officeDocument/2006/relationships/image" Target="../media/image131.png"/><Relationship Id="rId84" Type="http://schemas.openxmlformats.org/officeDocument/2006/relationships/image" Target="../media/image147.png"/><Relationship Id="rId89" Type="http://schemas.openxmlformats.org/officeDocument/2006/relationships/image" Target="../media/image152.jpg"/><Relationship Id="rId16" Type="http://schemas.openxmlformats.org/officeDocument/2006/relationships/image" Target="../media/image79.jpg"/><Relationship Id="rId11" Type="http://schemas.openxmlformats.org/officeDocument/2006/relationships/image" Target="../media/image74.jpg"/><Relationship Id="rId32" Type="http://schemas.openxmlformats.org/officeDocument/2006/relationships/image" Target="../media/image95.png"/><Relationship Id="rId37" Type="http://schemas.openxmlformats.org/officeDocument/2006/relationships/image" Target="../media/image100.jpg"/><Relationship Id="rId53" Type="http://schemas.openxmlformats.org/officeDocument/2006/relationships/image" Target="../media/image116.jpg"/><Relationship Id="rId58" Type="http://schemas.openxmlformats.org/officeDocument/2006/relationships/image" Target="../media/image121.jpg"/><Relationship Id="rId74" Type="http://schemas.openxmlformats.org/officeDocument/2006/relationships/image" Target="../media/image137.jpg"/><Relationship Id="rId79" Type="http://schemas.openxmlformats.org/officeDocument/2006/relationships/image" Target="../media/image142.png"/><Relationship Id="rId5" Type="http://schemas.openxmlformats.org/officeDocument/2006/relationships/image" Target="../media/image68.jpg"/><Relationship Id="rId90" Type="http://schemas.openxmlformats.org/officeDocument/2006/relationships/image" Target="../media/image153.jpg"/><Relationship Id="rId14" Type="http://schemas.openxmlformats.org/officeDocument/2006/relationships/image" Target="../media/image77.jpg"/><Relationship Id="rId22" Type="http://schemas.openxmlformats.org/officeDocument/2006/relationships/image" Target="../media/image85.jpg"/><Relationship Id="rId27" Type="http://schemas.openxmlformats.org/officeDocument/2006/relationships/image" Target="../media/image90.jpg"/><Relationship Id="rId30" Type="http://schemas.openxmlformats.org/officeDocument/2006/relationships/image" Target="../media/image93.jpg"/><Relationship Id="rId35" Type="http://schemas.openxmlformats.org/officeDocument/2006/relationships/image" Target="../media/image98.jpg"/><Relationship Id="rId43" Type="http://schemas.openxmlformats.org/officeDocument/2006/relationships/image" Target="../media/image106.png"/><Relationship Id="rId48" Type="http://schemas.openxmlformats.org/officeDocument/2006/relationships/image" Target="../media/image111.jpg"/><Relationship Id="rId56" Type="http://schemas.openxmlformats.org/officeDocument/2006/relationships/image" Target="../media/image119.jpg"/><Relationship Id="rId64" Type="http://schemas.openxmlformats.org/officeDocument/2006/relationships/image" Target="../media/image127.jpg"/><Relationship Id="rId69" Type="http://schemas.openxmlformats.org/officeDocument/2006/relationships/image" Target="../media/image132.jpg"/><Relationship Id="rId77" Type="http://schemas.openxmlformats.org/officeDocument/2006/relationships/image" Target="../media/image140.jpg"/><Relationship Id="rId8" Type="http://schemas.openxmlformats.org/officeDocument/2006/relationships/image" Target="../media/image71.jpg"/><Relationship Id="rId51" Type="http://schemas.openxmlformats.org/officeDocument/2006/relationships/image" Target="../media/image114.jpg"/><Relationship Id="rId72" Type="http://schemas.openxmlformats.org/officeDocument/2006/relationships/image" Target="../media/image135.jpg"/><Relationship Id="rId80" Type="http://schemas.openxmlformats.org/officeDocument/2006/relationships/image" Target="../media/image143.png"/><Relationship Id="rId85" Type="http://schemas.openxmlformats.org/officeDocument/2006/relationships/image" Target="../media/image148.jpg"/><Relationship Id="rId3" Type="http://schemas.openxmlformats.org/officeDocument/2006/relationships/image" Target="../media/image66.png"/><Relationship Id="rId12" Type="http://schemas.openxmlformats.org/officeDocument/2006/relationships/image" Target="../media/image75.jpg"/><Relationship Id="rId17" Type="http://schemas.openxmlformats.org/officeDocument/2006/relationships/image" Target="../media/image80.jpg"/><Relationship Id="rId25" Type="http://schemas.openxmlformats.org/officeDocument/2006/relationships/image" Target="../media/image88.jpg"/><Relationship Id="rId33" Type="http://schemas.openxmlformats.org/officeDocument/2006/relationships/image" Target="../media/image96.jpg"/><Relationship Id="rId38" Type="http://schemas.openxmlformats.org/officeDocument/2006/relationships/image" Target="../media/image101.jpg"/><Relationship Id="rId46" Type="http://schemas.openxmlformats.org/officeDocument/2006/relationships/image" Target="../media/image109.png"/><Relationship Id="rId59" Type="http://schemas.openxmlformats.org/officeDocument/2006/relationships/image" Target="../media/image122.jpg"/><Relationship Id="rId67" Type="http://schemas.openxmlformats.org/officeDocument/2006/relationships/image" Target="../media/image130.jpg"/><Relationship Id="rId20" Type="http://schemas.openxmlformats.org/officeDocument/2006/relationships/image" Target="../media/image83.jpg"/><Relationship Id="rId41" Type="http://schemas.openxmlformats.org/officeDocument/2006/relationships/image" Target="../media/image104.jpg"/><Relationship Id="rId54" Type="http://schemas.openxmlformats.org/officeDocument/2006/relationships/image" Target="../media/image117.jpg"/><Relationship Id="rId62" Type="http://schemas.openxmlformats.org/officeDocument/2006/relationships/image" Target="../media/image125.jpg"/><Relationship Id="rId70" Type="http://schemas.openxmlformats.org/officeDocument/2006/relationships/image" Target="../media/image133.jpg"/><Relationship Id="rId75" Type="http://schemas.openxmlformats.org/officeDocument/2006/relationships/image" Target="../media/image138.jpg"/><Relationship Id="rId83" Type="http://schemas.openxmlformats.org/officeDocument/2006/relationships/image" Target="../media/image146.jpg"/><Relationship Id="rId88" Type="http://schemas.openxmlformats.org/officeDocument/2006/relationships/image" Target="../media/image151.jpg"/><Relationship Id="rId91" Type="http://schemas.openxmlformats.org/officeDocument/2006/relationships/image" Target="../media/image154.jpg"/><Relationship Id="rId1" Type="http://schemas.openxmlformats.org/officeDocument/2006/relationships/image" Target="../media/image64.png"/><Relationship Id="rId6" Type="http://schemas.openxmlformats.org/officeDocument/2006/relationships/image" Target="../media/image69.jpg"/><Relationship Id="rId15" Type="http://schemas.openxmlformats.org/officeDocument/2006/relationships/image" Target="../media/image78.jpg"/><Relationship Id="rId23" Type="http://schemas.openxmlformats.org/officeDocument/2006/relationships/image" Target="../media/image86.jpg"/><Relationship Id="rId28" Type="http://schemas.openxmlformats.org/officeDocument/2006/relationships/image" Target="../media/image91.png"/><Relationship Id="rId36" Type="http://schemas.openxmlformats.org/officeDocument/2006/relationships/image" Target="../media/image99.jpg"/><Relationship Id="rId49" Type="http://schemas.openxmlformats.org/officeDocument/2006/relationships/image" Target="../media/image112.jpg"/><Relationship Id="rId57" Type="http://schemas.openxmlformats.org/officeDocument/2006/relationships/image" Target="../media/image120.jpg"/><Relationship Id="rId10" Type="http://schemas.openxmlformats.org/officeDocument/2006/relationships/image" Target="../media/image73.jpg"/><Relationship Id="rId31" Type="http://schemas.openxmlformats.org/officeDocument/2006/relationships/image" Target="../media/image94.jpg"/><Relationship Id="rId44" Type="http://schemas.openxmlformats.org/officeDocument/2006/relationships/image" Target="../media/image107.jpg"/><Relationship Id="rId52" Type="http://schemas.openxmlformats.org/officeDocument/2006/relationships/image" Target="../media/image115.jpg"/><Relationship Id="rId60" Type="http://schemas.openxmlformats.org/officeDocument/2006/relationships/image" Target="../media/image123.jpg"/><Relationship Id="rId65" Type="http://schemas.openxmlformats.org/officeDocument/2006/relationships/image" Target="../media/image128.jpg"/><Relationship Id="rId73" Type="http://schemas.openxmlformats.org/officeDocument/2006/relationships/image" Target="../media/image136.jpg"/><Relationship Id="rId78" Type="http://schemas.openxmlformats.org/officeDocument/2006/relationships/image" Target="../media/image141.jpg"/><Relationship Id="rId81" Type="http://schemas.openxmlformats.org/officeDocument/2006/relationships/image" Target="../media/image144.jpg"/><Relationship Id="rId86" Type="http://schemas.openxmlformats.org/officeDocument/2006/relationships/image" Target="../media/image149.jpg"/><Relationship Id="rId4" Type="http://schemas.openxmlformats.org/officeDocument/2006/relationships/image" Target="../media/image67.jpg"/><Relationship Id="rId9" Type="http://schemas.openxmlformats.org/officeDocument/2006/relationships/image" Target="../media/image72.jpg"/><Relationship Id="rId13" Type="http://schemas.openxmlformats.org/officeDocument/2006/relationships/image" Target="../media/image76.jpg"/><Relationship Id="rId18" Type="http://schemas.openxmlformats.org/officeDocument/2006/relationships/image" Target="../media/image81.jpg"/><Relationship Id="rId39" Type="http://schemas.openxmlformats.org/officeDocument/2006/relationships/image" Target="../media/image102.jpg"/><Relationship Id="rId34" Type="http://schemas.openxmlformats.org/officeDocument/2006/relationships/image" Target="../media/image97.jpg"/><Relationship Id="rId50" Type="http://schemas.openxmlformats.org/officeDocument/2006/relationships/image" Target="../media/image113.jpg"/><Relationship Id="rId55" Type="http://schemas.openxmlformats.org/officeDocument/2006/relationships/image" Target="../media/image118.jpg"/><Relationship Id="rId76" Type="http://schemas.openxmlformats.org/officeDocument/2006/relationships/image" Target="../media/image139.jpg"/><Relationship Id="rId7" Type="http://schemas.openxmlformats.org/officeDocument/2006/relationships/image" Target="../media/image70.jpg"/><Relationship Id="rId71" Type="http://schemas.openxmlformats.org/officeDocument/2006/relationships/image" Target="../media/image134.jpg"/><Relationship Id="rId92" Type="http://schemas.openxmlformats.org/officeDocument/2006/relationships/image" Target="../media/image155.png"/><Relationship Id="rId2" Type="http://schemas.openxmlformats.org/officeDocument/2006/relationships/image" Target="../media/image65.png"/><Relationship Id="rId29" Type="http://schemas.openxmlformats.org/officeDocument/2006/relationships/image" Target="../media/image92.jpg"/><Relationship Id="rId24" Type="http://schemas.openxmlformats.org/officeDocument/2006/relationships/image" Target="../media/image87.jpg"/><Relationship Id="rId40" Type="http://schemas.openxmlformats.org/officeDocument/2006/relationships/image" Target="../media/image103.jpg"/><Relationship Id="rId45" Type="http://schemas.openxmlformats.org/officeDocument/2006/relationships/image" Target="../media/image108.jpg"/><Relationship Id="rId66" Type="http://schemas.openxmlformats.org/officeDocument/2006/relationships/image" Target="../media/image129.jpg"/><Relationship Id="rId87" Type="http://schemas.openxmlformats.org/officeDocument/2006/relationships/image" Target="../media/image150.jpg"/><Relationship Id="rId61" Type="http://schemas.openxmlformats.org/officeDocument/2006/relationships/image" Target="../media/image124.jpg"/><Relationship Id="rId82" Type="http://schemas.openxmlformats.org/officeDocument/2006/relationships/image" Target="../media/image145.jpg"/><Relationship Id="rId19" Type="http://schemas.openxmlformats.org/officeDocument/2006/relationships/image" Target="../media/image82.jpg"/></Relationships>
</file>

<file path=xl/drawings/drawing1.xml><?xml version="1.0" encoding="utf-8"?>
<xdr:wsDr xmlns:xdr="http://schemas.openxmlformats.org/drawingml/2006/spreadsheetDrawing" xmlns:a="http://schemas.openxmlformats.org/drawingml/2006/main">
  <xdr:oneCellAnchor>
    <xdr:from>
      <xdr:col>13</xdr:col>
      <xdr:colOff>95250</xdr:colOff>
      <xdr:row>0</xdr:row>
      <xdr:rowOff>657225</xdr:rowOff>
    </xdr:from>
    <xdr:ext cx="4038600" cy="2962275"/>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76200</xdr:colOff>
      <xdr:row>1035</xdr:row>
      <xdr:rowOff>1590675</xdr:rowOff>
    </xdr:from>
    <xdr:ext cx="2305050" cy="952500"/>
    <xdr:pic>
      <xdr:nvPicPr>
        <xdr:cNvPr id="2" name="image15.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2171700</xdr:colOff>
      <xdr:row>1035</xdr:row>
      <xdr:rowOff>800100</xdr:rowOff>
    </xdr:from>
    <xdr:ext cx="714375" cy="619125"/>
    <xdr:pic>
      <xdr:nvPicPr>
        <xdr:cNvPr id="3" name="image1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34</xdr:col>
      <xdr:colOff>0</xdr:colOff>
      <xdr:row>1</xdr:row>
      <xdr:rowOff>0</xdr:rowOff>
    </xdr:from>
    <xdr:ext cx="2514600" cy="2009775"/>
    <xdr:pic>
      <xdr:nvPicPr>
        <xdr:cNvPr id="4" name="image24.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35</xdr:col>
      <xdr:colOff>0</xdr:colOff>
      <xdr:row>1</xdr:row>
      <xdr:rowOff>0</xdr:rowOff>
    </xdr:from>
    <xdr:ext cx="2514600" cy="2009775"/>
    <xdr:pic>
      <xdr:nvPicPr>
        <xdr:cNvPr id="5" name="image23.jp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36</xdr:col>
      <xdr:colOff>0</xdr:colOff>
      <xdr:row>1</xdr:row>
      <xdr:rowOff>0</xdr:rowOff>
    </xdr:from>
    <xdr:ext cx="2514600" cy="3381375"/>
    <xdr:pic>
      <xdr:nvPicPr>
        <xdr:cNvPr id="6" name="image7.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37</xdr:col>
      <xdr:colOff>0</xdr:colOff>
      <xdr:row>1</xdr:row>
      <xdr:rowOff>0</xdr:rowOff>
    </xdr:from>
    <xdr:ext cx="2514600" cy="2514600"/>
    <xdr:pic>
      <xdr:nvPicPr>
        <xdr:cNvPr id="7" name="image1.gif">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38</xdr:col>
      <xdr:colOff>0</xdr:colOff>
      <xdr:row>1</xdr:row>
      <xdr:rowOff>0</xdr:rowOff>
    </xdr:from>
    <xdr:ext cx="2514600" cy="1514475"/>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39</xdr:col>
      <xdr:colOff>0</xdr:colOff>
      <xdr:row>1</xdr:row>
      <xdr:rowOff>0</xdr:rowOff>
    </xdr:from>
    <xdr:ext cx="2514600" cy="2524125"/>
    <xdr:pic>
      <xdr:nvPicPr>
        <xdr:cNvPr id="9" name="image25.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40</xdr:col>
      <xdr:colOff>0</xdr:colOff>
      <xdr:row>1</xdr:row>
      <xdr:rowOff>0</xdr:rowOff>
    </xdr:from>
    <xdr:ext cx="2514600" cy="1409700"/>
    <xdr:pic>
      <xdr:nvPicPr>
        <xdr:cNvPr id="10" name="image18.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41</xdr:col>
      <xdr:colOff>0</xdr:colOff>
      <xdr:row>1</xdr:row>
      <xdr:rowOff>0</xdr:rowOff>
    </xdr:from>
    <xdr:ext cx="2514600" cy="1914525"/>
    <xdr:pic>
      <xdr:nvPicPr>
        <xdr:cNvPr id="11" name="image11.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42</xdr:col>
      <xdr:colOff>0</xdr:colOff>
      <xdr:row>1</xdr:row>
      <xdr:rowOff>0</xdr:rowOff>
    </xdr:from>
    <xdr:ext cx="2514600" cy="1514475"/>
    <xdr:pic>
      <xdr:nvPicPr>
        <xdr:cNvPr id="12" name="image4.pn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43</xdr:col>
      <xdr:colOff>0</xdr:colOff>
      <xdr:row>1</xdr:row>
      <xdr:rowOff>0</xdr:rowOff>
    </xdr:from>
    <xdr:ext cx="2514600" cy="1409700"/>
    <xdr:pic>
      <xdr:nvPicPr>
        <xdr:cNvPr id="13" name="image21.jp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44</xdr:col>
      <xdr:colOff>0</xdr:colOff>
      <xdr:row>1</xdr:row>
      <xdr:rowOff>0</xdr:rowOff>
    </xdr:from>
    <xdr:ext cx="2514600" cy="523875"/>
    <xdr:pic>
      <xdr:nvPicPr>
        <xdr:cNvPr id="14" name="image17.pn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45</xdr:col>
      <xdr:colOff>0</xdr:colOff>
      <xdr:row>1</xdr:row>
      <xdr:rowOff>0</xdr:rowOff>
    </xdr:from>
    <xdr:ext cx="2514600" cy="2181225"/>
    <xdr:pic>
      <xdr:nvPicPr>
        <xdr:cNvPr id="15" name="image19.pn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xdr:row>
      <xdr:rowOff>0</xdr:rowOff>
    </xdr:from>
    <xdr:ext cx="4457700" cy="3590925"/>
    <xdr:pic>
      <xdr:nvPicPr>
        <xdr:cNvPr id="16" name="image14.jp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xdr:row>
      <xdr:rowOff>0</xdr:rowOff>
    </xdr:from>
    <xdr:ext cx="5915025" cy="3257550"/>
    <xdr:pic>
      <xdr:nvPicPr>
        <xdr:cNvPr id="17" name="image31.gif">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0</xdr:colOff>
      <xdr:row>1</xdr:row>
      <xdr:rowOff>0</xdr:rowOff>
    </xdr:from>
    <xdr:ext cx="5153025" cy="2895600"/>
    <xdr:pic>
      <xdr:nvPicPr>
        <xdr:cNvPr id="18" name="image6.jp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5</xdr:col>
      <xdr:colOff>0</xdr:colOff>
      <xdr:row>1</xdr:row>
      <xdr:rowOff>0</xdr:rowOff>
    </xdr:from>
    <xdr:ext cx="2686050" cy="3590925"/>
    <xdr:pic>
      <xdr:nvPicPr>
        <xdr:cNvPr id="19" name="image5.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6</xdr:col>
      <xdr:colOff>0</xdr:colOff>
      <xdr:row>1</xdr:row>
      <xdr:rowOff>0</xdr:rowOff>
    </xdr:from>
    <xdr:ext cx="3752850" cy="2619375"/>
    <xdr:pic>
      <xdr:nvPicPr>
        <xdr:cNvPr id="20" name="image10.jp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0</xdr:colOff>
      <xdr:row>1</xdr:row>
      <xdr:rowOff>0</xdr:rowOff>
    </xdr:from>
    <xdr:ext cx="4781550" cy="3590925"/>
    <xdr:pic>
      <xdr:nvPicPr>
        <xdr:cNvPr id="21" name="image20.png">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0</xdr:colOff>
      <xdr:row>1</xdr:row>
      <xdr:rowOff>0</xdr:rowOff>
    </xdr:from>
    <xdr:ext cx="3152775" cy="3590925"/>
    <xdr:pic>
      <xdr:nvPicPr>
        <xdr:cNvPr id="22" name="image9.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9</xdr:col>
      <xdr:colOff>0</xdr:colOff>
      <xdr:row>1</xdr:row>
      <xdr:rowOff>0</xdr:rowOff>
    </xdr:from>
    <xdr:ext cx="2809875" cy="3581400"/>
    <xdr:pic>
      <xdr:nvPicPr>
        <xdr:cNvPr id="23" name="image13.pn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10</xdr:col>
      <xdr:colOff>0</xdr:colOff>
      <xdr:row>1</xdr:row>
      <xdr:rowOff>0</xdr:rowOff>
    </xdr:from>
    <xdr:ext cx="3914775" cy="3590925"/>
    <xdr:pic>
      <xdr:nvPicPr>
        <xdr:cNvPr id="24" name="image8.jpg">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11</xdr:col>
      <xdr:colOff>0</xdr:colOff>
      <xdr:row>1</xdr:row>
      <xdr:rowOff>0</xdr:rowOff>
    </xdr:from>
    <xdr:ext cx="4038600" cy="2266950"/>
    <xdr:pic>
      <xdr:nvPicPr>
        <xdr:cNvPr id="25" name="image16.png">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12</xdr:col>
      <xdr:colOff>0</xdr:colOff>
      <xdr:row>1</xdr:row>
      <xdr:rowOff>0</xdr:rowOff>
    </xdr:from>
    <xdr:ext cx="4438650" cy="2457450"/>
    <xdr:pic>
      <xdr:nvPicPr>
        <xdr:cNvPr id="26" name="image35.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13</xdr:col>
      <xdr:colOff>0</xdr:colOff>
      <xdr:row>1</xdr:row>
      <xdr:rowOff>0</xdr:rowOff>
    </xdr:from>
    <xdr:ext cx="3876675" cy="2857500"/>
    <xdr:pic>
      <xdr:nvPicPr>
        <xdr:cNvPr id="27" name="image22.jp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14</xdr:col>
      <xdr:colOff>0</xdr:colOff>
      <xdr:row>1</xdr:row>
      <xdr:rowOff>0</xdr:rowOff>
    </xdr:from>
    <xdr:ext cx="2371725" cy="3590925"/>
    <xdr:pic>
      <xdr:nvPicPr>
        <xdr:cNvPr id="28" name="image27.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15</xdr:col>
      <xdr:colOff>0</xdr:colOff>
      <xdr:row>1</xdr:row>
      <xdr:rowOff>0</xdr:rowOff>
    </xdr:from>
    <xdr:ext cx="3267075" cy="2447925"/>
    <xdr:pic>
      <xdr:nvPicPr>
        <xdr:cNvPr id="29" name="image63.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16</xdr:col>
      <xdr:colOff>0</xdr:colOff>
      <xdr:row>1</xdr:row>
      <xdr:rowOff>0</xdr:rowOff>
    </xdr:from>
    <xdr:ext cx="2495550" cy="1657350"/>
    <xdr:pic>
      <xdr:nvPicPr>
        <xdr:cNvPr id="30" name="image32.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17</xdr:col>
      <xdr:colOff>0</xdr:colOff>
      <xdr:row>1</xdr:row>
      <xdr:rowOff>0</xdr:rowOff>
    </xdr:from>
    <xdr:ext cx="3009900" cy="828675"/>
    <xdr:pic>
      <xdr:nvPicPr>
        <xdr:cNvPr id="31" name="image28.pn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18</xdr:col>
      <xdr:colOff>0</xdr:colOff>
      <xdr:row>1</xdr:row>
      <xdr:rowOff>0</xdr:rowOff>
    </xdr:from>
    <xdr:ext cx="2343150" cy="1724025"/>
    <xdr:pic>
      <xdr:nvPicPr>
        <xdr:cNvPr id="32" name="image37.pn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19</xdr:col>
      <xdr:colOff>0</xdr:colOff>
      <xdr:row>1</xdr:row>
      <xdr:rowOff>0</xdr:rowOff>
    </xdr:from>
    <xdr:ext cx="2438400" cy="3590925"/>
    <xdr:pic>
      <xdr:nvPicPr>
        <xdr:cNvPr id="33" name="image40.jp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20</xdr:col>
      <xdr:colOff>0</xdr:colOff>
      <xdr:row>1</xdr:row>
      <xdr:rowOff>0</xdr:rowOff>
    </xdr:from>
    <xdr:ext cx="2914650" cy="1714500"/>
    <xdr:pic>
      <xdr:nvPicPr>
        <xdr:cNvPr id="34" name="image34.png">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21</xdr:col>
      <xdr:colOff>0</xdr:colOff>
      <xdr:row>1</xdr:row>
      <xdr:rowOff>0</xdr:rowOff>
    </xdr:from>
    <xdr:ext cx="2962275" cy="3590925"/>
    <xdr:pic>
      <xdr:nvPicPr>
        <xdr:cNvPr id="35" name="image26.png">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22</xdr:col>
      <xdr:colOff>0</xdr:colOff>
      <xdr:row>1</xdr:row>
      <xdr:rowOff>0</xdr:rowOff>
    </xdr:from>
    <xdr:ext cx="1924050" cy="2152650"/>
    <xdr:pic>
      <xdr:nvPicPr>
        <xdr:cNvPr id="36" name="image46.jpg">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23</xdr:col>
      <xdr:colOff>0</xdr:colOff>
      <xdr:row>1</xdr:row>
      <xdr:rowOff>0</xdr:rowOff>
    </xdr:from>
    <xdr:ext cx="2514600" cy="2514600"/>
    <xdr:pic>
      <xdr:nvPicPr>
        <xdr:cNvPr id="37" name="image30.jpg">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24</xdr:col>
      <xdr:colOff>0</xdr:colOff>
      <xdr:row>1</xdr:row>
      <xdr:rowOff>0</xdr:rowOff>
    </xdr:from>
    <xdr:ext cx="2514600" cy="2514600"/>
    <xdr:pic>
      <xdr:nvPicPr>
        <xdr:cNvPr id="38" name="image39.png">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25</xdr:col>
      <xdr:colOff>0</xdr:colOff>
      <xdr:row>1</xdr:row>
      <xdr:rowOff>0</xdr:rowOff>
    </xdr:from>
    <xdr:ext cx="2514600" cy="1409700"/>
    <xdr:pic>
      <xdr:nvPicPr>
        <xdr:cNvPr id="39" name="image51.png">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26</xdr:col>
      <xdr:colOff>0</xdr:colOff>
      <xdr:row>1</xdr:row>
      <xdr:rowOff>0</xdr:rowOff>
    </xdr:from>
    <xdr:ext cx="2514600" cy="2447925"/>
    <xdr:pic>
      <xdr:nvPicPr>
        <xdr:cNvPr id="40" name="image43.png">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27</xdr:col>
      <xdr:colOff>0</xdr:colOff>
      <xdr:row>1</xdr:row>
      <xdr:rowOff>0</xdr:rowOff>
    </xdr:from>
    <xdr:ext cx="2514600" cy="3238500"/>
    <xdr:pic>
      <xdr:nvPicPr>
        <xdr:cNvPr id="41" name="image29.png">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28</xdr:col>
      <xdr:colOff>0</xdr:colOff>
      <xdr:row>1</xdr:row>
      <xdr:rowOff>0</xdr:rowOff>
    </xdr:from>
    <xdr:ext cx="2514600" cy="2724150"/>
    <xdr:pic>
      <xdr:nvPicPr>
        <xdr:cNvPr id="42" name="image41.jpg">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29</xdr:col>
      <xdr:colOff>0</xdr:colOff>
      <xdr:row>1</xdr:row>
      <xdr:rowOff>0</xdr:rowOff>
    </xdr:from>
    <xdr:ext cx="2514600" cy="2028825"/>
    <xdr:pic>
      <xdr:nvPicPr>
        <xdr:cNvPr id="43" name="image55.png">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30</xdr:col>
      <xdr:colOff>0</xdr:colOff>
      <xdr:row>1</xdr:row>
      <xdr:rowOff>0</xdr:rowOff>
    </xdr:from>
    <xdr:ext cx="2390775" cy="3590925"/>
    <xdr:pic>
      <xdr:nvPicPr>
        <xdr:cNvPr id="44" name="image36.jp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31</xdr:col>
      <xdr:colOff>0</xdr:colOff>
      <xdr:row>1</xdr:row>
      <xdr:rowOff>0</xdr:rowOff>
    </xdr:from>
    <xdr:ext cx="2514600" cy="1619250"/>
    <xdr:pic>
      <xdr:nvPicPr>
        <xdr:cNvPr id="45" name="image38.jpg">
          <a:extLst>
            <a:ext uri="{FF2B5EF4-FFF2-40B4-BE49-F238E27FC236}">
              <a16:creationId xmlns:a16="http://schemas.microsoft.com/office/drawing/2014/main" id="{00000000-0008-0000-01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32</xdr:col>
      <xdr:colOff>0</xdr:colOff>
      <xdr:row>1</xdr:row>
      <xdr:rowOff>0</xdr:rowOff>
    </xdr:from>
    <xdr:ext cx="2514600" cy="1943100"/>
    <xdr:pic>
      <xdr:nvPicPr>
        <xdr:cNvPr id="46" name="image45.jpg">
          <a:extLst>
            <a:ext uri="{FF2B5EF4-FFF2-40B4-BE49-F238E27FC236}">
              <a16:creationId xmlns:a16="http://schemas.microsoft.com/office/drawing/2014/main" id="{00000000-0008-0000-01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33</xdr:col>
      <xdr:colOff>0</xdr:colOff>
      <xdr:row>1</xdr:row>
      <xdr:rowOff>0</xdr:rowOff>
    </xdr:from>
    <xdr:ext cx="2514600" cy="1781175"/>
    <xdr:pic>
      <xdr:nvPicPr>
        <xdr:cNvPr id="47" name="image33.jpg">
          <a:extLst>
            <a:ext uri="{FF2B5EF4-FFF2-40B4-BE49-F238E27FC236}">
              <a16:creationId xmlns:a16="http://schemas.microsoft.com/office/drawing/2014/main" id="{00000000-0008-0000-01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5</xdr:col>
      <xdr:colOff>0</xdr:colOff>
      <xdr:row>214</xdr:row>
      <xdr:rowOff>0</xdr:rowOff>
    </xdr:from>
    <xdr:ext cx="3114675" cy="2667000"/>
    <xdr:pic>
      <xdr:nvPicPr>
        <xdr:cNvPr id="48" name="image48.png">
          <a:extLst>
            <a:ext uri="{FF2B5EF4-FFF2-40B4-BE49-F238E27FC236}">
              <a16:creationId xmlns:a16="http://schemas.microsoft.com/office/drawing/2014/main" id="{00000000-0008-0000-01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7</xdr:col>
      <xdr:colOff>0</xdr:colOff>
      <xdr:row>214</xdr:row>
      <xdr:rowOff>0</xdr:rowOff>
    </xdr:from>
    <xdr:ext cx="3286125" cy="2667000"/>
    <xdr:pic>
      <xdr:nvPicPr>
        <xdr:cNvPr id="49" name="image49.png">
          <a:extLst>
            <a:ext uri="{FF2B5EF4-FFF2-40B4-BE49-F238E27FC236}">
              <a16:creationId xmlns:a16="http://schemas.microsoft.com/office/drawing/2014/main" id="{00000000-0008-0000-01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214</xdr:row>
      <xdr:rowOff>0</xdr:rowOff>
    </xdr:from>
    <xdr:ext cx="4572000" cy="2581275"/>
    <xdr:pic>
      <xdr:nvPicPr>
        <xdr:cNvPr id="50" name="image53.jpg">
          <a:extLst>
            <a:ext uri="{FF2B5EF4-FFF2-40B4-BE49-F238E27FC236}">
              <a16:creationId xmlns:a16="http://schemas.microsoft.com/office/drawing/2014/main" id="{00000000-0008-0000-01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11</xdr:col>
      <xdr:colOff>0</xdr:colOff>
      <xdr:row>214</xdr:row>
      <xdr:rowOff>0</xdr:rowOff>
    </xdr:from>
    <xdr:ext cx="4029075" cy="2657475"/>
    <xdr:pic>
      <xdr:nvPicPr>
        <xdr:cNvPr id="51" name="image42.png">
          <a:extLst>
            <a:ext uri="{FF2B5EF4-FFF2-40B4-BE49-F238E27FC236}">
              <a16:creationId xmlns:a16="http://schemas.microsoft.com/office/drawing/2014/main" id="{00000000-0008-0000-01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12</xdr:col>
      <xdr:colOff>0</xdr:colOff>
      <xdr:row>214</xdr:row>
      <xdr:rowOff>0</xdr:rowOff>
    </xdr:from>
    <xdr:ext cx="4133850" cy="2667000"/>
    <xdr:pic>
      <xdr:nvPicPr>
        <xdr:cNvPr id="52" name="image44.png">
          <a:extLst>
            <a:ext uri="{FF2B5EF4-FFF2-40B4-BE49-F238E27FC236}">
              <a16:creationId xmlns:a16="http://schemas.microsoft.com/office/drawing/2014/main" id="{00000000-0008-0000-01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5</xdr:col>
      <xdr:colOff>0</xdr:colOff>
      <xdr:row>389</xdr:row>
      <xdr:rowOff>0</xdr:rowOff>
    </xdr:from>
    <xdr:ext cx="2914650" cy="2152650"/>
    <xdr:pic>
      <xdr:nvPicPr>
        <xdr:cNvPr id="53" name="image61.gif">
          <a:extLst>
            <a:ext uri="{FF2B5EF4-FFF2-40B4-BE49-F238E27FC236}">
              <a16:creationId xmlns:a16="http://schemas.microsoft.com/office/drawing/2014/main" id="{00000000-0008-0000-01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0</xdr:colOff>
      <xdr:row>409</xdr:row>
      <xdr:rowOff>0</xdr:rowOff>
    </xdr:from>
    <xdr:ext cx="1495425" cy="1123950"/>
    <xdr:pic>
      <xdr:nvPicPr>
        <xdr:cNvPr id="54" name="image56.jpg">
          <a:extLst>
            <a:ext uri="{FF2B5EF4-FFF2-40B4-BE49-F238E27FC236}">
              <a16:creationId xmlns:a16="http://schemas.microsoft.com/office/drawing/2014/main" id="{00000000-0008-0000-01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0</xdr:colOff>
      <xdr:row>424</xdr:row>
      <xdr:rowOff>0</xdr:rowOff>
    </xdr:from>
    <xdr:ext cx="342900" cy="200025"/>
    <xdr:pic>
      <xdr:nvPicPr>
        <xdr:cNvPr id="55" name="image54.png">
          <a:extLst>
            <a:ext uri="{FF2B5EF4-FFF2-40B4-BE49-F238E27FC236}">
              <a16:creationId xmlns:a16="http://schemas.microsoft.com/office/drawing/2014/main" id="{00000000-0008-0000-01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4</xdr:col>
      <xdr:colOff>0</xdr:colOff>
      <xdr:row>481</xdr:row>
      <xdr:rowOff>0</xdr:rowOff>
    </xdr:from>
    <xdr:ext cx="200025" cy="200025"/>
    <xdr:pic>
      <xdr:nvPicPr>
        <xdr:cNvPr id="56" name="image59.jpg">
          <a:extLst>
            <a:ext uri="{FF2B5EF4-FFF2-40B4-BE49-F238E27FC236}">
              <a16:creationId xmlns:a16="http://schemas.microsoft.com/office/drawing/2014/main" id="{00000000-0008-0000-01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6</xdr:col>
      <xdr:colOff>0</xdr:colOff>
      <xdr:row>561</xdr:row>
      <xdr:rowOff>0</xdr:rowOff>
    </xdr:from>
    <xdr:ext cx="466725" cy="200025"/>
    <xdr:pic>
      <xdr:nvPicPr>
        <xdr:cNvPr id="57" name="image57.png">
          <a:extLst>
            <a:ext uri="{FF2B5EF4-FFF2-40B4-BE49-F238E27FC236}">
              <a16:creationId xmlns:a16="http://schemas.microsoft.com/office/drawing/2014/main" id="{00000000-0008-0000-01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4</xdr:col>
      <xdr:colOff>0</xdr:colOff>
      <xdr:row>601</xdr:row>
      <xdr:rowOff>0</xdr:rowOff>
    </xdr:from>
    <xdr:ext cx="361950" cy="200025"/>
    <xdr:pic>
      <xdr:nvPicPr>
        <xdr:cNvPr id="58" name="image47.gif">
          <a:extLst>
            <a:ext uri="{FF2B5EF4-FFF2-40B4-BE49-F238E27FC236}">
              <a16:creationId xmlns:a16="http://schemas.microsoft.com/office/drawing/2014/main" id="{00000000-0008-0000-01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2</xdr:col>
      <xdr:colOff>0</xdr:colOff>
      <xdr:row>611</xdr:row>
      <xdr:rowOff>0</xdr:rowOff>
    </xdr:from>
    <xdr:ext cx="2400300" cy="1104900"/>
    <xdr:pic>
      <xdr:nvPicPr>
        <xdr:cNvPr id="59" name="image60.jpg">
          <a:extLst>
            <a:ext uri="{FF2B5EF4-FFF2-40B4-BE49-F238E27FC236}">
              <a16:creationId xmlns:a16="http://schemas.microsoft.com/office/drawing/2014/main" id="{00000000-0008-0000-01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3</xdr:col>
      <xdr:colOff>0</xdr:colOff>
      <xdr:row>631</xdr:row>
      <xdr:rowOff>0</xdr:rowOff>
    </xdr:from>
    <xdr:ext cx="3886200" cy="1295400"/>
    <xdr:pic>
      <xdr:nvPicPr>
        <xdr:cNvPr id="60" name="image58.jpg">
          <a:extLst>
            <a:ext uri="{FF2B5EF4-FFF2-40B4-BE49-F238E27FC236}">
              <a16:creationId xmlns:a16="http://schemas.microsoft.com/office/drawing/2014/main" id="{00000000-0008-0000-01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698</xdr:row>
      <xdr:rowOff>0</xdr:rowOff>
    </xdr:from>
    <xdr:ext cx="2114550" cy="1590675"/>
    <xdr:pic>
      <xdr:nvPicPr>
        <xdr:cNvPr id="61" name="image52.jpg">
          <a:extLst>
            <a:ext uri="{FF2B5EF4-FFF2-40B4-BE49-F238E27FC236}">
              <a16:creationId xmlns:a16="http://schemas.microsoft.com/office/drawing/2014/main" id="{00000000-0008-0000-01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2</xdr:col>
      <xdr:colOff>0</xdr:colOff>
      <xdr:row>987</xdr:row>
      <xdr:rowOff>0</xdr:rowOff>
    </xdr:from>
    <xdr:ext cx="1171575" cy="1295400"/>
    <xdr:pic>
      <xdr:nvPicPr>
        <xdr:cNvPr id="62" name="image50.gif">
          <a:extLst>
            <a:ext uri="{FF2B5EF4-FFF2-40B4-BE49-F238E27FC236}">
              <a16:creationId xmlns:a16="http://schemas.microsoft.com/office/drawing/2014/main" id="{00000000-0008-0000-01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3600450</xdr:colOff>
      <xdr:row>188</xdr:row>
      <xdr:rowOff>2038350</xdr:rowOff>
    </xdr:from>
    <xdr:ext cx="190500" cy="190500"/>
    <xdr:pic>
      <xdr:nvPicPr>
        <xdr:cNvPr id="2" name="image6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38100</xdr:colOff>
      <xdr:row>144</xdr:row>
      <xdr:rowOff>47625</xdr:rowOff>
    </xdr:from>
    <xdr:ext cx="3514725" cy="1943100"/>
    <xdr:pic>
      <xdr:nvPicPr>
        <xdr:cNvPr id="2" name="image88.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1457325</xdr:colOff>
      <xdr:row>162</xdr:row>
      <xdr:rowOff>2066925</xdr:rowOff>
    </xdr:from>
    <xdr:ext cx="2790825" cy="2047875"/>
    <xdr:pic>
      <xdr:nvPicPr>
        <xdr:cNvPr id="3" name="image81.png" title="Image">
          <a:extLst>
            <a:ext uri="{FF2B5EF4-FFF2-40B4-BE49-F238E27FC236}">
              <a16:creationId xmlns:a16="http://schemas.microsoft.com/office/drawing/2014/main" id="{00000000-0008-0000-1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1438275</xdr:colOff>
      <xdr:row>150</xdr:row>
      <xdr:rowOff>190500</xdr:rowOff>
    </xdr:from>
    <xdr:ext cx="2790825" cy="1619250"/>
    <xdr:pic>
      <xdr:nvPicPr>
        <xdr:cNvPr id="4" name="image82.png" title="Image">
          <a:extLst>
            <a:ext uri="{FF2B5EF4-FFF2-40B4-BE49-F238E27FC236}">
              <a16:creationId xmlns:a16="http://schemas.microsoft.com/office/drawing/2014/main" id="{00000000-0008-0000-1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476250</xdr:colOff>
      <xdr:row>151</xdr:row>
      <xdr:rowOff>190500</xdr:rowOff>
    </xdr:from>
    <xdr:ext cx="2809875" cy="1619250"/>
    <xdr:pic>
      <xdr:nvPicPr>
        <xdr:cNvPr id="5" name="image82.png" title="Image">
          <a:extLst>
            <a:ext uri="{FF2B5EF4-FFF2-40B4-BE49-F238E27FC236}">
              <a16:creationId xmlns:a16="http://schemas.microsoft.com/office/drawing/2014/main" id="{00000000-0008-0000-18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38100</xdr:colOff>
      <xdr:row>187</xdr:row>
      <xdr:rowOff>57150</xdr:rowOff>
    </xdr:from>
    <xdr:ext cx="3457575" cy="1943100"/>
    <xdr:pic>
      <xdr:nvPicPr>
        <xdr:cNvPr id="6" name="image88.png" title="Image">
          <a:extLst>
            <a:ext uri="{FF2B5EF4-FFF2-40B4-BE49-F238E27FC236}">
              <a16:creationId xmlns:a16="http://schemas.microsoft.com/office/drawing/2014/main" id="{00000000-0008-0000-18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xdr:row>
      <xdr:rowOff>0</xdr:rowOff>
    </xdr:from>
    <xdr:ext cx="2790825" cy="1857375"/>
    <xdr:pic>
      <xdr:nvPicPr>
        <xdr:cNvPr id="7" name="image96.jpg">
          <a:extLst>
            <a:ext uri="{FF2B5EF4-FFF2-40B4-BE49-F238E27FC236}">
              <a16:creationId xmlns:a16="http://schemas.microsoft.com/office/drawing/2014/main" id="{00000000-0008-0000-18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2</xdr:row>
      <xdr:rowOff>0</xdr:rowOff>
    </xdr:from>
    <xdr:ext cx="2752725" cy="2066925"/>
    <xdr:pic>
      <xdr:nvPicPr>
        <xdr:cNvPr id="8" name="image78.jpg">
          <a:extLst>
            <a:ext uri="{FF2B5EF4-FFF2-40B4-BE49-F238E27FC236}">
              <a16:creationId xmlns:a16="http://schemas.microsoft.com/office/drawing/2014/main" id="{00000000-0008-0000-18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0</xdr:colOff>
      <xdr:row>3</xdr:row>
      <xdr:rowOff>0</xdr:rowOff>
    </xdr:from>
    <xdr:ext cx="2790825" cy="1657350"/>
    <xdr:pic>
      <xdr:nvPicPr>
        <xdr:cNvPr id="9" name="image70.jpg">
          <a:extLst>
            <a:ext uri="{FF2B5EF4-FFF2-40B4-BE49-F238E27FC236}">
              <a16:creationId xmlns:a16="http://schemas.microsoft.com/office/drawing/2014/main" id="{00000000-0008-0000-1800-00000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0</xdr:colOff>
      <xdr:row>4</xdr:row>
      <xdr:rowOff>0</xdr:rowOff>
    </xdr:from>
    <xdr:ext cx="2790825" cy="1857375"/>
    <xdr:pic>
      <xdr:nvPicPr>
        <xdr:cNvPr id="10" name="image73.jpg">
          <a:extLst>
            <a:ext uri="{FF2B5EF4-FFF2-40B4-BE49-F238E27FC236}">
              <a16:creationId xmlns:a16="http://schemas.microsoft.com/office/drawing/2014/main" id="{00000000-0008-0000-1800-00000A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0</xdr:colOff>
      <xdr:row>5</xdr:row>
      <xdr:rowOff>0</xdr:rowOff>
    </xdr:from>
    <xdr:ext cx="2790825" cy="1562100"/>
    <xdr:pic>
      <xdr:nvPicPr>
        <xdr:cNvPr id="11" name="image65.jpg">
          <a:extLst>
            <a:ext uri="{FF2B5EF4-FFF2-40B4-BE49-F238E27FC236}">
              <a16:creationId xmlns:a16="http://schemas.microsoft.com/office/drawing/2014/main" id="{00000000-0008-0000-1800-00000B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6</xdr:row>
      <xdr:rowOff>0</xdr:rowOff>
    </xdr:from>
    <xdr:ext cx="2752725" cy="2066925"/>
    <xdr:pic>
      <xdr:nvPicPr>
        <xdr:cNvPr id="12" name="image77.jpg">
          <a:extLst>
            <a:ext uri="{FF2B5EF4-FFF2-40B4-BE49-F238E27FC236}">
              <a16:creationId xmlns:a16="http://schemas.microsoft.com/office/drawing/2014/main" id="{00000000-0008-0000-1800-00000C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0</xdr:colOff>
      <xdr:row>7</xdr:row>
      <xdr:rowOff>0</xdr:rowOff>
    </xdr:from>
    <xdr:ext cx="2790825" cy="1847850"/>
    <xdr:pic>
      <xdr:nvPicPr>
        <xdr:cNvPr id="13" name="image83.jpg">
          <a:extLst>
            <a:ext uri="{FF2B5EF4-FFF2-40B4-BE49-F238E27FC236}">
              <a16:creationId xmlns:a16="http://schemas.microsoft.com/office/drawing/2014/main" id="{00000000-0008-0000-1800-00000D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0</xdr:colOff>
      <xdr:row>8</xdr:row>
      <xdr:rowOff>0</xdr:rowOff>
    </xdr:from>
    <xdr:ext cx="2790825" cy="1552575"/>
    <xdr:pic>
      <xdr:nvPicPr>
        <xdr:cNvPr id="14" name="image84.jpg">
          <a:extLst>
            <a:ext uri="{FF2B5EF4-FFF2-40B4-BE49-F238E27FC236}">
              <a16:creationId xmlns:a16="http://schemas.microsoft.com/office/drawing/2014/main" id="{00000000-0008-0000-1800-00000E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0</xdr:colOff>
      <xdr:row>9</xdr:row>
      <xdr:rowOff>0</xdr:rowOff>
    </xdr:from>
    <xdr:ext cx="2790825" cy="1047750"/>
    <xdr:pic>
      <xdr:nvPicPr>
        <xdr:cNvPr id="15" name="image64.jpg">
          <a:extLst>
            <a:ext uri="{FF2B5EF4-FFF2-40B4-BE49-F238E27FC236}">
              <a16:creationId xmlns:a16="http://schemas.microsoft.com/office/drawing/2014/main" id="{00000000-0008-0000-18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0</xdr:colOff>
      <xdr:row>10</xdr:row>
      <xdr:rowOff>0</xdr:rowOff>
    </xdr:from>
    <xdr:ext cx="2790825" cy="1847850"/>
    <xdr:pic>
      <xdr:nvPicPr>
        <xdr:cNvPr id="16" name="image67.jpg">
          <a:extLst>
            <a:ext uri="{FF2B5EF4-FFF2-40B4-BE49-F238E27FC236}">
              <a16:creationId xmlns:a16="http://schemas.microsoft.com/office/drawing/2014/main" id="{00000000-0008-0000-18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0</xdr:colOff>
      <xdr:row>11</xdr:row>
      <xdr:rowOff>0</xdr:rowOff>
    </xdr:from>
    <xdr:ext cx="2790825" cy="2028825"/>
    <xdr:pic>
      <xdr:nvPicPr>
        <xdr:cNvPr id="17" name="image71.jpg">
          <a:extLst>
            <a:ext uri="{FF2B5EF4-FFF2-40B4-BE49-F238E27FC236}">
              <a16:creationId xmlns:a16="http://schemas.microsoft.com/office/drawing/2014/main" id="{00000000-0008-0000-1800-000011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0</xdr:colOff>
      <xdr:row>12</xdr:row>
      <xdr:rowOff>0</xdr:rowOff>
    </xdr:from>
    <xdr:ext cx="2790825" cy="1724025"/>
    <xdr:pic>
      <xdr:nvPicPr>
        <xdr:cNvPr id="18" name="image80.jpg">
          <a:extLst>
            <a:ext uri="{FF2B5EF4-FFF2-40B4-BE49-F238E27FC236}">
              <a16:creationId xmlns:a16="http://schemas.microsoft.com/office/drawing/2014/main" id="{00000000-0008-0000-1800-000012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0</xdr:colOff>
      <xdr:row>13</xdr:row>
      <xdr:rowOff>0</xdr:rowOff>
    </xdr:from>
    <xdr:ext cx="2790825" cy="1647825"/>
    <xdr:pic>
      <xdr:nvPicPr>
        <xdr:cNvPr id="19" name="image76.jpg">
          <a:extLst>
            <a:ext uri="{FF2B5EF4-FFF2-40B4-BE49-F238E27FC236}">
              <a16:creationId xmlns:a16="http://schemas.microsoft.com/office/drawing/2014/main" id="{00000000-0008-0000-1800-000013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0</xdr:colOff>
      <xdr:row>14</xdr:row>
      <xdr:rowOff>0</xdr:rowOff>
    </xdr:from>
    <xdr:ext cx="2790825" cy="1543050"/>
    <xdr:pic>
      <xdr:nvPicPr>
        <xdr:cNvPr id="20" name="image79.jpg">
          <a:extLst>
            <a:ext uri="{FF2B5EF4-FFF2-40B4-BE49-F238E27FC236}">
              <a16:creationId xmlns:a16="http://schemas.microsoft.com/office/drawing/2014/main" id="{00000000-0008-0000-1800-000014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15</xdr:row>
      <xdr:rowOff>0</xdr:rowOff>
    </xdr:from>
    <xdr:ext cx="2752725" cy="2066925"/>
    <xdr:pic>
      <xdr:nvPicPr>
        <xdr:cNvPr id="21" name="image72.jpg">
          <a:extLst>
            <a:ext uri="{FF2B5EF4-FFF2-40B4-BE49-F238E27FC236}">
              <a16:creationId xmlns:a16="http://schemas.microsoft.com/office/drawing/2014/main" id="{00000000-0008-0000-1800-000015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0</xdr:colOff>
      <xdr:row>16</xdr:row>
      <xdr:rowOff>0</xdr:rowOff>
    </xdr:from>
    <xdr:ext cx="2790825" cy="1562100"/>
    <xdr:pic>
      <xdr:nvPicPr>
        <xdr:cNvPr id="22" name="image75.jpg">
          <a:extLst>
            <a:ext uri="{FF2B5EF4-FFF2-40B4-BE49-F238E27FC236}">
              <a16:creationId xmlns:a16="http://schemas.microsoft.com/office/drawing/2014/main" id="{00000000-0008-0000-1800-000016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0</xdr:colOff>
      <xdr:row>17</xdr:row>
      <xdr:rowOff>0</xdr:rowOff>
    </xdr:from>
    <xdr:ext cx="2752725" cy="2066925"/>
    <xdr:pic>
      <xdr:nvPicPr>
        <xdr:cNvPr id="23" name="image68.jpg">
          <a:extLst>
            <a:ext uri="{FF2B5EF4-FFF2-40B4-BE49-F238E27FC236}">
              <a16:creationId xmlns:a16="http://schemas.microsoft.com/office/drawing/2014/main" id="{00000000-0008-0000-1800-000017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0</xdr:colOff>
      <xdr:row>18</xdr:row>
      <xdr:rowOff>0</xdr:rowOff>
    </xdr:from>
    <xdr:ext cx="2790825" cy="1638300"/>
    <xdr:pic>
      <xdr:nvPicPr>
        <xdr:cNvPr id="24" name="image66.jpg">
          <a:extLst>
            <a:ext uri="{FF2B5EF4-FFF2-40B4-BE49-F238E27FC236}">
              <a16:creationId xmlns:a16="http://schemas.microsoft.com/office/drawing/2014/main" id="{00000000-0008-0000-1800-000018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0</xdr:colOff>
      <xdr:row>19</xdr:row>
      <xdr:rowOff>0</xdr:rowOff>
    </xdr:from>
    <xdr:ext cx="2790825" cy="1857375"/>
    <xdr:pic>
      <xdr:nvPicPr>
        <xdr:cNvPr id="25" name="image74.jpg">
          <a:extLst>
            <a:ext uri="{FF2B5EF4-FFF2-40B4-BE49-F238E27FC236}">
              <a16:creationId xmlns:a16="http://schemas.microsoft.com/office/drawing/2014/main" id="{00000000-0008-0000-1800-000019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0</xdr:colOff>
      <xdr:row>20</xdr:row>
      <xdr:rowOff>0</xdr:rowOff>
    </xdr:from>
    <xdr:ext cx="2790825" cy="1857375"/>
    <xdr:pic>
      <xdr:nvPicPr>
        <xdr:cNvPr id="26" name="image69.jpg">
          <a:extLst>
            <a:ext uri="{FF2B5EF4-FFF2-40B4-BE49-F238E27FC236}">
              <a16:creationId xmlns:a16="http://schemas.microsoft.com/office/drawing/2014/main" id="{00000000-0008-0000-1800-00001A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3</xdr:col>
      <xdr:colOff>0</xdr:colOff>
      <xdr:row>21</xdr:row>
      <xdr:rowOff>0</xdr:rowOff>
    </xdr:from>
    <xdr:ext cx="2790825" cy="1857375"/>
    <xdr:pic>
      <xdr:nvPicPr>
        <xdr:cNvPr id="27" name="image90.jpg">
          <a:extLst>
            <a:ext uri="{FF2B5EF4-FFF2-40B4-BE49-F238E27FC236}">
              <a16:creationId xmlns:a16="http://schemas.microsoft.com/office/drawing/2014/main" id="{00000000-0008-0000-1800-00001B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3</xdr:col>
      <xdr:colOff>0</xdr:colOff>
      <xdr:row>22</xdr:row>
      <xdr:rowOff>0</xdr:rowOff>
    </xdr:from>
    <xdr:ext cx="2790825" cy="1562100"/>
    <xdr:pic>
      <xdr:nvPicPr>
        <xdr:cNvPr id="28" name="image85.jpg">
          <a:extLst>
            <a:ext uri="{FF2B5EF4-FFF2-40B4-BE49-F238E27FC236}">
              <a16:creationId xmlns:a16="http://schemas.microsoft.com/office/drawing/2014/main" id="{00000000-0008-0000-1800-00001C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0</xdr:colOff>
      <xdr:row>23</xdr:row>
      <xdr:rowOff>0</xdr:rowOff>
    </xdr:from>
    <xdr:ext cx="2752725" cy="2066925"/>
    <xdr:pic>
      <xdr:nvPicPr>
        <xdr:cNvPr id="29" name="image103.jpg">
          <a:extLst>
            <a:ext uri="{FF2B5EF4-FFF2-40B4-BE49-F238E27FC236}">
              <a16:creationId xmlns:a16="http://schemas.microsoft.com/office/drawing/2014/main" id="{00000000-0008-0000-1800-00001D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0</xdr:colOff>
      <xdr:row>24</xdr:row>
      <xdr:rowOff>0</xdr:rowOff>
    </xdr:from>
    <xdr:ext cx="2314575" cy="2066925"/>
    <xdr:pic>
      <xdr:nvPicPr>
        <xdr:cNvPr id="30" name="image94.jpg">
          <a:extLst>
            <a:ext uri="{FF2B5EF4-FFF2-40B4-BE49-F238E27FC236}">
              <a16:creationId xmlns:a16="http://schemas.microsoft.com/office/drawing/2014/main" id="{00000000-0008-0000-1800-00001E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0</xdr:colOff>
      <xdr:row>25</xdr:row>
      <xdr:rowOff>0</xdr:rowOff>
    </xdr:from>
    <xdr:ext cx="2790825" cy="1819275"/>
    <xdr:pic>
      <xdr:nvPicPr>
        <xdr:cNvPr id="31" name="image98.png">
          <a:extLst>
            <a:ext uri="{FF2B5EF4-FFF2-40B4-BE49-F238E27FC236}">
              <a16:creationId xmlns:a16="http://schemas.microsoft.com/office/drawing/2014/main" id="{00000000-0008-0000-1800-00001F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0</xdr:colOff>
      <xdr:row>26</xdr:row>
      <xdr:rowOff>0</xdr:rowOff>
    </xdr:from>
    <xdr:ext cx="2790825" cy="1809750"/>
    <xdr:pic>
      <xdr:nvPicPr>
        <xdr:cNvPr id="32" name="image91.jpg">
          <a:extLst>
            <a:ext uri="{FF2B5EF4-FFF2-40B4-BE49-F238E27FC236}">
              <a16:creationId xmlns:a16="http://schemas.microsoft.com/office/drawing/2014/main" id="{00000000-0008-0000-1800-000020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3</xdr:col>
      <xdr:colOff>0</xdr:colOff>
      <xdr:row>27</xdr:row>
      <xdr:rowOff>0</xdr:rowOff>
    </xdr:from>
    <xdr:ext cx="2790825" cy="1476375"/>
    <xdr:pic>
      <xdr:nvPicPr>
        <xdr:cNvPr id="33" name="image89.jpg">
          <a:extLst>
            <a:ext uri="{FF2B5EF4-FFF2-40B4-BE49-F238E27FC236}">
              <a16:creationId xmlns:a16="http://schemas.microsoft.com/office/drawing/2014/main" id="{00000000-0008-0000-1800-000021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0</xdr:colOff>
      <xdr:row>28</xdr:row>
      <xdr:rowOff>0</xdr:rowOff>
    </xdr:from>
    <xdr:ext cx="2790825" cy="1857375"/>
    <xdr:pic>
      <xdr:nvPicPr>
        <xdr:cNvPr id="34" name="image87.jpg">
          <a:extLst>
            <a:ext uri="{FF2B5EF4-FFF2-40B4-BE49-F238E27FC236}">
              <a16:creationId xmlns:a16="http://schemas.microsoft.com/office/drawing/2014/main" id="{00000000-0008-0000-1800-000022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3</xdr:col>
      <xdr:colOff>0</xdr:colOff>
      <xdr:row>29</xdr:row>
      <xdr:rowOff>0</xdr:rowOff>
    </xdr:from>
    <xdr:ext cx="2790825" cy="1857375"/>
    <xdr:pic>
      <xdr:nvPicPr>
        <xdr:cNvPr id="35" name="image108.png">
          <a:extLst>
            <a:ext uri="{FF2B5EF4-FFF2-40B4-BE49-F238E27FC236}">
              <a16:creationId xmlns:a16="http://schemas.microsoft.com/office/drawing/2014/main" id="{00000000-0008-0000-1800-000023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xdr:col>
      <xdr:colOff>0</xdr:colOff>
      <xdr:row>30</xdr:row>
      <xdr:rowOff>0</xdr:rowOff>
    </xdr:from>
    <xdr:ext cx="2790825" cy="1590675"/>
    <xdr:pic>
      <xdr:nvPicPr>
        <xdr:cNvPr id="36" name="image86.jpg">
          <a:extLst>
            <a:ext uri="{FF2B5EF4-FFF2-40B4-BE49-F238E27FC236}">
              <a16:creationId xmlns:a16="http://schemas.microsoft.com/office/drawing/2014/main" id="{00000000-0008-0000-1800-000024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3</xdr:col>
      <xdr:colOff>0</xdr:colOff>
      <xdr:row>31</xdr:row>
      <xdr:rowOff>0</xdr:rowOff>
    </xdr:from>
    <xdr:ext cx="2790825" cy="1114425"/>
    <xdr:pic>
      <xdr:nvPicPr>
        <xdr:cNvPr id="37" name="image92.jpg">
          <a:extLst>
            <a:ext uri="{FF2B5EF4-FFF2-40B4-BE49-F238E27FC236}">
              <a16:creationId xmlns:a16="http://schemas.microsoft.com/office/drawing/2014/main" id="{00000000-0008-0000-1800-000025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3</xdr:col>
      <xdr:colOff>0</xdr:colOff>
      <xdr:row>32</xdr:row>
      <xdr:rowOff>0</xdr:rowOff>
    </xdr:from>
    <xdr:ext cx="2790825" cy="1381125"/>
    <xdr:pic>
      <xdr:nvPicPr>
        <xdr:cNvPr id="38" name="image104.jpg">
          <a:extLst>
            <a:ext uri="{FF2B5EF4-FFF2-40B4-BE49-F238E27FC236}">
              <a16:creationId xmlns:a16="http://schemas.microsoft.com/office/drawing/2014/main" id="{00000000-0008-0000-1800-000026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3</xdr:col>
      <xdr:colOff>0</xdr:colOff>
      <xdr:row>33</xdr:row>
      <xdr:rowOff>0</xdr:rowOff>
    </xdr:from>
    <xdr:ext cx="2790825" cy="1562100"/>
    <xdr:pic>
      <xdr:nvPicPr>
        <xdr:cNvPr id="39" name="image97.jpg">
          <a:extLst>
            <a:ext uri="{FF2B5EF4-FFF2-40B4-BE49-F238E27FC236}">
              <a16:creationId xmlns:a16="http://schemas.microsoft.com/office/drawing/2014/main" id="{00000000-0008-0000-1800-000027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3</xdr:col>
      <xdr:colOff>0</xdr:colOff>
      <xdr:row>34</xdr:row>
      <xdr:rowOff>0</xdr:rowOff>
    </xdr:from>
    <xdr:ext cx="2752725" cy="2066925"/>
    <xdr:pic>
      <xdr:nvPicPr>
        <xdr:cNvPr id="40" name="image101.jpg">
          <a:extLst>
            <a:ext uri="{FF2B5EF4-FFF2-40B4-BE49-F238E27FC236}">
              <a16:creationId xmlns:a16="http://schemas.microsoft.com/office/drawing/2014/main" id="{00000000-0008-0000-1800-000028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3</xdr:col>
      <xdr:colOff>0</xdr:colOff>
      <xdr:row>35</xdr:row>
      <xdr:rowOff>0</xdr:rowOff>
    </xdr:from>
    <xdr:ext cx="2790825" cy="1457325"/>
    <xdr:pic>
      <xdr:nvPicPr>
        <xdr:cNvPr id="41" name="image93.jpg">
          <a:extLst>
            <a:ext uri="{FF2B5EF4-FFF2-40B4-BE49-F238E27FC236}">
              <a16:creationId xmlns:a16="http://schemas.microsoft.com/office/drawing/2014/main" id="{00000000-0008-0000-1800-000029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3</xdr:col>
      <xdr:colOff>0</xdr:colOff>
      <xdr:row>36</xdr:row>
      <xdr:rowOff>0</xdr:rowOff>
    </xdr:from>
    <xdr:ext cx="2790825" cy="1419225"/>
    <xdr:pic>
      <xdr:nvPicPr>
        <xdr:cNvPr id="42" name="image110.jpg">
          <a:extLst>
            <a:ext uri="{FF2B5EF4-FFF2-40B4-BE49-F238E27FC236}">
              <a16:creationId xmlns:a16="http://schemas.microsoft.com/office/drawing/2014/main" id="{00000000-0008-0000-1800-00002A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3</xdr:col>
      <xdr:colOff>0</xdr:colOff>
      <xdr:row>37</xdr:row>
      <xdr:rowOff>0</xdr:rowOff>
    </xdr:from>
    <xdr:ext cx="1628775" cy="2066925"/>
    <xdr:pic>
      <xdr:nvPicPr>
        <xdr:cNvPr id="43" name="image100.jpg">
          <a:extLst>
            <a:ext uri="{FF2B5EF4-FFF2-40B4-BE49-F238E27FC236}">
              <a16:creationId xmlns:a16="http://schemas.microsoft.com/office/drawing/2014/main" id="{00000000-0008-0000-1800-00002B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3</xdr:col>
      <xdr:colOff>0</xdr:colOff>
      <xdr:row>38</xdr:row>
      <xdr:rowOff>0</xdr:rowOff>
    </xdr:from>
    <xdr:ext cx="2790825" cy="1562100"/>
    <xdr:pic>
      <xdr:nvPicPr>
        <xdr:cNvPr id="44" name="image114.jpg">
          <a:extLst>
            <a:ext uri="{FF2B5EF4-FFF2-40B4-BE49-F238E27FC236}">
              <a16:creationId xmlns:a16="http://schemas.microsoft.com/office/drawing/2014/main" id="{00000000-0008-0000-1800-00002C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3</xdr:col>
      <xdr:colOff>0</xdr:colOff>
      <xdr:row>39</xdr:row>
      <xdr:rowOff>0</xdr:rowOff>
    </xdr:from>
    <xdr:ext cx="2790825" cy="1866900"/>
    <xdr:pic>
      <xdr:nvPicPr>
        <xdr:cNvPr id="45" name="image112.jpg">
          <a:extLst>
            <a:ext uri="{FF2B5EF4-FFF2-40B4-BE49-F238E27FC236}">
              <a16:creationId xmlns:a16="http://schemas.microsoft.com/office/drawing/2014/main" id="{00000000-0008-0000-1800-00002D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3</xdr:col>
      <xdr:colOff>0</xdr:colOff>
      <xdr:row>40</xdr:row>
      <xdr:rowOff>0</xdr:rowOff>
    </xdr:from>
    <xdr:ext cx="2790825" cy="1562100"/>
    <xdr:pic>
      <xdr:nvPicPr>
        <xdr:cNvPr id="46" name="image102.png">
          <a:extLst>
            <a:ext uri="{FF2B5EF4-FFF2-40B4-BE49-F238E27FC236}">
              <a16:creationId xmlns:a16="http://schemas.microsoft.com/office/drawing/2014/main" id="{00000000-0008-0000-1800-00002E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3</xdr:col>
      <xdr:colOff>0</xdr:colOff>
      <xdr:row>41</xdr:row>
      <xdr:rowOff>0</xdr:rowOff>
    </xdr:from>
    <xdr:ext cx="2752725" cy="2066925"/>
    <xdr:pic>
      <xdr:nvPicPr>
        <xdr:cNvPr id="47" name="image99.jpg">
          <a:extLst>
            <a:ext uri="{FF2B5EF4-FFF2-40B4-BE49-F238E27FC236}">
              <a16:creationId xmlns:a16="http://schemas.microsoft.com/office/drawing/2014/main" id="{00000000-0008-0000-1800-00002F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3</xdr:col>
      <xdr:colOff>0</xdr:colOff>
      <xdr:row>42</xdr:row>
      <xdr:rowOff>0</xdr:rowOff>
    </xdr:from>
    <xdr:ext cx="2790825" cy="1876425"/>
    <xdr:pic>
      <xdr:nvPicPr>
        <xdr:cNvPr id="48" name="image95.jpg">
          <a:extLst>
            <a:ext uri="{FF2B5EF4-FFF2-40B4-BE49-F238E27FC236}">
              <a16:creationId xmlns:a16="http://schemas.microsoft.com/office/drawing/2014/main" id="{00000000-0008-0000-1800-000030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3</xdr:col>
      <xdr:colOff>0</xdr:colOff>
      <xdr:row>43</xdr:row>
      <xdr:rowOff>0</xdr:rowOff>
    </xdr:from>
    <xdr:ext cx="2790825" cy="1190625"/>
    <xdr:pic>
      <xdr:nvPicPr>
        <xdr:cNvPr id="49" name="image147.png">
          <a:extLst>
            <a:ext uri="{FF2B5EF4-FFF2-40B4-BE49-F238E27FC236}">
              <a16:creationId xmlns:a16="http://schemas.microsoft.com/office/drawing/2014/main" id="{00000000-0008-0000-1800-000031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3</xdr:col>
      <xdr:colOff>0</xdr:colOff>
      <xdr:row>44</xdr:row>
      <xdr:rowOff>0</xdr:rowOff>
    </xdr:from>
    <xdr:ext cx="2790825" cy="1895475"/>
    <xdr:pic>
      <xdr:nvPicPr>
        <xdr:cNvPr id="50" name="image117.jpg">
          <a:extLst>
            <a:ext uri="{FF2B5EF4-FFF2-40B4-BE49-F238E27FC236}">
              <a16:creationId xmlns:a16="http://schemas.microsoft.com/office/drawing/2014/main" id="{00000000-0008-0000-1800-000032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3</xdr:col>
      <xdr:colOff>0</xdr:colOff>
      <xdr:row>45</xdr:row>
      <xdr:rowOff>0</xdr:rowOff>
    </xdr:from>
    <xdr:ext cx="2790825" cy="1857375"/>
    <xdr:pic>
      <xdr:nvPicPr>
        <xdr:cNvPr id="51" name="image111.jpg">
          <a:extLst>
            <a:ext uri="{FF2B5EF4-FFF2-40B4-BE49-F238E27FC236}">
              <a16:creationId xmlns:a16="http://schemas.microsoft.com/office/drawing/2014/main" id="{00000000-0008-0000-1800-000033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3</xdr:col>
      <xdr:colOff>0</xdr:colOff>
      <xdr:row>46</xdr:row>
      <xdr:rowOff>0</xdr:rowOff>
    </xdr:from>
    <xdr:ext cx="2790825" cy="1857375"/>
    <xdr:pic>
      <xdr:nvPicPr>
        <xdr:cNvPr id="52" name="image105.jpg">
          <a:extLst>
            <a:ext uri="{FF2B5EF4-FFF2-40B4-BE49-F238E27FC236}">
              <a16:creationId xmlns:a16="http://schemas.microsoft.com/office/drawing/2014/main" id="{00000000-0008-0000-1800-000034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3</xdr:col>
      <xdr:colOff>0</xdr:colOff>
      <xdr:row>47</xdr:row>
      <xdr:rowOff>0</xdr:rowOff>
    </xdr:from>
    <xdr:ext cx="2790825" cy="1733550"/>
    <xdr:pic>
      <xdr:nvPicPr>
        <xdr:cNvPr id="53" name="image106.jpg">
          <a:extLst>
            <a:ext uri="{FF2B5EF4-FFF2-40B4-BE49-F238E27FC236}">
              <a16:creationId xmlns:a16="http://schemas.microsoft.com/office/drawing/2014/main" id="{00000000-0008-0000-1800-000035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3</xdr:col>
      <xdr:colOff>0</xdr:colOff>
      <xdr:row>48</xdr:row>
      <xdr:rowOff>0</xdr:rowOff>
    </xdr:from>
    <xdr:ext cx="2571750" cy="2066925"/>
    <xdr:pic>
      <xdr:nvPicPr>
        <xdr:cNvPr id="54" name="image109.jpg">
          <a:extLst>
            <a:ext uri="{FF2B5EF4-FFF2-40B4-BE49-F238E27FC236}">
              <a16:creationId xmlns:a16="http://schemas.microsoft.com/office/drawing/2014/main" id="{00000000-0008-0000-1800-000036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3</xdr:col>
      <xdr:colOff>0</xdr:colOff>
      <xdr:row>49</xdr:row>
      <xdr:rowOff>0</xdr:rowOff>
    </xdr:from>
    <xdr:ext cx="2790825" cy="1571625"/>
    <xdr:pic>
      <xdr:nvPicPr>
        <xdr:cNvPr id="55" name="image107.jpg">
          <a:extLst>
            <a:ext uri="{FF2B5EF4-FFF2-40B4-BE49-F238E27FC236}">
              <a16:creationId xmlns:a16="http://schemas.microsoft.com/office/drawing/2014/main" id="{00000000-0008-0000-1800-000037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3</xdr:col>
      <xdr:colOff>0</xdr:colOff>
      <xdr:row>50</xdr:row>
      <xdr:rowOff>0</xdr:rowOff>
    </xdr:from>
    <xdr:ext cx="2790825" cy="1819275"/>
    <xdr:pic>
      <xdr:nvPicPr>
        <xdr:cNvPr id="56" name="image124.jpg">
          <a:extLst>
            <a:ext uri="{FF2B5EF4-FFF2-40B4-BE49-F238E27FC236}">
              <a16:creationId xmlns:a16="http://schemas.microsoft.com/office/drawing/2014/main" id="{00000000-0008-0000-1800-000038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3</xdr:col>
      <xdr:colOff>0</xdr:colOff>
      <xdr:row>51</xdr:row>
      <xdr:rowOff>0</xdr:rowOff>
    </xdr:from>
    <xdr:ext cx="1647825" cy="2066925"/>
    <xdr:pic>
      <xdr:nvPicPr>
        <xdr:cNvPr id="57" name="image113.jpg">
          <a:extLst>
            <a:ext uri="{FF2B5EF4-FFF2-40B4-BE49-F238E27FC236}">
              <a16:creationId xmlns:a16="http://schemas.microsoft.com/office/drawing/2014/main" id="{00000000-0008-0000-1800-000039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3</xdr:col>
      <xdr:colOff>0</xdr:colOff>
      <xdr:row>52</xdr:row>
      <xdr:rowOff>0</xdr:rowOff>
    </xdr:from>
    <xdr:ext cx="2790825" cy="2009775"/>
    <xdr:pic>
      <xdr:nvPicPr>
        <xdr:cNvPr id="58" name="image121.jpg">
          <a:extLst>
            <a:ext uri="{FF2B5EF4-FFF2-40B4-BE49-F238E27FC236}">
              <a16:creationId xmlns:a16="http://schemas.microsoft.com/office/drawing/2014/main" id="{00000000-0008-0000-1800-00003A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3</xdr:col>
      <xdr:colOff>0</xdr:colOff>
      <xdr:row>53</xdr:row>
      <xdr:rowOff>0</xdr:rowOff>
    </xdr:from>
    <xdr:ext cx="2790825" cy="1695450"/>
    <xdr:pic>
      <xdr:nvPicPr>
        <xdr:cNvPr id="59" name="image132.jpg">
          <a:extLst>
            <a:ext uri="{FF2B5EF4-FFF2-40B4-BE49-F238E27FC236}">
              <a16:creationId xmlns:a16="http://schemas.microsoft.com/office/drawing/2014/main" id="{00000000-0008-0000-1800-00003B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3</xdr:col>
      <xdr:colOff>0</xdr:colOff>
      <xdr:row>54</xdr:row>
      <xdr:rowOff>0</xdr:rowOff>
    </xdr:from>
    <xdr:ext cx="2524125" cy="2066925"/>
    <xdr:pic>
      <xdr:nvPicPr>
        <xdr:cNvPr id="60" name="image120.jpg">
          <a:extLst>
            <a:ext uri="{FF2B5EF4-FFF2-40B4-BE49-F238E27FC236}">
              <a16:creationId xmlns:a16="http://schemas.microsoft.com/office/drawing/2014/main" id="{00000000-0008-0000-1800-00003C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3</xdr:col>
      <xdr:colOff>0</xdr:colOff>
      <xdr:row>55</xdr:row>
      <xdr:rowOff>0</xdr:rowOff>
    </xdr:from>
    <xdr:ext cx="2790825" cy="1457325"/>
    <xdr:pic>
      <xdr:nvPicPr>
        <xdr:cNvPr id="61" name="image125.jpg">
          <a:extLst>
            <a:ext uri="{FF2B5EF4-FFF2-40B4-BE49-F238E27FC236}">
              <a16:creationId xmlns:a16="http://schemas.microsoft.com/office/drawing/2014/main" id="{00000000-0008-0000-1800-00003D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3</xdr:col>
      <xdr:colOff>0</xdr:colOff>
      <xdr:row>56</xdr:row>
      <xdr:rowOff>0</xdr:rowOff>
    </xdr:from>
    <xdr:ext cx="2066925" cy="2066925"/>
    <xdr:pic>
      <xdr:nvPicPr>
        <xdr:cNvPr id="62" name="image116.jpg">
          <a:extLst>
            <a:ext uri="{FF2B5EF4-FFF2-40B4-BE49-F238E27FC236}">
              <a16:creationId xmlns:a16="http://schemas.microsoft.com/office/drawing/2014/main" id="{00000000-0008-0000-1800-00003E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3</xdr:col>
      <xdr:colOff>0</xdr:colOff>
      <xdr:row>57</xdr:row>
      <xdr:rowOff>0</xdr:rowOff>
    </xdr:from>
    <xdr:ext cx="2752725" cy="2066925"/>
    <xdr:pic>
      <xdr:nvPicPr>
        <xdr:cNvPr id="63" name="image154.jpg">
          <a:extLst>
            <a:ext uri="{FF2B5EF4-FFF2-40B4-BE49-F238E27FC236}">
              <a16:creationId xmlns:a16="http://schemas.microsoft.com/office/drawing/2014/main" id="{00000000-0008-0000-1800-00003F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3</xdr:col>
      <xdr:colOff>0</xdr:colOff>
      <xdr:row>58</xdr:row>
      <xdr:rowOff>0</xdr:rowOff>
    </xdr:from>
    <xdr:ext cx="2790825" cy="1857375"/>
    <xdr:pic>
      <xdr:nvPicPr>
        <xdr:cNvPr id="64" name="image118.jpg">
          <a:extLst>
            <a:ext uri="{FF2B5EF4-FFF2-40B4-BE49-F238E27FC236}">
              <a16:creationId xmlns:a16="http://schemas.microsoft.com/office/drawing/2014/main" id="{00000000-0008-0000-1800-000040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3</xdr:col>
      <xdr:colOff>0</xdr:colOff>
      <xdr:row>59</xdr:row>
      <xdr:rowOff>0</xdr:rowOff>
    </xdr:from>
    <xdr:ext cx="2790825" cy="1266825"/>
    <xdr:pic>
      <xdr:nvPicPr>
        <xdr:cNvPr id="65" name="image115.jpg">
          <a:extLst>
            <a:ext uri="{FF2B5EF4-FFF2-40B4-BE49-F238E27FC236}">
              <a16:creationId xmlns:a16="http://schemas.microsoft.com/office/drawing/2014/main" id="{00000000-0008-0000-1800-000041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3</xdr:col>
      <xdr:colOff>0</xdr:colOff>
      <xdr:row>60</xdr:row>
      <xdr:rowOff>0</xdr:rowOff>
    </xdr:from>
    <xdr:ext cx="2790825" cy="1457325"/>
    <xdr:pic>
      <xdr:nvPicPr>
        <xdr:cNvPr id="66" name="image119.jpg">
          <a:extLst>
            <a:ext uri="{FF2B5EF4-FFF2-40B4-BE49-F238E27FC236}">
              <a16:creationId xmlns:a16="http://schemas.microsoft.com/office/drawing/2014/main" id="{00000000-0008-0000-1800-000042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3</xdr:col>
      <xdr:colOff>0</xdr:colOff>
      <xdr:row>61</xdr:row>
      <xdr:rowOff>0</xdr:rowOff>
    </xdr:from>
    <xdr:ext cx="2790825" cy="1524000"/>
    <xdr:pic>
      <xdr:nvPicPr>
        <xdr:cNvPr id="67" name="image128.jpg">
          <a:extLst>
            <a:ext uri="{FF2B5EF4-FFF2-40B4-BE49-F238E27FC236}">
              <a16:creationId xmlns:a16="http://schemas.microsoft.com/office/drawing/2014/main" id="{00000000-0008-0000-1800-000043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3</xdr:col>
      <xdr:colOff>0</xdr:colOff>
      <xdr:row>62</xdr:row>
      <xdr:rowOff>0</xdr:rowOff>
    </xdr:from>
    <xdr:ext cx="2790825" cy="1857375"/>
    <xdr:pic>
      <xdr:nvPicPr>
        <xdr:cNvPr id="68" name="image130.jpg">
          <a:extLst>
            <a:ext uri="{FF2B5EF4-FFF2-40B4-BE49-F238E27FC236}">
              <a16:creationId xmlns:a16="http://schemas.microsoft.com/office/drawing/2014/main" id="{00000000-0008-0000-1800-000044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3</xdr:col>
      <xdr:colOff>0</xdr:colOff>
      <xdr:row>63</xdr:row>
      <xdr:rowOff>0</xdr:rowOff>
    </xdr:from>
    <xdr:ext cx="2790825" cy="1504950"/>
    <xdr:pic>
      <xdr:nvPicPr>
        <xdr:cNvPr id="69" name="image131.jpg">
          <a:extLst>
            <a:ext uri="{FF2B5EF4-FFF2-40B4-BE49-F238E27FC236}">
              <a16:creationId xmlns:a16="http://schemas.microsoft.com/office/drawing/2014/main" id="{00000000-0008-0000-1800-000045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3</xdr:col>
      <xdr:colOff>0</xdr:colOff>
      <xdr:row>64</xdr:row>
      <xdr:rowOff>0</xdr:rowOff>
    </xdr:from>
    <xdr:ext cx="2790825" cy="1857375"/>
    <xdr:pic>
      <xdr:nvPicPr>
        <xdr:cNvPr id="70" name="image134.jpg">
          <a:extLst>
            <a:ext uri="{FF2B5EF4-FFF2-40B4-BE49-F238E27FC236}">
              <a16:creationId xmlns:a16="http://schemas.microsoft.com/office/drawing/2014/main" id="{00000000-0008-0000-1800-000046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3</xdr:col>
      <xdr:colOff>0</xdr:colOff>
      <xdr:row>65</xdr:row>
      <xdr:rowOff>0</xdr:rowOff>
    </xdr:from>
    <xdr:ext cx="2790825" cy="1485900"/>
    <xdr:pic>
      <xdr:nvPicPr>
        <xdr:cNvPr id="71" name="image135.png">
          <a:extLst>
            <a:ext uri="{FF2B5EF4-FFF2-40B4-BE49-F238E27FC236}">
              <a16:creationId xmlns:a16="http://schemas.microsoft.com/office/drawing/2014/main" id="{00000000-0008-0000-1800-000047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3</xdr:col>
      <xdr:colOff>0</xdr:colOff>
      <xdr:row>66</xdr:row>
      <xdr:rowOff>0</xdr:rowOff>
    </xdr:from>
    <xdr:ext cx="2790825" cy="1733550"/>
    <xdr:pic>
      <xdr:nvPicPr>
        <xdr:cNvPr id="72" name="image123.jpg">
          <a:extLst>
            <a:ext uri="{FF2B5EF4-FFF2-40B4-BE49-F238E27FC236}">
              <a16:creationId xmlns:a16="http://schemas.microsoft.com/office/drawing/2014/main" id="{00000000-0008-0000-1800-000048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3</xdr:col>
      <xdr:colOff>0</xdr:colOff>
      <xdr:row>67</xdr:row>
      <xdr:rowOff>0</xdr:rowOff>
    </xdr:from>
    <xdr:ext cx="2790825" cy="1914525"/>
    <xdr:pic>
      <xdr:nvPicPr>
        <xdr:cNvPr id="73" name="image122.jpg">
          <a:extLst>
            <a:ext uri="{FF2B5EF4-FFF2-40B4-BE49-F238E27FC236}">
              <a16:creationId xmlns:a16="http://schemas.microsoft.com/office/drawing/2014/main" id="{00000000-0008-0000-1800-000049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3</xdr:col>
      <xdr:colOff>0</xdr:colOff>
      <xdr:row>68</xdr:row>
      <xdr:rowOff>0</xdr:rowOff>
    </xdr:from>
    <xdr:ext cx="2752725" cy="2066925"/>
    <xdr:pic>
      <xdr:nvPicPr>
        <xdr:cNvPr id="74" name="image129.jpg">
          <a:extLst>
            <a:ext uri="{FF2B5EF4-FFF2-40B4-BE49-F238E27FC236}">
              <a16:creationId xmlns:a16="http://schemas.microsoft.com/office/drawing/2014/main" id="{00000000-0008-0000-1800-00004A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3</xdr:col>
      <xdr:colOff>0</xdr:colOff>
      <xdr:row>69</xdr:row>
      <xdr:rowOff>0</xdr:rowOff>
    </xdr:from>
    <xdr:ext cx="2752725" cy="2066925"/>
    <xdr:pic>
      <xdr:nvPicPr>
        <xdr:cNvPr id="75" name="image142.jpg">
          <a:extLst>
            <a:ext uri="{FF2B5EF4-FFF2-40B4-BE49-F238E27FC236}">
              <a16:creationId xmlns:a16="http://schemas.microsoft.com/office/drawing/2014/main" id="{00000000-0008-0000-1800-00004B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3</xdr:col>
      <xdr:colOff>0</xdr:colOff>
      <xdr:row>70</xdr:row>
      <xdr:rowOff>0</xdr:rowOff>
    </xdr:from>
    <xdr:ext cx="2790825" cy="1733550"/>
    <xdr:pic>
      <xdr:nvPicPr>
        <xdr:cNvPr id="76" name="image127.jpg">
          <a:extLst>
            <a:ext uri="{FF2B5EF4-FFF2-40B4-BE49-F238E27FC236}">
              <a16:creationId xmlns:a16="http://schemas.microsoft.com/office/drawing/2014/main" id="{00000000-0008-0000-1800-00004C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3</xdr:col>
      <xdr:colOff>0</xdr:colOff>
      <xdr:row>71</xdr:row>
      <xdr:rowOff>0</xdr:rowOff>
    </xdr:from>
    <xdr:ext cx="2752725" cy="2066925"/>
    <xdr:pic>
      <xdr:nvPicPr>
        <xdr:cNvPr id="77" name="image137.jpg">
          <a:extLst>
            <a:ext uri="{FF2B5EF4-FFF2-40B4-BE49-F238E27FC236}">
              <a16:creationId xmlns:a16="http://schemas.microsoft.com/office/drawing/2014/main" id="{00000000-0008-0000-1800-00004D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3</xdr:col>
      <xdr:colOff>0</xdr:colOff>
      <xdr:row>72</xdr:row>
      <xdr:rowOff>0</xdr:rowOff>
    </xdr:from>
    <xdr:ext cx="2790825" cy="1857375"/>
    <xdr:pic>
      <xdr:nvPicPr>
        <xdr:cNvPr id="78" name="image126.jpg">
          <a:extLst>
            <a:ext uri="{FF2B5EF4-FFF2-40B4-BE49-F238E27FC236}">
              <a16:creationId xmlns:a16="http://schemas.microsoft.com/office/drawing/2014/main" id="{00000000-0008-0000-1800-00004E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3</xdr:col>
      <xdr:colOff>0</xdr:colOff>
      <xdr:row>73</xdr:row>
      <xdr:rowOff>0</xdr:rowOff>
    </xdr:from>
    <xdr:ext cx="2790825" cy="1114425"/>
    <xdr:pic>
      <xdr:nvPicPr>
        <xdr:cNvPr id="79" name="image133.jpg">
          <a:extLst>
            <a:ext uri="{FF2B5EF4-FFF2-40B4-BE49-F238E27FC236}">
              <a16:creationId xmlns:a16="http://schemas.microsoft.com/office/drawing/2014/main" id="{00000000-0008-0000-1800-00004F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3</xdr:col>
      <xdr:colOff>0</xdr:colOff>
      <xdr:row>74</xdr:row>
      <xdr:rowOff>0</xdr:rowOff>
    </xdr:from>
    <xdr:ext cx="2752725" cy="2066925"/>
    <xdr:pic>
      <xdr:nvPicPr>
        <xdr:cNvPr id="80" name="image136.jpg">
          <a:extLst>
            <a:ext uri="{FF2B5EF4-FFF2-40B4-BE49-F238E27FC236}">
              <a16:creationId xmlns:a16="http://schemas.microsoft.com/office/drawing/2014/main" id="{00000000-0008-0000-1800-000050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3</xdr:col>
      <xdr:colOff>0</xdr:colOff>
      <xdr:row>75</xdr:row>
      <xdr:rowOff>0</xdr:rowOff>
    </xdr:from>
    <xdr:ext cx="2790825" cy="1323975"/>
    <xdr:pic>
      <xdr:nvPicPr>
        <xdr:cNvPr id="81" name="image148.jpg">
          <a:extLst>
            <a:ext uri="{FF2B5EF4-FFF2-40B4-BE49-F238E27FC236}">
              <a16:creationId xmlns:a16="http://schemas.microsoft.com/office/drawing/2014/main" id="{00000000-0008-0000-1800-000051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3</xdr:col>
      <xdr:colOff>0</xdr:colOff>
      <xdr:row>76</xdr:row>
      <xdr:rowOff>0</xdr:rowOff>
    </xdr:from>
    <xdr:ext cx="2790825" cy="1543050"/>
    <xdr:pic>
      <xdr:nvPicPr>
        <xdr:cNvPr id="82" name="image149.png">
          <a:extLst>
            <a:ext uri="{FF2B5EF4-FFF2-40B4-BE49-F238E27FC236}">
              <a16:creationId xmlns:a16="http://schemas.microsoft.com/office/drawing/2014/main" id="{00000000-0008-0000-1800-000052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3</xdr:col>
      <xdr:colOff>0</xdr:colOff>
      <xdr:row>84</xdr:row>
      <xdr:rowOff>0</xdr:rowOff>
    </xdr:from>
    <xdr:ext cx="2790825" cy="1562100"/>
    <xdr:pic>
      <xdr:nvPicPr>
        <xdr:cNvPr id="83" name="image152.png">
          <a:extLst>
            <a:ext uri="{FF2B5EF4-FFF2-40B4-BE49-F238E27FC236}">
              <a16:creationId xmlns:a16="http://schemas.microsoft.com/office/drawing/2014/main" id="{00000000-0008-0000-1800-000053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3</xdr:col>
      <xdr:colOff>0</xdr:colOff>
      <xdr:row>104</xdr:row>
      <xdr:rowOff>0</xdr:rowOff>
    </xdr:from>
    <xdr:ext cx="2790825" cy="1562100"/>
    <xdr:pic>
      <xdr:nvPicPr>
        <xdr:cNvPr id="84" name="image153.jpg">
          <a:extLst>
            <a:ext uri="{FF2B5EF4-FFF2-40B4-BE49-F238E27FC236}">
              <a16:creationId xmlns:a16="http://schemas.microsoft.com/office/drawing/2014/main" id="{00000000-0008-0000-1800-000054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3</xdr:col>
      <xdr:colOff>0</xdr:colOff>
      <xdr:row>105</xdr:row>
      <xdr:rowOff>0</xdr:rowOff>
    </xdr:from>
    <xdr:ext cx="2790825" cy="1190625"/>
    <xdr:pic>
      <xdr:nvPicPr>
        <xdr:cNvPr id="85" name="image139.jpg">
          <a:extLst>
            <a:ext uri="{FF2B5EF4-FFF2-40B4-BE49-F238E27FC236}">
              <a16:creationId xmlns:a16="http://schemas.microsoft.com/office/drawing/2014/main" id="{00000000-0008-0000-1800-000055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3</xdr:col>
      <xdr:colOff>0</xdr:colOff>
      <xdr:row>125</xdr:row>
      <xdr:rowOff>0</xdr:rowOff>
    </xdr:from>
    <xdr:ext cx="1543050" cy="2066925"/>
    <xdr:pic>
      <xdr:nvPicPr>
        <xdr:cNvPr id="86" name="image138.jpg">
          <a:extLst>
            <a:ext uri="{FF2B5EF4-FFF2-40B4-BE49-F238E27FC236}">
              <a16:creationId xmlns:a16="http://schemas.microsoft.com/office/drawing/2014/main" id="{00000000-0008-0000-1800-000056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3</xdr:col>
      <xdr:colOff>0</xdr:colOff>
      <xdr:row>127</xdr:row>
      <xdr:rowOff>0</xdr:rowOff>
    </xdr:from>
    <xdr:ext cx="2790825" cy="1876425"/>
    <xdr:pic>
      <xdr:nvPicPr>
        <xdr:cNvPr id="87" name="image141.png">
          <a:extLst>
            <a:ext uri="{FF2B5EF4-FFF2-40B4-BE49-F238E27FC236}">
              <a16:creationId xmlns:a16="http://schemas.microsoft.com/office/drawing/2014/main" id="{00000000-0008-0000-1800-000057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3</xdr:col>
      <xdr:colOff>0</xdr:colOff>
      <xdr:row>128</xdr:row>
      <xdr:rowOff>0</xdr:rowOff>
    </xdr:from>
    <xdr:ext cx="2790825" cy="1600200"/>
    <xdr:pic>
      <xdr:nvPicPr>
        <xdr:cNvPr id="88" name="image151.jpg">
          <a:extLst>
            <a:ext uri="{FF2B5EF4-FFF2-40B4-BE49-F238E27FC236}">
              <a16:creationId xmlns:a16="http://schemas.microsoft.com/office/drawing/2014/main" id="{00000000-0008-0000-1800-000058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3</xdr:col>
      <xdr:colOff>0</xdr:colOff>
      <xdr:row>129</xdr:row>
      <xdr:rowOff>0</xdr:rowOff>
    </xdr:from>
    <xdr:ext cx="2790825" cy="1952625"/>
    <xdr:pic>
      <xdr:nvPicPr>
        <xdr:cNvPr id="89" name="image145.jpg">
          <a:extLst>
            <a:ext uri="{FF2B5EF4-FFF2-40B4-BE49-F238E27FC236}">
              <a16:creationId xmlns:a16="http://schemas.microsoft.com/office/drawing/2014/main" id="{00000000-0008-0000-1800-000059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3</xdr:col>
      <xdr:colOff>0</xdr:colOff>
      <xdr:row>136</xdr:row>
      <xdr:rowOff>0</xdr:rowOff>
    </xdr:from>
    <xdr:ext cx="2790825" cy="1181100"/>
    <xdr:pic>
      <xdr:nvPicPr>
        <xdr:cNvPr id="90" name="image140.jpg">
          <a:extLst>
            <a:ext uri="{FF2B5EF4-FFF2-40B4-BE49-F238E27FC236}">
              <a16:creationId xmlns:a16="http://schemas.microsoft.com/office/drawing/2014/main" id="{00000000-0008-0000-1800-00005A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3</xdr:col>
      <xdr:colOff>0</xdr:colOff>
      <xdr:row>137</xdr:row>
      <xdr:rowOff>0</xdr:rowOff>
    </xdr:from>
    <xdr:ext cx="2790825" cy="1771650"/>
    <xdr:pic>
      <xdr:nvPicPr>
        <xdr:cNvPr id="91" name="image143.jpg">
          <a:extLst>
            <a:ext uri="{FF2B5EF4-FFF2-40B4-BE49-F238E27FC236}">
              <a16:creationId xmlns:a16="http://schemas.microsoft.com/office/drawing/2014/main" id="{00000000-0008-0000-1800-00005B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3</xdr:col>
      <xdr:colOff>0</xdr:colOff>
      <xdr:row>138</xdr:row>
      <xdr:rowOff>0</xdr:rowOff>
    </xdr:from>
    <xdr:ext cx="2790825" cy="1857375"/>
    <xdr:pic>
      <xdr:nvPicPr>
        <xdr:cNvPr id="92" name="image150.jpg">
          <a:extLst>
            <a:ext uri="{FF2B5EF4-FFF2-40B4-BE49-F238E27FC236}">
              <a16:creationId xmlns:a16="http://schemas.microsoft.com/office/drawing/2014/main" id="{00000000-0008-0000-1800-00005C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3</xdr:col>
      <xdr:colOff>0</xdr:colOff>
      <xdr:row>153</xdr:row>
      <xdr:rowOff>0</xdr:rowOff>
    </xdr:from>
    <xdr:ext cx="2790825" cy="1971675"/>
    <xdr:pic>
      <xdr:nvPicPr>
        <xdr:cNvPr id="93" name="image146.jpg">
          <a:extLst>
            <a:ext uri="{FF2B5EF4-FFF2-40B4-BE49-F238E27FC236}">
              <a16:creationId xmlns:a16="http://schemas.microsoft.com/office/drawing/2014/main" id="{00000000-0008-0000-1800-00005D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3</xdr:col>
      <xdr:colOff>0</xdr:colOff>
      <xdr:row>174</xdr:row>
      <xdr:rowOff>0</xdr:rowOff>
    </xdr:from>
    <xdr:ext cx="2790825" cy="1562100"/>
    <xdr:pic>
      <xdr:nvPicPr>
        <xdr:cNvPr id="94" name="image144.jpg">
          <a:extLst>
            <a:ext uri="{FF2B5EF4-FFF2-40B4-BE49-F238E27FC236}">
              <a16:creationId xmlns:a16="http://schemas.microsoft.com/office/drawing/2014/main" id="{00000000-0008-0000-1800-00005E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3</xdr:col>
      <xdr:colOff>0</xdr:colOff>
      <xdr:row>183</xdr:row>
      <xdr:rowOff>0</xdr:rowOff>
    </xdr:from>
    <xdr:ext cx="2171700" cy="2066925"/>
    <xdr:pic>
      <xdr:nvPicPr>
        <xdr:cNvPr id="95" name="image155.png">
          <a:extLst>
            <a:ext uri="{FF2B5EF4-FFF2-40B4-BE49-F238E27FC236}">
              <a16:creationId xmlns:a16="http://schemas.microsoft.com/office/drawing/2014/main" id="{00000000-0008-0000-1800-00005F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709:AH1035" headerRowCount="0">
  <tableColumns count="34">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s>
  <tableStyleInfo name="Cha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M3:S242" headerRowCount="0">
  <tableColumns count="7">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s>
  <tableStyleInfo name="match-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E2:AK242">
  <tableColumns count="7">
    <tableColumn id="1" xr3:uid="{00000000-0010-0000-0200-000001000000}" name="&lt;200"/>
    <tableColumn id="2" xr3:uid="{00000000-0010-0000-0200-000002000000}" name="201 - 210"/>
    <tableColumn id="3" xr3:uid="{00000000-0010-0000-0200-000003000000}" name="210 - 220"/>
    <tableColumn id="4" xr3:uid="{00000000-0010-0000-0200-000004000000}" name="221 - 230"/>
    <tableColumn id="5" xr3:uid="{00000000-0010-0000-0200-000005000000}" name="231 - 240"/>
    <tableColumn id="6" xr3:uid="{00000000-0010-0000-0200-000006000000}" name="241 - 250"/>
    <tableColumn id="7" xr3:uid="{00000000-0010-0000-0200-000007000000}" name="251+"/>
  </tableColumns>
  <tableStyleInfo name="match-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C3:H242" headerRowCount="0">
  <tableColumns count="6">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s>
  <tableStyleInfo name="match-style 3"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T3:Y242" headerRowCount="0">
  <tableColumns count="6">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s>
  <tableStyleInfo name="match-style 4"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L2:AQ242" headerRowCount="0">
  <tableColumns count="6">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s>
  <tableStyleInfo name="match-style 5"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Z2:AD242" headerRowCount="0">
  <tableColumns count="5">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s>
  <tableStyleInfo name="match-style 6" showFirstColumn="1" showLastColumn="1" showRowStripes="1" showColumnStripes="0"/>
  <extLst>
    <ext uri="GoogleSheetsCustomDataVersion1">
      <go:sheetsCustomData xmlns:go="http://customooxmlschemas.google.com/" headerRowCount="1"/>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I2:L242">
  <tableColumns count="4">
    <tableColumn id="1" xr3:uid="{00000000-0010-0000-0700-000001000000}" name="MD"/>
    <tableColumn id="2" xr3:uid="{00000000-0010-0000-0700-000002000000}" name="DO"/>
    <tableColumn id="3" xr3:uid="{00000000-0010-0000-0700-000003000000}" name="US IMG"/>
    <tableColumn id="4" xr3:uid="{00000000-0010-0000-0700-000004000000}" name="non US IMG"/>
  </tableColumns>
  <tableStyleInfo name="match-style 7"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Z1:CE201" headerRowCount="0">
  <tableColumns count="58">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 id="15" xr3:uid="{00000000-0010-0000-0800-00000F000000}" name="Column15"/>
    <tableColumn id="16" xr3:uid="{00000000-0010-0000-0800-000010000000}" name="Column16"/>
    <tableColumn id="17" xr3:uid="{00000000-0010-0000-0800-000011000000}" name="Column17"/>
    <tableColumn id="18" xr3:uid="{00000000-0010-0000-0800-000012000000}" name="Column18"/>
    <tableColumn id="19" xr3:uid="{00000000-0010-0000-0800-000013000000}" name="Column19"/>
    <tableColumn id="20" xr3:uid="{00000000-0010-0000-0800-000014000000}" name="Column20"/>
    <tableColumn id="21" xr3:uid="{00000000-0010-0000-0800-000015000000}" name="Column21"/>
    <tableColumn id="22" xr3:uid="{00000000-0010-0000-0800-000016000000}" name="Column22"/>
    <tableColumn id="23" xr3:uid="{00000000-0010-0000-0800-000017000000}" name="Column23"/>
    <tableColumn id="24" xr3:uid="{00000000-0010-0000-0800-000018000000}" name="Column24"/>
    <tableColumn id="25" xr3:uid="{00000000-0010-0000-0800-000019000000}" name="Column25"/>
    <tableColumn id="26" xr3:uid="{00000000-0010-0000-0800-00001A000000}" name="Column26"/>
    <tableColumn id="27" xr3:uid="{00000000-0010-0000-0800-00001B000000}" name="Column27"/>
    <tableColumn id="28" xr3:uid="{00000000-0010-0000-0800-00001C000000}" name="Column28"/>
    <tableColumn id="29" xr3:uid="{00000000-0010-0000-0800-00001D000000}" name="Column29"/>
    <tableColumn id="30" xr3:uid="{00000000-0010-0000-0800-00001E000000}" name="Column30"/>
    <tableColumn id="31" xr3:uid="{00000000-0010-0000-0800-00001F000000}" name="Column31"/>
    <tableColumn id="32" xr3:uid="{00000000-0010-0000-0800-000020000000}" name="Column32"/>
    <tableColumn id="33" xr3:uid="{00000000-0010-0000-0800-000021000000}" name="Column33"/>
    <tableColumn id="34" xr3:uid="{00000000-0010-0000-0800-000022000000}" name="Column34"/>
    <tableColumn id="35" xr3:uid="{00000000-0010-0000-0800-000023000000}" name="Column35"/>
    <tableColumn id="36" xr3:uid="{00000000-0010-0000-0800-000024000000}" name="Column36"/>
    <tableColumn id="37" xr3:uid="{00000000-0010-0000-0800-000025000000}" name="Column37"/>
    <tableColumn id="38" xr3:uid="{00000000-0010-0000-0800-000026000000}" name="Column38"/>
    <tableColumn id="39" xr3:uid="{00000000-0010-0000-0800-000027000000}" name="Column39"/>
    <tableColumn id="40" xr3:uid="{00000000-0010-0000-0800-000028000000}" name="Column40"/>
    <tableColumn id="41" xr3:uid="{00000000-0010-0000-0800-000029000000}" name="Column41"/>
    <tableColumn id="42" xr3:uid="{00000000-0010-0000-0800-00002A000000}" name="Column42"/>
    <tableColumn id="43" xr3:uid="{00000000-0010-0000-0800-00002B000000}" name="Column43"/>
    <tableColumn id="44" xr3:uid="{00000000-0010-0000-0800-00002C000000}" name="Column44"/>
    <tableColumn id="45" xr3:uid="{00000000-0010-0000-0800-00002D000000}" name="Column45"/>
    <tableColumn id="46" xr3:uid="{00000000-0010-0000-0800-00002E000000}" name="Column46"/>
    <tableColumn id="47" xr3:uid="{00000000-0010-0000-0800-00002F000000}" name="Column47"/>
    <tableColumn id="48" xr3:uid="{00000000-0010-0000-0800-000030000000}" name="Column48"/>
    <tableColumn id="49" xr3:uid="{00000000-0010-0000-0800-000031000000}" name="Column49"/>
    <tableColumn id="50" xr3:uid="{00000000-0010-0000-0800-000032000000}" name="Column50"/>
    <tableColumn id="51" xr3:uid="{00000000-0010-0000-0800-000033000000}" name="Column51"/>
    <tableColumn id="52" xr3:uid="{00000000-0010-0000-0800-000034000000}" name="Column52"/>
    <tableColumn id="53" xr3:uid="{00000000-0010-0000-0800-000035000000}" name="Column53"/>
    <tableColumn id="54" xr3:uid="{00000000-0010-0000-0800-000036000000}" name="Column54"/>
    <tableColumn id="55" xr3:uid="{00000000-0010-0000-0800-000037000000}" name="Column55"/>
    <tableColumn id="56" xr3:uid="{00000000-0010-0000-0800-000038000000}" name="Column56"/>
    <tableColumn id="57" xr3:uid="{00000000-0010-0000-0800-000039000000}" name="Column57"/>
    <tableColumn id="58" xr3:uid="{00000000-0010-0000-0800-00003A000000}" name="Column58"/>
  </tableColumns>
  <tableStyleInfo name="Intv Tally-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14:K220" headerRowCount="0">
  <tableColumns count="11">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s>
  <tableStyleInfo name="Useful Links-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1:AI400" headerRowCount="0">
  <tableColumns count="35">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 id="12" xr3:uid="{00000000-0010-0000-0A00-00000C000000}" name="Column12"/>
    <tableColumn id="13" xr3:uid="{00000000-0010-0000-0A00-00000D000000}" name="Column13"/>
    <tableColumn id="14" xr3:uid="{00000000-0010-0000-0A00-00000E000000}" name="Column14"/>
    <tableColumn id="15" xr3:uid="{00000000-0010-0000-0A00-00000F000000}" name="Column15"/>
    <tableColumn id="16" xr3:uid="{00000000-0010-0000-0A00-000010000000}" name="Column16"/>
    <tableColumn id="17" xr3:uid="{00000000-0010-0000-0A00-000011000000}" name="Column17"/>
    <tableColumn id="18" xr3:uid="{00000000-0010-0000-0A00-000012000000}" name="Column18"/>
    <tableColumn id="19" xr3:uid="{00000000-0010-0000-0A00-000013000000}" name="Column19"/>
    <tableColumn id="20" xr3:uid="{00000000-0010-0000-0A00-000014000000}" name="Column20"/>
    <tableColumn id="21" xr3:uid="{00000000-0010-0000-0A00-000015000000}" name="Column21"/>
    <tableColumn id="22" xr3:uid="{00000000-0010-0000-0A00-000016000000}" name="Column22"/>
    <tableColumn id="23" xr3:uid="{00000000-0010-0000-0A00-000017000000}" name="Column23"/>
    <tableColumn id="24" xr3:uid="{00000000-0010-0000-0A00-000018000000}" name="Column24"/>
    <tableColumn id="25" xr3:uid="{00000000-0010-0000-0A00-000019000000}" name="Column25"/>
    <tableColumn id="26" xr3:uid="{00000000-0010-0000-0A00-00001A000000}" name="Column26"/>
    <tableColumn id="27" xr3:uid="{00000000-0010-0000-0A00-00001B000000}" name="Column27"/>
    <tableColumn id="28" xr3:uid="{00000000-0010-0000-0A00-00001C000000}" name="Column28"/>
    <tableColumn id="29" xr3:uid="{00000000-0010-0000-0A00-00001D000000}" name="Column29"/>
    <tableColumn id="30" xr3:uid="{00000000-0010-0000-0A00-00001E000000}" name="Column30"/>
    <tableColumn id="31" xr3:uid="{00000000-0010-0000-0A00-00001F000000}" name="Column31"/>
    <tableColumn id="32" xr3:uid="{00000000-0010-0000-0A00-000020000000}" name="Column32"/>
    <tableColumn id="33" xr3:uid="{00000000-0010-0000-0A00-000021000000}" name="Column33"/>
    <tableColumn id="34" xr3:uid="{00000000-0010-0000-0A00-000022000000}" name="Column34"/>
    <tableColumn id="35" xr3:uid="{00000000-0010-0000-0A00-000023000000}" name="Column35"/>
  </tableColumns>
  <tableStyleInfo name="Program Information (and requir-style"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1:N396">
  <tableColumns count="14">
    <tableColumn id="1" xr3:uid="{00000000-0010-0000-0B00-000001000000}" name=" "/>
    <tableColumn id="2" xr3:uid="{00000000-0010-0000-0B00-000002000000}" name="What do you like about your program?"/>
    <tableColumn id="3" xr3:uid="{00000000-0010-0000-0B00-000003000000}" name="What do you wish was different about your program?"/>
    <tableColumn id="4" xr3:uid="{00000000-0010-0000-0B00-000004000000}" name="Do you feel like residents get along well? Do you hang out outside of work?"/>
    <tableColumn id="5" xr3:uid="{00000000-0010-0000-0B00-000005000000}" name="Do you feel like hardships are handled compassionately and effectively by the program (family illness, personal challenges, etc.)?"/>
    <tableColumn id="6" xr3:uid="{00000000-0010-0000-0B00-000006000000}" name="Do you feel like there is mentorship that cares about you?"/>
    <tableColumn id="7" xr3:uid="{00000000-0010-0000-0B00-000007000000}" name="Is your income enough that you feel secure in being able to pay rent, student loans, and afford food/necessities where you live?"/>
    <tableColumn id="8" xr3:uid="{00000000-0010-0000-0B00-000008000000}" name="Are trainees supported if they want to start a family during residency? Are female residents supported during pregnancy and maternity leave? Does your institution provide discounts for assistive reproductive technologies like egg/embryo freezing?"/>
    <tableColumn id="9" xr3:uid="{00000000-0010-0000-0B00-000009000000}" name="Do people have time for hobbies, pets, happy things in life?"/>
    <tableColumn id="10" xr3:uid="{00000000-0010-0000-0B00-00000A000000}" name="What does your program do to cultivate wellness? Do you think it's effective?"/>
    <tableColumn id="11" xr3:uid="{00000000-0010-0000-0B00-00000B000000}" name="What is your program's call schedule? "/>
    <tableColumn id="12" xr3:uid="{00000000-0010-0000-0B00-00000C000000}" name="Do you feel like your hours are reasonable? Do you still do 24+ hour call, and if so, is your program trying to eliminate it?"/>
    <tableColumn id="13" xr3:uid="{00000000-0010-0000-0B00-00000D000000}" name="How much autonomy do you feel like you get? Do you feel like your learning is prioritized?"/>
    <tableColumn id="14" xr3:uid="{00000000-0010-0000-0B00-00000E000000}" name="Home institution med students -- what are your impressions of this program?"/>
  </tableColumns>
  <tableStyleInfo name="Questions for Programs-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1:O198" headerRowCount="0">
  <tableColumns count="15">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 id="11" xr3:uid="{00000000-0010-0000-0C00-00000B000000}" name="Column11"/>
    <tableColumn id="12" xr3:uid="{00000000-0010-0000-0C00-00000C000000}" name="Column12"/>
    <tableColumn id="13" xr3:uid="{00000000-0010-0000-0C00-00000D000000}" name="Column13"/>
    <tableColumn id="14" xr3:uid="{00000000-0010-0000-0C00-00000E000000}" name="Column14"/>
    <tableColumn id="15" xr3:uid="{00000000-0010-0000-0C00-00000F000000}" name="Column15"/>
  </tableColumns>
  <tableStyleInfo name="Interview Dates-style" showFirstColumn="1" showLastColumn="1" showRowStripes="1" showColumnStripes="0"/>
  <extLst>
    <ext uri="GoogleSheetsCustomDataVersion1">
      <go:sheetsCustomData xmlns:go="http://customooxmlschemas.google.com/" headerRowCount="1"/>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1:AA301" headerRowCount="0">
  <tableColumns count="27">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 id="7" xr3:uid="{00000000-0010-0000-0D00-000007000000}" name="Column7"/>
    <tableColumn id="8" xr3:uid="{00000000-0010-0000-0D00-000008000000}" name="Column8"/>
    <tableColumn id="9" xr3:uid="{00000000-0010-0000-0D00-000009000000}" name="Column9"/>
    <tableColumn id="10" xr3:uid="{00000000-0010-0000-0D00-00000A000000}" name="Column10"/>
    <tableColumn id="11" xr3:uid="{00000000-0010-0000-0D00-00000B000000}" name="Column11"/>
    <tableColumn id="12" xr3:uid="{00000000-0010-0000-0D00-00000C000000}" name="Column12"/>
    <tableColumn id="13" xr3:uid="{00000000-0010-0000-0D00-00000D000000}" name="Column13"/>
    <tableColumn id="14" xr3:uid="{00000000-0010-0000-0D00-00000E000000}" name="Column14"/>
    <tableColumn id="15" xr3:uid="{00000000-0010-0000-0D00-00000F000000}" name="Column15"/>
    <tableColumn id="16" xr3:uid="{00000000-0010-0000-0D00-000010000000}" name="Column16"/>
    <tableColumn id="17" xr3:uid="{00000000-0010-0000-0D00-000011000000}" name="Column17"/>
    <tableColumn id="18" xr3:uid="{00000000-0010-0000-0D00-000012000000}" name="Column18"/>
    <tableColumn id="19" xr3:uid="{00000000-0010-0000-0D00-000013000000}" name="Column19"/>
    <tableColumn id="20" xr3:uid="{00000000-0010-0000-0D00-000014000000}" name="Column20"/>
    <tableColumn id="21" xr3:uid="{00000000-0010-0000-0D00-000015000000}" name="Column21"/>
    <tableColumn id="22" xr3:uid="{00000000-0010-0000-0D00-000016000000}" name="Column22"/>
    <tableColumn id="23" xr3:uid="{00000000-0010-0000-0D00-000017000000}" name="Column23"/>
    <tableColumn id="24" xr3:uid="{00000000-0010-0000-0D00-000018000000}" name="Column24"/>
    <tableColumn id="25" xr3:uid="{00000000-0010-0000-0D00-000019000000}" name="Column25"/>
    <tableColumn id="26" xr3:uid="{00000000-0010-0000-0D00-00001A000000}" name="Column26"/>
    <tableColumn id="27" xr3:uid="{00000000-0010-0000-0D00-00001B000000}" name="Column27"/>
  </tableColumns>
  <tableStyleInfo name="Doximity and Research Ranking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gofundme.com/f/charlotte-wallace/donate"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discord.com/invite/ZhZwU4E" TargetMode="External"/><Relationship Id="rId21" Type="http://schemas.openxmlformats.org/officeDocument/2006/relationships/hyperlink" Target="https://www.readingeagle.com/news/local/agencies-downgrade-tower-health-bonds-to-junk-bond-status/article_3808da10-1ae1-11eb-8aae-4ff98cb021ba.html" TargetMode="External"/><Relationship Id="rId42" Type="http://schemas.openxmlformats.org/officeDocument/2006/relationships/hyperlink" Target="https://www.facebook.com/groups/938559593299755/?ref=share" TargetMode="External"/><Relationship Id="rId47" Type="http://schemas.openxmlformats.org/officeDocument/2006/relationships/hyperlink" Target="https://www.polltab.com/EXX0GudeLb" TargetMode="External"/><Relationship Id="rId63" Type="http://schemas.openxmlformats.org/officeDocument/2006/relationships/hyperlink" Target="https://www.residencyinterviewquestions.com/2015/09/08/strengthen-electronic-residency-application-service-eras-application/" TargetMode="External"/><Relationship Id="rId68" Type="http://schemas.openxmlformats.org/officeDocument/2006/relationships/hyperlink" Target="https://www.change.org/p/medical-students-end-step-2-cs?recruiter=6893544&amp;recruited_by_id=0d27f700-248a-0130-7890-3c764e049b10&amp;utm_source=share_petition&amp;utm_medium=copylink&amp;utm_campaign=petition_dashboard" TargetMode="External"/><Relationship Id="rId7" Type="http://schemas.openxmlformats.org/officeDocument/2006/relationships/hyperlink" Target="https://docs.google.com/spreadsheets/d/1myUaZd6_q0b5kMzcVpEKcrGFG87c_30DUnDg4WaC5lc/edit" TargetMode="External"/><Relationship Id="rId71" Type="http://schemas.openxmlformats.org/officeDocument/2006/relationships/table" Target="../tables/table1.xml"/><Relationship Id="rId2" Type="http://schemas.openxmlformats.org/officeDocument/2006/relationships/hyperlink" Target="https://www.youtube.com/watch?v=9vMLTcftlyI" TargetMode="External"/><Relationship Id="rId16" Type="http://schemas.openxmlformats.org/officeDocument/2006/relationships/hyperlink" Target="https://docs.google.com/forms/d/e/1FAIpQLSdRTQx5Kv7irVbTTuja5G1XwY90P4gxYKGNjBuwLN_W-DrlQg/viewform" TargetMode="External"/><Relationship Id="rId29" Type="http://schemas.openxmlformats.org/officeDocument/2006/relationships/hyperlink" Target="https://amzn.to/31P1qnE" TargetMode="External"/><Relationship Id="rId11" Type="http://schemas.openxmlformats.org/officeDocument/2006/relationships/hyperlink" Target="https://bsolomon.us/app/residency-match/" TargetMode="External"/><Relationship Id="rId24" Type="http://schemas.openxmlformats.org/officeDocument/2006/relationships/hyperlink" Target="https://discord.com/invite/ZhZwU4E" TargetMode="External"/><Relationship Id="rId32" Type="http://schemas.openxmlformats.org/officeDocument/2006/relationships/hyperlink" Target="https://www.allrecipes.com/recipe/9471/peanut-butter-cup-cookies/" TargetMode="External"/><Relationship Id="rId37" Type="http://schemas.openxmlformats.org/officeDocument/2006/relationships/hyperlink" Target="https://medstudentedge.com/2020/10/21/mock-virtual-interviews/" TargetMode="External"/><Relationship Id="rId40" Type="http://schemas.openxmlformats.org/officeDocument/2006/relationships/hyperlink" Target="https://www.polltab.com/DLUin-7zqN" TargetMode="External"/><Relationship Id="rId45" Type="http://schemas.openxmlformats.org/officeDocument/2006/relationships/hyperlink" Target="https://services.aamc.org/eras/erasstats/par/" TargetMode="External"/><Relationship Id="rId53" Type="http://schemas.openxmlformats.org/officeDocument/2006/relationships/hyperlink" Target="https://iuhealth.org/professional-education/advanced-practice-providers/advanced-practice-provider-fellowship" TargetMode="External"/><Relationship Id="rId58" Type="http://schemas.openxmlformats.org/officeDocument/2006/relationships/hyperlink" Target="https://www.polltab.com/EXX0GudeLb" TargetMode="External"/><Relationship Id="rId66" Type="http://schemas.openxmlformats.org/officeDocument/2006/relationships/hyperlink" Target="https://docs.google.com/spreadsheets/d/1CJ07iiHjFeYt-SLM7YMmO9IZu4QYWgwE3cfdhhYq78w/edit?pli=1" TargetMode="External"/><Relationship Id="rId5" Type="http://schemas.openxmlformats.org/officeDocument/2006/relationships/hyperlink" Target="https://www.insider.com/dr-chaniece-wallace-died-in-childbirth-black-women-maternal-mortality-2020-10" TargetMode="External"/><Relationship Id="rId61" Type="http://schemas.openxmlformats.org/officeDocument/2006/relationships/hyperlink" Target="https://freida.ama-assn.org/Freida/" TargetMode="External"/><Relationship Id="rId19" Type="http://schemas.openxmlformats.org/officeDocument/2006/relationships/hyperlink" Target="https://politicalcalculations.blogspot.com/2016/10/what-is-your-world-income-percentile.html" TargetMode="External"/><Relationship Id="rId14" Type="http://schemas.openxmlformats.org/officeDocument/2006/relationships/hyperlink" Target="https://mk0nrmp3oyqui6wqfm.kinstacdn.com/wp-content/uploads/2020/07/Charting-Outcomes-in-the-Match-2020_IMG_final.pdf" TargetMode="External"/><Relationship Id="rId22" Type="http://schemas.openxmlformats.org/officeDocument/2006/relationships/hyperlink" Target="https://apps.acgme-i.org/ads/Public/Reports/Report/9" TargetMode="External"/><Relationship Id="rId27" Type="http://schemas.openxmlformats.org/officeDocument/2006/relationships/hyperlink" Target="https://store.steampowered.com/app/289070/Sid_Meiers_Civilization_VI/" TargetMode="External"/><Relationship Id="rId30" Type="http://schemas.openxmlformats.org/officeDocument/2006/relationships/hyperlink" Target="https://customercare.thalamusgme.com/hc/en-us/articles/360053984373-Testing-the-Virtual-Interview-Platform-Prior-to-Your-Interview-Dates" TargetMode="External"/><Relationship Id="rId35" Type="http://schemas.openxmlformats.org/officeDocument/2006/relationships/hyperlink" Target="https://www.tennessean.com/story/news/local/williamson/2020/10/23/williamson-medical-center-monroe-carrell-chidrens-hospital-ends-contract-vanderbilt/6010042002/" TargetMode="External"/><Relationship Id="rId43" Type="http://schemas.openxmlformats.org/officeDocument/2006/relationships/hyperlink" Target="https://medstudentedge.com/2020/09/14/exclusive-advice-from-program-directors-on-how-to-succeed-in-the-2021-residency-application-cycle/" TargetMode="External"/><Relationship Id="rId48" Type="http://schemas.openxmlformats.org/officeDocument/2006/relationships/hyperlink" Target="https://www.instagram.com/inside_thematch/" TargetMode="External"/><Relationship Id="rId56" Type="http://schemas.openxmlformats.org/officeDocument/2006/relationships/hyperlink" Target="https://apps.apple.com/us/app/id1527905671" TargetMode="External"/><Relationship Id="rId64" Type="http://schemas.openxmlformats.org/officeDocument/2006/relationships/hyperlink" Target="https://docs.google.com/spreadsheets/d/1SbgmJ_K4WsJL6w8344nmI7-mDhoXgOD3JYi-79Lk57Y/edit?fbclid=IwAR1BHIN5dGX41ds-XZARSt9-JNBEQlvc53eKkbfuhfWE0VSe7Dhqv1jpg3I" TargetMode="External"/><Relationship Id="rId69" Type="http://schemas.openxmlformats.org/officeDocument/2006/relationships/hyperlink" Targe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 TargetMode="External"/><Relationship Id="rId8" Type="http://schemas.openxmlformats.org/officeDocument/2006/relationships/hyperlink" Target="https://docs.google.com/spreadsheets/d/1-sbxQT4zRzDXhEbEkVZsfmMS6ARBEq1O0cNRlCL-COY/edit" TargetMode="External"/><Relationship Id="rId51" Type="http://schemas.openxmlformats.org/officeDocument/2006/relationships/hyperlink" Target="http://nrmp.org/" TargetMode="External"/><Relationship Id="rId3" Type="http://schemas.openxmlformats.org/officeDocument/2006/relationships/hyperlink" Target="https://www.reddit.com/r/medicalschool/comments/llbllb/m4s_thinking_bout_the_future_right_now_like/" TargetMode="External"/><Relationship Id="rId12" Type="http://schemas.openxmlformats.org/officeDocument/2006/relationships/hyperlink" Target="https://imgur.com/a/O6BXmZ8" TargetMode="External"/><Relationship Id="rId17" Type="http://schemas.openxmlformats.org/officeDocument/2006/relationships/hyperlink" Target="https://forms.gle/MBeqoY5ZjbmdxRQV7" TargetMode="External"/><Relationship Id="rId25" Type="http://schemas.openxmlformats.org/officeDocument/2006/relationships/hyperlink" Target="https://www.residencyexplorer.org/" TargetMode="External"/><Relationship Id="rId33" Type="http://schemas.openxmlformats.org/officeDocument/2006/relationships/hyperlink" Target="https://www.ohsu.edu/doernbecher/facility-dogs-and-animal-assisted-therapy" TargetMode="External"/><Relationship Id="rId38" Type="http://schemas.openxmlformats.org/officeDocument/2006/relationships/hyperlink" Target="https://discord.gg/paH5Gsg" TargetMode="External"/><Relationship Id="rId46" Type="http://schemas.openxmlformats.org/officeDocument/2006/relationships/hyperlink" Target="https://medstudentedge.com/2020/09/30/should-you-applysmart/" TargetMode="External"/><Relationship Id="rId59" Type="http://schemas.openxmlformats.org/officeDocument/2006/relationships/hyperlink" Target="http://www.matchmakr.io/" TargetMode="External"/><Relationship Id="rId67" Type="http://schemas.openxmlformats.org/officeDocument/2006/relationships/hyperlink" Target="https://www.reddit.com/r/medicalschool/comments/ggplq8/a_call_to_strike_cs_serious/" TargetMode="External"/><Relationship Id="rId20" Type="http://schemas.openxmlformats.org/officeDocument/2006/relationships/hyperlink" Target="https://youtu.be/eb60pnjABGg?t=10" TargetMode="External"/><Relationship Id="rId41" Type="http://schemas.openxmlformats.org/officeDocument/2006/relationships/hyperlink" Target="https://www.polltab.com/DLUin-7zqN" TargetMode="External"/><Relationship Id="rId54" Type="http://schemas.openxmlformats.org/officeDocument/2006/relationships/hyperlink" Target="https://docs.google.com/spreadsheets/d/1U0hh0rTQX3KQjqKAatXdZ6S2u11WXIaalb8_1B6L008/edit" TargetMode="External"/><Relationship Id="rId62" Type="http://schemas.openxmlformats.org/officeDocument/2006/relationships/hyperlink" Target="https://www.residencyexplorer.org/Account/Login?ReturnUrl=%2F" TargetMode="External"/><Relationship Id="rId70" Type="http://schemas.openxmlformats.org/officeDocument/2006/relationships/drawing" Target="../drawings/drawing2.xml"/><Relationship Id="rId1" Type="http://schemas.openxmlformats.org/officeDocument/2006/relationships/hyperlink" Target="https://discord.gg/em5RKpyYnb" TargetMode="External"/><Relationship Id="rId6" Type="http://schemas.openxmlformats.org/officeDocument/2006/relationships/hyperlink" Target="https://docs.google.com/forms/d/e/1FAIpQLScFm8gbMohcTLlDU7rbN-71qlpeklMF3U4BnMV7zgaJWzYxMw/viewform" TargetMode="External"/><Relationship Id="rId15" Type="http://schemas.openxmlformats.org/officeDocument/2006/relationships/hyperlink" Target="https://docs.google.com/spreadsheets/d/1Kz4Lg4Ju_zMY-pqEDAr6k5YXzu80Xq-XBk0HwvJzk9o/edit?usp=sharing." TargetMode="External"/><Relationship Id="rId23" Type="http://schemas.openxmlformats.org/officeDocument/2006/relationships/hyperlink" Target="https://discord.com/invite/ZhZwU4E" TargetMode="External"/><Relationship Id="rId28" Type="http://schemas.openxmlformats.org/officeDocument/2006/relationships/hyperlink" Target="https://www.nrmp.org/faq-questions/as-a-u-s-senior-in-an-allopathic-medical-school-ive-been-offered-a-position-outside-the-main-residency-match-what-should-i-do/" TargetMode="External"/><Relationship Id="rId36" Type="http://schemas.openxmlformats.org/officeDocument/2006/relationships/hyperlink" Target="https://discord.gg/MaH8R2" TargetMode="External"/><Relationship Id="rId49" Type="http://schemas.openxmlformats.org/officeDocument/2006/relationships/hyperlink" Target="https://health.usf.edu/medicine/internalmedicine/residency/xy-schedule" TargetMode="External"/><Relationship Id="rId57" Type="http://schemas.openxmlformats.org/officeDocument/2006/relationships/hyperlink" Target="https://medstudentedge.com/" TargetMode="External"/><Relationship Id="rId10" Type="http://schemas.openxmlformats.org/officeDocument/2006/relationships/hyperlink" Target="https://docs.google.com/spreadsheets/d/1-sbxQT4zRzDXhEbEkVZsfmMS6ARBEq1O0cNRlCL-COY/edit" TargetMode="External"/><Relationship Id="rId31" Type="http://schemas.openxmlformats.org/officeDocument/2006/relationships/hyperlink" Target="https://www.youtube.com/watch?v=xZZuNSPKHpk" TargetMode="External"/><Relationship Id="rId44" Type="http://schemas.openxmlformats.org/officeDocument/2006/relationships/hyperlink" Target="https://drive.google.com/drive/folders/1jIZd6llj0ymEBQ4nbabMpUuE86A7qwNh?usp=sharing" TargetMode="External"/><Relationship Id="rId52" Type="http://schemas.openxmlformats.org/officeDocument/2006/relationships/hyperlink" Target="https://medstudentedge.com/2020/09/14/exclusive-advice-from-program-directors-on-how-to-succeed-in-the-2021-residency-application-cycle/" TargetMode="External"/><Relationship Id="rId60" Type="http://schemas.openxmlformats.org/officeDocument/2006/relationships/hyperlink" Target="https://discord.gg/wt8b5me" TargetMode="External"/><Relationship Id="rId65" Type="http://schemas.openxmlformats.org/officeDocument/2006/relationships/hyperlink" Target="https://docs.google.com/spreadsheets/d/1SbgmJ_K4WsJL6w8344nmI7-mDhoXgOD3JYi-79Lk57Y/edit" TargetMode="External"/><Relationship Id="rId4" Type="http://schemas.openxmlformats.org/officeDocument/2006/relationships/hyperlink" Target="https://www.gofundme.com/f/charlotte-wallace" TargetMode="External"/><Relationship Id="rId9" Type="http://schemas.openxmlformats.org/officeDocument/2006/relationships/hyperlink" Target="https://www.reddit.com/r/medicalschool/comments/lxrfqt/ms4s_right_now/?utm_source=share&amp;utm_medium=web2x&amp;context=3" TargetMode="External"/><Relationship Id="rId13" Type="http://schemas.openxmlformats.org/officeDocument/2006/relationships/hyperlink" Target="https://bsolomon.us/app/residency-match/" TargetMode="External"/><Relationship Id="rId18" Type="http://schemas.openxmlformats.org/officeDocument/2006/relationships/hyperlink" Target="https://docs.google.com/forms/d/e/1FAIpQLScFm8gbMohcTLlDU7rbN-71qlpeklMF3U4BnMV7zgaJWzYxMw/viewform" TargetMode="External"/><Relationship Id="rId39" Type="http://schemas.openxmlformats.org/officeDocument/2006/relationships/hyperlink" Target="https://www.cnet.com/how-to/auto-forward-important-email-to-your-phone-as-a-text-message/" TargetMode="External"/><Relationship Id="rId34" Type="http://schemas.openxmlformats.org/officeDocument/2006/relationships/hyperlink" Target="https://support.apple.com/en-us/HT201468" TargetMode="External"/><Relationship Id="rId50" Type="http://schemas.openxmlformats.org/officeDocument/2006/relationships/hyperlink" Target="https://medstudentedge.com/2020/09/16/exclusive-application-cycle-pearls-with-dr-margaret-chase-program-director-ohio-state-nationwide-med-peds/" TargetMode="External"/><Relationship Id="rId55" Type="http://schemas.openxmlformats.org/officeDocument/2006/relationships/hyperlink" Target="https://filebin.net/5bxv2kb9v0e2gvt7"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reddit.com/r/medicine/comments/g3zj31/university_of_colorado_cuts_planned_raise_for_gme/" TargetMode="External"/><Relationship Id="rId2" Type="http://schemas.openxmlformats.org/officeDocument/2006/relationships/hyperlink" Target="https://docs.google.com/spreadsheets/d/1z48FuMrm4LrjF6RwoXrd5h_f8qptcSU488hPVm4CMK4/edit?usp=sharing" TargetMode="External"/><Relationship Id="rId1" Type="http://schemas.openxmlformats.org/officeDocument/2006/relationships/hyperlink" Target="https://forms.gle/L38hPt3dVmpezAKh7" TargetMode="External"/><Relationship Id="rId4" Type="http://schemas.openxmlformats.org/officeDocument/2006/relationships/hyperlink" Target="https://www.youtube.com/watch?v=wOcjI34Z0Tw"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stanfordhealthcare.org/newsroom/news/press-releases/2017/shc-lucile-packard-childrens-hospital-reverified-level-1-trauma-center.html" TargetMode="External"/><Relationship Id="rId2" Type="http://schemas.openxmlformats.org/officeDocument/2006/relationships/hyperlink" Target="https://docs.google.com/spreadsheets/d/1Kz4Lg4Ju_zMY-pqEDAr6k5YXzu80Xq-XBk0HwvJzk9o/edit" TargetMode="External"/><Relationship Id="rId1" Type="http://schemas.openxmlformats.org/officeDocument/2006/relationships/hyperlink" Target="https://docs.google.com/forms/d/e/1FAIpQLSdRTQx5Kv7irVbTTuja5G1XwY90P4gxYKGNjBuwLN_W-DrlQg/viewform" TargetMode="External"/><Relationship Id="rId5" Type="http://schemas.openxmlformats.org/officeDocument/2006/relationships/drawing" Target="../drawings/drawing3.xml"/><Relationship Id="rId4" Type="http://schemas.openxmlformats.org/officeDocument/2006/relationships/hyperlink" Target="https://www.theadvocate.com/baton_rouge/news/crime_police/article_baa4125e-2483-11eb-abab-efe96c1c129a.html"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9.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apartments.com/" TargetMode="External"/></Relationships>
</file>

<file path=xl/worksheets/_rels/sheet1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abp.org/sites/abp/files/pdf/exam-pass-rates-gp-training.pdf" TargetMode="External"/><Relationship Id="rId13" Type="http://schemas.openxmlformats.org/officeDocument/2006/relationships/table" Target="../tables/table10.xml"/><Relationship Id="rId3" Type="http://schemas.openxmlformats.org/officeDocument/2006/relationships/hyperlink" Target="https://docs.google.com/spreadsheets/d/16vYkHZGu4iL9jtz2GwG5JW0olEsvwYVacJUk1nF0K4E/edit" TargetMode="External"/><Relationship Id="rId7" Type="http://schemas.openxmlformats.org/officeDocument/2006/relationships/hyperlink" Target="https://www.nrmp.org/interactive-charting-outcomes-in-the-match/" TargetMode="External"/><Relationship Id="rId12" Type="http://schemas.openxmlformats.org/officeDocument/2006/relationships/hyperlink" Target="https://discord.com/invite/ZhZwU4E" TargetMode="External"/><Relationship Id="rId2" Type="http://schemas.openxmlformats.org/officeDocument/2006/relationships/hyperlink" Target="https://docs.google.com/spreadsheets/d/170AwwJ2iA3RR3Guei0HT7F6So9hPrY0-s4kjweTQ_Us/edit" TargetMode="External"/><Relationship Id="rId1" Type="http://schemas.openxmlformats.org/officeDocument/2006/relationships/hyperlink" Target="https://docs.google.com/spreadsheets/d/1CJ07iiHjFeYt-SLM7YMmO9IZu4QYWgwE3cfdhhYq78w/edit?pli=1" TargetMode="External"/><Relationship Id="rId6" Type="http://schemas.openxmlformats.org/officeDocument/2006/relationships/hyperlink" Target="https://mk0nrmp3oyqui6wqfm.kinstacdn.com/wp-content/uploads/2020/05/Program-Results_2016_2020.pdf" TargetMode="External"/><Relationship Id="rId11" Type="http://schemas.openxmlformats.org/officeDocument/2006/relationships/hyperlink" Target="https://docs.google.com/spreadsheets/d/1SbgmJ_K4WsJL6w8344nmI7-mDhoXgOD3JYi-79Lk57Y/edit" TargetMode="External"/><Relationship Id="rId5" Type="http://schemas.openxmlformats.org/officeDocument/2006/relationships/hyperlink" Target="https://mk0nrmp3oyqui6wqfm.kinstacdn.com/wp-content/uploads/2020/05/Specialty-by-State-and-Applicant-Type_2020.pdf" TargetMode="External"/><Relationship Id="rId10" Type="http://schemas.openxmlformats.org/officeDocument/2006/relationships/hyperlink" Target="https://aamc-orange.global.ssl.fastly.net/production/media/filer_public/09/bf/09bf383c-3ff6-41bd-95c5-19e0f1f3dc55/frequent_interview_questions.pdf" TargetMode="External"/><Relationship Id="rId4" Type="http://schemas.openxmlformats.org/officeDocument/2006/relationships/hyperlink" Target="https://mk0nrmp3oyqui6wqfm.kinstacdn.com/wp-content/uploads/2020/06/MM_Results_and-Data_2020-1.pdf" TargetMode="External"/><Relationship Id="rId9" Type="http://schemas.openxmlformats.org/officeDocument/2006/relationships/hyperlink" Target="https://aamc-orange.global.ssl.fastly.net/production/media/filer_public/18/54/1854e71c-2818-4a4f-86e1-188648fde1f1/residencyquestions.pdf"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swchildrens.org/" TargetMode="External"/><Relationship Id="rId21" Type="http://schemas.openxmlformats.org/officeDocument/2006/relationships/hyperlink" Target="https://medicine.yale.edu/pediatrics/education/residency/" TargetMode="External"/><Relationship Id="rId42" Type="http://schemas.openxmlformats.org/officeDocument/2006/relationships/hyperlink" Target="http://www.advocatehealth.com/pediatrics" TargetMode="External"/><Relationship Id="rId63" Type="http://schemas.openxmlformats.org/officeDocument/2006/relationships/hyperlink" Target="http://www.baystatehealth.org/pedsresidency" TargetMode="External"/><Relationship Id="rId84" Type="http://schemas.openxmlformats.org/officeDocument/2006/relationships/hyperlink" Target="http://www.mssm.edu/gme/hospitals/elmhurst_peds/index.shtml" TargetMode="External"/><Relationship Id="rId138" Type="http://schemas.openxmlformats.org/officeDocument/2006/relationships/comments" Target="../comments4.xml"/><Relationship Id="rId16" Type="http://schemas.openxmlformats.org/officeDocument/2006/relationships/hyperlink" Target="http://www.childrenshospitaloakland.org/" TargetMode="External"/><Relationship Id="rId107" Type="http://schemas.openxmlformats.org/officeDocument/2006/relationships/hyperlink" Target="https://education.musc.edu/colleges/medicine/departments/pediatrics/" TargetMode="External"/><Relationship Id="rId11" Type="http://schemas.openxmlformats.org/officeDocument/2006/relationships/hyperlink" Target="http://www.pediatrics.uci.edu/residency/" TargetMode="External"/><Relationship Id="rId32" Type="http://schemas.openxmlformats.org/officeDocument/2006/relationships/hyperlink" Target="https://www.nicklauschildrens.org/medical-professionals/medical-education/" TargetMode="External"/><Relationship Id="rId37" Type="http://schemas.openxmlformats.org/officeDocument/2006/relationships/hyperlink" Target="https://www.navicenthealth.org/service-center/pediatrics-residency-program" TargetMode="External"/><Relationship Id="rId53" Type="http://schemas.openxmlformats.org/officeDocument/2006/relationships/hyperlink" Target="http://www.medschool.lsuhsc.edu/pediatrics/residency.aspx" TargetMode="External"/><Relationship Id="rId58" Type="http://schemas.openxmlformats.org/officeDocument/2006/relationships/hyperlink" Target="https://www.hopkinsmedicine.org/" TargetMode="External"/><Relationship Id="rId74" Type="http://schemas.openxmlformats.org/officeDocument/2006/relationships/hyperlink" Target="https://www.childrensmercy.org/professional-education/residencies/" TargetMode="External"/><Relationship Id="rId79" Type="http://schemas.openxmlformats.org/officeDocument/2006/relationships/hyperlink" Target="https://peoria.medicine.uic.edu/departments/pediatrics/residency/" TargetMode="External"/><Relationship Id="rId102" Type="http://schemas.openxmlformats.org/officeDocument/2006/relationships/hyperlink" Target="http://www.ohsu.edu/pediatricresidency" TargetMode="External"/><Relationship Id="rId123" Type="http://schemas.openxmlformats.org/officeDocument/2006/relationships/hyperlink" Target="http://elpaso.ttuhsc.edu/som/pediatrics/" TargetMode="External"/><Relationship Id="rId128" Type="http://schemas.openxmlformats.org/officeDocument/2006/relationships/hyperlink" Target="https://med.virginia.edu/pediatrics/pediatric-residency-program/" TargetMode="External"/><Relationship Id="rId5" Type="http://schemas.openxmlformats.org/officeDocument/2006/relationships/hyperlink" Target="http://www.utcomchatt.org/Dept/Pediatrics/Pediatrics.asp" TargetMode="External"/><Relationship Id="rId90" Type="http://schemas.openxmlformats.org/officeDocument/2006/relationships/hyperlink" Target="http://www.urmc.rochester.edu/smd/gme/prospective/pediatrics/" TargetMode="External"/><Relationship Id="rId95" Type="http://schemas.openxmlformats.org/officeDocument/2006/relationships/hyperlink" Target="https://my.clevelandclinic.org/pediatrics/medical-professionals/pediatric-residency" TargetMode="External"/><Relationship Id="rId22" Type="http://schemas.openxmlformats.org/officeDocument/2006/relationships/hyperlink" Target="http://www.childrensnational.org/PediatricResidency" TargetMode="External"/><Relationship Id="rId27" Type="http://schemas.openxmlformats.org/officeDocument/2006/relationships/hyperlink" Target="http://ome.allkids.org/" TargetMode="External"/><Relationship Id="rId43" Type="http://schemas.openxmlformats.org/officeDocument/2006/relationships/hyperlink" Target="https://www.advocatechildrenshospital.com/pediatric-residency" TargetMode="External"/><Relationship Id="rId48" Type="http://schemas.openxmlformats.org/officeDocument/2006/relationships/hyperlink" Target="http://wichita.kumc.edu/pediatrics/" TargetMode="External"/><Relationship Id="rId64" Type="http://schemas.openxmlformats.org/officeDocument/2006/relationships/hyperlink" Target="http://www.stjohnprovidence.org/gme" TargetMode="External"/><Relationship Id="rId69" Type="http://schemas.openxmlformats.org/officeDocument/2006/relationships/hyperlink" Target="http://www.authorityhealth.org/authority-health-gme/medical-residency-programs/pediatric-medicine-residency-program/" TargetMode="External"/><Relationship Id="rId113" Type="http://schemas.openxmlformats.org/officeDocument/2006/relationships/hyperlink" Target="http://www.utcomchatt.org/Dept/Pediatrics/Pediatrics.asp" TargetMode="External"/><Relationship Id="rId118" Type="http://schemas.openxmlformats.org/officeDocument/2006/relationships/hyperlink" Target="http://elpaso.ttuhsc.edu/som/pediatrics/" TargetMode="External"/><Relationship Id="rId134" Type="http://schemas.openxmlformats.org/officeDocument/2006/relationships/hyperlink" Target="http://residency.pediatrics.wisc.edu/" TargetMode="External"/><Relationship Id="rId80" Type="http://schemas.openxmlformats.org/officeDocument/2006/relationships/hyperlink" Target="http://www.stjosephshealth.org/" TargetMode="External"/><Relationship Id="rId85" Type="http://schemas.openxmlformats.org/officeDocument/2006/relationships/hyperlink" Target="https://www.blhcpeds.org/message-from-pd" TargetMode="External"/><Relationship Id="rId12" Type="http://schemas.openxmlformats.org/officeDocument/2006/relationships/hyperlink" Target="http://www.pediatrics.ucsd.edu/education/" TargetMode="External"/><Relationship Id="rId17" Type="http://schemas.openxmlformats.org/officeDocument/2006/relationships/hyperlink" Target="mailto:pedsres@mednet.ucla.edu" TargetMode="External"/><Relationship Id="rId33" Type="http://schemas.openxmlformats.org/officeDocument/2006/relationships/hyperlink" Target="http://health.usf.edu/medicine/pediatrics/index.htm" TargetMode="External"/><Relationship Id="rId38" Type="http://schemas.openxmlformats.org/officeDocument/2006/relationships/hyperlink" Target="http://www.augusta.edu/mcg/residents/pedsresidency/" TargetMode="External"/><Relationship Id="rId59" Type="http://schemas.openxmlformats.org/officeDocument/2006/relationships/hyperlink" Target="http://umm.edu/pediatricresidency" TargetMode="External"/><Relationship Id="rId103" Type="http://schemas.openxmlformats.org/officeDocument/2006/relationships/hyperlink" Target="http://www.chop.edu/professionals/pediatric-residency-program/" TargetMode="External"/><Relationship Id="rId108" Type="http://schemas.openxmlformats.org/officeDocument/2006/relationships/hyperlink" Target="https://education.musc.edu/colleges/medicine/departments/pediatrics/" TargetMode="External"/><Relationship Id="rId124" Type="http://schemas.openxmlformats.org/officeDocument/2006/relationships/hyperlink" Target="https://www.carilionclinic.org/pediatrics-residency" TargetMode="External"/><Relationship Id="rId129" Type="http://schemas.openxmlformats.org/officeDocument/2006/relationships/hyperlink" Target="http://www.inova.org/pediatricresidency" TargetMode="External"/><Relationship Id="rId54" Type="http://schemas.openxmlformats.org/officeDocument/2006/relationships/hyperlink" Target="https://ololchildrens.org/for-providers/pediatric-residency/" TargetMode="External"/><Relationship Id="rId70" Type="http://schemas.openxmlformats.org/officeDocument/2006/relationships/hyperlink" Target="http://www.spectrumhealth.org/medicaleducation/residencies/pediatrics" TargetMode="External"/><Relationship Id="rId75" Type="http://schemas.openxmlformats.org/officeDocument/2006/relationships/hyperlink" Target="https://www.childrensmercy.org/professional-education/residencies/" TargetMode="External"/><Relationship Id="rId91" Type="http://schemas.openxmlformats.org/officeDocument/2006/relationships/hyperlink" Target="https://pediatrics.duke.edu/" TargetMode="External"/><Relationship Id="rId96" Type="http://schemas.openxmlformats.org/officeDocument/2006/relationships/hyperlink" Target="http://www.akronchildrens.org/" TargetMode="External"/><Relationship Id="rId1" Type="http://schemas.openxmlformats.org/officeDocument/2006/relationships/hyperlink" Target="http://www.phoenixchildrens.org/professionals/for-students-residents" TargetMode="External"/><Relationship Id="rId6" Type="http://schemas.openxmlformats.org/officeDocument/2006/relationships/hyperlink" Target="https://residency-scal-kaiserpermanente.org/residency/pediatrics/" TargetMode="External"/><Relationship Id="rId23" Type="http://schemas.openxmlformats.org/officeDocument/2006/relationships/hyperlink" Target="http://www.childrensnational.org/PediatricResidency" TargetMode="External"/><Relationship Id="rId28" Type="http://schemas.openxmlformats.org/officeDocument/2006/relationships/hyperlink" Target="https://www.mhs.net/gme-pediatrics" TargetMode="External"/><Relationship Id="rId49" Type="http://schemas.openxmlformats.org/officeDocument/2006/relationships/hyperlink" Target="http://www.kumc.edu/school-of-medicine/pediatrics/residency/" TargetMode="External"/><Relationship Id="rId114" Type="http://schemas.openxmlformats.org/officeDocument/2006/relationships/hyperlink" Target="http://pediatrics.mc.vanderbilt.edu/interior.php?mid=4932" TargetMode="External"/><Relationship Id="rId119" Type="http://schemas.openxmlformats.org/officeDocument/2006/relationships/hyperlink" Target="https://www.ttuhsc.edu/medicine/pediatrics" TargetMode="External"/><Relationship Id="rId44" Type="http://schemas.openxmlformats.org/officeDocument/2006/relationships/hyperlink" Target="http://www.advocatehealth.com/pediatrics" TargetMode="External"/><Relationship Id="rId60" Type="http://schemas.openxmlformats.org/officeDocument/2006/relationships/hyperlink" Target="http://www.childrenshospital.org/bcrp" TargetMode="External"/><Relationship Id="rId65" Type="http://schemas.openxmlformats.org/officeDocument/2006/relationships/hyperlink" Target="http://www.spectrumhealth.org/medicaleducation/residencies/pediatrics" TargetMode="External"/><Relationship Id="rId81" Type="http://schemas.openxmlformats.org/officeDocument/2006/relationships/hyperlink" Target="http://pediatrics.unm.edu/education/residency/" TargetMode="External"/><Relationship Id="rId86" Type="http://schemas.openxmlformats.org/officeDocument/2006/relationships/hyperlink" Target="http://www.mssm.edu/gme/hospitals/elmhurst_peds/index.shtml" TargetMode="External"/><Relationship Id="rId130" Type="http://schemas.openxmlformats.org/officeDocument/2006/relationships/hyperlink" Target="https://www.carilionclinic.org/pediatrics-residency" TargetMode="External"/><Relationship Id="rId135" Type="http://schemas.openxmlformats.org/officeDocument/2006/relationships/hyperlink" Target="http://www.residency.pediatrics.wisc.edu/" TargetMode="External"/><Relationship Id="rId13" Type="http://schemas.openxmlformats.org/officeDocument/2006/relationships/hyperlink" Target="mailto:pedsres@mednet.ucla.edu" TargetMode="External"/><Relationship Id="rId18" Type="http://schemas.openxmlformats.org/officeDocument/2006/relationships/hyperlink" Target="http://uclahealth.org/pediatricresidency" TargetMode="External"/><Relationship Id="rId39" Type="http://schemas.openxmlformats.org/officeDocument/2006/relationships/hyperlink" Target="http://memorialhealth.com/gme/pediatrics/" TargetMode="External"/><Relationship Id="rId109" Type="http://schemas.openxmlformats.org/officeDocument/2006/relationships/hyperlink" Target="https://hsc.ghs.org/education/gme/pediatrics/" TargetMode="External"/><Relationship Id="rId34" Type="http://schemas.openxmlformats.org/officeDocument/2006/relationships/hyperlink" Target="https://www.orlandohealth.com/pediatric-residency" TargetMode="External"/><Relationship Id="rId50" Type="http://schemas.openxmlformats.org/officeDocument/2006/relationships/hyperlink" Target="http://www.mc.uky.edu/pediatrics/" TargetMode="External"/><Relationship Id="rId55" Type="http://schemas.openxmlformats.org/officeDocument/2006/relationships/hyperlink" Target="http://www2.tulane.edu/som/departments/pediatrics/residency-program/Peds/" TargetMode="External"/><Relationship Id="rId76" Type="http://schemas.openxmlformats.org/officeDocument/2006/relationships/hyperlink" Target="http://chadkids.org/hp/pediatric_residency.html" TargetMode="External"/><Relationship Id="rId97" Type="http://schemas.openxmlformats.org/officeDocument/2006/relationships/hyperlink" Target="https://my.clevelandclinic.org/-/scassets/files/org/graduate-medical-education/2019-benefit-summary.ashx?la=en" TargetMode="External"/><Relationship Id="rId104" Type="http://schemas.openxmlformats.org/officeDocument/2006/relationships/hyperlink" Target="http://www.pennstatehershey.org/web/childrens/education/pedsresidency" TargetMode="External"/><Relationship Id="rId120" Type="http://schemas.openxmlformats.org/officeDocument/2006/relationships/hyperlink" Target="http://www.bcm.edu/pediatrics/education" TargetMode="External"/><Relationship Id="rId125" Type="http://schemas.openxmlformats.org/officeDocument/2006/relationships/hyperlink" Target="https://www.facebook.com/groups/chkdpedsresidency/" TargetMode="External"/><Relationship Id="rId7" Type="http://schemas.openxmlformats.org/officeDocument/2006/relationships/hyperlink" Target="https://childrens-hospital.lomalindahealth.org/residency" TargetMode="External"/><Relationship Id="rId71" Type="http://schemas.openxmlformats.org/officeDocument/2006/relationships/hyperlink" Target="http://www.med.umich.edu/pediatrics/" TargetMode="External"/><Relationship Id="rId92" Type="http://schemas.openxmlformats.org/officeDocument/2006/relationships/hyperlink" Target="http://pediatrics.med.unc.edu/education/recruit" TargetMode="External"/><Relationship Id="rId2" Type="http://schemas.openxmlformats.org/officeDocument/2006/relationships/hyperlink" Target="http://pediatrics.uams.edu/" TargetMode="External"/><Relationship Id="rId29" Type="http://schemas.openxmlformats.org/officeDocument/2006/relationships/hyperlink" Target="https://www.nicklauschildrens.org/medical-professionals/medical-education/" TargetMode="External"/><Relationship Id="rId24" Type="http://schemas.openxmlformats.org/officeDocument/2006/relationships/hyperlink" Target="http://www.fhgme.com/" TargetMode="External"/><Relationship Id="rId40" Type="http://schemas.openxmlformats.org/officeDocument/2006/relationships/hyperlink" Target="http://www.msm.edu/Education/GME/PedsResidencyProgram/index.php" TargetMode="External"/><Relationship Id="rId45" Type="http://schemas.openxmlformats.org/officeDocument/2006/relationships/hyperlink" Target="https://peoria.medicine.uic.edu/departments/pediatrics/residency/" TargetMode="External"/><Relationship Id="rId66" Type="http://schemas.openxmlformats.org/officeDocument/2006/relationships/hyperlink" Target="http://www.floatinghospital.org/residency" TargetMode="External"/><Relationship Id="rId87" Type="http://schemas.openxmlformats.org/officeDocument/2006/relationships/hyperlink" Target="https://www.pediatrics.columbia.edu/pediatric-residency" TargetMode="External"/><Relationship Id="rId110" Type="http://schemas.openxmlformats.org/officeDocument/2006/relationships/hyperlink" Target="https://hsc.ghs.org/education/gme/pediatrics/" TargetMode="External"/><Relationship Id="rId115" Type="http://schemas.openxmlformats.org/officeDocument/2006/relationships/hyperlink" Target="https://dellmed.utexas.edu/education/academics/graduate-medical-education" TargetMode="External"/><Relationship Id="rId131" Type="http://schemas.openxmlformats.org/officeDocument/2006/relationships/hyperlink" Target="http://residency.pediatrics.wisc.edu/" TargetMode="External"/><Relationship Id="rId136" Type="http://schemas.openxmlformats.org/officeDocument/2006/relationships/vmlDrawing" Target="../drawings/vmlDrawing4.vml"/><Relationship Id="rId61" Type="http://schemas.openxmlformats.org/officeDocument/2006/relationships/hyperlink" Target="http://www.massgeneralforchildren.org/residency" TargetMode="External"/><Relationship Id="rId82" Type="http://schemas.openxmlformats.org/officeDocument/2006/relationships/hyperlink" Target="http://www.albanypeds.org/" TargetMode="External"/><Relationship Id="rId19" Type="http://schemas.openxmlformats.org/officeDocument/2006/relationships/hyperlink" Target="http://www.pediatrics.uci.edu/residency/" TargetMode="External"/><Relationship Id="rId14" Type="http://schemas.openxmlformats.org/officeDocument/2006/relationships/hyperlink" Target="http://uclahealth.org/pediatricresidency" TargetMode="External"/><Relationship Id="rId30" Type="http://schemas.openxmlformats.org/officeDocument/2006/relationships/hyperlink" Target="https://www.nemours.org/education/orlando-pediatric-residency-program.html" TargetMode="External"/><Relationship Id="rId35" Type="http://schemas.openxmlformats.org/officeDocument/2006/relationships/hyperlink" Target="http://www.sacred-heart.org/PediatricsResidency/page.asp?id=43" TargetMode="External"/><Relationship Id="rId56" Type="http://schemas.openxmlformats.org/officeDocument/2006/relationships/hyperlink" Target="http://www.medschool.lsuhsc.edu/pediatrics/residency.aspx" TargetMode="External"/><Relationship Id="rId77" Type="http://schemas.openxmlformats.org/officeDocument/2006/relationships/hyperlink" Target="http://chadkids.org/hp/pediatric_residency.html" TargetMode="External"/><Relationship Id="rId100" Type="http://schemas.openxmlformats.org/officeDocument/2006/relationships/hyperlink" Target="http://www.ou.edu/content/tulsa/residency/pediatrics.html" TargetMode="External"/><Relationship Id="rId105" Type="http://schemas.openxmlformats.org/officeDocument/2006/relationships/hyperlink" Target="http://www.stchristophershospital.com/" TargetMode="External"/><Relationship Id="rId126" Type="http://schemas.openxmlformats.org/officeDocument/2006/relationships/hyperlink" Target="https://med.virginia.edu/pediatrics/pediatric-residency-program/" TargetMode="External"/><Relationship Id="rId8" Type="http://schemas.openxmlformats.org/officeDocument/2006/relationships/hyperlink" Target="http://med.stanford.edu/pedsres.html" TargetMode="External"/><Relationship Id="rId51" Type="http://schemas.openxmlformats.org/officeDocument/2006/relationships/hyperlink" Target="http://louisville.edu/medicine/departments/pediatrics/training/" TargetMode="External"/><Relationship Id="rId72" Type="http://schemas.openxmlformats.org/officeDocument/2006/relationships/hyperlink" Target="http://www.mayo.edu/msgme/" TargetMode="External"/><Relationship Id="rId93" Type="http://schemas.openxmlformats.org/officeDocument/2006/relationships/hyperlink" Target="http://www.ecu.edu/pediatricsresidency" TargetMode="External"/><Relationship Id="rId98" Type="http://schemas.openxmlformats.org/officeDocument/2006/relationships/hyperlink" Target="https://my.clevelandclinic.org/pediatrics/medical-professionals/pediatric-residency" TargetMode="External"/><Relationship Id="rId121" Type="http://schemas.openxmlformats.org/officeDocument/2006/relationships/hyperlink" Target="http://www.pediatrics.uthscsa.edu/residency" TargetMode="External"/><Relationship Id="rId3" Type="http://schemas.openxmlformats.org/officeDocument/2006/relationships/hyperlink" Target="http://www.childrenshospitaloakland.org/" TargetMode="External"/><Relationship Id="rId25" Type="http://schemas.openxmlformats.org/officeDocument/2006/relationships/hyperlink" Target="http://www.browardhealth.org/" TargetMode="External"/><Relationship Id="rId46" Type="http://schemas.openxmlformats.org/officeDocument/2006/relationships/hyperlink" Target="http://www.unitypoint.org/pediatricresidency" TargetMode="External"/><Relationship Id="rId67" Type="http://schemas.openxmlformats.org/officeDocument/2006/relationships/hyperlink" Target="http://www.authorityhealth.org/authority-health-gme/medical-residency-programs/pediatric-medicine-residency-program/" TargetMode="External"/><Relationship Id="rId116" Type="http://schemas.openxmlformats.org/officeDocument/2006/relationships/hyperlink" Target="http://www.bcm.edu/pediatrics/education" TargetMode="External"/><Relationship Id="rId137" Type="http://schemas.openxmlformats.org/officeDocument/2006/relationships/table" Target="../tables/table11.xml"/><Relationship Id="rId20" Type="http://schemas.openxmlformats.org/officeDocument/2006/relationships/hyperlink" Target="https://medicine.yale.edu/pediatrics/education/residency/" TargetMode="External"/><Relationship Id="rId41" Type="http://schemas.openxmlformats.org/officeDocument/2006/relationships/hyperlink" Target="https://www.navicenthealth.org/service-center/pediatrics-residency-program" TargetMode="External"/><Relationship Id="rId62" Type="http://schemas.openxmlformats.org/officeDocument/2006/relationships/hyperlink" Target="http://www.floatinghospital.org/residency" TargetMode="External"/><Relationship Id="rId83" Type="http://schemas.openxmlformats.org/officeDocument/2006/relationships/hyperlink" Target="https://www.blhcpeds.org/message-from-pd" TargetMode="External"/><Relationship Id="rId88" Type="http://schemas.openxmlformats.org/officeDocument/2006/relationships/hyperlink" Target="https://www.pediatrics.columbia.edu/pediatric-residency" TargetMode="External"/><Relationship Id="rId111" Type="http://schemas.openxmlformats.org/officeDocument/2006/relationships/hyperlink" Target="http://pediatrics.mc.vanderbilt.edu/interior.php?mid=4932" TargetMode="External"/><Relationship Id="rId132" Type="http://schemas.openxmlformats.org/officeDocument/2006/relationships/hyperlink" Target="http://www.residency.pediatrics.wisc.edu/" TargetMode="External"/><Relationship Id="rId15" Type="http://schemas.openxmlformats.org/officeDocument/2006/relationships/hyperlink" Target="http://pediatrics.ucsf.edu/medical-education/residency" TargetMode="External"/><Relationship Id="rId36" Type="http://schemas.openxmlformats.org/officeDocument/2006/relationships/hyperlink" Target="http://www.pediatrics.emory.edu/education/residency/" TargetMode="External"/><Relationship Id="rId57" Type="http://schemas.openxmlformats.org/officeDocument/2006/relationships/hyperlink" Target="https://www.hopkinsmedicine.org/" TargetMode="External"/><Relationship Id="rId106" Type="http://schemas.openxmlformats.org/officeDocument/2006/relationships/hyperlink" Target="http://www.brown.edu/pediatrics" TargetMode="External"/><Relationship Id="rId127" Type="http://schemas.openxmlformats.org/officeDocument/2006/relationships/hyperlink" Target="http://www.inova.org/pediatricresidency" TargetMode="External"/><Relationship Id="rId10" Type="http://schemas.openxmlformats.org/officeDocument/2006/relationships/hyperlink" Target="http://www.ucdmc.ucdavis.edu/pediatrics/education/residency.html" TargetMode="External"/><Relationship Id="rId31" Type="http://schemas.openxmlformats.org/officeDocument/2006/relationships/hyperlink" Target="http://pediatrics.med.ufl.edu/" TargetMode="External"/><Relationship Id="rId52" Type="http://schemas.openxmlformats.org/officeDocument/2006/relationships/hyperlink" Target="https://www.lsuhs.edu/departments/school-of-medicine/pediatrics/pediatric-residency" TargetMode="External"/><Relationship Id="rId73" Type="http://schemas.openxmlformats.org/officeDocument/2006/relationships/hyperlink" Target="http://www.mayo.edu/msgme/" TargetMode="External"/><Relationship Id="rId78" Type="http://schemas.openxmlformats.org/officeDocument/2006/relationships/hyperlink" Target="http://www.stjosephshealth.org/" TargetMode="External"/><Relationship Id="rId94" Type="http://schemas.openxmlformats.org/officeDocument/2006/relationships/hyperlink" Target="https://pediatrics.duke.edu/" TargetMode="External"/><Relationship Id="rId99" Type="http://schemas.openxmlformats.org/officeDocument/2006/relationships/hyperlink" Target="http://www.akronchildrens.org/" TargetMode="External"/><Relationship Id="rId101" Type="http://schemas.openxmlformats.org/officeDocument/2006/relationships/hyperlink" Target="http://www.ou.edu/content/tulsa/residency/pediatrics.html" TargetMode="External"/><Relationship Id="rId122" Type="http://schemas.openxmlformats.org/officeDocument/2006/relationships/hyperlink" Target="https://www.ttuhsc.edu/medicine/pediatrics" TargetMode="External"/><Relationship Id="rId4" Type="http://schemas.openxmlformats.org/officeDocument/2006/relationships/hyperlink" Target="http://www.childrenshospitalla.org/" TargetMode="External"/><Relationship Id="rId9" Type="http://schemas.openxmlformats.org/officeDocument/2006/relationships/hyperlink" Target="https://www.facebook.com/ucdpedsresidency/" TargetMode="External"/><Relationship Id="rId26" Type="http://schemas.openxmlformats.org/officeDocument/2006/relationships/hyperlink" Target="https://www.umpediatricresidency.com/" TargetMode="External"/><Relationship Id="rId47" Type="http://schemas.openxmlformats.org/officeDocument/2006/relationships/hyperlink" Target="https://gme.medicine.uiowa.edu/pediatrics-residency" TargetMode="External"/><Relationship Id="rId68" Type="http://schemas.openxmlformats.org/officeDocument/2006/relationships/hyperlink" Target="http://tinyurl.com/HurleyPeds" TargetMode="External"/><Relationship Id="rId89" Type="http://schemas.openxmlformats.org/officeDocument/2006/relationships/hyperlink" Target="http://www.albanypeds.org/" TargetMode="External"/><Relationship Id="rId112" Type="http://schemas.openxmlformats.org/officeDocument/2006/relationships/hyperlink" Target="mailto:utpediatrics@erlanger.org" TargetMode="External"/><Relationship Id="rId133" Type="http://schemas.openxmlformats.org/officeDocument/2006/relationships/hyperlink" Target="http://www.mcw.edu/Pediatrics/Residency.htm" TargetMode="Externa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3" Type="http://schemas.openxmlformats.org/officeDocument/2006/relationships/hyperlink" Target="https://www.washingtonpost.com/health/2019/11/08/infants-died-after-being-fed-infected-breast-milk-hospital-kept-admitting-babies-anyway-lawsuit-alleges/" TargetMode="External"/><Relationship Id="rId2" Type="http://schemas.openxmlformats.org/officeDocument/2006/relationships/hyperlink" Target="https://news.ohsu.edu/2020/06/19/celebrating-juneteenth" TargetMode="External"/><Relationship Id="rId1" Type="http://schemas.openxmlformats.org/officeDocument/2006/relationships/hyperlink" Target="https://www.newyorker.com/science/medical-dispatch/what-happened-when-medical-residents-asked-for-hazard-pay" TargetMode="Externa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hyperlink" Target="https://www.utmb.edu/pedi/education/residents/prospective-residents/clinical-sites" TargetMode="External"/><Relationship Id="rId4" Type="http://schemas.openxmlformats.org/officeDocument/2006/relationships/comments" Target="../comments6.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aamc.org/download/77936/data/residencyquestion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pageSetUpPr fitToPage="1"/>
  </sheetPr>
  <dimension ref="A1:AB1000"/>
  <sheetViews>
    <sheetView showGridLines="0" workbookViewId="0"/>
  </sheetViews>
  <sheetFormatPr defaultColWidth="14.42578125" defaultRowHeight="15" customHeight="1"/>
  <cols>
    <col min="1" max="1" width="6" customWidth="1"/>
    <col min="2" max="2" width="13.42578125" customWidth="1"/>
    <col min="3" max="3" width="8.28515625" customWidth="1"/>
    <col min="4" max="4" width="18.7109375" customWidth="1"/>
    <col min="5" max="10" width="13.42578125" customWidth="1"/>
    <col min="11" max="11" width="8.7109375" customWidth="1"/>
    <col min="12" max="12" width="13.42578125" customWidth="1"/>
    <col min="13" max="13" width="9.140625" customWidth="1"/>
    <col min="14" max="14" width="17.140625" customWidth="1"/>
    <col min="15" max="15" width="40.42578125" customWidth="1"/>
    <col min="16" max="16" width="16" customWidth="1"/>
  </cols>
  <sheetData>
    <row r="1" spans="1:28" ht="15.75" customHeight="1">
      <c r="A1" s="1"/>
      <c r="B1" s="1209" t="s">
        <v>0</v>
      </c>
      <c r="C1" s="1210"/>
      <c r="D1" s="1210"/>
      <c r="E1" s="1210"/>
      <c r="F1" s="1210"/>
      <c r="G1" s="1210"/>
      <c r="H1" s="1210"/>
      <c r="I1" s="1210"/>
      <c r="J1" s="1210"/>
      <c r="K1" s="1210"/>
      <c r="L1" s="1210"/>
      <c r="M1" s="1"/>
      <c r="N1" s="1211" t="s">
        <v>1</v>
      </c>
      <c r="O1" s="1210"/>
      <c r="P1" s="1210"/>
      <c r="Q1" s="2"/>
      <c r="R1" s="2"/>
      <c r="S1" s="2"/>
      <c r="T1" s="2"/>
      <c r="U1" s="2"/>
      <c r="V1" s="2"/>
      <c r="W1" s="2"/>
      <c r="X1" s="2"/>
      <c r="Y1" s="2"/>
      <c r="Z1" s="2"/>
      <c r="AA1" s="2"/>
      <c r="AB1" s="2"/>
    </row>
    <row r="2" spans="1:28" ht="15.75" customHeight="1">
      <c r="A2" s="3"/>
      <c r="B2" s="2"/>
      <c r="C2" s="2"/>
      <c r="D2" s="2"/>
      <c r="E2" s="2"/>
      <c r="F2" s="2"/>
      <c r="G2" s="2"/>
      <c r="H2" s="2"/>
      <c r="I2" s="2"/>
      <c r="J2" s="2"/>
      <c r="K2" s="2"/>
      <c r="L2" s="2"/>
      <c r="M2" s="2"/>
      <c r="N2" s="4"/>
      <c r="O2" s="4"/>
      <c r="P2" s="4"/>
      <c r="Q2" s="2"/>
      <c r="R2" s="2"/>
      <c r="S2" s="2"/>
      <c r="T2" s="2"/>
      <c r="U2" s="2"/>
      <c r="V2" s="2"/>
      <c r="W2" s="2"/>
      <c r="X2" s="2"/>
      <c r="Y2" s="2"/>
      <c r="Z2" s="2"/>
      <c r="AA2" s="2"/>
      <c r="AB2" s="2"/>
    </row>
    <row r="3" spans="1:28" ht="15.75" customHeight="1">
      <c r="A3" s="3"/>
      <c r="B3" s="3"/>
      <c r="C3" s="3"/>
      <c r="D3" s="3"/>
      <c r="E3" s="3"/>
      <c r="F3" s="3"/>
      <c r="G3" s="3"/>
      <c r="H3" s="3"/>
      <c r="I3" s="3"/>
      <c r="J3" s="3"/>
      <c r="K3" s="3"/>
      <c r="L3" s="3"/>
      <c r="M3" s="3"/>
      <c r="N3" s="4"/>
      <c r="O3" s="4"/>
      <c r="P3" s="4"/>
      <c r="Q3" s="2"/>
      <c r="R3" s="2"/>
      <c r="S3" s="2"/>
      <c r="T3" s="2"/>
      <c r="U3" s="2"/>
      <c r="V3" s="2"/>
      <c r="W3" s="2"/>
      <c r="X3" s="2"/>
      <c r="Y3" s="2"/>
      <c r="Z3" s="2"/>
      <c r="AA3" s="2"/>
      <c r="AB3" s="2"/>
    </row>
    <row r="4" spans="1:28" ht="90" customHeight="1">
      <c r="A4" s="5"/>
      <c r="B4" s="1212" t="s">
        <v>2</v>
      </c>
      <c r="C4" s="1210"/>
      <c r="D4" s="1210"/>
      <c r="E4" s="1210"/>
      <c r="F4" s="1210"/>
      <c r="G4" s="1210"/>
      <c r="H4" s="1210"/>
      <c r="I4" s="1210"/>
      <c r="J4" s="1210"/>
      <c r="K4" s="1210"/>
      <c r="L4" s="1210"/>
      <c r="M4" s="5"/>
      <c r="N4" s="4"/>
      <c r="O4" s="4"/>
      <c r="P4" s="4"/>
      <c r="Q4" s="2"/>
      <c r="R4" s="2"/>
      <c r="S4" s="2"/>
      <c r="T4" s="2"/>
      <c r="U4" s="2"/>
      <c r="V4" s="2"/>
      <c r="W4" s="2"/>
      <c r="X4" s="2"/>
      <c r="Y4" s="2"/>
      <c r="Z4" s="2"/>
      <c r="AA4" s="2"/>
      <c r="AB4" s="2"/>
    </row>
    <row r="5" spans="1:28" ht="38.25" customHeight="1">
      <c r="A5" s="3"/>
      <c r="B5" s="1213" t="s">
        <v>3</v>
      </c>
      <c r="C5" s="1210"/>
      <c r="D5" s="1210"/>
      <c r="E5" s="1210"/>
      <c r="F5" s="1210"/>
      <c r="G5" s="1210"/>
      <c r="H5" s="1210"/>
      <c r="I5" s="1210"/>
      <c r="J5" s="1210"/>
      <c r="K5" s="1210"/>
      <c r="L5" s="1210"/>
      <c r="M5" s="3"/>
      <c r="N5" s="1214" t="s">
        <v>4</v>
      </c>
      <c r="O5" s="1210"/>
      <c r="P5" s="1210"/>
      <c r="Q5" s="2"/>
      <c r="R5" s="2"/>
      <c r="S5" s="2"/>
      <c r="T5" s="2"/>
      <c r="U5" s="2"/>
      <c r="V5" s="2"/>
      <c r="W5" s="2"/>
      <c r="X5" s="2"/>
      <c r="Y5" s="2"/>
      <c r="Z5" s="2"/>
      <c r="AA5" s="2"/>
      <c r="AB5" s="2"/>
    </row>
    <row r="6" spans="1:28" ht="46.5" customHeight="1">
      <c r="A6" s="6"/>
      <c r="B6" s="1215" t="s">
        <v>5</v>
      </c>
      <c r="C6" s="1210"/>
      <c r="D6" s="1210"/>
      <c r="E6" s="1210"/>
      <c r="F6" s="1210"/>
      <c r="G6" s="1210"/>
      <c r="H6" s="1210"/>
      <c r="I6" s="1210"/>
      <c r="J6" s="1210"/>
      <c r="K6" s="1210"/>
      <c r="L6" s="1216"/>
      <c r="M6" s="7"/>
      <c r="N6" s="1210"/>
      <c r="O6" s="1210"/>
      <c r="P6" s="1210"/>
      <c r="Q6" s="2"/>
      <c r="R6" s="2"/>
      <c r="S6" s="2"/>
      <c r="T6" s="2"/>
      <c r="U6" s="2"/>
      <c r="V6" s="2"/>
      <c r="W6" s="2"/>
      <c r="X6" s="2"/>
      <c r="Y6" s="2"/>
      <c r="Z6" s="2"/>
      <c r="AA6" s="2"/>
      <c r="AB6" s="2"/>
    </row>
    <row r="7" spans="1:28" ht="68.25" customHeight="1">
      <c r="A7" s="8"/>
      <c r="B7" s="1217" t="s">
        <v>6</v>
      </c>
      <c r="C7" s="1210"/>
      <c r="D7" s="1210"/>
      <c r="E7" s="1210"/>
      <c r="F7" s="1210"/>
      <c r="G7" s="1210"/>
      <c r="H7" s="1210"/>
      <c r="I7" s="1210"/>
      <c r="J7" s="1210"/>
      <c r="K7" s="1210"/>
      <c r="L7" s="1216"/>
      <c r="M7" s="9"/>
      <c r="N7" s="1210"/>
      <c r="O7" s="1210"/>
      <c r="P7" s="1210"/>
      <c r="Q7" s="2"/>
      <c r="R7" s="2"/>
      <c r="S7" s="2"/>
      <c r="T7" s="2"/>
      <c r="U7" s="2"/>
      <c r="V7" s="2"/>
      <c r="W7" s="2"/>
      <c r="X7" s="2"/>
      <c r="Y7" s="2"/>
      <c r="Z7" s="2"/>
      <c r="AA7" s="2"/>
      <c r="AB7" s="2"/>
    </row>
    <row r="8" spans="1:28" ht="35.25" customHeight="1">
      <c r="A8" s="8"/>
      <c r="B8" s="1223" t="s">
        <v>7</v>
      </c>
      <c r="C8" s="1210"/>
      <c r="D8" s="1210"/>
      <c r="E8" s="1210"/>
      <c r="F8" s="1210"/>
      <c r="G8" s="1210"/>
      <c r="H8" s="1210"/>
      <c r="I8" s="1210"/>
      <c r="J8" s="1210"/>
      <c r="K8" s="1210"/>
      <c r="L8" s="1216"/>
      <c r="M8" s="9"/>
      <c r="N8" s="4"/>
      <c r="O8" s="4"/>
      <c r="P8" s="4"/>
      <c r="Q8" s="2"/>
      <c r="R8" s="2"/>
      <c r="S8" s="2"/>
      <c r="T8" s="2"/>
      <c r="U8" s="2"/>
      <c r="V8" s="2"/>
      <c r="W8" s="2"/>
      <c r="X8" s="2"/>
      <c r="Y8" s="2"/>
      <c r="Z8" s="2"/>
      <c r="AA8" s="2"/>
      <c r="AB8" s="2"/>
    </row>
    <row r="9" spans="1:28" ht="89.25" customHeight="1">
      <c r="A9" s="8"/>
      <c r="B9" s="9"/>
      <c r="C9" s="1217" t="s">
        <v>8</v>
      </c>
      <c r="D9" s="1210"/>
      <c r="E9" s="1210"/>
      <c r="F9" s="1210"/>
      <c r="G9" s="1210"/>
      <c r="H9" s="1210"/>
      <c r="I9" s="1210"/>
      <c r="J9" s="1210"/>
      <c r="K9" s="1210"/>
      <c r="L9" s="1216"/>
      <c r="M9" s="9"/>
      <c r="N9" s="10"/>
      <c r="O9" s="11" t="s">
        <v>9</v>
      </c>
      <c r="P9" s="12"/>
      <c r="Q9" s="13"/>
      <c r="R9" s="2"/>
      <c r="S9" s="2"/>
      <c r="T9" s="2"/>
      <c r="U9" s="2"/>
      <c r="V9" s="2"/>
      <c r="W9" s="2"/>
      <c r="X9" s="2"/>
      <c r="Y9" s="2"/>
      <c r="Z9" s="2"/>
      <c r="AA9" s="2"/>
      <c r="AB9" s="2"/>
    </row>
    <row r="10" spans="1:28" ht="25.5" customHeight="1">
      <c r="A10" s="8"/>
      <c r="B10" s="9"/>
      <c r="C10" s="14"/>
      <c r="D10" s="15"/>
      <c r="E10" s="16"/>
      <c r="F10" s="17"/>
      <c r="G10" s="17"/>
      <c r="H10" s="17"/>
      <c r="I10" s="17"/>
      <c r="J10" s="17"/>
      <c r="K10" s="10"/>
      <c r="L10" s="14"/>
      <c r="M10" s="15"/>
      <c r="N10" s="18"/>
      <c r="O10" s="19"/>
      <c r="P10" s="13"/>
      <c r="Q10" s="13"/>
      <c r="R10" s="2"/>
      <c r="S10" s="2"/>
      <c r="T10" s="2"/>
      <c r="U10" s="2"/>
      <c r="V10" s="2"/>
      <c r="W10" s="2"/>
      <c r="X10" s="2"/>
      <c r="Y10" s="2"/>
      <c r="Z10" s="2"/>
      <c r="AA10" s="2"/>
      <c r="AB10" s="2"/>
    </row>
    <row r="11" spans="1:28" ht="69.75" customHeight="1">
      <c r="A11" s="8"/>
      <c r="B11" s="9"/>
      <c r="C11" s="1217"/>
      <c r="D11" s="1210"/>
      <c r="E11" s="1210"/>
      <c r="F11" s="1210"/>
      <c r="G11" s="1210"/>
      <c r="H11" s="1210"/>
      <c r="I11" s="1210"/>
      <c r="J11" s="1210"/>
      <c r="K11" s="1210"/>
      <c r="L11" s="1216"/>
      <c r="M11" s="9"/>
      <c r="N11" s="5"/>
      <c r="O11" s="19"/>
      <c r="P11" s="5"/>
      <c r="Q11" s="13"/>
      <c r="R11" s="2"/>
      <c r="S11" s="2"/>
      <c r="T11" s="2"/>
      <c r="U11" s="2"/>
      <c r="V11" s="2"/>
      <c r="W11" s="2"/>
      <c r="X11" s="2"/>
      <c r="Y11" s="2"/>
      <c r="Z11" s="2"/>
      <c r="AA11" s="2"/>
      <c r="AB11" s="2"/>
    </row>
    <row r="12" spans="1:28" ht="30" customHeight="1">
      <c r="A12" s="20"/>
      <c r="B12" s="21"/>
      <c r="C12" s="21"/>
      <c r="D12" s="21"/>
      <c r="E12" s="1224"/>
      <c r="F12" s="1210"/>
      <c r="G12" s="1210"/>
      <c r="H12" s="1210"/>
      <c r="I12" s="1210"/>
      <c r="J12" s="1210"/>
      <c r="K12" s="1210"/>
      <c r="L12" s="1216"/>
      <c r="M12" s="22"/>
      <c r="N12" s="5"/>
      <c r="O12" s="5"/>
      <c r="P12" s="5"/>
      <c r="Q12" s="13"/>
      <c r="R12" s="2"/>
      <c r="S12" s="2"/>
      <c r="T12" s="2"/>
      <c r="U12" s="2"/>
      <c r="V12" s="2"/>
      <c r="W12" s="2"/>
      <c r="X12" s="2"/>
      <c r="Y12" s="2"/>
      <c r="Z12" s="2"/>
      <c r="AA12" s="2"/>
      <c r="AB12" s="2"/>
    </row>
    <row r="13" spans="1:28" ht="69.75" customHeight="1">
      <c r="A13" s="20"/>
      <c r="B13" s="21"/>
      <c r="C13" s="1218"/>
      <c r="D13" s="1210"/>
      <c r="E13" s="1210"/>
      <c r="F13" s="1210"/>
      <c r="G13" s="1210"/>
      <c r="H13" s="1210"/>
      <c r="I13" s="1210"/>
      <c r="J13" s="1210"/>
      <c r="K13" s="1210"/>
      <c r="L13" s="1216"/>
      <c r="M13" s="21"/>
      <c r="N13" s="23"/>
      <c r="O13" s="12"/>
      <c r="P13" s="13"/>
      <c r="Q13" s="13"/>
      <c r="R13" s="2"/>
      <c r="S13" s="2"/>
      <c r="T13" s="2"/>
      <c r="U13" s="2"/>
      <c r="V13" s="2"/>
      <c r="W13" s="2"/>
      <c r="X13" s="2"/>
      <c r="Y13" s="2"/>
      <c r="Z13" s="2"/>
      <c r="AA13" s="2"/>
      <c r="AB13" s="2"/>
    </row>
    <row r="14" spans="1:28" ht="62.25" customHeight="1">
      <c r="A14" s="8"/>
      <c r="B14" s="1217" t="s">
        <v>10</v>
      </c>
      <c r="C14" s="1210"/>
      <c r="D14" s="1210"/>
      <c r="E14" s="1210"/>
      <c r="F14" s="1210"/>
      <c r="G14" s="1210"/>
      <c r="H14" s="1210"/>
      <c r="I14" s="1210"/>
      <c r="J14" s="1210"/>
      <c r="K14" s="1210"/>
      <c r="L14" s="1216"/>
      <c r="M14" s="9"/>
      <c r="N14" s="24"/>
      <c r="O14" s="25"/>
      <c r="P14" s="2"/>
      <c r="Q14" s="2"/>
      <c r="R14" s="2"/>
      <c r="S14" s="2"/>
      <c r="T14" s="2"/>
      <c r="U14" s="2"/>
      <c r="V14" s="2"/>
      <c r="W14" s="2"/>
      <c r="X14" s="2"/>
      <c r="Y14" s="2"/>
      <c r="Z14" s="2"/>
      <c r="AA14" s="2"/>
      <c r="AB14" s="2"/>
    </row>
    <row r="15" spans="1:28" ht="1.5" customHeight="1">
      <c r="A15" s="8"/>
      <c r="B15" s="9"/>
      <c r="C15" s="26"/>
      <c r="D15" s="26"/>
      <c r="E15" s="26"/>
      <c r="F15" s="26"/>
      <c r="G15" s="26"/>
      <c r="H15" s="26"/>
      <c r="I15" s="26"/>
      <c r="J15" s="26"/>
      <c r="K15" s="26"/>
      <c r="L15" s="27"/>
      <c r="M15" s="26"/>
      <c r="N15" s="24"/>
      <c r="O15" s="28"/>
      <c r="P15" s="2"/>
      <c r="Q15" s="2"/>
      <c r="R15" s="2"/>
      <c r="S15" s="2"/>
      <c r="T15" s="2"/>
      <c r="U15" s="2"/>
      <c r="V15" s="2"/>
      <c r="W15" s="2"/>
      <c r="X15" s="2"/>
      <c r="Y15" s="2"/>
      <c r="Z15" s="2"/>
      <c r="AA15" s="2"/>
      <c r="AB15" s="2"/>
    </row>
    <row r="16" spans="1:28" ht="116.25" customHeight="1">
      <c r="A16" s="8"/>
      <c r="B16" s="1217" t="s">
        <v>11</v>
      </c>
      <c r="C16" s="1210"/>
      <c r="D16" s="1210"/>
      <c r="E16" s="1210"/>
      <c r="F16" s="1210"/>
      <c r="G16" s="1210"/>
      <c r="H16" s="1210"/>
      <c r="I16" s="1210"/>
      <c r="J16" s="1210"/>
      <c r="K16" s="1210"/>
      <c r="L16" s="1216"/>
      <c r="M16" s="9"/>
      <c r="N16" s="2"/>
      <c r="O16" s="2"/>
      <c r="P16" s="2"/>
      <c r="Q16" s="2"/>
      <c r="R16" s="2"/>
      <c r="S16" s="2"/>
      <c r="T16" s="2"/>
      <c r="U16" s="2"/>
      <c r="V16" s="2"/>
      <c r="W16" s="2"/>
      <c r="X16" s="2"/>
      <c r="Y16" s="2"/>
      <c r="Z16" s="2"/>
      <c r="AA16" s="2"/>
      <c r="AB16" s="2"/>
    </row>
    <row r="17" spans="1:28" ht="321.75" customHeight="1">
      <c r="A17" s="20"/>
      <c r="B17" s="1218" t="s">
        <v>12</v>
      </c>
      <c r="C17" s="1210"/>
      <c r="D17" s="1210"/>
      <c r="E17" s="1210"/>
      <c r="F17" s="1210"/>
      <c r="G17" s="1210"/>
      <c r="H17" s="1210"/>
      <c r="I17" s="1210"/>
      <c r="J17" s="1210"/>
      <c r="K17" s="1210"/>
      <c r="L17" s="1216"/>
      <c r="M17" s="21"/>
      <c r="N17" s="24"/>
      <c r="O17" s="25"/>
      <c r="P17" s="2"/>
      <c r="Q17" s="2"/>
      <c r="R17" s="2"/>
      <c r="S17" s="2"/>
      <c r="T17" s="2"/>
      <c r="U17" s="2"/>
      <c r="V17" s="2"/>
      <c r="W17" s="2"/>
      <c r="X17" s="2"/>
      <c r="Y17" s="2"/>
      <c r="Z17" s="2"/>
      <c r="AA17" s="2"/>
      <c r="AB17" s="2"/>
    </row>
    <row r="18" spans="1:28" ht="15.75" customHeight="1">
      <c r="A18" s="29"/>
      <c r="B18" s="1219"/>
      <c r="C18" s="1210"/>
      <c r="D18" s="1210"/>
      <c r="E18" s="1210"/>
      <c r="F18" s="1210"/>
      <c r="G18" s="1210"/>
      <c r="H18" s="1210"/>
      <c r="I18" s="1210"/>
      <c r="J18" s="1210"/>
      <c r="K18" s="1210"/>
      <c r="L18" s="1216"/>
      <c r="M18" s="30"/>
      <c r="N18" s="2"/>
      <c r="O18" s="2"/>
      <c r="P18" s="2"/>
      <c r="Q18" s="2"/>
      <c r="R18" s="2"/>
      <c r="S18" s="2"/>
      <c r="T18" s="2"/>
      <c r="U18" s="2"/>
      <c r="V18" s="2"/>
      <c r="W18" s="2"/>
      <c r="X18" s="2"/>
      <c r="Y18" s="2"/>
      <c r="Z18" s="2"/>
      <c r="AA18" s="2"/>
      <c r="AB18" s="2"/>
    </row>
    <row r="19" spans="1:28" ht="15.75" customHeight="1">
      <c r="A19" s="31"/>
      <c r="B19" s="1220"/>
      <c r="C19" s="1221"/>
      <c r="D19" s="1221"/>
      <c r="E19" s="1221"/>
      <c r="F19" s="1221"/>
      <c r="G19" s="1221"/>
      <c r="H19" s="1221"/>
      <c r="I19" s="1221"/>
      <c r="J19" s="1221"/>
      <c r="K19" s="1221"/>
      <c r="L19" s="1222"/>
      <c r="M19" s="31"/>
      <c r="N19" s="2"/>
      <c r="O19" s="2"/>
      <c r="P19" s="2"/>
      <c r="Q19" s="2"/>
      <c r="R19" s="2"/>
      <c r="S19" s="2"/>
      <c r="T19" s="2"/>
      <c r="U19" s="2"/>
      <c r="V19" s="2"/>
      <c r="W19" s="2"/>
      <c r="X19" s="2"/>
      <c r="Y19" s="2"/>
      <c r="Z19" s="2"/>
      <c r="AA19" s="2"/>
      <c r="AB19" s="2"/>
    </row>
    <row r="20" spans="1:28"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5.75" customHeight="1"/>
    <row r="222" spans="1:28" ht="15.75" customHeight="1"/>
    <row r="223" spans="1:28" ht="15.75" customHeight="1"/>
    <row r="224" spans="1:2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B17:L17"/>
    <mergeCell ref="B18:L18"/>
    <mergeCell ref="B19:L19"/>
    <mergeCell ref="B8:L8"/>
    <mergeCell ref="C9:L9"/>
    <mergeCell ref="C11:L11"/>
    <mergeCell ref="E12:L12"/>
    <mergeCell ref="C13:L13"/>
    <mergeCell ref="B14:L14"/>
    <mergeCell ref="B16:L16"/>
    <mergeCell ref="B1:L1"/>
    <mergeCell ref="N1:P1"/>
    <mergeCell ref="B4:L4"/>
    <mergeCell ref="B5:L5"/>
    <mergeCell ref="N5:P7"/>
    <mergeCell ref="B6:L6"/>
    <mergeCell ref="B7:L7"/>
  </mergeCells>
  <hyperlinks>
    <hyperlink ref="N5" r:id="rId1" xr:uid="{00000000-0004-0000-0000-000000000000}"/>
  </hyperlinks>
  <printOptions horizontalCentered="1" gridLines="1"/>
  <pageMargins left="0.7" right="0.7" top="0.75" bottom="0.75" header="0" footer="0"/>
  <pageSetup fitToHeight="0" pageOrder="overThenDown" orientation="landscape" cellComments="atEnd"/>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pageSetUpPr fitToPage="1"/>
  </sheetPr>
  <dimension ref="A1:AH1235"/>
  <sheetViews>
    <sheetView workbookViewId="0"/>
  </sheetViews>
  <sheetFormatPr defaultColWidth="14.42578125" defaultRowHeight="15" customHeight="1"/>
  <cols>
    <col min="1" max="1" width="17.42578125" customWidth="1"/>
    <col min="2" max="2" width="86.85546875" customWidth="1"/>
    <col min="3" max="3" width="88.7109375" customWidth="1"/>
    <col min="4" max="4" width="77.28515625" customWidth="1"/>
    <col min="5" max="5" width="76.5703125" customWidth="1"/>
    <col min="6" max="6" width="73.42578125" customWidth="1"/>
    <col min="7" max="7" width="56.28515625" customWidth="1"/>
    <col min="8" max="8" width="77" customWidth="1"/>
    <col min="9" max="9" width="63.42578125" customWidth="1"/>
    <col min="10" max="10" width="68.5703125" customWidth="1"/>
    <col min="11" max="11" width="69.5703125" customWidth="1"/>
    <col min="12" max="12" width="60.5703125" customWidth="1"/>
    <col min="13" max="13" width="66.7109375" customWidth="1"/>
    <col min="14" max="14" width="58.140625" customWidth="1"/>
    <col min="15" max="15" width="38.7109375" customWidth="1"/>
    <col min="16" max="16" width="49" customWidth="1"/>
    <col min="17" max="17" width="37.42578125" customWidth="1"/>
    <col min="18" max="18" width="45.140625" customWidth="1"/>
    <col min="19" max="19" width="35.140625" customWidth="1"/>
    <col min="20" max="20" width="38.140625" customWidth="1"/>
    <col min="21" max="21" width="43.85546875" customWidth="1"/>
    <col min="22" max="22" width="55.5703125" customWidth="1"/>
    <col min="23" max="23" width="28.85546875" customWidth="1"/>
    <col min="24" max="34" width="37.7109375" customWidth="1"/>
  </cols>
  <sheetData>
    <row r="1" spans="1:34" ht="43.5" customHeight="1">
      <c r="A1" s="32" t="s">
        <v>13</v>
      </c>
      <c r="B1" s="33" t="s">
        <v>14</v>
      </c>
      <c r="C1" s="34" t="s">
        <v>15</v>
      </c>
      <c r="D1" s="35" t="s">
        <v>16</v>
      </c>
      <c r="E1" s="35" t="s">
        <v>17</v>
      </c>
      <c r="F1" s="36"/>
      <c r="G1" s="36"/>
      <c r="H1" s="36"/>
      <c r="I1" s="36"/>
      <c r="J1" s="36"/>
      <c r="K1" s="36"/>
      <c r="L1" s="36"/>
      <c r="M1" s="36"/>
      <c r="N1" s="36"/>
      <c r="O1" s="36"/>
      <c r="P1" s="36"/>
      <c r="Q1" s="36"/>
      <c r="R1" s="36"/>
      <c r="S1" s="36"/>
      <c r="T1" s="36"/>
      <c r="U1" s="36"/>
      <c r="V1" s="36"/>
      <c r="W1" s="36"/>
      <c r="X1" s="36"/>
      <c r="Y1" s="36"/>
      <c r="Z1" s="36"/>
    </row>
    <row r="2" spans="1:34" ht="282.75" customHeight="1">
      <c r="A2" s="37" t="s">
        <v>18</v>
      </c>
      <c r="B2" s="38"/>
      <c r="C2" s="38"/>
      <c r="D2" s="38"/>
      <c r="E2" s="38" t="s">
        <v>19</v>
      </c>
      <c r="F2" s="39"/>
      <c r="G2" s="39"/>
      <c r="H2" s="39"/>
      <c r="I2" s="39"/>
      <c r="J2" s="39"/>
      <c r="K2" s="39"/>
      <c r="L2" s="39"/>
      <c r="M2" s="39"/>
      <c r="N2" s="39"/>
      <c r="O2" s="40"/>
      <c r="P2" s="40"/>
      <c r="Q2" s="40"/>
      <c r="R2" s="40"/>
      <c r="S2" s="40"/>
      <c r="T2" s="40"/>
      <c r="U2" s="40"/>
      <c r="V2" s="40"/>
      <c r="W2" s="40"/>
      <c r="X2" s="40"/>
      <c r="Y2" s="40"/>
      <c r="Z2" s="40"/>
      <c r="AA2" s="41"/>
      <c r="AB2" s="41"/>
      <c r="AC2" s="41"/>
      <c r="AD2" s="41"/>
      <c r="AE2" s="41"/>
      <c r="AF2" s="41"/>
      <c r="AG2" s="41"/>
      <c r="AH2" s="41"/>
    </row>
    <row r="3" spans="1:34" ht="135.75" customHeight="1">
      <c r="A3" s="1225" t="s">
        <v>20</v>
      </c>
      <c r="B3" s="42" t="s">
        <v>21</v>
      </c>
      <c r="C3" s="43" t="s">
        <v>22</v>
      </c>
      <c r="D3" s="43" t="s">
        <v>23</v>
      </c>
      <c r="E3" s="44" t="s">
        <v>24</v>
      </c>
      <c r="F3" s="45" t="s">
        <v>25</v>
      </c>
      <c r="G3" s="46"/>
      <c r="H3" s="46"/>
      <c r="I3" s="46"/>
      <c r="J3" s="46"/>
      <c r="K3" s="46"/>
      <c r="L3" s="46"/>
      <c r="M3" s="46"/>
      <c r="N3" s="46"/>
      <c r="O3" s="46"/>
      <c r="P3" s="46"/>
      <c r="Q3" s="47"/>
      <c r="R3" s="47"/>
      <c r="S3" s="47"/>
      <c r="T3" s="47"/>
      <c r="U3" s="47"/>
      <c r="V3" s="47"/>
      <c r="W3" s="47"/>
      <c r="X3" s="47"/>
      <c r="Y3" s="47"/>
      <c r="Z3" s="47"/>
    </row>
    <row r="4" spans="1:34" ht="15.75" customHeight="1">
      <c r="A4" s="1210"/>
      <c r="B4" s="1227" t="s">
        <v>26</v>
      </c>
      <c r="C4" s="1210"/>
      <c r="D4" s="48"/>
      <c r="E4" s="49"/>
      <c r="F4" s="50"/>
      <c r="G4" s="50"/>
      <c r="H4" s="50"/>
      <c r="I4" s="50"/>
      <c r="J4" s="50"/>
      <c r="K4" s="50"/>
      <c r="L4" s="50"/>
      <c r="M4" s="50"/>
      <c r="N4" s="50"/>
      <c r="O4" s="50"/>
      <c r="P4" s="50"/>
      <c r="Q4" s="51"/>
      <c r="R4" s="51"/>
      <c r="S4" s="51"/>
      <c r="T4" s="51"/>
      <c r="U4" s="51"/>
      <c r="V4" s="51"/>
      <c r="W4" s="51"/>
      <c r="X4" s="51"/>
      <c r="Y4" s="51"/>
      <c r="Z4" s="51"/>
    </row>
    <row r="5" spans="1:34" ht="15.75" customHeight="1">
      <c r="A5" s="1210"/>
      <c r="B5" s="52" t="s">
        <v>27</v>
      </c>
      <c r="C5" s="53" t="s">
        <v>28</v>
      </c>
      <c r="D5" s="54"/>
      <c r="E5" s="55"/>
      <c r="F5" s="55"/>
      <c r="G5" s="55"/>
      <c r="H5" s="55"/>
      <c r="I5" s="55"/>
      <c r="J5" s="55"/>
      <c r="K5" s="55"/>
      <c r="L5" s="55"/>
      <c r="M5" s="55"/>
      <c r="N5" s="55"/>
      <c r="O5" s="55"/>
      <c r="P5" s="55"/>
      <c r="Q5" s="55"/>
      <c r="R5" s="55"/>
      <c r="S5" s="55"/>
      <c r="T5" s="55"/>
      <c r="U5" s="55"/>
      <c r="V5" s="55"/>
      <c r="W5" s="55"/>
      <c r="X5" s="55"/>
      <c r="Y5" s="55"/>
      <c r="Z5" s="55"/>
    </row>
    <row r="6" spans="1:34" ht="48.75" customHeight="1">
      <c r="A6" s="1210"/>
      <c r="B6" s="1228" t="s">
        <v>29</v>
      </c>
      <c r="C6" s="1210"/>
      <c r="D6" s="56"/>
      <c r="E6" s="57"/>
      <c r="F6" s="57"/>
      <c r="G6" s="58"/>
      <c r="H6" s="58"/>
      <c r="I6" s="58"/>
      <c r="J6" s="58"/>
      <c r="K6" s="58"/>
      <c r="L6" s="58"/>
      <c r="M6" s="58"/>
      <c r="N6" s="58"/>
      <c r="O6" s="58"/>
      <c r="P6" s="58"/>
      <c r="Q6" s="58"/>
      <c r="R6" s="58"/>
      <c r="S6" s="58"/>
      <c r="T6" s="58"/>
      <c r="U6" s="58"/>
      <c r="V6" s="58"/>
      <c r="W6" s="58"/>
      <c r="X6" s="58"/>
      <c r="Y6" s="58"/>
      <c r="Z6" s="58"/>
    </row>
    <row r="7" spans="1:34" ht="48.75" customHeight="1">
      <c r="A7" s="1226"/>
      <c r="B7" s="1210"/>
      <c r="C7" s="1210"/>
      <c r="D7" s="59"/>
      <c r="E7" s="60"/>
      <c r="F7" s="60"/>
      <c r="G7" s="61"/>
      <c r="H7" s="61"/>
      <c r="I7" s="61"/>
      <c r="J7" s="61"/>
      <c r="K7" s="61"/>
      <c r="L7" s="61"/>
      <c r="M7" s="61"/>
      <c r="N7" s="61"/>
      <c r="O7" s="61"/>
      <c r="P7" s="61"/>
      <c r="Q7" s="61"/>
      <c r="R7" s="61"/>
      <c r="S7" s="61"/>
      <c r="T7" s="61"/>
      <c r="U7" s="61"/>
      <c r="V7" s="61"/>
      <c r="W7" s="61"/>
      <c r="X7" s="61"/>
      <c r="Y7" s="61"/>
      <c r="Z7" s="61"/>
    </row>
    <row r="8" spans="1:34" ht="15.75" customHeight="1">
      <c r="A8" s="62"/>
      <c r="B8" s="63"/>
      <c r="C8" s="64"/>
      <c r="D8" s="64"/>
      <c r="E8" s="57"/>
      <c r="F8" s="57"/>
      <c r="G8" s="58"/>
      <c r="H8" s="58"/>
      <c r="I8" s="58"/>
      <c r="J8" s="58"/>
      <c r="K8" s="58"/>
      <c r="L8" s="58"/>
      <c r="M8" s="58"/>
      <c r="N8" s="58"/>
      <c r="O8" s="58"/>
      <c r="P8" s="58"/>
      <c r="Q8" s="58"/>
      <c r="R8" s="58"/>
      <c r="S8" s="58"/>
      <c r="T8" s="58"/>
      <c r="U8" s="58"/>
      <c r="V8" s="58"/>
      <c r="W8" s="58"/>
      <c r="X8" s="58"/>
      <c r="Y8" s="58"/>
      <c r="Z8" s="58"/>
    </row>
    <row r="9" spans="1:34" ht="15.75" customHeight="1">
      <c r="A9" s="65"/>
      <c r="B9" s="66"/>
      <c r="C9" s="67"/>
      <c r="D9" s="67"/>
      <c r="E9" s="60"/>
      <c r="F9" s="60"/>
      <c r="G9" s="61"/>
      <c r="H9" s="61"/>
      <c r="I9" s="61"/>
      <c r="J9" s="61"/>
      <c r="K9" s="61"/>
      <c r="L9" s="61"/>
      <c r="M9" s="61"/>
      <c r="N9" s="61"/>
      <c r="O9" s="61"/>
      <c r="P9" s="61"/>
      <c r="Q9" s="61"/>
      <c r="R9" s="61"/>
      <c r="S9" s="61"/>
      <c r="T9" s="61"/>
      <c r="U9" s="61"/>
      <c r="V9" s="61"/>
      <c r="W9" s="61"/>
      <c r="X9" s="61"/>
      <c r="Y9" s="61"/>
      <c r="Z9" s="61"/>
    </row>
    <row r="10" spans="1:34" ht="15.75" customHeight="1">
      <c r="A10" s="62"/>
      <c r="B10" s="63"/>
      <c r="C10" s="64"/>
      <c r="D10" s="64"/>
      <c r="E10" s="57"/>
      <c r="F10" s="57"/>
      <c r="G10" s="58"/>
      <c r="H10" s="58"/>
      <c r="I10" s="58"/>
      <c r="J10" s="58"/>
      <c r="K10" s="58"/>
      <c r="L10" s="58"/>
      <c r="M10" s="58"/>
      <c r="N10" s="58"/>
      <c r="O10" s="58"/>
      <c r="P10" s="58"/>
      <c r="Q10" s="58"/>
      <c r="R10" s="58"/>
      <c r="S10" s="58"/>
      <c r="T10" s="58"/>
      <c r="U10" s="58"/>
      <c r="V10" s="58"/>
      <c r="W10" s="58"/>
      <c r="X10" s="58"/>
      <c r="Y10" s="58"/>
      <c r="Z10" s="58"/>
    </row>
    <row r="11" spans="1:34" ht="15.75" customHeight="1">
      <c r="A11" s="65">
        <v>44262</v>
      </c>
      <c r="B11" s="66" t="s">
        <v>30</v>
      </c>
      <c r="C11" s="67"/>
      <c r="D11" s="67"/>
      <c r="E11" s="60"/>
      <c r="F11" s="60"/>
      <c r="G11" s="61"/>
      <c r="H11" s="61"/>
      <c r="I11" s="61"/>
      <c r="J11" s="61"/>
      <c r="K11" s="61"/>
      <c r="L11" s="61"/>
      <c r="M11" s="61"/>
      <c r="N11" s="61"/>
      <c r="O11" s="61"/>
      <c r="P11" s="61"/>
      <c r="Q11" s="61"/>
      <c r="R11" s="61"/>
      <c r="S11" s="61"/>
      <c r="T11" s="61"/>
      <c r="U11" s="61"/>
      <c r="V11" s="61"/>
      <c r="W11" s="61"/>
      <c r="X11" s="61"/>
      <c r="Y11" s="61"/>
      <c r="Z11" s="61"/>
    </row>
    <row r="12" spans="1:34" ht="15.75" customHeight="1">
      <c r="A12" s="62">
        <v>44257</v>
      </c>
      <c r="B12" s="68" t="s">
        <v>31</v>
      </c>
      <c r="C12" s="64"/>
      <c r="D12" s="64"/>
      <c r="E12" s="57"/>
      <c r="F12" s="57"/>
      <c r="G12" s="58"/>
      <c r="H12" s="58"/>
      <c r="I12" s="58"/>
      <c r="J12" s="58"/>
      <c r="K12" s="58"/>
      <c r="L12" s="58"/>
      <c r="M12" s="58"/>
      <c r="N12" s="58"/>
      <c r="O12" s="58"/>
      <c r="P12" s="58"/>
      <c r="Q12" s="58"/>
      <c r="R12" s="58"/>
      <c r="S12" s="58"/>
      <c r="T12" s="58"/>
      <c r="U12" s="58"/>
      <c r="V12" s="58"/>
      <c r="W12" s="58"/>
      <c r="X12" s="58"/>
      <c r="Y12" s="58"/>
      <c r="Z12" s="58"/>
    </row>
    <row r="13" spans="1:34" ht="15.75" customHeight="1">
      <c r="A13" s="65">
        <v>44257</v>
      </c>
      <c r="B13" s="66" t="s">
        <v>32</v>
      </c>
      <c r="C13" s="67"/>
      <c r="D13" s="67"/>
      <c r="E13" s="60"/>
      <c r="F13" s="60"/>
      <c r="G13" s="61"/>
      <c r="H13" s="61"/>
      <c r="I13" s="61"/>
      <c r="J13" s="61"/>
      <c r="K13" s="61"/>
      <c r="L13" s="61"/>
      <c r="M13" s="61"/>
      <c r="N13" s="61"/>
      <c r="O13" s="61"/>
      <c r="P13" s="61"/>
      <c r="Q13" s="61"/>
      <c r="R13" s="61"/>
      <c r="S13" s="61"/>
      <c r="T13" s="61"/>
      <c r="U13" s="61"/>
      <c r="V13" s="61"/>
      <c r="W13" s="61"/>
      <c r="X13" s="61"/>
      <c r="Y13" s="61"/>
      <c r="Z13" s="61"/>
    </row>
    <row r="14" spans="1:34" ht="15.75" customHeight="1">
      <c r="A14" s="62">
        <v>44257</v>
      </c>
      <c r="B14" s="63" t="s">
        <v>33</v>
      </c>
      <c r="C14" s="64" t="s">
        <v>34</v>
      </c>
      <c r="D14" s="64" t="s">
        <v>35</v>
      </c>
      <c r="E14" s="57"/>
      <c r="F14" s="57"/>
      <c r="G14" s="58"/>
      <c r="H14" s="58"/>
      <c r="I14" s="58"/>
      <c r="J14" s="58"/>
      <c r="K14" s="58"/>
      <c r="L14" s="58"/>
      <c r="M14" s="58"/>
      <c r="N14" s="58"/>
      <c r="O14" s="58"/>
      <c r="P14" s="58"/>
      <c r="Q14" s="58"/>
      <c r="R14" s="58"/>
      <c r="S14" s="58"/>
      <c r="T14" s="58"/>
      <c r="U14" s="58"/>
      <c r="V14" s="58"/>
      <c r="W14" s="58"/>
      <c r="X14" s="58"/>
      <c r="Y14" s="58"/>
      <c r="Z14" s="58"/>
    </row>
    <row r="15" spans="1:34" ht="15.75" customHeight="1">
      <c r="A15" s="65">
        <v>44257</v>
      </c>
      <c r="B15" s="66" t="s">
        <v>36</v>
      </c>
      <c r="C15" s="67" t="s">
        <v>37</v>
      </c>
      <c r="D15" s="67"/>
      <c r="E15" s="60"/>
      <c r="F15" s="60"/>
      <c r="G15" s="61"/>
      <c r="H15" s="61"/>
      <c r="I15" s="61"/>
      <c r="J15" s="61"/>
      <c r="K15" s="61"/>
      <c r="L15" s="61"/>
      <c r="M15" s="61"/>
      <c r="N15" s="61"/>
      <c r="O15" s="61"/>
      <c r="P15" s="61"/>
      <c r="Q15" s="61"/>
      <c r="R15" s="61"/>
      <c r="S15" s="61"/>
      <c r="T15" s="61"/>
      <c r="U15" s="61"/>
      <c r="V15" s="61"/>
      <c r="W15" s="61"/>
      <c r="X15" s="61"/>
      <c r="Y15" s="61"/>
      <c r="Z15" s="61"/>
    </row>
    <row r="16" spans="1:34" ht="15.75" customHeight="1">
      <c r="A16" s="62">
        <v>44256</v>
      </c>
      <c r="B16" s="63" t="s">
        <v>38</v>
      </c>
      <c r="C16" s="64" t="s">
        <v>39</v>
      </c>
      <c r="D16" s="64"/>
      <c r="E16" s="57"/>
      <c r="F16" s="57"/>
      <c r="G16" s="58"/>
      <c r="H16" s="58"/>
      <c r="I16" s="58"/>
      <c r="J16" s="58"/>
      <c r="K16" s="58"/>
      <c r="L16" s="58"/>
      <c r="M16" s="58"/>
      <c r="N16" s="58"/>
      <c r="O16" s="58"/>
      <c r="P16" s="58"/>
      <c r="Q16" s="58"/>
      <c r="R16" s="58"/>
      <c r="S16" s="58"/>
      <c r="T16" s="58"/>
      <c r="U16" s="58"/>
      <c r="V16" s="58"/>
      <c r="W16" s="58"/>
      <c r="X16" s="58"/>
      <c r="Y16" s="58"/>
      <c r="Z16" s="58"/>
    </row>
    <row r="17" spans="1:26" ht="15.75" customHeight="1">
      <c r="A17" s="65">
        <v>44256</v>
      </c>
      <c r="B17" s="66" t="s">
        <v>40</v>
      </c>
      <c r="C17" s="67" t="s">
        <v>41</v>
      </c>
      <c r="D17" s="67" t="s">
        <v>42</v>
      </c>
      <c r="E17" s="60"/>
      <c r="F17" s="60"/>
      <c r="G17" s="61"/>
      <c r="H17" s="61"/>
      <c r="I17" s="61"/>
      <c r="J17" s="61"/>
      <c r="K17" s="61"/>
      <c r="L17" s="61"/>
      <c r="M17" s="61"/>
      <c r="N17" s="61"/>
      <c r="O17" s="61"/>
      <c r="P17" s="61"/>
      <c r="Q17" s="61"/>
      <c r="R17" s="61"/>
      <c r="S17" s="61"/>
      <c r="T17" s="61"/>
      <c r="U17" s="61"/>
      <c r="V17" s="61"/>
      <c r="W17" s="61"/>
      <c r="X17" s="61"/>
      <c r="Y17" s="61"/>
      <c r="Z17" s="61"/>
    </row>
    <row r="18" spans="1:26" ht="15.75" customHeight="1">
      <c r="A18" s="62">
        <v>44254</v>
      </c>
      <c r="B18" s="63" t="s">
        <v>43</v>
      </c>
      <c r="C18" s="64" t="s">
        <v>44</v>
      </c>
      <c r="D18" s="64" t="s">
        <v>45</v>
      </c>
      <c r="E18" s="57"/>
      <c r="F18" s="57"/>
      <c r="G18" s="58"/>
      <c r="H18" s="58"/>
      <c r="I18" s="58"/>
      <c r="J18" s="58"/>
      <c r="K18" s="58"/>
      <c r="L18" s="58"/>
      <c r="M18" s="58"/>
      <c r="N18" s="58"/>
      <c r="O18" s="58"/>
      <c r="P18" s="58"/>
      <c r="Q18" s="58"/>
      <c r="R18" s="58"/>
      <c r="S18" s="58"/>
      <c r="T18" s="58"/>
      <c r="U18" s="58"/>
      <c r="V18" s="58"/>
      <c r="W18" s="58"/>
      <c r="X18" s="58"/>
      <c r="Y18" s="58"/>
      <c r="Z18" s="58"/>
    </row>
    <row r="19" spans="1:26" ht="15.75" customHeight="1">
      <c r="A19" s="65">
        <v>44254</v>
      </c>
      <c r="B19" s="66" t="s">
        <v>46</v>
      </c>
      <c r="C19" s="67"/>
      <c r="D19" s="67"/>
      <c r="E19" s="60"/>
      <c r="F19" s="60"/>
      <c r="G19" s="61"/>
      <c r="H19" s="61"/>
      <c r="I19" s="61"/>
      <c r="J19" s="61"/>
      <c r="K19" s="61"/>
      <c r="L19" s="61"/>
      <c r="M19" s="61"/>
      <c r="N19" s="61"/>
      <c r="O19" s="61"/>
      <c r="P19" s="61"/>
      <c r="Q19" s="61"/>
      <c r="R19" s="61"/>
      <c r="S19" s="61"/>
      <c r="T19" s="61"/>
      <c r="U19" s="61"/>
      <c r="V19" s="61"/>
      <c r="W19" s="61"/>
      <c r="X19" s="61"/>
      <c r="Y19" s="61"/>
      <c r="Z19" s="61"/>
    </row>
    <row r="20" spans="1:26" ht="15.75" customHeight="1">
      <c r="A20" s="62">
        <v>44254</v>
      </c>
      <c r="B20" s="63" t="s">
        <v>47</v>
      </c>
      <c r="C20" s="64"/>
      <c r="D20" s="64"/>
      <c r="E20" s="57"/>
      <c r="F20" s="57"/>
      <c r="G20" s="58"/>
      <c r="H20" s="58"/>
      <c r="I20" s="58"/>
      <c r="J20" s="58"/>
      <c r="K20" s="58"/>
      <c r="L20" s="58"/>
      <c r="M20" s="58"/>
      <c r="N20" s="58"/>
      <c r="O20" s="58"/>
      <c r="P20" s="58"/>
      <c r="Q20" s="58"/>
      <c r="R20" s="58"/>
      <c r="S20" s="58"/>
      <c r="T20" s="58"/>
      <c r="U20" s="58"/>
      <c r="V20" s="58"/>
      <c r="W20" s="58"/>
      <c r="X20" s="58"/>
      <c r="Y20" s="58"/>
      <c r="Z20" s="58"/>
    </row>
    <row r="21" spans="1:26" ht="15.75" customHeight="1">
      <c r="A21" s="65">
        <v>44254</v>
      </c>
      <c r="B21" s="66" t="s">
        <v>48</v>
      </c>
      <c r="C21" s="67" t="s">
        <v>49</v>
      </c>
      <c r="D21" s="67"/>
      <c r="E21" s="60"/>
      <c r="F21" s="60"/>
      <c r="G21" s="61"/>
      <c r="H21" s="61"/>
      <c r="I21" s="61"/>
      <c r="J21" s="61"/>
      <c r="K21" s="61"/>
      <c r="L21" s="61"/>
      <c r="M21" s="61"/>
      <c r="N21" s="61"/>
      <c r="O21" s="61"/>
      <c r="P21" s="61"/>
      <c r="Q21" s="61"/>
      <c r="R21" s="61"/>
      <c r="S21" s="61"/>
      <c r="T21" s="61"/>
      <c r="U21" s="61"/>
      <c r="V21" s="61"/>
      <c r="W21" s="61"/>
      <c r="X21" s="61"/>
      <c r="Y21" s="61"/>
      <c r="Z21" s="61"/>
    </row>
    <row r="22" spans="1:26" ht="15.75" customHeight="1">
      <c r="A22" s="62">
        <v>44254</v>
      </c>
      <c r="B22" s="63" t="s">
        <v>50</v>
      </c>
      <c r="C22" s="64" t="s">
        <v>51</v>
      </c>
      <c r="D22" s="64"/>
      <c r="E22" s="57"/>
      <c r="F22" s="57"/>
      <c r="G22" s="58"/>
      <c r="H22" s="58"/>
      <c r="I22" s="58"/>
      <c r="J22" s="58"/>
      <c r="K22" s="58"/>
      <c r="L22" s="58"/>
      <c r="M22" s="58"/>
      <c r="N22" s="58"/>
      <c r="O22" s="58"/>
      <c r="P22" s="58"/>
      <c r="Q22" s="58"/>
      <c r="R22" s="58"/>
      <c r="S22" s="58"/>
      <c r="T22" s="58"/>
      <c r="U22" s="58"/>
      <c r="V22" s="58"/>
      <c r="W22" s="58"/>
      <c r="X22" s="58"/>
      <c r="Y22" s="58"/>
      <c r="Z22" s="58"/>
    </row>
    <row r="23" spans="1:26" ht="15.75" customHeight="1">
      <c r="A23" s="65">
        <v>44253</v>
      </c>
      <c r="B23" s="66" t="s">
        <v>52</v>
      </c>
      <c r="C23" s="67" t="s">
        <v>53</v>
      </c>
      <c r="D23" s="67"/>
      <c r="E23" s="60"/>
      <c r="F23" s="60"/>
      <c r="G23" s="61"/>
      <c r="H23" s="61"/>
      <c r="I23" s="61"/>
      <c r="J23" s="61"/>
      <c r="K23" s="61"/>
      <c r="L23" s="61"/>
      <c r="M23" s="61"/>
      <c r="N23" s="61"/>
      <c r="O23" s="61"/>
      <c r="P23" s="61"/>
      <c r="Q23" s="61"/>
      <c r="R23" s="61"/>
      <c r="S23" s="61"/>
      <c r="T23" s="61"/>
      <c r="U23" s="61"/>
      <c r="V23" s="61"/>
      <c r="W23" s="61"/>
      <c r="X23" s="61"/>
      <c r="Y23" s="61"/>
      <c r="Z23" s="61"/>
    </row>
    <row r="24" spans="1:26" ht="15.75" customHeight="1">
      <c r="A24" s="62">
        <v>44253</v>
      </c>
      <c r="B24" s="63" t="s">
        <v>54</v>
      </c>
      <c r="C24" s="64" t="s">
        <v>55</v>
      </c>
      <c r="D24" s="64" t="s">
        <v>56</v>
      </c>
      <c r="E24" s="57"/>
      <c r="F24" s="57"/>
      <c r="G24" s="58"/>
      <c r="H24" s="58"/>
      <c r="I24" s="58"/>
      <c r="J24" s="58"/>
      <c r="K24" s="58"/>
      <c r="L24" s="58"/>
      <c r="M24" s="58"/>
      <c r="N24" s="58"/>
      <c r="O24" s="58"/>
      <c r="P24" s="58"/>
      <c r="Q24" s="58"/>
      <c r="R24" s="58"/>
      <c r="S24" s="58"/>
      <c r="T24" s="58"/>
      <c r="U24" s="58"/>
      <c r="V24" s="58"/>
      <c r="W24" s="58"/>
      <c r="X24" s="58"/>
      <c r="Y24" s="58"/>
      <c r="Z24" s="58"/>
    </row>
    <row r="25" spans="1:26" ht="15.75" customHeight="1">
      <c r="A25" s="65">
        <v>44251</v>
      </c>
      <c r="B25" s="66" t="s">
        <v>57</v>
      </c>
      <c r="C25" s="67"/>
      <c r="D25" s="67"/>
      <c r="E25" s="60"/>
      <c r="F25" s="60"/>
      <c r="G25" s="61"/>
      <c r="H25" s="61"/>
      <c r="I25" s="61"/>
      <c r="J25" s="61"/>
      <c r="K25" s="61"/>
      <c r="L25" s="61"/>
      <c r="M25" s="61"/>
      <c r="N25" s="61"/>
      <c r="O25" s="61"/>
      <c r="P25" s="61"/>
      <c r="Q25" s="61"/>
      <c r="R25" s="61"/>
      <c r="S25" s="61"/>
      <c r="T25" s="61"/>
      <c r="U25" s="61"/>
      <c r="V25" s="61"/>
      <c r="W25" s="61"/>
      <c r="X25" s="61"/>
      <c r="Y25" s="61"/>
      <c r="Z25" s="61"/>
    </row>
    <row r="26" spans="1:26" ht="15.75" customHeight="1">
      <c r="A26" s="62">
        <v>44251</v>
      </c>
      <c r="B26" s="63" t="s">
        <v>58</v>
      </c>
      <c r="C26" s="64" t="s">
        <v>59</v>
      </c>
      <c r="D26" s="64"/>
      <c r="E26" s="57"/>
      <c r="F26" s="57"/>
      <c r="G26" s="58"/>
      <c r="H26" s="58"/>
      <c r="I26" s="58"/>
      <c r="J26" s="58"/>
      <c r="K26" s="58"/>
      <c r="L26" s="58"/>
      <c r="M26" s="58"/>
      <c r="N26" s="58"/>
      <c r="O26" s="58"/>
      <c r="P26" s="58"/>
      <c r="Q26" s="58"/>
      <c r="R26" s="58"/>
      <c r="S26" s="58"/>
      <c r="T26" s="58"/>
      <c r="U26" s="58"/>
      <c r="V26" s="58"/>
      <c r="W26" s="58"/>
      <c r="X26" s="58"/>
      <c r="Y26" s="58"/>
      <c r="Z26" s="58"/>
    </row>
    <row r="27" spans="1:26" ht="15.75" customHeight="1">
      <c r="A27" s="65">
        <v>44250</v>
      </c>
      <c r="B27" s="66" t="s">
        <v>60</v>
      </c>
      <c r="C27" s="67" t="s">
        <v>61</v>
      </c>
      <c r="D27" s="67" t="s">
        <v>62</v>
      </c>
      <c r="E27" s="60"/>
      <c r="F27" s="60"/>
      <c r="G27" s="61"/>
      <c r="H27" s="61"/>
      <c r="I27" s="61"/>
      <c r="J27" s="61"/>
      <c r="K27" s="61"/>
      <c r="L27" s="61"/>
      <c r="M27" s="61"/>
      <c r="N27" s="61"/>
      <c r="O27" s="61"/>
      <c r="P27" s="61"/>
      <c r="Q27" s="61"/>
      <c r="R27" s="61"/>
      <c r="S27" s="61"/>
      <c r="T27" s="61"/>
      <c r="U27" s="61"/>
      <c r="V27" s="61"/>
      <c r="W27" s="61"/>
      <c r="X27" s="61"/>
      <c r="Y27" s="61"/>
      <c r="Z27" s="61"/>
    </row>
    <row r="28" spans="1:26" ht="15.75" customHeight="1">
      <c r="A28" s="62">
        <v>44250</v>
      </c>
      <c r="B28" s="63" t="s">
        <v>63</v>
      </c>
      <c r="C28" s="64" t="s">
        <v>64</v>
      </c>
      <c r="D28" s="64"/>
      <c r="E28" s="57"/>
      <c r="F28" s="57"/>
      <c r="G28" s="58"/>
      <c r="H28" s="58"/>
      <c r="I28" s="58"/>
      <c r="J28" s="58"/>
      <c r="K28" s="58"/>
      <c r="L28" s="58"/>
      <c r="M28" s="58"/>
      <c r="N28" s="58"/>
      <c r="O28" s="58"/>
      <c r="P28" s="58"/>
      <c r="Q28" s="58"/>
      <c r="R28" s="58"/>
      <c r="S28" s="58"/>
      <c r="T28" s="58"/>
      <c r="U28" s="58"/>
      <c r="V28" s="58"/>
      <c r="W28" s="58"/>
      <c r="X28" s="58"/>
      <c r="Y28" s="58"/>
      <c r="Z28" s="58"/>
    </row>
    <row r="29" spans="1:26" ht="15.75" customHeight="1">
      <c r="A29" s="65">
        <v>44250</v>
      </c>
      <c r="B29" s="66" t="s">
        <v>65</v>
      </c>
      <c r="C29" s="67" t="s">
        <v>66</v>
      </c>
      <c r="D29" s="67"/>
      <c r="E29" s="60"/>
      <c r="F29" s="60"/>
      <c r="G29" s="61"/>
      <c r="H29" s="61"/>
      <c r="I29" s="61"/>
      <c r="J29" s="61"/>
      <c r="K29" s="61"/>
      <c r="L29" s="61"/>
      <c r="M29" s="61"/>
      <c r="N29" s="61"/>
      <c r="O29" s="61"/>
      <c r="P29" s="61"/>
      <c r="Q29" s="61"/>
      <c r="R29" s="61"/>
      <c r="S29" s="61"/>
      <c r="T29" s="61"/>
      <c r="U29" s="61"/>
      <c r="V29" s="61"/>
      <c r="W29" s="61"/>
      <c r="X29" s="61"/>
      <c r="Y29" s="61"/>
      <c r="Z29" s="61"/>
    </row>
    <row r="30" spans="1:26" ht="15.75" customHeight="1">
      <c r="A30" s="62">
        <v>44248</v>
      </c>
      <c r="B30" s="63" t="s">
        <v>67</v>
      </c>
      <c r="C30" s="64"/>
      <c r="D30" s="64"/>
      <c r="E30" s="57"/>
      <c r="F30" s="57"/>
      <c r="G30" s="58"/>
      <c r="H30" s="58"/>
      <c r="I30" s="58"/>
      <c r="J30" s="58"/>
      <c r="K30" s="58"/>
      <c r="L30" s="58"/>
      <c r="M30" s="58"/>
      <c r="N30" s="58"/>
      <c r="O30" s="58"/>
      <c r="P30" s="58"/>
      <c r="Q30" s="58"/>
      <c r="R30" s="58"/>
      <c r="S30" s="58"/>
      <c r="T30" s="58"/>
      <c r="U30" s="58"/>
      <c r="V30" s="58"/>
      <c r="W30" s="58"/>
      <c r="X30" s="58"/>
      <c r="Y30" s="58"/>
      <c r="Z30" s="58"/>
    </row>
    <row r="31" spans="1:26" ht="15.75" customHeight="1">
      <c r="A31" s="65">
        <v>44247</v>
      </c>
      <c r="B31" s="66" t="s">
        <v>68</v>
      </c>
      <c r="C31" s="67"/>
      <c r="D31" s="67"/>
      <c r="E31" s="60"/>
      <c r="F31" s="60"/>
      <c r="G31" s="61"/>
      <c r="H31" s="61"/>
      <c r="I31" s="61"/>
      <c r="J31" s="61"/>
      <c r="K31" s="61"/>
      <c r="L31" s="61"/>
      <c r="M31" s="61"/>
      <c r="N31" s="61"/>
      <c r="O31" s="61"/>
      <c r="P31" s="61"/>
      <c r="Q31" s="61"/>
      <c r="R31" s="61"/>
      <c r="S31" s="61"/>
      <c r="T31" s="61"/>
      <c r="U31" s="61"/>
      <c r="V31" s="61"/>
      <c r="W31" s="61"/>
      <c r="X31" s="61"/>
      <c r="Y31" s="61"/>
      <c r="Z31" s="61"/>
    </row>
    <row r="32" spans="1:26" ht="15.75" customHeight="1">
      <c r="A32" s="62">
        <v>44245</v>
      </c>
      <c r="B32" s="63" t="s">
        <v>69</v>
      </c>
      <c r="C32" s="64" t="s">
        <v>70</v>
      </c>
      <c r="D32" s="64"/>
      <c r="E32" s="57"/>
      <c r="F32" s="57"/>
      <c r="G32" s="58"/>
      <c r="H32" s="58"/>
      <c r="I32" s="58"/>
      <c r="J32" s="58"/>
      <c r="K32" s="58"/>
      <c r="L32" s="58"/>
      <c r="M32" s="58"/>
      <c r="N32" s="58"/>
      <c r="O32" s="58"/>
      <c r="P32" s="58"/>
      <c r="Q32" s="58"/>
      <c r="R32" s="58"/>
      <c r="S32" s="58"/>
      <c r="T32" s="58"/>
      <c r="U32" s="58"/>
      <c r="V32" s="58"/>
      <c r="W32" s="58"/>
      <c r="X32" s="58"/>
      <c r="Y32" s="58"/>
      <c r="Z32" s="58"/>
    </row>
    <row r="33" spans="1:26" ht="15.75" customHeight="1">
      <c r="A33" s="65">
        <v>44245</v>
      </c>
      <c r="B33" s="66" t="s">
        <v>71</v>
      </c>
      <c r="C33" s="67" t="s">
        <v>72</v>
      </c>
      <c r="D33" s="67"/>
      <c r="E33" s="60"/>
      <c r="F33" s="60"/>
      <c r="G33" s="61"/>
      <c r="H33" s="61"/>
      <c r="I33" s="61"/>
      <c r="J33" s="61"/>
      <c r="K33" s="61"/>
      <c r="L33" s="61"/>
      <c r="M33" s="61"/>
      <c r="N33" s="61"/>
      <c r="O33" s="61"/>
      <c r="P33" s="61"/>
      <c r="Q33" s="61"/>
      <c r="R33" s="61"/>
      <c r="S33" s="61"/>
      <c r="T33" s="61"/>
      <c r="U33" s="61"/>
      <c r="V33" s="61"/>
      <c r="W33" s="61"/>
      <c r="X33" s="61"/>
      <c r="Y33" s="61"/>
      <c r="Z33" s="61"/>
    </row>
    <row r="34" spans="1:26" ht="15.75" customHeight="1">
      <c r="A34" s="62">
        <v>44244</v>
      </c>
      <c r="B34" s="63" t="s">
        <v>73</v>
      </c>
      <c r="C34" s="64"/>
      <c r="D34" s="64"/>
      <c r="E34" s="57"/>
      <c r="F34" s="57"/>
      <c r="G34" s="58"/>
      <c r="H34" s="58"/>
      <c r="I34" s="58"/>
      <c r="J34" s="58"/>
      <c r="K34" s="58"/>
      <c r="L34" s="58"/>
      <c r="M34" s="58"/>
      <c r="N34" s="58"/>
      <c r="O34" s="58"/>
      <c r="P34" s="58"/>
      <c r="Q34" s="58"/>
      <c r="R34" s="58"/>
      <c r="S34" s="58"/>
      <c r="T34" s="58"/>
      <c r="U34" s="58"/>
      <c r="V34" s="58"/>
      <c r="W34" s="58"/>
      <c r="X34" s="58"/>
      <c r="Y34" s="58"/>
      <c r="Z34" s="58"/>
    </row>
    <row r="35" spans="1:26" ht="15.75" customHeight="1">
      <c r="A35" s="65">
        <v>44244</v>
      </c>
      <c r="B35" s="66" t="s">
        <v>74</v>
      </c>
      <c r="C35" s="67" t="s">
        <v>75</v>
      </c>
      <c r="D35" s="67"/>
      <c r="E35" s="60"/>
      <c r="F35" s="60"/>
      <c r="G35" s="61"/>
      <c r="H35" s="61"/>
      <c r="I35" s="61"/>
      <c r="J35" s="61"/>
      <c r="K35" s="61"/>
      <c r="L35" s="61"/>
      <c r="M35" s="61"/>
      <c r="N35" s="61"/>
      <c r="O35" s="61"/>
      <c r="P35" s="61"/>
      <c r="Q35" s="61"/>
      <c r="R35" s="61"/>
      <c r="S35" s="61"/>
      <c r="T35" s="61"/>
      <c r="U35" s="61"/>
      <c r="V35" s="61"/>
      <c r="W35" s="61"/>
      <c r="X35" s="61"/>
      <c r="Y35" s="61"/>
      <c r="Z35" s="61"/>
    </row>
    <row r="36" spans="1:26" ht="15.75" customHeight="1">
      <c r="A36" s="62">
        <v>44244</v>
      </c>
      <c r="B36" s="63" t="s">
        <v>76</v>
      </c>
      <c r="C36" s="64" t="s">
        <v>77</v>
      </c>
      <c r="D36" s="64"/>
      <c r="E36" s="57"/>
      <c r="F36" s="57"/>
      <c r="G36" s="58"/>
      <c r="H36" s="58"/>
      <c r="I36" s="58"/>
      <c r="J36" s="58"/>
      <c r="K36" s="58"/>
      <c r="L36" s="58"/>
      <c r="M36" s="58"/>
      <c r="N36" s="58"/>
      <c r="O36" s="58"/>
      <c r="P36" s="58"/>
      <c r="Q36" s="58"/>
      <c r="R36" s="58"/>
      <c r="S36" s="58"/>
      <c r="T36" s="58"/>
      <c r="U36" s="58"/>
      <c r="V36" s="58"/>
      <c r="W36" s="58"/>
      <c r="X36" s="58"/>
      <c r="Y36" s="58"/>
      <c r="Z36" s="58"/>
    </row>
    <row r="37" spans="1:26" ht="15.75" customHeight="1">
      <c r="A37" s="65">
        <v>44243</v>
      </c>
      <c r="B37" s="66" t="s">
        <v>78</v>
      </c>
      <c r="C37" s="67" t="s">
        <v>79</v>
      </c>
      <c r="D37" s="67"/>
      <c r="E37" s="60"/>
      <c r="F37" s="60"/>
      <c r="G37" s="61"/>
      <c r="H37" s="61"/>
      <c r="I37" s="61"/>
      <c r="J37" s="61"/>
      <c r="K37" s="61"/>
      <c r="L37" s="61"/>
      <c r="M37" s="61"/>
      <c r="N37" s="61"/>
      <c r="O37" s="61"/>
      <c r="P37" s="61"/>
      <c r="Q37" s="61"/>
      <c r="R37" s="61"/>
      <c r="S37" s="61"/>
      <c r="T37" s="61"/>
      <c r="U37" s="61"/>
      <c r="V37" s="61"/>
      <c r="W37" s="61"/>
      <c r="X37" s="61"/>
      <c r="Y37" s="61"/>
      <c r="Z37" s="61"/>
    </row>
    <row r="38" spans="1:26" ht="15.75" customHeight="1">
      <c r="A38" s="62">
        <v>44243</v>
      </c>
      <c r="B38" s="63" t="s">
        <v>80</v>
      </c>
      <c r="C38" s="64"/>
      <c r="D38" s="64"/>
      <c r="E38" s="57"/>
      <c r="F38" s="57"/>
      <c r="G38" s="58"/>
      <c r="H38" s="58"/>
      <c r="I38" s="58"/>
      <c r="J38" s="58"/>
      <c r="K38" s="58"/>
      <c r="L38" s="58"/>
      <c r="M38" s="58"/>
      <c r="N38" s="58"/>
      <c r="O38" s="58"/>
      <c r="P38" s="58"/>
      <c r="Q38" s="58"/>
      <c r="R38" s="58"/>
      <c r="S38" s="58"/>
      <c r="T38" s="58"/>
      <c r="U38" s="58"/>
      <c r="V38" s="58"/>
      <c r="W38" s="58"/>
      <c r="X38" s="58"/>
      <c r="Y38" s="58"/>
      <c r="Z38" s="58"/>
    </row>
    <row r="39" spans="1:26" ht="15.75" customHeight="1">
      <c r="A39" s="65">
        <v>44242</v>
      </c>
      <c r="B39" s="66" t="s">
        <v>81</v>
      </c>
      <c r="C39" s="67" t="s">
        <v>82</v>
      </c>
      <c r="E39" s="60"/>
      <c r="F39" s="60"/>
      <c r="G39" s="61"/>
      <c r="H39" s="61"/>
      <c r="I39" s="61"/>
      <c r="J39" s="61"/>
      <c r="K39" s="61"/>
      <c r="L39" s="61"/>
      <c r="M39" s="61"/>
      <c r="N39" s="61"/>
      <c r="O39" s="61"/>
      <c r="P39" s="61"/>
      <c r="Q39" s="61"/>
      <c r="R39" s="61"/>
      <c r="S39" s="61"/>
      <c r="T39" s="61"/>
      <c r="U39" s="61"/>
      <c r="V39" s="61"/>
      <c r="W39" s="61"/>
      <c r="X39" s="61"/>
      <c r="Y39" s="61"/>
      <c r="Z39" s="61"/>
    </row>
    <row r="40" spans="1:26" ht="15.75" customHeight="1">
      <c r="A40" s="62">
        <v>44241</v>
      </c>
      <c r="B40" s="63" t="s">
        <v>83</v>
      </c>
      <c r="C40" s="64" t="s">
        <v>84</v>
      </c>
      <c r="D40" s="64"/>
      <c r="E40" s="57"/>
      <c r="F40" s="57"/>
      <c r="G40" s="58"/>
      <c r="H40" s="58"/>
      <c r="I40" s="58"/>
      <c r="J40" s="58"/>
      <c r="K40" s="58"/>
      <c r="L40" s="58"/>
      <c r="M40" s="58"/>
      <c r="N40" s="58"/>
      <c r="O40" s="58"/>
      <c r="P40" s="58"/>
      <c r="Q40" s="58"/>
      <c r="R40" s="58"/>
      <c r="S40" s="58"/>
      <c r="T40" s="58"/>
      <c r="U40" s="58"/>
      <c r="V40" s="58"/>
      <c r="W40" s="58"/>
      <c r="X40" s="58"/>
      <c r="Y40" s="58"/>
      <c r="Z40" s="58"/>
    </row>
    <row r="41" spans="1:26" ht="15.75" customHeight="1">
      <c r="A41" s="65">
        <v>44240</v>
      </c>
      <c r="B41" s="66" t="s">
        <v>85</v>
      </c>
      <c r="C41" s="67" t="s">
        <v>86</v>
      </c>
      <c r="D41" s="67" t="s">
        <v>87</v>
      </c>
      <c r="E41" s="60"/>
      <c r="F41" s="60"/>
      <c r="G41" s="61"/>
      <c r="H41" s="61"/>
      <c r="I41" s="61"/>
      <c r="J41" s="61"/>
      <c r="K41" s="61"/>
      <c r="L41" s="61"/>
      <c r="M41" s="61"/>
      <c r="N41" s="61"/>
      <c r="O41" s="61"/>
      <c r="P41" s="61"/>
      <c r="Q41" s="61"/>
      <c r="R41" s="61"/>
      <c r="S41" s="61"/>
      <c r="T41" s="61"/>
      <c r="U41" s="61"/>
      <c r="V41" s="61"/>
      <c r="W41" s="61"/>
      <c r="X41" s="61"/>
      <c r="Y41" s="61"/>
      <c r="Z41" s="61"/>
    </row>
    <row r="42" spans="1:26" ht="15.75" customHeight="1">
      <c r="A42" s="62">
        <v>44240</v>
      </c>
      <c r="B42" s="63" t="s">
        <v>88</v>
      </c>
      <c r="C42" s="64" t="s">
        <v>89</v>
      </c>
      <c r="D42" s="64"/>
      <c r="E42" s="57"/>
      <c r="F42" s="57"/>
      <c r="G42" s="58"/>
      <c r="H42" s="58"/>
      <c r="I42" s="58"/>
      <c r="J42" s="58"/>
      <c r="K42" s="58"/>
      <c r="L42" s="58"/>
      <c r="M42" s="58"/>
      <c r="N42" s="58"/>
      <c r="O42" s="58"/>
      <c r="P42" s="58"/>
      <c r="Q42" s="58"/>
      <c r="R42" s="58"/>
      <c r="S42" s="58"/>
      <c r="T42" s="58"/>
      <c r="U42" s="58"/>
      <c r="V42" s="58"/>
      <c r="W42" s="58"/>
      <c r="X42" s="58"/>
      <c r="Y42" s="58"/>
      <c r="Z42" s="58"/>
    </row>
    <row r="43" spans="1:26" ht="15.75" customHeight="1">
      <c r="A43" s="65">
        <v>44236</v>
      </c>
      <c r="B43" s="66" t="s">
        <v>90</v>
      </c>
      <c r="C43" s="67" t="s">
        <v>91</v>
      </c>
      <c r="D43" s="67"/>
      <c r="E43" s="60"/>
      <c r="F43" s="60"/>
      <c r="G43" s="61"/>
      <c r="H43" s="61"/>
      <c r="I43" s="61"/>
      <c r="J43" s="61"/>
      <c r="K43" s="61"/>
      <c r="L43" s="61"/>
      <c r="M43" s="61"/>
      <c r="N43" s="61"/>
      <c r="O43" s="61"/>
      <c r="P43" s="61"/>
      <c r="Q43" s="61"/>
      <c r="R43" s="61"/>
      <c r="S43" s="61"/>
      <c r="T43" s="61"/>
      <c r="U43" s="61"/>
      <c r="V43" s="61"/>
      <c r="W43" s="61"/>
      <c r="X43" s="61"/>
      <c r="Y43" s="61"/>
      <c r="Z43" s="61"/>
    </row>
    <row r="44" spans="1:26" ht="15.75" customHeight="1">
      <c r="A44" s="62">
        <v>44236</v>
      </c>
      <c r="B44" s="63" t="s">
        <v>92</v>
      </c>
      <c r="C44" s="64" t="s">
        <v>93</v>
      </c>
      <c r="D44" s="64" t="s">
        <v>94</v>
      </c>
      <c r="E44" s="57"/>
      <c r="F44" s="57"/>
      <c r="G44" s="58"/>
      <c r="H44" s="58"/>
      <c r="I44" s="58"/>
      <c r="J44" s="58"/>
      <c r="K44" s="58"/>
      <c r="L44" s="58"/>
      <c r="M44" s="58"/>
      <c r="N44" s="58"/>
      <c r="O44" s="58"/>
      <c r="P44" s="58"/>
      <c r="Q44" s="58"/>
      <c r="R44" s="58"/>
      <c r="S44" s="58"/>
      <c r="T44" s="58"/>
      <c r="U44" s="58"/>
      <c r="V44" s="58"/>
      <c r="W44" s="58"/>
      <c r="X44" s="58"/>
      <c r="Y44" s="58"/>
      <c r="Z44" s="58"/>
    </row>
    <row r="45" spans="1:26" ht="15.75" customHeight="1">
      <c r="A45" s="65">
        <v>44235</v>
      </c>
      <c r="B45" s="66" t="s">
        <v>95</v>
      </c>
      <c r="C45" s="67" t="s">
        <v>96</v>
      </c>
      <c r="D45" s="67"/>
      <c r="E45" s="60"/>
      <c r="F45" s="60"/>
      <c r="G45" s="61"/>
      <c r="H45" s="61"/>
      <c r="I45" s="61"/>
      <c r="J45" s="61"/>
      <c r="K45" s="61"/>
      <c r="L45" s="61"/>
      <c r="M45" s="61"/>
      <c r="N45" s="61"/>
      <c r="O45" s="61"/>
      <c r="P45" s="61"/>
      <c r="Q45" s="61"/>
      <c r="R45" s="61"/>
      <c r="S45" s="61"/>
      <c r="T45" s="61"/>
      <c r="U45" s="61"/>
      <c r="V45" s="61"/>
      <c r="W45" s="61"/>
      <c r="X45" s="61"/>
      <c r="Y45" s="61"/>
      <c r="Z45" s="61"/>
    </row>
    <row r="46" spans="1:26" ht="15.75" customHeight="1">
      <c r="A46" s="62">
        <v>44235</v>
      </c>
      <c r="B46" s="63" t="s">
        <v>97</v>
      </c>
      <c r="C46" s="64"/>
      <c r="D46" s="64"/>
      <c r="E46" s="57"/>
      <c r="F46" s="57"/>
      <c r="G46" s="58"/>
      <c r="H46" s="58"/>
      <c r="I46" s="58"/>
      <c r="J46" s="58"/>
      <c r="K46" s="58"/>
      <c r="L46" s="58"/>
      <c r="M46" s="58"/>
      <c r="N46" s="58"/>
      <c r="O46" s="58"/>
      <c r="P46" s="58"/>
      <c r="Q46" s="58"/>
      <c r="R46" s="58"/>
      <c r="S46" s="58"/>
      <c r="T46" s="58"/>
      <c r="U46" s="58"/>
      <c r="V46" s="58"/>
      <c r="W46" s="58"/>
      <c r="X46" s="58"/>
      <c r="Y46" s="58"/>
      <c r="Z46" s="58"/>
    </row>
    <row r="47" spans="1:26" ht="15.75" customHeight="1">
      <c r="A47" s="65">
        <v>44234</v>
      </c>
      <c r="B47" s="69" t="s">
        <v>98</v>
      </c>
      <c r="C47" s="67" t="s">
        <v>99</v>
      </c>
      <c r="D47" s="67"/>
      <c r="E47" s="60"/>
      <c r="F47" s="60"/>
      <c r="G47" s="61"/>
      <c r="H47" s="61"/>
      <c r="I47" s="61"/>
      <c r="J47" s="61"/>
      <c r="K47" s="61"/>
      <c r="L47" s="61"/>
      <c r="M47" s="61"/>
      <c r="N47" s="61"/>
      <c r="O47" s="61"/>
      <c r="P47" s="61"/>
      <c r="Q47" s="61"/>
      <c r="R47" s="61"/>
      <c r="S47" s="61"/>
      <c r="T47" s="61"/>
      <c r="U47" s="61"/>
      <c r="V47" s="61"/>
      <c r="W47" s="61"/>
      <c r="X47" s="61"/>
      <c r="Y47" s="61"/>
      <c r="Z47" s="61"/>
    </row>
    <row r="48" spans="1:26" ht="15.75" customHeight="1">
      <c r="A48" s="62">
        <v>44233</v>
      </c>
      <c r="B48" s="63" t="s">
        <v>100</v>
      </c>
      <c r="C48" s="64" t="s">
        <v>101</v>
      </c>
      <c r="D48" s="64"/>
      <c r="E48" s="57"/>
      <c r="F48" s="57"/>
      <c r="G48" s="58"/>
      <c r="H48" s="58"/>
      <c r="I48" s="58"/>
      <c r="J48" s="58"/>
      <c r="K48" s="58"/>
      <c r="L48" s="58"/>
      <c r="M48" s="58"/>
      <c r="N48" s="58"/>
      <c r="O48" s="58"/>
      <c r="P48" s="58"/>
      <c r="Q48" s="58"/>
      <c r="R48" s="58"/>
      <c r="S48" s="58"/>
      <c r="T48" s="58"/>
      <c r="U48" s="58"/>
      <c r="V48" s="58"/>
      <c r="W48" s="58"/>
      <c r="X48" s="58"/>
      <c r="Y48" s="58"/>
      <c r="Z48" s="58"/>
    </row>
    <row r="49" spans="1:26" ht="15.75" customHeight="1">
      <c r="A49" s="65">
        <v>44232</v>
      </c>
      <c r="B49" s="66" t="s">
        <v>102</v>
      </c>
      <c r="C49" s="67" t="s">
        <v>103</v>
      </c>
      <c r="D49" s="67" t="s">
        <v>104</v>
      </c>
      <c r="E49" s="60"/>
      <c r="F49" s="60"/>
      <c r="G49" s="61"/>
      <c r="H49" s="61"/>
      <c r="I49" s="61"/>
      <c r="J49" s="61"/>
      <c r="K49" s="61"/>
      <c r="L49" s="61"/>
      <c r="M49" s="61"/>
      <c r="N49" s="61"/>
      <c r="O49" s="61"/>
      <c r="P49" s="61"/>
      <c r="Q49" s="61"/>
      <c r="R49" s="61"/>
      <c r="S49" s="61"/>
      <c r="T49" s="61"/>
      <c r="U49" s="61"/>
      <c r="V49" s="61"/>
      <c r="W49" s="61"/>
      <c r="X49" s="61"/>
      <c r="Y49" s="61"/>
      <c r="Z49" s="61"/>
    </row>
    <row r="50" spans="1:26" ht="15.75" customHeight="1">
      <c r="A50" s="62">
        <v>44232</v>
      </c>
      <c r="B50" s="63" t="s">
        <v>105</v>
      </c>
      <c r="C50" s="64" t="s">
        <v>106</v>
      </c>
      <c r="D50" s="64"/>
      <c r="E50" s="57"/>
      <c r="F50" s="57"/>
      <c r="G50" s="58"/>
      <c r="H50" s="58"/>
      <c r="I50" s="58"/>
      <c r="J50" s="58"/>
      <c r="K50" s="58"/>
      <c r="L50" s="58"/>
      <c r="M50" s="58"/>
      <c r="N50" s="58"/>
      <c r="O50" s="58"/>
      <c r="P50" s="58"/>
      <c r="Q50" s="58"/>
      <c r="R50" s="58"/>
      <c r="S50" s="58"/>
      <c r="T50" s="58"/>
      <c r="U50" s="58"/>
      <c r="V50" s="58"/>
      <c r="W50" s="58"/>
      <c r="X50" s="58"/>
      <c r="Y50" s="58"/>
      <c r="Z50" s="58"/>
    </row>
    <row r="51" spans="1:26" ht="15.75" customHeight="1">
      <c r="A51" s="65">
        <v>44232</v>
      </c>
      <c r="B51" s="66" t="s">
        <v>107</v>
      </c>
      <c r="C51" s="70" t="s">
        <v>108</v>
      </c>
      <c r="D51" s="67"/>
      <c r="E51" s="60"/>
      <c r="F51" s="60"/>
      <c r="G51" s="61"/>
      <c r="H51" s="61"/>
      <c r="I51" s="61"/>
      <c r="J51" s="61"/>
      <c r="K51" s="61"/>
      <c r="L51" s="61"/>
      <c r="M51" s="61"/>
      <c r="N51" s="61"/>
      <c r="O51" s="61"/>
      <c r="P51" s="61"/>
      <c r="Q51" s="61"/>
      <c r="R51" s="61"/>
      <c r="S51" s="61"/>
      <c r="T51" s="61"/>
      <c r="U51" s="61"/>
      <c r="V51" s="61"/>
      <c r="W51" s="61"/>
      <c r="X51" s="61"/>
      <c r="Y51" s="61"/>
      <c r="Z51" s="61"/>
    </row>
    <row r="52" spans="1:26" ht="15.75" customHeight="1">
      <c r="A52" s="62">
        <v>44232</v>
      </c>
      <c r="B52" s="63" t="s">
        <v>109</v>
      </c>
      <c r="C52" s="64" t="s">
        <v>110</v>
      </c>
      <c r="D52" s="64"/>
      <c r="E52" s="57"/>
      <c r="F52" s="57"/>
      <c r="G52" s="58"/>
      <c r="H52" s="58"/>
      <c r="I52" s="58"/>
      <c r="J52" s="58"/>
      <c r="K52" s="58"/>
      <c r="L52" s="58"/>
      <c r="M52" s="58"/>
      <c r="N52" s="58"/>
      <c r="O52" s="58"/>
      <c r="P52" s="58"/>
      <c r="Q52" s="58"/>
      <c r="R52" s="58"/>
      <c r="S52" s="58"/>
      <c r="T52" s="58"/>
      <c r="U52" s="58"/>
      <c r="V52" s="58"/>
      <c r="W52" s="58"/>
      <c r="X52" s="58"/>
      <c r="Y52" s="58"/>
      <c r="Z52" s="58"/>
    </row>
    <row r="53" spans="1:26" ht="15.75" customHeight="1">
      <c r="A53" s="65">
        <v>44232</v>
      </c>
      <c r="B53" s="66" t="s">
        <v>111</v>
      </c>
      <c r="C53" s="67" t="s">
        <v>112</v>
      </c>
      <c r="D53" s="67"/>
      <c r="E53" s="60"/>
      <c r="F53" s="60"/>
      <c r="G53" s="61"/>
      <c r="H53" s="61"/>
      <c r="I53" s="61"/>
      <c r="J53" s="61"/>
      <c r="K53" s="61"/>
      <c r="L53" s="61"/>
      <c r="M53" s="61"/>
      <c r="N53" s="61"/>
      <c r="O53" s="61"/>
      <c r="P53" s="61"/>
      <c r="Q53" s="61"/>
      <c r="R53" s="61"/>
      <c r="S53" s="61"/>
      <c r="T53" s="61"/>
      <c r="U53" s="61"/>
      <c r="V53" s="61"/>
      <c r="W53" s="61"/>
      <c r="X53" s="61"/>
      <c r="Y53" s="61"/>
      <c r="Z53" s="61"/>
    </row>
    <row r="54" spans="1:26" ht="15.75" customHeight="1">
      <c r="A54" s="62">
        <v>44231</v>
      </c>
      <c r="B54" s="63" t="s">
        <v>113</v>
      </c>
      <c r="C54" s="64" t="s">
        <v>114</v>
      </c>
      <c r="D54" s="64"/>
      <c r="E54" s="57"/>
      <c r="F54" s="57"/>
      <c r="G54" s="58"/>
      <c r="H54" s="58"/>
      <c r="I54" s="58"/>
      <c r="J54" s="58"/>
      <c r="K54" s="58"/>
      <c r="L54" s="58"/>
      <c r="M54" s="58"/>
      <c r="N54" s="58"/>
      <c r="O54" s="58"/>
      <c r="P54" s="58"/>
      <c r="Q54" s="58"/>
      <c r="R54" s="58"/>
      <c r="S54" s="58"/>
      <c r="T54" s="58"/>
      <c r="U54" s="58"/>
      <c r="V54" s="58"/>
      <c r="W54" s="58"/>
      <c r="X54" s="58"/>
      <c r="Y54" s="58"/>
      <c r="Z54" s="58"/>
    </row>
    <row r="55" spans="1:26" ht="15.75" customHeight="1">
      <c r="A55" s="65">
        <v>44231</v>
      </c>
      <c r="B55" s="66" t="s">
        <v>115</v>
      </c>
      <c r="C55" s="67" t="s">
        <v>116</v>
      </c>
      <c r="D55" s="67"/>
      <c r="E55" s="60"/>
      <c r="F55" s="60"/>
      <c r="G55" s="61"/>
      <c r="H55" s="61"/>
      <c r="I55" s="61"/>
      <c r="J55" s="61"/>
      <c r="K55" s="61"/>
      <c r="L55" s="61"/>
      <c r="M55" s="61"/>
      <c r="N55" s="61"/>
      <c r="O55" s="61"/>
      <c r="P55" s="61"/>
      <c r="Q55" s="61"/>
      <c r="R55" s="61"/>
      <c r="S55" s="61"/>
      <c r="T55" s="61"/>
      <c r="U55" s="61"/>
      <c r="V55" s="61"/>
      <c r="W55" s="61"/>
      <c r="X55" s="61"/>
      <c r="Y55" s="61"/>
      <c r="Z55" s="61"/>
    </row>
    <row r="56" spans="1:26" ht="15.75" customHeight="1">
      <c r="A56" s="62">
        <v>44230</v>
      </c>
      <c r="B56" s="71" t="s">
        <v>117</v>
      </c>
      <c r="C56" s="64"/>
      <c r="D56" s="64"/>
      <c r="E56" s="57"/>
      <c r="F56" s="57"/>
      <c r="G56" s="58"/>
      <c r="H56" s="58"/>
      <c r="I56" s="58"/>
      <c r="J56" s="58"/>
      <c r="K56" s="58"/>
      <c r="L56" s="58"/>
      <c r="M56" s="58"/>
      <c r="N56" s="58"/>
      <c r="O56" s="58"/>
      <c r="P56" s="58"/>
      <c r="Q56" s="58"/>
      <c r="R56" s="58"/>
      <c r="S56" s="58"/>
      <c r="T56" s="58"/>
      <c r="U56" s="58"/>
      <c r="V56" s="58"/>
      <c r="W56" s="58"/>
      <c r="X56" s="58"/>
      <c r="Y56" s="58"/>
      <c r="Z56" s="58"/>
    </row>
    <row r="57" spans="1:26" ht="15.75" customHeight="1">
      <c r="A57" s="65">
        <v>44230</v>
      </c>
      <c r="B57" s="66" t="s">
        <v>118</v>
      </c>
      <c r="C57" s="67" t="s">
        <v>119</v>
      </c>
      <c r="D57" s="67"/>
      <c r="E57" s="60"/>
      <c r="F57" s="60"/>
      <c r="G57" s="61"/>
      <c r="H57" s="61"/>
      <c r="I57" s="61"/>
      <c r="J57" s="61"/>
      <c r="K57" s="61"/>
      <c r="L57" s="61"/>
      <c r="M57" s="61"/>
      <c r="N57" s="61"/>
      <c r="O57" s="61"/>
      <c r="P57" s="61"/>
      <c r="Q57" s="61"/>
      <c r="R57" s="61"/>
      <c r="S57" s="61"/>
      <c r="T57" s="61"/>
      <c r="U57" s="61"/>
      <c r="V57" s="61"/>
      <c r="W57" s="61"/>
      <c r="X57" s="61"/>
      <c r="Y57" s="61"/>
      <c r="Z57" s="61"/>
    </row>
    <row r="58" spans="1:26" ht="15.75" customHeight="1">
      <c r="A58" s="62">
        <v>44229</v>
      </c>
      <c r="B58" s="63" t="s">
        <v>120</v>
      </c>
      <c r="C58" s="64" t="s">
        <v>121</v>
      </c>
      <c r="D58" s="72" t="s">
        <v>122</v>
      </c>
      <c r="E58" s="57"/>
      <c r="F58" s="57"/>
      <c r="G58" s="58"/>
      <c r="H58" s="58"/>
      <c r="I58" s="58"/>
      <c r="J58" s="58"/>
      <c r="K58" s="58"/>
      <c r="L58" s="58"/>
      <c r="M58" s="58"/>
      <c r="N58" s="58"/>
      <c r="O58" s="58"/>
      <c r="P58" s="58"/>
      <c r="Q58" s="58"/>
      <c r="R58" s="58"/>
      <c r="S58" s="58"/>
      <c r="T58" s="58"/>
      <c r="U58" s="58"/>
      <c r="V58" s="58"/>
      <c r="W58" s="58"/>
      <c r="X58" s="58"/>
      <c r="Y58" s="58"/>
      <c r="Z58" s="58"/>
    </row>
    <row r="59" spans="1:26" ht="15.75" customHeight="1">
      <c r="A59" s="65">
        <v>44228</v>
      </c>
      <c r="B59" s="66" t="s">
        <v>123</v>
      </c>
      <c r="C59" s="67" t="s">
        <v>124</v>
      </c>
      <c r="D59" s="67" t="s">
        <v>125</v>
      </c>
      <c r="E59" s="60"/>
      <c r="F59" s="60"/>
      <c r="G59" s="61"/>
      <c r="H59" s="61"/>
      <c r="I59" s="61"/>
      <c r="J59" s="61"/>
      <c r="K59" s="61"/>
      <c r="L59" s="61"/>
      <c r="M59" s="61"/>
      <c r="N59" s="61"/>
      <c r="O59" s="61"/>
      <c r="P59" s="61"/>
      <c r="Q59" s="61"/>
      <c r="R59" s="61"/>
      <c r="S59" s="61"/>
      <c r="T59" s="61"/>
      <c r="U59" s="61"/>
      <c r="V59" s="61"/>
      <c r="W59" s="61"/>
      <c r="X59" s="61"/>
      <c r="Y59" s="61"/>
      <c r="Z59" s="61"/>
    </row>
    <row r="60" spans="1:26" ht="15.75" customHeight="1">
      <c r="A60" s="62">
        <v>44228</v>
      </c>
      <c r="B60" s="63" t="s">
        <v>126</v>
      </c>
      <c r="C60" s="64" t="s">
        <v>127</v>
      </c>
      <c r="D60" s="64"/>
      <c r="E60" s="57"/>
      <c r="F60" s="57"/>
      <c r="G60" s="58"/>
      <c r="H60" s="58"/>
      <c r="I60" s="58"/>
      <c r="J60" s="58"/>
      <c r="K60" s="58"/>
      <c r="L60" s="58"/>
      <c r="M60" s="58"/>
      <c r="N60" s="58"/>
      <c r="O60" s="58"/>
      <c r="P60" s="58"/>
      <c r="Q60" s="58"/>
      <c r="R60" s="58"/>
      <c r="S60" s="58"/>
      <c r="T60" s="58"/>
      <c r="U60" s="58"/>
      <c r="V60" s="58"/>
      <c r="W60" s="58"/>
      <c r="X60" s="58"/>
      <c r="Y60" s="58"/>
      <c r="Z60" s="58"/>
    </row>
    <row r="61" spans="1:26" ht="15.75" customHeight="1">
      <c r="A61" s="65">
        <v>44228</v>
      </c>
      <c r="B61" s="66" t="s">
        <v>128</v>
      </c>
      <c r="C61" s="67" t="s">
        <v>129</v>
      </c>
      <c r="D61" s="67"/>
      <c r="E61" s="60"/>
      <c r="F61" s="60"/>
      <c r="G61" s="61"/>
      <c r="H61" s="61"/>
      <c r="I61" s="61"/>
      <c r="J61" s="61"/>
      <c r="K61" s="61"/>
      <c r="L61" s="61"/>
      <c r="M61" s="61"/>
      <c r="N61" s="61"/>
      <c r="O61" s="61"/>
      <c r="P61" s="61"/>
      <c r="Q61" s="61"/>
      <c r="R61" s="61"/>
      <c r="S61" s="61"/>
      <c r="T61" s="61"/>
      <c r="U61" s="61"/>
      <c r="V61" s="61"/>
      <c r="W61" s="61"/>
      <c r="X61" s="61"/>
      <c r="Y61" s="61"/>
      <c r="Z61" s="61"/>
    </row>
    <row r="62" spans="1:26" ht="15.75" customHeight="1">
      <c r="A62" s="62">
        <v>44226</v>
      </c>
      <c r="B62" s="63" t="s">
        <v>130</v>
      </c>
      <c r="C62" s="64" t="s">
        <v>131</v>
      </c>
      <c r="D62" s="64"/>
      <c r="E62" s="57"/>
      <c r="F62" s="57"/>
      <c r="G62" s="58"/>
      <c r="H62" s="58"/>
      <c r="I62" s="58"/>
      <c r="J62" s="58"/>
      <c r="K62" s="58"/>
      <c r="L62" s="58"/>
      <c r="M62" s="58"/>
      <c r="N62" s="58"/>
      <c r="O62" s="58"/>
      <c r="P62" s="58"/>
      <c r="Q62" s="58"/>
      <c r="R62" s="58"/>
      <c r="S62" s="58"/>
      <c r="T62" s="58"/>
      <c r="U62" s="58"/>
      <c r="V62" s="58"/>
      <c r="W62" s="58"/>
      <c r="X62" s="58"/>
      <c r="Y62" s="58"/>
      <c r="Z62" s="58"/>
    </row>
    <row r="63" spans="1:26" ht="15.75" customHeight="1">
      <c r="A63" s="65">
        <v>44225</v>
      </c>
      <c r="B63" s="66" t="s">
        <v>132</v>
      </c>
      <c r="C63" s="67" t="s">
        <v>133</v>
      </c>
      <c r="D63" s="67"/>
      <c r="E63" s="60"/>
      <c r="F63" s="60"/>
      <c r="G63" s="61"/>
      <c r="H63" s="61"/>
      <c r="I63" s="61"/>
      <c r="J63" s="61"/>
      <c r="K63" s="61"/>
      <c r="L63" s="61"/>
      <c r="M63" s="61"/>
      <c r="N63" s="61"/>
      <c r="O63" s="61"/>
      <c r="P63" s="61"/>
      <c r="Q63" s="61"/>
      <c r="R63" s="61"/>
      <c r="S63" s="61"/>
      <c r="T63" s="61"/>
      <c r="U63" s="61"/>
      <c r="V63" s="61"/>
      <c r="W63" s="61"/>
      <c r="X63" s="61"/>
      <c r="Y63" s="61"/>
      <c r="Z63" s="61"/>
    </row>
    <row r="64" spans="1:26" ht="15.75" customHeight="1">
      <c r="A64" s="62">
        <v>44224</v>
      </c>
      <c r="B64" s="73" t="s">
        <v>134</v>
      </c>
      <c r="C64" s="64" t="s">
        <v>135</v>
      </c>
      <c r="D64" s="64"/>
      <c r="E64" s="57"/>
      <c r="F64" s="57"/>
      <c r="G64" s="58"/>
      <c r="H64" s="58"/>
      <c r="I64" s="58"/>
      <c r="J64" s="58"/>
      <c r="K64" s="58"/>
      <c r="L64" s="58"/>
      <c r="M64" s="58"/>
      <c r="N64" s="58"/>
      <c r="O64" s="58"/>
      <c r="P64" s="58"/>
      <c r="Q64" s="58"/>
      <c r="R64" s="58"/>
      <c r="S64" s="58"/>
      <c r="T64" s="58"/>
      <c r="U64" s="58"/>
      <c r="V64" s="58"/>
      <c r="W64" s="58"/>
      <c r="X64" s="58"/>
      <c r="Y64" s="58"/>
      <c r="Z64" s="58"/>
    </row>
    <row r="65" spans="1:26" ht="15.75" customHeight="1">
      <c r="A65" s="65">
        <v>44224</v>
      </c>
      <c r="B65" s="66" t="s">
        <v>136</v>
      </c>
      <c r="C65" s="67" t="s">
        <v>137</v>
      </c>
      <c r="D65" s="67"/>
      <c r="E65" s="60"/>
      <c r="F65" s="60"/>
      <c r="G65" s="61"/>
      <c r="H65" s="61"/>
      <c r="I65" s="61"/>
      <c r="J65" s="61"/>
      <c r="K65" s="61"/>
      <c r="L65" s="61"/>
      <c r="M65" s="61"/>
      <c r="N65" s="61"/>
      <c r="O65" s="61"/>
      <c r="P65" s="61"/>
      <c r="Q65" s="61"/>
      <c r="R65" s="61"/>
      <c r="S65" s="61"/>
      <c r="T65" s="61"/>
      <c r="U65" s="61"/>
      <c r="V65" s="61"/>
      <c r="W65" s="61"/>
      <c r="X65" s="61"/>
      <c r="Y65" s="61"/>
      <c r="Z65" s="61"/>
    </row>
    <row r="66" spans="1:26" ht="15.75" customHeight="1">
      <c r="A66" s="62">
        <v>44224</v>
      </c>
      <c r="B66" s="63" t="s">
        <v>138</v>
      </c>
      <c r="C66" s="64" t="s">
        <v>139</v>
      </c>
      <c r="D66" s="64"/>
      <c r="E66" s="57"/>
      <c r="F66" s="57"/>
      <c r="G66" s="58"/>
      <c r="H66" s="58"/>
      <c r="I66" s="58"/>
      <c r="J66" s="58"/>
      <c r="K66" s="58"/>
      <c r="L66" s="58"/>
      <c r="M66" s="58"/>
      <c r="N66" s="58"/>
      <c r="O66" s="58"/>
      <c r="P66" s="58"/>
      <c r="Q66" s="58"/>
      <c r="R66" s="58"/>
      <c r="S66" s="58"/>
      <c r="T66" s="58"/>
      <c r="U66" s="58"/>
      <c r="V66" s="58"/>
      <c r="W66" s="58"/>
      <c r="X66" s="58"/>
      <c r="Y66" s="58"/>
      <c r="Z66" s="58"/>
    </row>
    <row r="67" spans="1:26" ht="15.75" customHeight="1">
      <c r="A67" s="65">
        <v>44224</v>
      </c>
      <c r="B67" s="66" t="s">
        <v>140</v>
      </c>
      <c r="C67" s="67" t="s">
        <v>141</v>
      </c>
      <c r="D67" s="67"/>
      <c r="E67" s="60"/>
      <c r="F67" s="60"/>
      <c r="G67" s="61"/>
      <c r="H67" s="61"/>
      <c r="I67" s="61"/>
      <c r="J67" s="61"/>
      <c r="K67" s="61"/>
      <c r="L67" s="61"/>
      <c r="M67" s="61"/>
      <c r="N67" s="61"/>
      <c r="O67" s="61"/>
      <c r="P67" s="61"/>
      <c r="Q67" s="61"/>
      <c r="R67" s="61"/>
      <c r="S67" s="61"/>
      <c r="T67" s="61"/>
      <c r="U67" s="61"/>
      <c r="V67" s="61"/>
      <c r="W67" s="61"/>
      <c r="X67" s="61"/>
      <c r="Y67" s="61"/>
      <c r="Z67" s="61"/>
    </row>
    <row r="68" spans="1:26" ht="15.75" customHeight="1">
      <c r="A68" s="62">
        <v>44224</v>
      </c>
      <c r="B68" s="63" t="s">
        <v>142</v>
      </c>
      <c r="C68" s="64"/>
      <c r="D68" s="64"/>
      <c r="E68" s="57"/>
      <c r="F68" s="57"/>
      <c r="G68" s="58"/>
      <c r="H68" s="58"/>
      <c r="I68" s="58"/>
      <c r="J68" s="58"/>
      <c r="K68" s="58"/>
      <c r="L68" s="58"/>
      <c r="M68" s="58"/>
      <c r="N68" s="58"/>
      <c r="O68" s="58"/>
      <c r="P68" s="58"/>
      <c r="Q68" s="58"/>
      <c r="R68" s="58"/>
      <c r="S68" s="58"/>
      <c r="T68" s="58"/>
      <c r="U68" s="58"/>
      <c r="V68" s="58"/>
      <c r="W68" s="58"/>
      <c r="X68" s="58"/>
      <c r="Y68" s="58"/>
      <c r="Z68" s="58"/>
    </row>
    <row r="69" spans="1:26" ht="15.75" customHeight="1">
      <c r="A69" s="65">
        <v>44223</v>
      </c>
      <c r="B69" s="66" t="s">
        <v>143</v>
      </c>
      <c r="C69" s="67" t="s">
        <v>144</v>
      </c>
      <c r="D69" s="67"/>
      <c r="E69" s="60"/>
      <c r="F69" s="60"/>
      <c r="G69" s="61"/>
      <c r="H69" s="61"/>
      <c r="I69" s="61"/>
      <c r="J69" s="61"/>
      <c r="K69" s="61"/>
      <c r="L69" s="61"/>
      <c r="M69" s="61"/>
      <c r="N69" s="61"/>
      <c r="O69" s="61"/>
      <c r="P69" s="61"/>
      <c r="Q69" s="61"/>
      <c r="R69" s="61"/>
      <c r="S69" s="61"/>
      <c r="T69" s="61"/>
      <c r="U69" s="61"/>
      <c r="V69" s="61"/>
      <c r="W69" s="61"/>
      <c r="X69" s="61"/>
      <c r="Y69" s="61"/>
      <c r="Z69" s="61"/>
    </row>
    <row r="70" spans="1:26" ht="15.75" customHeight="1">
      <c r="A70" s="62">
        <v>44223</v>
      </c>
      <c r="B70" s="63" t="s">
        <v>145</v>
      </c>
      <c r="C70" s="64" t="s">
        <v>146</v>
      </c>
      <c r="D70" s="64"/>
      <c r="E70" s="57"/>
      <c r="F70" s="57"/>
      <c r="G70" s="58"/>
      <c r="H70" s="58"/>
      <c r="I70" s="58"/>
      <c r="J70" s="58"/>
      <c r="K70" s="58"/>
      <c r="L70" s="58"/>
      <c r="M70" s="58"/>
      <c r="N70" s="58"/>
      <c r="O70" s="58"/>
      <c r="P70" s="58"/>
      <c r="Q70" s="58"/>
      <c r="R70" s="58"/>
      <c r="S70" s="58"/>
      <c r="T70" s="58"/>
      <c r="U70" s="58"/>
      <c r="V70" s="58"/>
      <c r="W70" s="58"/>
      <c r="X70" s="58"/>
      <c r="Y70" s="58"/>
      <c r="Z70" s="58"/>
    </row>
    <row r="71" spans="1:26" ht="15.75" customHeight="1">
      <c r="A71" s="65">
        <v>44223</v>
      </c>
      <c r="B71" s="66" t="s">
        <v>147</v>
      </c>
      <c r="C71" s="67" t="s">
        <v>148</v>
      </c>
      <c r="D71" s="67"/>
      <c r="E71" s="60"/>
      <c r="F71" s="60"/>
      <c r="G71" s="61"/>
      <c r="H71" s="61"/>
      <c r="I71" s="61"/>
      <c r="J71" s="61"/>
      <c r="K71" s="61"/>
      <c r="L71" s="61"/>
      <c r="M71" s="61"/>
      <c r="N71" s="61"/>
      <c r="O71" s="61"/>
      <c r="P71" s="61"/>
      <c r="Q71" s="61"/>
      <c r="R71" s="61"/>
      <c r="S71" s="61"/>
      <c r="T71" s="61"/>
      <c r="U71" s="61"/>
      <c r="V71" s="61"/>
      <c r="W71" s="61"/>
      <c r="X71" s="61"/>
      <c r="Y71" s="61"/>
      <c r="Z71" s="61"/>
    </row>
    <row r="72" spans="1:26" ht="15.75" customHeight="1">
      <c r="A72" s="62">
        <v>44222</v>
      </c>
      <c r="B72" s="63" t="s">
        <v>149</v>
      </c>
      <c r="C72" s="64"/>
      <c r="D72" s="64"/>
      <c r="E72" s="57"/>
      <c r="F72" s="57"/>
      <c r="G72" s="58"/>
      <c r="H72" s="58"/>
      <c r="I72" s="58"/>
      <c r="J72" s="58"/>
      <c r="K72" s="58"/>
      <c r="L72" s="58"/>
      <c r="M72" s="58"/>
      <c r="N72" s="58"/>
      <c r="O72" s="58"/>
      <c r="P72" s="58"/>
      <c r="Q72" s="58"/>
      <c r="R72" s="58"/>
      <c r="S72" s="58"/>
      <c r="T72" s="58"/>
      <c r="U72" s="58"/>
      <c r="V72" s="58"/>
      <c r="W72" s="58"/>
      <c r="X72" s="58"/>
      <c r="Y72" s="58"/>
      <c r="Z72" s="58"/>
    </row>
    <row r="73" spans="1:26" ht="15.75" customHeight="1">
      <c r="A73" s="65">
        <v>44222</v>
      </c>
      <c r="B73" s="66" t="s">
        <v>150</v>
      </c>
      <c r="C73" s="67" t="s">
        <v>151</v>
      </c>
      <c r="D73" s="67"/>
      <c r="E73" s="60"/>
      <c r="F73" s="60"/>
      <c r="G73" s="61"/>
      <c r="H73" s="61"/>
      <c r="I73" s="61"/>
      <c r="J73" s="61"/>
      <c r="K73" s="61"/>
      <c r="L73" s="61"/>
      <c r="M73" s="61"/>
      <c r="N73" s="61"/>
      <c r="O73" s="61"/>
      <c r="P73" s="61"/>
      <c r="Q73" s="61"/>
      <c r="R73" s="61"/>
      <c r="S73" s="61"/>
      <c r="T73" s="61"/>
      <c r="U73" s="61"/>
      <c r="V73" s="61"/>
      <c r="W73" s="61"/>
      <c r="X73" s="61"/>
      <c r="Y73" s="61"/>
      <c r="Z73" s="61"/>
    </row>
    <row r="74" spans="1:26" ht="15.75" customHeight="1">
      <c r="A74" s="62">
        <v>44222</v>
      </c>
      <c r="B74" s="63" t="s">
        <v>152</v>
      </c>
      <c r="C74" s="64" t="s">
        <v>153</v>
      </c>
      <c r="D74" s="64" t="s">
        <v>154</v>
      </c>
      <c r="E74" s="57"/>
      <c r="F74" s="57"/>
      <c r="G74" s="58"/>
      <c r="H74" s="58"/>
      <c r="I74" s="58"/>
      <c r="J74" s="58"/>
      <c r="K74" s="58"/>
      <c r="L74" s="58"/>
      <c r="M74" s="58"/>
      <c r="N74" s="58"/>
      <c r="O74" s="58"/>
      <c r="P74" s="58"/>
      <c r="Q74" s="58"/>
      <c r="R74" s="58"/>
      <c r="S74" s="58"/>
      <c r="T74" s="58"/>
      <c r="U74" s="58"/>
      <c r="V74" s="58"/>
      <c r="W74" s="58"/>
      <c r="X74" s="58"/>
      <c r="Y74" s="58"/>
      <c r="Z74" s="58"/>
    </row>
    <row r="75" spans="1:26" ht="15.75" customHeight="1">
      <c r="A75" s="65">
        <v>44222</v>
      </c>
      <c r="B75" s="66" t="s">
        <v>155</v>
      </c>
      <c r="C75" s="67"/>
      <c r="D75" s="67"/>
      <c r="E75" s="60"/>
      <c r="F75" s="60"/>
      <c r="G75" s="61"/>
      <c r="H75" s="61"/>
      <c r="I75" s="61"/>
      <c r="J75" s="61"/>
      <c r="K75" s="61"/>
      <c r="L75" s="61"/>
      <c r="M75" s="61"/>
      <c r="N75" s="61"/>
      <c r="O75" s="61"/>
      <c r="P75" s="61"/>
      <c r="Q75" s="61"/>
      <c r="R75" s="61"/>
      <c r="S75" s="61"/>
      <c r="T75" s="61"/>
      <c r="U75" s="61"/>
      <c r="V75" s="61"/>
      <c r="W75" s="61"/>
      <c r="X75" s="61"/>
      <c r="Y75" s="61"/>
      <c r="Z75" s="61"/>
    </row>
    <row r="76" spans="1:26" ht="15.75" customHeight="1">
      <c r="A76" s="62">
        <v>44221</v>
      </c>
      <c r="B76" s="63" t="s">
        <v>156</v>
      </c>
      <c r="C76" s="64" t="s">
        <v>157</v>
      </c>
      <c r="D76" s="64"/>
      <c r="E76" s="57"/>
      <c r="F76" s="57"/>
      <c r="G76" s="58"/>
      <c r="H76" s="58"/>
      <c r="I76" s="58"/>
      <c r="J76" s="58"/>
      <c r="K76" s="58"/>
      <c r="L76" s="58"/>
      <c r="M76" s="58"/>
      <c r="N76" s="58"/>
      <c r="O76" s="58"/>
      <c r="P76" s="58"/>
      <c r="Q76" s="58"/>
      <c r="R76" s="58"/>
      <c r="S76" s="58"/>
      <c r="T76" s="58"/>
      <c r="U76" s="58"/>
      <c r="V76" s="58"/>
      <c r="W76" s="58"/>
      <c r="X76" s="58"/>
      <c r="Y76" s="58"/>
      <c r="Z76" s="58"/>
    </row>
    <row r="77" spans="1:26" ht="15.75" customHeight="1">
      <c r="A77" s="65">
        <v>44221</v>
      </c>
      <c r="B77" s="66" t="s">
        <v>158</v>
      </c>
      <c r="C77" s="67" t="s">
        <v>159</v>
      </c>
      <c r="D77" s="67" t="s">
        <v>160</v>
      </c>
      <c r="E77" s="60"/>
      <c r="F77" s="60"/>
      <c r="G77" s="61"/>
      <c r="H77" s="61"/>
      <c r="I77" s="61"/>
      <c r="J77" s="61"/>
      <c r="K77" s="61"/>
      <c r="L77" s="61"/>
      <c r="M77" s="61"/>
      <c r="N77" s="61"/>
      <c r="O77" s="61"/>
      <c r="P77" s="61"/>
      <c r="Q77" s="61"/>
      <c r="R77" s="61"/>
      <c r="S77" s="61"/>
      <c r="T77" s="61"/>
      <c r="U77" s="61"/>
      <c r="V77" s="61"/>
      <c r="W77" s="61"/>
      <c r="X77" s="61"/>
      <c r="Y77" s="61"/>
      <c r="Z77" s="61"/>
    </row>
    <row r="78" spans="1:26" ht="15.75" customHeight="1">
      <c r="A78" s="62">
        <v>44220</v>
      </c>
      <c r="B78" s="63" t="s">
        <v>161</v>
      </c>
      <c r="C78" s="64" t="s">
        <v>162</v>
      </c>
      <c r="D78" s="64"/>
      <c r="E78" s="57"/>
      <c r="F78" s="57"/>
      <c r="G78" s="58"/>
      <c r="H78" s="58"/>
      <c r="I78" s="58"/>
      <c r="J78" s="58"/>
      <c r="K78" s="58"/>
      <c r="L78" s="58"/>
      <c r="M78" s="58"/>
      <c r="N78" s="58"/>
      <c r="O78" s="58"/>
      <c r="P78" s="58"/>
      <c r="Q78" s="58"/>
      <c r="R78" s="58"/>
      <c r="S78" s="58"/>
      <c r="T78" s="58"/>
      <c r="U78" s="58"/>
      <c r="V78" s="58"/>
      <c r="W78" s="58"/>
      <c r="X78" s="58"/>
      <c r="Y78" s="58"/>
      <c r="Z78" s="58"/>
    </row>
    <row r="79" spans="1:26" ht="15.75" customHeight="1">
      <c r="A79" s="65">
        <v>44220</v>
      </c>
      <c r="B79" s="66" t="s">
        <v>163</v>
      </c>
      <c r="C79" s="67" t="s">
        <v>164</v>
      </c>
      <c r="D79" s="67" t="s">
        <v>165</v>
      </c>
      <c r="E79" s="60"/>
      <c r="F79" s="60"/>
      <c r="G79" s="61"/>
      <c r="H79" s="61"/>
      <c r="I79" s="61"/>
      <c r="J79" s="61"/>
      <c r="K79" s="61"/>
      <c r="L79" s="61"/>
      <c r="M79" s="61"/>
      <c r="N79" s="61"/>
      <c r="O79" s="61"/>
      <c r="P79" s="61"/>
      <c r="Q79" s="61"/>
      <c r="R79" s="61"/>
      <c r="S79" s="61"/>
      <c r="T79" s="61"/>
      <c r="U79" s="61"/>
      <c r="V79" s="61"/>
      <c r="W79" s="61"/>
      <c r="X79" s="61"/>
      <c r="Y79" s="61"/>
      <c r="Z79" s="61"/>
    </row>
    <row r="80" spans="1:26" ht="15.75" customHeight="1">
      <c r="A80" s="62">
        <v>44216</v>
      </c>
      <c r="B80" s="63" t="s">
        <v>166</v>
      </c>
      <c r="C80" s="64" t="s">
        <v>167</v>
      </c>
      <c r="D80" s="64" t="s">
        <v>168</v>
      </c>
      <c r="E80" s="57"/>
      <c r="F80" s="57"/>
      <c r="G80" s="58"/>
      <c r="H80" s="58"/>
      <c r="I80" s="58"/>
      <c r="J80" s="58"/>
      <c r="K80" s="58"/>
      <c r="L80" s="58"/>
      <c r="M80" s="58"/>
      <c r="N80" s="58"/>
      <c r="O80" s="58"/>
      <c r="P80" s="58"/>
      <c r="Q80" s="58"/>
      <c r="R80" s="58"/>
      <c r="S80" s="58"/>
      <c r="T80" s="58"/>
      <c r="U80" s="58"/>
      <c r="V80" s="58"/>
      <c r="W80" s="58"/>
      <c r="X80" s="58"/>
      <c r="Y80" s="58"/>
      <c r="Z80" s="58"/>
    </row>
    <row r="81" spans="1:26" ht="15.75" customHeight="1">
      <c r="A81" s="65">
        <v>44216</v>
      </c>
      <c r="B81" s="66" t="s">
        <v>169</v>
      </c>
      <c r="C81" s="67"/>
      <c r="D81" s="67"/>
      <c r="E81" s="60"/>
      <c r="F81" s="60"/>
      <c r="G81" s="61"/>
      <c r="H81" s="61"/>
      <c r="I81" s="61"/>
      <c r="J81" s="61"/>
      <c r="K81" s="61"/>
      <c r="L81" s="61"/>
      <c r="M81" s="61"/>
      <c r="N81" s="61"/>
      <c r="O81" s="61"/>
      <c r="P81" s="61"/>
      <c r="Q81" s="61"/>
      <c r="R81" s="61"/>
      <c r="S81" s="61"/>
      <c r="T81" s="61"/>
      <c r="U81" s="61"/>
      <c r="V81" s="61"/>
      <c r="W81" s="61"/>
      <c r="X81" s="61"/>
      <c r="Y81" s="61"/>
      <c r="Z81" s="61"/>
    </row>
    <row r="82" spans="1:26" ht="15.75" customHeight="1">
      <c r="A82" s="62">
        <v>44216</v>
      </c>
      <c r="B82" s="63" t="s">
        <v>170</v>
      </c>
      <c r="C82" s="64" t="s">
        <v>171</v>
      </c>
      <c r="D82" s="64"/>
      <c r="E82" s="57"/>
      <c r="F82" s="57"/>
      <c r="G82" s="58"/>
      <c r="H82" s="58"/>
      <c r="I82" s="58"/>
      <c r="J82" s="58"/>
      <c r="K82" s="58"/>
      <c r="L82" s="58"/>
      <c r="M82" s="58"/>
      <c r="N82" s="58"/>
      <c r="O82" s="58"/>
      <c r="P82" s="58"/>
      <c r="Q82" s="58"/>
      <c r="R82" s="58"/>
      <c r="S82" s="58"/>
      <c r="T82" s="58"/>
      <c r="U82" s="58"/>
      <c r="V82" s="58"/>
      <c r="W82" s="58"/>
      <c r="X82" s="58"/>
      <c r="Y82" s="58"/>
      <c r="Z82" s="58"/>
    </row>
    <row r="83" spans="1:26" ht="15.75" customHeight="1">
      <c r="A83" s="65">
        <v>44216</v>
      </c>
      <c r="B83" s="66" t="s">
        <v>172</v>
      </c>
      <c r="C83" s="67" t="s">
        <v>173</v>
      </c>
      <c r="D83" s="67"/>
      <c r="E83" s="60"/>
      <c r="F83" s="60"/>
      <c r="G83" s="61"/>
      <c r="H83" s="61"/>
      <c r="I83" s="61"/>
      <c r="J83" s="61"/>
      <c r="K83" s="61"/>
      <c r="L83" s="61"/>
      <c r="M83" s="61"/>
      <c r="N83" s="61"/>
      <c r="O83" s="61"/>
      <c r="P83" s="61"/>
      <c r="Q83" s="61"/>
      <c r="R83" s="61"/>
      <c r="S83" s="61"/>
      <c r="T83" s="61"/>
      <c r="U83" s="61"/>
      <c r="V83" s="61"/>
      <c r="W83" s="61"/>
      <c r="X83" s="61"/>
      <c r="Y83" s="61"/>
      <c r="Z83" s="61"/>
    </row>
    <row r="84" spans="1:26" ht="15.75" customHeight="1">
      <c r="A84" s="62">
        <v>44215</v>
      </c>
      <c r="B84" s="63" t="s">
        <v>174</v>
      </c>
      <c r="C84" s="64" t="s">
        <v>175</v>
      </c>
      <c r="D84" s="64" t="s">
        <v>176</v>
      </c>
      <c r="E84" s="57" t="s">
        <v>177</v>
      </c>
      <c r="F84" s="57"/>
      <c r="G84" s="58"/>
      <c r="H84" s="58"/>
      <c r="I84" s="58"/>
      <c r="J84" s="58"/>
      <c r="K84" s="58"/>
      <c r="L84" s="58"/>
      <c r="M84" s="58"/>
      <c r="N84" s="58"/>
      <c r="O84" s="58"/>
      <c r="P84" s="58"/>
      <c r="Q84" s="58"/>
      <c r="R84" s="58"/>
      <c r="S84" s="58"/>
      <c r="T84" s="58"/>
      <c r="U84" s="58"/>
      <c r="V84" s="58"/>
      <c r="W84" s="58"/>
      <c r="X84" s="58"/>
      <c r="Y84" s="58"/>
      <c r="Z84" s="58"/>
    </row>
    <row r="85" spans="1:26" ht="15.75" customHeight="1">
      <c r="A85" s="65">
        <v>44215</v>
      </c>
      <c r="B85" s="66" t="s">
        <v>178</v>
      </c>
      <c r="C85" s="67" t="s">
        <v>179</v>
      </c>
      <c r="D85" s="67" t="s">
        <v>180</v>
      </c>
      <c r="E85" s="60"/>
      <c r="F85" s="60"/>
      <c r="G85" s="61"/>
      <c r="H85" s="61"/>
      <c r="I85" s="61"/>
      <c r="J85" s="61"/>
      <c r="K85" s="61"/>
      <c r="L85" s="61"/>
      <c r="M85" s="61"/>
      <c r="N85" s="61"/>
      <c r="O85" s="61"/>
      <c r="P85" s="61"/>
      <c r="Q85" s="61"/>
      <c r="R85" s="61"/>
      <c r="S85" s="61"/>
      <c r="T85" s="61"/>
      <c r="U85" s="61"/>
      <c r="V85" s="61"/>
      <c r="W85" s="61"/>
      <c r="X85" s="61"/>
      <c r="Y85" s="61"/>
      <c r="Z85" s="61"/>
    </row>
    <row r="86" spans="1:26" ht="15.75" customHeight="1">
      <c r="A86" s="62">
        <v>44215</v>
      </c>
      <c r="B86" s="63" t="s">
        <v>181</v>
      </c>
      <c r="C86" s="64" t="s">
        <v>182</v>
      </c>
      <c r="D86" s="64" t="s">
        <v>183</v>
      </c>
      <c r="E86" s="57"/>
      <c r="F86" s="57"/>
      <c r="G86" s="58"/>
      <c r="H86" s="58"/>
      <c r="I86" s="58"/>
      <c r="J86" s="58"/>
      <c r="K86" s="58"/>
      <c r="L86" s="58"/>
      <c r="M86" s="58"/>
      <c r="N86" s="58"/>
      <c r="O86" s="58"/>
      <c r="P86" s="58"/>
      <c r="Q86" s="58"/>
      <c r="R86" s="58"/>
      <c r="S86" s="58"/>
      <c r="T86" s="58"/>
      <c r="U86" s="58"/>
      <c r="V86" s="58"/>
      <c r="W86" s="58"/>
      <c r="X86" s="58"/>
      <c r="Y86" s="58"/>
      <c r="Z86" s="58"/>
    </row>
    <row r="87" spans="1:26" ht="15.75" customHeight="1">
      <c r="A87" s="65">
        <v>44214</v>
      </c>
      <c r="B87" s="66" t="s">
        <v>184</v>
      </c>
      <c r="C87" s="67" t="s">
        <v>185</v>
      </c>
      <c r="D87" s="67"/>
      <c r="E87" s="60"/>
      <c r="F87" s="60"/>
      <c r="G87" s="61"/>
      <c r="H87" s="61"/>
      <c r="I87" s="61"/>
      <c r="J87" s="61"/>
      <c r="K87" s="61"/>
      <c r="L87" s="61"/>
      <c r="M87" s="61"/>
      <c r="N87" s="61"/>
      <c r="O87" s="61"/>
      <c r="P87" s="61"/>
      <c r="Q87" s="61"/>
      <c r="R87" s="61"/>
      <c r="S87" s="61"/>
      <c r="T87" s="61"/>
      <c r="U87" s="61"/>
      <c r="V87" s="61"/>
      <c r="W87" s="61"/>
      <c r="X87" s="61"/>
      <c r="Y87" s="61"/>
      <c r="Z87" s="61"/>
    </row>
    <row r="88" spans="1:26" ht="15.75" customHeight="1">
      <c r="A88" s="62">
        <v>44214</v>
      </c>
      <c r="B88" s="63" t="s">
        <v>186</v>
      </c>
      <c r="C88" s="64"/>
      <c r="D88" s="64"/>
      <c r="E88" s="57"/>
      <c r="F88" s="57"/>
      <c r="G88" s="58"/>
      <c r="H88" s="58"/>
      <c r="I88" s="58"/>
      <c r="J88" s="58"/>
      <c r="K88" s="58"/>
      <c r="L88" s="58"/>
      <c r="M88" s="58"/>
      <c r="N88" s="58"/>
      <c r="O88" s="58"/>
      <c r="P88" s="58"/>
      <c r="Q88" s="58"/>
      <c r="R88" s="58"/>
      <c r="S88" s="58"/>
      <c r="T88" s="58"/>
      <c r="U88" s="58"/>
      <c r="V88" s="58"/>
      <c r="W88" s="58"/>
      <c r="X88" s="58"/>
      <c r="Y88" s="58"/>
      <c r="Z88" s="58"/>
    </row>
    <row r="89" spans="1:26" ht="15.75" customHeight="1">
      <c r="A89" s="65">
        <v>44213</v>
      </c>
      <c r="B89" s="66" t="s">
        <v>187</v>
      </c>
      <c r="C89" s="67" t="s">
        <v>188</v>
      </c>
      <c r="D89" s="67" t="s">
        <v>189</v>
      </c>
      <c r="E89" s="60"/>
      <c r="F89" s="60"/>
      <c r="G89" s="61"/>
      <c r="H89" s="61"/>
      <c r="I89" s="61"/>
      <c r="J89" s="61"/>
      <c r="K89" s="61"/>
      <c r="L89" s="61"/>
      <c r="M89" s="61"/>
      <c r="N89" s="61"/>
      <c r="O89" s="61"/>
      <c r="P89" s="61"/>
      <c r="Q89" s="61"/>
      <c r="R89" s="61"/>
      <c r="S89" s="61"/>
      <c r="T89" s="61"/>
      <c r="U89" s="61"/>
      <c r="V89" s="61"/>
      <c r="W89" s="61"/>
      <c r="X89" s="61"/>
      <c r="Y89" s="61"/>
      <c r="Z89" s="61"/>
    </row>
    <row r="90" spans="1:26" ht="15.75" customHeight="1">
      <c r="A90" s="62">
        <v>44213</v>
      </c>
      <c r="B90" s="63" t="s">
        <v>190</v>
      </c>
      <c r="C90" s="64" t="s">
        <v>191</v>
      </c>
      <c r="D90" s="64"/>
      <c r="E90" s="57"/>
      <c r="F90" s="57"/>
      <c r="G90" s="58"/>
      <c r="H90" s="58"/>
      <c r="I90" s="58"/>
      <c r="J90" s="58"/>
      <c r="K90" s="58"/>
      <c r="L90" s="58"/>
      <c r="M90" s="58"/>
      <c r="N90" s="58"/>
      <c r="O90" s="58"/>
      <c r="P90" s="58"/>
      <c r="Q90" s="58"/>
      <c r="R90" s="58"/>
      <c r="S90" s="58"/>
      <c r="T90" s="58"/>
      <c r="U90" s="58"/>
      <c r="V90" s="58"/>
      <c r="W90" s="58"/>
      <c r="X90" s="58"/>
      <c r="Y90" s="58"/>
      <c r="Z90" s="58"/>
    </row>
    <row r="91" spans="1:26" ht="15.75" customHeight="1">
      <c r="A91" s="65">
        <v>44213</v>
      </c>
      <c r="B91" s="66" t="s">
        <v>192</v>
      </c>
      <c r="C91" s="67" t="s">
        <v>193</v>
      </c>
      <c r="D91" s="67"/>
      <c r="E91" s="60"/>
      <c r="F91" s="60"/>
      <c r="G91" s="61"/>
      <c r="H91" s="61"/>
      <c r="I91" s="61"/>
      <c r="J91" s="61"/>
      <c r="K91" s="61"/>
      <c r="L91" s="61"/>
      <c r="M91" s="61"/>
      <c r="N91" s="61"/>
      <c r="O91" s="61"/>
      <c r="P91" s="61"/>
      <c r="Q91" s="61"/>
      <c r="R91" s="61"/>
      <c r="S91" s="61"/>
      <c r="T91" s="61"/>
      <c r="U91" s="61"/>
      <c r="V91" s="61"/>
      <c r="W91" s="61"/>
      <c r="X91" s="61"/>
      <c r="Y91" s="61"/>
      <c r="Z91" s="61"/>
    </row>
    <row r="92" spans="1:26" ht="15.75" customHeight="1">
      <c r="A92" s="62">
        <v>44213</v>
      </c>
      <c r="B92" s="63" t="s">
        <v>194</v>
      </c>
      <c r="C92" s="64" t="s">
        <v>195</v>
      </c>
      <c r="D92" s="64"/>
      <c r="E92" s="57"/>
      <c r="F92" s="57"/>
      <c r="G92" s="58"/>
      <c r="H92" s="58"/>
      <c r="I92" s="58"/>
      <c r="J92" s="58"/>
      <c r="K92" s="58"/>
      <c r="L92" s="58"/>
      <c r="M92" s="58"/>
      <c r="N92" s="58"/>
      <c r="O92" s="58"/>
      <c r="P92" s="58"/>
      <c r="Q92" s="58"/>
      <c r="R92" s="58"/>
      <c r="S92" s="58"/>
      <c r="T92" s="58"/>
      <c r="U92" s="58"/>
      <c r="V92" s="58"/>
      <c r="W92" s="58"/>
      <c r="X92" s="58"/>
      <c r="Y92" s="58"/>
      <c r="Z92" s="58"/>
    </row>
    <row r="93" spans="1:26" ht="15.75" customHeight="1">
      <c r="A93" s="65">
        <v>44211</v>
      </c>
      <c r="B93" s="74" t="s">
        <v>196</v>
      </c>
      <c r="C93" s="67" t="s">
        <v>197</v>
      </c>
      <c r="D93" s="67"/>
      <c r="E93" s="60"/>
      <c r="F93" s="60"/>
      <c r="G93" s="61"/>
      <c r="H93" s="61"/>
      <c r="I93" s="61"/>
      <c r="J93" s="61"/>
      <c r="K93" s="61"/>
      <c r="L93" s="61"/>
      <c r="M93" s="61"/>
      <c r="N93" s="61"/>
      <c r="O93" s="61"/>
      <c r="P93" s="61"/>
      <c r="Q93" s="61"/>
      <c r="R93" s="61"/>
      <c r="S93" s="61"/>
      <c r="T93" s="61"/>
      <c r="U93" s="61"/>
      <c r="V93" s="61"/>
      <c r="W93" s="61"/>
      <c r="X93" s="61"/>
      <c r="Y93" s="61"/>
      <c r="Z93" s="61"/>
    </row>
    <row r="94" spans="1:26" ht="15.75" customHeight="1">
      <c r="A94" s="62">
        <v>44211</v>
      </c>
      <c r="B94" s="63" t="s">
        <v>198</v>
      </c>
      <c r="C94" s="64"/>
      <c r="D94" s="64"/>
      <c r="E94" s="57"/>
      <c r="F94" s="57"/>
      <c r="G94" s="58"/>
      <c r="H94" s="58"/>
      <c r="I94" s="58"/>
      <c r="J94" s="58"/>
      <c r="K94" s="58"/>
      <c r="L94" s="58"/>
      <c r="M94" s="58"/>
      <c r="N94" s="58"/>
      <c r="O94" s="58"/>
      <c r="P94" s="58"/>
      <c r="Q94" s="58"/>
      <c r="R94" s="58"/>
      <c r="S94" s="58"/>
      <c r="T94" s="58"/>
      <c r="U94" s="58"/>
      <c r="V94" s="58"/>
      <c r="W94" s="58"/>
      <c r="X94" s="58"/>
      <c r="Y94" s="58"/>
      <c r="Z94" s="58"/>
    </row>
    <row r="95" spans="1:26" ht="15.75" customHeight="1">
      <c r="A95" s="65">
        <v>44210</v>
      </c>
      <c r="B95" s="66" t="s">
        <v>199</v>
      </c>
      <c r="C95" s="67" t="s">
        <v>200</v>
      </c>
      <c r="D95" s="67"/>
      <c r="E95" s="60"/>
      <c r="F95" s="60"/>
      <c r="G95" s="61"/>
      <c r="H95" s="61"/>
      <c r="I95" s="61"/>
      <c r="J95" s="61"/>
      <c r="K95" s="61"/>
      <c r="L95" s="61"/>
      <c r="M95" s="61"/>
      <c r="N95" s="61"/>
      <c r="O95" s="61"/>
      <c r="P95" s="61"/>
      <c r="Q95" s="61"/>
      <c r="R95" s="61"/>
      <c r="S95" s="61"/>
      <c r="T95" s="61"/>
      <c r="U95" s="61"/>
      <c r="V95" s="61"/>
      <c r="W95" s="61"/>
      <c r="X95" s="61"/>
      <c r="Y95" s="61"/>
      <c r="Z95" s="61"/>
    </row>
    <row r="96" spans="1:26" ht="15.75" customHeight="1">
      <c r="A96" s="62">
        <v>44209</v>
      </c>
      <c r="B96" s="63" t="s">
        <v>201</v>
      </c>
      <c r="C96" s="64" t="s">
        <v>202</v>
      </c>
      <c r="D96" s="64"/>
      <c r="E96" s="57"/>
      <c r="F96" s="57"/>
      <c r="G96" s="58"/>
      <c r="H96" s="58"/>
      <c r="I96" s="58"/>
      <c r="J96" s="58"/>
      <c r="K96" s="58"/>
      <c r="L96" s="58"/>
      <c r="M96" s="58"/>
      <c r="N96" s="58"/>
      <c r="O96" s="58"/>
      <c r="P96" s="58"/>
      <c r="Q96" s="58"/>
      <c r="R96" s="58"/>
      <c r="S96" s="58"/>
      <c r="T96" s="58"/>
      <c r="U96" s="58"/>
      <c r="V96" s="58"/>
      <c r="W96" s="58"/>
      <c r="X96" s="58"/>
      <c r="Y96" s="58"/>
      <c r="Z96" s="58"/>
    </row>
    <row r="97" spans="1:26" ht="15.75" customHeight="1">
      <c r="A97" s="65">
        <v>44209</v>
      </c>
      <c r="B97" s="66" t="s">
        <v>203</v>
      </c>
      <c r="C97" s="67" t="s">
        <v>204</v>
      </c>
      <c r="D97" s="67"/>
      <c r="E97" s="60"/>
      <c r="F97" s="60"/>
      <c r="G97" s="61"/>
      <c r="H97" s="61"/>
      <c r="I97" s="61"/>
      <c r="J97" s="61"/>
      <c r="K97" s="61"/>
      <c r="L97" s="61"/>
      <c r="M97" s="61"/>
      <c r="N97" s="61"/>
      <c r="O97" s="61"/>
      <c r="P97" s="61"/>
      <c r="Q97" s="61"/>
      <c r="R97" s="61"/>
      <c r="S97" s="61"/>
      <c r="T97" s="61"/>
      <c r="U97" s="61"/>
      <c r="V97" s="61"/>
      <c r="W97" s="61"/>
      <c r="X97" s="61"/>
      <c r="Y97" s="61"/>
      <c r="Z97" s="61"/>
    </row>
    <row r="98" spans="1:26" ht="15.75" customHeight="1">
      <c r="A98" s="62">
        <v>44208</v>
      </c>
      <c r="B98" s="63" t="s">
        <v>205</v>
      </c>
      <c r="C98" s="64" t="s">
        <v>206</v>
      </c>
      <c r="D98" s="64" t="s">
        <v>207</v>
      </c>
      <c r="E98" s="57"/>
      <c r="F98" s="57"/>
      <c r="G98" s="58"/>
      <c r="H98" s="58"/>
      <c r="I98" s="58"/>
      <c r="J98" s="58"/>
      <c r="K98" s="58"/>
      <c r="L98" s="58"/>
      <c r="M98" s="58"/>
      <c r="N98" s="58"/>
      <c r="O98" s="58"/>
      <c r="P98" s="58"/>
      <c r="Q98" s="58"/>
      <c r="R98" s="58"/>
      <c r="S98" s="58"/>
      <c r="T98" s="58"/>
      <c r="U98" s="58"/>
      <c r="V98" s="58"/>
      <c r="W98" s="58"/>
      <c r="X98" s="58"/>
      <c r="Y98" s="58"/>
      <c r="Z98" s="58"/>
    </row>
    <row r="99" spans="1:26" ht="15.75" customHeight="1">
      <c r="A99" s="65">
        <v>44208</v>
      </c>
      <c r="B99" s="66" t="s">
        <v>208</v>
      </c>
      <c r="C99" s="67"/>
      <c r="D99" s="67"/>
      <c r="E99" s="60"/>
      <c r="F99" s="60"/>
      <c r="G99" s="61"/>
      <c r="H99" s="61"/>
      <c r="I99" s="61"/>
      <c r="J99" s="61"/>
      <c r="K99" s="61"/>
      <c r="L99" s="61"/>
      <c r="M99" s="61"/>
      <c r="N99" s="61"/>
      <c r="O99" s="61"/>
      <c r="P99" s="61"/>
      <c r="Q99" s="61"/>
      <c r="R99" s="61"/>
      <c r="S99" s="61"/>
      <c r="T99" s="61"/>
      <c r="U99" s="61"/>
      <c r="V99" s="61"/>
      <c r="W99" s="61"/>
      <c r="X99" s="61"/>
      <c r="Y99" s="61"/>
      <c r="Z99" s="61"/>
    </row>
    <row r="100" spans="1:26" ht="15.75" customHeight="1">
      <c r="A100" s="62">
        <v>44208</v>
      </c>
      <c r="B100" s="63" t="s">
        <v>209</v>
      </c>
      <c r="C100" s="64"/>
      <c r="D100" s="64"/>
      <c r="E100" s="57"/>
      <c r="F100" s="57"/>
      <c r="G100" s="58"/>
      <c r="H100" s="58"/>
      <c r="I100" s="58"/>
      <c r="J100" s="58"/>
      <c r="K100" s="58"/>
      <c r="L100" s="58"/>
      <c r="M100" s="58"/>
      <c r="N100" s="58"/>
      <c r="O100" s="58"/>
      <c r="P100" s="58"/>
      <c r="Q100" s="58"/>
      <c r="R100" s="58"/>
      <c r="S100" s="58"/>
      <c r="T100" s="58"/>
      <c r="U100" s="58"/>
      <c r="V100" s="58"/>
      <c r="W100" s="58"/>
      <c r="X100" s="58"/>
      <c r="Y100" s="58"/>
      <c r="Z100" s="58"/>
    </row>
    <row r="101" spans="1:26" ht="15.75" customHeight="1">
      <c r="A101" s="65">
        <v>44208</v>
      </c>
      <c r="B101" s="66" t="s">
        <v>210</v>
      </c>
      <c r="C101" s="67" t="s">
        <v>211</v>
      </c>
      <c r="D101" s="67"/>
      <c r="E101" s="60"/>
      <c r="F101" s="60"/>
      <c r="G101" s="61"/>
      <c r="H101" s="61"/>
      <c r="I101" s="61"/>
      <c r="J101" s="61"/>
      <c r="K101" s="61"/>
      <c r="L101" s="61"/>
      <c r="M101" s="61"/>
      <c r="N101" s="61"/>
      <c r="O101" s="61"/>
      <c r="P101" s="61"/>
      <c r="Q101" s="61"/>
      <c r="R101" s="61"/>
      <c r="S101" s="61"/>
      <c r="T101" s="61"/>
      <c r="U101" s="61"/>
      <c r="V101" s="61"/>
      <c r="W101" s="61"/>
      <c r="X101" s="61"/>
      <c r="Y101" s="61"/>
      <c r="Z101" s="61"/>
    </row>
    <row r="102" spans="1:26" ht="15.75" customHeight="1">
      <c r="A102" s="62">
        <v>44207</v>
      </c>
      <c r="B102" s="63" t="s">
        <v>212</v>
      </c>
      <c r="C102" s="64"/>
      <c r="D102" s="64"/>
      <c r="E102" s="57"/>
      <c r="F102" s="57"/>
      <c r="G102" s="58"/>
      <c r="H102" s="58"/>
      <c r="I102" s="58"/>
      <c r="J102" s="58"/>
      <c r="K102" s="58"/>
      <c r="L102" s="58"/>
      <c r="M102" s="58"/>
      <c r="N102" s="58"/>
      <c r="O102" s="58"/>
      <c r="P102" s="58"/>
      <c r="Q102" s="58"/>
      <c r="R102" s="58"/>
      <c r="S102" s="58"/>
      <c r="T102" s="58"/>
      <c r="U102" s="58"/>
      <c r="V102" s="58"/>
      <c r="W102" s="58"/>
      <c r="X102" s="58"/>
      <c r="Y102" s="58"/>
      <c r="Z102" s="58"/>
    </row>
    <row r="103" spans="1:26" ht="15.75" customHeight="1">
      <c r="A103" s="65">
        <v>44206</v>
      </c>
      <c r="B103" s="66" t="s">
        <v>213</v>
      </c>
      <c r="C103" s="67" t="s">
        <v>214</v>
      </c>
      <c r="D103" s="67" t="s">
        <v>215</v>
      </c>
      <c r="E103" s="60"/>
      <c r="F103" s="60"/>
      <c r="G103" s="61"/>
      <c r="H103" s="61"/>
      <c r="I103" s="61"/>
      <c r="J103" s="61"/>
      <c r="K103" s="61"/>
      <c r="L103" s="61"/>
      <c r="M103" s="61"/>
      <c r="N103" s="61"/>
      <c r="O103" s="61"/>
      <c r="P103" s="61"/>
      <c r="Q103" s="61"/>
      <c r="R103" s="61"/>
      <c r="S103" s="61"/>
      <c r="T103" s="61"/>
      <c r="U103" s="61"/>
      <c r="V103" s="61"/>
      <c r="W103" s="61"/>
      <c r="X103" s="61"/>
      <c r="Y103" s="61"/>
      <c r="Z103" s="61"/>
    </row>
    <row r="104" spans="1:26" ht="15.75" customHeight="1">
      <c r="A104" s="62">
        <v>44206</v>
      </c>
      <c r="B104" s="63" t="s">
        <v>216</v>
      </c>
      <c r="C104" s="64" t="s">
        <v>217</v>
      </c>
      <c r="D104" s="64" t="s">
        <v>218</v>
      </c>
      <c r="E104" s="57"/>
      <c r="F104" s="57"/>
      <c r="G104" s="58"/>
      <c r="H104" s="58"/>
      <c r="I104" s="58"/>
      <c r="J104" s="58"/>
      <c r="K104" s="58"/>
      <c r="L104" s="58"/>
      <c r="M104" s="58"/>
      <c r="N104" s="58"/>
      <c r="O104" s="58"/>
      <c r="P104" s="58"/>
      <c r="Q104" s="58"/>
      <c r="R104" s="58"/>
      <c r="S104" s="58"/>
      <c r="T104" s="58"/>
      <c r="U104" s="58"/>
      <c r="V104" s="58"/>
      <c r="W104" s="58"/>
      <c r="X104" s="58"/>
      <c r="Y104" s="58"/>
      <c r="Z104" s="58"/>
    </row>
    <row r="105" spans="1:26" ht="15.75" customHeight="1">
      <c r="A105" s="65">
        <v>44206</v>
      </c>
      <c r="B105" s="66" t="s">
        <v>219</v>
      </c>
      <c r="C105" s="67" t="s">
        <v>220</v>
      </c>
      <c r="D105" s="67" t="s">
        <v>221</v>
      </c>
      <c r="E105" s="60"/>
      <c r="F105" s="60"/>
      <c r="G105" s="61"/>
      <c r="H105" s="61"/>
      <c r="I105" s="61"/>
      <c r="J105" s="61"/>
      <c r="K105" s="61"/>
      <c r="L105" s="61"/>
      <c r="M105" s="61"/>
      <c r="N105" s="61"/>
      <c r="O105" s="61"/>
      <c r="P105" s="61"/>
      <c r="Q105" s="61"/>
      <c r="R105" s="61"/>
      <c r="S105" s="61"/>
      <c r="T105" s="61"/>
      <c r="U105" s="61"/>
      <c r="V105" s="61"/>
      <c r="W105" s="61"/>
      <c r="X105" s="61"/>
      <c r="Y105" s="61"/>
      <c r="Z105" s="61"/>
    </row>
    <row r="106" spans="1:26" ht="15.75" customHeight="1">
      <c r="A106" s="62">
        <v>44205</v>
      </c>
      <c r="B106" s="63" t="s">
        <v>222</v>
      </c>
      <c r="C106" s="64" t="s">
        <v>223</v>
      </c>
      <c r="D106" s="64" t="s">
        <v>224</v>
      </c>
      <c r="E106" s="57"/>
      <c r="F106" s="57"/>
      <c r="G106" s="58"/>
      <c r="H106" s="58"/>
      <c r="I106" s="58"/>
      <c r="J106" s="58"/>
      <c r="K106" s="58"/>
      <c r="L106" s="58"/>
      <c r="M106" s="58"/>
      <c r="N106" s="58"/>
      <c r="O106" s="58"/>
      <c r="P106" s="58"/>
      <c r="Q106" s="58"/>
      <c r="R106" s="58"/>
      <c r="S106" s="58"/>
      <c r="T106" s="58"/>
      <c r="U106" s="58"/>
      <c r="V106" s="58"/>
      <c r="W106" s="58"/>
      <c r="X106" s="58"/>
      <c r="Y106" s="58"/>
      <c r="Z106" s="58"/>
    </row>
    <row r="107" spans="1:26" ht="15.75" customHeight="1">
      <c r="A107" s="65">
        <v>44205</v>
      </c>
      <c r="B107" s="66" t="s">
        <v>225</v>
      </c>
      <c r="C107" s="67" t="s">
        <v>226</v>
      </c>
      <c r="D107" s="67"/>
      <c r="E107" s="60"/>
      <c r="F107" s="60"/>
      <c r="G107" s="61"/>
      <c r="H107" s="61"/>
      <c r="I107" s="61"/>
      <c r="J107" s="61"/>
      <c r="K107" s="61"/>
      <c r="L107" s="61"/>
      <c r="M107" s="61"/>
      <c r="N107" s="61"/>
      <c r="O107" s="61"/>
      <c r="P107" s="61"/>
      <c r="Q107" s="61"/>
      <c r="R107" s="61"/>
      <c r="S107" s="61"/>
      <c r="T107" s="61"/>
      <c r="U107" s="61"/>
      <c r="V107" s="61"/>
      <c r="W107" s="61"/>
      <c r="X107" s="61"/>
      <c r="Y107" s="61"/>
      <c r="Z107" s="61"/>
    </row>
    <row r="108" spans="1:26" ht="15.75" customHeight="1">
      <c r="A108" s="62">
        <v>44204</v>
      </c>
      <c r="B108" s="63" t="s">
        <v>227</v>
      </c>
      <c r="C108" s="64" t="s">
        <v>228</v>
      </c>
      <c r="D108" s="64" t="s">
        <v>229</v>
      </c>
      <c r="E108" s="57" t="s">
        <v>230</v>
      </c>
      <c r="F108" s="57"/>
      <c r="G108" s="58"/>
      <c r="H108" s="58"/>
      <c r="I108" s="58"/>
      <c r="J108" s="58"/>
      <c r="K108" s="58"/>
      <c r="L108" s="58"/>
      <c r="M108" s="58"/>
      <c r="N108" s="58"/>
      <c r="O108" s="58"/>
      <c r="P108" s="58"/>
      <c r="Q108" s="58"/>
      <c r="R108" s="58"/>
      <c r="S108" s="58"/>
      <c r="T108" s="58"/>
      <c r="U108" s="58"/>
      <c r="V108" s="58"/>
      <c r="W108" s="58"/>
      <c r="X108" s="58"/>
      <c r="Y108" s="58"/>
      <c r="Z108" s="58"/>
    </row>
    <row r="109" spans="1:26" ht="15.75" customHeight="1">
      <c r="A109" s="65">
        <v>44204</v>
      </c>
      <c r="B109" s="66" t="s">
        <v>231</v>
      </c>
      <c r="C109" s="67" t="s">
        <v>232</v>
      </c>
      <c r="D109" s="67"/>
      <c r="E109" s="60"/>
      <c r="F109" s="60"/>
      <c r="G109" s="61"/>
      <c r="H109" s="61"/>
      <c r="I109" s="61"/>
      <c r="J109" s="61"/>
      <c r="K109" s="61"/>
      <c r="L109" s="61"/>
      <c r="M109" s="61"/>
      <c r="N109" s="61"/>
      <c r="O109" s="61"/>
      <c r="P109" s="61"/>
      <c r="Q109" s="61"/>
      <c r="R109" s="61"/>
      <c r="S109" s="61"/>
      <c r="T109" s="61"/>
      <c r="U109" s="61"/>
      <c r="V109" s="61"/>
      <c r="W109" s="61"/>
      <c r="X109" s="61"/>
      <c r="Y109" s="61"/>
      <c r="Z109" s="61"/>
    </row>
    <row r="110" spans="1:26" ht="15.75" customHeight="1">
      <c r="A110" s="62">
        <v>44204</v>
      </c>
      <c r="B110" s="63" t="s">
        <v>233</v>
      </c>
      <c r="C110" s="64" t="s">
        <v>234</v>
      </c>
      <c r="D110" s="75" t="s">
        <v>235</v>
      </c>
      <c r="E110" s="57"/>
      <c r="F110" s="57"/>
      <c r="G110" s="58"/>
      <c r="H110" s="58"/>
      <c r="I110" s="58"/>
      <c r="J110" s="58"/>
      <c r="K110" s="58"/>
      <c r="L110" s="58"/>
      <c r="M110" s="58"/>
      <c r="N110" s="58"/>
      <c r="O110" s="58"/>
      <c r="P110" s="58"/>
      <c r="Q110" s="58"/>
      <c r="R110" s="58"/>
      <c r="S110" s="58"/>
      <c r="T110" s="58"/>
      <c r="U110" s="58"/>
      <c r="V110" s="58"/>
      <c r="W110" s="58"/>
      <c r="X110" s="58"/>
      <c r="Y110" s="58"/>
      <c r="Z110" s="58"/>
    </row>
    <row r="111" spans="1:26" ht="15.75" customHeight="1">
      <c r="A111" s="65">
        <v>44204</v>
      </c>
      <c r="B111" s="66" t="s">
        <v>236</v>
      </c>
      <c r="C111" s="67"/>
      <c r="D111" s="67"/>
      <c r="E111" s="60"/>
      <c r="F111" s="60"/>
      <c r="G111" s="61"/>
      <c r="H111" s="61"/>
      <c r="I111" s="61"/>
      <c r="J111" s="61"/>
      <c r="K111" s="61"/>
      <c r="L111" s="61"/>
      <c r="M111" s="61"/>
      <c r="N111" s="61"/>
      <c r="O111" s="61"/>
      <c r="P111" s="61"/>
      <c r="Q111" s="61"/>
      <c r="R111" s="61"/>
      <c r="S111" s="61"/>
      <c r="T111" s="61"/>
      <c r="U111" s="61"/>
      <c r="V111" s="61"/>
      <c r="W111" s="61"/>
      <c r="X111" s="61"/>
      <c r="Y111" s="61"/>
      <c r="Z111" s="61"/>
    </row>
    <row r="112" spans="1:26" ht="15.75" customHeight="1">
      <c r="A112" s="62">
        <v>44204</v>
      </c>
      <c r="B112" s="63" t="s">
        <v>237</v>
      </c>
      <c r="C112" s="64" t="s">
        <v>238</v>
      </c>
      <c r="D112" s="64" t="s">
        <v>239</v>
      </c>
      <c r="E112" s="57"/>
      <c r="F112" s="57"/>
      <c r="G112" s="58"/>
      <c r="H112" s="58"/>
      <c r="I112" s="58"/>
      <c r="J112" s="58"/>
      <c r="K112" s="58"/>
      <c r="L112" s="58"/>
      <c r="M112" s="58"/>
      <c r="N112" s="58"/>
      <c r="O112" s="58"/>
      <c r="P112" s="58"/>
      <c r="Q112" s="58"/>
      <c r="R112" s="58"/>
      <c r="S112" s="58"/>
      <c r="T112" s="58"/>
      <c r="U112" s="58"/>
      <c r="V112" s="58"/>
      <c r="W112" s="58"/>
      <c r="X112" s="58"/>
      <c r="Y112" s="58"/>
      <c r="Z112" s="58"/>
    </row>
    <row r="113" spans="1:26" ht="15.75" customHeight="1">
      <c r="A113" s="65">
        <v>44203</v>
      </c>
      <c r="B113" s="66" t="s">
        <v>240</v>
      </c>
      <c r="C113" s="67" t="s">
        <v>241</v>
      </c>
      <c r="D113" s="67"/>
      <c r="E113" s="60"/>
      <c r="F113" s="60"/>
      <c r="G113" s="61"/>
      <c r="H113" s="61"/>
      <c r="I113" s="61"/>
      <c r="J113" s="61"/>
      <c r="K113" s="61"/>
      <c r="L113" s="61"/>
      <c r="M113" s="61"/>
      <c r="N113" s="61"/>
      <c r="O113" s="61"/>
      <c r="P113" s="61"/>
      <c r="Q113" s="61"/>
      <c r="R113" s="61"/>
      <c r="S113" s="61"/>
      <c r="T113" s="61"/>
      <c r="U113" s="61"/>
      <c r="V113" s="61"/>
      <c r="W113" s="61"/>
      <c r="X113" s="61"/>
      <c r="Y113" s="61"/>
      <c r="Z113" s="61"/>
    </row>
    <row r="114" spans="1:26" ht="15.75" customHeight="1">
      <c r="A114" s="62">
        <v>44203</v>
      </c>
      <c r="B114" s="63" t="s">
        <v>242</v>
      </c>
      <c r="C114" s="64" t="s">
        <v>243</v>
      </c>
      <c r="D114" s="64" t="s">
        <v>244</v>
      </c>
      <c r="E114" s="57"/>
      <c r="F114" s="57"/>
      <c r="G114" s="58"/>
      <c r="H114" s="58"/>
      <c r="I114" s="58"/>
      <c r="J114" s="58"/>
      <c r="K114" s="58"/>
      <c r="L114" s="58"/>
      <c r="M114" s="58"/>
      <c r="N114" s="58"/>
      <c r="O114" s="58"/>
      <c r="P114" s="58"/>
      <c r="Q114" s="58"/>
      <c r="R114" s="58"/>
      <c r="S114" s="58"/>
      <c r="T114" s="58"/>
      <c r="U114" s="58"/>
      <c r="V114" s="58"/>
      <c r="W114" s="58"/>
      <c r="X114" s="58"/>
      <c r="Y114" s="58"/>
      <c r="Z114" s="58"/>
    </row>
    <row r="115" spans="1:26" ht="15.75" customHeight="1">
      <c r="A115" s="65">
        <v>44202</v>
      </c>
      <c r="B115" s="66" t="s">
        <v>245</v>
      </c>
      <c r="C115" s="67" t="s">
        <v>246</v>
      </c>
      <c r="D115" s="67"/>
      <c r="E115" s="60"/>
      <c r="F115" s="60"/>
      <c r="G115" s="61"/>
      <c r="H115" s="61"/>
      <c r="I115" s="61"/>
      <c r="J115" s="61"/>
      <c r="K115" s="61"/>
      <c r="L115" s="61"/>
      <c r="M115" s="61"/>
      <c r="N115" s="61"/>
      <c r="O115" s="61"/>
      <c r="P115" s="61"/>
      <c r="Q115" s="61"/>
      <c r="R115" s="61"/>
      <c r="S115" s="61"/>
      <c r="T115" s="61"/>
      <c r="U115" s="61"/>
      <c r="V115" s="61"/>
      <c r="W115" s="61"/>
      <c r="X115" s="61"/>
      <c r="Y115" s="61"/>
      <c r="Z115" s="61"/>
    </row>
    <row r="116" spans="1:26" ht="15.75" customHeight="1">
      <c r="A116" s="62">
        <v>44202</v>
      </c>
      <c r="B116" s="63" t="s">
        <v>247</v>
      </c>
      <c r="C116" s="64" t="s">
        <v>248</v>
      </c>
      <c r="D116" s="64"/>
      <c r="E116" s="57"/>
      <c r="F116" s="57"/>
      <c r="G116" s="58"/>
      <c r="H116" s="58"/>
      <c r="I116" s="58"/>
      <c r="J116" s="58"/>
      <c r="K116" s="58"/>
      <c r="L116" s="58"/>
      <c r="M116" s="58"/>
      <c r="N116" s="58"/>
      <c r="O116" s="58"/>
      <c r="P116" s="58"/>
      <c r="Q116" s="58"/>
      <c r="R116" s="58"/>
      <c r="S116" s="58"/>
      <c r="T116" s="58"/>
      <c r="U116" s="58"/>
      <c r="V116" s="58"/>
      <c r="W116" s="58"/>
      <c r="X116" s="58"/>
      <c r="Y116" s="58"/>
      <c r="Z116" s="58"/>
    </row>
    <row r="117" spans="1:26" ht="15.75" customHeight="1">
      <c r="A117" s="65">
        <v>44202</v>
      </c>
      <c r="B117" s="66" t="s">
        <v>249</v>
      </c>
      <c r="C117" s="67" t="s">
        <v>250</v>
      </c>
      <c r="D117" s="67"/>
      <c r="E117" s="60"/>
      <c r="F117" s="60"/>
      <c r="G117" s="61"/>
      <c r="H117" s="61"/>
      <c r="I117" s="61"/>
      <c r="J117" s="61"/>
      <c r="K117" s="61"/>
      <c r="L117" s="61"/>
      <c r="M117" s="61"/>
      <c r="N117" s="61"/>
      <c r="O117" s="61"/>
      <c r="P117" s="61"/>
      <c r="Q117" s="61"/>
      <c r="R117" s="61"/>
      <c r="S117" s="61"/>
      <c r="T117" s="61"/>
      <c r="U117" s="61"/>
      <c r="V117" s="61"/>
      <c r="W117" s="61"/>
      <c r="X117" s="61"/>
      <c r="Y117" s="61"/>
      <c r="Z117" s="61"/>
    </row>
    <row r="118" spans="1:26" ht="15.75" customHeight="1">
      <c r="A118" s="62">
        <v>44201</v>
      </c>
      <c r="B118" s="63" t="s">
        <v>251</v>
      </c>
      <c r="C118" s="64"/>
      <c r="D118" s="64"/>
      <c r="E118" s="57"/>
      <c r="F118" s="57"/>
      <c r="G118" s="58"/>
      <c r="H118" s="58"/>
      <c r="I118" s="58"/>
      <c r="J118" s="58"/>
      <c r="K118" s="58"/>
      <c r="L118" s="58"/>
      <c r="M118" s="58"/>
      <c r="N118" s="58"/>
      <c r="O118" s="58"/>
      <c r="P118" s="58"/>
      <c r="Q118" s="58"/>
      <c r="R118" s="58"/>
      <c r="S118" s="58"/>
      <c r="T118" s="58"/>
      <c r="U118" s="58"/>
      <c r="V118" s="58"/>
      <c r="W118" s="58"/>
      <c r="X118" s="58"/>
      <c r="Y118" s="58"/>
      <c r="Z118" s="58"/>
    </row>
    <row r="119" spans="1:26" ht="15.75" customHeight="1">
      <c r="A119" s="65">
        <v>44200</v>
      </c>
      <c r="B119" s="66" t="s">
        <v>252</v>
      </c>
      <c r="C119" s="67"/>
      <c r="D119" s="67"/>
      <c r="E119" s="60"/>
      <c r="F119" s="60"/>
      <c r="G119" s="61"/>
      <c r="H119" s="61"/>
      <c r="I119" s="61"/>
      <c r="J119" s="61"/>
      <c r="K119" s="61"/>
      <c r="L119" s="61"/>
      <c r="M119" s="61"/>
      <c r="N119" s="61"/>
      <c r="O119" s="61"/>
      <c r="P119" s="61"/>
      <c r="Q119" s="61"/>
      <c r="R119" s="61"/>
      <c r="S119" s="61"/>
      <c r="T119" s="61"/>
      <c r="U119" s="61"/>
      <c r="V119" s="61"/>
      <c r="W119" s="61"/>
      <c r="X119" s="61"/>
      <c r="Y119" s="61"/>
      <c r="Z119" s="61"/>
    </row>
    <row r="120" spans="1:26" ht="15.75" customHeight="1">
      <c r="A120" s="62">
        <v>44200</v>
      </c>
      <c r="B120" s="63" t="s">
        <v>253</v>
      </c>
      <c r="C120" s="64"/>
      <c r="D120" s="64"/>
      <c r="E120" s="57"/>
      <c r="F120" s="57"/>
      <c r="G120" s="58"/>
      <c r="H120" s="58"/>
      <c r="I120" s="58"/>
      <c r="J120" s="58"/>
      <c r="K120" s="58"/>
      <c r="L120" s="58"/>
      <c r="M120" s="58"/>
      <c r="N120" s="58"/>
      <c r="O120" s="58"/>
      <c r="P120" s="58"/>
      <c r="Q120" s="58"/>
      <c r="R120" s="58"/>
      <c r="S120" s="58"/>
      <c r="T120" s="58"/>
      <c r="U120" s="58"/>
      <c r="V120" s="58"/>
      <c r="W120" s="58"/>
      <c r="X120" s="58"/>
      <c r="Y120" s="58"/>
      <c r="Z120" s="58"/>
    </row>
    <row r="121" spans="1:26" ht="15.75" customHeight="1">
      <c r="A121" s="65">
        <v>44200</v>
      </c>
      <c r="B121" s="66" t="s">
        <v>254</v>
      </c>
      <c r="C121" s="67" t="s">
        <v>255</v>
      </c>
      <c r="D121" s="67"/>
      <c r="E121" s="60"/>
      <c r="F121" s="60"/>
      <c r="G121" s="61"/>
      <c r="H121" s="61"/>
      <c r="I121" s="61"/>
      <c r="J121" s="61"/>
      <c r="K121" s="61"/>
      <c r="L121" s="61"/>
      <c r="M121" s="61"/>
      <c r="N121" s="61"/>
      <c r="O121" s="61"/>
      <c r="P121" s="61"/>
      <c r="Q121" s="61"/>
      <c r="R121" s="61"/>
      <c r="S121" s="61"/>
      <c r="T121" s="61"/>
      <c r="U121" s="61"/>
      <c r="V121" s="61"/>
      <c r="W121" s="61"/>
      <c r="X121" s="61"/>
      <c r="Y121" s="61"/>
      <c r="Z121" s="61"/>
    </row>
    <row r="122" spans="1:26" ht="15.75" customHeight="1">
      <c r="A122" s="62">
        <v>44200</v>
      </c>
      <c r="B122" s="76" t="s">
        <v>256</v>
      </c>
      <c r="C122" s="64" t="s">
        <v>257</v>
      </c>
      <c r="D122" s="64"/>
      <c r="E122" s="57"/>
      <c r="F122" s="57"/>
      <c r="G122" s="58"/>
      <c r="H122" s="58"/>
      <c r="I122" s="58"/>
      <c r="J122" s="58"/>
      <c r="K122" s="58"/>
      <c r="L122" s="58"/>
      <c r="M122" s="58"/>
      <c r="N122" s="58"/>
      <c r="O122" s="58"/>
      <c r="P122" s="58"/>
      <c r="Q122" s="58"/>
      <c r="R122" s="58"/>
      <c r="S122" s="58"/>
      <c r="T122" s="58"/>
      <c r="U122" s="58"/>
      <c r="V122" s="58"/>
      <c r="W122" s="58"/>
      <c r="X122" s="58"/>
      <c r="Y122" s="58"/>
      <c r="Z122" s="58"/>
    </row>
    <row r="123" spans="1:26" ht="15.75" customHeight="1">
      <c r="A123" s="65">
        <v>44200</v>
      </c>
      <c r="B123" s="66" t="s">
        <v>258</v>
      </c>
      <c r="C123" s="67"/>
      <c r="D123" s="67"/>
      <c r="E123" s="60"/>
      <c r="F123" s="60"/>
      <c r="G123" s="61"/>
      <c r="H123" s="61"/>
      <c r="I123" s="61"/>
      <c r="J123" s="61"/>
      <c r="K123" s="61"/>
      <c r="L123" s="61"/>
      <c r="M123" s="61"/>
      <c r="N123" s="61"/>
      <c r="O123" s="61"/>
      <c r="P123" s="61"/>
      <c r="Q123" s="61"/>
      <c r="R123" s="61"/>
      <c r="S123" s="61"/>
      <c r="T123" s="61"/>
      <c r="U123" s="61"/>
      <c r="V123" s="61"/>
      <c r="W123" s="61"/>
      <c r="X123" s="61"/>
      <c r="Y123" s="61"/>
      <c r="Z123" s="61"/>
    </row>
    <row r="124" spans="1:26" ht="15.75" customHeight="1">
      <c r="A124" s="62">
        <v>44200</v>
      </c>
      <c r="B124" s="63" t="s">
        <v>259</v>
      </c>
      <c r="C124" s="64" t="s">
        <v>260</v>
      </c>
      <c r="D124" s="64"/>
      <c r="E124" s="57"/>
      <c r="F124" s="57"/>
      <c r="G124" s="58"/>
      <c r="H124" s="58"/>
      <c r="I124" s="58"/>
      <c r="J124" s="58"/>
      <c r="K124" s="58"/>
      <c r="L124" s="58"/>
      <c r="M124" s="58"/>
      <c r="N124" s="58"/>
      <c r="O124" s="58"/>
      <c r="P124" s="58"/>
      <c r="Q124" s="58"/>
      <c r="R124" s="58"/>
      <c r="S124" s="58"/>
      <c r="T124" s="58"/>
      <c r="U124" s="58"/>
      <c r="V124" s="58"/>
      <c r="W124" s="58"/>
      <c r="X124" s="58"/>
      <c r="Y124" s="58"/>
      <c r="Z124" s="58"/>
    </row>
    <row r="125" spans="1:26" ht="15.75" customHeight="1">
      <c r="A125" s="65">
        <v>44198</v>
      </c>
      <c r="B125" s="66" t="s">
        <v>261</v>
      </c>
      <c r="C125" s="67" t="s">
        <v>262</v>
      </c>
      <c r="D125" s="67" t="s">
        <v>263</v>
      </c>
      <c r="E125" s="60"/>
      <c r="F125" s="60"/>
      <c r="G125" s="61"/>
      <c r="H125" s="61"/>
      <c r="I125" s="61"/>
      <c r="J125" s="61"/>
      <c r="K125" s="61"/>
      <c r="L125" s="61"/>
      <c r="M125" s="61"/>
      <c r="N125" s="61"/>
      <c r="O125" s="61"/>
      <c r="P125" s="61"/>
      <c r="Q125" s="61"/>
      <c r="R125" s="61"/>
      <c r="S125" s="61"/>
      <c r="T125" s="61"/>
      <c r="U125" s="61"/>
      <c r="V125" s="61"/>
      <c r="W125" s="61"/>
      <c r="X125" s="61"/>
      <c r="Y125" s="61"/>
      <c r="Z125" s="61"/>
    </row>
    <row r="126" spans="1:26" ht="15.75" customHeight="1">
      <c r="A126" s="62">
        <v>44197</v>
      </c>
      <c r="B126" s="63" t="s">
        <v>264</v>
      </c>
      <c r="C126" s="64" t="s">
        <v>265</v>
      </c>
      <c r="D126" s="64"/>
      <c r="E126" s="57"/>
      <c r="F126" s="57"/>
      <c r="G126" s="58"/>
      <c r="H126" s="58"/>
      <c r="I126" s="58"/>
      <c r="J126" s="58"/>
      <c r="K126" s="58"/>
      <c r="L126" s="58"/>
      <c r="M126" s="58"/>
      <c r="N126" s="58"/>
      <c r="O126" s="58"/>
      <c r="P126" s="58"/>
      <c r="Q126" s="58"/>
      <c r="R126" s="58"/>
      <c r="S126" s="58"/>
      <c r="T126" s="58"/>
      <c r="U126" s="58"/>
      <c r="V126" s="58"/>
      <c r="W126" s="58"/>
      <c r="X126" s="58"/>
      <c r="Y126" s="58"/>
      <c r="Z126" s="58"/>
    </row>
    <row r="127" spans="1:26" ht="15.75" customHeight="1">
      <c r="A127" s="65">
        <v>44197</v>
      </c>
      <c r="B127" s="66" t="s">
        <v>266</v>
      </c>
      <c r="C127" s="67" t="s">
        <v>267</v>
      </c>
      <c r="D127" s="67" t="s">
        <v>268</v>
      </c>
      <c r="E127" s="60"/>
      <c r="F127" s="60"/>
      <c r="G127" s="61"/>
      <c r="H127" s="61"/>
      <c r="I127" s="61"/>
      <c r="J127" s="61"/>
      <c r="K127" s="61"/>
      <c r="L127" s="61"/>
      <c r="M127" s="61"/>
      <c r="N127" s="61"/>
      <c r="O127" s="61"/>
      <c r="P127" s="61"/>
      <c r="Q127" s="61"/>
      <c r="R127" s="61"/>
      <c r="S127" s="61"/>
      <c r="T127" s="61"/>
      <c r="U127" s="61"/>
      <c r="V127" s="61"/>
      <c r="W127" s="61"/>
      <c r="X127" s="61"/>
      <c r="Y127" s="61"/>
      <c r="Z127" s="61"/>
    </row>
    <row r="128" spans="1:26" ht="15.75" customHeight="1">
      <c r="A128" s="62">
        <v>44197</v>
      </c>
      <c r="B128" s="63" t="s">
        <v>269</v>
      </c>
      <c r="C128" s="64" t="s">
        <v>270</v>
      </c>
      <c r="D128" s="64"/>
      <c r="E128" s="57"/>
      <c r="F128" s="57"/>
      <c r="G128" s="58"/>
      <c r="H128" s="58"/>
      <c r="I128" s="58"/>
      <c r="J128" s="58"/>
      <c r="K128" s="58"/>
      <c r="L128" s="58"/>
      <c r="M128" s="58"/>
      <c r="N128" s="58"/>
      <c r="O128" s="58"/>
      <c r="P128" s="58"/>
      <c r="Q128" s="58"/>
      <c r="R128" s="58"/>
      <c r="S128" s="58"/>
      <c r="T128" s="58"/>
      <c r="U128" s="58"/>
      <c r="V128" s="58"/>
      <c r="W128" s="58"/>
      <c r="X128" s="58"/>
      <c r="Y128" s="58"/>
      <c r="Z128" s="58"/>
    </row>
    <row r="129" spans="1:27" ht="15.75" customHeight="1">
      <c r="A129" s="65">
        <v>44195</v>
      </c>
      <c r="B129" s="66" t="s">
        <v>271</v>
      </c>
      <c r="C129" s="67"/>
      <c r="D129" s="67"/>
      <c r="E129" s="60"/>
      <c r="F129" s="60"/>
      <c r="G129" s="61"/>
      <c r="H129" s="61"/>
      <c r="I129" s="61"/>
      <c r="J129" s="61"/>
      <c r="K129" s="61"/>
      <c r="L129" s="61"/>
      <c r="M129" s="61"/>
      <c r="N129" s="61"/>
      <c r="O129" s="61"/>
      <c r="P129" s="61"/>
      <c r="Q129" s="61"/>
      <c r="R129" s="61"/>
      <c r="S129" s="61"/>
      <c r="T129" s="61"/>
      <c r="U129" s="61"/>
      <c r="V129" s="61"/>
      <c r="W129" s="61"/>
      <c r="X129" s="61"/>
      <c r="Y129" s="61"/>
      <c r="Z129" s="61"/>
    </row>
    <row r="130" spans="1:27" ht="15.75" customHeight="1">
      <c r="A130" s="62">
        <v>44194</v>
      </c>
      <c r="B130" s="63" t="s">
        <v>272</v>
      </c>
      <c r="C130" s="64" t="s">
        <v>273</v>
      </c>
      <c r="D130" s="64" t="s">
        <v>274</v>
      </c>
      <c r="E130" s="57"/>
      <c r="F130" s="57"/>
      <c r="G130" s="58"/>
      <c r="H130" s="58"/>
      <c r="I130" s="58"/>
      <c r="J130" s="58"/>
      <c r="K130" s="58"/>
      <c r="L130" s="58"/>
      <c r="M130" s="58"/>
      <c r="N130" s="58"/>
      <c r="O130" s="58"/>
      <c r="P130" s="58"/>
      <c r="Q130" s="58"/>
      <c r="R130" s="58"/>
      <c r="S130" s="58"/>
      <c r="T130" s="58"/>
      <c r="U130" s="58"/>
      <c r="V130" s="58"/>
      <c r="W130" s="58"/>
      <c r="X130" s="58"/>
      <c r="Y130" s="58"/>
      <c r="Z130" s="58"/>
    </row>
    <row r="131" spans="1:27" ht="15.75" customHeight="1">
      <c r="A131" s="65">
        <v>44194</v>
      </c>
      <c r="B131" s="66" t="s">
        <v>275</v>
      </c>
      <c r="C131" s="67"/>
      <c r="D131" s="67"/>
      <c r="E131" s="60"/>
      <c r="F131" s="60"/>
      <c r="G131" s="61"/>
      <c r="H131" s="61"/>
      <c r="I131" s="61"/>
      <c r="J131" s="61"/>
      <c r="K131" s="61"/>
      <c r="L131" s="61"/>
      <c r="M131" s="61"/>
      <c r="N131" s="61"/>
      <c r="O131" s="61"/>
      <c r="P131" s="61"/>
      <c r="Q131" s="61"/>
      <c r="R131" s="61"/>
      <c r="S131" s="61"/>
      <c r="T131" s="61"/>
      <c r="U131" s="61"/>
      <c r="V131" s="61"/>
      <c r="W131" s="61"/>
      <c r="X131" s="61"/>
      <c r="Y131" s="61"/>
      <c r="Z131" s="61"/>
    </row>
    <row r="132" spans="1:27" ht="15.75" customHeight="1">
      <c r="A132" s="62">
        <v>44193</v>
      </c>
      <c r="B132" s="63" t="s">
        <v>276</v>
      </c>
      <c r="C132" s="64"/>
      <c r="D132" s="64"/>
      <c r="E132" s="57"/>
      <c r="F132" s="57"/>
      <c r="G132" s="58"/>
      <c r="H132" s="58"/>
      <c r="I132" s="58"/>
      <c r="J132" s="58"/>
      <c r="K132" s="58"/>
      <c r="L132" s="58"/>
      <c r="M132" s="58"/>
      <c r="N132" s="58"/>
      <c r="O132" s="58"/>
      <c r="P132" s="58"/>
      <c r="Q132" s="58"/>
      <c r="R132" s="58"/>
      <c r="S132" s="58"/>
      <c r="T132" s="58"/>
      <c r="U132" s="58"/>
      <c r="V132" s="58"/>
      <c r="W132" s="58"/>
      <c r="X132" s="58"/>
      <c r="Y132" s="58"/>
      <c r="Z132" s="58"/>
    </row>
    <row r="133" spans="1:27" ht="15.75" customHeight="1">
      <c r="A133" s="65">
        <v>44193</v>
      </c>
      <c r="B133" s="66" t="s">
        <v>277</v>
      </c>
      <c r="C133" s="67" t="s">
        <v>278</v>
      </c>
      <c r="D133" s="70" t="s">
        <v>279</v>
      </c>
      <c r="E133" s="60" t="s">
        <v>280</v>
      </c>
      <c r="F133" s="60"/>
      <c r="G133" s="61"/>
      <c r="H133" s="61"/>
      <c r="I133" s="61"/>
      <c r="J133" s="61"/>
      <c r="K133" s="61"/>
      <c r="L133" s="61"/>
      <c r="M133" s="61"/>
      <c r="N133" s="61"/>
      <c r="O133" s="61"/>
      <c r="P133" s="61"/>
      <c r="Q133" s="61"/>
      <c r="R133" s="61"/>
      <c r="S133" s="61"/>
      <c r="T133" s="61"/>
      <c r="U133" s="61"/>
      <c r="V133" s="61"/>
      <c r="W133" s="61"/>
      <c r="X133" s="61"/>
      <c r="Y133" s="61"/>
      <c r="Z133" s="61"/>
      <c r="AA133" s="61"/>
    </row>
    <row r="134" spans="1:27" ht="15.75" customHeight="1">
      <c r="A134" s="62">
        <v>44193</v>
      </c>
      <c r="B134" s="63" t="s">
        <v>281</v>
      </c>
      <c r="C134" s="64"/>
      <c r="D134" s="64"/>
      <c r="E134" s="57"/>
      <c r="F134" s="57"/>
      <c r="G134" s="58"/>
      <c r="H134" s="58"/>
      <c r="I134" s="58"/>
      <c r="J134" s="58"/>
      <c r="K134" s="58"/>
      <c r="L134" s="58"/>
      <c r="M134" s="58"/>
      <c r="N134" s="58"/>
      <c r="O134" s="58"/>
      <c r="P134" s="58"/>
      <c r="Q134" s="58"/>
      <c r="R134" s="58"/>
      <c r="S134" s="58"/>
      <c r="T134" s="58"/>
      <c r="U134" s="58"/>
      <c r="V134" s="58"/>
      <c r="W134" s="58"/>
      <c r="X134" s="58"/>
      <c r="Y134" s="58"/>
      <c r="Z134" s="58"/>
      <c r="AA134" s="58"/>
    </row>
    <row r="135" spans="1:27" ht="15.75" customHeight="1">
      <c r="A135" s="65">
        <v>44191</v>
      </c>
      <c r="B135" s="66" t="s">
        <v>282</v>
      </c>
      <c r="C135" s="67" t="s">
        <v>283</v>
      </c>
      <c r="D135" s="67"/>
      <c r="E135" s="60"/>
      <c r="F135" s="60"/>
      <c r="G135" s="61"/>
      <c r="H135" s="61"/>
      <c r="I135" s="61"/>
      <c r="J135" s="61"/>
      <c r="K135" s="61"/>
      <c r="L135" s="61"/>
      <c r="M135" s="61"/>
      <c r="N135" s="61"/>
      <c r="O135" s="61"/>
      <c r="P135" s="61"/>
      <c r="Q135" s="61"/>
      <c r="R135" s="61"/>
      <c r="S135" s="61"/>
      <c r="T135" s="61"/>
      <c r="U135" s="61"/>
      <c r="V135" s="61"/>
      <c r="W135" s="61"/>
      <c r="X135" s="61"/>
      <c r="Y135" s="61"/>
      <c r="Z135" s="61"/>
      <c r="AA135" s="61"/>
    </row>
    <row r="136" spans="1:27" ht="15.75" customHeight="1">
      <c r="A136" s="62">
        <v>44191</v>
      </c>
      <c r="B136" s="63" t="s">
        <v>284</v>
      </c>
      <c r="C136" s="64"/>
      <c r="D136" s="64"/>
      <c r="E136" s="57"/>
      <c r="F136" s="57"/>
      <c r="G136" s="58"/>
      <c r="H136" s="58"/>
      <c r="I136" s="58"/>
      <c r="J136" s="58"/>
      <c r="K136" s="58"/>
      <c r="L136" s="58"/>
      <c r="M136" s="58"/>
      <c r="N136" s="58"/>
      <c r="O136" s="58"/>
      <c r="P136" s="58"/>
      <c r="Q136" s="58"/>
      <c r="R136" s="58"/>
      <c r="S136" s="58"/>
      <c r="T136" s="58"/>
      <c r="U136" s="58"/>
      <c r="V136" s="58"/>
      <c r="W136" s="58"/>
      <c r="X136" s="58"/>
      <c r="Y136" s="58"/>
      <c r="Z136" s="58"/>
      <c r="AA136" s="58"/>
    </row>
    <row r="137" spans="1:27" ht="15.75" customHeight="1">
      <c r="A137" s="65">
        <v>44191</v>
      </c>
      <c r="B137" s="66" t="s">
        <v>285</v>
      </c>
      <c r="C137" s="67" t="s">
        <v>286</v>
      </c>
      <c r="D137" s="67"/>
      <c r="E137" s="60"/>
      <c r="F137" s="60"/>
      <c r="G137" s="61"/>
      <c r="H137" s="61"/>
      <c r="I137" s="61"/>
      <c r="J137" s="61"/>
      <c r="K137" s="61"/>
      <c r="L137" s="61"/>
      <c r="M137" s="61"/>
      <c r="N137" s="61"/>
      <c r="O137" s="61"/>
      <c r="P137" s="61"/>
      <c r="Q137" s="61"/>
      <c r="R137" s="61"/>
      <c r="S137" s="61"/>
      <c r="T137" s="61"/>
      <c r="U137" s="61"/>
      <c r="V137" s="61"/>
      <c r="W137" s="61"/>
      <c r="X137" s="61"/>
      <c r="Y137" s="61"/>
      <c r="Z137" s="61"/>
      <c r="AA137" s="61"/>
    </row>
    <row r="138" spans="1:27" ht="15.75" customHeight="1">
      <c r="A138" s="62">
        <v>44191</v>
      </c>
      <c r="B138" s="77" t="s">
        <v>287</v>
      </c>
      <c r="C138" s="78" t="s">
        <v>288</v>
      </c>
      <c r="D138" s="64" t="s">
        <v>289</v>
      </c>
      <c r="E138" s="57" t="s">
        <v>290</v>
      </c>
      <c r="F138" s="57" t="s">
        <v>291</v>
      </c>
      <c r="G138" s="58" t="s">
        <v>292</v>
      </c>
      <c r="H138" s="58"/>
      <c r="I138" s="58"/>
      <c r="J138" s="58"/>
      <c r="K138" s="58"/>
      <c r="L138" s="58"/>
      <c r="M138" s="58"/>
      <c r="N138" s="58"/>
      <c r="O138" s="58"/>
      <c r="P138" s="58"/>
      <c r="Q138" s="58"/>
      <c r="R138" s="58"/>
      <c r="S138" s="58"/>
      <c r="T138" s="58"/>
      <c r="U138" s="58"/>
      <c r="V138" s="58"/>
      <c r="W138" s="58"/>
      <c r="X138" s="58"/>
      <c r="Y138" s="58"/>
      <c r="Z138" s="58"/>
      <c r="AA138" s="58"/>
    </row>
    <row r="139" spans="1:27" ht="15.75" customHeight="1">
      <c r="A139" s="65">
        <v>44188</v>
      </c>
      <c r="B139" s="67" t="s">
        <v>293</v>
      </c>
      <c r="C139" s="67"/>
      <c r="D139" s="67"/>
      <c r="E139" s="60"/>
      <c r="F139" s="60"/>
      <c r="G139" s="61"/>
      <c r="H139" s="61"/>
      <c r="I139" s="61"/>
      <c r="J139" s="61"/>
      <c r="K139" s="61"/>
      <c r="L139" s="61"/>
      <c r="M139" s="61"/>
      <c r="N139" s="61"/>
      <c r="O139" s="61"/>
      <c r="P139" s="61"/>
      <c r="Q139" s="61"/>
      <c r="R139" s="61"/>
      <c r="S139" s="61"/>
      <c r="T139" s="61"/>
      <c r="U139" s="61"/>
      <c r="V139" s="61"/>
      <c r="W139" s="61"/>
      <c r="X139" s="61"/>
      <c r="Y139" s="61"/>
      <c r="Z139" s="61"/>
      <c r="AA139" s="61"/>
    </row>
    <row r="140" spans="1:27" ht="15.75" customHeight="1">
      <c r="A140" s="62">
        <v>44188</v>
      </c>
      <c r="B140" s="63" t="s">
        <v>294</v>
      </c>
      <c r="C140" s="64"/>
      <c r="D140" s="64"/>
      <c r="E140" s="57"/>
      <c r="F140" s="57"/>
      <c r="G140" s="58"/>
      <c r="H140" s="58"/>
      <c r="I140" s="58"/>
      <c r="J140" s="58"/>
      <c r="K140" s="58"/>
      <c r="L140" s="58"/>
      <c r="M140" s="58"/>
      <c r="N140" s="58"/>
      <c r="O140" s="58"/>
      <c r="P140" s="58"/>
      <c r="Q140" s="58"/>
      <c r="R140" s="58"/>
      <c r="S140" s="58"/>
      <c r="T140" s="58"/>
      <c r="U140" s="58"/>
      <c r="V140" s="58"/>
      <c r="W140" s="58"/>
      <c r="X140" s="58"/>
      <c r="Y140" s="58"/>
      <c r="Z140" s="58"/>
      <c r="AA140" s="58"/>
    </row>
    <row r="141" spans="1:27" ht="15.75" customHeight="1">
      <c r="A141" s="65">
        <v>44188</v>
      </c>
      <c r="B141" s="66" t="s">
        <v>295</v>
      </c>
      <c r="C141" s="67"/>
      <c r="D141" s="67"/>
      <c r="E141" s="60"/>
      <c r="F141" s="60"/>
      <c r="G141" s="61"/>
      <c r="H141" s="61"/>
      <c r="I141" s="61"/>
      <c r="J141" s="61"/>
      <c r="K141" s="61"/>
      <c r="L141" s="61"/>
      <c r="M141" s="61"/>
      <c r="N141" s="61"/>
      <c r="O141" s="61"/>
      <c r="P141" s="61"/>
      <c r="Q141" s="61"/>
      <c r="R141" s="61"/>
      <c r="S141" s="61"/>
      <c r="T141" s="61"/>
      <c r="U141" s="61"/>
      <c r="V141" s="61"/>
      <c r="W141" s="61"/>
      <c r="X141" s="61"/>
      <c r="Y141" s="61"/>
      <c r="Z141" s="61"/>
      <c r="AA141" s="61"/>
    </row>
    <row r="142" spans="1:27" ht="15.75" customHeight="1">
      <c r="A142" s="62">
        <v>44188</v>
      </c>
      <c r="B142" s="63" t="s">
        <v>296</v>
      </c>
      <c r="C142" s="64" t="s">
        <v>297</v>
      </c>
      <c r="D142" s="64"/>
      <c r="E142" s="57"/>
      <c r="F142" s="57"/>
      <c r="G142" s="58"/>
      <c r="H142" s="58"/>
      <c r="I142" s="58"/>
      <c r="J142" s="58"/>
      <c r="K142" s="58"/>
      <c r="L142" s="58"/>
      <c r="M142" s="58"/>
      <c r="N142" s="58"/>
      <c r="O142" s="58"/>
      <c r="P142" s="58"/>
      <c r="Q142" s="58"/>
      <c r="R142" s="58"/>
      <c r="S142" s="58"/>
      <c r="T142" s="58"/>
      <c r="U142" s="58"/>
      <c r="V142" s="58"/>
      <c r="W142" s="58"/>
      <c r="X142" s="58"/>
      <c r="Y142" s="58"/>
      <c r="Z142" s="58"/>
      <c r="AA142" s="58"/>
    </row>
    <row r="143" spans="1:27" ht="15.75" customHeight="1">
      <c r="A143" s="65">
        <v>44187</v>
      </c>
      <c r="B143" s="66" t="s">
        <v>298</v>
      </c>
      <c r="C143" s="67" t="s">
        <v>299</v>
      </c>
      <c r="D143" s="67"/>
      <c r="E143" s="60"/>
      <c r="F143" s="60"/>
      <c r="G143" s="61"/>
      <c r="H143" s="61"/>
      <c r="I143" s="61"/>
      <c r="J143" s="61"/>
      <c r="K143" s="61"/>
      <c r="L143" s="61"/>
      <c r="M143" s="61"/>
      <c r="N143" s="61"/>
      <c r="O143" s="61"/>
      <c r="P143" s="61"/>
      <c r="Q143" s="61"/>
      <c r="R143" s="61"/>
      <c r="S143" s="61"/>
      <c r="T143" s="61"/>
      <c r="U143" s="61"/>
      <c r="V143" s="61"/>
      <c r="W143" s="61"/>
      <c r="X143" s="61"/>
      <c r="Y143" s="61"/>
      <c r="Z143" s="61"/>
      <c r="AA143" s="61"/>
    </row>
    <row r="144" spans="1:27" ht="15.75" customHeight="1">
      <c r="A144" s="62">
        <v>44186</v>
      </c>
      <c r="B144" s="63" t="s">
        <v>300</v>
      </c>
      <c r="C144" s="64"/>
      <c r="D144" s="64"/>
      <c r="E144" s="57"/>
      <c r="F144" s="57"/>
      <c r="G144" s="58"/>
      <c r="H144" s="58"/>
      <c r="I144" s="58"/>
      <c r="J144" s="58"/>
      <c r="K144" s="58"/>
      <c r="L144" s="58"/>
      <c r="M144" s="58"/>
      <c r="N144" s="58"/>
      <c r="O144" s="58"/>
      <c r="P144" s="58"/>
      <c r="Q144" s="58"/>
      <c r="R144" s="58"/>
      <c r="S144" s="58"/>
      <c r="T144" s="58"/>
      <c r="U144" s="58"/>
      <c r="V144" s="58"/>
      <c r="W144" s="58"/>
      <c r="X144" s="58"/>
      <c r="Y144" s="58"/>
      <c r="Z144" s="58"/>
      <c r="AA144" s="58"/>
    </row>
    <row r="145" spans="1:27" ht="15.75" customHeight="1">
      <c r="A145" s="65">
        <v>44186</v>
      </c>
      <c r="B145" s="66" t="s">
        <v>301</v>
      </c>
      <c r="C145" s="67" t="s">
        <v>302</v>
      </c>
      <c r="D145" s="67"/>
      <c r="E145" s="60"/>
      <c r="F145" s="60"/>
      <c r="G145" s="61"/>
      <c r="H145" s="61"/>
      <c r="I145" s="61"/>
      <c r="J145" s="61"/>
      <c r="K145" s="61"/>
      <c r="L145" s="61"/>
      <c r="M145" s="61"/>
      <c r="N145" s="61"/>
      <c r="O145" s="61"/>
      <c r="P145" s="61"/>
      <c r="Q145" s="61"/>
      <c r="R145" s="61"/>
      <c r="S145" s="61"/>
      <c r="T145" s="61"/>
      <c r="U145" s="61"/>
      <c r="V145" s="61"/>
      <c r="W145" s="61"/>
      <c r="X145" s="61"/>
      <c r="Y145" s="61"/>
      <c r="Z145" s="61"/>
      <c r="AA145" s="61"/>
    </row>
    <row r="146" spans="1:27" ht="15.75" customHeight="1">
      <c r="A146" s="62">
        <v>44186</v>
      </c>
      <c r="B146" s="63" t="s">
        <v>303</v>
      </c>
      <c r="C146" s="64" t="s">
        <v>304</v>
      </c>
      <c r="D146" s="64"/>
      <c r="E146" s="57"/>
      <c r="F146" s="57"/>
      <c r="G146" s="58"/>
      <c r="H146" s="58"/>
      <c r="I146" s="58"/>
      <c r="J146" s="58"/>
      <c r="K146" s="58"/>
      <c r="L146" s="58"/>
      <c r="M146" s="58"/>
      <c r="N146" s="58"/>
      <c r="O146" s="58"/>
      <c r="P146" s="58"/>
      <c r="Q146" s="58"/>
      <c r="R146" s="58"/>
      <c r="S146" s="58"/>
      <c r="T146" s="58"/>
      <c r="U146" s="58"/>
      <c r="V146" s="58"/>
      <c r="W146" s="58"/>
      <c r="X146" s="58"/>
      <c r="Y146" s="58"/>
      <c r="Z146" s="58"/>
      <c r="AA146" s="58"/>
    </row>
    <row r="147" spans="1:27" ht="15.75" customHeight="1">
      <c r="A147" s="65">
        <v>44186</v>
      </c>
      <c r="B147" s="66" t="s">
        <v>305</v>
      </c>
      <c r="C147" s="67" t="s">
        <v>306</v>
      </c>
      <c r="D147" s="67"/>
      <c r="E147" s="60"/>
      <c r="F147" s="60"/>
      <c r="G147" s="61"/>
      <c r="H147" s="61"/>
      <c r="I147" s="61"/>
      <c r="J147" s="61"/>
      <c r="K147" s="61"/>
      <c r="L147" s="61"/>
      <c r="M147" s="61"/>
      <c r="N147" s="61"/>
      <c r="O147" s="61"/>
      <c r="P147" s="61"/>
      <c r="Q147" s="61"/>
      <c r="R147" s="61"/>
      <c r="S147" s="61"/>
      <c r="T147" s="61"/>
      <c r="U147" s="61"/>
      <c r="V147" s="61"/>
      <c r="W147" s="61"/>
      <c r="X147" s="61"/>
      <c r="Y147" s="61"/>
      <c r="Z147" s="61"/>
      <c r="AA147" s="61"/>
    </row>
    <row r="148" spans="1:27" ht="15.75" customHeight="1">
      <c r="A148" s="62">
        <v>44186</v>
      </c>
      <c r="B148" s="63" t="s">
        <v>307</v>
      </c>
      <c r="C148" s="64"/>
      <c r="D148" s="64"/>
      <c r="E148" s="57"/>
      <c r="F148" s="57"/>
      <c r="G148" s="58"/>
      <c r="H148" s="58"/>
      <c r="I148" s="58"/>
      <c r="J148" s="58"/>
      <c r="K148" s="58"/>
      <c r="L148" s="58"/>
      <c r="M148" s="58"/>
      <c r="N148" s="58"/>
      <c r="O148" s="58"/>
      <c r="P148" s="58"/>
      <c r="Q148" s="58"/>
      <c r="R148" s="58"/>
      <c r="S148" s="58"/>
      <c r="T148" s="58"/>
      <c r="U148" s="58"/>
      <c r="V148" s="58"/>
      <c r="W148" s="58"/>
      <c r="X148" s="58"/>
      <c r="Y148" s="58"/>
      <c r="Z148" s="58"/>
      <c r="AA148" s="58"/>
    </row>
    <row r="149" spans="1:27" ht="15.75" customHeight="1">
      <c r="A149" s="65">
        <v>44186</v>
      </c>
      <c r="B149" s="66" t="s">
        <v>308</v>
      </c>
      <c r="C149" s="67" t="s">
        <v>309</v>
      </c>
      <c r="D149" s="67"/>
      <c r="E149" s="60"/>
      <c r="F149" s="60"/>
      <c r="G149" s="61"/>
      <c r="H149" s="61"/>
      <c r="I149" s="61"/>
      <c r="J149" s="61"/>
      <c r="K149" s="61"/>
      <c r="L149" s="61"/>
      <c r="M149" s="61"/>
      <c r="N149" s="61"/>
      <c r="O149" s="61"/>
      <c r="P149" s="61"/>
      <c r="Q149" s="61"/>
      <c r="R149" s="61"/>
      <c r="S149" s="61"/>
      <c r="T149" s="61"/>
      <c r="U149" s="61"/>
      <c r="V149" s="61"/>
      <c r="W149" s="61"/>
      <c r="X149" s="61"/>
      <c r="Y149" s="61"/>
      <c r="Z149" s="61"/>
      <c r="AA149" s="61"/>
    </row>
    <row r="150" spans="1:27" ht="15.75" customHeight="1">
      <c r="A150" s="62">
        <v>44185</v>
      </c>
      <c r="B150" s="63" t="s">
        <v>310</v>
      </c>
      <c r="C150" s="64" t="s">
        <v>311</v>
      </c>
      <c r="D150" s="64"/>
      <c r="E150" s="57"/>
      <c r="F150" s="57"/>
      <c r="G150" s="58"/>
      <c r="H150" s="58"/>
      <c r="I150" s="58"/>
      <c r="J150" s="58"/>
      <c r="K150" s="58"/>
      <c r="L150" s="58"/>
      <c r="M150" s="58"/>
      <c r="N150" s="58"/>
      <c r="O150" s="58"/>
      <c r="P150" s="58"/>
      <c r="Q150" s="58"/>
      <c r="R150" s="58"/>
      <c r="S150" s="58"/>
      <c r="T150" s="58"/>
      <c r="U150" s="58"/>
      <c r="V150" s="58"/>
      <c r="W150" s="58"/>
      <c r="X150" s="58"/>
      <c r="Y150" s="58"/>
      <c r="Z150" s="58"/>
      <c r="AA150" s="58"/>
    </row>
    <row r="151" spans="1:27" ht="15.75" customHeight="1">
      <c r="A151" s="65">
        <v>44184</v>
      </c>
      <c r="B151" s="66" t="s">
        <v>312</v>
      </c>
      <c r="C151" s="70" t="s">
        <v>313</v>
      </c>
      <c r="D151" s="67" t="s">
        <v>314</v>
      </c>
      <c r="E151" s="60"/>
      <c r="F151" s="60"/>
      <c r="G151" s="61"/>
      <c r="H151" s="61"/>
      <c r="I151" s="61"/>
      <c r="J151" s="61"/>
      <c r="K151" s="61"/>
      <c r="L151" s="61"/>
      <c r="M151" s="61"/>
      <c r="N151" s="61"/>
      <c r="O151" s="61"/>
      <c r="P151" s="61"/>
      <c r="Q151" s="61"/>
      <c r="R151" s="61"/>
      <c r="S151" s="61"/>
      <c r="T151" s="61"/>
      <c r="U151" s="61"/>
      <c r="V151" s="61"/>
      <c r="W151" s="61"/>
      <c r="X151" s="61"/>
      <c r="Y151" s="61"/>
      <c r="Z151" s="61"/>
      <c r="AA151" s="61"/>
    </row>
    <row r="152" spans="1:27" ht="15.75" customHeight="1">
      <c r="A152" s="62">
        <v>44184</v>
      </c>
      <c r="B152" s="63" t="s">
        <v>315</v>
      </c>
      <c r="C152" s="64"/>
      <c r="D152" s="64"/>
      <c r="E152" s="57"/>
      <c r="F152" s="57"/>
      <c r="G152" s="58"/>
      <c r="H152" s="58"/>
      <c r="I152" s="58"/>
      <c r="J152" s="58"/>
      <c r="K152" s="58"/>
      <c r="L152" s="58"/>
      <c r="M152" s="58"/>
      <c r="N152" s="58"/>
      <c r="O152" s="58"/>
      <c r="P152" s="58"/>
      <c r="Q152" s="58"/>
      <c r="R152" s="58"/>
      <c r="S152" s="58"/>
      <c r="T152" s="58"/>
      <c r="U152" s="58"/>
      <c r="V152" s="58"/>
      <c r="W152" s="58"/>
      <c r="X152" s="58"/>
      <c r="Y152" s="58"/>
      <c r="Z152" s="58"/>
      <c r="AA152" s="58"/>
    </row>
    <row r="153" spans="1:27" ht="15.75" customHeight="1">
      <c r="A153" s="65">
        <v>44184</v>
      </c>
      <c r="B153" s="66" t="s">
        <v>316</v>
      </c>
      <c r="C153" s="67" t="s">
        <v>317</v>
      </c>
      <c r="D153" s="67"/>
      <c r="E153" s="60"/>
      <c r="F153" s="60"/>
      <c r="G153" s="61"/>
      <c r="H153" s="61"/>
      <c r="I153" s="61"/>
      <c r="J153" s="61"/>
      <c r="K153" s="61"/>
      <c r="L153" s="61"/>
      <c r="M153" s="61"/>
      <c r="N153" s="61"/>
      <c r="O153" s="61"/>
      <c r="P153" s="61"/>
      <c r="Q153" s="61"/>
      <c r="R153" s="61"/>
      <c r="S153" s="61"/>
      <c r="T153" s="61"/>
      <c r="U153" s="61"/>
      <c r="V153" s="61"/>
      <c r="W153" s="61"/>
      <c r="X153" s="61"/>
      <c r="Y153" s="61"/>
      <c r="Z153" s="61"/>
      <c r="AA153" s="61"/>
    </row>
    <row r="154" spans="1:27" ht="15.75" customHeight="1">
      <c r="A154" s="62">
        <v>44183</v>
      </c>
      <c r="B154" s="63" t="s">
        <v>318</v>
      </c>
      <c r="C154" s="64"/>
      <c r="D154" s="64"/>
      <c r="E154" s="57"/>
      <c r="F154" s="57"/>
      <c r="G154" s="58"/>
      <c r="H154" s="58"/>
      <c r="I154" s="58"/>
      <c r="J154" s="58"/>
      <c r="K154" s="58"/>
      <c r="L154" s="58"/>
      <c r="M154" s="58"/>
      <c r="N154" s="58"/>
      <c r="O154" s="58"/>
      <c r="P154" s="58"/>
      <c r="Q154" s="58"/>
      <c r="R154" s="58"/>
      <c r="S154" s="58"/>
      <c r="T154" s="58"/>
      <c r="U154" s="58"/>
      <c r="V154" s="58"/>
      <c r="W154" s="58"/>
      <c r="X154" s="58"/>
      <c r="Y154" s="58"/>
      <c r="Z154" s="58"/>
      <c r="AA154" s="58"/>
    </row>
    <row r="155" spans="1:27" ht="15.75" customHeight="1">
      <c r="A155" s="65">
        <v>44183</v>
      </c>
      <c r="B155" s="66" t="s">
        <v>319</v>
      </c>
      <c r="C155" s="67" t="s">
        <v>320</v>
      </c>
      <c r="D155" s="67"/>
      <c r="E155" s="60"/>
      <c r="F155" s="60"/>
      <c r="G155" s="61"/>
      <c r="H155" s="61"/>
      <c r="I155" s="61"/>
      <c r="J155" s="61"/>
      <c r="K155" s="61"/>
      <c r="L155" s="61"/>
      <c r="M155" s="61"/>
      <c r="N155" s="61"/>
      <c r="O155" s="61"/>
      <c r="P155" s="61"/>
      <c r="Q155" s="61"/>
      <c r="R155" s="61"/>
      <c r="S155" s="61"/>
      <c r="T155" s="61"/>
      <c r="U155" s="61"/>
      <c r="V155" s="61"/>
      <c r="W155" s="61"/>
      <c r="X155" s="61"/>
      <c r="Y155" s="61"/>
      <c r="Z155" s="61"/>
      <c r="AA155" s="61"/>
    </row>
    <row r="156" spans="1:27" ht="15.75" customHeight="1">
      <c r="A156" s="62">
        <v>44183</v>
      </c>
      <c r="B156" s="63" t="s">
        <v>321</v>
      </c>
      <c r="C156" s="64"/>
      <c r="D156" s="64"/>
      <c r="E156" s="57"/>
      <c r="F156" s="57"/>
      <c r="G156" s="58"/>
      <c r="H156" s="58"/>
      <c r="I156" s="58"/>
      <c r="J156" s="58"/>
      <c r="K156" s="58"/>
      <c r="L156" s="58"/>
      <c r="M156" s="58"/>
      <c r="N156" s="58"/>
      <c r="O156" s="58"/>
      <c r="P156" s="58"/>
      <c r="Q156" s="58"/>
      <c r="R156" s="58"/>
      <c r="S156" s="58"/>
      <c r="T156" s="58"/>
      <c r="U156" s="58"/>
      <c r="V156" s="58"/>
      <c r="W156" s="58"/>
      <c r="X156" s="58"/>
      <c r="Y156" s="58"/>
      <c r="Z156" s="58"/>
      <c r="AA156" s="58"/>
    </row>
    <row r="157" spans="1:27" ht="15.75" customHeight="1">
      <c r="A157" s="65">
        <v>44182</v>
      </c>
      <c r="B157" s="79" t="s">
        <v>322</v>
      </c>
      <c r="C157" s="67" t="s">
        <v>323</v>
      </c>
      <c r="D157" s="67"/>
      <c r="E157" s="60"/>
      <c r="F157" s="60"/>
      <c r="G157" s="61"/>
      <c r="H157" s="61"/>
      <c r="I157" s="61"/>
      <c r="J157" s="61"/>
      <c r="K157" s="61"/>
      <c r="L157" s="61"/>
      <c r="M157" s="61"/>
      <c r="N157" s="61"/>
      <c r="O157" s="61"/>
      <c r="P157" s="61"/>
      <c r="Q157" s="61"/>
      <c r="R157" s="61"/>
      <c r="S157" s="61"/>
      <c r="T157" s="61"/>
      <c r="U157" s="61"/>
      <c r="V157" s="61"/>
      <c r="W157" s="61"/>
      <c r="X157" s="61"/>
      <c r="Y157" s="61"/>
      <c r="Z157" s="61"/>
      <c r="AA157" s="61"/>
    </row>
    <row r="158" spans="1:27" ht="15.75" customHeight="1">
      <c r="A158" s="62">
        <v>44182</v>
      </c>
      <c r="B158" s="63" t="s">
        <v>324</v>
      </c>
      <c r="C158" s="64"/>
      <c r="D158" s="64"/>
      <c r="E158" s="57"/>
      <c r="F158" s="57"/>
      <c r="G158" s="58"/>
      <c r="H158" s="58"/>
      <c r="I158" s="58"/>
      <c r="J158" s="58"/>
      <c r="K158" s="58"/>
      <c r="L158" s="58"/>
      <c r="M158" s="58"/>
      <c r="N158" s="58"/>
      <c r="O158" s="58"/>
      <c r="P158" s="58"/>
      <c r="Q158" s="58"/>
      <c r="R158" s="58"/>
      <c r="S158" s="58"/>
      <c r="T158" s="58"/>
      <c r="U158" s="58"/>
      <c r="V158" s="58"/>
      <c r="W158" s="58"/>
      <c r="X158" s="58"/>
      <c r="Y158" s="58"/>
      <c r="Z158" s="58"/>
      <c r="AA158" s="58"/>
    </row>
    <row r="159" spans="1:27" ht="15.75" customHeight="1">
      <c r="A159" s="65">
        <v>44182</v>
      </c>
      <c r="B159" s="66" t="s">
        <v>325</v>
      </c>
      <c r="C159" s="67"/>
      <c r="D159" s="67"/>
      <c r="E159" s="60"/>
      <c r="F159" s="60"/>
      <c r="G159" s="61"/>
      <c r="H159" s="61"/>
      <c r="I159" s="61"/>
      <c r="J159" s="61"/>
      <c r="K159" s="61"/>
      <c r="L159" s="61"/>
      <c r="M159" s="61"/>
      <c r="N159" s="61"/>
      <c r="O159" s="61"/>
      <c r="P159" s="61"/>
      <c r="Q159" s="61"/>
      <c r="R159" s="61"/>
      <c r="S159" s="61"/>
      <c r="T159" s="61"/>
      <c r="U159" s="61"/>
      <c r="V159" s="61"/>
      <c r="W159" s="61"/>
      <c r="X159" s="61"/>
      <c r="Y159" s="61"/>
      <c r="Z159" s="61"/>
      <c r="AA159" s="61"/>
    </row>
    <row r="160" spans="1:27" ht="15.75" customHeight="1">
      <c r="A160" s="62">
        <v>44182</v>
      </c>
      <c r="B160" s="63" t="s">
        <v>326</v>
      </c>
      <c r="C160" s="64" t="s">
        <v>327</v>
      </c>
      <c r="D160" s="64"/>
      <c r="E160" s="57"/>
      <c r="F160" s="57"/>
      <c r="G160" s="58"/>
      <c r="H160" s="58"/>
      <c r="I160" s="58"/>
      <c r="J160" s="58"/>
      <c r="K160" s="58"/>
      <c r="L160" s="58"/>
      <c r="M160" s="58"/>
      <c r="N160" s="58"/>
      <c r="O160" s="58"/>
      <c r="P160" s="58"/>
      <c r="Q160" s="58"/>
      <c r="R160" s="58"/>
      <c r="S160" s="58"/>
      <c r="T160" s="58"/>
      <c r="U160" s="58"/>
      <c r="V160" s="58"/>
      <c r="W160" s="58"/>
      <c r="X160" s="58"/>
      <c r="Y160" s="58"/>
      <c r="Z160" s="58"/>
      <c r="AA160" s="58"/>
    </row>
    <row r="161" spans="1:27" ht="15.75" customHeight="1">
      <c r="A161" s="65">
        <v>44182</v>
      </c>
      <c r="B161" s="66" t="s">
        <v>328</v>
      </c>
      <c r="C161" s="67" t="s">
        <v>329</v>
      </c>
      <c r="D161" s="67"/>
      <c r="E161" s="60"/>
      <c r="F161" s="60"/>
      <c r="G161" s="61"/>
      <c r="H161" s="61"/>
      <c r="I161" s="61"/>
      <c r="J161" s="61"/>
      <c r="K161" s="61"/>
      <c r="L161" s="61"/>
      <c r="M161" s="61"/>
      <c r="N161" s="61"/>
      <c r="O161" s="61"/>
      <c r="P161" s="61"/>
      <c r="Q161" s="61"/>
      <c r="R161" s="61"/>
      <c r="S161" s="61"/>
      <c r="T161" s="61"/>
      <c r="U161" s="61"/>
      <c r="V161" s="61"/>
      <c r="W161" s="61"/>
      <c r="X161" s="61"/>
      <c r="Y161" s="61"/>
      <c r="Z161" s="61"/>
      <c r="AA161" s="61"/>
    </row>
    <row r="162" spans="1:27" ht="15.75" customHeight="1">
      <c r="A162" s="62">
        <v>44182</v>
      </c>
      <c r="B162" s="63" t="s">
        <v>330</v>
      </c>
      <c r="C162" s="64" t="s">
        <v>331</v>
      </c>
      <c r="D162" s="64"/>
      <c r="E162" s="57"/>
      <c r="F162" s="57"/>
      <c r="G162" s="58"/>
      <c r="H162" s="58"/>
      <c r="I162" s="58"/>
      <c r="J162" s="58"/>
      <c r="K162" s="58"/>
      <c r="L162" s="58"/>
      <c r="M162" s="58"/>
      <c r="N162" s="58"/>
      <c r="O162" s="58"/>
      <c r="P162" s="58"/>
      <c r="Q162" s="58"/>
      <c r="R162" s="58"/>
      <c r="S162" s="58"/>
      <c r="T162" s="58"/>
      <c r="U162" s="58"/>
      <c r="V162" s="58"/>
      <c r="W162" s="58"/>
      <c r="X162" s="58"/>
      <c r="Y162" s="58"/>
      <c r="Z162" s="58"/>
      <c r="AA162" s="58"/>
    </row>
    <row r="163" spans="1:27" ht="15.75" customHeight="1">
      <c r="A163" s="65">
        <v>44182</v>
      </c>
      <c r="B163" s="66" t="s">
        <v>332</v>
      </c>
      <c r="C163" s="67"/>
      <c r="D163" s="67"/>
      <c r="E163" s="60"/>
      <c r="F163" s="60"/>
      <c r="G163" s="61"/>
      <c r="H163" s="61"/>
      <c r="I163" s="61"/>
      <c r="J163" s="61"/>
      <c r="K163" s="61"/>
      <c r="L163" s="61"/>
      <c r="M163" s="61"/>
      <c r="N163" s="61"/>
      <c r="O163" s="61"/>
      <c r="P163" s="61"/>
      <c r="Q163" s="61"/>
      <c r="R163" s="61"/>
      <c r="S163" s="61"/>
      <c r="T163" s="61"/>
      <c r="U163" s="61"/>
      <c r="V163" s="61"/>
      <c r="W163" s="61"/>
      <c r="X163" s="61"/>
      <c r="Y163" s="61"/>
      <c r="Z163" s="61"/>
      <c r="AA163" s="61"/>
    </row>
    <row r="164" spans="1:27" ht="15.75" customHeight="1">
      <c r="A164" s="62">
        <v>44181</v>
      </c>
      <c r="B164" s="63" t="s">
        <v>333</v>
      </c>
      <c r="C164" s="64" t="s">
        <v>334</v>
      </c>
      <c r="D164" s="64"/>
      <c r="E164" s="57"/>
      <c r="F164" s="57"/>
      <c r="G164" s="58"/>
      <c r="H164" s="58"/>
      <c r="I164" s="58"/>
      <c r="J164" s="58"/>
      <c r="K164" s="58"/>
      <c r="L164" s="58"/>
      <c r="M164" s="58"/>
      <c r="N164" s="58"/>
      <c r="O164" s="58"/>
      <c r="P164" s="58"/>
      <c r="Q164" s="58"/>
      <c r="R164" s="58"/>
      <c r="S164" s="58"/>
      <c r="T164" s="58"/>
      <c r="U164" s="58"/>
      <c r="V164" s="58"/>
      <c r="W164" s="58"/>
      <c r="X164" s="58"/>
      <c r="Y164" s="58"/>
      <c r="Z164" s="58"/>
      <c r="AA164" s="58"/>
    </row>
    <row r="165" spans="1:27" ht="15.75" customHeight="1">
      <c r="A165" s="65">
        <v>44181</v>
      </c>
      <c r="B165" s="66" t="s">
        <v>335</v>
      </c>
      <c r="C165" s="67" t="s">
        <v>336</v>
      </c>
      <c r="D165" s="67"/>
      <c r="E165" s="60"/>
      <c r="F165" s="60"/>
      <c r="G165" s="61"/>
      <c r="H165" s="61"/>
      <c r="I165" s="61"/>
      <c r="J165" s="61"/>
      <c r="K165" s="61"/>
      <c r="L165" s="61"/>
      <c r="M165" s="61"/>
      <c r="N165" s="61"/>
      <c r="O165" s="61"/>
      <c r="P165" s="61"/>
      <c r="Q165" s="61"/>
      <c r="R165" s="61"/>
      <c r="S165" s="61"/>
      <c r="T165" s="61"/>
      <c r="U165" s="61"/>
      <c r="V165" s="61"/>
      <c r="W165" s="61"/>
      <c r="X165" s="61"/>
      <c r="Y165" s="61"/>
      <c r="Z165" s="61"/>
      <c r="AA165" s="61"/>
    </row>
    <row r="166" spans="1:27" ht="15.75" customHeight="1">
      <c r="A166" s="62">
        <v>44181</v>
      </c>
      <c r="B166" s="63" t="s">
        <v>337</v>
      </c>
      <c r="C166" s="64" t="s">
        <v>338</v>
      </c>
      <c r="D166" s="64"/>
      <c r="E166" s="57"/>
      <c r="F166" s="57"/>
      <c r="G166" s="58"/>
      <c r="H166" s="58"/>
      <c r="I166" s="58"/>
      <c r="J166" s="58"/>
      <c r="K166" s="58"/>
      <c r="L166" s="58"/>
      <c r="M166" s="58"/>
      <c r="N166" s="58"/>
      <c r="O166" s="58"/>
      <c r="P166" s="58"/>
      <c r="Q166" s="58"/>
      <c r="R166" s="58"/>
      <c r="S166" s="58"/>
      <c r="T166" s="58"/>
      <c r="U166" s="58"/>
      <c r="V166" s="58"/>
      <c r="W166" s="58"/>
      <c r="X166" s="58"/>
      <c r="Y166" s="58"/>
      <c r="Z166" s="58"/>
      <c r="AA166" s="58"/>
    </row>
    <row r="167" spans="1:27" ht="15.75" customHeight="1">
      <c r="A167" s="65">
        <v>44181</v>
      </c>
      <c r="B167" s="66" t="s">
        <v>339</v>
      </c>
      <c r="C167" s="67" t="s">
        <v>340</v>
      </c>
      <c r="D167" s="67"/>
      <c r="E167" s="60"/>
      <c r="F167" s="60"/>
      <c r="G167" s="61"/>
      <c r="H167" s="61"/>
      <c r="I167" s="61"/>
      <c r="J167" s="61"/>
      <c r="K167" s="61"/>
      <c r="L167" s="61"/>
      <c r="M167" s="61"/>
      <c r="N167" s="61"/>
      <c r="O167" s="61"/>
      <c r="P167" s="61"/>
      <c r="Q167" s="61"/>
      <c r="R167" s="61"/>
      <c r="S167" s="61"/>
      <c r="T167" s="61"/>
      <c r="U167" s="61"/>
      <c r="V167" s="61"/>
      <c r="W167" s="61"/>
      <c r="X167" s="61"/>
      <c r="Y167" s="61"/>
      <c r="Z167" s="61"/>
      <c r="AA167" s="61"/>
    </row>
    <row r="168" spans="1:27" ht="15.75" customHeight="1">
      <c r="A168" s="62">
        <v>44181</v>
      </c>
      <c r="B168" s="63" t="s">
        <v>341</v>
      </c>
      <c r="C168" s="64" t="s">
        <v>342</v>
      </c>
      <c r="D168" s="64"/>
      <c r="E168" s="57"/>
      <c r="F168" s="57"/>
      <c r="G168" s="58"/>
      <c r="H168" s="58"/>
      <c r="I168" s="58"/>
      <c r="J168" s="58"/>
      <c r="K168" s="58"/>
      <c r="L168" s="58"/>
      <c r="M168" s="58"/>
      <c r="N168" s="58"/>
      <c r="O168" s="58"/>
      <c r="P168" s="58"/>
      <c r="Q168" s="58"/>
      <c r="R168" s="58"/>
      <c r="S168" s="58"/>
      <c r="T168" s="58"/>
      <c r="U168" s="58"/>
      <c r="V168" s="58"/>
      <c r="W168" s="58"/>
      <c r="X168" s="58"/>
      <c r="Y168" s="58"/>
      <c r="Z168" s="58"/>
      <c r="AA168" s="58"/>
    </row>
    <row r="169" spans="1:27" ht="15.75" customHeight="1">
      <c r="A169" s="65">
        <v>44181</v>
      </c>
      <c r="B169" s="66" t="s">
        <v>343</v>
      </c>
      <c r="C169" s="67" t="s">
        <v>344</v>
      </c>
      <c r="D169" s="67" t="s">
        <v>345</v>
      </c>
      <c r="E169" s="60"/>
      <c r="F169" s="60"/>
      <c r="G169" s="61"/>
      <c r="H169" s="61"/>
      <c r="I169" s="61"/>
      <c r="J169" s="61"/>
      <c r="K169" s="61"/>
      <c r="L169" s="61"/>
      <c r="M169" s="61"/>
      <c r="N169" s="61"/>
      <c r="O169" s="61"/>
      <c r="P169" s="61"/>
      <c r="Q169" s="61"/>
      <c r="R169" s="61"/>
      <c r="S169" s="61"/>
      <c r="T169" s="61"/>
      <c r="U169" s="61"/>
      <c r="V169" s="61"/>
      <c r="W169" s="61"/>
      <c r="X169" s="61"/>
      <c r="Y169" s="61"/>
      <c r="Z169" s="61"/>
      <c r="AA169" s="61"/>
    </row>
    <row r="170" spans="1:27" ht="15.75" customHeight="1">
      <c r="A170" s="62">
        <v>44181</v>
      </c>
      <c r="B170" s="63" t="s">
        <v>346</v>
      </c>
      <c r="C170" s="64" t="s">
        <v>347</v>
      </c>
      <c r="D170" s="64"/>
      <c r="E170" s="57"/>
      <c r="F170" s="57"/>
      <c r="G170" s="58"/>
      <c r="H170" s="58"/>
      <c r="I170" s="58"/>
      <c r="J170" s="58"/>
      <c r="K170" s="58"/>
      <c r="L170" s="58"/>
      <c r="M170" s="58"/>
      <c r="N170" s="58"/>
      <c r="O170" s="58"/>
      <c r="P170" s="58"/>
      <c r="Q170" s="58"/>
      <c r="R170" s="58"/>
      <c r="S170" s="58"/>
      <c r="T170" s="58"/>
      <c r="U170" s="58"/>
      <c r="V170" s="58"/>
      <c r="W170" s="58"/>
      <c r="X170" s="58"/>
      <c r="Y170" s="58"/>
      <c r="Z170" s="58"/>
      <c r="AA170" s="58"/>
    </row>
    <row r="171" spans="1:27" ht="15.75" customHeight="1">
      <c r="A171" s="65">
        <v>44181</v>
      </c>
      <c r="B171" s="66" t="s">
        <v>348</v>
      </c>
      <c r="C171" s="67" t="s">
        <v>349</v>
      </c>
      <c r="D171" s="67"/>
      <c r="E171" s="60"/>
      <c r="F171" s="60"/>
      <c r="G171" s="61"/>
      <c r="H171" s="61"/>
      <c r="I171" s="61"/>
      <c r="J171" s="61"/>
      <c r="K171" s="61"/>
      <c r="L171" s="61"/>
      <c r="M171" s="61"/>
      <c r="N171" s="61"/>
      <c r="O171" s="61"/>
      <c r="P171" s="61"/>
      <c r="Q171" s="61"/>
      <c r="R171" s="61"/>
      <c r="S171" s="61"/>
      <c r="T171" s="61"/>
      <c r="U171" s="61"/>
      <c r="V171" s="61"/>
      <c r="W171" s="61"/>
      <c r="X171" s="61"/>
      <c r="Y171" s="61"/>
      <c r="Z171" s="61"/>
      <c r="AA171" s="61"/>
    </row>
    <row r="172" spans="1:27" ht="15.75" customHeight="1">
      <c r="A172" s="62">
        <v>44181</v>
      </c>
      <c r="B172" s="80" t="s">
        <v>350</v>
      </c>
      <c r="C172" s="75" t="s">
        <v>351</v>
      </c>
      <c r="D172" s="64"/>
      <c r="E172" s="57"/>
      <c r="F172" s="57"/>
      <c r="G172" s="58"/>
      <c r="H172" s="58"/>
      <c r="I172" s="58"/>
      <c r="J172" s="58"/>
      <c r="K172" s="58"/>
      <c r="L172" s="58"/>
      <c r="M172" s="58"/>
      <c r="N172" s="58"/>
      <c r="O172" s="58"/>
      <c r="P172" s="58"/>
      <c r="Q172" s="58"/>
      <c r="R172" s="58"/>
      <c r="S172" s="58"/>
      <c r="T172" s="58"/>
      <c r="U172" s="58"/>
      <c r="V172" s="58"/>
      <c r="W172" s="58"/>
      <c r="X172" s="58"/>
      <c r="Y172" s="58"/>
      <c r="Z172" s="58"/>
      <c r="AA172" s="58"/>
    </row>
    <row r="173" spans="1:27" ht="15.75" customHeight="1">
      <c r="A173" s="65">
        <v>44180</v>
      </c>
      <c r="B173" s="66" t="s">
        <v>352</v>
      </c>
      <c r="C173" s="67" t="s">
        <v>353</v>
      </c>
      <c r="D173" s="67"/>
      <c r="E173" s="60"/>
      <c r="F173" s="60"/>
      <c r="G173" s="61"/>
      <c r="H173" s="61"/>
      <c r="I173" s="61"/>
      <c r="J173" s="61"/>
      <c r="K173" s="61"/>
      <c r="L173" s="61"/>
      <c r="M173" s="61"/>
      <c r="N173" s="61"/>
      <c r="O173" s="61"/>
      <c r="P173" s="61"/>
      <c r="Q173" s="61"/>
      <c r="R173" s="61"/>
      <c r="S173" s="61"/>
      <c r="T173" s="61"/>
      <c r="U173" s="61"/>
      <c r="V173" s="61"/>
      <c r="W173" s="61"/>
      <c r="X173" s="61"/>
      <c r="Y173" s="61"/>
      <c r="Z173" s="61"/>
      <c r="AA173" s="61"/>
    </row>
    <row r="174" spans="1:27" ht="15.75" customHeight="1">
      <c r="A174" s="62">
        <v>44180</v>
      </c>
      <c r="B174" s="63" t="s">
        <v>354</v>
      </c>
      <c r="C174" s="64" t="s">
        <v>355</v>
      </c>
      <c r="D174" s="64"/>
      <c r="E174" s="57"/>
      <c r="F174" s="57"/>
      <c r="G174" s="58"/>
      <c r="H174" s="58"/>
      <c r="I174" s="58"/>
      <c r="J174" s="58"/>
      <c r="K174" s="58"/>
      <c r="L174" s="58"/>
      <c r="M174" s="58"/>
      <c r="N174" s="58"/>
      <c r="O174" s="58"/>
      <c r="P174" s="58"/>
      <c r="Q174" s="58"/>
      <c r="R174" s="58"/>
      <c r="S174" s="58"/>
      <c r="T174" s="58"/>
      <c r="U174" s="58"/>
      <c r="V174" s="58"/>
      <c r="W174" s="58"/>
      <c r="X174" s="58"/>
      <c r="Y174" s="58"/>
      <c r="Z174" s="58"/>
      <c r="AA174" s="58"/>
    </row>
    <row r="175" spans="1:27" ht="15.75" customHeight="1">
      <c r="A175" s="65">
        <v>44180</v>
      </c>
      <c r="B175" s="66" t="s">
        <v>356</v>
      </c>
      <c r="C175" s="67" t="s">
        <v>357</v>
      </c>
      <c r="D175" s="67"/>
      <c r="E175" s="60"/>
      <c r="F175" s="60"/>
      <c r="G175" s="61"/>
      <c r="H175" s="61"/>
      <c r="I175" s="61"/>
      <c r="J175" s="61"/>
      <c r="K175" s="61"/>
      <c r="L175" s="61"/>
      <c r="M175" s="61"/>
      <c r="N175" s="61"/>
      <c r="O175" s="61"/>
      <c r="P175" s="61"/>
      <c r="Q175" s="61"/>
      <c r="R175" s="61"/>
      <c r="S175" s="61"/>
      <c r="T175" s="61"/>
      <c r="U175" s="61"/>
      <c r="V175" s="61"/>
      <c r="W175" s="61"/>
      <c r="X175" s="61"/>
      <c r="Y175" s="61"/>
      <c r="Z175" s="61"/>
      <c r="AA175" s="61"/>
    </row>
    <row r="176" spans="1:27" ht="15.75" customHeight="1">
      <c r="A176" s="62">
        <v>44180</v>
      </c>
      <c r="B176" s="63" t="s">
        <v>358</v>
      </c>
      <c r="C176" s="64" t="s">
        <v>359</v>
      </c>
      <c r="D176" s="64"/>
      <c r="E176" s="57"/>
      <c r="F176" s="57"/>
      <c r="G176" s="58"/>
      <c r="H176" s="58"/>
      <c r="I176" s="58"/>
      <c r="J176" s="58"/>
      <c r="K176" s="58"/>
      <c r="L176" s="58"/>
      <c r="M176" s="58"/>
      <c r="N176" s="58"/>
      <c r="O176" s="58"/>
      <c r="P176" s="58"/>
      <c r="Q176" s="58"/>
      <c r="R176" s="58"/>
      <c r="S176" s="58"/>
      <c r="T176" s="58"/>
      <c r="U176" s="58"/>
      <c r="V176" s="58"/>
      <c r="W176" s="58"/>
      <c r="X176" s="58"/>
      <c r="Y176" s="58"/>
      <c r="Z176" s="58"/>
      <c r="AA176" s="58"/>
    </row>
    <row r="177" spans="1:27" ht="15.75" customHeight="1">
      <c r="A177" s="65">
        <v>44180</v>
      </c>
      <c r="B177" s="66" t="s">
        <v>360</v>
      </c>
      <c r="C177" s="67" t="s">
        <v>361</v>
      </c>
      <c r="D177" s="67" t="s">
        <v>362</v>
      </c>
      <c r="E177" s="60" t="s">
        <v>363</v>
      </c>
      <c r="F177" s="60"/>
      <c r="G177" s="61"/>
      <c r="H177" s="61"/>
      <c r="I177" s="61"/>
      <c r="J177" s="61"/>
      <c r="K177" s="61"/>
      <c r="L177" s="61"/>
      <c r="M177" s="61"/>
      <c r="N177" s="61"/>
      <c r="O177" s="61"/>
      <c r="P177" s="61"/>
      <c r="Q177" s="61"/>
      <c r="R177" s="61"/>
      <c r="S177" s="61"/>
      <c r="T177" s="61"/>
      <c r="U177" s="61"/>
      <c r="V177" s="61"/>
      <c r="W177" s="61"/>
      <c r="X177" s="61"/>
      <c r="Y177" s="61"/>
      <c r="Z177" s="61"/>
      <c r="AA177" s="61"/>
    </row>
    <row r="178" spans="1:27" ht="15.75" customHeight="1">
      <c r="A178" s="62">
        <v>44180</v>
      </c>
      <c r="B178" s="63" t="s">
        <v>364</v>
      </c>
      <c r="C178" s="64" t="s">
        <v>365</v>
      </c>
      <c r="D178" s="64"/>
      <c r="E178" s="57"/>
      <c r="F178" s="57"/>
      <c r="G178" s="58"/>
      <c r="H178" s="58"/>
      <c r="I178" s="58"/>
      <c r="J178" s="58"/>
      <c r="K178" s="58"/>
      <c r="L178" s="58"/>
      <c r="M178" s="58"/>
      <c r="N178" s="58"/>
      <c r="O178" s="58"/>
      <c r="P178" s="58"/>
      <c r="Q178" s="58"/>
      <c r="R178" s="58"/>
      <c r="S178" s="58"/>
      <c r="T178" s="58"/>
      <c r="U178" s="58"/>
      <c r="V178" s="58"/>
      <c r="W178" s="58"/>
      <c r="X178" s="58"/>
      <c r="Y178" s="58"/>
      <c r="Z178" s="58"/>
      <c r="AA178" s="58"/>
    </row>
    <row r="179" spans="1:27" ht="15.75" customHeight="1">
      <c r="A179" s="65">
        <v>44179</v>
      </c>
      <c r="B179" s="66" t="s">
        <v>366</v>
      </c>
      <c r="C179" s="67" t="s">
        <v>367</v>
      </c>
      <c r="D179" s="67"/>
      <c r="E179" s="60"/>
      <c r="F179" s="60"/>
      <c r="G179" s="61"/>
      <c r="H179" s="61"/>
      <c r="I179" s="61"/>
      <c r="J179" s="61"/>
      <c r="K179" s="61"/>
      <c r="L179" s="61"/>
      <c r="M179" s="61"/>
      <c r="N179" s="61"/>
      <c r="O179" s="61"/>
      <c r="P179" s="61"/>
      <c r="Q179" s="61"/>
      <c r="R179" s="61"/>
      <c r="S179" s="61"/>
      <c r="T179" s="61"/>
      <c r="U179" s="61"/>
      <c r="V179" s="61"/>
      <c r="W179" s="61"/>
      <c r="X179" s="61"/>
      <c r="Y179" s="61"/>
      <c r="Z179" s="61"/>
      <c r="AA179" s="61"/>
    </row>
    <row r="180" spans="1:27" ht="15.75" customHeight="1">
      <c r="A180" s="62">
        <v>44179</v>
      </c>
      <c r="B180" s="63" t="s">
        <v>368</v>
      </c>
      <c r="C180" s="64" t="s">
        <v>369</v>
      </c>
      <c r="D180" s="64"/>
      <c r="E180" s="57"/>
      <c r="F180" s="57"/>
      <c r="G180" s="58"/>
      <c r="H180" s="58"/>
      <c r="I180" s="58"/>
      <c r="J180" s="58"/>
      <c r="K180" s="58"/>
      <c r="L180" s="58"/>
      <c r="M180" s="58"/>
      <c r="N180" s="58"/>
      <c r="O180" s="58"/>
      <c r="P180" s="58"/>
      <c r="Q180" s="58"/>
      <c r="R180" s="58"/>
      <c r="S180" s="58"/>
      <c r="T180" s="58"/>
      <c r="U180" s="58"/>
      <c r="V180" s="58"/>
      <c r="W180" s="58"/>
      <c r="X180" s="58"/>
      <c r="Y180" s="58"/>
      <c r="Z180" s="58"/>
      <c r="AA180" s="58"/>
    </row>
    <row r="181" spans="1:27" ht="15.75" customHeight="1">
      <c r="A181" s="65">
        <v>44179</v>
      </c>
      <c r="B181" s="66" t="s">
        <v>370</v>
      </c>
      <c r="C181" s="67"/>
      <c r="D181" s="67"/>
      <c r="E181" s="60"/>
      <c r="F181" s="60"/>
      <c r="G181" s="61"/>
      <c r="H181" s="61"/>
      <c r="I181" s="61"/>
      <c r="J181" s="61"/>
      <c r="K181" s="61"/>
      <c r="L181" s="61"/>
      <c r="M181" s="61"/>
      <c r="N181" s="61"/>
      <c r="O181" s="61"/>
      <c r="P181" s="61"/>
      <c r="Q181" s="61"/>
      <c r="R181" s="61"/>
      <c r="S181" s="61"/>
      <c r="T181" s="61"/>
      <c r="U181" s="61"/>
      <c r="V181" s="61"/>
      <c r="W181" s="61"/>
      <c r="X181" s="61"/>
      <c r="Y181" s="61"/>
      <c r="Z181" s="61"/>
      <c r="AA181" s="61"/>
    </row>
    <row r="182" spans="1:27" ht="15.75" customHeight="1">
      <c r="A182" s="62">
        <v>44179</v>
      </c>
      <c r="B182" s="63" t="s">
        <v>371</v>
      </c>
      <c r="C182" s="64"/>
      <c r="D182" s="64"/>
      <c r="E182" s="57"/>
      <c r="F182" s="57"/>
      <c r="G182" s="58"/>
      <c r="H182" s="58"/>
      <c r="I182" s="58"/>
      <c r="J182" s="58"/>
      <c r="K182" s="58"/>
      <c r="L182" s="58"/>
      <c r="M182" s="58"/>
      <c r="N182" s="58"/>
      <c r="O182" s="58"/>
      <c r="P182" s="58"/>
      <c r="Q182" s="58"/>
      <c r="R182" s="58"/>
      <c r="S182" s="58"/>
      <c r="T182" s="58"/>
      <c r="U182" s="58"/>
      <c r="V182" s="58"/>
      <c r="W182" s="58"/>
      <c r="X182" s="58"/>
      <c r="Y182" s="58"/>
      <c r="Z182" s="58"/>
      <c r="AA182" s="58"/>
    </row>
    <row r="183" spans="1:27" ht="15.75" customHeight="1">
      <c r="A183" s="65">
        <v>44179</v>
      </c>
      <c r="B183" s="66" t="s">
        <v>372</v>
      </c>
      <c r="C183" s="67" t="s">
        <v>373</v>
      </c>
      <c r="D183" s="67" t="s">
        <v>374</v>
      </c>
      <c r="E183" s="60"/>
      <c r="F183" s="60"/>
      <c r="G183" s="61"/>
      <c r="H183" s="61"/>
      <c r="I183" s="61"/>
      <c r="J183" s="61"/>
      <c r="K183" s="61"/>
      <c r="L183" s="61"/>
      <c r="M183" s="61"/>
      <c r="N183" s="61"/>
      <c r="O183" s="61"/>
      <c r="P183" s="61"/>
      <c r="Q183" s="61"/>
      <c r="R183" s="61"/>
      <c r="S183" s="61"/>
      <c r="T183" s="61"/>
      <c r="U183" s="61"/>
      <c r="V183" s="61"/>
      <c r="W183" s="61"/>
      <c r="X183" s="61"/>
      <c r="Y183" s="61"/>
      <c r="Z183" s="61"/>
      <c r="AA183" s="61"/>
    </row>
    <row r="184" spans="1:27" ht="15.75" customHeight="1">
      <c r="A184" s="62">
        <v>44178</v>
      </c>
      <c r="B184" s="63" t="s">
        <v>375</v>
      </c>
      <c r="C184" s="64"/>
      <c r="D184" s="64"/>
      <c r="E184" s="57"/>
      <c r="F184" s="57"/>
      <c r="G184" s="58"/>
      <c r="H184" s="58"/>
      <c r="I184" s="58"/>
      <c r="J184" s="58"/>
      <c r="K184" s="58"/>
      <c r="L184" s="58"/>
      <c r="M184" s="58"/>
      <c r="N184" s="58"/>
      <c r="O184" s="58"/>
      <c r="P184" s="58"/>
      <c r="Q184" s="58"/>
      <c r="R184" s="58"/>
      <c r="S184" s="58"/>
      <c r="T184" s="58"/>
      <c r="U184" s="58"/>
      <c r="V184" s="58"/>
      <c r="W184" s="58"/>
      <c r="X184" s="58"/>
      <c r="Y184" s="58"/>
      <c r="Z184" s="58"/>
      <c r="AA184" s="58"/>
    </row>
    <row r="185" spans="1:27" ht="15.75" customHeight="1">
      <c r="A185" s="65">
        <v>44178</v>
      </c>
      <c r="B185" s="66" t="s">
        <v>376</v>
      </c>
      <c r="C185" s="67" t="s">
        <v>377</v>
      </c>
      <c r="D185" s="67"/>
      <c r="E185" s="60"/>
      <c r="F185" s="60"/>
      <c r="G185" s="61"/>
      <c r="H185" s="61"/>
      <c r="I185" s="61"/>
      <c r="J185" s="61"/>
      <c r="K185" s="61"/>
      <c r="L185" s="61"/>
      <c r="M185" s="61"/>
      <c r="N185" s="61"/>
      <c r="O185" s="61"/>
      <c r="P185" s="61"/>
      <c r="Q185" s="61"/>
      <c r="R185" s="61"/>
      <c r="S185" s="61"/>
      <c r="T185" s="61"/>
      <c r="U185" s="61"/>
      <c r="V185" s="61"/>
      <c r="W185" s="61"/>
      <c r="X185" s="61"/>
      <c r="Y185" s="61"/>
      <c r="Z185" s="61"/>
      <c r="AA185" s="61"/>
    </row>
    <row r="186" spans="1:27" ht="15.75" customHeight="1">
      <c r="A186" s="62">
        <v>44178</v>
      </c>
      <c r="B186" s="63" t="s">
        <v>378</v>
      </c>
      <c r="C186" s="64"/>
      <c r="D186" s="64"/>
      <c r="E186" s="57"/>
      <c r="F186" s="57"/>
      <c r="G186" s="58"/>
      <c r="H186" s="58"/>
      <c r="I186" s="58"/>
      <c r="J186" s="58"/>
      <c r="K186" s="58"/>
      <c r="L186" s="58"/>
      <c r="M186" s="58"/>
      <c r="N186" s="58"/>
      <c r="O186" s="58"/>
      <c r="P186" s="58"/>
      <c r="Q186" s="58"/>
      <c r="R186" s="58"/>
      <c r="S186" s="58"/>
      <c r="T186" s="58"/>
      <c r="U186" s="58"/>
      <c r="V186" s="58"/>
      <c r="W186" s="58"/>
      <c r="X186" s="58"/>
      <c r="Y186" s="58"/>
      <c r="Z186" s="58"/>
      <c r="AA186" s="58"/>
    </row>
    <row r="187" spans="1:27" ht="15.75" customHeight="1">
      <c r="A187" s="65">
        <v>44178</v>
      </c>
      <c r="B187" s="66" t="s">
        <v>379</v>
      </c>
      <c r="C187" s="67"/>
      <c r="D187" s="67"/>
      <c r="E187" s="60"/>
      <c r="F187" s="60"/>
      <c r="G187" s="61"/>
      <c r="H187" s="61"/>
      <c r="I187" s="61"/>
      <c r="J187" s="61"/>
      <c r="K187" s="61"/>
      <c r="L187" s="61"/>
      <c r="M187" s="61"/>
      <c r="N187" s="61"/>
      <c r="O187" s="61"/>
      <c r="P187" s="61"/>
      <c r="Q187" s="61"/>
      <c r="R187" s="61"/>
      <c r="S187" s="61"/>
      <c r="T187" s="61"/>
      <c r="U187" s="61"/>
      <c r="V187" s="61"/>
      <c r="W187" s="61"/>
      <c r="X187" s="61"/>
      <c r="Y187" s="61"/>
      <c r="Z187" s="61"/>
      <c r="AA187" s="61"/>
    </row>
    <row r="188" spans="1:27" ht="15.75" customHeight="1">
      <c r="A188" s="62">
        <v>44177</v>
      </c>
      <c r="B188" s="63" t="s">
        <v>380</v>
      </c>
      <c r="C188" s="64" t="s">
        <v>381</v>
      </c>
      <c r="D188" s="64"/>
      <c r="E188" s="57"/>
      <c r="F188" s="57"/>
      <c r="G188" s="58"/>
      <c r="H188" s="58"/>
      <c r="I188" s="58"/>
      <c r="J188" s="58"/>
      <c r="K188" s="58"/>
      <c r="L188" s="58"/>
      <c r="M188" s="58"/>
      <c r="N188" s="58"/>
      <c r="O188" s="58"/>
      <c r="P188" s="58"/>
      <c r="Q188" s="58"/>
      <c r="R188" s="58"/>
      <c r="S188" s="58"/>
      <c r="T188" s="58"/>
      <c r="U188" s="58"/>
      <c r="V188" s="58"/>
      <c r="W188" s="58"/>
      <c r="X188" s="58"/>
      <c r="Y188" s="58"/>
      <c r="Z188" s="58"/>
      <c r="AA188" s="58"/>
    </row>
    <row r="189" spans="1:27" ht="15.75" customHeight="1">
      <c r="A189" s="65">
        <v>44177</v>
      </c>
      <c r="B189" s="66" t="s">
        <v>382</v>
      </c>
      <c r="C189" s="67" t="s">
        <v>383</v>
      </c>
      <c r="D189" s="67"/>
      <c r="E189" s="60"/>
      <c r="F189" s="60"/>
      <c r="G189" s="61"/>
      <c r="H189" s="61"/>
      <c r="I189" s="61"/>
      <c r="J189" s="61"/>
      <c r="K189" s="61"/>
      <c r="L189" s="61"/>
      <c r="M189" s="61"/>
      <c r="N189" s="61"/>
      <c r="O189" s="61"/>
      <c r="P189" s="61"/>
      <c r="Q189" s="61"/>
      <c r="R189" s="61"/>
      <c r="S189" s="61"/>
      <c r="T189" s="61"/>
      <c r="U189" s="61"/>
      <c r="V189" s="61"/>
      <c r="W189" s="61"/>
      <c r="X189" s="61"/>
      <c r="Y189" s="61"/>
      <c r="Z189" s="61"/>
      <c r="AA189" s="61"/>
    </row>
    <row r="190" spans="1:27" ht="15.75" customHeight="1">
      <c r="A190" s="62">
        <v>44176</v>
      </c>
      <c r="B190" s="63" t="s">
        <v>384</v>
      </c>
      <c r="C190" s="64"/>
      <c r="D190" s="64"/>
      <c r="E190" s="57"/>
      <c r="F190" s="57"/>
      <c r="G190" s="58"/>
      <c r="H190" s="58"/>
      <c r="I190" s="58"/>
      <c r="J190" s="58"/>
      <c r="K190" s="58"/>
      <c r="L190" s="58"/>
      <c r="M190" s="58"/>
      <c r="N190" s="58"/>
      <c r="O190" s="58"/>
      <c r="P190" s="58"/>
      <c r="Q190" s="58"/>
      <c r="R190" s="58"/>
      <c r="S190" s="58"/>
      <c r="T190" s="58"/>
      <c r="U190" s="58"/>
      <c r="V190" s="58"/>
      <c r="W190" s="58"/>
      <c r="X190" s="58"/>
      <c r="Y190" s="58"/>
      <c r="Z190" s="58"/>
      <c r="AA190" s="58"/>
    </row>
    <row r="191" spans="1:27" ht="15.75" customHeight="1">
      <c r="A191" s="65">
        <v>44176</v>
      </c>
      <c r="B191" s="66" t="s">
        <v>385</v>
      </c>
      <c r="C191" s="67" t="s">
        <v>386</v>
      </c>
      <c r="D191" s="67"/>
      <c r="E191" s="60"/>
      <c r="F191" s="60"/>
      <c r="G191" s="61"/>
      <c r="H191" s="61"/>
      <c r="I191" s="61"/>
      <c r="J191" s="61"/>
      <c r="K191" s="61"/>
      <c r="L191" s="61"/>
      <c r="M191" s="61"/>
      <c r="N191" s="61"/>
      <c r="O191" s="61"/>
      <c r="P191" s="61"/>
      <c r="Q191" s="61"/>
      <c r="R191" s="61"/>
      <c r="S191" s="61"/>
      <c r="T191" s="61"/>
      <c r="U191" s="61"/>
      <c r="V191" s="61"/>
      <c r="W191" s="61"/>
      <c r="X191" s="61"/>
      <c r="Y191" s="61"/>
      <c r="Z191" s="61"/>
      <c r="AA191" s="61"/>
    </row>
    <row r="192" spans="1:27" ht="15.75" customHeight="1">
      <c r="A192" s="62">
        <v>44176</v>
      </c>
      <c r="B192" s="80" t="s">
        <v>387</v>
      </c>
      <c r="C192" s="64" t="s">
        <v>388</v>
      </c>
      <c r="D192" s="64"/>
      <c r="E192" s="57"/>
      <c r="F192" s="57"/>
      <c r="G192" s="58"/>
      <c r="H192" s="58"/>
      <c r="I192" s="58"/>
      <c r="J192" s="58"/>
      <c r="K192" s="58"/>
      <c r="L192" s="58"/>
      <c r="M192" s="58"/>
      <c r="N192" s="58"/>
      <c r="O192" s="58"/>
      <c r="P192" s="58"/>
      <c r="Q192" s="58"/>
      <c r="R192" s="58"/>
      <c r="S192" s="58"/>
      <c r="T192" s="58"/>
      <c r="U192" s="58"/>
      <c r="V192" s="58"/>
      <c r="W192" s="58"/>
      <c r="X192" s="58"/>
      <c r="Y192" s="58"/>
      <c r="Z192" s="58"/>
      <c r="AA192" s="58"/>
    </row>
    <row r="193" spans="1:34" ht="15.75" customHeight="1">
      <c r="A193" s="81" t="s">
        <v>389</v>
      </c>
      <c r="B193" s="66" t="s">
        <v>390</v>
      </c>
      <c r="C193" s="67" t="s">
        <v>391</v>
      </c>
      <c r="D193" s="67"/>
      <c r="E193" s="60"/>
      <c r="F193" s="60"/>
      <c r="G193" s="61"/>
      <c r="H193" s="61"/>
      <c r="I193" s="61"/>
      <c r="J193" s="61"/>
      <c r="K193" s="61"/>
      <c r="L193" s="61"/>
      <c r="M193" s="61"/>
      <c r="N193" s="61"/>
      <c r="O193" s="61"/>
      <c r="P193" s="61"/>
      <c r="Q193" s="61"/>
      <c r="R193" s="61"/>
      <c r="S193" s="61"/>
      <c r="T193" s="61"/>
      <c r="U193" s="61"/>
      <c r="V193" s="61"/>
      <c r="W193" s="61"/>
      <c r="X193" s="61"/>
      <c r="Y193" s="61"/>
      <c r="Z193" s="61"/>
      <c r="AA193" s="61"/>
    </row>
    <row r="194" spans="1:34" ht="15.75" customHeight="1">
      <c r="A194" s="62">
        <v>44175</v>
      </c>
      <c r="B194" s="63" t="s">
        <v>392</v>
      </c>
      <c r="C194" s="64" t="s">
        <v>393</v>
      </c>
      <c r="D194" s="64" t="s">
        <v>394</v>
      </c>
      <c r="E194" s="57"/>
      <c r="F194" s="57"/>
      <c r="G194" s="58"/>
      <c r="H194" s="58"/>
      <c r="I194" s="58"/>
      <c r="J194" s="58"/>
      <c r="K194" s="58"/>
      <c r="L194" s="58"/>
      <c r="M194" s="58"/>
      <c r="N194" s="58"/>
      <c r="O194" s="58"/>
      <c r="P194" s="58"/>
      <c r="Q194" s="58"/>
      <c r="R194" s="58"/>
      <c r="S194" s="58"/>
      <c r="T194" s="58"/>
      <c r="U194" s="58"/>
      <c r="V194" s="58"/>
      <c r="W194" s="58"/>
      <c r="X194" s="58"/>
      <c r="Y194" s="58"/>
      <c r="Z194" s="58"/>
      <c r="AA194" s="58"/>
    </row>
    <row r="195" spans="1:34" ht="15.75" customHeight="1">
      <c r="A195" s="65">
        <v>44175</v>
      </c>
      <c r="B195" s="66" t="s">
        <v>395</v>
      </c>
      <c r="C195" s="67" t="s">
        <v>396</v>
      </c>
      <c r="D195" s="67"/>
      <c r="E195" s="60"/>
      <c r="F195" s="60"/>
      <c r="G195" s="61"/>
      <c r="H195" s="61"/>
      <c r="I195" s="61"/>
      <c r="J195" s="61"/>
      <c r="K195" s="61"/>
      <c r="L195" s="61"/>
      <c r="M195" s="61"/>
      <c r="N195" s="61"/>
      <c r="O195" s="61"/>
      <c r="P195" s="61"/>
      <c r="Q195" s="61"/>
      <c r="R195" s="61"/>
      <c r="S195" s="61"/>
      <c r="T195" s="61"/>
      <c r="U195" s="61"/>
      <c r="V195" s="61"/>
      <c r="W195" s="61"/>
      <c r="X195" s="61"/>
      <c r="Y195" s="61"/>
      <c r="Z195" s="61"/>
      <c r="AA195" s="61"/>
    </row>
    <row r="196" spans="1:34" ht="15.75" customHeight="1">
      <c r="A196" s="62">
        <v>44175</v>
      </c>
      <c r="B196" s="63" t="s">
        <v>397</v>
      </c>
      <c r="C196" s="64" t="s">
        <v>398</v>
      </c>
      <c r="D196" s="64"/>
      <c r="E196" s="57"/>
      <c r="F196" s="57"/>
      <c r="G196" s="58"/>
      <c r="H196" s="58"/>
      <c r="I196" s="58"/>
      <c r="J196" s="58"/>
      <c r="K196" s="58"/>
      <c r="L196" s="58"/>
      <c r="M196" s="58"/>
      <c r="N196" s="58"/>
      <c r="O196" s="58"/>
      <c r="P196" s="58"/>
      <c r="Q196" s="58"/>
      <c r="R196" s="58"/>
      <c r="S196" s="58"/>
      <c r="T196" s="58"/>
      <c r="U196" s="58"/>
      <c r="V196" s="58"/>
      <c r="W196" s="58"/>
      <c r="X196" s="58"/>
      <c r="Y196" s="58"/>
      <c r="Z196" s="58"/>
      <c r="AA196" s="58"/>
    </row>
    <row r="197" spans="1:34" ht="15.75" customHeight="1">
      <c r="A197" s="65">
        <v>44175</v>
      </c>
      <c r="B197" s="66" t="s">
        <v>399</v>
      </c>
      <c r="C197" s="67" t="s">
        <v>400</v>
      </c>
      <c r="D197" s="67"/>
      <c r="E197" s="60"/>
      <c r="F197" s="60"/>
      <c r="G197" s="61"/>
      <c r="H197" s="61"/>
      <c r="I197" s="61"/>
      <c r="J197" s="61"/>
      <c r="K197" s="61"/>
      <c r="L197" s="61"/>
      <c r="M197" s="61"/>
      <c r="N197" s="61"/>
      <c r="O197" s="61"/>
      <c r="P197" s="61"/>
      <c r="Q197" s="61"/>
      <c r="R197" s="61"/>
      <c r="S197" s="61"/>
      <c r="T197" s="61"/>
      <c r="U197" s="61"/>
      <c r="V197" s="61"/>
      <c r="W197" s="61"/>
      <c r="X197" s="61"/>
      <c r="Y197" s="61"/>
      <c r="Z197" s="61"/>
      <c r="AA197" s="61"/>
    </row>
    <row r="198" spans="1:34" ht="84.75" customHeight="1">
      <c r="A198" s="62">
        <v>44175</v>
      </c>
      <c r="B198" s="63" t="s">
        <v>401</v>
      </c>
      <c r="C198" s="78" t="s">
        <v>402</v>
      </c>
      <c r="D198" s="64"/>
      <c r="E198" s="57"/>
      <c r="F198" s="57"/>
      <c r="G198" s="58"/>
      <c r="H198" s="58"/>
      <c r="I198" s="58"/>
      <c r="J198" s="58"/>
      <c r="K198" s="58"/>
      <c r="L198" s="58"/>
      <c r="M198" s="58"/>
      <c r="N198" s="58"/>
      <c r="O198" s="58"/>
      <c r="P198" s="58"/>
      <c r="Q198" s="58"/>
      <c r="R198" s="58"/>
      <c r="S198" s="58"/>
      <c r="T198" s="58"/>
      <c r="U198" s="58"/>
      <c r="V198" s="58"/>
      <c r="W198" s="58"/>
      <c r="X198" s="58"/>
      <c r="Y198" s="58"/>
      <c r="Z198" s="58"/>
      <c r="AA198" s="58"/>
    </row>
    <row r="199" spans="1:34" ht="15.75" customHeight="1">
      <c r="A199" s="65">
        <v>44175</v>
      </c>
      <c r="B199" s="66" t="s">
        <v>403</v>
      </c>
      <c r="C199" s="67" t="s">
        <v>404</v>
      </c>
      <c r="D199" s="67" t="s">
        <v>405</v>
      </c>
      <c r="E199" s="60"/>
      <c r="F199" s="60"/>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row>
    <row r="200" spans="1:34" ht="15.75" customHeight="1">
      <c r="A200" s="62">
        <v>44175</v>
      </c>
      <c r="B200" s="63" t="s">
        <v>406</v>
      </c>
      <c r="C200" s="64" t="s">
        <v>407</v>
      </c>
      <c r="D200" s="64"/>
      <c r="E200" s="57"/>
      <c r="F200" s="57"/>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row>
    <row r="201" spans="1:34" ht="15.75" customHeight="1">
      <c r="A201" s="65">
        <v>44175</v>
      </c>
      <c r="B201" s="66" t="s">
        <v>408</v>
      </c>
      <c r="C201" s="67"/>
      <c r="D201" s="67"/>
      <c r="E201" s="60"/>
      <c r="F201" s="60"/>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row>
    <row r="202" spans="1:34" ht="15.75" customHeight="1">
      <c r="A202" s="62">
        <v>44175</v>
      </c>
      <c r="B202" s="63" t="s">
        <v>409</v>
      </c>
      <c r="C202" s="64" t="s">
        <v>410</v>
      </c>
      <c r="D202" s="64"/>
      <c r="E202" s="57"/>
      <c r="F202" s="57"/>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row>
    <row r="203" spans="1:34" ht="15.75" customHeight="1">
      <c r="A203" s="65">
        <v>44175</v>
      </c>
      <c r="B203" s="66" t="s">
        <v>285</v>
      </c>
      <c r="C203" s="67"/>
      <c r="D203" s="67"/>
      <c r="E203" s="60"/>
      <c r="F203" s="60"/>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row>
    <row r="204" spans="1:34" ht="15.75" customHeight="1">
      <c r="A204" s="62">
        <v>44175</v>
      </c>
      <c r="B204" s="82" t="s">
        <v>411</v>
      </c>
      <c r="C204" s="64" t="s">
        <v>412</v>
      </c>
      <c r="D204" s="64"/>
      <c r="E204" s="57"/>
      <c r="F204" s="57"/>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row>
    <row r="205" spans="1:34" ht="15.75" customHeight="1">
      <c r="A205" s="65">
        <v>44174</v>
      </c>
      <c r="B205" s="66" t="s">
        <v>413</v>
      </c>
      <c r="C205" s="67" t="s">
        <v>414</v>
      </c>
      <c r="D205" s="67"/>
      <c r="E205" s="60"/>
      <c r="F205" s="60"/>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row>
    <row r="206" spans="1:34" ht="15.75" customHeight="1">
      <c r="A206" s="62">
        <v>44174</v>
      </c>
      <c r="B206" s="63" t="s">
        <v>415</v>
      </c>
      <c r="C206" s="64" t="s">
        <v>416</v>
      </c>
      <c r="D206" s="64"/>
      <c r="E206" s="57"/>
      <c r="F206" s="57"/>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row>
    <row r="207" spans="1:34" ht="15.75" customHeight="1">
      <c r="A207" s="65">
        <v>44174</v>
      </c>
      <c r="B207" s="66" t="s">
        <v>417</v>
      </c>
      <c r="C207" s="67" t="s">
        <v>418</v>
      </c>
      <c r="D207" s="67"/>
      <c r="E207" s="60"/>
      <c r="F207" s="60"/>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row>
    <row r="208" spans="1:34" ht="15.75" customHeight="1">
      <c r="A208" s="62">
        <v>44174</v>
      </c>
      <c r="B208" s="63" t="s">
        <v>419</v>
      </c>
      <c r="C208" s="64" t="s">
        <v>420</v>
      </c>
      <c r="D208" s="64"/>
      <c r="E208" s="57"/>
      <c r="F208" s="57"/>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row>
    <row r="209" spans="1:34" ht="15.75" customHeight="1">
      <c r="A209" s="65">
        <v>44174</v>
      </c>
      <c r="B209" s="66" t="s">
        <v>421</v>
      </c>
      <c r="C209" s="67" t="s">
        <v>422</v>
      </c>
      <c r="D209" s="67"/>
      <c r="E209" s="60"/>
      <c r="F209" s="60"/>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row>
    <row r="210" spans="1:34" ht="15.75" customHeight="1">
      <c r="A210" s="62">
        <v>44174</v>
      </c>
      <c r="B210" s="63" t="s">
        <v>423</v>
      </c>
      <c r="C210" s="64" t="s">
        <v>424</v>
      </c>
      <c r="D210" s="64"/>
      <c r="E210" s="57"/>
      <c r="F210" s="57"/>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row>
    <row r="211" spans="1:34" ht="15.75" customHeight="1">
      <c r="A211" s="65">
        <v>44174</v>
      </c>
      <c r="B211" s="83" t="s">
        <v>425</v>
      </c>
      <c r="C211" s="67"/>
      <c r="D211" s="67"/>
      <c r="E211" s="60"/>
      <c r="F211" s="60"/>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row>
    <row r="212" spans="1:34" ht="15.75" customHeight="1">
      <c r="A212" s="62">
        <v>44174</v>
      </c>
      <c r="B212" s="63" t="s">
        <v>426</v>
      </c>
      <c r="C212" s="64" t="s">
        <v>427</v>
      </c>
      <c r="D212" s="64"/>
      <c r="E212" s="57"/>
      <c r="F212" s="57"/>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row>
    <row r="213" spans="1:34" ht="15.75" customHeight="1">
      <c r="A213" s="65">
        <v>44173</v>
      </c>
      <c r="B213" s="66" t="s">
        <v>428</v>
      </c>
      <c r="C213" s="67" t="s">
        <v>429</v>
      </c>
      <c r="D213" s="67" t="s">
        <v>430</v>
      </c>
      <c r="E213" s="60" t="s">
        <v>431</v>
      </c>
      <c r="F213" s="60"/>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row>
    <row r="214" spans="1:34" ht="15.75" customHeight="1">
      <c r="A214" s="62">
        <v>44173</v>
      </c>
      <c r="B214" s="63" t="s">
        <v>432</v>
      </c>
      <c r="C214" s="64" t="s">
        <v>433</v>
      </c>
      <c r="D214" s="64"/>
      <c r="E214" s="57"/>
      <c r="F214" s="57"/>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row>
    <row r="215" spans="1:34" ht="210" customHeight="1">
      <c r="A215" s="65">
        <v>44173</v>
      </c>
      <c r="B215" s="66" t="s">
        <v>434</v>
      </c>
      <c r="C215" s="67" t="s">
        <v>435</v>
      </c>
      <c r="D215" s="67" t="s">
        <v>436</v>
      </c>
      <c r="E215" s="60" t="s">
        <v>437</v>
      </c>
      <c r="F215" s="60"/>
      <c r="G215" s="61" t="s">
        <v>438</v>
      </c>
      <c r="H215" s="61"/>
      <c r="I215" s="61" t="s">
        <v>439</v>
      </c>
      <c r="J215" s="61"/>
      <c r="K215" s="61" t="s">
        <v>440</v>
      </c>
      <c r="L215" s="61"/>
      <c r="M215" s="61"/>
      <c r="N215" s="61" t="s">
        <v>441</v>
      </c>
      <c r="O215" s="61"/>
      <c r="P215" s="61"/>
      <c r="Q215" s="61"/>
      <c r="R215" s="61"/>
      <c r="S215" s="61"/>
      <c r="T215" s="61"/>
      <c r="U215" s="61"/>
      <c r="V215" s="61"/>
      <c r="W215" s="61"/>
      <c r="X215" s="61"/>
      <c r="Y215" s="61"/>
      <c r="Z215" s="61"/>
      <c r="AA215" s="61"/>
      <c r="AB215" s="61"/>
      <c r="AC215" s="61"/>
      <c r="AD215" s="61"/>
      <c r="AE215" s="61"/>
      <c r="AF215" s="61"/>
      <c r="AG215" s="61"/>
      <c r="AH215" s="61"/>
    </row>
    <row r="216" spans="1:34" ht="15.75" customHeight="1">
      <c r="A216" s="62">
        <v>44173</v>
      </c>
      <c r="B216" s="63" t="s">
        <v>442</v>
      </c>
      <c r="C216" s="64" t="s">
        <v>443</v>
      </c>
      <c r="D216" s="64"/>
      <c r="E216" s="57"/>
      <c r="F216" s="57"/>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row>
    <row r="217" spans="1:34" ht="15.75" customHeight="1">
      <c r="A217" s="65">
        <v>44173</v>
      </c>
      <c r="B217" s="66" t="s">
        <v>444</v>
      </c>
      <c r="C217" s="67"/>
      <c r="D217" s="67"/>
      <c r="E217" s="60"/>
      <c r="F217" s="60"/>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row>
    <row r="218" spans="1:34" ht="15.75" customHeight="1">
      <c r="A218" s="62">
        <v>44173</v>
      </c>
      <c r="B218" s="63" t="s">
        <v>445</v>
      </c>
      <c r="C218" s="64"/>
      <c r="D218" s="64"/>
      <c r="E218" s="57"/>
      <c r="F218" s="57"/>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row>
    <row r="219" spans="1:34" ht="15.75" customHeight="1">
      <c r="A219" s="65">
        <v>44171</v>
      </c>
      <c r="B219" s="66" t="s">
        <v>446</v>
      </c>
      <c r="C219" s="67" t="s">
        <v>447</v>
      </c>
      <c r="D219" s="67" t="s">
        <v>448</v>
      </c>
      <c r="E219" s="60"/>
      <c r="F219" s="60"/>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row>
    <row r="220" spans="1:34" ht="15.75" customHeight="1">
      <c r="A220" s="62">
        <v>44171</v>
      </c>
      <c r="B220" s="63" t="s">
        <v>449</v>
      </c>
      <c r="C220" s="64" t="s">
        <v>450</v>
      </c>
      <c r="D220" s="64" t="s">
        <v>451</v>
      </c>
      <c r="E220" s="57"/>
      <c r="F220" s="57"/>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row>
    <row r="221" spans="1:34" ht="15.75" customHeight="1">
      <c r="A221" s="65">
        <v>44171</v>
      </c>
      <c r="B221" s="66" t="s">
        <v>452</v>
      </c>
      <c r="C221" s="66"/>
      <c r="D221" s="67"/>
      <c r="E221" s="60"/>
      <c r="F221" s="60"/>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row>
    <row r="222" spans="1:34" ht="15.75" customHeight="1">
      <c r="A222" s="62">
        <v>44171</v>
      </c>
      <c r="B222" s="63" t="s">
        <v>453</v>
      </c>
      <c r="C222" s="64" t="s">
        <v>454</v>
      </c>
      <c r="D222" s="64"/>
      <c r="E222" s="57"/>
      <c r="F222" s="57"/>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row>
    <row r="223" spans="1:34" ht="15.75" customHeight="1">
      <c r="A223" s="65">
        <v>44171</v>
      </c>
      <c r="B223" s="66" t="s">
        <v>455</v>
      </c>
      <c r="C223" s="67" t="s">
        <v>456</v>
      </c>
      <c r="D223" s="67"/>
      <c r="E223" s="60"/>
      <c r="F223" s="60"/>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row>
    <row r="224" spans="1:34" ht="15.75" customHeight="1">
      <c r="A224" s="62">
        <v>44170</v>
      </c>
      <c r="B224" s="63" t="s">
        <v>457</v>
      </c>
      <c r="C224" s="64"/>
      <c r="D224" s="64"/>
      <c r="E224" s="57"/>
      <c r="F224" s="57"/>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row>
    <row r="225" spans="1:34" ht="15.75" customHeight="1">
      <c r="A225" s="65">
        <v>44170</v>
      </c>
      <c r="B225" s="66" t="s">
        <v>458</v>
      </c>
      <c r="C225" s="67"/>
      <c r="D225" s="67"/>
      <c r="E225" s="60"/>
      <c r="F225" s="60"/>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row>
    <row r="226" spans="1:34" ht="15.75" customHeight="1">
      <c r="A226" s="62">
        <v>44169</v>
      </c>
      <c r="B226" s="63" t="s">
        <v>459</v>
      </c>
      <c r="C226" s="64"/>
      <c r="D226" s="64"/>
      <c r="E226" s="57"/>
      <c r="F226" s="57"/>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row>
    <row r="227" spans="1:34" ht="15.75" customHeight="1">
      <c r="A227" s="65">
        <v>44169</v>
      </c>
      <c r="B227" s="66" t="s">
        <v>460</v>
      </c>
      <c r="C227" s="67"/>
      <c r="D227" s="67"/>
      <c r="E227" s="60"/>
      <c r="F227" s="60"/>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row>
    <row r="228" spans="1:34" ht="15.75" customHeight="1">
      <c r="A228" s="62">
        <v>44169</v>
      </c>
      <c r="B228" s="63" t="s">
        <v>461</v>
      </c>
      <c r="C228" s="64" t="s">
        <v>462</v>
      </c>
      <c r="D228" s="64"/>
      <c r="E228" s="57"/>
      <c r="F228" s="57"/>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row>
    <row r="229" spans="1:34" ht="15.75" customHeight="1">
      <c r="A229" s="65">
        <v>44169</v>
      </c>
      <c r="B229" s="66" t="s">
        <v>463</v>
      </c>
      <c r="C229" s="67" t="s">
        <v>464</v>
      </c>
      <c r="D229" s="67"/>
      <c r="E229" s="60"/>
      <c r="F229" s="60"/>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row>
    <row r="230" spans="1:34" ht="15.75" customHeight="1">
      <c r="A230" s="62">
        <v>44168</v>
      </c>
      <c r="B230" s="63" t="s">
        <v>465</v>
      </c>
      <c r="C230" s="64" t="s">
        <v>466</v>
      </c>
      <c r="D230" s="64"/>
      <c r="E230" s="57"/>
      <c r="F230" s="57"/>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row>
    <row r="231" spans="1:34" ht="15.75" customHeight="1">
      <c r="A231" s="65">
        <v>44168</v>
      </c>
      <c r="B231" s="66" t="s">
        <v>467</v>
      </c>
      <c r="C231" s="67" t="s">
        <v>468</v>
      </c>
      <c r="D231" s="67"/>
      <c r="E231" s="60"/>
      <c r="F231" s="60"/>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row>
    <row r="232" spans="1:34" ht="15.75" customHeight="1">
      <c r="A232" s="62">
        <v>44168</v>
      </c>
      <c r="B232" s="63" t="s">
        <v>469</v>
      </c>
      <c r="C232" s="64" t="s">
        <v>470</v>
      </c>
      <c r="D232" s="64"/>
      <c r="E232" s="57"/>
      <c r="F232" s="57"/>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row>
    <row r="233" spans="1:34" ht="15.75" customHeight="1">
      <c r="A233" s="65">
        <v>44167</v>
      </c>
      <c r="B233" s="66" t="s">
        <v>471</v>
      </c>
      <c r="C233" s="67"/>
      <c r="D233" s="67"/>
      <c r="E233" s="60"/>
      <c r="F233" s="60"/>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row>
    <row r="234" spans="1:34" ht="15.75" customHeight="1">
      <c r="A234" s="62">
        <v>44167</v>
      </c>
      <c r="B234" s="63" t="s">
        <v>472</v>
      </c>
      <c r="C234" s="64"/>
      <c r="D234" s="64"/>
      <c r="E234" s="57"/>
      <c r="F234" s="57"/>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row>
    <row r="235" spans="1:34" ht="15.75" customHeight="1">
      <c r="A235" s="65">
        <v>44167</v>
      </c>
      <c r="B235" s="66" t="s">
        <v>473</v>
      </c>
      <c r="C235" s="67" t="s">
        <v>474</v>
      </c>
      <c r="D235" s="67"/>
      <c r="E235" s="60"/>
      <c r="F235" s="60"/>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row>
    <row r="236" spans="1:34" ht="15.75" customHeight="1">
      <c r="A236" s="62">
        <v>44167</v>
      </c>
      <c r="B236" s="63" t="s">
        <v>475</v>
      </c>
      <c r="C236" s="64" t="s">
        <v>476</v>
      </c>
      <c r="D236" s="64" t="s">
        <v>477</v>
      </c>
      <c r="E236" s="57"/>
      <c r="F236" s="57"/>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row>
    <row r="237" spans="1:34" ht="15.75" customHeight="1">
      <c r="A237" s="65">
        <v>44166</v>
      </c>
      <c r="B237" s="66" t="s">
        <v>478</v>
      </c>
      <c r="C237" s="67" t="s">
        <v>479</v>
      </c>
      <c r="D237" s="67" t="s">
        <v>480</v>
      </c>
      <c r="E237" s="60" t="s">
        <v>481</v>
      </c>
      <c r="F237" s="60" t="s">
        <v>482</v>
      </c>
      <c r="G237" s="61" t="s">
        <v>483</v>
      </c>
      <c r="H237" s="61" t="s">
        <v>484</v>
      </c>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row>
    <row r="238" spans="1:34" ht="15.75" customHeight="1">
      <c r="A238" s="62">
        <v>44166</v>
      </c>
      <c r="B238" s="63" t="s">
        <v>485</v>
      </c>
      <c r="C238" s="64" t="s">
        <v>486</v>
      </c>
      <c r="D238" s="64"/>
      <c r="E238" s="57"/>
      <c r="F238" s="57"/>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row>
    <row r="239" spans="1:34" ht="15.75" customHeight="1">
      <c r="A239" s="65">
        <v>44166</v>
      </c>
      <c r="B239" s="84" t="s">
        <v>487</v>
      </c>
      <c r="C239" s="67" t="s">
        <v>488</v>
      </c>
      <c r="D239" s="67"/>
      <c r="E239" s="60"/>
      <c r="F239" s="60"/>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row>
    <row r="240" spans="1:34" ht="15.75" customHeight="1">
      <c r="A240" s="62">
        <v>44166</v>
      </c>
      <c r="B240" s="63" t="s">
        <v>489</v>
      </c>
      <c r="C240" s="64"/>
      <c r="D240" s="64"/>
      <c r="E240" s="57"/>
      <c r="F240" s="57"/>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row>
    <row r="241" spans="1:34" ht="15.75" customHeight="1">
      <c r="A241" s="65">
        <v>44166</v>
      </c>
      <c r="B241" s="66" t="s">
        <v>490</v>
      </c>
      <c r="C241" s="67" t="s">
        <v>491</v>
      </c>
      <c r="D241" s="67"/>
      <c r="E241" s="60"/>
      <c r="F241" s="60"/>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row>
    <row r="242" spans="1:34" ht="15.75" customHeight="1">
      <c r="A242" s="62">
        <v>44166</v>
      </c>
      <c r="B242" s="63" t="s">
        <v>492</v>
      </c>
      <c r="C242" s="64"/>
      <c r="D242" s="64"/>
      <c r="E242" s="57"/>
      <c r="F242" s="57"/>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row>
    <row r="243" spans="1:34" ht="15.75" customHeight="1">
      <c r="A243" s="65">
        <v>44166</v>
      </c>
      <c r="B243" s="66" t="s">
        <v>493</v>
      </c>
      <c r="C243" s="67"/>
      <c r="D243" s="67"/>
      <c r="E243" s="60"/>
      <c r="F243" s="60"/>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row>
    <row r="244" spans="1:34" ht="15.75" customHeight="1">
      <c r="A244" s="62">
        <v>44166</v>
      </c>
      <c r="B244" s="63" t="s">
        <v>494</v>
      </c>
      <c r="C244" s="64" t="s">
        <v>495</v>
      </c>
      <c r="D244" s="64"/>
      <c r="E244" s="57"/>
      <c r="F244" s="57"/>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row>
    <row r="245" spans="1:34" ht="15.75" customHeight="1">
      <c r="A245" s="65">
        <v>44166</v>
      </c>
      <c r="B245" s="66" t="s">
        <v>496</v>
      </c>
      <c r="C245" s="67" t="s">
        <v>497</v>
      </c>
      <c r="D245" s="85" t="s">
        <v>498</v>
      </c>
      <c r="E245" s="60"/>
      <c r="F245" s="60"/>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row>
    <row r="246" spans="1:34" ht="15.75" customHeight="1">
      <c r="A246" s="62">
        <v>44165</v>
      </c>
      <c r="B246" s="63" t="s">
        <v>499</v>
      </c>
      <c r="C246" s="64" t="s">
        <v>500</v>
      </c>
      <c r="D246" s="64"/>
      <c r="E246" s="57"/>
      <c r="F246" s="57"/>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row>
    <row r="247" spans="1:34" ht="15.75" customHeight="1">
      <c r="A247" s="65">
        <v>44164</v>
      </c>
      <c r="B247" s="66" t="s">
        <v>501</v>
      </c>
      <c r="C247" s="67"/>
      <c r="D247" s="67"/>
      <c r="E247" s="60"/>
      <c r="F247" s="60"/>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row>
    <row r="248" spans="1:34" ht="15.75" customHeight="1">
      <c r="A248" s="62">
        <v>44164</v>
      </c>
      <c r="B248" s="86" t="s">
        <v>502</v>
      </c>
      <c r="C248" s="64" t="s">
        <v>503</v>
      </c>
      <c r="D248" s="64"/>
      <c r="E248" s="57"/>
      <c r="F248" s="57"/>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row>
    <row r="249" spans="1:34" ht="15.75" customHeight="1">
      <c r="A249" s="65">
        <v>44163</v>
      </c>
      <c r="B249" s="66" t="s">
        <v>504</v>
      </c>
      <c r="C249" s="67" t="s">
        <v>505</v>
      </c>
      <c r="D249" s="67" t="s">
        <v>506</v>
      </c>
      <c r="E249" s="60"/>
      <c r="F249" s="60"/>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row>
    <row r="250" spans="1:34" ht="15.75" customHeight="1">
      <c r="A250" s="62">
        <v>44163</v>
      </c>
      <c r="B250" s="63" t="s">
        <v>507</v>
      </c>
      <c r="C250" s="64"/>
      <c r="D250" s="64"/>
      <c r="E250" s="57"/>
      <c r="F250" s="57"/>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row>
    <row r="251" spans="1:34" ht="15.75" customHeight="1">
      <c r="A251" s="65">
        <v>44163</v>
      </c>
      <c r="B251" s="66" t="s">
        <v>508</v>
      </c>
      <c r="C251" s="67" t="s">
        <v>509</v>
      </c>
      <c r="D251" s="67" t="s">
        <v>510</v>
      </c>
      <c r="E251" s="60"/>
      <c r="F251" s="60"/>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row>
    <row r="252" spans="1:34" ht="15.75" customHeight="1">
      <c r="A252" s="62">
        <v>44163</v>
      </c>
      <c r="B252" s="63" t="s">
        <v>511</v>
      </c>
      <c r="C252" s="64"/>
      <c r="D252" s="64"/>
      <c r="E252" s="57"/>
      <c r="F252" s="57"/>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row>
    <row r="253" spans="1:34" ht="15.75" customHeight="1">
      <c r="A253" s="65">
        <v>44163</v>
      </c>
      <c r="B253" s="66" t="s">
        <v>512</v>
      </c>
      <c r="C253" s="67" t="s">
        <v>513</v>
      </c>
      <c r="D253" s="67"/>
      <c r="E253" s="60"/>
      <c r="F253" s="60"/>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row>
    <row r="254" spans="1:34" ht="15.75" customHeight="1">
      <c r="A254" s="62">
        <v>44162</v>
      </c>
      <c r="B254" s="63" t="s">
        <v>514</v>
      </c>
      <c r="C254" s="64" t="s">
        <v>515</v>
      </c>
      <c r="D254" s="64"/>
      <c r="E254" s="57"/>
      <c r="F254" s="57"/>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row>
    <row r="255" spans="1:34" ht="15.75" customHeight="1">
      <c r="A255" s="65">
        <v>44161</v>
      </c>
      <c r="B255" s="87" t="s">
        <v>516</v>
      </c>
      <c r="C255" s="67" t="s">
        <v>517</v>
      </c>
      <c r="D255" s="67" t="s">
        <v>518</v>
      </c>
      <c r="E255" s="60"/>
      <c r="F255" s="60"/>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row>
    <row r="256" spans="1:34" ht="15.75" customHeight="1">
      <c r="A256" s="62">
        <v>44161</v>
      </c>
      <c r="B256" s="63" t="s">
        <v>519</v>
      </c>
      <c r="C256" s="64"/>
      <c r="D256" s="64"/>
      <c r="E256" s="57"/>
      <c r="F256" s="57"/>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row>
    <row r="257" spans="1:34" ht="15.75" customHeight="1">
      <c r="A257" s="65">
        <v>44160</v>
      </c>
      <c r="B257" s="66" t="s">
        <v>520</v>
      </c>
      <c r="C257" s="67" t="s">
        <v>521</v>
      </c>
      <c r="D257" s="67"/>
      <c r="E257" s="60"/>
      <c r="F257" s="60"/>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row>
    <row r="258" spans="1:34" ht="15.75" customHeight="1">
      <c r="A258" s="62">
        <v>44160</v>
      </c>
      <c r="B258" s="63" t="s">
        <v>522</v>
      </c>
      <c r="C258" s="63" t="s">
        <v>523</v>
      </c>
      <c r="D258" s="88" t="s">
        <v>524</v>
      </c>
      <c r="E258" s="57" t="s">
        <v>525</v>
      </c>
      <c r="F258" s="57"/>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row>
    <row r="259" spans="1:34" ht="15.75" customHeight="1">
      <c r="A259" s="65">
        <v>44160</v>
      </c>
      <c r="B259" s="66" t="s">
        <v>526</v>
      </c>
      <c r="C259" s="67"/>
      <c r="D259" s="67"/>
      <c r="E259" s="60"/>
      <c r="F259" s="60"/>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row>
    <row r="260" spans="1:34" ht="15.75" customHeight="1">
      <c r="A260" s="62">
        <v>44160</v>
      </c>
      <c r="B260" s="63" t="s">
        <v>527</v>
      </c>
      <c r="C260" s="64" t="s">
        <v>528</v>
      </c>
      <c r="D260" s="64"/>
      <c r="E260" s="57"/>
      <c r="F260" s="57"/>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row>
    <row r="261" spans="1:34" ht="15.75" customHeight="1">
      <c r="A261" s="65">
        <v>44159</v>
      </c>
      <c r="B261" s="66" t="s">
        <v>529</v>
      </c>
      <c r="C261" s="67" t="s">
        <v>530</v>
      </c>
      <c r="D261" s="67" t="s">
        <v>531</v>
      </c>
      <c r="E261" s="60"/>
      <c r="F261" s="60"/>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row>
    <row r="262" spans="1:34" ht="15.75" customHeight="1">
      <c r="A262" s="62">
        <v>44159</v>
      </c>
      <c r="B262" s="63" t="s">
        <v>532</v>
      </c>
      <c r="C262" s="64" t="s">
        <v>533</v>
      </c>
      <c r="D262" s="64" t="s">
        <v>534</v>
      </c>
      <c r="E262" s="57" t="s">
        <v>535</v>
      </c>
      <c r="F262" s="57" t="s">
        <v>536</v>
      </c>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row>
    <row r="263" spans="1:34" ht="15.75" customHeight="1">
      <c r="A263" s="65">
        <v>44159</v>
      </c>
      <c r="B263" s="66" t="s">
        <v>537</v>
      </c>
      <c r="C263" s="67" t="s">
        <v>538</v>
      </c>
      <c r="D263" s="67"/>
      <c r="E263" s="60"/>
      <c r="F263" s="60"/>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row>
    <row r="264" spans="1:34" ht="15.75" customHeight="1">
      <c r="A264" s="62">
        <v>44159</v>
      </c>
      <c r="B264" s="63" t="s">
        <v>539</v>
      </c>
      <c r="C264" s="64" t="s">
        <v>540</v>
      </c>
      <c r="D264" s="64"/>
      <c r="E264" s="57"/>
      <c r="F264" s="57"/>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row>
    <row r="265" spans="1:34" ht="15.75" customHeight="1">
      <c r="A265" s="65">
        <v>44159</v>
      </c>
      <c r="B265" s="72" t="s">
        <v>541</v>
      </c>
      <c r="C265" s="67"/>
      <c r="D265" s="67"/>
      <c r="E265" s="60"/>
      <c r="F265" s="60"/>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row>
    <row r="266" spans="1:34" ht="15.75" customHeight="1">
      <c r="A266" s="62">
        <v>44159</v>
      </c>
      <c r="B266" s="63" t="s">
        <v>542</v>
      </c>
      <c r="C266" s="64" t="s">
        <v>543</v>
      </c>
      <c r="D266" s="64"/>
      <c r="E266" s="57"/>
      <c r="F266" s="57"/>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row>
    <row r="267" spans="1:34" ht="15.75" customHeight="1">
      <c r="A267" s="65">
        <v>44159</v>
      </c>
      <c r="B267" s="66" t="s">
        <v>544</v>
      </c>
      <c r="C267" s="67" t="s">
        <v>545</v>
      </c>
      <c r="D267" s="67"/>
      <c r="E267" s="60"/>
      <c r="F267" s="60"/>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row>
    <row r="268" spans="1:34" ht="15.75" customHeight="1">
      <c r="A268" s="62">
        <v>44159</v>
      </c>
      <c r="B268" s="63" t="s">
        <v>546</v>
      </c>
      <c r="C268" s="64"/>
      <c r="D268" s="64"/>
      <c r="E268" s="57"/>
      <c r="F268" s="57"/>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row>
    <row r="269" spans="1:34" ht="15.75" customHeight="1">
      <c r="A269" s="65">
        <v>44159</v>
      </c>
      <c r="B269" s="69" t="s">
        <v>547</v>
      </c>
      <c r="C269" s="67"/>
      <c r="D269" s="67"/>
      <c r="E269" s="60"/>
      <c r="F269" s="60"/>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row>
    <row r="270" spans="1:34" ht="15.75" customHeight="1">
      <c r="A270" s="62">
        <v>44159</v>
      </c>
      <c r="B270" s="63" t="s">
        <v>548</v>
      </c>
      <c r="C270" s="64" t="s">
        <v>549</v>
      </c>
      <c r="D270" s="64"/>
      <c r="E270" s="57"/>
      <c r="F270" s="57"/>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row>
    <row r="271" spans="1:34" ht="15.75" customHeight="1">
      <c r="A271" s="65">
        <v>44159</v>
      </c>
      <c r="B271" s="66" t="s">
        <v>550</v>
      </c>
      <c r="C271" s="67" t="s">
        <v>551</v>
      </c>
      <c r="D271" s="67"/>
      <c r="E271" s="60"/>
      <c r="F271" s="60"/>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row>
    <row r="272" spans="1:34" ht="15.75" customHeight="1">
      <c r="A272" s="62">
        <v>44159</v>
      </c>
      <c r="B272" s="63" t="s">
        <v>552</v>
      </c>
      <c r="C272" s="64"/>
      <c r="D272" s="64"/>
      <c r="E272" s="57"/>
      <c r="F272" s="57"/>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row>
    <row r="273" spans="1:34" ht="15.75" customHeight="1">
      <c r="A273" s="65">
        <v>44159</v>
      </c>
      <c r="B273" s="66" t="s">
        <v>553</v>
      </c>
      <c r="C273" s="67" t="s">
        <v>554</v>
      </c>
      <c r="D273" s="67"/>
      <c r="E273" s="60"/>
      <c r="F273" s="60"/>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row>
    <row r="274" spans="1:34" ht="15.75" customHeight="1">
      <c r="A274" s="62">
        <v>44159</v>
      </c>
      <c r="B274" s="63" t="s">
        <v>555</v>
      </c>
      <c r="C274" s="64" t="s">
        <v>556</v>
      </c>
      <c r="D274" s="64"/>
      <c r="E274" s="57"/>
      <c r="F274" s="57"/>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row>
    <row r="275" spans="1:34" ht="15.75" customHeight="1">
      <c r="A275" s="65">
        <v>44158</v>
      </c>
      <c r="B275" s="66" t="s">
        <v>557</v>
      </c>
      <c r="C275" s="67" t="s">
        <v>558</v>
      </c>
      <c r="D275" s="67"/>
      <c r="E275" s="60"/>
      <c r="F275" s="60"/>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row>
    <row r="276" spans="1:34" ht="15.75" customHeight="1">
      <c r="A276" s="62">
        <v>44158</v>
      </c>
      <c r="B276" s="63" t="s">
        <v>559</v>
      </c>
      <c r="C276" s="64" t="s">
        <v>560</v>
      </c>
      <c r="D276" s="64"/>
      <c r="E276" s="57"/>
      <c r="F276" s="57"/>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row>
    <row r="277" spans="1:34" ht="15.75" customHeight="1">
      <c r="A277" s="65">
        <v>44158</v>
      </c>
      <c r="B277" s="66" t="s">
        <v>561</v>
      </c>
      <c r="C277" s="67" t="s">
        <v>562</v>
      </c>
      <c r="D277" s="67" t="s">
        <v>563</v>
      </c>
      <c r="E277" s="60"/>
      <c r="F277" s="60"/>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row>
    <row r="278" spans="1:34" ht="15.75" customHeight="1">
      <c r="A278" s="62">
        <v>44158</v>
      </c>
      <c r="B278" s="63" t="s">
        <v>564</v>
      </c>
      <c r="C278" s="64"/>
      <c r="D278" s="64"/>
      <c r="E278" s="57"/>
      <c r="F278" s="57"/>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row>
    <row r="279" spans="1:34" ht="15.75" customHeight="1">
      <c r="A279" s="65">
        <v>44158</v>
      </c>
      <c r="B279" s="66" t="s">
        <v>565</v>
      </c>
      <c r="C279" s="67"/>
      <c r="D279" s="67"/>
      <c r="E279" s="60"/>
      <c r="F279" s="60"/>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row>
    <row r="280" spans="1:34" ht="15.75" customHeight="1">
      <c r="A280" s="62">
        <v>44158</v>
      </c>
      <c r="B280" s="63" t="s">
        <v>566</v>
      </c>
      <c r="C280" s="64" t="s">
        <v>567</v>
      </c>
      <c r="D280" s="64"/>
      <c r="E280" s="57"/>
      <c r="F280" s="57"/>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row>
    <row r="281" spans="1:34" ht="15.75" customHeight="1">
      <c r="A281" s="65">
        <v>44157</v>
      </c>
      <c r="B281" s="66" t="s">
        <v>568</v>
      </c>
      <c r="C281" s="67" t="s">
        <v>569</v>
      </c>
      <c r="D281" s="67"/>
      <c r="E281" s="60"/>
      <c r="F281" s="60"/>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row>
    <row r="282" spans="1:34" ht="15.75" customHeight="1">
      <c r="A282" s="62">
        <v>44157</v>
      </c>
      <c r="B282" s="63" t="s">
        <v>570</v>
      </c>
      <c r="C282" s="64"/>
      <c r="D282" s="64"/>
      <c r="E282" s="57"/>
      <c r="F282" s="57"/>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row>
    <row r="283" spans="1:34" ht="15.75" customHeight="1">
      <c r="A283" s="65">
        <v>44157</v>
      </c>
      <c r="B283" s="66" t="s">
        <v>571</v>
      </c>
      <c r="C283" s="67" t="s">
        <v>572</v>
      </c>
      <c r="D283" s="67"/>
      <c r="E283" s="60"/>
      <c r="F283" s="60"/>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row>
    <row r="284" spans="1:34" ht="15.75" customHeight="1">
      <c r="A284" s="62">
        <v>44156</v>
      </c>
      <c r="B284" s="63" t="s">
        <v>573</v>
      </c>
      <c r="C284" s="64" t="s">
        <v>574</v>
      </c>
      <c r="D284" s="64"/>
      <c r="E284" s="57"/>
      <c r="F284" s="57"/>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row>
    <row r="285" spans="1:34" ht="15.75" customHeight="1">
      <c r="A285" s="65">
        <v>44156</v>
      </c>
      <c r="B285" s="66" t="s">
        <v>575</v>
      </c>
      <c r="C285" s="67"/>
      <c r="D285" s="67"/>
      <c r="E285" s="60"/>
      <c r="F285" s="60"/>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row>
    <row r="286" spans="1:34" ht="15.75" customHeight="1">
      <c r="A286" s="62">
        <v>44156</v>
      </c>
      <c r="B286" s="68" t="s">
        <v>576</v>
      </c>
      <c r="C286" s="64" t="s">
        <v>577</v>
      </c>
      <c r="D286" s="64" t="s">
        <v>578</v>
      </c>
      <c r="E286" s="57" t="s">
        <v>579</v>
      </c>
      <c r="F286" s="57"/>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row>
    <row r="287" spans="1:34" ht="15.75" customHeight="1">
      <c r="A287" s="65">
        <v>44155</v>
      </c>
      <c r="B287" s="66" t="s">
        <v>580</v>
      </c>
      <c r="C287" s="67" t="s">
        <v>581</v>
      </c>
      <c r="D287" s="67"/>
      <c r="E287" s="60"/>
      <c r="F287" s="60"/>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row>
    <row r="288" spans="1:34" ht="15.75" customHeight="1">
      <c r="A288" s="62">
        <v>44155</v>
      </c>
      <c r="B288" s="63" t="s">
        <v>582</v>
      </c>
      <c r="C288" s="64" t="s">
        <v>583</v>
      </c>
      <c r="D288" s="64"/>
      <c r="E288" s="57"/>
      <c r="F288" s="57"/>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row>
    <row r="289" spans="1:34" ht="15.75" customHeight="1">
      <c r="A289" s="65">
        <v>44155</v>
      </c>
      <c r="B289" s="66" t="s">
        <v>584</v>
      </c>
      <c r="C289" s="67" t="s">
        <v>585</v>
      </c>
      <c r="D289" s="67" t="s">
        <v>586</v>
      </c>
      <c r="E289" s="60"/>
      <c r="F289" s="60"/>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row>
    <row r="290" spans="1:34" ht="15.75" customHeight="1">
      <c r="A290" s="62">
        <v>44155</v>
      </c>
      <c r="B290" s="63" t="s">
        <v>587</v>
      </c>
      <c r="C290" s="64" t="s">
        <v>588</v>
      </c>
      <c r="D290" s="64" t="s">
        <v>589</v>
      </c>
      <c r="E290" s="57"/>
      <c r="F290" s="57"/>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row>
    <row r="291" spans="1:34" ht="15.75" customHeight="1">
      <c r="A291" s="65">
        <v>44154</v>
      </c>
      <c r="B291" s="66" t="s">
        <v>590</v>
      </c>
      <c r="C291" s="89">
        <v>59903</v>
      </c>
      <c r="D291" s="67"/>
      <c r="E291" s="60"/>
      <c r="F291" s="60"/>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row>
    <row r="292" spans="1:34" ht="15.75" customHeight="1">
      <c r="A292" s="62">
        <v>44154</v>
      </c>
      <c r="B292" s="63" t="s">
        <v>591</v>
      </c>
      <c r="C292" s="64" t="s">
        <v>592</v>
      </c>
      <c r="D292" s="64"/>
      <c r="E292" s="57"/>
      <c r="F292" s="57"/>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row>
    <row r="293" spans="1:34" ht="15.75" customHeight="1">
      <c r="A293" s="65">
        <v>44154</v>
      </c>
      <c r="B293" s="66" t="s">
        <v>593</v>
      </c>
      <c r="C293" s="67" t="s">
        <v>594</v>
      </c>
      <c r="D293" s="67"/>
      <c r="E293" s="60"/>
      <c r="F293" s="60"/>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row>
    <row r="294" spans="1:34" ht="15.75" customHeight="1">
      <c r="A294" s="62">
        <v>44154</v>
      </c>
      <c r="B294" s="63" t="s">
        <v>595</v>
      </c>
      <c r="C294" s="64"/>
      <c r="D294" s="64"/>
      <c r="E294" s="57"/>
      <c r="F294" s="57"/>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row>
    <row r="295" spans="1:34" ht="15.75" customHeight="1">
      <c r="A295" s="65">
        <v>44154</v>
      </c>
      <c r="B295" s="66" t="s">
        <v>596</v>
      </c>
      <c r="C295" s="67" t="s">
        <v>597</v>
      </c>
      <c r="D295" s="67"/>
      <c r="E295" s="60"/>
      <c r="F295" s="60"/>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row>
    <row r="296" spans="1:34" ht="15.75" customHeight="1">
      <c r="A296" s="62">
        <v>44154</v>
      </c>
      <c r="B296" s="78" t="s">
        <v>598</v>
      </c>
      <c r="E296" s="57"/>
      <c r="F296" s="57"/>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row>
    <row r="297" spans="1:34" ht="15.75" customHeight="1">
      <c r="A297" s="65">
        <v>44154</v>
      </c>
      <c r="B297" s="66" t="s">
        <v>599</v>
      </c>
      <c r="C297" s="67" t="s">
        <v>600</v>
      </c>
      <c r="D297" s="67" t="s">
        <v>601</v>
      </c>
      <c r="E297" s="60"/>
      <c r="F297" s="60"/>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row>
    <row r="298" spans="1:34" ht="15.75" customHeight="1">
      <c r="A298" s="62">
        <v>44153</v>
      </c>
      <c r="B298" s="63" t="s">
        <v>602</v>
      </c>
      <c r="C298" s="64" t="s">
        <v>603</v>
      </c>
      <c r="D298" s="64"/>
      <c r="E298" s="57"/>
      <c r="F298" s="57"/>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row>
    <row r="299" spans="1:34" ht="15.75" customHeight="1">
      <c r="A299" s="65">
        <v>44153</v>
      </c>
      <c r="B299" s="66" t="s">
        <v>604</v>
      </c>
      <c r="C299" s="67" t="s">
        <v>605</v>
      </c>
      <c r="D299" s="67"/>
      <c r="E299" s="60"/>
      <c r="F299" s="60"/>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row>
    <row r="300" spans="1:34" ht="15.75" customHeight="1">
      <c r="A300" s="62">
        <v>44153</v>
      </c>
      <c r="B300" s="63" t="s">
        <v>606</v>
      </c>
      <c r="C300" s="64" t="s">
        <v>607</v>
      </c>
      <c r="E300" s="57"/>
      <c r="F300" s="57"/>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row>
    <row r="301" spans="1:34" ht="15.75" customHeight="1">
      <c r="A301" s="65">
        <v>44153</v>
      </c>
      <c r="B301" s="66" t="s">
        <v>608</v>
      </c>
      <c r="C301" s="67" t="s">
        <v>609</v>
      </c>
      <c r="D301" s="67"/>
      <c r="E301" s="60"/>
      <c r="F301" s="60"/>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row>
    <row r="302" spans="1:34" ht="15.75" customHeight="1">
      <c r="A302" s="62">
        <v>44153</v>
      </c>
      <c r="B302" s="63" t="s">
        <v>610</v>
      </c>
      <c r="C302" s="64" t="s">
        <v>611</v>
      </c>
      <c r="D302" s="64"/>
      <c r="E302" s="57"/>
      <c r="F302" s="57"/>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row>
    <row r="303" spans="1:34" ht="15.75" customHeight="1">
      <c r="A303" s="65">
        <v>44152</v>
      </c>
      <c r="B303" s="66" t="s">
        <v>612</v>
      </c>
      <c r="C303" s="67" t="s">
        <v>613</v>
      </c>
      <c r="D303" s="67"/>
      <c r="E303" s="60"/>
      <c r="F303" s="60"/>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row>
    <row r="304" spans="1:34" ht="15.75" customHeight="1">
      <c r="A304" s="62">
        <v>44152</v>
      </c>
      <c r="B304" s="63" t="s">
        <v>614</v>
      </c>
      <c r="C304" s="64" t="s">
        <v>615</v>
      </c>
      <c r="D304" s="64" t="s">
        <v>616</v>
      </c>
      <c r="E304" s="57" t="s">
        <v>617</v>
      </c>
      <c r="F304" s="57"/>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row>
    <row r="305" spans="1:34" ht="15.75" customHeight="1">
      <c r="A305" s="65">
        <v>44152</v>
      </c>
      <c r="B305" s="66" t="s">
        <v>618</v>
      </c>
      <c r="C305" s="67"/>
      <c r="D305" s="67"/>
      <c r="E305" s="60"/>
      <c r="F305" s="60"/>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row>
    <row r="306" spans="1:34" ht="15.75" customHeight="1">
      <c r="A306" s="62">
        <v>44152</v>
      </c>
      <c r="B306" s="63" t="s">
        <v>619</v>
      </c>
      <c r="C306" s="64" t="s">
        <v>620</v>
      </c>
      <c r="D306" s="64"/>
      <c r="E306" s="57"/>
      <c r="F306" s="57"/>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row>
    <row r="307" spans="1:34" ht="15.75" customHeight="1">
      <c r="A307" s="65">
        <v>44152</v>
      </c>
      <c r="B307" s="66" t="s">
        <v>621</v>
      </c>
      <c r="C307" s="67" t="s">
        <v>622</v>
      </c>
      <c r="D307" s="67" t="s">
        <v>623</v>
      </c>
      <c r="E307" s="60"/>
      <c r="F307" s="60"/>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row>
    <row r="308" spans="1:34" ht="15.75" customHeight="1">
      <c r="A308" s="62">
        <v>44152</v>
      </c>
      <c r="B308" s="63" t="s">
        <v>624</v>
      </c>
      <c r="C308" s="64" t="s">
        <v>625</v>
      </c>
      <c r="D308" s="64" t="s">
        <v>626</v>
      </c>
      <c r="E308" s="57"/>
      <c r="F308" s="57"/>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row>
    <row r="309" spans="1:34" ht="15.75" customHeight="1">
      <c r="A309" s="65">
        <v>44152</v>
      </c>
      <c r="B309" s="66" t="s">
        <v>627</v>
      </c>
      <c r="C309" s="67" t="s">
        <v>628</v>
      </c>
      <c r="D309" s="67" t="s">
        <v>629</v>
      </c>
      <c r="E309" s="60" t="s">
        <v>630</v>
      </c>
      <c r="F309" s="60" t="s">
        <v>631</v>
      </c>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row>
    <row r="310" spans="1:34" ht="15.75" customHeight="1">
      <c r="A310" s="62">
        <v>44152</v>
      </c>
      <c r="B310" s="63" t="s">
        <v>632</v>
      </c>
      <c r="C310" s="64" t="s">
        <v>633</v>
      </c>
      <c r="D310" s="64"/>
      <c r="E310" s="57"/>
      <c r="F310" s="57"/>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row>
    <row r="311" spans="1:34" ht="15.75" customHeight="1">
      <c r="A311" s="65">
        <v>44152</v>
      </c>
      <c r="B311" s="66" t="s">
        <v>634</v>
      </c>
      <c r="C311" s="83" t="s">
        <v>635</v>
      </c>
      <c r="D311" s="67" t="s">
        <v>636</v>
      </c>
      <c r="E311" s="60" t="s">
        <v>637</v>
      </c>
      <c r="F311" s="60"/>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row>
    <row r="312" spans="1:34" ht="15.75" customHeight="1">
      <c r="A312" s="62">
        <v>44152</v>
      </c>
      <c r="B312" s="63" t="s">
        <v>638</v>
      </c>
      <c r="C312" s="64"/>
      <c r="D312" s="64"/>
      <c r="E312" s="57"/>
      <c r="F312" s="57"/>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row>
    <row r="313" spans="1:34" ht="15.75" customHeight="1">
      <c r="A313" s="65">
        <v>44152</v>
      </c>
      <c r="B313" s="69" t="s">
        <v>639</v>
      </c>
      <c r="C313" s="67" t="s">
        <v>640</v>
      </c>
      <c r="D313" s="67"/>
      <c r="E313" s="60"/>
      <c r="F313" s="60"/>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row>
    <row r="314" spans="1:34" ht="15.75" customHeight="1">
      <c r="A314" s="62">
        <v>44152</v>
      </c>
      <c r="B314" s="63" t="s">
        <v>641</v>
      </c>
      <c r="C314" s="64"/>
      <c r="D314" s="64"/>
      <c r="E314" s="57"/>
      <c r="F314" s="57"/>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row>
    <row r="315" spans="1:34" ht="15.75" customHeight="1">
      <c r="A315" s="65">
        <v>44151</v>
      </c>
      <c r="B315" s="66" t="s">
        <v>642</v>
      </c>
      <c r="C315" s="83" t="s">
        <v>643</v>
      </c>
      <c r="D315" s="67"/>
      <c r="E315" s="60"/>
      <c r="F315" s="60"/>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row>
    <row r="316" spans="1:34" ht="15.75" customHeight="1">
      <c r="A316" s="62">
        <v>44151</v>
      </c>
      <c r="B316" s="63" t="s">
        <v>644</v>
      </c>
      <c r="C316" s="64" t="s">
        <v>645</v>
      </c>
      <c r="D316" s="64"/>
      <c r="E316" s="57"/>
      <c r="F316" s="57"/>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row>
    <row r="317" spans="1:34" ht="15.75" customHeight="1">
      <c r="A317" s="65">
        <v>44151</v>
      </c>
      <c r="B317" s="66" t="s">
        <v>646</v>
      </c>
      <c r="C317" s="67" t="s">
        <v>647</v>
      </c>
      <c r="D317" s="67"/>
      <c r="E317" s="60"/>
      <c r="F317" s="60"/>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row>
    <row r="318" spans="1:34" ht="15.75" customHeight="1">
      <c r="A318" s="62">
        <v>44151</v>
      </c>
      <c r="B318" s="68" t="s">
        <v>648</v>
      </c>
      <c r="C318" s="64"/>
      <c r="D318" s="64"/>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row>
    <row r="319" spans="1:34" ht="15.75" customHeight="1">
      <c r="A319" s="65">
        <v>44151</v>
      </c>
      <c r="B319" s="66" t="s">
        <v>649</v>
      </c>
      <c r="C319" s="67" t="s">
        <v>650</v>
      </c>
      <c r="D319" s="67" t="s">
        <v>651</v>
      </c>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row>
    <row r="320" spans="1:34" ht="15.75" customHeight="1">
      <c r="A320" s="62">
        <v>44151</v>
      </c>
      <c r="B320" s="63" t="s">
        <v>652</v>
      </c>
      <c r="C320" s="64"/>
      <c r="D320" s="64"/>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row>
    <row r="321" spans="1:34" ht="15.75" customHeight="1">
      <c r="A321" s="65">
        <v>44151</v>
      </c>
      <c r="B321" s="85" t="s">
        <v>653</v>
      </c>
      <c r="C321" s="67"/>
      <c r="D321" s="67"/>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row>
    <row r="322" spans="1:34" ht="15.75" customHeight="1">
      <c r="A322" s="62">
        <v>44151</v>
      </c>
      <c r="B322" s="63" t="s">
        <v>654</v>
      </c>
      <c r="C322" s="64" t="s">
        <v>655</v>
      </c>
      <c r="D322" s="64"/>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row>
    <row r="323" spans="1:34" ht="15.75" customHeight="1">
      <c r="A323" s="65">
        <v>44151</v>
      </c>
      <c r="B323" s="66" t="s">
        <v>656</v>
      </c>
      <c r="C323" s="67" t="s">
        <v>657</v>
      </c>
      <c r="D323" s="67"/>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row>
    <row r="324" spans="1:34" ht="15.75" customHeight="1">
      <c r="A324" s="62">
        <v>44151</v>
      </c>
      <c r="B324" s="63" t="s">
        <v>658</v>
      </c>
      <c r="C324" s="64" t="s">
        <v>659</v>
      </c>
      <c r="D324" s="64"/>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row>
    <row r="325" spans="1:34" ht="15.75" customHeight="1">
      <c r="A325" s="65">
        <v>44516</v>
      </c>
      <c r="B325" s="90" t="s">
        <v>660</v>
      </c>
      <c r="C325" s="67"/>
      <c r="D325" s="67"/>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row>
    <row r="326" spans="1:34" ht="15.75" customHeight="1">
      <c r="A326" s="62">
        <v>44151</v>
      </c>
      <c r="B326" s="63" t="s">
        <v>661</v>
      </c>
      <c r="C326" s="64" t="s">
        <v>662</v>
      </c>
      <c r="D326" s="75" t="s">
        <v>663</v>
      </c>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row>
    <row r="327" spans="1:34" ht="15.75" customHeight="1">
      <c r="A327" s="65">
        <v>44151</v>
      </c>
      <c r="B327" s="66" t="s">
        <v>664</v>
      </c>
      <c r="C327" s="67" t="s">
        <v>665</v>
      </c>
      <c r="D327" s="67"/>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row>
    <row r="328" spans="1:34" ht="15.75" customHeight="1">
      <c r="A328" s="62">
        <v>44151</v>
      </c>
      <c r="B328" s="63" t="s">
        <v>666</v>
      </c>
      <c r="C328" s="64" t="s">
        <v>667</v>
      </c>
      <c r="D328" s="64" t="s">
        <v>668</v>
      </c>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row>
    <row r="329" spans="1:34" ht="15.75" customHeight="1">
      <c r="A329" s="65">
        <v>44151</v>
      </c>
      <c r="B329" s="66" t="s">
        <v>669</v>
      </c>
      <c r="C329" s="67" t="s">
        <v>670</v>
      </c>
      <c r="D329" s="67"/>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row>
    <row r="330" spans="1:34" ht="15.75" customHeight="1">
      <c r="A330" s="62">
        <v>44151</v>
      </c>
      <c r="B330" s="63" t="s">
        <v>671</v>
      </c>
      <c r="C330" s="64" t="s">
        <v>672</v>
      </c>
      <c r="D330" s="64"/>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row>
    <row r="331" spans="1:34" ht="15.75" customHeight="1">
      <c r="A331" s="65">
        <v>44150</v>
      </c>
      <c r="B331" s="66" t="s">
        <v>673</v>
      </c>
      <c r="C331" s="67" t="s">
        <v>674</v>
      </c>
      <c r="D331" s="67"/>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row>
    <row r="332" spans="1:34" ht="15.75" customHeight="1">
      <c r="A332" s="62">
        <v>44150</v>
      </c>
      <c r="B332" s="63" t="s">
        <v>675</v>
      </c>
      <c r="C332" s="64"/>
      <c r="D332" s="64"/>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row>
    <row r="333" spans="1:34" ht="15.75" customHeight="1">
      <c r="A333" s="65">
        <v>44150</v>
      </c>
      <c r="B333" s="66" t="s">
        <v>676</v>
      </c>
      <c r="C333" s="67"/>
      <c r="D333" s="67"/>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row>
    <row r="334" spans="1:34" ht="15.75" customHeight="1">
      <c r="A334" s="62">
        <v>44150</v>
      </c>
      <c r="B334" s="63" t="s">
        <v>677</v>
      </c>
      <c r="C334" s="64"/>
      <c r="D334" s="64"/>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row>
    <row r="335" spans="1:34" ht="15.75" customHeight="1">
      <c r="A335" s="65">
        <v>44150</v>
      </c>
      <c r="B335" s="66" t="s">
        <v>678</v>
      </c>
      <c r="C335" s="67" t="s">
        <v>679</v>
      </c>
      <c r="D335" s="67"/>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row>
    <row r="336" spans="1:34" ht="15.75" customHeight="1">
      <c r="A336" s="62">
        <v>44150</v>
      </c>
      <c r="B336" s="63" t="s">
        <v>680</v>
      </c>
      <c r="C336" s="64" t="s">
        <v>681</v>
      </c>
      <c r="D336" s="64" t="s">
        <v>682</v>
      </c>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row>
    <row r="337" spans="1:34" ht="15.75" customHeight="1">
      <c r="A337" s="65">
        <v>44150</v>
      </c>
      <c r="B337" s="66" t="s">
        <v>683</v>
      </c>
      <c r="C337" s="86" t="s">
        <v>684</v>
      </c>
      <c r="D337" s="67"/>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row>
    <row r="338" spans="1:34" ht="15.75" customHeight="1">
      <c r="A338" s="62">
        <v>44150</v>
      </c>
      <c r="B338" s="63" t="s">
        <v>685</v>
      </c>
      <c r="C338" s="64" t="s">
        <v>686</v>
      </c>
      <c r="D338" s="64" t="s">
        <v>687</v>
      </c>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row>
    <row r="339" spans="1:34" ht="15.75" customHeight="1">
      <c r="A339" s="65">
        <v>44150</v>
      </c>
      <c r="B339" s="66" t="s">
        <v>688</v>
      </c>
      <c r="C339" s="67" t="s">
        <v>689</v>
      </c>
      <c r="D339" s="67" t="s">
        <v>690</v>
      </c>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row>
    <row r="340" spans="1:34" ht="15.75" customHeight="1">
      <c r="A340" s="62">
        <v>44150</v>
      </c>
      <c r="B340" s="63" t="s">
        <v>691</v>
      </c>
      <c r="C340" s="64" t="s">
        <v>692</v>
      </c>
      <c r="D340" s="64"/>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row>
    <row r="341" spans="1:34" ht="15.75" customHeight="1">
      <c r="A341" s="65">
        <v>44150</v>
      </c>
      <c r="B341" s="66" t="s">
        <v>693</v>
      </c>
      <c r="C341" s="67" t="s">
        <v>694</v>
      </c>
      <c r="D341" s="67" t="s">
        <v>695</v>
      </c>
      <c r="E341" s="61" t="s">
        <v>696</v>
      </c>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row>
    <row r="342" spans="1:34" ht="15.75" customHeight="1">
      <c r="A342" s="91">
        <v>44150</v>
      </c>
      <c r="B342" s="63" t="s">
        <v>697</v>
      </c>
      <c r="C342" s="75" t="s">
        <v>698</v>
      </c>
      <c r="D342" s="64" t="s">
        <v>699</v>
      </c>
      <c r="E342" s="92" t="s">
        <v>700</v>
      </c>
      <c r="F342" s="92" t="s">
        <v>701</v>
      </c>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2"/>
      <c r="AF342" s="92"/>
      <c r="AG342" s="92"/>
      <c r="AH342" s="92"/>
    </row>
    <row r="343" spans="1:34" ht="15.75" customHeight="1">
      <c r="A343" s="93">
        <v>44149</v>
      </c>
      <c r="B343" s="94" t="s">
        <v>702</v>
      </c>
      <c r="C343" s="95" t="s">
        <v>703</v>
      </c>
      <c r="D343" s="95"/>
      <c r="E343" s="95"/>
      <c r="F343" s="95"/>
      <c r="G343" s="95"/>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c r="AE343" s="95"/>
      <c r="AF343" s="95"/>
      <c r="AG343" s="95"/>
      <c r="AH343" s="95"/>
    </row>
    <row r="344" spans="1:34" ht="15.75" customHeight="1">
      <c r="A344" s="91">
        <v>44149</v>
      </c>
      <c r="B344" s="96" t="s">
        <v>704</v>
      </c>
      <c r="C344" s="92" t="s">
        <v>705</v>
      </c>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2"/>
      <c r="AF344" s="92"/>
      <c r="AG344" s="92"/>
      <c r="AH344" s="92"/>
    </row>
    <row r="345" spans="1:34" ht="15.75" customHeight="1">
      <c r="A345" s="93">
        <v>44149</v>
      </c>
      <c r="B345" s="94" t="s">
        <v>706</v>
      </c>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c r="AE345" s="95"/>
      <c r="AF345" s="95"/>
      <c r="AG345" s="95"/>
      <c r="AH345" s="95"/>
    </row>
    <row r="346" spans="1:34" ht="15.75" customHeight="1">
      <c r="A346" s="91">
        <v>44149</v>
      </c>
      <c r="B346" s="96" t="s">
        <v>707</v>
      </c>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2"/>
      <c r="AF346" s="92"/>
      <c r="AG346" s="92"/>
      <c r="AH346" s="92"/>
    </row>
    <row r="347" spans="1:34" ht="15.75" customHeight="1">
      <c r="A347" s="93">
        <v>44145</v>
      </c>
      <c r="B347" s="97" t="s">
        <v>708</v>
      </c>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c r="AA347" s="95"/>
      <c r="AB347" s="95"/>
      <c r="AC347" s="95"/>
      <c r="AD347" s="95"/>
      <c r="AE347" s="95"/>
      <c r="AF347" s="95"/>
      <c r="AG347" s="95"/>
      <c r="AH347" s="95"/>
    </row>
    <row r="348" spans="1:34" ht="15.75" customHeight="1">
      <c r="A348" s="91">
        <v>44145</v>
      </c>
      <c r="B348" s="96" t="s">
        <v>709</v>
      </c>
      <c r="C348" s="92" t="s">
        <v>710</v>
      </c>
      <c r="D348" s="92" t="s">
        <v>711</v>
      </c>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2"/>
      <c r="AG348" s="92"/>
      <c r="AH348" s="92"/>
    </row>
    <row r="349" spans="1:34" ht="15.75" customHeight="1">
      <c r="A349" s="93">
        <v>44145</v>
      </c>
      <c r="B349" s="94" t="s">
        <v>712</v>
      </c>
      <c r="C349" s="95" t="s">
        <v>713</v>
      </c>
      <c r="D349" s="95"/>
      <c r="E349" s="95"/>
      <c r="F349" s="95"/>
      <c r="G349" s="95"/>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c r="AE349" s="95"/>
      <c r="AF349" s="95"/>
      <c r="AG349" s="95"/>
      <c r="AH349" s="95"/>
    </row>
    <row r="350" spans="1:34" ht="15.75" customHeight="1">
      <c r="A350" s="91">
        <v>44145</v>
      </c>
      <c r="B350" s="98" t="s">
        <v>714</v>
      </c>
      <c r="C350" s="92" t="s">
        <v>715</v>
      </c>
      <c r="D350" s="92" t="s">
        <v>716</v>
      </c>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2"/>
      <c r="AF350" s="92"/>
      <c r="AG350" s="92"/>
      <c r="AH350" s="92"/>
    </row>
    <row r="351" spans="1:34" ht="15.75" customHeight="1">
      <c r="A351" s="93">
        <v>44145</v>
      </c>
      <c r="B351" s="99" t="s">
        <v>717</v>
      </c>
      <c r="C351" s="95" t="s">
        <v>718</v>
      </c>
      <c r="D351" s="95" t="s">
        <v>719</v>
      </c>
      <c r="E351" s="95" t="s">
        <v>720</v>
      </c>
      <c r="F351" s="95" t="s">
        <v>721</v>
      </c>
      <c r="G351" s="95" t="s">
        <v>722</v>
      </c>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c r="AE351" s="95"/>
      <c r="AF351" s="95"/>
      <c r="AG351" s="95"/>
      <c r="AH351" s="95"/>
    </row>
    <row r="352" spans="1:34" ht="15.75" customHeight="1">
      <c r="A352" s="91">
        <v>44145</v>
      </c>
      <c r="B352" s="96" t="s">
        <v>723</v>
      </c>
      <c r="C352" s="92" t="s">
        <v>724</v>
      </c>
      <c r="D352" s="92" t="s">
        <v>725</v>
      </c>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2"/>
      <c r="AF352" s="92"/>
      <c r="AG352" s="92"/>
      <c r="AH352" s="92"/>
    </row>
    <row r="353" spans="1:34" ht="15.75" customHeight="1">
      <c r="A353" s="93">
        <v>44145</v>
      </c>
      <c r="B353" s="94" t="s">
        <v>726</v>
      </c>
      <c r="C353" s="95" t="s">
        <v>727</v>
      </c>
      <c r="D353" s="95" t="s">
        <v>728</v>
      </c>
      <c r="E353" s="95"/>
      <c r="F353" s="95"/>
      <c r="G353" s="95"/>
      <c r="H353" s="95"/>
      <c r="I353" s="95"/>
      <c r="J353" s="95"/>
      <c r="K353" s="95"/>
      <c r="L353" s="95"/>
      <c r="M353" s="95"/>
      <c r="N353" s="95"/>
      <c r="O353" s="95"/>
      <c r="P353" s="95"/>
      <c r="Q353" s="95"/>
      <c r="R353" s="95"/>
      <c r="S353" s="95"/>
      <c r="T353" s="95"/>
      <c r="U353" s="95"/>
      <c r="V353" s="95"/>
      <c r="W353" s="95"/>
      <c r="X353" s="95"/>
      <c r="Y353" s="95"/>
      <c r="Z353" s="95"/>
      <c r="AA353" s="95"/>
      <c r="AB353" s="95"/>
      <c r="AC353" s="95"/>
      <c r="AD353" s="95"/>
      <c r="AE353" s="95"/>
      <c r="AF353" s="95"/>
      <c r="AG353" s="95"/>
      <c r="AH353" s="95"/>
    </row>
    <row r="354" spans="1:34" ht="15.75" customHeight="1">
      <c r="A354" s="91">
        <v>44144</v>
      </c>
      <c r="B354" s="96" t="s">
        <v>729</v>
      </c>
      <c r="C354" s="92" t="s">
        <v>730</v>
      </c>
      <c r="D354" s="92" t="s">
        <v>731</v>
      </c>
      <c r="E354" s="92"/>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2"/>
      <c r="AF354" s="92"/>
      <c r="AG354" s="92"/>
      <c r="AH354" s="92"/>
    </row>
    <row r="355" spans="1:34" ht="15.75" customHeight="1">
      <c r="A355" s="93">
        <v>44144</v>
      </c>
      <c r="B355" s="94" t="s">
        <v>732</v>
      </c>
      <c r="C355" s="95" t="s">
        <v>733</v>
      </c>
      <c r="D355" s="95" t="s">
        <v>734</v>
      </c>
      <c r="E355" s="95"/>
      <c r="F355" s="95"/>
      <c r="G355" s="95"/>
      <c r="H355" s="95"/>
      <c r="I355" s="95"/>
      <c r="J355" s="95"/>
      <c r="K355" s="95"/>
      <c r="L355" s="95"/>
      <c r="M355" s="95"/>
      <c r="N355" s="95"/>
      <c r="O355" s="95"/>
      <c r="P355" s="95"/>
      <c r="Q355" s="95"/>
      <c r="R355" s="95"/>
      <c r="S355" s="95"/>
      <c r="T355" s="95"/>
      <c r="U355" s="95"/>
      <c r="V355" s="95"/>
      <c r="W355" s="95"/>
      <c r="X355" s="95"/>
      <c r="Y355" s="95"/>
      <c r="Z355" s="95"/>
      <c r="AA355" s="95"/>
      <c r="AB355" s="95"/>
      <c r="AC355" s="95"/>
      <c r="AD355" s="95"/>
      <c r="AE355" s="95"/>
      <c r="AF355" s="95"/>
      <c r="AG355" s="95"/>
      <c r="AH355" s="95"/>
    </row>
    <row r="356" spans="1:34" ht="15.75" customHeight="1">
      <c r="A356" s="91">
        <v>44144</v>
      </c>
      <c r="B356" s="96" t="s">
        <v>735</v>
      </c>
      <c r="C356" s="92" t="s">
        <v>736</v>
      </c>
      <c r="D356" s="92" t="s">
        <v>737</v>
      </c>
      <c r="E356" s="92"/>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2"/>
      <c r="AF356" s="92"/>
      <c r="AG356" s="92"/>
      <c r="AH356" s="92"/>
    </row>
    <row r="357" spans="1:34" ht="15.75" customHeight="1">
      <c r="A357" s="93">
        <v>44144</v>
      </c>
      <c r="B357" s="94" t="s">
        <v>738</v>
      </c>
      <c r="C357" s="95" t="s">
        <v>739</v>
      </c>
      <c r="D357" s="100" t="s">
        <v>740</v>
      </c>
      <c r="E357" s="100" t="s">
        <v>741</v>
      </c>
      <c r="F357" s="95" t="s">
        <v>742</v>
      </c>
      <c r="G357" s="95"/>
      <c r="H357" s="95"/>
      <c r="I357" s="95"/>
      <c r="J357" s="95"/>
      <c r="K357" s="95"/>
      <c r="L357" s="95"/>
      <c r="M357" s="95"/>
      <c r="N357" s="95"/>
      <c r="O357" s="95"/>
      <c r="P357" s="95"/>
      <c r="Q357" s="95"/>
      <c r="R357" s="95"/>
      <c r="S357" s="95"/>
      <c r="T357" s="95"/>
      <c r="U357" s="95"/>
      <c r="V357" s="95"/>
      <c r="W357" s="95"/>
      <c r="X357" s="95"/>
      <c r="Y357" s="95"/>
      <c r="Z357" s="95"/>
      <c r="AA357" s="95"/>
      <c r="AB357" s="95"/>
      <c r="AC357" s="95"/>
      <c r="AD357" s="95"/>
      <c r="AE357" s="95"/>
      <c r="AF357" s="95"/>
      <c r="AG357" s="95"/>
      <c r="AH357" s="95"/>
    </row>
    <row r="358" spans="1:34" ht="15.75" customHeight="1">
      <c r="A358" s="91">
        <v>44144</v>
      </c>
      <c r="B358" s="96" t="s">
        <v>743</v>
      </c>
      <c r="C358" s="92" t="s">
        <v>744</v>
      </c>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2"/>
      <c r="AG358" s="92"/>
      <c r="AH358" s="92"/>
    </row>
    <row r="359" spans="1:34" ht="15.75" customHeight="1">
      <c r="A359" s="93">
        <v>44144</v>
      </c>
      <c r="B359" s="94" t="s">
        <v>745</v>
      </c>
      <c r="C359" s="95" t="s">
        <v>746</v>
      </c>
      <c r="D359" s="95"/>
      <c r="E359" s="95"/>
      <c r="F359" s="95"/>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row>
    <row r="360" spans="1:34" ht="15.75" customHeight="1">
      <c r="A360" s="91">
        <v>44144</v>
      </c>
      <c r="B360" s="96" t="s">
        <v>747</v>
      </c>
      <c r="C360" s="92" t="s">
        <v>748</v>
      </c>
      <c r="D360" s="92" t="s">
        <v>749</v>
      </c>
      <c r="E360" s="92"/>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2"/>
      <c r="AF360" s="92"/>
      <c r="AG360" s="92"/>
      <c r="AH360" s="92"/>
    </row>
    <row r="361" spans="1:34" ht="15.75" customHeight="1">
      <c r="A361" s="93">
        <v>44144</v>
      </c>
      <c r="B361" s="94" t="s">
        <v>750</v>
      </c>
      <c r="C361" s="95" t="s">
        <v>751</v>
      </c>
      <c r="D361" s="95" t="s">
        <v>752</v>
      </c>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row>
    <row r="362" spans="1:34" ht="15.75" customHeight="1">
      <c r="A362" s="91">
        <v>44144</v>
      </c>
      <c r="B362" s="96" t="s">
        <v>753</v>
      </c>
      <c r="C362" s="92" t="s">
        <v>754</v>
      </c>
      <c r="D362" s="92"/>
      <c r="E362" s="92"/>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2"/>
      <c r="AF362" s="92"/>
      <c r="AG362" s="92"/>
      <c r="AH362" s="92"/>
    </row>
    <row r="363" spans="1:34" ht="15.75" customHeight="1">
      <c r="A363" s="93">
        <v>44144</v>
      </c>
      <c r="B363" s="94" t="s">
        <v>755</v>
      </c>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c r="AE363" s="95"/>
      <c r="AF363" s="95"/>
      <c r="AG363" s="95"/>
      <c r="AH363" s="95"/>
    </row>
    <row r="364" spans="1:34" ht="15.75" customHeight="1">
      <c r="A364" s="91">
        <v>44144</v>
      </c>
      <c r="B364" s="96" t="s">
        <v>756</v>
      </c>
      <c r="C364" s="92" t="s">
        <v>757</v>
      </c>
      <c r="D364" s="92" t="s">
        <v>758</v>
      </c>
      <c r="E364" s="92" t="s">
        <v>759</v>
      </c>
      <c r="F364" s="92" t="s">
        <v>760</v>
      </c>
      <c r="G364" s="92" t="s">
        <v>761</v>
      </c>
      <c r="H364" s="92" t="s">
        <v>762</v>
      </c>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2"/>
      <c r="AF364" s="92"/>
      <c r="AG364" s="92"/>
      <c r="AH364" s="92"/>
    </row>
    <row r="365" spans="1:34" ht="15.75" customHeight="1">
      <c r="A365" s="93">
        <v>44144</v>
      </c>
      <c r="B365" s="94" t="s">
        <v>763</v>
      </c>
      <c r="C365" s="95" t="s">
        <v>764</v>
      </c>
      <c r="D365" s="95" t="s">
        <v>765</v>
      </c>
      <c r="E365" s="95"/>
      <c r="F365" s="95"/>
      <c r="G365" s="95"/>
      <c r="H365" s="95"/>
      <c r="I365" s="95"/>
      <c r="J365" s="95"/>
      <c r="K365" s="95"/>
      <c r="L365" s="95"/>
      <c r="M365" s="95"/>
      <c r="N365" s="95"/>
      <c r="O365" s="95"/>
      <c r="P365" s="95"/>
      <c r="Q365" s="95"/>
      <c r="R365" s="95"/>
      <c r="S365" s="95"/>
      <c r="T365" s="95"/>
      <c r="U365" s="95"/>
      <c r="V365" s="95"/>
      <c r="W365" s="95"/>
      <c r="X365" s="95"/>
      <c r="Y365" s="95"/>
      <c r="Z365" s="95"/>
      <c r="AA365" s="95"/>
      <c r="AB365" s="95"/>
      <c r="AC365" s="95"/>
      <c r="AD365" s="95"/>
      <c r="AE365" s="95"/>
      <c r="AF365" s="95"/>
      <c r="AG365" s="95"/>
      <c r="AH365" s="95"/>
    </row>
    <row r="366" spans="1:34" ht="15.75" customHeight="1">
      <c r="A366" s="91">
        <v>44144</v>
      </c>
      <c r="B366" s="96" t="s">
        <v>766</v>
      </c>
      <c r="C366" s="92" t="s">
        <v>767</v>
      </c>
      <c r="D366" s="92" t="s">
        <v>767</v>
      </c>
      <c r="E366" s="92"/>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2"/>
      <c r="AF366" s="92"/>
      <c r="AG366" s="92"/>
      <c r="AH366" s="92"/>
    </row>
    <row r="367" spans="1:34" ht="15.75" customHeight="1">
      <c r="A367" s="93">
        <v>44144</v>
      </c>
      <c r="B367" s="94" t="s">
        <v>768</v>
      </c>
      <c r="C367" s="95" t="s">
        <v>769</v>
      </c>
      <c r="D367" s="95"/>
      <c r="E367" s="95"/>
      <c r="F367" s="95"/>
      <c r="G367" s="95"/>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c r="AE367" s="95"/>
      <c r="AF367" s="95"/>
      <c r="AG367" s="95"/>
      <c r="AH367" s="95"/>
    </row>
    <row r="368" spans="1:34" ht="15.75" customHeight="1">
      <c r="A368" s="91">
        <v>44144</v>
      </c>
      <c r="B368" s="96" t="s">
        <v>770</v>
      </c>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2"/>
      <c r="AF368" s="92"/>
      <c r="AG368" s="92"/>
      <c r="AH368" s="92"/>
    </row>
    <row r="369" spans="1:34" ht="15.75" customHeight="1">
      <c r="A369" s="93">
        <v>44144</v>
      </c>
      <c r="B369" s="94" t="s">
        <v>770</v>
      </c>
      <c r="C369" s="95" t="s">
        <v>771</v>
      </c>
      <c r="D369" s="95" t="s">
        <v>772</v>
      </c>
      <c r="E369" s="95" t="s">
        <v>238</v>
      </c>
      <c r="F369" s="95"/>
      <c r="G369" s="95"/>
      <c r="H369" s="95"/>
      <c r="I369" s="95"/>
      <c r="J369" s="95"/>
      <c r="K369" s="95"/>
      <c r="L369" s="95"/>
      <c r="M369" s="95"/>
      <c r="N369" s="95"/>
      <c r="O369" s="95"/>
      <c r="P369" s="95"/>
      <c r="Q369" s="95"/>
      <c r="R369" s="95"/>
      <c r="S369" s="95"/>
      <c r="T369" s="95"/>
      <c r="U369" s="95"/>
      <c r="V369" s="95"/>
      <c r="W369" s="95"/>
      <c r="X369" s="95"/>
      <c r="Y369" s="95"/>
      <c r="Z369" s="95"/>
      <c r="AA369" s="95"/>
      <c r="AB369" s="95"/>
      <c r="AC369" s="95"/>
      <c r="AD369" s="95"/>
      <c r="AE369" s="95"/>
      <c r="AF369" s="95"/>
      <c r="AG369" s="95"/>
      <c r="AH369" s="95"/>
    </row>
    <row r="370" spans="1:34" ht="15.75" customHeight="1">
      <c r="A370" s="91">
        <v>44144</v>
      </c>
      <c r="B370" s="96" t="s">
        <v>773</v>
      </c>
      <c r="C370" s="92" t="s">
        <v>774</v>
      </c>
      <c r="D370" s="92" t="s">
        <v>775</v>
      </c>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2"/>
      <c r="AG370" s="92"/>
      <c r="AH370" s="92"/>
    </row>
    <row r="371" spans="1:34" ht="15.75" customHeight="1">
      <c r="A371" s="93">
        <v>44144</v>
      </c>
      <c r="B371" s="94" t="s">
        <v>776</v>
      </c>
      <c r="C371" s="95" t="s">
        <v>777</v>
      </c>
      <c r="D371" s="95"/>
      <c r="E371" s="95"/>
      <c r="F371" s="95"/>
      <c r="G371" s="95"/>
      <c r="H371" s="95"/>
      <c r="I371" s="95"/>
      <c r="J371" s="95"/>
      <c r="K371" s="95"/>
      <c r="L371" s="95"/>
      <c r="M371" s="95"/>
      <c r="N371" s="95"/>
      <c r="O371" s="95"/>
      <c r="P371" s="95"/>
      <c r="Q371" s="95"/>
      <c r="R371" s="95"/>
      <c r="S371" s="95"/>
      <c r="T371" s="95"/>
      <c r="U371" s="95"/>
      <c r="V371" s="95"/>
      <c r="W371" s="95"/>
      <c r="X371" s="95"/>
      <c r="Y371" s="95"/>
      <c r="Z371" s="95"/>
      <c r="AA371" s="95"/>
      <c r="AB371" s="95"/>
      <c r="AC371" s="95"/>
      <c r="AD371" s="95"/>
      <c r="AE371" s="95"/>
      <c r="AF371" s="95"/>
      <c r="AG371" s="95"/>
      <c r="AH371" s="95"/>
    </row>
    <row r="372" spans="1:34" ht="15.75" customHeight="1">
      <c r="A372" s="91">
        <v>44144</v>
      </c>
      <c r="B372" s="96" t="s">
        <v>778</v>
      </c>
      <c r="C372" s="92" t="s">
        <v>779</v>
      </c>
      <c r="D372" s="92" t="s">
        <v>780</v>
      </c>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2"/>
      <c r="AG372" s="92"/>
      <c r="AH372" s="92"/>
    </row>
    <row r="373" spans="1:34" ht="15.75" customHeight="1">
      <c r="A373" s="93">
        <v>44144</v>
      </c>
      <c r="B373" s="94" t="s">
        <v>781</v>
      </c>
      <c r="C373" s="95" t="s">
        <v>782</v>
      </c>
      <c r="D373" s="95"/>
      <c r="E373" s="95"/>
      <c r="F373" s="95"/>
      <c r="G373" s="95"/>
      <c r="H373" s="95"/>
      <c r="I373" s="95"/>
      <c r="J373" s="95"/>
      <c r="K373" s="95"/>
      <c r="L373" s="95"/>
      <c r="M373" s="95"/>
      <c r="N373" s="95"/>
      <c r="O373" s="95"/>
      <c r="P373" s="95"/>
      <c r="Q373" s="95"/>
      <c r="R373" s="95"/>
      <c r="S373" s="95"/>
      <c r="T373" s="95"/>
      <c r="U373" s="95"/>
      <c r="V373" s="95"/>
      <c r="W373" s="95"/>
      <c r="X373" s="95"/>
      <c r="Y373" s="95"/>
      <c r="Z373" s="95"/>
      <c r="AA373" s="95"/>
      <c r="AB373" s="95"/>
      <c r="AC373" s="95"/>
      <c r="AD373" s="95"/>
      <c r="AE373" s="95"/>
      <c r="AF373" s="95"/>
      <c r="AG373" s="95"/>
      <c r="AH373" s="95"/>
    </row>
    <row r="374" spans="1:34" ht="15.75" customHeight="1">
      <c r="A374" s="91">
        <v>44144</v>
      </c>
      <c r="B374" s="96" t="s">
        <v>783</v>
      </c>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2"/>
      <c r="AF374" s="92"/>
      <c r="AG374" s="92"/>
      <c r="AH374" s="92"/>
    </row>
    <row r="375" spans="1:34" ht="15.75" customHeight="1">
      <c r="A375" s="93">
        <v>44144</v>
      </c>
      <c r="B375" s="94" t="s">
        <v>784</v>
      </c>
      <c r="C375" s="95" t="s">
        <v>785</v>
      </c>
      <c r="D375" s="95"/>
      <c r="E375" s="95"/>
      <c r="F375" s="95"/>
      <c r="G375" s="95"/>
      <c r="H375" s="95"/>
      <c r="I375" s="95"/>
      <c r="J375" s="95"/>
      <c r="K375" s="95"/>
      <c r="L375" s="95"/>
      <c r="M375" s="95"/>
      <c r="N375" s="95"/>
      <c r="O375" s="95"/>
      <c r="P375" s="95"/>
      <c r="Q375" s="95"/>
      <c r="R375" s="95"/>
      <c r="S375" s="95"/>
      <c r="T375" s="95"/>
      <c r="U375" s="95"/>
      <c r="V375" s="95"/>
      <c r="W375" s="95"/>
      <c r="X375" s="95"/>
      <c r="Y375" s="95"/>
      <c r="Z375" s="95"/>
      <c r="AA375" s="95"/>
      <c r="AB375" s="95"/>
      <c r="AC375" s="95"/>
      <c r="AD375" s="95"/>
      <c r="AE375" s="95"/>
      <c r="AF375" s="95"/>
      <c r="AG375" s="95"/>
      <c r="AH375" s="95"/>
    </row>
    <row r="376" spans="1:34" ht="15.75" customHeight="1">
      <c r="A376" s="91">
        <v>44144</v>
      </c>
      <c r="B376" s="96"/>
      <c r="C376" s="92" t="s">
        <v>786</v>
      </c>
      <c r="D376" s="92"/>
      <c r="E376" s="92"/>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2"/>
      <c r="AF376" s="92"/>
      <c r="AG376" s="92"/>
      <c r="AH376" s="92"/>
    </row>
    <row r="377" spans="1:34" ht="15.75" customHeight="1">
      <c r="A377" s="93">
        <v>44144</v>
      </c>
      <c r="B377" s="94" t="s">
        <v>787</v>
      </c>
      <c r="C377" s="95" t="s">
        <v>788</v>
      </c>
      <c r="D377" s="95"/>
      <c r="E377" s="95"/>
      <c r="F377" s="95"/>
      <c r="G377" s="95"/>
      <c r="H377" s="95"/>
      <c r="I377" s="95"/>
      <c r="J377" s="95"/>
      <c r="K377" s="95"/>
      <c r="L377" s="95"/>
      <c r="M377" s="95"/>
      <c r="N377" s="95"/>
      <c r="O377" s="95"/>
      <c r="P377" s="95"/>
      <c r="Q377" s="95"/>
      <c r="R377" s="95"/>
      <c r="S377" s="95"/>
      <c r="T377" s="95"/>
      <c r="U377" s="95"/>
      <c r="V377" s="95"/>
      <c r="W377" s="95"/>
      <c r="X377" s="95"/>
      <c r="Y377" s="95"/>
      <c r="Z377" s="95"/>
      <c r="AA377" s="95"/>
      <c r="AB377" s="95"/>
      <c r="AC377" s="95"/>
      <c r="AD377" s="95"/>
      <c r="AE377" s="95"/>
      <c r="AF377" s="95"/>
      <c r="AG377" s="95"/>
      <c r="AH377" s="95"/>
    </row>
    <row r="378" spans="1:34" ht="15.75" customHeight="1">
      <c r="A378" s="91">
        <v>44144</v>
      </c>
      <c r="B378" s="96" t="s">
        <v>789</v>
      </c>
      <c r="C378" s="92" t="s">
        <v>790</v>
      </c>
      <c r="D378" s="92"/>
      <c r="E378" s="92"/>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2"/>
      <c r="AF378" s="92"/>
      <c r="AG378" s="92"/>
      <c r="AH378" s="92"/>
    </row>
    <row r="379" spans="1:34" ht="15.75" customHeight="1">
      <c r="A379" s="93">
        <v>44144</v>
      </c>
      <c r="B379" s="94" t="s">
        <v>791</v>
      </c>
      <c r="C379" s="95" t="s">
        <v>792</v>
      </c>
      <c r="D379" s="95"/>
      <c r="E379" s="95"/>
      <c r="F379" s="95"/>
      <c r="G379" s="95"/>
      <c r="H379" s="95"/>
      <c r="I379" s="95"/>
      <c r="J379" s="95"/>
      <c r="K379" s="95"/>
      <c r="L379" s="95"/>
      <c r="M379" s="95"/>
      <c r="N379" s="95"/>
      <c r="O379" s="95"/>
      <c r="P379" s="95"/>
      <c r="Q379" s="95"/>
      <c r="R379" s="95"/>
      <c r="S379" s="95"/>
      <c r="T379" s="95"/>
      <c r="U379" s="95"/>
      <c r="V379" s="95"/>
      <c r="W379" s="95"/>
      <c r="X379" s="95"/>
      <c r="Y379" s="95"/>
      <c r="Z379" s="95"/>
      <c r="AA379" s="95"/>
      <c r="AB379" s="95"/>
      <c r="AC379" s="95"/>
      <c r="AD379" s="95"/>
      <c r="AE379" s="95"/>
      <c r="AF379" s="95"/>
      <c r="AG379" s="95"/>
      <c r="AH379" s="95"/>
    </row>
    <row r="380" spans="1:34" ht="15.75" customHeight="1">
      <c r="A380" s="91">
        <v>44144</v>
      </c>
      <c r="B380" s="96" t="s">
        <v>793</v>
      </c>
      <c r="C380" s="92" t="s">
        <v>794</v>
      </c>
      <c r="D380" s="92" t="s">
        <v>795</v>
      </c>
      <c r="E380" s="92"/>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2"/>
      <c r="AF380" s="92"/>
      <c r="AG380" s="92"/>
      <c r="AH380" s="92"/>
    </row>
    <row r="381" spans="1:34" ht="15.75" customHeight="1">
      <c r="A381" s="93">
        <v>44144</v>
      </c>
      <c r="B381" s="94" t="s">
        <v>796</v>
      </c>
      <c r="C381" s="95" t="s">
        <v>797</v>
      </c>
      <c r="D381" s="95" t="s">
        <v>238</v>
      </c>
      <c r="E381" s="95"/>
      <c r="F381" s="95"/>
      <c r="G381" s="95"/>
      <c r="H381" s="95"/>
      <c r="I381" s="95"/>
      <c r="J381" s="95"/>
      <c r="K381" s="95"/>
      <c r="L381" s="95"/>
      <c r="M381" s="95"/>
      <c r="N381" s="95"/>
      <c r="O381" s="95"/>
      <c r="P381" s="95"/>
      <c r="Q381" s="95"/>
      <c r="R381" s="95"/>
      <c r="S381" s="95"/>
      <c r="T381" s="95"/>
      <c r="U381" s="95"/>
      <c r="V381" s="95"/>
      <c r="W381" s="95"/>
      <c r="X381" s="95"/>
      <c r="Y381" s="95"/>
      <c r="Z381" s="95"/>
      <c r="AA381" s="95"/>
      <c r="AB381" s="95"/>
      <c r="AC381" s="95"/>
      <c r="AD381" s="95"/>
      <c r="AE381" s="95"/>
      <c r="AF381" s="95"/>
      <c r="AG381" s="95"/>
      <c r="AH381" s="95"/>
    </row>
    <row r="382" spans="1:34" ht="15.75" customHeight="1">
      <c r="A382" s="91">
        <v>44143</v>
      </c>
      <c r="B382" s="96" t="s">
        <v>798</v>
      </c>
      <c r="C382" s="92" t="s">
        <v>799</v>
      </c>
      <c r="D382" s="92" t="s">
        <v>800</v>
      </c>
      <c r="E382" s="92"/>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2"/>
      <c r="AF382" s="92"/>
      <c r="AG382" s="92"/>
      <c r="AH382" s="92"/>
    </row>
    <row r="383" spans="1:34" ht="15.75" customHeight="1">
      <c r="A383" s="93">
        <v>44143</v>
      </c>
      <c r="B383" s="94" t="s">
        <v>801</v>
      </c>
      <c r="C383" s="95" t="s">
        <v>802</v>
      </c>
      <c r="D383" s="95"/>
      <c r="E383" s="95"/>
      <c r="F383" s="95"/>
      <c r="G383" s="95"/>
      <c r="H383" s="95"/>
      <c r="I383" s="95"/>
      <c r="J383" s="95"/>
      <c r="K383" s="95"/>
      <c r="L383" s="95"/>
      <c r="M383" s="95"/>
      <c r="N383" s="95"/>
      <c r="O383" s="95"/>
      <c r="P383" s="95"/>
      <c r="Q383" s="95"/>
      <c r="R383" s="95"/>
      <c r="S383" s="95"/>
      <c r="T383" s="95"/>
      <c r="U383" s="95"/>
      <c r="V383" s="95"/>
      <c r="W383" s="95"/>
      <c r="X383" s="95"/>
      <c r="Y383" s="95"/>
      <c r="Z383" s="95"/>
      <c r="AA383" s="95"/>
      <c r="AB383" s="95"/>
      <c r="AC383" s="95"/>
      <c r="AD383" s="95"/>
      <c r="AE383" s="95"/>
      <c r="AF383" s="95"/>
      <c r="AG383" s="95"/>
      <c r="AH383" s="95"/>
    </row>
    <row r="384" spans="1:34" ht="15.75" customHeight="1">
      <c r="A384" s="91">
        <v>44143</v>
      </c>
      <c r="B384" s="96" t="s">
        <v>803</v>
      </c>
      <c r="C384" s="92" t="s">
        <v>804</v>
      </c>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2"/>
      <c r="AG384" s="92"/>
      <c r="AH384" s="92"/>
    </row>
    <row r="385" spans="1:34" ht="15.75" customHeight="1">
      <c r="A385" s="93">
        <v>44143</v>
      </c>
      <c r="B385" s="94" t="s">
        <v>805</v>
      </c>
      <c r="C385" s="95" t="s">
        <v>806</v>
      </c>
      <c r="D385" s="99" t="s">
        <v>807</v>
      </c>
      <c r="E385" s="95"/>
      <c r="F385" s="95"/>
      <c r="G385" s="95"/>
      <c r="H385" s="95"/>
      <c r="I385" s="95"/>
      <c r="J385" s="95"/>
      <c r="K385" s="95"/>
      <c r="L385" s="95"/>
      <c r="M385" s="95"/>
      <c r="N385" s="95"/>
      <c r="O385" s="95"/>
      <c r="P385" s="95"/>
      <c r="Q385" s="95"/>
      <c r="R385" s="95"/>
      <c r="S385" s="95"/>
      <c r="T385" s="95"/>
      <c r="U385" s="95"/>
      <c r="V385" s="95"/>
      <c r="W385" s="95"/>
      <c r="X385" s="95"/>
      <c r="Y385" s="95"/>
      <c r="Z385" s="95"/>
      <c r="AA385" s="95"/>
      <c r="AB385" s="95"/>
      <c r="AC385" s="95"/>
      <c r="AD385" s="95"/>
      <c r="AE385" s="95"/>
      <c r="AF385" s="95"/>
      <c r="AG385" s="95"/>
      <c r="AH385" s="95"/>
    </row>
    <row r="386" spans="1:34" ht="15.75" customHeight="1">
      <c r="A386" s="91">
        <v>44143</v>
      </c>
      <c r="B386" s="96" t="s">
        <v>808</v>
      </c>
      <c r="C386" s="92" t="s">
        <v>809</v>
      </c>
      <c r="D386" s="101" t="s">
        <v>810</v>
      </c>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2"/>
      <c r="AG386" s="92"/>
      <c r="AH386" s="92"/>
    </row>
    <row r="387" spans="1:34" ht="15.75" customHeight="1">
      <c r="A387" s="93">
        <v>44143</v>
      </c>
      <c r="B387" s="94" t="s">
        <v>811</v>
      </c>
      <c r="C387" s="95" t="s">
        <v>812</v>
      </c>
      <c r="D387" s="95"/>
      <c r="E387" s="95"/>
      <c r="F387" s="95"/>
      <c r="G387" s="95"/>
      <c r="H387" s="95"/>
      <c r="I387" s="95"/>
      <c r="J387" s="95"/>
      <c r="K387" s="95"/>
      <c r="L387" s="95"/>
      <c r="M387" s="95"/>
      <c r="N387" s="95"/>
      <c r="O387" s="95"/>
      <c r="P387" s="95"/>
      <c r="Q387" s="95"/>
      <c r="R387" s="95"/>
      <c r="S387" s="95"/>
      <c r="T387" s="95"/>
      <c r="U387" s="95"/>
      <c r="V387" s="95"/>
      <c r="W387" s="95"/>
      <c r="X387" s="95"/>
      <c r="Y387" s="95"/>
      <c r="Z387" s="95"/>
      <c r="AA387" s="95"/>
      <c r="AB387" s="95"/>
      <c r="AC387" s="95"/>
      <c r="AD387" s="95"/>
      <c r="AE387" s="95"/>
      <c r="AF387" s="95"/>
      <c r="AG387" s="95"/>
      <c r="AH387" s="95"/>
    </row>
    <row r="388" spans="1:34" ht="15.75" customHeight="1">
      <c r="A388" s="91">
        <v>44143</v>
      </c>
      <c r="B388" s="96" t="s">
        <v>813</v>
      </c>
      <c r="C388" s="96" t="s">
        <v>814</v>
      </c>
      <c r="D388" s="92"/>
      <c r="E388" s="92"/>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2"/>
      <c r="AF388" s="92"/>
      <c r="AG388" s="92"/>
      <c r="AH388" s="92"/>
    </row>
    <row r="389" spans="1:34" ht="15.75" customHeight="1">
      <c r="A389" s="93">
        <v>44143</v>
      </c>
      <c r="B389" s="94" t="s">
        <v>815</v>
      </c>
      <c r="C389" s="95" t="s">
        <v>816</v>
      </c>
      <c r="D389" s="95"/>
      <c r="E389" s="95"/>
      <c r="F389" s="95"/>
      <c r="G389" s="95"/>
      <c r="H389" s="95"/>
      <c r="I389" s="95"/>
      <c r="J389" s="95"/>
      <c r="K389" s="95"/>
      <c r="L389" s="95"/>
      <c r="M389" s="95"/>
      <c r="N389" s="95"/>
      <c r="O389" s="95"/>
      <c r="P389" s="95"/>
      <c r="Q389" s="95"/>
      <c r="R389" s="95"/>
      <c r="S389" s="95"/>
      <c r="T389" s="95"/>
      <c r="U389" s="95"/>
      <c r="V389" s="95"/>
      <c r="W389" s="95"/>
      <c r="X389" s="95"/>
      <c r="Y389" s="95"/>
      <c r="Z389" s="95"/>
      <c r="AA389" s="95"/>
      <c r="AB389" s="95"/>
      <c r="AC389" s="95"/>
      <c r="AD389" s="95"/>
      <c r="AE389" s="95"/>
      <c r="AF389" s="95"/>
      <c r="AG389" s="95"/>
      <c r="AH389" s="95"/>
    </row>
    <row r="390" spans="1:34" ht="169.5" customHeight="1">
      <c r="A390" s="91">
        <v>44143</v>
      </c>
      <c r="B390" s="96" t="s">
        <v>817</v>
      </c>
      <c r="C390" s="92" t="s">
        <v>818</v>
      </c>
      <c r="D390" s="92" t="s">
        <v>819</v>
      </c>
      <c r="E390" s="92" t="s">
        <v>820</v>
      </c>
      <c r="F390" s="92"/>
      <c r="G390" s="92" t="s">
        <v>821</v>
      </c>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2"/>
      <c r="AF390" s="92"/>
      <c r="AG390" s="92"/>
      <c r="AH390" s="92"/>
    </row>
    <row r="391" spans="1:34" ht="15.75" customHeight="1">
      <c r="A391" s="93">
        <v>44143</v>
      </c>
      <c r="B391" s="94" t="s">
        <v>822</v>
      </c>
      <c r="C391" s="95" t="s">
        <v>823</v>
      </c>
      <c r="D391" s="95"/>
      <c r="E391" s="95"/>
      <c r="F391" s="95"/>
      <c r="G391" s="95"/>
      <c r="H391" s="95"/>
      <c r="I391" s="95"/>
      <c r="J391" s="95"/>
      <c r="K391" s="95"/>
      <c r="L391" s="95"/>
      <c r="M391" s="95"/>
      <c r="N391" s="95"/>
      <c r="O391" s="95"/>
      <c r="P391" s="95"/>
      <c r="Q391" s="95"/>
      <c r="R391" s="95"/>
      <c r="S391" s="95"/>
      <c r="T391" s="95"/>
      <c r="U391" s="95"/>
      <c r="V391" s="95"/>
      <c r="W391" s="95"/>
      <c r="X391" s="95"/>
      <c r="Y391" s="95"/>
      <c r="Z391" s="95"/>
      <c r="AA391" s="95"/>
      <c r="AB391" s="95"/>
      <c r="AC391" s="95"/>
      <c r="AD391" s="95"/>
      <c r="AE391" s="95"/>
      <c r="AF391" s="95"/>
      <c r="AG391" s="95"/>
      <c r="AH391" s="95"/>
    </row>
    <row r="392" spans="1:34" ht="15.75" customHeight="1">
      <c r="A392" s="91">
        <v>44143</v>
      </c>
      <c r="B392" s="96" t="s">
        <v>824</v>
      </c>
      <c r="C392" s="92" t="s">
        <v>825</v>
      </c>
      <c r="D392" s="92"/>
      <c r="E392" s="92"/>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2"/>
      <c r="AF392" s="92"/>
      <c r="AG392" s="92"/>
      <c r="AH392" s="92"/>
    </row>
    <row r="393" spans="1:34" ht="15.75" customHeight="1">
      <c r="A393" s="93">
        <v>44143</v>
      </c>
      <c r="B393" s="94" t="s">
        <v>826</v>
      </c>
      <c r="C393" s="95" t="s">
        <v>827</v>
      </c>
      <c r="D393" s="95"/>
      <c r="E393" s="95"/>
      <c r="F393" s="95"/>
      <c r="G393" s="95"/>
      <c r="H393" s="95"/>
      <c r="I393" s="95"/>
      <c r="J393" s="95"/>
      <c r="K393" s="95"/>
      <c r="L393" s="95"/>
      <c r="M393" s="95"/>
      <c r="N393" s="95"/>
      <c r="O393" s="95"/>
      <c r="P393" s="95"/>
      <c r="Q393" s="95"/>
      <c r="R393" s="95"/>
      <c r="S393" s="95"/>
      <c r="T393" s="95"/>
      <c r="U393" s="95"/>
      <c r="V393" s="95"/>
      <c r="W393" s="95"/>
      <c r="X393" s="95"/>
      <c r="Y393" s="95"/>
      <c r="Z393" s="95"/>
      <c r="AA393" s="95"/>
      <c r="AB393" s="95"/>
      <c r="AC393" s="95"/>
      <c r="AD393" s="95"/>
      <c r="AE393" s="95"/>
      <c r="AF393" s="95"/>
      <c r="AG393" s="95"/>
      <c r="AH393" s="95"/>
    </row>
    <row r="394" spans="1:34" ht="15.75" customHeight="1">
      <c r="A394" s="91">
        <v>44143</v>
      </c>
      <c r="B394" s="96" t="s">
        <v>828</v>
      </c>
      <c r="C394" s="92" t="s">
        <v>829</v>
      </c>
      <c r="D394" s="92"/>
      <c r="E394" s="92"/>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2"/>
      <c r="AF394" s="92"/>
      <c r="AG394" s="92"/>
      <c r="AH394" s="92"/>
    </row>
    <row r="395" spans="1:34" ht="15.75" customHeight="1">
      <c r="A395" s="93">
        <v>44143</v>
      </c>
      <c r="B395" s="94" t="s">
        <v>830</v>
      </c>
      <c r="C395" s="95" t="s">
        <v>831</v>
      </c>
      <c r="D395" s="95" t="s">
        <v>832</v>
      </c>
      <c r="E395" s="95"/>
      <c r="F395" s="95"/>
      <c r="G395" s="95"/>
      <c r="H395" s="95"/>
      <c r="I395" s="95"/>
      <c r="J395" s="95"/>
      <c r="K395" s="95"/>
      <c r="L395" s="95"/>
      <c r="M395" s="95"/>
      <c r="N395" s="95"/>
      <c r="O395" s="95"/>
      <c r="P395" s="95"/>
      <c r="Q395" s="95"/>
      <c r="R395" s="95"/>
      <c r="S395" s="95"/>
      <c r="T395" s="95"/>
      <c r="U395" s="95"/>
      <c r="V395" s="95"/>
      <c r="W395" s="95"/>
      <c r="X395" s="95"/>
      <c r="Y395" s="95"/>
      <c r="Z395" s="95"/>
      <c r="AA395" s="95"/>
      <c r="AB395" s="95"/>
      <c r="AC395" s="95"/>
      <c r="AD395" s="95"/>
      <c r="AE395" s="95"/>
      <c r="AF395" s="95"/>
      <c r="AG395" s="95"/>
      <c r="AH395" s="95"/>
    </row>
    <row r="396" spans="1:34" ht="15.75" customHeight="1">
      <c r="A396" s="91">
        <v>44143</v>
      </c>
      <c r="B396" s="96" t="s">
        <v>833</v>
      </c>
      <c r="C396" s="92" t="s">
        <v>834</v>
      </c>
      <c r="D396" s="92"/>
      <c r="E396" s="92"/>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2"/>
      <c r="AF396" s="92"/>
      <c r="AG396" s="92"/>
      <c r="AH396" s="92"/>
    </row>
    <row r="397" spans="1:34" ht="15.75" customHeight="1">
      <c r="A397" s="93">
        <v>44143</v>
      </c>
      <c r="B397" s="94" t="s">
        <v>835</v>
      </c>
      <c r="C397" s="95" t="s">
        <v>836</v>
      </c>
      <c r="D397" s="95" t="s">
        <v>837</v>
      </c>
      <c r="E397" s="95" t="s">
        <v>838</v>
      </c>
      <c r="F397" s="95"/>
      <c r="G397" s="95"/>
      <c r="H397" s="95"/>
      <c r="I397" s="95"/>
      <c r="J397" s="95"/>
      <c r="K397" s="95"/>
      <c r="L397" s="95"/>
      <c r="M397" s="95"/>
      <c r="N397" s="95"/>
      <c r="O397" s="95"/>
      <c r="P397" s="95"/>
      <c r="Q397" s="95"/>
      <c r="R397" s="95"/>
      <c r="S397" s="95"/>
      <c r="T397" s="95"/>
      <c r="U397" s="95"/>
      <c r="V397" s="95"/>
      <c r="W397" s="95"/>
      <c r="X397" s="95"/>
      <c r="Y397" s="95"/>
      <c r="Z397" s="95"/>
      <c r="AA397" s="95"/>
      <c r="AB397" s="95"/>
      <c r="AC397" s="95"/>
      <c r="AD397" s="95"/>
      <c r="AE397" s="95"/>
      <c r="AF397" s="95"/>
      <c r="AG397" s="95"/>
      <c r="AH397" s="95"/>
    </row>
    <row r="398" spans="1:34" ht="15.75" customHeight="1">
      <c r="A398" s="91">
        <v>44143</v>
      </c>
      <c r="B398" s="96" t="s">
        <v>839</v>
      </c>
      <c r="C398" s="92"/>
      <c r="D398" s="92" t="s">
        <v>840</v>
      </c>
      <c r="E398" s="92"/>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2"/>
      <c r="AF398" s="92"/>
      <c r="AG398" s="92"/>
      <c r="AH398" s="92"/>
    </row>
    <row r="399" spans="1:34" ht="15.75" customHeight="1">
      <c r="A399" s="93">
        <v>44143</v>
      </c>
      <c r="B399" s="94" t="s">
        <v>841</v>
      </c>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c r="AE399" s="95"/>
      <c r="AF399" s="95"/>
      <c r="AG399" s="95"/>
      <c r="AH399" s="95"/>
    </row>
    <row r="400" spans="1:34" ht="15.75" customHeight="1">
      <c r="A400" s="91">
        <v>44143</v>
      </c>
      <c r="B400" s="96" t="s">
        <v>842</v>
      </c>
      <c r="C400" s="92" t="s">
        <v>843</v>
      </c>
      <c r="D400" s="92" t="s">
        <v>844</v>
      </c>
      <c r="E400" s="92" t="s">
        <v>845</v>
      </c>
      <c r="F400" s="92" t="s">
        <v>846</v>
      </c>
      <c r="G400" s="92" t="s">
        <v>847</v>
      </c>
      <c r="H400" s="92" t="s">
        <v>848</v>
      </c>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2"/>
      <c r="AG400" s="92"/>
      <c r="AH400" s="92"/>
    </row>
    <row r="401" spans="1:34" ht="15.75" customHeight="1">
      <c r="A401" s="93">
        <v>44143</v>
      </c>
      <c r="B401" s="94" t="s">
        <v>849</v>
      </c>
      <c r="C401" s="95" t="s">
        <v>850</v>
      </c>
      <c r="D401" s="95" t="s">
        <v>851</v>
      </c>
      <c r="E401" s="95"/>
      <c r="F401" s="95"/>
      <c r="G401" s="95"/>
      <c r="H401" s="95"/>
      <c r="I401" s="95"/>
      <c r="J401" s="95"/>
      <c r="K401" s="95"/>
      <c r="L401" s="95"/>
      <c r="M401" s="95"/>
      <c r="N401" s="95"/>
      <c r="O401" s="95"/>
      <c r="P401" s="95"/>
      <c r="Q401" s="95"/>
      <c r="R401" s="95"/>
      <c r="S401" s="95"/>
      <c r="T401" s="95"/>
      <c r="U401" s="95"/>
      <c r="V401" s="95"/>
      <c r="W401" s="95"/>
      <c r="X401" s="95"/>
      <c r="Y401" s="95"/>
      <c r="Z401" s="95"/>
      <c r="AA401" s="95"/>
      <c r="AB401" s="95"/>
      <c r="AC401" s="95"/>
      <c r="AD401" s="95"/>
      <c r="AE401" s="95"/>
      <c r="AF401" s="95"/>
      <c r="AG401" s="95"/>
      <c r="AH401" s="95"/>
    </row>
    <row r="402" spans="1:34" ht="15.75" customHeight="1">
      <c r="A402" s="91">
        <v>44143</v>
      </c>
      <c r="B402" s="96" t="s">
        <v>852</v>
      </c>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2"/>
      <c r="AG402" s="92"/>
      <c r="AH402" s="92"/>
    </row>
    <row r="403" spans="1:34" ht="15.75" customHeight="1">
      <c r="A403" s="93">
        <v>44143</v>
      </c>
      <c r="B403" s="94" t="s">
        <v>853</v>
      </c>
      <c r="C403" s="95" t="s">
        <v>854</v>
      </c>
      <c r="D403" s="95"/>
      <c r="E403" s="95"/>
      <c r="F403" s="95"/>
      <c r="G403" s="95"/>
      <c r="H403" s="95"/>
      <c r="I403" s="95"/>
      <c r="J403" s="95"/>
      <c r="K403" s="95"/>
      <c r="L403" s="95"/>
      <c r="M403" s="95"/>
      <c r="N403" s="95"/>
      <c r="O403" s="95"/>
      <c r="P403" s="95"/>
      <c r="Q403" s="95"/>
      <c r="R403" s="95"/>
      <c r="S403" s="95"/>
      <c r="T403" s="95"/>
      <c r="U403" s="95"/>
      <c r="V403" s="95"/>
      <c r="W403" s="95"/>
      <c r="X403" s="95"/>
      <c r="Y403" s="95"/>
      <c r="Z403" s="95"/>
      <c r="AA403" s="95"/>
      <c r="AB403" s="95"/>
      <c r="AC403" s="95"/>
      <c r="AD403" s="95"/>
      <c r="AE403" s="95"/>
      <c r="AF403" s="95"/>
      <c r="AG403" s="95"/>
      <c r="AH403" s="95"/>
    </row>
    <row r="404" spans="1:34" ht="15.75" customHeight="1">
      <c r="A404" s="91">
        <v>44143</v>
      </c>
      <c r="B404" s="96" t="s">
        <v>855</v>
      </c>
      <c r="C404" s="92" t="s">
        <v>856</v>
      </c>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2"/>
      <c r="AG404" s="92"/>
      <c r="AH404" s="92"/>
    </row>
    <row r="405" spans="1:34" ht="15.75" customHeight="1">
      <c r="A405" s="93">
        <v>44143</v>
      </c>
      <c r="B405" s="94" t="s">
        <v>857</v>
      </c>
      <c r="C405" s="95" t="s">
        <v>858</v>
      </c>
      <c r="D405" s="95"/>
      <c r="E405" s="95"/>
      <c r="F405" s="95"/>
      <c r="G405" s="95"/>
      <c r="H405" s="95"/>
      <c r="I405" s="95"/>
      <c r="J405" s="95"/>
      <c r="K405" s="95"/>
      <c r="L405" s="95"/>
      <c r="M405" s="95"/>
      <c r="N405" s="95"/>
      <c r="O405" s="95"/>
      <c r="P405" s="95"/>
      <c r="Q405" s="95"/>
      <c r="R405" s="95"/>
      <c r="S405" s="95"/>
      <c r="T405" s="95"/>
      <c r="U405" s="95"/>
      <c r="V405" s="95"/>
      <c r="W405" s="95"/>
      <c r="X405" s="95"/>
      <c r="Y405" s="95"/>
      <c r="Z405" s="95"/>
      <c r="AA405" s="95"/>
      <c r="AB405" s="95"/>
      <c r="AC405" s="95"/>
      <c r="AD405" s="95"/>
      <c r="AE405" s="95"/>
      <c r="AF405" s="95"/>
      <c r="AG405" s="95"/>
      <c r="AH405" s="95"/>
    </row>
    <row r="406" spans="1:34" ht="15.75" customHeight="1">
      <c r="A406" s="91">
        <v>44143</v>
      </c>
      <c r="B406" s="96" t="s">
        <v>859</v>
      </c>
      <c r="C406" s="92" t="s">
        <v>860</v>
      </c>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2"/>
      <c r="AG406" s="92"/>
      <c r="AH406" s="92"/>
    </row>
    <row r="407" spans="1:34" ht="15.75" customHeight="1">
      <c r="A407" s="93">
        <v>44143</v>
      </c>
      <c r="B407" s="94" t="s">
        <v>859</v>
      </c>
      <c r="C407" s="95" t="s">
        <v>861</v>
      </c>
      <c r="D407" s="95" t="s">
        <v>862</v>
      </c>
      <c r="E407" s="95"/>
      <c r="F407" s="95"/>
      <c r="G407" s="95"/>
      <c r="H407" s="95"/>
      <c r="I407" s="95"/>
      <c r="J407" s="95"/>
      <c r="K407" s="95"/>
      <c r="L407" s="95"/>
      <c r="M407" s="95"/>
      <c r="N407" s="95"/>
      <c r="O407" s="95"/>
      <c r="P407" s="95"/>
      <c r="Q407" s="95"/>
      <c r="R407" s="95"/>
      <c r="S407" s="95"/>
      <c r="T407" s="95"/>
      <c r="U407" s="95"/>
      <c r="V407" s="95"/>
      <c r="W407" s="95"/>
      <c r="X407" s="95"/>
      <c r="Y407" s="95"/>
      <c r="Z407" s="95"/>
      <c r="AA407" s="95"/>
      <c r="AB407" s="95"/>
      <c r="AC407" s="95"/>
      <c r="AD407" s="95"/>
      <c r="AE407" s="95"/>
      <c r="AF407" s="95"/>
      <c r="AG407" s="95"/>
      <c r="AH407" s="95"/>
    </row>
    <row r="408" spans="1:34" ht="15.75" customHeight="1">
      <c r="A408" s="91">
        <v>44143</v>
      </c>
      <c r="B408" s="96" t="s">
        <v>863</v>
      </c>
      <c r="C408" s="92" t="s">
        <v>864</v>
      </c>
      <c r="D408" s="101" t="s">
        <v>865</v>
      </c>
      <c r="E408" s="92"/>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2"/>
      <c r="AF408" s="92"/>
      <c r="AG408" s="92"/>
      <c r="AH408" s="92"/>
    </row>
    <row r="409" spans="1:34" ht="15.75" customHeight="1">
      <c r="A409" s="93">
        <v>44143</v>
      </c>
      <c r="B409" s="94" t="s">
        <v>866</v>
      </c>
      <c r="C409" s="95" t="s">
        <v>867</v>
      </c>
      <c r="D409" s="102" t="s">
        <v>868</v>
      </c>
      <c r="E409" s="95" t="s">
        <v>869</v>
      </c>
      <c r="F409" s="95"/>
      <c r="G409" s="95"/>
      <c r="H409" s="95"/>
      <c r="I409" s="95"/>
      <c r="J409" s="95"/>
      <c r="K409" s="95"/>
      <c r="L409" s="95"/>
      <c r="M409" s="95"/>
      <c r="N409" s="95"/>
      <c r="O409" s="95"/>
      <c r="P409" s="95"/>
      <c r="Q409" s="95"/>
      <c r="R409" s="95"/>
      <c r="S409" s="95"/>
      <c r="T409" s="95"/>
      <c r="U409" s="95"/>
      <c r="V409" s="95"/>
      <c r="W409" s="95"/>
      <c r="X409" s="95"/>
      <c r="Y409" s="95"/>
      <c r="Z409" s="95"/>
      <c r="AA409" s="95"/>
      <c r="AB409" s="95"/>
      <c r="AC409" s="95"/>
      <c r="AD409" s="95"/>
      <c r="AE409" s="95"/>
      <c r="AF409" s="95"/>
      <c r="AG409" s="95"/>
      <c r="AH409" s="95"/>
    </row>
    <row r="410" spans="1:34" ht="88.5" customHeight="1">
      <c r="A410" s="91">
        <v>44142</v>
      </c>
      <c r="B410" s="96" t="s">
        <v>870</v>
      </c>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2"/>
      <c r="AF410" s="92"/>
      <c r="AG410" s="92"/>
      <c r="AH410" s="92"/>
    </row>
    <row r="411" spans="1:34" ht="15.75" customHeight="1">
      <c r="A411" s="93">
        <v>44142</v>
      </c>
      <c r="B411" s="94" t="s">
        <v>871</v>
      </c>
      <c r="C411" s="95"/>
      <c r="D411" s="95"/>
      <c r="E411" s="95"/>
      <c r="F411" s="95"/>
      <c r="G411" s="95"/>
      <c r="H411" s="95"/>
      <c r="I411" s="95"/>
      <c r="J411" s="95"/>
      <c r="K411" s="95"/>
      <c r="L411" s="95"/>
      <c r="M411" s="95"/>
      <c r="N411" s="95"/>
      <c r="O411" s="95"/>
      <c r="P411" s="95"/>
      <c r="Q411" s="95"/>
      <c r="R411" s="95"/>
      <c r="S411" s="95"/>
      <c r="T411" s="95"/>
      <c r="U411" s="95"/>
      <c r="V411" s="95"/>
      <c r="W411" s="95"/>
      <c r="X411" s="95"/>
      <c r="Y411" s="95"/>
      <c r="Z411" s="95"/>
      <c r="AA411" s="95"/>
      <c r="AB411" s="95"/>
      <c r="AC411" s="95"/>
      <c r="AD411" s="95"/>
      <c r="AE411" s="95"/>
      <c r="AF411" s="95"/>
      <c r="AG411" s="95"/>
      <c r="AH411" s="95"/>
    </row>
    <row r="412" spans="1:34" ht="15.75" customHeight="1">
      <c r="A412" s="91">
        <v>44142</v>
      </c>
      <c r="B412" s="96" t="s">
        <v>872</v>
      </c>
      <c r="C412" s="92" t="s">
        <v>873</v>
      </c>
      <c r="D412" s="92" t="s">
        <v>874</v>
      </c>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2"/>
      <c r="AG412" s="92"/>
      <c r="AH412" s="92"/>
    </row>
    <row r="413" spans="1:34" ht="15.75" customHeight="1">
      <c r="A413" s="93">
        <v>44142</v>
      </c>
      <c r="B413" s="94" t="s">
        <v>875</v>
      </c>
      <c r="C413" s="95"/>
      <c r="D413" s="95"/>
      <c r="E413" s="95"/>
      <c r="F413" s="95"/>
      <c r="G413" s="95"/>
      <c r="H413" s="95"/>
      <c r="I413" s="95"/>
      <c r="J413" s="95"/>
      <c r="K413" s="95"/>
      <c r="L413" s="95"/>
      <c r="M413" s="95"/>
      <c r="N413" s="95"/>
      <c r="O413" s="95"/>
      <c r="P413" s="95"/>
      <c r="Q413" s="95"/>
      <c r="R413" s="95"/>
      <c r="S413" s="95"/>
      <c r="T413" s="95"/>
      <c r="U413" s="95"/>
      <c r="V413" s="95"/>
      <c r="W413" s="95"/>
      <c r="X413" s="95"/>
      <c r="Y413" s="95"/>
      <c r="Z413" s="95"/>
      <c r="AA413" s="95"/>
      <c r="AB413" s="95"/>
      <c r="AC413" s="95"/>
      <c r="AD413" s="95"/>
      <c r="AE413" s="95"/>
      <c r="AF413" s="95"/>
      <c r="AG413" s="95"/>
      <c r="AH413" s="95"/>
    </row>
    <row r="414" spans="1:34" ht="15.75" customHeight="1">
      <c r="A414" s="91">
        <v>44142</v>
      </c>
      <c r="B414" s="96" t="s">
        <v>876</v>
      </c>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2"/>
      <c r="AG414" s="92"/>
      <c r="AH414" s="92"/>
    </row>
    <row r="415" spans="1:34" ht="15.75" customHeight="1">
      <c r="A415" s="93">
        <v>44142</v>
      </c>
      <c r="B415" s="94" t="s">
        <v>877</v>
      </c>
      <c r="C415" s="95" t="s">
        <v>878</v>
      </c>
      <c r="D415" s="95"/>
      <c r="E415" s="95"/>
      <c r="F415" s="95"/>
      <c r="G415" s="95"/>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c r="AE415" s="95"/>
      <c r="AF415" s="95"/>
      <c r="AG415" s="95"/>
      <c r="AH415" s="95"/>
    </row>
    <row r="416" spans="1:34" ht="15.75" customHeight="1">
      <c r="A416" s="91">
        <v>44142</v>
      </c>
      <c r="B416" s="96" t="s">
        <v>879</v>
      </c>
      <c r="C416" s="92" t="s">
        <v>880</v>
      </c>
      <c r="D416" s="92"/>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2"/>
      <c r="AG416" s="92"/>
      <c r="AH416" s="92"/>
    </row>
    <row r="417" spans="1:34" ht="15.75" customHeight="1">
      <c r="A417" s="93">
        <v>44142</v>
      </c>
      <c r="B417" s="94" t="s">
        <v>881</v>
      </c>
      <c r="C417" s="95" t="s">
        <v>882</v>
      </c>
      <c r="D417" s="95" t="s">
        <v>883</v>
      </c>
      <c r="E417" s="95" t="s">
        <v>884</v>
      </c>
      <c r="F417" s="95"/>
      <c r="G417" s="95"/>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c r="AE417" s="95"/>
      <c r="AF417" s="95"/>
      <c r="AG417" s="95"/>
      <c r="AH417" s="95"/>
    </row>
    <row r="418" spans="1:34" ht="15.75" customHeight="1">
      <c r="A418" s="91">
        <v>44142</v>
      </c>
      <c r="B418" s="96" t="s">
        <v>885</v>
      </c>
      <c r="C418" s="92" t="s">
        <v>886</v>
      </c>
      <c r="D418" s="92"/>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2"/>
      <c r="AG418" s="92"/>
      <c r="AH418" s="92"/>
    </row>
    <row r="419" spans="1:34" ht="15.75" customHeight="1">
      <c r="A419" s="93">
        <v>44142</v>
      </c>
      <c r="B419" s="94" t="s">
        <v>887</v>
      </c>
      <c r="C419" s="95" t="s">
        <v>888</v>
      </c>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row>
    <row r="420" spans="1:34" ht="15.75" customHeight="1">
      <c r="A420" s="91">
        <v>44142</v>
      </c>
      <c r="B420" s="96" t="s">
        <v>889</v>
      </c>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2"/>
      <c r="AH420" s="92"/>
    </row>
    <row r="421" spans="1:34" ht="15.75" customHeight="1">
      <c r="A421" s="93">
        <v>44142</v>
      </c>
      <c r="B421" s="94" t="s">
        <v>890</v>
      </c>
      <c r="C421" s="95" t="s">
        <v>891</v>
      </c>
      <c r="D421" s="95" t="s">
        <v>892</v>
      </c>
      <c r="E421" s="95" t="s">
        <v>893</v>
      </c>
      <c r="F421" s="95"/>
      <c r="G421" s="95"/>
      <c r="H421" s="95"/>
      <c r="I421" s="95"/>
      <c r="J421" s="95"/>
      <c r="K421" s="95"/>
      <c r="L421" s="95"/>
      <c r="M421" s="95"/>
      <c r="N421" s="95"/>
      <c r="O421" s="95"/>
      <c r="P421" s="95"/>
      <c r="Q421" s="95"/>
      <c r="R421" s="95"/>
      <c r="S421" s="95"/>
      <c r="T421" s="95"/>
      <c r="U421" s="95"/>
      <c r="V421" s="95"/>
      <c r="W421" s="95"/>
      <c r="X421" s="95"/>
      <c r="Y421" s="95"/>
      <c r="Z421" s="95"/>
      <c r="AA421" s="95"/>
      <c r="AB421" s="95"/>
      <c r="AC421" s="95"/>
      <c r="AD421" s="95"/>
      <c r="AE421" s="95"/>
      <c r="AF421" s="95"/>
      <c r="AG421" s="95"/>
      <c r="AH421" s="95"/>
    </row>
    <row r="422" spans="1:34" ht="15.75" customHeight="1">
      <c r="A422" s="91">
        <v>44142</v>
      </c>
      <c r="B422" s="96" t="s">
        <v>894</v>
      </c>
      <c r="C422" s="92" t="s">
        <v>895</v>
      </c>
      <c r="D422" s="92"/>
      <c r="E422" s="92"/>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2"/>
      <c r="AF422" s="92"/>
      <c r="AG422" s="92"/>
      <c r="AH422" s="92"/>
    </row>
    <row r="423" spans="1:34" ht="15.75" customHeight="1">
      <c r="A423" s="93">
        <v>44142</v>
      </c>
      <c r="B423" s="94" t="s">
        <v>896</v>
      </c>
      <c r="C423" s="95" t="s">
        <v>897</v>
      </c>
      <c r="D423" s="95"/>
      <c r="E423" s="95"/>
      <c r="F423" s="95"/>
      <c r="G423" s="95"/>
      <c r="H423" s="95"/>
      <c r="I423" s="95"/>
      <c r="J423" s="95"/>
      <c r="K423" s="95"/>
      <c r="L423" s="95"/>
      <c r="M423" s="95"/>
      <c r="N423" s="95"/>
      <c r="O423" s="95"/>
      <c r="P423" s="95"/>
      <c r="Q423" s="95"/>
      <c r="R423" s="95"/>
      <c r="S423" s="95"/>
      <c r="T423" s="95"/>
      <c r="U423" s="95"/>
      <c r="V423" s="95"/>
      <c r="W423" s="95"/>
      <c r="X423" s="95"/>
      <c r="Y423" s="95"/>
      <c r="Z423" s="95"/>
      <c r="AA423" s="95"/>
      <c r="AB423" s="95"/>
      <c r="AC423" s="95"/>
      <c r="AD423" s="95"/>
      <c r="AE423" s="95"/>
      <c r="AF423" s="95"/>
      <c r="AG423" s="95"/>
      <c r="AH423" s="95"/>
    </row>
    <row r="424" spans="1:34" ht="15.75" customHeight="1">
      <c r="A424" s="91">
        <v>44142</v>
      </c>
      <c r="B424" s="96" t="s">
        <v>898</v>
      </c>
      <c r="C424" s="92" t="s">
        <v>899</v>
      </c>
      <c r="D424" s="92" t="s">
        <v>900</v>
      </c>
      <c r="E424" s="92"/>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2"/>
      <c r="AF424" s="92"/>
      <c r="AG424" s="92"/>
      <c r="AH424" s="92"/>
    </row>
    <row r="425" spans="1:34" ht="15.75" customHeight="1">
      <c r="A425" s="93">
        <v>44142</v>
      </c>
      <c r="B425" s="94" t="s">
        <v>901</v>
      </c>
      <c r="C425" s="103"/>
      <c r="D425" s="104" t="s">
        <v>902</v>
      </c>
      <c r="E425" s="95" t="s">
        <v>903</v>
      </c>
      <c r="F425" s="105" t="s">
        <v>904</v>
      </c>
      <c r="G425" s="95"/>
      <c r="H425" s="95"/>
      <c r="I425" s="95"/>
      <c r="J425" s="95"/>
      <c r="K425" s="95"/>
      <c r="L425" s="95"/>
      <c r="M425" s="95"/>
      <c r="N425" s="95"/>
      <c r="O425" s="95"/>
      <c r="P425" s="95"/>
      <c r="Q425" s="95"/>
      <c r="R425" s="95"/>
      <c r="S425" s="95"/>
      <c r="T425" s="95"/>
      <c r="U425" s="95"/>
      <c r="V425" s="95"/>
      <c r="W425" s="95"/>
      <c r="X425" s="95"/>
      <c r="Y425" s="95"/>
      <c r="Z425" s="95"/>
      <c r="AA425" s="95"/>
      <c r="AB425" s="95"/>
      <c r="AC425" s="95"/>
      <c r="AD425" s="95"/>
      <c r="AE425" s="95"/>
      <c r="AF425" s="95"/>
      <c r="AG425" s="95"/>
      <c r="AH425" s="95"/>
    </row>
    <row r="426" spans="1:34" ht="15.75" customHeight="1">
      <c r="A426" s="91">
        <v>44142</v>
      </c>
      <c r="B426" s="96" t="s">
        <v>905</v>
      </c>
      <c r="C426" s="106" t="s">
        <v>906</v>
      </c>
      <c r="D426" s="92" t="s">
        <v>907</v>
      </c>
      <c r="E426" s="92"/>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2"/>
      <c r="AF426" s="92"/>
      <c r="AG426" s="92"/>
      <c r="AH426" s="92"/>
    </row>
    <row r="427" spans="1:34" ht="15.75" customHeight="1">
      <c r="A427" s="93">
        <v>44142</v>
      </c>
      <c r="B427" s="94" t="s">
        <v>908</v>
      </c>
      <c r="C427" s="95" t="s">
        <v>909</v>
      </c>
      <c r="D427" s="95" t="s">
        <v>910</v>
      </c>
      <c r="E427" s="95" t="s">
        <v>911</v>
      </c>
      <c r="F427" s="95" t="s">
        <v>912</v>
      </c>
      <c r="G427" s="95"/>
      <c r="H427" s="95"/>
      <c r="I427" s="95"/>
      <c r="J427" s="95"/>
      <c r="K427" s="95"/>
      <c r="L427" s="95"/>
      <c r="M427" s="95"/>
      <c r="N427" s="95"/>
      <c r="O427" s="95"/>
      <c r="P427" s="95"/>
      <c r="Q427" s="95"/>
      <c r="R427" s="95"/>
      <c r="S427" s="95"/>
      <c r="T427" s="95"/>
      <c r="U427" s="95"/>
      <c r="V427" s="95"/>
      <c r="W427" s="95"/>
      <c r="X427" s="95"/>
      <c r="Y427" s="95"/>
      <c r="Z427" s="95"/>
      <c r="AA427" s="95"/>
      <c r="AB427" s="95"/>
      <c r="AC427" s="95"/>
      <c r="AD427" s="95"/>
      <c r="AE427" s="95"/>
      <c r="AF427" s="95"/>
      <c r="AG427" s="95"/>
      <c r="AH427" s="95"/>
    </row>
    <row r="428" spans="1:34" ht="15.75" customHeight="1">
      <c r="A428" s="91">
        <v>44142</v>
      </c>
      <c r="B428" s="96" t="s">
        <v>913</v>
      </c>
      <c r="C428" s="92" t="s">
        <v>914</v>
      </c>
      <c r="D428" s="92" t="s">
        <v>915</v>
      </c>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2"/>
      <c r="AG428" s="92"/>
      <c r="AH428" s="92"/>
    </row>
    <row r="429" spans="1:34" ht="15.75" customHeight="1">
      <c r="A429" s="93">
        <v>44141</v>
      </c>
      <c r="B429" s="94" t="s">
        <v>916</v>
      </c>
      <c r="C429" s="95" t="s">
        <v>917</v>
      </c>
      <c r="D429" s="95" t="s">
        <v>918</v>
      </c>
      <c r="E429" s="95"/>
      <c r="F429" s="95"/>
      <c r="G429" s="95"/>
      <c r="H429" s="95"/>
      <c r="I429" s="95"/>
      <c r="J429" s="95"/>
      <c r="K429" s="95"/>
      <c r="L429" s="95"/>
      <c r="M429" s="95"/>
      <c r="N429" s="95"/>
      <c r="O429" s="95"/>
      <c r="P429" s="95"/>
      <c r="Q429" s="95"/>
      <c r="R429" s="95"/>
      <c r="S429" s="95"/>
      <c r="T429" s="95"/>
      <c r="U429" s="95"/>
      <c r="V429" s="95"/>
      <c r="W429" s="95"/>
      <c r="X429" s="95"/>
      <c r="Y429" s="95"/>
      <c r="Z429" s="95"/>
      <c r="AA429" s="95"/>
      <c r="AB429" s="95"/>
      <c r="AC429" s="95"/>
      <c r="AD429" s="95"/>
      <c r="AE429" s="95"/>
      <c r="AF429" s="95"/>
      <c r="AG429" s="95"/>
      <c r="AH429" s="95"/>
    </row>
    <row r="430" spans="1:34" ht="15.75" customHeight="1">
      <c r="A430" s="91">
        <v>44141</v>
      </c>
      <c r="B430" s="96" t="s">
        <v>919</v>
      </c>
      <c r="C430" s="92" t="s">
        <v>920</v>
      </c>
      <c r="D430" s="92" t="s">
        <v>921</v>
      </c>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2"/>
      <c r="AG430" s="92"/>
      <c r="AH430" s="92"/>
    </row>
    <row r="431" spans="1:34" ht="15.75" customHeight="1">
      <c r="A431" s="93">
        <v>44141</v>
      </c>
      <c r="B431" s="94" t="s">
        <v>922</v>
      </c>
      <c r="C431" s="95" t="s">
        <v>923</v>
      </c>
      <c r="D431" s="95" t="s">
        <v>924</v>
      </c>
      <c r="E431" s="95" t="s">
        <v>925</v>
      </c>
      <c r="F431" s="95"/>
      <c r="G431" s="95"/>
      <c r="H431" s="95"/>
      <c r="I431" s="95"/>
      <c r="J431" s="95"/>
      <c r="K431" s="95"/>
      <c r="L431" s="95"/>
      <c r="M431" s="95"/>
      <c r="N431" s="95"/>
      <c r="O431" s="95"/>
      <c r="P431" s="95"/>
      <c r="Q431" s="95"/>
      <c r="R431" s="95"/>
      <c r="S431" s="95"/>
      <c r="T431" s="95"/>
      <c r="U431" s="95"/>
      <c r="V431" s="95"/>
      <c r="W431" s="95"/>
      <c r="X431" s="95"/>
      <c r="Y431" s="95"/>
      <c r="Z431" s="95"/>
      <c r="AA431" s="95"/>
      <c r="AB431" s="95"/>
      <c r="AC431" s="95"/>
      <c r="AD431" s="95"/>
      <c r="AE431" s="95"/>
      <c r="AF431" s="95"/>
      <c r="AG431" s="95"/>
      <c r="AH431" s="95"/>
    </row>
    <row r="432" spans="1:34" ht="15.75" customHeight="1">
      <c r="A432" s="91">
        <v>44141</v>
      </c>
      <c r="B432" s="96" t="s">
        <v>926</v>
      </c>
      <c r="C432" s="92" t="s">
        <v>927</v>
      </c>
      <c r="D432" s="92" t="s">
        <v>928</v>
      </c>
      <c r="E432" s="92" t="s">
        <v>929</v>
      </c>
      <c r="F432" s="92" t="s">
        <v>930</v>
      </c>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2"/>
      <c r="AF432" s="92"/>
      <c r="AG432" s="92"/>
      <c r="AH432" s="92"/>
    </row>
    <row r="433" spans="1:34" ht="15.75" customHeight="1">
      <c r="A433" s="93">
        <v>44141</v>
      </c>
      <c r="B433" s="95" t="s">
        <v>931</v>
      </c>
      <c r="C433" s="95" t="s">
        <v>932</v>
      </c>
      <c r="D433" s="95"/>
      <c r="E433" s="95"/>
      <c r="F433" s="95"/>
      <c r="G433" s="95"/>
      <c r="H433" s="95"/>
      <c r="I433" s="95"/>
      <c r="J433" s="95"/>
      <c r="K433" s="95"/>
      <c r="L433" s="95"/>
      <c r="M433" s="95"/>
      <c r="N433" s="95"/>
      <c r="O433" s="95"/>
      <c r="P433" s="95"/>
      <c r="Q433" s="95"/>
      <c r="R433" s="95"/>
      <c r="S433" s="95"/>
      <c r="T433" s="95"/>
      <c r="U433" s="95"/>
      <c r="V433" s="95"/>
      <c r="W433" s="95"/>
      <c r="X433" s="95"/>
      <c r="Y433" s="95"/>
      <c r="Z433" s="95"/>
      <c r="AA433" s="95"/>
      <c r="AB433" s="95"/>
      <c r="AC433" s="95"/>
      <c r="AD433" s="95"/>
      <c r="AE433" s="95"/>
      <c r="AF433" s="95"/>
      <c r="AG433" s="95"/>
      <c r="AH433" s="95"/>
    </row>
    <row r="434" spans="1:34" ht="15.75" customHeight="1">
      <c r="A434" s="91">
        <v>44141</v>
      </c>
      <c r="B434" s="92" t="s">
        <v>933</v>
      </c>
      <c r="C434" s="92" t="s">
        <v>934</v>
      </c>
      <c r="D434" s="92" t="s">
        <v>935</v>
      </c>
      <c r="E434" s="92"/>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2"/>
      <c r="AF434" s="92"/>
      <c r="AG434" s="92"/>
      <c r="AH434" s="92"/>
    </row>
    <row r="435" spans="1:34" ht="15.75" customHeight="1">
      <c r="A435" s="93">
        <v>44141</v>
      </c>
      <c r="B435" s="94" t="s">
        <v>936</v>
      </c>
      <c r="C435" s="95" t="s">
        <v>937</v>
      </c>
      <c r="D435" s="95"/>
      <c r="E435" s="95"/>
      <c r="F435" s="95"/>
      <c r="G435" s="95"/>
      <c r="H435" s="95"/>
      <c r="I435" s="95"/>
      <c r="J435" s="95"/>
      <c r="K435" s="95"/>
      <c r="L435" s="95"/>
      <c r="M435" s="95"/>
      <c r="N435" s="95"/>
      <c r="O435" s="95"/>
      <c r="P435" s="95"/>
      <c r="Q435" s="95"/>
      <c r="R435" s="95"/>
      <c r="S435" s="95"/>
      <c r="T435" s="95"/>
      <c r="U435" s="95"/>
      <c r="V435" s="95"/>
      <c r="W435" s="95"/>
      <c r="X435" s="95"/>
      <c r="Y435" s="95"/>
      <c r="Z435" s="95"/>
      <c r="AA435" s="95"/>
      <c r="AB435" s="95"/>
      <c r="AC435" s="95"/>
      <c r="AD435" s="95"/>
      <c r="AE435" s="95"/>
      <c r="AF435" s="95"/>
      <c r="AG435" s="95"/>
      <c r="AH435" s="95"/>
    </row>
    <row r="436" spans="1:34" ht="15.75" customHeight="1">
      <c r="A436" s="91">
        <v>44141</v>
      </c>
      <c r="B436" s="96"/>
      <c r="C436" s="92" t="s">
        <v>938</v>
      </c>
      <c r="D436" s="92" t="s">
        <v>939</v>
      </c>
      <c r="E436" s="92" t="s">
        <v>940</v>
      </c>
      <c r="F436" s="92" t="s">
        <v>941</v>
      </c>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2"/>
      <c r="AF436" s="92"/>
      <c r="AG436" s="92"/>
      <c r="AH436" s="92"/>
    </row>
    <row r="437" spans="1:34" ht="15.75" customHeight="1">
      <c r="A437" s="93">
        <v>44141</v>
      </c>
      <c r="B437" s="94" t="s">
        <v>942</v>
      </c>
      <c r="C437" s="95" t="s">
        <v>943</v>
      </c>
      <c r="D437" s="95"/>
      <c r="E437" s="95"/>
      <c r="F437" s="95"/>
      <c r="G437" s="95"/>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c r="AE437" s="95"/>
      <c r="AF437" s="95"/>
      <c r="AG437" s="95"/>
      <c r="AH437" s="95"/>
    </row>
    <row r="438" spans="1:34" ht="15.75" customHeight="1">
      <c r="A438" s="91">
        <v>44141</v>
      </c>
      <c r="B438" s="96"/>
      <c r="C438" s="101" t="s">
        <v>944</v>
      </c>
      <c r="D438" s="92" t="s">
        <v>945</v>
      </c>
      <c r="E438" s="92" t="s">
        <v>946</v>
      </c>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2"/>
      <c r="AF438" s="92"/>
      <c r="AG438" s="92"/>
      <c r="AH438" s="92"/>
    </row>
    <row r="439" spans="1:34" ht="15.75" customHeight="1">
      <c r="A439" s="93">
        <v>44141</v>
      </c>
      <c r="B439" s="99" t="s">
        <v>947</v>
      </c>
      <c r="C439" s="95" t="s">
        <v>948</v>
      </c>
      <c r="D439" s="95"/>
      <c r="E439" s="95"/>
      <c r="F439" s="95"/>
      <c r="G439" s="95"/>
      <c r="H439" s="95"/>
      <c r="I439" s="95"/>
      <c r="J439" s="95"/>
      <c r="K439" s="95"/>
      <c r="L439" s="95"/>
      <c r="M439" s="95"/>
      <c r="N439" s="95"/>
      <c r="O439" s="95"/>
      <c r="P439" s="95"/>
      <c r="Q439" s="95"/>
      <c r="R439" s="95"/>
      <c r="S439" s="95"/>
      <c r="T439" s="95"/>
      <c r="U439" s="95"/>
      <c r="V439" s="95"/>
      <c r="W439" s="95"/>
      <c r="X439" s="95"/>
      <c r="Y439" s="95"/>
      <c r="Z439" s="95"/>
      <c r="AA439" s="95"/>
      <c r="AB439" s="95"/>
      <c r="AC439" s="95"/>
      <c r="AD439" s="95"/>
      <c r="AE439" s="95"/>
      <c r="AF439" s="95"/>
      <c r="AG439" s="95"/>
      <c r="AH439" s="95"/>
    </row>
    <row r="440" spans="1:34" ht="15.75" customHeight="1">
      <c r="A440" s="91">
        <v>44141</v>
      </c>
      <c r="B440" s="96"/>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2"/>
      <c r="AF440" s="92"/>
      <c r="AG440" s="92"/>
      <c r="AH440" s="92"/>
    </row>
    <row r="441" spans="1:34" ht="15.75" customHeight="1">
      <c r="A441" s="93">
        <v>44141</v>
      </c>
      <c r="B441" s="94" t="s">
        <v>949</v>
      </c>
      <c r="C441" s="95"/>
      <c r="D441" s="95"/>
      <c r="E441" s="95"/>
      <c r="F441" s="95"/>
      <c r="G441" s="95"/>
      <c r="H441" s="95"/>
      <c r="I441" s="95"/>
      <c r="J441" s="95"/>
      <c r="K441" s="95"/>
      <c r="L441" s="95"/>
      <c r="M441" s="95"/>
      <c r="N441" s="95"/>
      <c r="O441" s="95"/>
      <c r="P441" s="95"/>
      <c r="Q441" s="95"/>
      <c r="R441" s="95"/>
      <c r="S441" s="95"/>
      <c r="T441" s="95"/>
      <c r="U441" s="95"/>
      <c r="V441" s="95"/>
      <c r="W441" s="95"/>
      <c r="X441" s="95"/>
      <c r="Y441" s="95"/>
      <c r="Z441" s="95"/>
      <c r="AA441" s="95"/>
      <c r="AB441" s="95"/>
      <c r="AC441" s="95"/>
      <c r="AD441" s="95"/>
      <c r="AE441" s="95"/>
      <c r="AF441" s="95"/>
      <c r="AG441" s="95"/>
      <c r="AH441" s="95"/>
    </row>
    <row r="442" spans="1:34" ht="15.75" customHeight="1">
      <c r="A442" s="91">
        <v>44141</v>
      </c>
      <c r="B442" s="96" t="s">
        <v>950</v>
      </c>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2"/>
      <c r="AF442" s="92"/>
      <c r="AG442" s="92"/>
      <c r="AH442" s="92"/>
    </row>
    <row r="443" spans="1:34" ht="15.75" customHeight="1">
      <c r="A443" s="93">
        <v>44141</v>
      </c>
      <c r="B443" s="94" t="s">
        <v>951</v>
      </c>
      <c r="C443" s="95"/>
      <c r="D443" s="95"/>
      <c r="E443" s="95"/>
      <c r="F443" s="95"/>
      <c r="G443" s="95"/>
      <c r="H443" s="95"/>
      <c r="I443" s="95"/>
      <c r="J443" s="95"/>
      <c r="K443" s="95"/>
      <c r="L443" s="95"/>
      <c r="M443" s="95"/>
      <c r="N443" s="95"/>
      <c r="O443" s="95"/>
      <c r="P443" s="95"/>
      <c r="Q443" s="95"/>
      <c r="R443" s="95"/>
      <c r="S443" s="95"/>
      <c r="T443" s="95"/>
      <c r="U443" s="95"/>
      <c r="V443" s="95"/>
      <c r="W443" s="95"/>
      <c r="X443" s="95"/>
      <c r="Y443" s="95"/>
      <c r="Z443" s="95"/>
      <c r="AA443" s="95"/>
      <c r="AB443" s="95"/>
      <c r="AC443" s="95"/>
      <c r="AD443" s="95"/>
      <c r="AE443" s="95"/>
      <c r="AF443" s="95"/>
      <c r="AG443" s="95"/>
      <c r="AH443" s="95"/>
    </row>
    <row r="444" spans="1:34" ht="15.75" customHeight="1">
      <c r="A444" s="91">
        <v>44141</v>
      </c>
      <c r="B444" s="96" t="s">
        <v>952</v>
      </c>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2"/>
      <c r="AF444" s="92"/>
      <c r="AG444" s="92"/>
      <c r="AH444" s="92"/>
    </row>
    <row r="445" spans="1:34" ht="15.75" customHeight="1">
      <c r="A445" s="93">
        <v>44141</v>
      </c>
      <c r="B445" s="94" t="s">
        <v>953</v>
      </c>
      <c r="C445" s="95" t="s">
        <v>954</v>
      </c>
      <c r="D445" s="95"/>
      <c r="E445" s="95"/>
      <c r="F445" s="95"/>
      <c r="G445" s="95"/>
      <c r="H445" s="95"/>
      <c r="I445" s="95"/>
      <c r="J445" s="95"/>
      <c r="K445" s="95"/>
      <c r="L445" s="95"/>
      <c r="M445" s="95"/>
      <c r="N445" s="95"/>
      <c r="O445" s="95"/>
      <c r="P445" s="95"/>
      <c r="Q445" s="95"/>
      <c r="R445" s="95"/>
      <c r="S445" s="95"/>
      <c r="T445" s="95"/>
      <c r="U445" s="95"/>
      <c r="V445" s="95"/>
      <c r="W445" s="95"/>
      <c r="X445" s="95"/>
      <c r="Y445" s="95"/>
      <c r="Z445" s="95"/>
      <c r="AA445" s="95"/>
      <c r="AB445" s="95"/>
      <c r="AC445" s="95"/>
      <c r="AD445" s="95"/>
      <c r="AE445" s="95"/>
      <c r="AF445" s="95"/>
      <c r="AG445" s="95"/>
      <c r="AH445" s="95"/>
    </row>
    <row r="446" spans="1:34" ht="15.75" customHeight="1">
      <c r="A446" s="91">
        <v>44141</v>
      </c>
      <c r="B446" s="96" t="s">
        <v>955</v>
      </c>
      <c r="C446" s="92" t="s">
        <v>956</v>
      </c>
      <c r="D446" s="92"/>
      <c r="E446" s="92"/>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2"/>
      <c r="AH446" s="92"/>
    </row>
    <row r="447" spans="1:34" ht="15.75" customHeight="1">
      <c r="A447" s="93">
        <v>44141</v>
      </c>
      <c r="B447" s="94" t="s">
        <v>894</v>
      </c>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row>
    <row r="448" spans="1:34" ht="15.75" customHeight="1">
      <c r="A448" s="91">
        <v>44141</v>
      </c>
      <c r="B448" s="96" t="s">
        <v>957</v>
      </c>
      <c r="C448" s="92" t="s">
        <v>958</v>
      </c>
      <c r="D448" s="92"/>
      <c r="E448" s="92"/>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2"/>
      <c r="AH448" s="92"/>
    </row>
    <row r="449" spans="1:34" ht="15.75" customHeight="1">
      <c r="A449" s="93">
        <v>44141</v>
      </c>
      <c r="B449" s="94" t="s">
        <v>959</v>
      </c>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c r="AA449" s="95"/>
      <c r="AB449" s="95"/>
      <c r="AC449" s="95"/>
      <c r="AD449" s="95"/>
      <c r="AE449" s="95"/>
      <c r="AF449" s="95"/>
      <c r="AG449" s="95"/>
      <c r="AH449" s="95"/>
    </row>
    <row r="450" spans="1:34" ht="15.75" customHeight="1">
      <c r="A450" s="91">
        <v>44141</v>
      </c>
      <c r="B450" s="96" t="s">
        <v>960</v>
      </c>
      <c r="C450" s="92" t="s">
        <v>961</v>
      </c>
      <c r="D450" s="92"/>
      <c r="E450" s="92"/>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2"/>
      <c r="AF450" s="92"/>
      <c r="AG450" s="92"/>
      <c r="AH450" s="92"/>
    </row>
    <row r="451" spans="1:34" ht="15.75" customHeight="1">
      <c r="A451" s="93">
        <v>44141</v>
      </c>
      <c r="B451" s="94" t="s">
        <v>962</v>
      </c>
      <c r="C451" s="99" t="s">
        <v>963</v>
      </c>
      <c r="D451" s="95" t="s">
        <v>964</v>
      </c>
      <c r="E451" s="95" t="s">
        <v>965</v>
      </c>
      <c r="F451" s="95"/>
      <c r="G451" s="95"/>
      <c r="H451" s="95"/>
      <c r="I451" s="95"/>
      <c r="J451" s="95"/>
      <c r="K451" s="95"/>
      <c r="L451" s="95"/>
      <c r="M451" s="95"/>
      <c r="N451" s="95"/>
      <c r="O451" s="95"/>
      <c r="P451" s="95"/>
      <c r="Q451" s="95"/>
      <c r="R451" s="95"/>
      <c r="S451" s="95"/>
      <c r="T451" s="95"/>
      <c r="U451" s="95"/>
      <c r="V451" s="95"/>
      <c r="W451" s="95"/>
      <c r="X451" s="95"/>
      <c r="Y451" s="95"/>
      <c r="Z451" s="95"/>
      <c r="AA451" s="95"/>
      <c r="AB451" s="95"/>
      <c r="AC451" s="95"/>
      <c r="AD451" s="95"/>
      <c r="AE451" s="95"/>
      <c r="AF451" s="95"/>
      <c r="AG451" s="95"/>
      <c r="AH451" s="95"/>
    </row>
    <row r="452" spans="1:34" ht="15.75" customHeight="1">
      <c r="A452" s="91">
        <v>44141</v>
      </c>
      <c r="B452" s="96" t="s">
        <v>952</v>
      </c>
      <c r="C452" s="101" t="s">
        <v>966</v>
      </c>
      <c r="D452" s="92" t="s">
        <v>967</v>
      </c>
      <c r="E452" s="92"/>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2"/>
      <c r="AF452" s="92"/>
      <c r="AG452" s="92"/>
      <c r="AH452" s="92"/>
    </row>
    <row r="453" spans="1:34" ht="15.75" customHeight="1">
      <c r="A453" s="93">
        <v>44141</v>
      </c>
      <c r="B453" s="95" t="s">
        <v>968</v>
      </c>
      <c r="C453" s="95"/>
      <c r="D453" s="95"/>
      <c r="E453" s="95"/>
      <c r="F453" s="95"/>
      <c r="G453" s="95"/>
      <c r="H453" s="95"/>
      <c r="I453" s="95"/>
      <c r="J453" s="95"/>
      <c r="K453" s="95"/>
      <c r="L453" s="95"/>
      <c r="M453" s="95"/>
      <c r="N453" s="95"/>
      <c r="O453" s="95"/>
      <c r="P453" s="95"/>
      <c r="Q453" s="95"/>
      <c r="R453" s="95"/>
      <c r="S453" s="95"/>
      <c r="T453" s="95"/>
      <c r="U453" s="95"/>
      <c r="V453" s="95"/>
      <c r="W453" s="95"/>
      <c r="X453" s="95"/>
      <c r="Y453" s="95"/>
      <c r="Z453" s="95"/>
      <c r="AA453" s="95"/>
      <c r="AB453" s="95"/>
      <c r="AC453" s="95"/>
      <c r="AD453" s="95"/>
      <c r="AE453" s="95"/>
      <c r="AF453" s="95"/>
      <c r="AG453" s="95"/>
      <c r="AH453" s="95"/>
    </row>
    <row r="454" spans="1:34" ht="15.75" customHeight="1">
      <c r="A454" s="91">
        <v>44141</v>
      </c>
      <c r="B454" s="92" t="s">
        <v>969</v>
      </c>
      <c r="C454" s="92" t="s">
        <v>970</v>
      </c>
      <c r="D454" s="92"/>
      <c r="E454" s="92"/>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2"/>
      <c r="AF454" s="92"/>
      <c r="AG454" s="92"/>
      <c r="AH454" s="92"/>
    </row>
    <row r="455" spans="1:34" ht="15.75" customHeight="1">
      <c r="A455" s="93">
        <v>44141</v>
      </c>
      <c r="B455" s="95" t="s">
        <v>971</v>
      </c>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row>
    <row r="456" spans="1:34" ht="15.75" customHeight="1">
      <c r="A456" s="91">
        <v>44141</v>
      </c>
      <c r="B456" s="92" t="s">
        <v>972</v>
      </c>
      <c r="C456" s="92" t="s">
        <v>973</v>
      </c>
      <c r="D456" s="92" t="s">
        <v>974</v>
      </c>
      <c r="E456" s="92" t="s">
        <v>975</v>
      </c>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2"/>
      <c r="AF456" s="92"/>
      <c r="AG456" s="92"/>
      <c r="AH456" s="92"/>
    </row>
    <row r="457" spans="1:34" ht="15.75" customHeight="1">
      <c r="A457" s="93">
        <v>44141</v>
      </c>
      <c r="B457" s="95" t="s">
        <v>976</v>
      </c>
      <c r="C457" s="95" t="s">
        <v>977</v>
      </c>
      <c r="D457" s="95" t="s">
        <v>978</v>
      </c>
      <c r="E457" s="95"/>
      <c r="F457" s="95"/>
      <c r="G457" s="95"/>
      <c r="H457" s="95"/>
      <c r="I457" s="95"/>
      <c r="J457" s="95"/>
      <c r="K457" s="95"/>
      <c r="L457" s="95"/>
      <c r="M457" s="95"/>
      <c r="N457" s="95"/>
      <c r="O457" s="95"/>
      <c r="P457" s="95"/>
      <c r="Q457" s="95"/>
      <c r="R457" s="95"/>
      <c r="S457" s="95"/>
      <c r="T457" s="95"/>
      <c r="U457" s="95"/>
      <c r="V457" s="95"/>
      <c r="W457" s="95"/>
      <c r="X457" s="95"/>
      <c r="Y457" s="95"/>
      <c r="Z457" s="95"/>
      <c r="AA457" s="95"/>
      <c r="AB457" s="95"/>
      <c r="AC457" s="95"/>
      <c r="AD457" s="95"/>
      <c r="AE457" s="95"/>
      <c r="AF457" s="95"/>
      <c r="AG457" s="95"/>
      <c r="AH457" s="95"/>
    </row>
    <row r="458" spans="1:34" ht="15.75" customHeight="1">
      <c r="A458" s="91">
        <v>44141</v>
      </c>
      <c r="B458" s="92" t="s">
        <v>979</v>
      </c>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2"/>
      <c r="AF458" s="92"/>
      <c r="AG458" s="92"/>
      <c r="AH458" s="92"/>
    </row>
    <row r="459" spans="1:34" ht="15" customHeight="1">
      <c r="A459" s="93">
        <v>44141</v>
      </c>
      <c r="B459" s="95" t="s">
        <v>980</v>
      </c>
      <c r="C459" s="95"/>
      <c r="D459" s="95"/>
      <c r="E459" s="95"/>
      <c r="F459" s="95"/>
      <c r="G459" s="95"/>
      <c r="H459" s="95"/>
      <c r="I459" s="95"/>
      <c r="J459" s="95"/>
      <c r="K459" s="95"/>
      <c r="L459" s="95"/>
      <c r="M459" s="95"/>
      <c r="N459" s="95"/>
      <c r="O459" s="95"/>
      <c r="P459" s="95"/>
      <c r="Q459" s="95"/>
      <c r="R459" s="95"/>
      <c r="S459" s="95"/>
      <c r="T459" s="95"/>
      <c r="U459" s="95"/>
      <c r="V459" s="95"/>
      <c r="W459" s="95"/>
      <c r="X459" s="95"/>
      <c r="Y459" s="95"/>
      <c r="Z459" s="95"/>
      <c r="AA459" s="95"/>
      <c r="AB459" s="95"/>
      <c r="AC459" s="95"/>
      <c r="AD459" s="95"/>
      <c r="AE459" s="95"/>
      <c r="AF459" s="95"/>
      <c r="AG459" s="95"/>
      <c r="AH459" s="95"/>
    </row>
    <row r="460" spans="1:34" ht="15.75" customHeight="1">
      <c r="A460" s="91">
        <v>44141</v>
      </c>
      <c r="B460" s="92" t="s">
        <v>981</v>
      </c>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2"/>
      <c r="AF460" s="92"/>
      <c r="AG460" s="92"/>
      <c r="AH460" s="92"/>
    </row>
    <row r="461" spans="1:34" ht="15.75" customHeight="1">
      <c r="A461" s="93">
        <v>44140</v>
      </c>
      <c r="B461" s="95" t="s">
        <v>982</v>
      </c>
      <c r="C461" s="95" t="s">
        <v>983</v>
      </c>
      <c r="D461" s="95"/>
      <c r="E461" s="95"/>
      <c r="F461" s="95"/>
      <c r="G461" s="95"/>
      <c r="H461" s="95"/>
      <c r="I461" s="95"/>
      <c r="J461" s="95"/>
      <c r="K461" s="95"/>
      <c r="L461" s="95"/>
      <c r="M461" s="95"/>
      <c r="N461" s="95"/>
      <c r="O461" s="95"/>
      <c r="P461" s="95"/>
      <c r="Q461" s="95"/>
      <c r="R461" s="95"/>
      <c r="S461" s="95"/>
      <c r="T461" s="95"/>
      <c r="U461" s="95"/>
      <c r="V461" s="95"/>
      <c r="W461" s="95"/>
      <c r="X461" s="95"/>
      <c r="Y461" s="95"/>
      <c r="Z461" s="95"/>
      <c r="AA461" s="95"/>
      <c r="AB461" s="95"/>
      <c r="AC461" s="95"/>
      <c r="AD461" s="95"/>
      <c r="AE461" s="95"/>
      <c r="AF461" s="95"/>
      <c r="AG461" s="95"/>
      <c r="AH461" s="95"/>
    </row>
    <row r="462" spans="1:34" ht="15.75" customHeight="1">
      <c r="A462" s="91">
        <v>44140</v>
      </c>
      <c r="B462" s="92" t="s">
        <v>984</v>
      </c>
      <c r="C462" s="92" t="s">
        <v>985</v>
      </c>
      <c r="D462" s="92"/>
      <c r="E462" s="92"/>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2"/>
      <c r="AF462" s="92"/>
      <c r="AG462" s="92"/>
      <c r="AH462" s="92"/>
    </row>
    <row r="463" spans="1:34" ht="15.75" customHeight="1">
      <c r="A463" s="93">
        <v>44140</v>
      </c>
      <c r="B463" s="95" t="s">
        <v>986</v>
      </c>
      <c r="C463" s="95" t="s">
        <v>987</v>
      </c>
      <c r="D463" s="95" t="s">
        <v>988</v>
      </c>
      <c r="E463" s="95" t="s">
        <v>989</v>
      </c>
      <c r="F463" s="95"/>
      <c r="G463" s="95"/>
      <c r="H463" s="95"/>
      <c r="I463" s="95"/>
      <c r="J463" s="95"/>
      <c r="K463" s="95"/>
      <c r="L463" s="95"/>
      <c r="M463" s="95"/>
      <c r="N463" s="95"/>
      <c r="O463" s="95"/>
      <c r="P463" s="95"/>
      <c r="Q463" s="95"/>
      <c r="R463" s="95"/>
      <c r="S463" s="95"/>
      <c r="T463" s="95"/>
      <c r="U463" s="95"/>
      <c r="V463" s="95"/>
      <c r="W463" s="95"/>
      <c r="X463" s="95"/>
      <c r="Y463" s="95"/>
      <c r="Z463" s="95"/>
      <c r="AA463" s="95"/>
      <c r="AB463" s="95"/>
      <c r="AC463" s="95"/>
      <c r="AD463" s="95"/>
      <c r="AE463" s="95"/>
      <c r="AF463" s="95"/>
      <c r="AG463" s="95"/>
      <c r="AH463" s="95"/>
    </row>
    <row r="464" spans="1:34" ht="15.75" customHeight="1">
      <c r="A464" s="91">
        <v>44140</v>
      </c>
      <c r="B464" s="92" t="s">
        <v>990</v>
      </c>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2"/>
      <c r="AF464" s="92"/>
      <c r="AG464" s="92"/>
      <c r="AH464" s="92"/>
    </row>
    <row r="465" spans="1:34" ht="15.75" customHeight="1">
      <c r="A465" s="93">
        <v>44140</v>
      </c>
      <c r="B465" s="95" t="s">
        <v>991</v>
      </c>
      <c r="C465" s="95"/>
      <c r="D465" s="95"/>
      <c r="E465" s="95"/>
      <c r="F465" s="95"/>
      <c r="G465" s="95"/>
      <c r="H465" s="95"/>
      <c r="I465" s="95"/>
      <c r="J465" s="95"/>
      <c r="K465" s="95"/>
      <c r="L465" s="95"/>
      <c r="M465" s="95"/>
      <c r="N465" s="95"/>
      <c r="O465" s="95"/>
      <c r="P465" s="95"/>
      <c r="Q465" s="95"/>
      <c r="R465" s="95"/>
      <c r="S465" s="95"/>
      <c r="T465" s="95"/>
      <c r="U465" s="95"/>
      <c r="V465" s="95"/>
      <c r="W465" s="95"/>
      <c r="X465" s="95"/>
      <c r="Y465" s="95"/>
      <c r="Z465" s="95"/>
      <c r="AA465" s="95"/>
      <c r="AB465" s="95"/>
      <c r="AC465" s="95"/>
      <c r="AD465" s="95"/>
      <c r="AE465" s="95"/>
      <c r="AF465" s="95"/>
      <c r="AG465" s="95"/>
      <c r="AH465" s="95"/>
    </row>
    <row r="466" spans="1:34" ht="15.75" customHeight="1">
      <c r="A466" s="91">
        <v>44140</v>
      </c>
      <c r="B466" s="92" t="s">
        <v>992</v>
      </c>
      <c r="C466" s="92" t="s">
        <v>993</v>
      </c>
      <c r="D466" s="92" t="s">
        <v>994</v>
      </c>
      <c r="E466" s="92" t="s">
        <v>995</v>
      </c>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2"/>
      <c r="AF466" s="92"/>
      <c r="AG466" s="92"/>
      <c r="AH466" s="92"/>
    </row>
    <row r="467" spans="1:34" ht="15.75" customHeight="1">
      <c r="A467" s="93">
        <v>44140</v>
      </c>
      <c r="B467" s="95" t="s">
        <v>996</v>
      </c>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row>
    <row r="468" spans="1:34" ht="15.75" customHeight="1">
      <c r="A468" s="91">
        <v>44140</v>
      </c>
      <c r="B468" s="92"/>
      <c r="C468" s="92" t="s">
        <v>997</v>
      </c>
      <c r="D468" s="92"/>
      <c r="E468" s="92"/>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2"/>
      <c r="AF468" s="92"/>
      <c r="AG468" s="92"/>
      <c r="AH468" s="92"/>
    </row>
    <row r="469" spans="1:34" ht="15.75" customHeight="1">
      <c r="A469" s="93">
        <v>44140</v>
      </c>
      <c r="B469" s="95" t="s">
        <v>998</v>
      </c>
      <c r="C469" s="95"/>
      <c r="D469" s="95"/>
      <c r="E469" s="95"/>
      <c r="F469" s="95"/>
      <c r="G469" s="95"/>
      <c r="H469" s="95"/>
      <c r="I469" s="95"/>
      <c r="J469" s="95"/>
      <c r="K469" s="95"/>
      <c r="L469" s="95"/>
      <c r="M469" s="95"/>
      <c r="N469" s="95"/>
      <c r="O469" s="95"/>
      <c r="P469" s="95"/>
      <c r="Q469" s="95"/>
      <c r="R469" s="95"/>
      <c r="S469" s="95"/>
      <c r="T469" s="95"/>
      <c r="U469" s="95"/>
      <c r="V469" s="95"/>
      <c r="W469" s="95"/>
      <c r="X469" s="95"/>
      <c r="Y469" s="95"/>
      <c r="Z469" s="95"/>
      <c r="AA469" s="95"/>
      <c r="AB469" s="95"/>
      <c r="AC469" s="95"/>
      <c r="AD469" s="95"/>
      <c r="AE469" s="95"/>
      <c r="AF469" s="95"/>
      <c r="AG469" s="95"/>
      <c r="AH469" s="95"/>
    </row>
    <row r="470" spans="1:34" ht="15.75" customHeight="1">
      <c r="A470" s="91">
        <v>44140</v>
      </c>
      <c r="B470" s="96"/>
      <c r="C470" s="92" t="s">
        <v>999</v>
      </c>
      <c r="D470" s="92" t="s">
        <v>1000</v>
      </c>
      <c r="E470" s="92" t="s">
        <v>1001</v>
      </c>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2"/>
      <c r="AF470" s="92"/>
      <c r="AG470" s="92"/>
      <c r="AH470" s="92"/>
    </row>
    <row r="471" spans="1:34" ht="15.75" customHeight="1">
      <c r="A471" s="93">
        <v>44140</v>
      </c>
      <c r="B471" s="95" t="s">
        <v>1002</v>
      </c>
      <c r="C471" s="95" t="s">
        <v>1003</v>
      </c>
      <c r="D471" s="95" t="s">
        <v>1004</v>
      </c>
      <c r="E471" s="95"/>
      <c r="F471" s="95"/>
      <c r="G471" s="95"/>
      <c r="H471" s="95"/>
      <c r="I471" s="95"/>
      <c r="J471" s="95"/>
      <c r="K471" s="95"/>
      <c r="L471" s="95"/>
      <c r="M471" s="95"/>
      <c r="N471" s="95"/>
      <c r="O471" s="95"/>
      <c r="P471" s="95"/>
      <c r="Q471" s="95"/>
      <c r="R471" s="95"/>
      <c r="S471" s="95"/>
      <c r="T471" s="95"/>
      <c r="U471" s="95"/>
      <c r="V471" s="95"/>
      <c r="W471" s="95"/>
      <c r="X471" s="95"/>
      <c r="Y471" s="95"/>
      <c r="Z471" s="95"/>
      <c r="AA471" s="95"/>
      <c r="AB471" s="95"/>
      <c r="AC471" s="95"/>
      <c r="AD471" s="95"/>
      <c r="AE471" s="95"/>
      <c r="AF471" s="95"/>
      <c r="AG471" s="95"/>
      <c r="AH471" s="95"/>
    </row>
    <row r="472" spans="1:34" ht="15.75" customHeight="1">
      <c r="A472" s="91">
        <v>44140</v>
      </c>
      <c r="B472" s="92" t="s">
        <v>1005</v>
      </c>
      <c r="C472" s="92" t="s">
        <v>1006</v>
      </c>
      <c r="D472" s="92" t="s">
        <v>1007</v>
      </c>
      <c r="E472" s="92" t="s">
        <v>1008</v>
      </c>
      <c r="F472" s="92" t="s">
        <v>1009</v>
      </c>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2"/>
      <c r="AF472" s="92"/>
      <c r="AG472" s="92"/>
      <c r="AH472" s="92"/>
    </row>
    <row r="473" spans="1:34" ht="15.75" customHeight="1">
      <c r="A473" s="93">
        <v>44140</v>
      </c>
      <c r="B473" s="94" t="s">
        <v>1010</v>
      </c>
      <c r="C473" s="94" t="s">
        <v>1011</v>
      </c>
      <c r="D473" s="95" t="s">
        <v>1012</v>
      </c>
      <c r="E473" s="95"/>
      <c r="F473" s="95"/>
      <c r="G473" s="95"/>
      <c r="H473" s="95"/>
      <c r="I473" s="95"/>
      <c r="J473" s="95"/>
      <c r="K473" s="95"/>
      <c r="L473" s="95"/>
      <c r="M473" s="95"/>
      <c r="N473" s="95"/>
      <c r="O473" s="95"/>
      <c r="P473" s="95"/>
      <c r="Q473" s="95"/>
      <c r="R473" s="95"/>
      <c r="S473" s="95"/>
      <c r="T473" s="95"/>
      <c r="U473" s="95"/>
      <c r="V473" s="95"/>
      <c r="W473" s="95"/>
      <c r="X473" s="95"/>
      <c r="Y473" s="95"/>
      <c r="Z473" s="95"/>
      <c r="AA473" s="95"/>
      <c r="AB473" s="95"/>
      <c r="AC473" s="95"/>
      <c r="AD473" s="95"/>
      <c r="AE473" s="95"/>
      <c r="AF473" s="95"/>
      <c r="AG473" s="95"/>
      <c r="AH473" s="95"/>
    </row>
    <row r="474" spans="1:34" ht="15.75" customHeight="1">
      <c r="A474" s="91">
        <v>44140</v>
      </c>
      <c r="B474" s="96" t="s">
        <v>1013</v>
      </c>
      <c r="C474" s="96"/>
      <c r="D474" s="92"/>
      <c r="E474" s="92"/>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2"/>
      <c r="AG474" s="92"/>
      <c r="AH474" s="92"/>
    </row>
    <row r="475" spans="1:34" ht="15.75" customHeight="1">
      <c r="A475" s="93">
        <v>44140</v>
      </c>
      <c r="B475" s="94" t="s">
        <v>1014</v>
      </c>
      <c r="C475" s="94" t="s">
        <v>1015</v>
      </c>
      <c r="D475" s="95" t="s">
        <v>1016</v>
      </c>
      <c r="E475" s="95"/>
      <c r="F475" s="95"/>
      <c r="G475" s="95"/>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c r="AE475" s="95"/>
      <c r="AF475" s="95"/>
      <c r="AG475" s="95"/>
      <c r="AH475" s="95"/>
    </row>
    <row r="476" spans="1:34" ht="15.75" customHeight="1">
      <c r="A476" s="91">
        <v>44140</v>
      </c>
      <c r="B476" s="92" t="s">
        <v>1017</v>
      </c>
      <c r="C476" s="92" t="s">
        <v>1018</v>
      </c>
      <c r="D476" s="92"/>
      <c r="E476" s="92"/>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2"/>
      <c r="AG476" s="92"/>
      <c r="AH476" s="92"/>
    </row>
    <row r="477" spans="1:34" ht="15.75" customHeight="1">
      <c r="A477" s="93">
        <v>44140</v>
      </c>
      <c r="B477" s="95" t="s">
        <v>1019</v>
      </c>
      <c r="C477" s="95"/>
      <c r="D477" s="95"/>
      <c r="E477" s="95"/>
      <c r="F477" s="95"/>
      <c r="G477" s="95"/>
      <c r="H477" s="95"/>
      <c r="I477" s="95"/>
      <c r="J477" s="95"/>
      <c r="K477" s="95"/>
      <c r="L477" s="95"/>
      <c r="M477" s="95"/>
      <c r="N477" s="95"/>
      <c r="O477" s="95"/>
      <c r="P477" s="95"/>
      <c r="Q477" s="95"/>
      <c r="R477" s="95"/>
      <c r="S477" s="95"/>
      <c r="T477" s="95"/>
      <c r="U477" s="95"/>
      <c r="V477" s="95"/>
      <c r="W477" s="95"/>
      <c r="X477" s="95"/>
      <c r="Y477" s="95"/>
      <c r="Z477" s="95"/>
      <c r="AA477" s="95"/>
      <c r="AB477" s="95"/>
      <c r="AC477" s="95"/>
      <c r="AD477" s="95"/>
      <c r="AE477" s="95"/>
      <c r="AF477" s="95"/>
      <c r="AG477" s="95"/>
      <c r="AH477" s="95"/>
    </row>
    <row r="478" spans="1:34" ht="15.75" customHeight="1">
      <c r="A478" s="91">
        <v>44140</v>
      </c>
      <c r="B478" s="92" t="s">
        <v>1020</v>
      </c>
      <c r="C478" s="92" t="s">
        <v>1021</v>
      </c>
      <c r="D478" s="92"/>
      <c r="E478" s="92"/>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2"/>
      <c r="AG478" s="92"/>
      <c r="AH478" s="92"/>
    </row>
    <row r="479" spans="1:34" ht="15.75" customHeight="1">
      <c r="A479" s="93">
        <v>44140</v>
      </c>
      <c r="B479" s="95" t="s">
        <v>1022</v>
      </c>
      <c r="C479" s="95" t="s">
        <v>1023</v>
      </c>
      <c r="D479" s="95" t="s">
        <v>1024</v>
      </c>
      <c r="E479" s="95" t="s">
        <v>1025</v>
      </c>
      <c r="F479" s="95"/>
      <c r="G479" s="95"/>
      <c r="H479" s="95"/>
      <c r="I479" s="95"/>
      <c r="J479" s="95"/>
      <c r="K479" s="95"/>
      <c r="L479" s="95"/>
      <c r="M479" s="95"/>
      <c r="N479" s="95"/>
      <c r="O479" s="95"/>
      <c r="P479" s="95"/>
      <c r="Q479" s="95"/>
      <c r="R479" s="95"/>
      <c r="S479" s="95"/>
      <c r="T479" s="95"/>
      <c r="U479" s="95"/>
      <c r="V479" s="95"/>
      <c r="W479" s="95"/>
      <c r="X479" s="95"/>
      <c r="Y479" s="95"/>
      <c r="Z479" s="95"/>
      <c r="AA479" s="95"/>
      <c r="AB479" s="95"/>
      <c r="AC479" s="95"/>
      <c r="AD479" s="95"/>
      <c r="AE479" s="95"/>
      <c r="AF479" s="95"/>
      <c r="AG479" s="95"/>
      <c r="AH479" s="95"/>
    </row>
    <row r="480" spans="1:34" ht="15.75" customHeight="1">
      <c r="A480" s="91">
        <v>44140</v>
      </c>
      <c r="B480" s="92" t="s">
        <v>1026</v>
      </c>
      <c r="C480" s="92" t="s">
        <v>1027</v>
      </c>
      <c r="D480" s="92"/>
      <c r="E480" s="92"/>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2"/>
      <c r="AG480" s="92"/>
      <c r="AH480" s="92"/>
    </row>
    <row r="481" spans="1:34" ht="15.75" customHeight="1">
      <c r="A481" s="93">
        <v>44140</v>
      </c>
      <c r="B481" s="95" t="s">
        <v>1028</v>
      </c>
      <c r="C481" s="95" t="s">
        <v>1029</v>
      </c>
      <c r="D481" s="95" t="s">
        <v>1030</v>
      </c>
      <c r="E481" s="95"/>
      <c r="F481" s="95"/>
      <c r="G481" s="95"/>
      <c r="H481" s="95"/>
      <c r="I481" s="95"/>
      <c r="J481" s="95"/>
      <c r="K481" s="95"/>
      <c r="L481" s="95"/>
      <c r="M481" s="95"/>
      <c r="N481" s="95"/>
      <c r="O481" s="95"/>
      <c r="P481" s="95"/>
      <c r="Q481" s="95"/>
      <c r="R481" s="95"/>
      <c r="S481" s="95"/>
      <c r="T481" s="95"/>
      <c r="U481" s="95"/>
      <c r="V481" s="95"/>
      <c r="W481" s="95"/>
      <c r="X481" s="95"/>
      <c r="Y481" s="95"/>
      <c r="Z481" s="95"/>
      <c r="AA481" s="95"/>
      <c r="AB481" s="95"/>
      <c r="AC481" s="95"/>
      <c r="AD481" s="95"/>
      <c r="AE481" s="95"/>
      <c r="AF481" s="95"/>
      <c r="AG481" s="95"/>
      <c r="AH481" s="95"/>
    </row>
    <row r="482" spans="1:34" ht="15.75" customHeight="1">
      <c r="A482" s="91">
        <v>44140</v>
      </c>
      <c r="B482" s="92" t="s">
        <v>1031</v>
      </c>
      <c r="C482" s="92" t="s">
        <v>1032</v>
      </c>
      <c r="D482" s="92" t="s">
        <v>1033</v>
      </c>
      <c r="E482" s="92"/>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2"/>
      <c r="AG482" s="92"/>
      <c r="AH482" s="92"/>
    </row>
    <row r="483" spans="1:34" ht="15.75" customHeight="1">
      <c r="A483" s="93">
        <v>44140</v>
      </c>
      <c r="B483" s="95" t="s">
        <v>1034</v>
      </c>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c r="AA483" s="95"/>
      <c r="AB483" s="95"/>
      <c r="AC483" s="95"/>
      <c r="AD483" s="95"/>
      <c r="AE483" s="95"/>
      <c r="AF483" s="95"/>
      <c r="AG483" s="95"/>
      <c r="AH483" s="95"/>
    </row>
    <row r="484" spans="1:34" ht="15.75" customHeight="1">
      <c r="A484" s="91">
        <v>44140</v>
      </c>
      <c r="B484" s="92" t="s">
        <v>1035</v>
      </c>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2"/>
      <c r="AG484" s="92"/>
      <c r="AH484" s="92"/>
    </row>
    <row r="485" spans="1:34" ht="15.75" customHeight="1">
      <c r="A485" s="93">
        <v>44140</v>
      </c>
      <c r="B485" s="95" t="s">
        <v>1036</v>
      </c>
      <c r="C485" s="95" t="s">
        <v>1037</v>
      </c>
      <c r="D485" s="95"/>
      <c r="E485" s="95"/>
      <c r="F485" s="95"/>
      <c r="G485" s="95"/>
      <c r="H485" s="95"/>
      <c r="I485" s="95"/>
      <c r="J485" s="95"/>
      <c r="K485" s="95"/>
      <c r="L485" s="95"/>
      <c r="M485" s="95"/>
      <c r="N485" s="95"/>
      <c r="O485" s="95"/>
      <c r="P485" s="95"/>
      <c r="Q485" s="95"/>
      <c r="R485" s="95"/>
      <c r="S485" s="95"/>
      <c r="T485" s="95"/>
      <c r="U485" s="95"/>
      <c r="V485" s="95"/>
      <c r="W485" s="95"/>
      <c r="X485" s="95"/>
      <c r="Y485" s="95"/>
      <c r="Z485" s="95"/>
      <c r="AA485" s="95"/>
      <c r="AB485" s="95"/>
      <c r="AC485" s="95"/>
      <c r="AD485" s="95"/>
      <c r="AE485" s="95"/>
      <c r="AF485" s="95"/>
      <c r="AG485" s="95"/>
      <c r="AH485" s="95"/>
    </row>
    <row r="486" spans="1:34" ht="15.75" customHeight="1">
      <c r="A486" s="91">
        <v>44140</v>
      </c>
      <c r="B486" s="92" t="s">
        <v>1038</v>
      </c>
      <c r="C486" s="92" t="s">
        <v>1039</v>
      </c>
      <c r="D486" s="92" t="s">
        <v>1040</v>
      </c>
      <c r="E486" s="92" t="s">
        <v>1041</v>
      </c>
      <c r="F486" s="92" t="s">
        <v>1042</v>
      </c>
      <c r="G486" s="92" t="s">
        <v>1043</v>
      </c>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2"/>
      <c r="AG486" s="92"/>
      <c r="AH486" s="92"/>
    </row>
    <row r="487" spans="1:34" ht="15.75" customHeight="1">
      <c r="A487" s="93">
        <v>44140</v>
      </c>
      <c r="B487" s="95" t="s">
        <v>1044</v>
      </c>
      <c r="C487" s="95" t="s">
        <v>1045</v>
      </c>
      <c r="D487" s="95" t="s">
        <v>1046</v>
      </c>
      <c r="E487" s="95" t="s">
        <v>1047</v>
      </c>
      <c r="F487" s="95" t="s">
        <v>1048</v>
      </c>
      <c r="G487" s="95"/>
      <c r="H487" s="95"/>
      <c r="I487" s="95"/>
      <c r="J487" s="95"/>
      <c r="K487" s="95"/>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row>
    <row r="488" spans="1:34" ht="15.75" customHeight="1">
      <c r="A488" s="91">
        <v>44140</v>
      </c>
      <c r="B488" s="92" t="s">
        <v>1049</v>
      </c>
      <c r="C488" s="101" t="s">
        <v>1050</v>
      </c>
      <c r="D488" s="92"/>
      <c r="E488" s="92"/>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2"/>
      <c r="AG488" s="92"/>
      <c r="AH488" s="92"/>
    </row>
    <row r="489" spans="1:34" ht="15.75" customHeight="1">
      <c r="A489" s="93">
        <v>44140</v>
      </c>
      <c r="B489" s="95" t="s">
        <v>1051</v>
      </c>
      <c r="C489" s="104" t="s">
        <v>1052</v>
      </c>
      <c r="D489" s="95" t="s">
        <v>1053</v>
      </c>
      <c r="E489" s="95"/>
      <c r="F489" s="95"/>
      <c r="G489" s="95"/>
      <c r="H489" s="95"/>
      <c r="I489" s="95"/>
      <c r="J489" s="95"/>
      <c r="K489" s="95"/>
      <c r="L489" s="95"/>
      <c r="M489" s="95"/>
      <c r="N489" s="95"/>
      <c r="O489" s="95"/>
      <c r="P489" s="95"/>
      <c r="Q489" s="95"/>
      <c r="R489" s="95"/>
      <c r="S489" s="95"/>
      <c r="T489" s="95"/>
      <c r="U489" s="95"/>
      <c r="V489" s="95"/>
      <c r="W489" s="95"/>
      <c r="X489" s="95"/>
      <c r="Y489" s="95"/>
      <c r="Z489" s="95"/>
      <c r="AA489" s="95"/>
      <c r="AB489" s="95"/>
      <c r="AC489" s="95"/>
      <c r="AD489" s="95"/>
      <c r="AE489" s="95"/>
      <c r="AF489" s="95"/>
      <c r="AG489" s="95"/>
      <c r="AH489" s="95"/>
    </row>
    <row r="490" spans="1:34" ht="15.75" customHeight="1">
      <c r="A490" s="91">
        <v>44140</v>
      </c>
      <c r="B490" s="92" t="s">
        <v>1054</v>
      </c>
      <c r="C490" s="92" t="s">
        <v>1055</v>
      </c>
      <c r="D490" s="92"/>
      <c r="E490" s="92"/>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2"/>
      <c r="AG490" s="92"/>
      <c r="AH490" s="92"/>
    </row>
    <row r="491" spans="1:34" ht="15.75" customHeight="1">
      <c r="A491" s="93">
        <v>44140</v>
      </c>
      <c r="B491" s="95" t="s">
        <v>1056</v>
      </c>
      <c r="C491" s="95" t="s">
        <v>1057</v>
      </c>
      <c r="D491" s="95"/>
      <c r="E491" s="95"/>
      <c r="F491" s="95"/>
      <c r="G491" s="95"/>
      <c r="H491" s="95"/>
      <c r="I491" s="95"/>
      <c r="J491" s="95"/>
      <c r="K491" s="95"/>
      <c r="L491" s="95"/>
      <c r="M491" s="95"/>
      <c r="N491" s="95"/>
      <c r="O491" s="95"/>
      <c r="P491" s="95"/>
      <c r="Q491" s="95"/>
      <c r="R491" s="95"/>
      <c r="S491" s="95"/>
      <c r="T491" s="95"/>
      <c r="U491" s="95"/>
      <c r="V491" s="95"/>
      <c r="W491" s="95"/>
      <c r="X491" s="95"/>
      <c r="Y491" s="95"/>
      <c r="Z491" s="95"/>
      <c r="AA491" s="95"/>
      <c r="AB491" s="95"/>
      <c r="AC491" s="95"/>
      <c r="AD491" s="95"/>
      <c r="AE491" s="95"/>
      <c r="AF491" s="95"/>
      <c r="AG491" s="95"/>
      <c r="AH491" s="95"/>
    </row>
    <row r="492" spans="1:34" ht="15.75" customHeight="1">
      <c r="A492" s="91">
        <v>44140</v>
      </c>
      <c r="B492" s="92" t="s">
        <v>1058</v>
      </c>
      <c r="C492" s="92" t="s">
        <v>1059</v>
      </c>
      <c r="D492" s="92" t="s">
        <v>1060</v>
      </c>
      <c r="E492" s="92"/>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2"/>
      <c r="AG492" s="92"/>
      <c r="AH492" s="92"/>
    </row>
    <row r="493" spans="1:34" ht="15.75" customHeight="1">
      <c r="A493" s="93">
        <v>44140</v>
      </c>
      <c r="B493" s="95" t="s">
        <v>1061</v>
      </c>
      <c r="C493" s="95" t="s">
        <v>1062</v>
      </c>
      <c r="D493" s="95"/>
      <c r="E493" s="95"/>
      <c r="F493" s="95"/>
      <c r="G493" s="95"/>
      <c r="H493" s="95"/>
      <c r="I493" s="95"/>
      <c r="J493" s="95"/>
      <c r="K493" s="95"/>
      <c r="L493" s="95"/>
      <c r="M493" s="95"/>
      <c r="N493" s="95"/>
      <c r="O493" s="95"/>
      <c r="P493" s="95"/>
      <c r="Q493" s="95"/>
      <c r="R493" s="95"/>
      <c r="S493" s="95"/>
      <c r="T493" s="95"/>
      <c r="U493" s="95"/>
      <c r="V493" s="95"/>
      <c r="W493" s="95"/>
      <c r="X493" s="95"/>
      <c r="Y493" s="95"/>
      <c r="Z493" s="95"/>
      <c r="AA493" s="95"/>
      <c r="AB493" s="95"/>
      <c r="AC493" s="95"/>
      <c r="AD493" s="95"/>
      <c r="AE493" s="95"/>
      <c r="AF493" s="95"/>
      <c r="AG493" s="95"/>
      <c r="AH493" s="95"/>
    </row>
    <row r="494" spans="1:34" ht="15.75" customHeight="1">
      <c r="A494" s="91">
        <v>44140</v>
      </c>
      <c r="B494" s="92" t="s">
        <v>1063</v>
      </c>
      <c r="C494" s="92" t="s">
        <v>1064</v>
      </c>
      <c r="D494" s="92" t="s">
        <v>1065</v>
      </c>
      <c r="E494" s="92"/>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2"/>
      <c r="AG494" s="92"/>
      <c r="AH494" s="92"/>
    </row>
    <row r="495" spans="1:34" ht="15.75" customHeight="1">
      <c r="A495" s="93">
        <v>44140</v>
      </c>
      <c r="B495" s="95" t="s">
        <v>1066</v>
      </c>
      <c r="C495" s="95" t="s">
        <v>1067</v>
      </c>
      <c r="D495" s="95" t="s">
        <v>1068</v>
      </c>
      <c r="E495" s="95"/>
      <c r="F495" s="95"/>
      <c r="G495" s="95"/>
      <c r="H495" s="95"/>
      <c r="I495" s="95"/>
      <c r="J495" s="95"/>
      <c r="K495" s="95"/>
      <c r="L495" s="95"/>
      <c r="M495" s="95"/>
      <c r="N495" s="95"/>
      <c r="O495" s="95"/>
      <c r="P495" s="95"/>
      <c r="Q495" s="95"/>
      <c r="R495" s="95"/>
      <c r="S495" s="95"/>
      <c r="T495" s="95"/>
      <c r="U495" s="95"/>
      <c r="V495" s="95"/>
      <c r="W495" s="95"/>
      <c r="X495" s="95"/>
      <c r="Y495" s="95"/>
      <c r="Z495" s="95"/>
      <c r="AA495" s="95"/>
      <c r="AB495" s="95"/>
      <c r="AC495" s="95"/>
      <c r="AD495" s="95"/>
      <c r="AE495" s="95"/>
      <c r="AF495" s="95"/>
      <c r="AG495" s="95"/>
      <c r="AH495" s="95"/>
    </row>
    <row r="496" spans="1:34" ht="15.75" customHeight="1">
      <c r="A496" s="91">
        <v>44140</v>
      </c>
      <c r="B496" s="92" t="s">
        <v>1069</v>
      </c>
      <c r="C496" s="92" t="s">
        <v>1070</v>
      </c>
      <c r="D496" s="92" t="s">
        <v>1071</v>
      </c>
      <c r="E496" s="92"/>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2"/>
      <c r="AG496" s="92"/>
      <c r="AH496" s="92"/>
    </row>
    <row r="497" spans="1:34" ht="15.75" customHeight="1">
      <c r="A497" s="93">
        <v>44140</v>
      </c>
      <c r="B497" s="95" t="s">
        <v>1072</v>
      </c>
      <c r="C497" s="95" t="s">
        <v>1073</v>
      </c>
      <c r="D497" s="95" t="s">
        <v>1074</v>
      </c>
      <c r="E497" s="95" t="s">
        <v>1075</v>
      </c>
      <c r="F497" s="95"/>
      <c r="G497" s="95"/>
      <c r="H497" s="95"/>
      <c r="I497" s="95"/>
      <c r="J497" s="95"/>
      <c r="K497" s="95"/>
      <c r="L497" s="95"/>
      <c r="M497" s="95"/>
      <c r="N497" s="95"/>
      <c r="O497" s="95"/>
      <c r="P497" s="95"/>
      <c r="Q497" s="95"/>
      <c r="R497" s="95"/>
      <c r="S497" s="95"/>
      <c r="T497" s="95"/>
      <c r="U497" s="95"/>
      <c r="V497" s="95"/>
      <c r="W497" s="95"/>
      <c r="X497" s="95"/>
      <c r="Y497" s="95"/>
      <c r="Z497" s="95"/>
      <c r="AA497" s="95"/>
      <c r="AB497" s="95"/>
      <c r="AC497" s="95"/>
      <c r="AD497" s="95"/>
      <c r="AE497" s="95"/>
      <c r="AF497" s="95"/>
      <c r="AG497" s="95"/>
      <c r="AH497" s="95"/>
    </row>
    <row r="498" spans="1:34" ht="15.75" customHeight="1">
      <c r="A498" s="91">
        <v>44140</v>
      </c>
      <c r="B498" s="92" t="s">
        <v>1076</v>
      </c>
      <c r="C498" s="92" t="s">
        <v>1077</v>
      </c>
      <c r="D498" s="92" t="s">
        <v>1078</v>
      </c>
      <c r="E498" s="92" t="s">
        <v>1079</v>
      </c>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2"/>
      <c r="AG498" s="92"/>
      <c r="AH498" s="92"/>
    </row>
    <row r="499" spans="1:34" ht="15.75" customHeight="1">
      <c r="A499" s="93">
        <v>44140</v>
      </c>
      <c r="B499" s="95" t="s">
        <v>1080</v>
      </c>
      <c r="C499" s="95" t="s">
        <v>1081</v>
      </c>
      <c r="D499" s="95" t="s">
        <v>1082</v>
      </c>
      <c r="E499" s="95"/>
      <c r="F499" s="95"/>
      <c r="G499" s="95"/>
      <c r="H499" s="95"/>
      <c r="I499" s="95"/>
      <c r="J499" s="95"/>
      <c r="K499" s="95"/>
      <c r="L499" s="95"/>
      <c r="M499" s="95"/>
      <c r="N499" s="95"/>
      <c r="O499" s="95"/>
      <c r="P499" s="95"/>
      <c r="Q499" s="95"/>
      <c r="R499" s="95"/>
      <c r="S499" s="95"/>
      <c r="T499" s="95"/>
      <c r="U499" s="95"/>
      <c r="V499" s="95"/>
      <c r="W499" s="95"/>
      <c r="X499" s="95"/>
      <c r="Y499" s="95"/>
      <c r="Z499" s="95"/>
      <c r="AA499" s="95"/>
      <c r="AB499" s="95"/>
      <c r="AC499" s="95"/>
      <c r="AD499" s="95"/>
      <c r="AE499" s="95"/>
      <c r="AF499" s="95"/>
      <c r="AG499" s="95"/>
      <c r="AH499" s="95"/>
    </row>
    <row r="500" spans="1:34" ht="15.75" customHeight="1">
      <c r="A500" s="91">
        <v>44140</v>
      </c>
      <c r="B500" s="92" t="s">
        <v>1083</v>
      </c>
      <c r="C500" s="92" t="s">
        <v>1084</v>
      </c>
      <c r="D500" s="92" t="s">
        <v>1085</v>
      </c>
      <c r="E500" s="92"/>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2"/>
      <c r="AG500" s="92"/>
      <c r="AH500" s="92"/>
    </row>
    <row r="501" spans="1:34" ht="15.75" customHeight="1">
      <c r="A501" s="93">
        <v>44140</v>
      </c>
      <c r="B501" s="95" t="s">
        <v>1086</v>
      </c>
      <c r="C501" s="95" t="s">
        <v>1087</v>
      </c>
      <c r="D501" s="95"/>
      <c r="E501" s="95"/>
      <c r="F501" s="95"/>
      <c r="G501" s="95"/>
      <c r="H501" s="95"/>
      <c r="I501" s="95"/>
      <c r="J501" s="95"/>
      <c r="K501" s="95"/>
      <c r="L501" s="95"/>
      <c r="M501" s="95"/>
      <c r="N501" s="95"/>
      <c r="O501" s="95"/>
      <c r="P501" s="95"/>
      <c r="Q501" s="95"/>
      <c r="R501" s="95"/>
      <c r="S501" s="95"/>
      <c r="T501" s="95"/>
      <c r="U501" s="95"/>
      <c r="V501" s="95"/>
      <c r="W501" s="95"/>
      <c r="X501" s="95"/>
      <c r="Y501" s="95"/>
      <c r="Z501" s="95"/>
      <c r="AA501" s="95"/>
      <c r="AB501" s="95"/>
      <c r="AC501" s="95"/>
      <c r="AD501" s="95"/>
      <c r="AE501" s="95"/>
      <c r="AF501" s="95"/>
      <c r="AG501" s="95"/>
      <c r="AH501" s="95"/>
    </row>
    <row r="502" spans="1:34" ht="15.75" customHeight="1">
      <c r="A502" s="91">
        <v>44140</v>
      </c>
      <c r="B502" s="92" t="s">
        <v>1088</v>
      </c>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2"/>
      <c r="AG502" s="92"/>
      <c r="AH502" s="92"/>
    </row>
    <row r="503" spans="1:34" ht="15.75" customHeight="1">
      <c r="A503" s="93">
        <v>44140</v>
      </c>
      <c r="B503" s="95" t="s">
        <v>1089</v>
      </c>
      <c r="C503" s="95" t="s">
        <v>1090</v>
      </c>
      <c r="D503" s="95"/>
      <c r="E503" s="95"/>
      <c r="F503" s="95"/>
      <c r="G503" s="95"/>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c r="AE503" s="95"/>
      <c r="AF503" s="95"/>
      <c r="AG503" s="95"/>
      <c r="AH503" s="95"/>
    </row>
    <row r="504" spans="1:34" ht="15.75" customHeight="1">
      <c r="A504" s="91">
        <v>44140</v>
      </c>
      <c r="B504" s="92" t="s">
        <v>1091</v>
      </c>
      <c r="C504" s="107" t="s">
        <v>1092</v>
      </c>
      <c r="D504" s="92" t="s">
        <v>1093</v>
      </c>
      <c r="E504" s="92"/>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2"/>
      <c r="AG504" s="92"/>
      <c r="AH504" s="92"/>
    </row>
    <row r="505" spans="1:34" ht="15.75" customHeight="1">
      <c r="A505" s="93">
        <v>44140</v>
      </c>
      <c r="B505" s="95" t="s">
        <v>1094</v>
      </c>
      <c r="C505" s="95" t="s">
        <v>1095</v>
      </c>
      <c r="D505" s="95" t="s">
        <v>1096</v>
      </c>
      <c r="E505" s="95" t="s">
        <v>1097</v>
      </c>
      <c r="F505" s="95"/>
      <c r="G505" s="95"/>
      <c r="H505" s="95"/>
      <c r="I505" s="95"/>
      <c r="J505" s="95"/>
      <c r="K505" s="95"/>
      <c r="L505" s="95"/>
      <c r="M505" s="95"/>
      <c r="N505" s="95"/>
      <c r="O505" s="95"/>
      <c r="P505" s="95"/>
      <c r="Q505" s="95"/>
      <c r="R505" s="95"/>
      <c r="S505" s="95"/>
      <c r="T505" s="95"/>
      <c r="U505" s="95"/>
      <c r="V505" s="95"/>
      <c r="W505" s="95"/>
      <c r="X505" s="95"/>
      <c r="Y505" s="95"/>
      <c r="Z505" s="95"/>
      <c r="AA505" s="95"/>
      <c r="AB505" s="95"/>
      <c r="AC505" s="95"/>
      <c r="AD505" s="95"/>
      <c r="AE505" s="95"/>
      <c r="AF505" s="95"/>
      <c r="AG505" s="95"/>
      <c r="AH505" s="95"/>
    </row>
    <row r="506" spans="1:34" ht="15.75" customHeight="1">
      <c r="A506" s="91">
        <v>44140</v>
      </c>
      <c r="B506" s="92" t="s">
        <v>1098</v>
      </c>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2"/>
      <c r="AG506" s="92"/>
      <c r="AH506" s="92"/>
    </row>
    <row r="507" spans="1:34" ht="15.75" customHeight="1">
      <c r="A507" s="93">
        <v>44140</v>
      </c>
      <c r="B507" s="95" t="s">
        <v>1099</v>
      </c>
      <c r="C507" s="95"/>
      <c r="D507" s="95"/>
      <c r="E507" s="95"/>
      <c r="F507" s="95"/>
      <c r="G507" s="95"/>
      <c r="H507" s="95"/>
      <c r="I507" s="95"/>
      <c r="J507" s="95"/>
      <c r="K507" s="95"/>
      <c r="L507" s="95"/>
      <c r="M507" s="95"/>
      <c r="N507" s="95"/>
      <c r="O507" s="95"/>
      <c r="P507" s="95"/>
      <c r="Q507" s="95"/>
      <c r="R507" s="95"/>
      <c r="S507" s="95"/>
      <c r="T507" s="95"/>
      <c r="U507" s="95"/>
      <c r="V507" s="95"/>
      <c r="W507" s="95"/>
      <c r="X507" s="95"/>
      <c r="Y507" s="95"/>
      <c r="Z507" s="95"/>
      <c r="AA507" s="95"/>
      <c r="AB507" s="95"/>
      <c r="AC507" s="95"/>
      <c r="AD507" s="95"/>
      <c r="AE507" s="95"/>
      <c r="AF507" s="95"/>
      <c r="AG507" s="95"/>
      <c r="AH507" s="95"/>
    </row>
    <row r="508" spans="1:34" ht="15.75" customHeight="1">
      <c r="A508" s="91">
        <v>44140</v>
      </c>
      <c r="B508" s="92" t="s">
        <v>1100</v>
      </c>
      <c r="C508" s="92" t="s">
        <v>1101</v>
      </c>
      <c r="D508" s="92" t="s">
        <v>1102</v>
      </c>
      <c r="E508" s="92" t="s">
        <v>1103</v>
      </c>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2"/>
      <c r="AG508" s="92"/>
      <c r="AH508" s="92"/>
    </row>
    <row r="509" spans="1:34" ht="15.75" customHeight="1">
      <c r="A509" s="93">
        <v>44140</v>
      </c>
      <c r="B509" s="95" t="s">
        <v>1104</v>
      </c>
      <c r="C509" s="95" t="s">
        <v>1105</v>
      </c>
      <c r="D509" s="95" t="s">
        <v>1106</v>
      </c>
      <c r="E509" s="95"/>
      <c r="F509" s="95"/>
      <c r="G509" s="95"/>
      <c r="H509" s="95"/>
      <c r="I509" s="95"/>
      <c r="J509" s="95"/>
      <c r="K509" s="95"/>
      <c r="L509" s="95"/>
      <c r="M509" s="95"/>
      <c r="N509" s="95"/>
      <c r="O509" s="95"/>
      <c r="P509" s="95"/>
      <c r="Q509" s="95"/>
      <c r="R509" s="95"/>
      <c r="S509" s="95"/>
      <c r="T509" s="95"/>
      <c r="U509" s="95"/>
      <c r="V509" s="95"/>
      <c r="W509" s="95"/>
      <c r="X509" s="95"/>
      <c r="Y509" s="95"/>
      <c r="Z509" s="95"/>
      <c r="AA509" s="95"/>
      <c r="AB509" s="95"/>
      <c r="AC509" s="95"/>
      <c r="AD509" s="95"/>
      <c r="AE509" s="95"/>
      <c r="AF509" s="95"/>
      <c r="AG509" s="95"/>
      <c r="AH509" s="95"/>
    </row>
    <row r="510" spans="1:34" ht="15.75" customHeight="1">
      <c r="A510" s="91">
        <v>44139</v>
      </c>
      <c r="B510" s="92" t="s">
        <v>1107</v>
      </c>
      <c r="C510" s="92" t="s">
        <v>1108</v>
      </c>
      <c r="D510" s="92"/>
      <c r="E510" s="92"/>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2"/>
      <c r="AG510" s="92"/>
      <c r="AH510" s="92"/>
    </row>
    <row r="511" spans="1:34" ht="15.75" customHeight="1">
      <c r="A511" s="93">
        <v>44139</v>
      </c>
      <c r="B511" s="95" t="s">
        <v>1109</v>
      </c>
      <c r="C511" s="95" t="s">
        <v>1110</v>
      </c>
      <c r="D511" s="95"/>
      <c r="E511" s="95"/>
      <c r="F511" s="95"/>
      <c r="G511" s="95"/>
      <c r="H511" s="95"/>
      <c r="I511" s="95"/>
      <c r="J511" s="95"/>
      <c r="K511" s="95"/>
      <c r="L511" s="95"/>
      <c r="M511" s="95"/>
      <c r="N511" s="95"/>
      <c r="O511" s="95"/>
      <c r="P511" s="95"/>
      <c r="Q511" s="95"/>
      <c r="R511" s="95"/>
      <c r="S511" s="95"/>
      <c r="T511" s="95"/>
      <c r="U511" s="95"/>
      <c r="V511" s="95"/>
      <c r="W511" s="95"/>
      <c r="X511" s="95"/>
      <c r="Y511" s="95"/>
      <c r="Z511" s="95"/>
      <c r="AA511" s="95"/>
      <c r="AB511" s="95"/>
      <c r="AC511" s="95"/>
      <c r="AD511" s="95"/>
      <c r="AE511" s="95"/>
      <c r="AF511" s="95"/>
      <c r="AG511" s="95"/>
      <c r="AH511" s="95"/>
    </row>
    <row r="512" spans="1:34" ht="15.75" customHeight="1">
      <c r="A512" s="91">
        <v>44139</v>
      </c>
      <c r="B512" s="92" t="s">
        <v>1111</v>
      </c>
      <c r="C512" s="92" t="s">
        <v>1112</v>
      </c>
      <c r="D512" s="92"/>
      <c r="E512" s="92"/>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2"/>
      <c r="AG512" s="92"/>
      <c r="AH512" s="92"/>
    </row>
    <row r="513" spans="1:34" ht="15.75" customHeight="1">
      <c r="A513" s="93">
        <v>44139</v>
      </c>
      <c r="B513" s="95" t="s">
        <v>1113</v>
      </c>
      <c r="C513" s="95" t="s">
        <v>1114</v>
      </c>
      <c r="D513" s="95"/>
      <c r="E513" s="95"/>
      <c r="F513" s="95"/>
      <c r="G513" s="95"/>
      <c r="H513" s="95"/>
      <c r="I513" s="95"/>
      <c r="J513" s="95"/>
      <c r="K513" s="95"/>
      <c r="L513" s="95"/>
      <c r="M513" s="95"/>
      <c r="N513" s="95"/>
      <c r="O513" s="95"/>
      <c r="P513" s="95"/>
      <c r="Q513" s="95"/>
      <c r="R513" s="95"/>
      <c r="S513" s="95"/>
      <c r="T513" s="95"/>
      <c r="U513" s="95"/>
      <c r="V513" s="95"/>
      <c r="W513" s="95"/>
      <c r="X513" s="95"/>
      <c r="Y513" s="95"/>
      <c r="Z513" s="95"/>
      <c r="AA513" s="95"/>
      <c r="AB513" s="95"/>
      <c r="AC513" s="95"/>
      <c r="AD513" s="95"/>
      <c r="AE513" s="95"/>
      <c r="AF513" s="95"/>
      <c r="AG513" s="95"/>
      <c r="AH513" s="95"/>
    </row>
    <row r="514" spans="1:34" ht="15.75" customHeight="1">
      <c r="A514" s="91">
        <v>44139</v>
      </c>
      <c r="B514" s="92" t="s">
        <v>1115</v>
      </c>
      <c r="C514" s="92" t="s">
        <v>1116</v>
      </c>
      <c r="D514" s="92" t="s">
        <v>1117</v>
      </c>
      <c r="E514" s="92"/>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2"/>
      <c r="AG514" s="92"/>
      <c r="AH514" s="92"/>
    </row>
    <row r="515" spans="1:34" ht="15.75" customHeight="1">
      <c r="A515" s="93">
        <v>44139</v>
      </c>
      <c r="B515" s="95" t="s">
        <v>1118</v>
      </c>
      <c r="C515" s="95" t="s">
        <v>1119</v>
      </c>
      <c r="D515" s="95"/>
      <c r="E515" s="95"/>
      <c r="F515" s="95"/>
      <c r="G515" s="95"/>
      <c r="H515" s="95"/>
      <c r="I515" s="95"/>
      <c r="J515" s="95"/>
      <c r="K515" s="95"/>
      <c r="L515" s="95"/>
      <c r="M515" s="95"/>
      <c r="N515" s="95"/>
      <c r="O515" s="95"/>
      <c r="P515" s="95"/>
      <c r="Q515" s="95"/>
      <c r="R515" s="95"/>
      <c r="S515" s="95"/>
      <c r="T515" s="95"/>
      <c r="U515" s="95"/>
      <c r="V515" s="95"/>
      <c r="W515" s="95"/>
      <c r="X515" s="95"/>
      <c r="Y515" s="95"/>
      <c r="Z515" s="95"/>
      <c r="AA515" s="95"/>
      <c r="AB515" s="95"/>
      <c r="AC515" s="95"/>
      <c r="AD515" s="95"/>
      <c r="AE515" s="95"/>
      <c r="AF515" s="95"/>
      <c r="AG515" s="95"/>
      <c r="AH515" s="95"/>
    </row>
    <row r="516" spans="1:34" ht="15.75" customHeight="1">
      <c r="A516" s="91">
        <v>44139</v>
      </c>
      <c r="B516" s="92" t="s">
        <v>1120</v>
      </c>
      <c r="C516" s="92" t="s">
        <v>1121</v>
      </c>
      <c r="D516" s="92"/>
      <c r="E516" s="92"/>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2"/>
      <c r="AG516" s="92"/>
      <c r="AH516" s="92"/>
    </row>
    <row r="517" spans="1:34" ht="15.75" customHeight="1">
      <c r="A517" s="93">
        <v>44139</v>
      </c>
      <c r="B517" s="95" t="s">
        <v>1122</v>
      </c>
      <c r="C517" s="95" t="s">
        <v>1123</v>
      </c>
      <c r="D517" s="95"/>
      <c r="E517" s="95"/>
      <c r="F517" s="95"/>
      <c r="G517" s="95"/>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c r="AE517" s="95"/>
      <c r="AF517" s="95"/>
      <c r="AG517" s="95"/>
      <c r="AH517" s="95"/>
    </row>
    <row r="518" spans="1:34" ht="15.75" customHeight="1">
      <c r="A518" s="91">
        <v>44139</v>
      </c>
      <c r="B518" s="92" t="s">
        <v>1124</v>
      </c>
      <c r="C518" s="92" t="s">
        <v>1125</v>
      </c>
      <c r="D518" s="92"/>
      <c r="E518" s="92"/>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2"/>
      <c r="AG518" s="92"/>
      <c r="AH518" s="92"/>
    </row>
    <row r="519" spans="1:34" ht="15.75" customHeight="1">
      <c r="A519" s="93">
        <v>44139</v>
      </c>
      <c r="B519" s="95" t="s">
        <v>1126</v>
      </c>
      <c r="C519" s="95" t="s">
        <v>1127</v>
      </c>
      <c r="D519" s="95"/>
      <c r="E519" s="95"/>
      <c r="F519" s="95"/>
      <c r="G519" s="95"/>
      <c r="H519" s="95"/>
      <c r="I519" s="95"/>
      <c r="J519" s="95"/>
      <c r="K519" s="95"/>
      <c r="L519" s="95"/>
      <c r="M519" s="95"/>
      <c r="N519" s="95"/>
      <c r="O519" s="95"/>
      <c r="P519" s="95"/>
      <c r="Q519" s="95"/>
      <c r="R519" s="95"/>
      <c r="S519" s="95"/>
      <c r="T519" s="95"/>
      <c r="U519" s="95"/>
      <c r="V519" s="95"/>
      <c r="W519" s="95"/>
      <c r="X519" s="95"/>
      <c r="Y519" s="95"/>
      <c r="Z519" s="95"/>
      <c r="AA519" s="95"/>
      <c r="AB519" s="95"/>
      <c r="AC519" s="95"/>
      <c r="AD519" s="95"/>
      <c r="AE519" s="95"/>
      <c r="AF519" s="95"/>
      <c r="AG519" s="95"/>
      <c r="AH519" s="95"/>
    </row>
    <row r="520" spans="1:34" ht="15.75" customHeight="1">
      <c r="A520" s="91">
        <v>44139</v>
      </c>
      <c r="B520" s="92" t="s">
        <v>1128</v>
      </c>
      <c r="C520" s="92" t="s">
        <v>1129</v>
      </c>
      <c r="D520" s="92"/>
      <c r="E520" s="92"/>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2"/>
      <c r="AG520" s="92"/>
      <c r="AH520" s="92"/>
    </row>
    <row r="521" spans="1:34" ht="15.75" customHeight="1">
      <c r="A521" s="93">
        <v>44139</v>
      </c>
      <c r="B521" s="95" t="s">
        <v>1130</v>
      </c>
      <c r="C521" s="95" t="s">
        <v>1131</v>
      </c>
      <c r="D521" s="95"/>
      <c r="E521" s="95"/>
      <c r="F521" s="95"/>
      <c r="G521" s="95"/>
      <c r="H521" s="95"/>
      <c r="I521" s="95"/>
      <c r="J521" s="95"/>
      <c r="K521" s="95"/>
      <c r="L521" s="95"/>
      <c r="M521" s="95"/>
      <c r="N521" s="95"/>
      <c r="O521" s="95"/>
      <c r="P521" s="95"/>
      <c r="Q521" s="95"/>
      <c r="R521" s="95"/>
      <c r="S521" s="95"/>
      <c r="T521" s="95"/>
      <c r="U521" s="95"/>
      <c r="V521" s="95"/>
      <c r="W521" s="95"/>
      <c r="X521" s="95"/>
      <c r="Y521" s="95"/>
      <c r="Z521" s="95"/>
      <c r="AA521" s="95"/>
      <c r="AB521" s="95"/>
      <c r="AC521" s="95"/>
      <c r="AD521" s="95"/>
      <c r="AE521" s="95"/>
      <c r="AF521" s="95"/>
      <c r="AG521" s="95"/>
      <c r="AH521" s="95"/>
    </row>
    <row r="522" spans="1:34" ht="15.75" customHeight="1">
      <c r="A522" s="91"/>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2"/>
      <c r="AG522" s="92"/>
      <c r="AH522" s="92"/>
    </row>
    <row r="523" spans="1:34" ht="15.75" customHeight="1">
      <c r="A523" s="93">
        <v>44139</v>
      </c>
      <c r="B523" s="95" t="s">
        <v>1132</v>
      </c>
      <c r="C523" s="95" t="s">
        <v>1133</v>
      </c>
      <c r="D523" s="95" t="s">
        <v>1134</v>
      </c>
      <c r="E523" s="95"/>
      <c r="F523" s="95"/>
      <c r="G523" s="95"/>
      <c r="H523" s="95"/>
      <c r="I523" s="95"/>
      <c r="J523" s="95"/>
      <c r="K523" s="95"/>
      <c r="L523" s="95"/>
      <c r="M523" s="95"/>
      <c r="N523" s="95"/>
      <c r="O523" s="95"/>
      <c r="P523" s="95"/>
      <c r="Q523" s="95"/>
      <c r="R523" s="95"/>
      <c r="S523" s="95"/>
      <c r="T523" s="95"/>
      <c r="U523" s="95"/>
      <c r="V523" s="95"/>
      <c r="W523" s="95"/>
      <c r="X523" s="95"/>
      <c r="Y523" s="95"/>
      <c r="Z523" s="95"/>
      <c r="AA523" s="95"/>
      <c r="AB523" s="95"/>
      <c r="AC523" s="95"/>
      <c r="AD523" s="95"/>
      <c r="AE523" s="95"/>
      <c r="AF523" s="95"/>
      <c r="AG523" s="95"/>
      <c r="AH523" s="95"/>
    </row>
    <row r="524" spans="1:34" ht="15.75" customHeight="1">
      <c r="A524" s="91">
        <v>44139</v>
      </c>
      <c r="B524" s="92" t="s">
        <v>1135</v>
      </c>
      <c r="C524" s="92" t="s">
        <v>1136</v>
      </c>
      <c r="D524" s="92" t="s">
        <v>1137</v>
      </c>
      <c r="E524" s="92"/>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2"/>
      <c r="AG524" s="92"/>
      <c r="AH524" s="92"/>
    </row>
    <row r="525" spans="1:34" ht="15.75" customHeight="1">
      <c r="A525" s="93">
        <v>44139</v>
      </c>
      <c r="B525" s="95" t="s">
        <v>1138</v>
      </c>
      <c r="C525" s="95" t="s">
        <v>1139</v>
      </c>
      <c r="D525" s="95"/>
      <c r="E525" s="95"/>
      <c r="F525" s="95"/>
      <c r="G525" s="95"/>
      <c r="H525" s="95"/>
      <c r="I525" s="95"/>
      <c r="J525" s="95"/>
      <c r="K525" s="95"/>
      <c r="L525" s="95"/>
      <c r="M525" s="95"/>
      <c r="N525" s="95"/>
      <c r="O525" s="95"/>
      <c r="P525" s="95"/>
      <c r="Q525" s="95"/>
      <c r="R525" s="95"/>
      <c r="S525" s="95"/>
      <c r="T525" s="95"/>
      <c r="U525" s="95"/>
      <c r="V525" s="95"/>
      <c r="W525" s="95"/>
      <c r="X525" s="95"/>
      <c r="Y525" s="95"/>
      <c r="Z525" s="95"/>
      <c r="AA525" s="95"/>
      <c r="AB525" s="95"/>
      <c r="AC525" s="95"/>
      <c r="AD525" s="95"/>
      <c r="AE525" s="95"/>
      <c r="AF525" s="95"/>
      <c r="AG525" s="95"/>
      <c r="AH525" s="95"/>
    </row>
    <row r="526" spans="1:34" ht="15.75" customHeight="1">
      <c r="A526" s="91">
        <v>44139</v>
      </c>
      <c r="B526" s="92" t="s">
        <v>1140</v>
      </c>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2"/>
      <c r="AG526" s="92"/>
      <c r="AH526" s="92"/>
    </row>
    <row r="527" spans="1:34" ht="15.75" customHeight="1">
      <c r="A527" s="93">
        <v>44139</v>
      </c>
      <c r="B527" s="95" t="s">
        <v>1141</v>
      </c>
      <c r="C527" s="95" t="s">
        <v>1142</v>
      </c>
      <c r="D527" s="95"/>
      <c r="E527" s="95"/>
      <c r="F527" s="95"/>
      <c r="G527" s="95"/>
      <c r="H527" s="95"/>
      <c r="I527" s="95"/>
      <c r="J527" s="95"/>
      <c r="K527" s="95"/>
      <c r="L527" s="95"/>
      <c r="M527" s="95"/>
      <c r="N527" s="95"/>
      <c r="O527" s="95"/>
      <c r="P527" s="95"/>
      <c r="Q527" s="95"/>
      <c r="R527" s="95"/>
      <c r="S527" s="95"/>
      <c r="T527" s="95"/>
      <c r="U527" s="95"/>
      <c r="V527" s="95"/>
      <c r="W527" s="95"/>
      <c r="X527" s="95"/>
      <c r="Y527" s="95"/>
      <c r="Z527" s="95"/>
      <c r="AA527" s="95"/>
      <c r="AB527" s="95"/>
      <c r="AC527" s="95"/>
      <c r="AD527" s="95"/>
      <c r="AE527" s="95"/>
      <c r="AF527" s="95"/>
      <c r="AG527" s="95"/>
      <c r="AH527" s="95"/>
    </row>
    <row r="528" spans="1:34" ht="15.75" customHeight="1">
      <c r="A528" s="91">
        <v>44139</v>
      </c>
      <c r="B528" s="92" t="s">
        <v>1143</v>
      </c>
      <c r="C528" s="92" t="s">
        <v>1144</v>
      </c>
      <c r="D528" s="92"/>
      <c r="E528" s="92"/>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2"/>
      <c r="AG528" s="92"/>
      <c r="AH528" s="92"/>
    </row>
    <row r="529" spans="1:34" ht="15.75" customHeight="1">
      <c r="A529" s="93">
        <v>44139</v>
      </c>
      <c r="B529" s="95" t="s">
        <v>1145</v>
      </c>
      <c r="C529" s="108" t="s">
        <v>1146</v>
      </c>
      <c r="D529" s="95" t="s">
        <v>869</v>
      </c>
      <c r="E529" s="95"/>
      <c r="F529" s="95"/>
      <c r="G529" s="95"/>
      <c r="H529" s="95"/>
      <c r="I529" s="95"/>
      <c r="J529" s="95"/>
      <c r="K529" s="95"/>
      <c r="L529" s="95"/>
      <c r="M529" s="95"/>
      <c r="N529" s="95"/>
      <c r="O529" s="95"/>
      <c r="P529" s="95"/>
      <c r="Q529" s="95"/>
      <c r="R529" s="95"/>
      <c r="S529" s="95"/>
      <c r="T529" s="95"/>
      <c r="U529" s="95"/>
      <c r="V529" s="95"/>
      <c r="W529" s="95"/>
      <c r="X529" s="95"/>
      <c r="Y529" s="95"/>
      <c r="Z529" s="95"/>
      <c r="AA529" s="95"/>
      <c r="AB529" s="95"/>
      <c r="AC529" s="95"/>
      <c r="AD529" s="95"/>
      <c r="AE529" s="95"/>
      <c r="AF529" s="95"/>
      <c r="AG529" s="95"/>
      <c r="AH529" s="95"/>
    </row>
    <row r="530" spans="1:34" ht="15.75" customHeight="1">
      <c r="A530" s="91">
        <v>44139</v>
      </c>
      <c r="B530" s="92" t="s">
        <v>1147</v>
      </c>
      <c r="C530" s="92" t="s">
        <v>1148</v>
      </c>
      <c r="D530" s="92"/>
      <c r="E530" s="92"/>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2"/>
      <c r="AG530" s="92"/>
      <c r="AH530" s="92"/>
    </row>
    <row r="531" spans="1:34" ht="15.75" customHeight="1">
      <c r="A531" s="93">
        <v>44139</v>
      </c>
      <c r="B531" s="95" t="s">
        <v>1149</v>
      </c>
      <c r="C531" s="95" t="s">
        <v>1150</v>
      </c>
      <c r="D531" s="95"/>
      <c r="E531" s="95"/>
      <c r="F531" s="95"/>
      <c r="G531" s="95"/>
      <c r="H531" s="95"/>
      <c r="I531" s="95"/>
      <c r="J531" s="95"/>
      <c r="K531" s="95"/>
      <c r="L531" s="95"/>
      <c r="M531" s="95"/>
      <c r="N531" s="95"/>
      <c r="O531" s="95"/>
      <c r="P531" s="95"/>
      <c r="Q531" s="95"/>
      <c r="R531" s="95"/>
      <c r="S531" s="95"/>
      <c r="T531" s="95"/>
      <c r="U531" s="95"/>
      <c r="V531" s="95"/>
      <c r="W531" s="95"/>
      <c r="X531" s="95"/>
      <c r="Y531" s="95"/>
      <c r="Z531" s="95"/>
      <c r="AA531" s="95"/>
      <c r="AB531" s="95"/>
      <c r="AC531" s="95"/>
      <c r="AD531" s="95"/>
      <c r="AE531" s="95"/>
      <c r="AF531" s="95"/>
      <c r="AG531" s="95"/>
      <c r="AH531" s="95"/>
    </row>
    <row r="532" spans="1:34" ht="15.75" customHeight="1">
      <c r="A532" s="91">
        <v>44139</v>
      </c>
      <c r="B532" s="92" t="s">
        <v>1151</v>
      </c>
      <c r="C532" s="92" t="s">
        <v>1152</v>
      </c>
      <c r="D532" s="92"/>
      <c r="E532" s="92"/>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2"/>
      <c r="AG532" s="92"/>
      <c r="AH532" s="92"/>
    </row>
    <row r="533" spans="1:34" ht="15.75" customHeight="1">
      <c r="A533" s="93">
        <v>44139</v>
      </c>
      <c r="B533" s="95" t="s">
        <v>1153</v>
      </c>
      <c r="C533" s="95" t="s">
        <v>1154</v>
      </c>
      <c r="D533" s="95"/>
      <c r="E533" s="95"/>
      <c r="F533" s="95"/>
      <c r="G533" s="95"/>
      <c r="H533" s="95"/>
      <c r="I533" s="95"/>
      <c r="J533" s="95"/>
      <c r="K533" s="95"/>
      <c r="L533" s="95"/>
      <c r="M533" s="95"/>
      <c r="N533" s="95"/>
      <c r="O533" s="95"/>
      <c r="P533" s="95"/>
      <c r="Q533" s="95"/>
      <c r="R533" s="95"/>
      <c r="S533" s="95"/>
      <c r="T533" s="95"/>
      <c r="U533" s="95"/>
      <c r="V533" s="95"/>
      <c r="W533" s="95"/>
      <c r="X533" s="95"/>
      <c r="Y533" s="95"/>
      <c r="Z533" s="95"/>
      <c r="AA533" s="95"/>
      <c r="AB533" s="95"/>
      <c r="AC533" s="95"/>
      <c r="AD533" s="95"/>
      <c r="AE533" s="95"/>
      <c r="AF533" s="95"/>
      <c r="AG533" s="95"/>
      <c r="AH533" s="95"/>
    </row>
    <row r="534" spans="1:34" ht="15.75" customHeight="1">
      <c r="A534" s="91">
        <v>44139</v>
      </c>
      <c r="B534" s="107" t="s">
        <v>1155</v>
      </c>
      <c r="C534" s="92" t="s">
        <v>1156</v>
      </c>
      <c r="D534" s="92" t="s">
        <v>1157</v>
      </c>
      <c r="E534" s="92" t="s">
        <v>1158</v>
      </c>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2"/>
      <c r="AG534" s="92"/>
      <c r="AH534" s="92"/>
    </row>
    <row r="535" spans="1:34" ht="15.75" customHeight="1">
      <c r="A535" s="93">
        <v>44139</v>
      </c>
      <c r="B535" s="95" t="s">
        <v>1159</v>
      </c>
      <c r="C535" s="95" t="s">
        <v>1160</v>
      </c>
      <c r="D535" s="95"/>
      <c r="E535" s="95"/>
      <c r="F535" s="95"/>
      <c r="G535" s="95"/>
      <c r="H535" s="95"/>
      <c r="I535" s="95"/>
      <c r="J535" s="95"/>
      <c r="K535" s="95"/>
      <c r="L535" s="95"/>
      <c r="M535" s="95"/>
      <c r="N535" s="95"/>
      <c r="O535" s="95"/>
      <c r="P535" s="95"/>
      <c r="Q535" s="95"/>
      <c r="R535" s="95"/>
      <c r="S535" s="95"/>
      <c r="T535" s="95"/>
      <c r="U535" s="95"/>
      <c r="V535" s="95"/>
      <c r="W535" s="95"/>
      <c r="X535" s="95"/>
      <c r="Y535" s="95"/>
      <c r="Z535" s="95"/>
      <c r="AA535" s="95"/>
      <c r="AB535" s="95"/>
      <c r="AC535" s="95"/>
      <c r="AD535" s="95"/>
      <c r="AE535" s="95"/>
      <c r="AF535" s="95"/>
      <c r="AG535" s="95"/>
      <c r="AH535" s="95"/>
    </row>
    <row r="536" spans="1:34" ht="15.75" customHeight="1">
      <c r="A536" s="91">
        <v>44139</v>
      </c>
      <c r="B536" s="92" t="s">
        <v>1161</v>
      </c>
      <c r="C536" s="92" t="s">
        <v>1162</v>
      </c>
      <c r="D536" s="92"/>
      <c r="E536" s="92"/>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2"/>
      <c r="AG536" s="92"/>
      <c r="AH536" s="92"/>
    </row>
    <row r="537" spans="1:34" ht="15.75" customHeight="1">
      <c r="A537" s="93">
        <v>44139</v>
      </c>
      <c r="B537" s="95" t="s">
        <v>1163</v>
      </c>
      <c r="C537" s="95" t="s">
        <v>1164</v>
      </c>
      <c r="D537" s="95" t="s">
        <v>1165</v>
      </c>
      <c r="E537" s="95" t="s">
        <v>1166</v>
      </c>
      <c r="F537" s="95" t="s">
        <v>1167</v>
      </c>
      <c r="G537" s="95"/>
      <c r="H537" s="95"/>
      <c r="I537" s="95"/>
      <c r="J537" s="95"/>
      <c r="K537" s="95"/>
      <c r="L537" s="95"/>
      <c r="M537" s="95"/>
      <c r="N537" s="95"/>
      <c r="O537" s="95"/>
      <c r="P537" s="95"/>
      <c r="Q537" s="95"/>
      <c r="R537" s="95"/>
      <c r="S537" s="95"/>
      <c r="T537" s="95"/>
      <c r="U537" s="95"/>
      <c r="V537" s="95"/>
      <c r="W537" s="95"/>
      <c r="X537" s="95"/>
      <c r="Y537" s="95"/>
      <c r="Z537" s="95"/>
      <c r="AA537" s="95"/>
      <c r="AB537" s="95"/>
      <c r="AC537" s="95"/>
      <c r="AD537" s="95"/>
      <c r="AE537" s="95"/>
      <c r="AF537" s="95"/>
      <c r="AG537" s="95"/>
      <c r="AH537" s="95"/>
    </row>
    <row r="538" spans="1:34" ht="15.75" customHeight="1">
      <c r="A538" s="91">
        <v>44139</v>
      </c>
      <c r="B538" s="92" t="s">
        <v>1168</v>
      </c>
      <c r="C538" s="92" t="s">
        <v>1169</v>
      </c>
      <c r="D538" s="107" t="s">
        <v>1170</v>
      </c>
      <c r="E538" s="92" t="s">
        <v>1171</v>
      </c>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2"/>
      <c r="AG538" s="92"/>
      <c r="AH538" s="92"/>
    </row>
    <row r="539" spans="1:34" ht="15" customHeight="1">
      <c r="A539" s="93">
        <v>44139</v>
      </c>
      <c r="B539" s="95" t="s">
        <v>1172</v>
      </c>
      <c r="C539" s="95" t="s">
        <v>1173</v>
      </c>
      <c r="D539" s="95" t="s">
        <v>238</v>
      </c>
      <c r="E539" s="95"/>
      <c r="F539" s="95"/>
      <c r="G539" s="95"/>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c r="AE539" s="95"/>
      <c r="AF539" s="95"/>
      <c r="AG539" s="95"/>
      <c r="AH539" s="95"/>
    </row>
    <row r="540" spans="1:34" ht="15.75" customHeight="1">
      <c r="A540" s="91">
        <v>44139</v>
      </c>
      <c r="B540" s="92" t="s">
        <v>1174</v>
      </c>
      <c r="C540" s="92" t="s">
        <v>1175</v>
      </c>
      <c r="D540" s="92" t="s">
        <v>1176</v>
      </c>
      <c r="E540" s="92" t="s">
        <v>1177</v>
      </c>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2"/>
      <c r="AG540" s="92"/>
      <c r="AH540" s="92"/>
    </row>
    <row r="541" spans="1:34" ht="15.75" customHeight="1">
      <c r="A541" s="93">
        <v>44139</v>
      </c>
      <c r="B541" s="95" t="s">
        <v>1178</v>
      </c>
      <c r="C541" s="95" t="s">
        <v>1179</v>
      </c>
      <c r="D541" s="95" t="s">
        <v>1180</v>
      </c>
      <c r="E541" s="95" t="s">
        <v>1181</v>
      </c>
      <c r="F541" s="95"/>
      <c r="G541" s="95"/>
      <c r="H541" s="95"/>
      <c r="I541" s="95"/>
      <c r="J541" s="95"/>
      <c r="K541" s="95"/>
      <c r="L541" s="95"/>
      <c r="M541" s="95"/>
      <c r="N541" s="95"/>
      <c r="O541" s="95"/>
      <c r="P541" s="95"/>
      <c r="Q541" s="95"/>
      <c r="R541" s="95"/>
      <c r="S541" s="95"/>
      <c r="T541" s="95"/>
      <c r="U541" s="95"/>
      <c r="V541" s="95"/>
      <c r="W541" s="95"/>
      <c r="X541" s="95"/>
      <c r="Y541" s="95"/>
      <c r="Z541" s="95"/>
      <c r="AA541" s="95"/>
      <c r="AB541" s="95"/>
      <c r="AC541" s="95"/>
      <c r="AD541" s="95"/>
      <c r="AE541" s="95"/>
      <c r="AF541" s="95"/>
      <c r="AG541" s="95"/>
      <c r="AH541" s="95"/>
    </row>
    <row r="542" spans="1:34" ht="15.75" customHeight="1">
      <c r="A542" s="91">
        <v>44139</v>
      </c>
      <c r="B542" s="92" t="s">
        <v>1182</v>
      </c>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2"/>
      <c r="AG542" s="92"/>
      <c r="AH542" s="92"/>
    </row>
    <row r="543" spans="1:34" ht="15.75" customHeight="1">
      <c r="A543" s="93">
        <v>44139</v>
      </c>
      <c r="B543" s="95" t="s">
        <v>1183</v>
      </c>
      <c r="C543" s="95" t="s">
        <v>1184</v>
      </c>
      <c r="D543" s="95"/>
      <c r="E543" s="95"/>
      <c r="F543" s="95"/>
      <c r="G543" s="95"/>
      <c r="H543" s="95"/>
      <c r="I543" s="95"/>
      <c r="J543" s="95"/>
      <c r="K543" s="95"/>
      <c r="L543" s="95"/>
      <c r="M543" s="95"/>
      <c r="N543" s="95"/>
      <c r="O543" s="95"/>
      <c r="P543" s="95"/>
      <c r="Q543" s="95"/>
      <c r="R543" s="95"/>
      <c r="S543" s="95"/>
      <c r="T543" s="95"/>
      <c r="U543" s="95"/>
      <c r="V543" s="95"/>
      <c r="W543" s="95"/>
      <c r="X543" s="95"/>
      <c r="Y543" s="95"/>
      <c r="Z543" s="95"/>
      <c r="AA543" s="95"/>
      <c r="AB543" s="95"/>
      <c r="AC543" s="95"/>
      <c r="AD543" s="95"/>
      <c r="AE543" s="95"/>
      <c r="AF543" s="95"/>
      <c r="AG543" s="95"/>
      <c r="AH543" s="95"/>
    </row>
    <row r="544" spans="1:34" ht="15.75" customHeight="1">
      <c r="A544" s="91">
        <v>44139</v>
      </c>
      <c r="B544" s="92" t="s">
        <v>1185</v>
      </c>
      <c r="C544" s="92" t="s">
        <v>1186</v>
      </c>
      <c r="D544" s="92"/>
      <c r="E544" s="92"/>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2"/>
      <c r="AG544" s="92"/>
      <c r="AH544" s="92"/>
    </row>
    <row r="545" spans="1:34" ht="15.75" customHeight="1">
      <c r="A545" s="93">
        <v>44139</v>
      </c>
      <c r="B545" s="95" t="s">
        <v>1187</v>
      </c>
      <c r="C545" s="95" t="s">
        <v>1188</v>
      </c>
      <c r="D545" s="95"/>
      <c r="E545" s="95"/>
      <c r="F545" s="95"/>
      <c r="G545" s="95"/>
      <c r="H545" s="95"/>
      <c r="I545" s="95"/>
      <c r="J545" s="95"/>
      <c r="K545" s="95"/>
      <c r="L545" s="95"/>
      <c r="M545" s="95"/>
      <c r="N545" s="95"/>
      <c r="O545" s="95"/>
      <c r="P545" s="95"/>
      <c r="Q545" s="95"/>
      <c r="R545" s="95"/>
      <c r="S545" s="95"/>
      <c r="T545" s="95"/>
      <c r="U545" s="95"/>
      <c r="V545" s="95"/>
      <c r="W545" s="95"/>
      <c r="X545" s="95"/>
      <c r="Y545" s="95"/>
      <c r="Z545" s="95"/>
      <c r="AA545" s="95"/>
      <c r="AB545" s="95"/>
      <c r="AC545" s="95"/>
      <c r="AD545" s="95"/>
      <c r="AE545" s="95"/>
      <c r="AF545" s="95"/>
      <c r="AG545" s="95"/>
      <c r="AH545" s="95"/>
    </row>
    <row r="546" spans="1:34" ht="15.75" customHeight="1">
      <c r="A546" s="91">
        <v>44139</v>
      </c>
      <c r="B546" s="92" t="s">
        <v>1189</v>
      </c>
      <c r="C546" s="92" t="s">
        <v>1190</v>
      </c>
      <c r="D546" s="92" t="s">
        <v>1191</v>
      </c>
      <c r="E546" s="92" t="s">
        <v>1192</v>
      </c>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2"/>
      <c r="AG546" s="92"/>
      <c r="AH546" s="92"/>
    </row>
    <row r="547" spans="1:34" ht="15.75" customHeight="1">
      <c r="A547" s="93">
        <v>44139</v>
      </c>
      <c r="B547" s="95" t="s">
        <v>1193</v>
      </c>
      <c r="C547" s="104" t="s">
        <v>1194</v>
      </c>
      <c r="D547" s="95" t="s">
        <v>1195</v>
      </c>
      <c r="E547" s="95"/>
      <c r="F547" s="95"/>
      <c r="G547" s="95"/>
      <c r="H547" s="95"/>
      <c r="I547" s="95"/>
      <c r="J547" s="95"/>
      <c r="K547" s="95"/>
      <c r="L547" s="95"/>
      <c r="M547" s="95"/>
      <c r="N547" s="95"/>
      <c r="O547" s="95"/>
      <c r="P547" s="95"/>
      <c r="Q547" s="95"/>
      <c r="R547" s="95"/>
      <c r="S547" s="95"/>
      <c r="T547" s="95"/>
      <c r="U547" s="95"/>
      <c r="V547" s="95"/>
      <c r="W547" s="95"/>
      <c r="X547" s="95"/>
      <c r="Y547" s="95"/>
      <c r="Z547" s="95"/>
      <c r="AA547" s="95"/>
      <c r="AB547" s="95"/>
      <c r="AC547" s="95"/>
      <c r="AD547" s="95"/>
      <c r="AE547" s="95"/>
      <c r="AF547" s="95"/>
      <c r="AG547" s="95"/>
      <c r="AH547" s="95"/>
    </row>
    <row r="548" spans="1:34" ht="15.75" customHeight="1">
      <c r="A548" s="91">
        <v>44139</v>
      </c>
      <c r="B548" s="92" t="s">
        <v>1196</v>
      </c>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2"/>
      <c r="AG548" s="92"/>
      <c r="AH548" s="92"/>
    </row>
    <row r="549" spans="1:34" ht="15.75" customHeight="1">
      <c r="A549" s="93">
        <v>44139</v>
      </c>
      <c r="B549" s="95" t="s">
        <v>1197</v>
      </c>
      <c r="C549" s="95" t="s">
        <v>1198</v>
      </c>
      <c r="D549" s="95" t="s">
        <v>1199</v>
      </c>
      <c r="E549" s="95"/>
      <c r="F549" s="95"/>
      <c r="G549" s="95"/>
      <c r="H549" s="95"/>
      <c r="I549" s="95"/>
      <c r="J549" s="95"/>
      <c r="K549" s="95"/>
      <c r="L549" s="95"/>
      <c r="M549" s="95"/>
      <c r="N549" s="95"/>
      <c r="O549" s="95"/>
      <c r="P549" s="95"/>
      <c r="Q549" s="95"/>
      <c r="R549" s="95"/>
      <c r="S549" s="95"/>
      <c r="T549" s="95"/>
      <c r="U549" s="95"/>
      <c r="V549" s="95"/>
      <c r="W549" s="95"/>
      <c r="X549" s="95"/>
      <c r="Y549" s="95"/>
      <c r="Z549" s="95"/>
      <c r="AA549" s="95"/>
      <c r="AB549" s="95"/>
      <c r="AC549" s="95"/>
      <c r="AD549" s="95"/>
      <c r="AE549" s="95"/>
      <c r="AF549" s="95"/>
      <c r="AG549" s="95"/>
      <c r="AH549" s="95"/>
    </row>
    <row r="550" spans="1:34" ht="15.75" customHeight="1">
      <c r="A550" s="91">
        <v>44139</v>
      </c>
      <c r="B550" s="92" t="s">
        <v>1200</v>
      </c>
      <c r="C550" s="92" t="s">
        <v>1201</v>
      </c>
      <c r="D550" s="92"/>
      <c r="E550" s="92"/>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2"/>
      <c r="AG550" s="92"/>
      <c r="AH550" s="92"/>
    </row>
    <row r="551" spans="1:34" ht="15.75" customHeight="1">
      <c r="A551" s="93">
        <v>44139</v>
      </c>
      <c r="B551" s="95" t="s">
        <v>1202</v>
      </c>
      <c r="C551" s="95" t="s">
        <v>1203</v>
      </c>
      <c r="D551" s="95"/>
      <c r="E551" s="95"/>
      <c r="F551" s="95"/>
      <c r="G551" s="95"/>
      <c r="H551" s="95"/>
      <c r="I551" s="95"/>
      <c r="J551" s="95"/>
      <c r="K551" s="95"/>
      <c r="L551" s="95"/>
      <c r="M551" s="95"/>
      <c r="N551" s="95"/>
      <c r="O551" s="95"/>
      <c r="P551" s="95"/>
      <c r="Q551" s="95"/>
      <c r="R551" s="95"/>
      <c r="S551" s="95"/>
      <c r="T551" s="95"/>
      <c r="U551" s="95"/>
      <c r="V551" s="95"/>
      <c r="W551" s="95"/>
      <c r="X551" s="95"/>
      <c r="Y551" s="95"/>
      <c r="Z551" s="95"/>
      <c r="AA551" s="95"/>
      <c r="AB551" s="95"/>
      <c r="AC551" s="95"/>
      <c r="AD551" s="95"/>
      <c r="AE551" s="95"/>
      <c r="AF551" s="95"/>
      <c r="AG551" s="95"/>
      <c r="AH551" s="95"/>
    </row>
    <row r="552" spans="1:34" ht="15.75" customHeight="1">
      <c r="A552" s="91">
        <v>44139</v>
      </c>
      <c r="B552" s="92" t="s">
        <v>1204</v>
      </c>
      <c r="C552" s="92" t="s">
        <v>1205</v>
      </c>
      <c r="D552" s="92" t="s">
        <v>1206</v>
      </c>
      <c r="E552" s="92" t="s">
        <v>1207</v>
      </c>
      <c r="F552" s="92" t="s">
        <v>1208</v>
      </c>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2"/>
      <c r="AG552" s="92"/>
      <c r="AH552" s="92"/>
    </row>
    <row r="553" spans="1:34" ht="15.75" customHeight="1">
      <c r="A553" s="93">
        <v>44139</v>
      </c>
      <c r="B553" s="95" t="s">
        <v>1209</v>
      </c>
      <c r="C553" s="95" t="s">
        <v>1210</v>
      </c>
      <c r="D553" s="95"/>
      <c r="E553" s="95"/>
      <c r="F553" s="95"/>
      <c r="G553" s="95"/>
      <c r="H553" s="95"/>
      <c r="I553" s="95"/>
      <c r="J553" s="95"/>
      <c r="K553" s="95"/>
      <c r="L553" s="95"/>
      <c r="M553" s="95"/>
      <c r="N553" s="95"/>
      <c r="O553" s="95"/>
      <c r="P553" s="95"/>
      <c r="Q553" s="95"/>
      <c r="R553" s="95"/>
      <c r="S553" s="95"/>
      <c r="T553" s="95"/>
      <c r="U553" s="95"/>
      <c r="V553" s="95"/>
      <c r="W553" s="95"/>
      <c r="X553" s="95"/>
      <c r="Y553" s="95"/>
      <c r="Z553" s="95"/>
      <c r="AA553" s="95"/>
      <c r="AB553" s="95"/>
      <c r="AC553" s="95"/>
      <c r="AD553" s="95"/>
      <c r="AE553" s="95"/>
      <c r="AF553" s="95"/>
      <c r="AG553" s="95"/>
      <c r="AH553" s="95"/>
    </row>
    <row r="554" spans="1:34" ht="15.75" customHeight="1">
      <c r="A554" s="91">
        <v>44139</v>
      </c>
      <c r="B554" s="92" t="s">
        <v>1211</v>
      </c>
      <c r="C554" s="92" t="s">
        <v>1212</v>
      </c>
      <c r="D554" s="92" t="s">
        <v>1213</v>
      </c>
      <c r="E554" s="92"/>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2"/>
      <c r="AG554" s="92"/>
      <c r="AH554" s="92"/>
    </row>
    <row r="555" spans="1:34" ht="15.75" customHeight="1">
      <c r="A555" s="93">
        <v>44139</v>
      </c>
      <c r="B555" s="95" t="s">
        <v>1214</v>
      </c>
      <c r="C555" s="95" t="s">
        <v>1215</v>
      </c>
      <c r="D555" s="95" t="s">
        <v>1216</v>
      </c>
      <c r="E555" s="95"/>
      <c r="F555" s="95"/>
      <c r="G555" s="95"/>
      <c r="H555" s="95"/>
      <c r="I555" s="95"/>
      <c r="J555" s="95"/>
      <c r="K555" s="95"/>
      <c r="L555" s="95"/>
      <c r="M555" s="95"/>
      <c r="N555" s="95"/>
      <c r="O555" s="95"/>
      <c r="P555" s="95"/>
      <c r="Q555" s="95"/>
      <c r="R555" s="95"/>
      <c r="S555" s="95"/>
      <c r="T555" s="95"/>
      <c r="U555" s="95"/>
      <c r="V555" s="95"/>
      <c r="W555" s="95"/>
      <c r="X555" s="95"/>
      <c r="Y555" s="95"/>
      <c r="Z555" s="95"/>
      <c r="AA555" s="95"/>
      <c r="AB555" s="95"/>
      <c r="AC555" s="95"/>
      <c r="AD555" s="95"/>
      <c r="AE555" s="95"/>
      <c r="AF555" s="95"/>
      <c r="AG555" s="95"/>
      <c r="AH555" s="95"/>
    </row>
    <row r="556" spans="1:34" ht="15.75" customHeight="1">
      <c r="A556" s="91">
        <v>44139</v>
      </c>
      <c r="B556" s="92" t="s">
        <v>1217</v>
      </c>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2"/>
      <c r="AG556" s="92"/>
      <c r="AH556" s="92"/>
    </row>
    <row r="557" spans="1:34" ht="15.75" customHeight="1">
      <c r="A557" s="93">
        <v>44139</v>
      </c>
      <c r="B557" s="95" t="s">
        <v>1218</v>
      </c>
      <c r="C557" s="95" t="s">
        <v>1219</v>
      </c>
      <c r="D557" s="95" t="s">
        <v>1220</v>
      </c>
      <c r="E557" s="95" t="s">
        <v>1221</v>
      </c>
      <c r="F557" s="95"/>
      <c r="G557" s="95"/>
      <c r="H557" s="95"/>
      <c r="I557" s="95"/>
      <c r="J557" s="95"/>
      <c r="K557" s="95"/>
      <c r="L557" s="95"/>
      <c r="M557" s="95"/>
      <c r="N557" s="95"/>
      <c r="O557" s="95"/>
      <c r="P557" s="95"/>
      <c r="Q557" s="95"/>
      <c r="R557" s="95"/>
      <c r="S557" s="95"/>
      <c r="T557" s="95"/>
      <c r="U557" s="95"/>
      <c r="V557" s="95"/>
      <c r="W557" s="95"/>
      <c r="X557" s="95"/>
      <c r="Y557" s="95"/>
      <c r="Z557" s="95"/>
      <c r="AA557" s="95"/>
      <c r="AB557" s="95"/>
      <c r="AC557" s="95"/>
      <c r="AD557" s="95"/>
      <c r="AE557" s="95"/>
      <c r="AF557" s="95"/>
      <c r="AG557" s="95"/>
      <c r="AH557" s="95"/>
    </row>
    <row r="558" spans="1:34" ht="15.75" customHeight="1">
      <c r="A558" s="91">
        <v>44138</v>
      </c>
      <c r="B558" s="92" t="s">
        <v>1222</v>
      </c>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2"/>
      <c r="AG558" s="92"/>
      <c r="AH558" s="92"/>
    </row>
    <row r="559" spans="1:34" ht="15.75" customHeight="1">
      <c r="A559" s="93">
        <v>44138</v>
      </c>
      <c r="B559" s="95" t="s">
        <v>1223</v>
      </c>
      <c r="C559" s="95" t="s">
        <v>1224</v>
      </c>
      <c r="D559" s="95" t="s">
        <v>1225</v>
      </c>
      <c r="E559" s="95" t="s">
        <v>1226</v>
      </c>
      <c r="F559" s="95"/>
      <c r="G559" s="95"/>
      <c r="H559" s="95"/>
      <c r="I559" s="95"/>
      <c r="J559" s="95"/>
      <c r="K559" s="95"/>
      <c r="L559" s="95"/>
      <c r="M559" s="95"/>
      <c r="N559" s="95"/>
      <c r="O559" s="95"/>
      <c r="P559" s="95"/>
      <c r="Q559" s="95"/>
      <c r="R559" s="95"/>
      <c r="S559" s="95"/>
      <c r="T559" s="95"/>
      <c r="U559" s="95"/>
      <c r="V559" s="95"/>
      <c r="W559" s="95"/>
      <c r="X559" s="95"/>
      <c r="Y559" s="95"/>
      <c r="Z559" s="95"/>
      <c r="AA559" s="95"/>
      <c r="AB559" s="95"/>
      <c r="AC559" s="95"/>
      <c r="AD559" s="95"/>
      <c r="AE559" s="95"/>
      <c r="AF559" s="95"/>
      <c r="AG559" s="95"/>
      <c r="AH559" s="95"/>
    </row>
    <row r="560" spans="1:34" ht="15.75" customHeight="1">
      <c r="A560" s="91">
        <v>44138</v>
      </c>
      <c r="B560" s="92" t="s">
        <v>1227</v>
      </c>
      <c r="C560" s="109" t="s">
        <v>1228</v>
      </c>
      <c r="D560" s="92"/>
      <c r="E560" s="92"/>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2"/>
      <c r="AG560" s="92"/>
      <c r="AH560" s="92"/>
    </row>
    <row r="561" spans="1:34" ht="15.75" customHeight="1">
      <c r="A561" s="93">
        <v>44138</v>
      </c>
      <c r="B561" s="95" t="s">
        <v>1229</v>
      </c>
      <c r="C561" s="95" t="s">
        <v>1230</v>
      </c>
      <c r="D561" s="95"/>
      <c r="E561" s="95"/>
      <c r="F561" s="95"/>
      <c r="G561" s="95"/>
      <c r="H561" s="95"/>
      <c r="I561" s="95"/>
      <c r="J561" s="95"/>
      <c r="K561" s="95"/>
      <c r="L561" s="95"/>
      <c r="M561" s="95"/>
      <c r="N561" s="95"/>
      <c r="O561" s="95"/>
      <c r="P561" s="95"/>
      <c r="Q561" s="95"/>
      <c r="R561" s="95"/>
      <c r="S561" s="95"/>
      <c r="T561" s="95"/>
      <c r="U561" s="95"/>
      <c r="V561" s="95"/>
      <c r="W561" s="95"/>
      <c r="X561" s="95"/>
      <c r="Y561" s="95"/>
      <c r="Z561" s="95"/>
      <c r="AA561" s="95"/>
      <c r="AB561" s="95"/>
      <c r="AC561" s="95"/>
      <c r="AD561" s="95"/>
      <c r="AE561" s="95"/>
      <c r="AF561" s="95"/>
      <c r="AG561" s="95"/>
      <c r="AH561" s="95"/>
    </row>
    <row r="562" spans="1:34" ht="15.75" customHeight="1">
      <c r="A562" s="91">
        <v>44138</v>
      </c>
      <c r="B562" s="92" t="s">
        <v>1231</v>
      </c>
      <c r="C562" s="92" t="s">
        <v>1232</v>
      </c>
      <c r="D562" s="92" t="s">
        <v>1233</v>
      </c>
      <c r="E562" s="92" t="s">
        <v>1234</v>
      </c>
      <c r="F562" s="92" t="s">
        <v>1235</v>
      </c>
      <c r="G562" s="92"/>
      <c r="H562" s="92" t="s">
        <v>1236</v>
      </c>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2"/>
      <c r="AG562" s="92"/>
      <c r="AH562" s="92"/>
    </row>
    <row r="563" spans="1:34" ht="15.75" customHeight="1">
      <c r="A563" s="93">
        <v>44138</v>
      </c>
      <c r="B563" s="95" t="s">
        <v>1237</v>
      </c>
      <c r="C563" s="95"/>
      <c r="D563" s="95"/>
      <c r="E563" s="95"/>
      <c r="F563" s="95"/>
      <c r="G563" s="95"/>
      <c r="H563" s="95"/>
      <c r="I563" s="95"/>
      <c r="J563" s="95"/>
      <c r="K563" s="95"/>
      <c r="L563" s="95"/>
      <c r="M563" s="95"/>
      <c r="N563" s="95"/>
      <c r="O563" s="95"/>
      <c r="P563" s="95"/>
      <c r="Q563" s="95"/>
      <c r="R563" s="95"/>
      <c r="S563" s="95"/>
      <c r="T563" s="95"/>
      <c r="U563" s="95"/>
      <c r="V563" s="95"/>
      <c r="W563" s="95"/>
      <c r="X563" s="95"/>
      <c r="Y563" s="95"/>
      <c r="Z563" s="95"/>
      <c r="AA563" s="95"/>
      <c r="AB563" s="95"/>
      <c r="AC563" s="95"/>
      <c r="AD563" s="95"/>
      <c r="AE563" s="95"/>
      <c r="AF563" s="95"/>
      <c r="AG563" s="95"/>
      <c r="AH563" s="95"/>
    </row>
    <row r="564" spans="1:34" ht="15.75" customHeight="1">
      <c r="A564" s="91">
        <v>44138</v>
      </c>
      <c r="B564" s="92" t="s">
        <v>1238</v>
      </c>
      <c r="C564" s="92" t="s">
        <v>1239</v>
      </c>
      <c r="D564" s="92" t="s">
        <v>1240</v>
      </c>
      <c r="E564" s="92" t="s">
        <v>1241</v>
      </c>
      <c r="F564" s="92" t="s">
        <v>1242</v>
      </c>
      <c r="G564" s="92" t="s">
        <v>1243</v>
      </c>
      <c r="H564" s="92" t="s">
        <v>1244</v>
      </c>
      <c r="I564" s="92" t="s">
        <v>1245</v>
      </c>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2"/>
      <c r="AG564" s="92"/>
      <c r="AH564" s="92"/>
    </row>
    <row r="565" spans="1:34" ht="15.75" customHeight="1">
      <c r="A565" s="93">
        <v>44138</v>
      </c>
      <c r="B565" s="95" t="s">
        <v>1246</v>
      </c>
      <c r="C565" s="95" t="s">
        <v>1247</v>
      </c>
      <c r="D565" s="95"/>
      <c r="E565" s="95"/>
      <c r="F565" s="95"/>
      <c r="G565" s="95"/>
      <c r="H565" s="95"/>
      <c r="I565" s="95"/>
      <c r="J565" s="95"/>
      <c r="K565" s="95"/>
      <c r="L565" s="95"/>
      <c r="M565" s="95"/>
      <c r="N565" s="95"/>
      <c r="O565" s="95"/>
      <c r="P565" s="95"/>
      <c r="Q565" s="95"/>
      <c r="R565" s="95"/>
      <c r="S565" s="95"/>
      <c r="T565" s="95"/>
      <c r="U565" s="95"/>
      <c r="V565" s="95"/>
      <c r="W565" s="95"/>
      <c r="X565" s="95"/>
      <c r="Y565" s="95"/>
      <c r="Z565" s="95"/>
      <c r="AA565" s="95"/>
      <c r="AB565" s="95"/>
      <c r="AC565" s="95"/>
      <c r="AD565" s="95"/>
      <c r="AE565" s="95"/>
      <c r="AF565" s="95"/>
      <c r="AG565" s="95"/>
      <c r="AH565" s="95"/>
    </row>
    <row r="566" spans="1:34" ht="15.75" customHeight="1">
      <c r="A566" s="91">
        <v>44138</v>
      </c>
      <c r="B566" s="92" t="s">
        <v>1248</v>
      </c>
      <c r="C566" s="92" t="s">
        <v>1249</v>
      </c>
      <c r="D566" s="92"/>
      <c r="E566" s="92"/>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row>
    <row r="567" spans="1:34" ht="15.75" customHeight="1">
      <c r="A567" s="93">
        <v>44138</v>
      </c>
      <c r="B567" s="95" t="s">
        <v>1250</v>
      </c>
      <c r="C567" s="95" t="s">
        <v>1251</v>
      </c>
      <c r="D567" s="95"/>
      <c r="E567" s="95"/>
      <c r="F567" s="95"/>
      <c r="G567" s="95"/>
      <c r="H567" s="95"/>
      <c r="I567" s="95"/>
      <c r="J567" s="95"/>
      <c r="K567" s="95"/>
      <c r="L567" s="95"/>
      <c r="M567" s="95"/>
      <c r="N567" s="95"/>
      <c r="O567" s="95"/>
      <c r="P567" s="95"/>
      <c r="Q567" s="95"/>
      <c r="R567" s="95"/>
      <c r="S567" s="95"/>
      <c r="T567" s="95"/>
      <c r="U567" s="95"/>
      <c r="V567" s="95"/>
      <c r="W567" s="95"/>
      <c r="X567" s="95"/>
      <c r="Y567" s="95"/>
      <c r="Z567" s="95"/>
      <c r="AA567" s="95"/>
      <c r="AB567" s="95"/>
      <c r="AC567" s="95"/>
      <c r="AD567" s="95"/>
      <c r="AE567" s="95"/>
      <c r="AF567" s="95"/>
      <c r="AG567" s="95"/>
      <c r="AH567" s="95"/>
    </row>
    <row r="568" spans="1:34" ht="15.75" customHeight="1">
      <c r="A568" s="91">
        <v>44137</v>
      </c>
      <c r="B568" s="96" t="s">
        <v>1252</v>
      </c>
      <c r="C568" s="92" t="s">
        <v>1253</v>
      </c>
      <c r="D568" s="92" t="s">
        <v>1254</v>
      </c>
      <c r="E568" s="92" t="s">
        <v>1255</v>
      </c>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2"/>
      <c r="AG568" s="92"/>
      <c r="AH568" s="92"/>
    </row>
    <row r="569" spans="1:34" ht="15.75" customHeight="1">
      <c r="A569" s="93">
        <v>44137</v>
      </c>
      <c r="B569" s="94" t="s">
        <v>1256</v>
      </c>
      <c r="C569" s="95" t="s">
        <v>1257</v>
      </c>
      <c r="D569" s="95" t="s">
        <v>1258</v>
      </c>
      <c r="E569" s="95" t="s">
        <v>1259</v>
      </c>
      <c r="F569" s="95"/>
      <c r="G569" s="95"/>
      <c r="H569" s="95"/>
      <c r="I569" s="95"/>
      <c r="J569" s="95"/>
      <c r="K569" s="95"/>
      <c r="L569" s="95"/>
      <c r="M569" s="95"/>
      <c r="N569" s="95"/>
      <c r="O569" s="95"/>
      <c r="P569" s="95"/>
      <c r="Q569" s="95"/>
      <c r="R569" s="95"/>
      <c r="S569" s="95"/>
      <c r="T569" s="95"/>
      <c r="U569" s="95"/>
      <c r="V569" s="95"/>
      <c r="W569" s="95"/>
      <c r="X569" s="95"/>
      <c r="Y569" s="95"/>
      <c r="Z569" s="95"/>
      <c r="AA569" s="95"/>
      <c r="AB569" s="95"/>
      <c r="AC569" s="95"/>
      <c r="AD569" s="95"/>
      <c r="AE569" s="95"/>
      <c r="AF569" s="95"/>
      <c r="AG569" s="95"/>
      <c r="AH569" s="95"/>
    </row>
    <row r="570" spans="1:34" ht="15.75" customHeight="1">
      <c r="A570" s="91">
        <v>44137</v>
      </c>
      <c r="B570" s="96" t="s">
        <v>1260</v>
      </c>
      <c r="C570" s="92" t="s">
        <v>1261</v>
      </c>
      <c r="D570" s="92" t="s">
        <v>1262</v>
      </c>
      <c r="E570" s="92" t="s">
        <v>1263</v>
      </c>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2"/>
      <c r="AG570" s="92"/>
      <c r="AH570" s="92"/>
    </row>
    <row r="571" spans="1:34" ht="15.75" customHeight="1">
      <c r="A571" s="93">
        <v>44137</v>
      </c>
      <c r="B571" s="94" t="s">
        <v>1264</v>
      </c>
      <c r="C571" s="95" t="s">
        <v>1265</v>
      </c>
      <c r="D571" s="95" t="s">
        <v>1266</v>
      </c>
      <c r="E571" s="95" t="s">
        <v>1267</v>
      </c>
      <c r="F571" s="95" t="s">
        <v>1268</v>
      </c>
      <c r="G571" s="95" t="s">
        <v>1269</v>
      </c>
      <c r="H571" s="95"/>
      <c r="I571" s="95"/>
      <c r="J571" s="95"/>
      <c r="K571" s="95"/>
      <c r="L571" s="95"/>
      <c r="M571" s="95"/>
      <c r="N571" s="95"/>
      <c r="O571" s="95"/>
      <c r="P571" s="95"/>
      <c r="Q571" s="95"/>
      <c r="R571" s="95"/>
      <c r="S571" s="95"/>
      <c r="T571" s="95"/>
      <c r="U571" s="95"/>
      <c r="V571" s="95"/>
      <c r="W571" s="95"/>
      <c r="X571" s="95"/>
      <c r="Y571" s="95"/>
      <c r="Z571" s="95"/>
      <c r="AA571" s="95"/>
      <c r="AB571" s="95"/>
      <c r="AC571" s="95"/>
      <c r="AD571" s="95"/>
      <c r="AE571" s="95"/>
      <c r="AF571" s="95"/>
      <c r="AG571" s="95"/>
      <c r="AH571" s="95"/>
    </row>
    <row r="572" spans="1:34" ht="15.75" customHeight="1">
      <c r="A572" s="91">
        <v>44137</v>
      </c>
      <c r="B572" s="96" t="s">
        <v>1270</v>
      </c>
      <c r="C572" s="92" t="s">
        <v>1271</v>
      </c>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2"/>
      <c r="AG572" s="92"/>
      <c r="AH572" s="92"/>
    </row>
    <row r="573" spans="1:34" ht="15.75" customHeight="1">
      <c r="A573" s="93">
        <v>44137</v>
      </c>
      <c r="B573" s="94" t="s">
        <v>1272</v>
      </c>
      <c r="C573" s="95" t="s">
        <v>1273</v>
      </c>
      <c r="D573" s="95"/>
      <c r="E573" s="95"/>
      <c r="F573" s="95"/>
      <c r="G573" s="95"/>
      <c r="H573" s="95"/>
      <c r="I573" s="95"/>
      <c r="J573" s="95"/>
      <c r="K573" s="95"/>
      <c r="L573" s="95"/>
      <c r="M573" s="95"/>
      <c r="N573" s="95"/>
      <c r="O573" s="95"/>
      <c r="P573" s="95"/>
      <c r="Q573" s="95"/>
      <c r="R573" s="95"/>
      <c r="S573" s="95"/>
      <c r="T573" s="95"/>
      <c r="U573" s="95"/>
      <c r="V573" s="95"/>
      <c r="W573" s="95"/>
      <c r="X573" s="95"/>
      <c r="Y573" s="95"/>
      <c r="Z573" s="95"/>
      <c r="AA573" s="95"/>
      <c r="AB573" s="95"/>
      <c r="AC573" s="95"/>
      <c r="AD573" s="95"/>
      <c r="AE573" s="95"/>
      <c r="AF573" s="95"/>
      <c r="AG573" s="95"/>
      <c r="AH573" s="95"/>
    </row>
    <row r="574" spans="1:34" ht="15.75" customHeight="1">
      <c r="A574" s="91">
        <v>44137</v>
      </c>
      <c r="B574" s="96" t="s">
        <v>1274</v>
      </c>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2"/>
      <c r="AG574" s="92"/>
      <c r="AH574" s="92"/>
    </row>
    <row r="575" spans="1:34" ht="15.75" customHeight="1">
      <c r="A575" s="93">
        <v>44137</v>
      </c>
      <c r="B575" s="94" t="s">
        <v>1275</v>
      </c>
      <c r="C575" s="95" t="s">
        <v>1276</v>
      </c>
      <c r="D575" s="95"/>
      <c r="E575" s="95"/>
      <c r="F575" s="95"/>
      <c r="G575" s="95"/>
      <c r="H575" s="95"/>
      <c r="I575" s="95"/>
      <c r="J575" s="95"/>
      <c r="K575" s="95"/>
      <c r="L575" s="95"/>
      <c r="M575" s="95"/>
      <c r="N575" s="95"/>
      <c r="O575" s="95"/>
      <c r="P575" s="95"/>
      <c r="Q575" s="95"/>
      <c r="R575" s="95"/>
      <c r="S575" s="95"/>
      <c r="T575" s="95"/>
      <c r="U575" s="95"/>
      <c r="V575" s="95"/>
      <c r="W575" s="95"/>
      <c r="X575" s="95"/>
      <c r="Y575" s="95"/>
      <c r="Z575" s="95"/>
      <c r="AA575" s="95"/>
      <c r="AB575" s="95"/>
      <c r="AC575" s="95"/>
      <c r="AD575" s="95"/>
      <c r="AE575" s="95"/>
      <c r="AF575" s="95"/>
      <c r="AG575" s="95"/>
      <c r="AH575" s="95"/>
    </row>
    <row r="576" spans="1:34" ht="15.75" customHeight="1">
      <c r="A576" s="91">
        <v>44137</v>
      </c>
      <c r="B576" s="96" t="s">
        <v>1277</v>
      </c>
      <c r="C576" s="92" t="s">
        <v>1278</v>
      </c>
      <c r="D576" s="92" t="s">
        <v>1279</v>
      </c>
      <c r="E576" s="92" t="s">
        <v>1280</v>
      </c>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2"/>
      <c r="AG576" s="92"/>
      <c r="AH576" s="92"/>
    </row>
    <row r="577" spans="1:34" ht="15.75" customHeight="1">
      <c r="A577" s="93">
        <v>44137</v>
      </c>
      <c r="B577" s="94" t="s">
        <v>1281</v>
      </c>
      <c r="C577" s="95" t="s">
        <v>1282</v>
      </c>
      <c r="D577" s="95"/>
      <c r="E577" s="95"/>
      <c r="F577" s="95"/>
      <c r="G577" s="95"/>
      <c r="H577" s="95"/>
      <c r="I577" s="95"/>
      <c r="J577" s="95"/>
      <c r="K577" s="95"/>
      <c r="L577" s="95"/>
      <c r="M577" s="95"/>
      <c r="N577" s="95"/>
      <c r="O577" s="95"/>
      <c r="P577" s="95"/>
      <c r="Q577" s="95"/>
      <c r="R577" s="95"/>
      <c r="S577" s="95"/>
      <c r="T577" s="95"/>
      <c r="U577" s="95"/>
      <c r="V577" s="95"/>
      <c r="W577" s="95"/>
      <c r="X577" s="95"/>
      <c r="Y577" s="95"/>
      <c r="Z577" s="95"/>
      <c r="AA577" s="95"/>
      <c r="AB577" s="95"/>
      <c r="AC577" s="95"/>
      <c r="AD577" s="95"/>
      <c r="AE577" s="95"/>
      <c r="AF577" s="95"/>
      <c r="AG577" s="95"/>
      <c r="AH577" s="95"/>
    </row>
    <row r="578" spans="1:34" ht="15.75" customHeight="1">
      <c r="A578" s="91">
        <v>44137</v>
      </c>
      <c r="B578" s="96" t="s">
        <v>1283</v>
      </c>
      <c r="C578" s="92" t="s">
        <v>869</v>
      </c>
      <c r="D578" s="92"/>
      <c r="E578" s="92"/>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2"/>
      <c r="AG578" s="92"/>
      <c r="AH578" s="92"/>
    </row>
    <row r="579" spans="1:34" ht="15.75" customHeight="1">
      <c r="A579" s="93">
        <v>44137</v>
      </c>
      <c r="B579" s="94" t="s">
        <v>1284</v>
      </c>
      <c r="C579" s="95"/>
      <c r="D579" s="95"/>
      <c r="E579" s="95"/>
      <c r="F579" s="95"/>
      <c r="G579" s="95"/>
      <c r="H579" s="95"/>
      <c r="I579" s="95"/>
      <c r="J579" s="95"/>
      <c r="K579" s="95"/>
      <c r="L579" s="95"/>
      <c r="M579" s="95"/>
      <c r="N579" s="95"/>
      <c r="O579" s="95"/>
      <c r="P579" s="95"/>
      <c r="Q579" s="95"/>
      <c r="R579" s="95"/>
      <c r="S579" s="95"/>
      <c r="T579" s="95"/>
      <c r="U579" s="95"/>
      <c r="V579" s="95"/>
      <c r="W579" s="95"/>
      <c r="X579" s="95"/>
      <c r="Y579" s="95"/>
      <c r="Z579" s="95"/>
      <c r="AA579" s="95"/>
      <c r="AB579" s="95"/>
      <c r="AC579" s="95"/>
      <c r="AD579" s="95"/>
      <c r="AE579" s="95"/>
      <c r="AF579" s="95"/>
      <c r="AG579" s="95"/>
      <c r="AH579" s="95"/>
    </row>
    <row r="580" spans="1:34" ht="27" customHeight="1">
      <c r="A580" s="91">
        <v>44137</v>
      </c>
      <c r="B580" s="96" t="s">
        <v>1285</v>
      </c>
      <c r="C580" s="92" t="s">
        <v>1286</v>
      </c>
      <c r="D580" s="92"/>
      <c r="E580" s="92"/>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2"/>
      <c r="AG580" s="92"/>
      <c r="AH580" s="92"/>
    </row>
    <row r="581" spans="1:34" ht="15.75" customHeight="1">
      <c r="A581" s="93">
        <v>44137</v>
      </c>
      <c r="B581" s="94" t="s">
        <v>1287</v>
      </c>
      <c r="C581" s="95" t="s">
        <v>1288</v>
      </c>
      <c r="D581" s="95" t="s">
        <v>1289</v>
      </c>
      <c r="E581" s="95" t="s">
        <v>1290</v>
      </c>
      <c r="F581" s="95"/>
      <c r="G581" s="95"/>
      <c r="H581" s="95"/>
      <c r="I581" s="95"/>
      <c r="J581" s="95"/>
      <c r="K581" s="95"/>
      <c r="L581" s="95"/>
      <c r="M581" s="95"/>
      <c r="N581" s="95"/>
      <c r="O581" s="95"/>
      <c r="P581" s="95"/>
      <c r="Q581" s="95"/>
      <c r="R581" s="95"/>
      <c r="S581" s="95"/>
      <c r="T581" s="95"/>
      <c r="U581" s="95"/>
      <c r="V581" s="95"/>
      <c r="W581" s="95"/>
      <c r="X581" s="95"/>
      <c r="Y581" s="95"/>
      <c r="Z581" s="95"/>
      <c r="AA581" s="95"/>
      <c r="AB581" s="95"/>
      <c r="AC581" s="95"/>
      <c r="AD581" s="95"/>
      <c r="AE581" s="95"/>
      <c r="AF581" s="95"/>
      <c r="AG581" s="95"/>
      <c r="AH581" s="95"/>
    </row>
    <row r="582" spans="1:34" ht="15.75" customHeight="1">
      <c r="A582" s="91">
        <v>44137</v>
      </c>
      <c r="B582" s="96" t="s">
        <v>1291</v>
      </c>
      <c r="C582" s="92" t="s">
        <v>1292</v>
      </c>
      <c r="D582" s="92" t="s">
        <v>1293</v>
      </c>
      <c r="E582" s="92"/>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2"/>
      <c r="AG582" s="92"/>
      <c r="AH582" s="92"/>
    </row>
    <row r="583" spans="1:34" ht="15.75" customHeight="1">
      <c r="A583" s="93">
        <v>44137</v>
      </c>
      <c r="B583" s="94" t="s">
        <v>1294</v>
      </c>
      <c r="C583" s="99" t="s">
        <v>1295</v>
      </c>
      <c r="D583" s="95" t="s">
        <v>1296</v>
      </c>
      <c r="E583" s="95" t="s">
        <v>1297</v>
      </c>
      <c r="F583" s="95" t="s">
        <v>1298</v>
      </c>
      <c r="G583" s="95" t="s">
        <v>1299</v>
      </c>
      <c r="H583" s="95"/>
      <c r="I583" s="95"/>
      <c r="J583" s="95"/>
      <c r="K583" s="95"/>
      <c r="L583" s="95"/>
      <c r="M583" s="95"/>
      <c r="N583" s="95"/>
      <c r="O583" s="95"/>
      <c r="P583" s="95"/>
      <c r="Q583" s="95"/>
      <c r="R583" s="95"/>
      <c r="S583" s="95"/>
      <c r="T583" s="95"/>
      <c r="U583" s="95"/>
      <c r="V583" s="95"/>
      <c r="W583" s="95"/>
      <c r="X583" s="95"/>
      <c r="Y583" s="95"/>
      <c r="Z583" s="95"/>
      <c r="AA583" s="95"/>
      <c r="AB583" s="95"/>
      <c r="AC583" s="95"/>
      <c r="AD583" s="95"/>
      <c r="AE583" s="95"/>
      <c r="AF583" s="95"/>
      <c r="AG583" s="95"/>
      <c r="AH583" s="95"/>
    </row>
    <row r="584" spans="1:34" ht="15.75" customHeight="1">
      <c r="A584" s="91">
        <v>44137</v>
      </c>
      <c r="B584" s="96" t="s">
        <v>1300</v>
      </c>
      <c r="C584" s="92" t="s">
        <v>1301</v>
      </c>
      <c r="D584" s="92" t="s">
        <v>1302</v>
      </c>
      <c r="E584" s="92"/>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2"/>
      <c r="AG584" s="92"/>
      <c r="AH584" s="92"/>
    </row>
    <row r="585" spans="1:34" ht="15.75" customHeight="1">
      <c r="A585" s="93">
        <v>44137</v>
      </c>
      <c r="B585" s="94" t="s">
        <v>1303</v>
      </c>
      <c r="C585" s="95" t="s">
        <v>1304</v>
      </c>
      <c r="D585" s="95" t="s">
        <v>1305</v>
      </c>
      <c r="E585" s="95"/>
      <c r="F585" s="95"/>
      <c r="G585" s="95"/>
      <c r="H585" s="95"/>
      <c r="I585" s="95"/>
      <c r="J585" s="95"/>
      <c r="K585" s="95"/>
      <c r="L585" s="95"/>
      <c r="M585" s="95"/>
      <c r="N585" s="95"/>
      <c r="O585" s="95"/>
      <c r="P585" s="95"/>
      <c r="Q585" s="95"/>
      <c r="R585" s="95"/>
      <c r="S585" s="95"/>
      <c r="T585" s="95"/>
      <c r="U585" s="95"/>
      <c r="V585" s="95"/>
      <c r="W585" s="95"/>
      <c r="X585" s="95"/>
      <c r="Y585" s="95"/>
      <c r="Z585" s="95"/>
      <c r="AA585" s="95"/>
      <c r="AB585" s="95"/>
      <c r="AC585" s="95"/>
      <c r="AD585" s="95"/>
      <c r="AE585" s="95"/>
      <c r="AF585" s="95"/>
      <c r="AG585" s="95"/>
      <c r="AH585" s="95"/>
    </row>
    <row r="586" spans="1:34" ht="15.75" customHeight="1">
      <c r="A586" s="91">
        <v>44137</v>
      </c>
      <c r="B586" s="96" t="s">
        <v>1306</v>
      </c>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2"/>
      <c r="AG586" s="92"/>
      <c r="AH586" s="92"/>
    </row>
    <row r="587" spans="1:34" ht="15.75" customHeight="1">
      <c r="A587" s="93">
        <v>44137</v>
      </c>
      <c r="B587" s="94" t="s">
        <v>1307</v>
      </c>
      <c r="C587" s="95" t="s">
        <v>1308</v>
      </c>
      <c r="D587" s="95"/>
      <c r="E587" s="95"/>
      <c r="F587" s="95"/>
      <c r="G587" s="95"/>
      <c r="H587" s="95"/>
      <c r="I587" s="95"/>
      <c r="J587" s="95"/>
      <c r="K587" s="95"/>
      <c r="L587" s="95"/>
      <c r="M587" s="95"/>
      <c r="N587" s="95"/>
      <c r="O587" s="95"/>
      <c r="P587" s="95"/>
      <c r="Q587" s="95"/>
      <c r="R587" s="95"/>
      <c r="S587" s="95"/>
      <c r="T587" s="95"/>
      <c r="U587" s="95"/>
      <c r="V587" s="95"/>
      <c r="W587" s="95"/>
      <c r="X587" s="95"/>
      <c r="Y587" s="95"/>
      <c r="Z587" s="95"/>
      <c r="AA587" s="95"/>
      <c r="AB587" s="95"/>
      <c r="AC587" s="95"/>
      <c r="AD587" s="95"/>
      <c r="AE587" s="95"/>
      <c r="AF587" s="95"/>
      <c r="AG587" s="95"/>
      <c r="AH587" s="95"/>
    </row>
    <row r="588" spans="1:34" ht="15.75" customHeight="1">
      <c r="A588" s="91">
        <v>44137</v>
      </c>
      <c r="B588" s="96" t="s">
        <v>1309</v>
      </c>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2"/>
      <c r="AG588" s="92"/>
      <c r="AH588" s="92"/>
    </row>
    <row r="589" spans="1:34" ht="15.75" customHeight="1">
      <c r="A589" s="93">
        <v>44137</v>
      </c>
      <c r="B589" s="95" t="s">
        <v>1310</v>
      </c>
      <c r="C589" s="95" t="s">
        <v>1311</v>
      </c>
      <c r="D589" s="95" t="s">
        <v>1312</v>
      </c>
      <c r="E589" s="95" t="s">
        <v>1313</v>
      </c>
      <c r="F589" s="95" t="s">
        <v>1314</v>
      </c>
      <c r="G589" s="95"/>
      <c r="H589" s="95"/>
      <c r="I589" s="95"/>
      <c r="J589" s="95"/>
      <c r="K589" s="95"/>
      <c r="L589" s="95"/>
      <c r="M589" s="95"/>
      <c r="N589" s="95"/>
      <c r="O589" s="95"/>
      <c r="P589" s="95"/>
      <c r="Q589" s="95"/>
      <c r="R589" s="95"/>
      <c r="S589" s="95"/>
      <c r="T589" s="95"/>
      <c r="U589" s="95"/>
      <c r="V589" s="95"/>
      <c r="W589" s="95"/>
      <c r="X589" s="95"/>
      <c r="Y589" s="95"/>
      <c r="Z589" s="95"/>
      <c r="AA589" s="95"/>
      <c r="AB589" s="95"/>
      <c r="AC589" s="95"/>
      <c r="AD589" s="95"/>
      <c r="AE589" s="95"/>
      <c r="AF589" s="95"/>
      <c r="AG589" s="95"/>
      <c r="AH589" s="95"/>
    </row>
    <row r="590" spans="1:34" ht="15.75" customHeight="1">
      <c r="A590" s="91">
        <v>44137</v>
      </c>
      <c r="B590" s="92" t="s">
        <v>1315</v>
      </c>
      <c r="C590" s="92" t="s">
        <v>1316</v>
      </c>
      <c r="D590" s="92"/>
      <c r="E590" s="92"/>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2"/>
      <c r="AG590" s="92"/>
      <c r="AH590" s="92"/>
    </row>
    <row r="591" spans="1:34" ht="15.75" customHeight="1">
      <c r="A591" s="93">
        <v>44137</v>
      </c>
      <c r="B591" s="94" t="s">
        <v>1317</v>
      </c>
      <c r="C591" s="95" t="s">
        <v>1318</v>
      </c>
      <c r="D591" s="95" t="s">
        <v>1319</v>
      </c>
      <c r="E591" s="95" t="s">
        <v>1320</v>
      </c>
      <c r="F591" s="95" t="s">
        <v>1321</v>
      </c>
      <c r="G591" s="95"/>
      <c r="H591" s="95"/>
      <c r="I591" s="95"/>
      <c r="J591" s="95"/>
      <c r="K591" s="95"/>
      <c r="L591" s="95"/>
      <c r="M591" s="95"/>
      <c r="N591" s="95"/>
      <c r="O591" s="95"/>
      <c r="P591" s="95"/>
      <c r="Q591" s="95"/>
      <c r="R591" s="95"/>
      <c r="S591" s="95"/>
      <c r="T591" s="95"/>
      <c r="U591" s="95"/>
      <c r="V591" s="95"/>
      <c r="W591" s="95"/>
      <c r="X591" s="95"/>
      <c r="Y591" s="95"/>
      <c r="Z591" s="95"/>
      <c r="AA591" s="95"/>
      <c r="AB591" s="95"/>
      <c r="AC591" s="95"/>
      <c r="AD591" s="95"/>
      <c r="AE591" s="95"/>
      <c r="AF591" s="95"/>
      <c r="AG591" s="95"/>
      <c r="AH591" s="95"/>
    </row>
    <row r="592" spans="1:34" ht="15.75" customHeight="1">
      <c r="A592" s="91">
        <v>44137</v>
      </c>
      <c r="B592" s="96" t="s">
        <v>1322</v>
      </c>
      <c r="C592" s="107" t="s">
        <v>1323</v>
      </c>
      <c r="D592" s="92" t="s">
        <v>1324</v>
      </c>
      <c r="E592" s="92"/>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2"/>
      <c r="AG592" s="92"/>
      <c r="AH592" s="92"/>
    </row>
    <row r="593" spans="1:34" ht="15.75" customHeight="1">
      <c r="A593" s="93">
        <v>44137</v>
      </c>
      <c r="B593" s="94" t="s">
        <v>1325</v>
      </c>
      <c r="C593" s="95" t="s">
        <v>1326</v>
      </c>
      <c r="D593" s="95"/>
      <c r="E593" s="95"/>
      <c r="F593" s="95"/>
      <c r="G593" s="95"/>
      <c r="H593" s="95"/>
      <c r="I593" s="95"/>
      <c r="J593" s="95"/>
      <c r="K593" s="95"/>
      <c r="L593" s="95"/>
      <c r="M593" s="95"/>
      <c r="N593" s="95"/>
      <c r="O593" s="95"/>
      <c r="P593" s="95"/>
      <c r="Q593" s="95"/>
      <c r="R593" s="95"/>
      <c r="S593" s="95"/>
      <c r="T593" s="95"/>
      <c r="U593" s="95"/>
      <c r="V593" s="95"/>
      <c r="W593" s="95"/>
      <c r="X593" s="95"/>
      <c r="Y593" s="95"/>
      <c r="Z593" s="95"/>
      <c r="AA593" s="95"/>
      <c r="AB593" s="95"/>
      <c r="AC593" s="95"/>
      <c r="AD593" s="95"/>
      <c r="AE593" s="95"/>
      <c r="AF593" s="95"/>
      <c r="AG593" s="95"/>
      <c r="AH593" s="95"/>
    </row>
    <row r="594" spans="1:34" ht="15.75" customHeight="1">
      <c r="A594" s="91">
        <v>44136</v>
      </c>
      <c r="B594" s="96" t="s">
        <v>1327</v>
      </c>
      <c r="C594" s="92" t="s">
        <v>1328</v>
      </c>
      <c r="D594" s="92"/>
      <c r="E594" s="92"/>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2"/>
      <c r="AG594" s="92"/>
      <c r="AH594" s="92"/>
    </row>
    <row r="595" spans="1:34" ht="15.75" customHeight="1">
      <c r="A595" s="93">
        <v>44136</v>
      </c>
      <c r="B595" s="110" t="s">
        <v>1329</v>
      </c>
      <c r="C595" s="95" t="s">
        <v>1330</v>
      </c>
      <c r="D595" s="95" t="s">
        <v>1331</v>
      </c>
      <c r="E595" s="95"/>
      <c r="F595" s="95"/>
      <c r="G595" s="95"/>
      <c r="H595" s="95"/>
      <c r="I595" s="95"/>
      <c r="J595" s="95"/>
      <c r="K595" s="95"/>
      <c r="L595" s="95"/>
      <c r="M595" s="95"/>
      <c r="N595" s="95"/>
      <c r="O595" s="95"/>
      <c r="P595" s="95"/>
      <c r="Q595" s="95"/>
      <c r="R595" s="95"/>
      <c r="S595" s="95"/>
      <c r="T595" s="95"/>
      <c r="U595" s="95"/>
      <c r="V595" s="95"/>
      <c r="W595" s="95"/>
      <c r="X595" s="95"/>
      <c r="Y595" s="95"/>
      <c r="Z595" s="95"/>
      <c r="AA595" s="95"/>
      <c r="AB595" s="95"/>
      <c r="AC595" s="95"/>
      <c r="AD595" s="95"/>
      <c r="AE595" s="95"/>
      <c r="AF595" s="95"/>
      <c r="AG595" s="95"/>
      <c r="AH595" s="95"/>
    </row>
    <row r="596" spans="1:34" ht="15.75" customHeight="1">
      <c r="A596" s="91">
        <v>44136</v>
      </c>
      <c r="B596" s="96" t="s">
        <v>1332</v>
      </c>
      <c r="C596" s="92" t="s">
        <v>1333</v>
      </c>
      <c r="D596" s="92" t="s">
        <v>1334</v>
      </c>
      <c r="E596" s="92" t="s">
        <v>1335</v>
      </c>
      <c r="F596" s="92" t="s">
        <v>1336</v>
      </c>
      <c r="G596" s="92" t="s">
        <v>1337</v>
      </c>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2"/>
      <c r="AG596" s="92"/>
      <c r="AH596" s="92"/>
    </row>
    <row r="597" spans="1:34" ht="15.75" customHeight="1">
      <c r="A597" s="93">
        <v>44136</v>
      </c>
      <c r="B597" s="94" t="s">
        <v>1338</v>
      </c>
      <c r="C597" s="95"/>
      <c r="D597" s="95"/>
      <c r="E597" s="95"/>
      <c r="F597" s="95"/>
      <c r="G597" s="95"/>
      <c r="H597" s="95"/>
      <c r="I597" s="95"/>
      <c r="J597" s="95"/>
      <c r="K597" s="95"/>
      <c r="L597" s="95"/>
      <c r="M597" s="95"/>
      <c r="N597" s="95"/>
      <c r="O597" s="95"/>
      <c r="P597" s="95"/>
      <c r="Q597" s="95"/>
      <c r="R597" s="95"/>
      <c r="S597" s="95"/>
      <c r="T597" s="95"/>
      <c r="U597" s="95"/>
      <c r="V597" s="95"/>
      <c r="W597" s="95"/>
      <c r="X597" s="95"/>
      <c r="Y597" s="95"/>
      <c r="Z597" s="95"/>
      <c r="AA597" s="95"/>
      <c r="AB597" s="95"/>
      <c r="AC597" s="95"/>
      <c r="AD597" s="95"/>
      <c r="AE597" s="95"/>
      <c r="AF597" s="95"/>
      <c r="AG597" s="95"/>
      <c r="AH597" s="95"/>
    </row>
    <row r="598" spans="1:34" ht="15.75" customHeight="1">
      <c r="A598" s="91">
        <v>44136</v>
      </c>
      <c r="B598" s="96" t="s">
        <v>1339</v>
      </c>
      <c r="C598" s="92" t="s">
        <v>1340</v>
      </c>
      <c r="D598" s="92" t="s">
        <v>1341</v>
      </c>
      <c r="E598" s="92" t="s">
        <v>1342</v>
      </c>
      <c r="F598" s="92" t="s">
        <v>1343</v>
      </c>
      <c r="G598" s="92" t="s">
        <v>1344</v>
      </c>
      <c r="H598" s="92" t="s">
        <v>1345</v>
      </c>
      <c r="I598" s="92" t="s">
        <v>1346</v>
      </c>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2"/>
      <c r="AG598" s="92"/>
      <c r="AH598" s="92"/>
    </row>
    <row r="599" spans="1:34" ht="15.75" customHeight="1">
      <c r="A599" s="93">
        <v>44136</v>
      </c>
      <c r="B599" s="94" t="s">
        <v>1347</v>
      </c>
      <c r="C599" s="95"/>
      <c r="D599" s="111" t="s">
        <v>1348</v>
      </c>
      <c r="E599" s="95"/>
      <c r="F599" s="95"/>
      <c r="G599" s="95"/>
      <c r="H599" s="95"/>
      <c r="I599" s="95"/>
      <c r="J599" s="95"/>
      <c r="K599" s="95"/>
      <c r="L599" s="95"/>
      <c r="M599" s="95"/>
      <c r="N599" s="95"/>
      <c r="O599" s="95"/>
      <c r="P599" s="95"/>
      <c r="Q599" s="95"/>
      <c r="R599" s="95"/>
      <c r="S599" s="95"/>
      <c r="T599" s="95"/>
      <c r="U599" s="95"/>
      <c r="V599" s="95"/>
      <c r="W599" s="95"/>
      <c r="X599" s="95"/>
      <c r="Y599" s="95"/>
      <c r="Z599" s="95"/>
      <c r="AA599" s="95"/>
      <c r="AB599" s="95"/>
      <c r="AC599" s="95"/>
      <c r="AD599" s="95"/>
      <c r="AE599" s="95"/>
      <c r="AF599" s="95"/>
      <c r="AG599" s="95"/>
      <c r="AH599" s="95"/>
    </row>
    <row r="600" spans="1:34" ht="15.75" customHeight="1">
      <c r="A600" s="91">
        <v>44136</v>
      </c>
      <c r="B600" s="96" t="s">
        <v>1349</v>
      </c>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2"/>
      <c r="AG600" s="92"/>
      <c r="AH600" s="92"/>
    </row>
    <row r="601" spans="1:34" ht="15.75" customHeight="1">
      <c r="A601" s="93">
        <v>44136</v>
      </c>
      <c r="B601" s="112" t="s">
        <v>1350</v>
      </c>
      <c r="C601" s="95" t="s">
        <v>1351</v>
      </c>
      <c r="D601" s="95" t="s">
        <v>1352</v>
      </c>
      <c r="E601" s="95" t="s">
        <v>1353</v>
      </c>
      <c r="F601" s="95"/>
      <c r="G601" s="95"/>
      <c r="H601" s="95"/>
      <c r="I601" s="95"/>
      <c r="J601" s="95"/>
      <c r="K601" s="95"/>
      <c r="L601" s="95"/>
      <c r="M601" s="95"/>
      <c r="N601" s="95"/>
      <c r="O601" s="95"/>
      <c r="P601" s="95"/>
      <c r="Q601" s="95"/>
      <c r="R601" s="95"/>
      <c r="S601" s="95"/>
      <c r="T601" s="95"/>
      <c r="U601" s="95"/>
      <c r="V601" s="95"/>
      <c r="W601" s="95"/>
      <c r="X601" s="95"/>
      <c r="Y601" s="95"/>
      <c r="Z601" s="95"/>
      <c r="AA601" s="95"/>
      <c r="AB601" s="95"/>
      <c r="AC601" s="95"/>
      <c r="AD601" s="95"/>
      <c r="AE601" s="95"/>
      <c r="AF601" s="95"/>
      <c r="AG601" s="95"/>
      <c r="AH601" s="95"/>
    </row>
    <row r="602" spans="1:34" ht="15.75" customHeight="1">
      <c r="A602" s="91">
        <v>44136</v>
      </c>
      <c r="B602" s="101" t="s">
        <v>1354</v>
      </c>
      <c r="C602" s="92" t="s">
        <v>1355</v>
      </c>
      <c r="D602" s="92" t="s">
        <v>1356</v>
      </c>
      <c r="E602" s="92"/>
      <c r="F602" s="92" t="s">
        <v>1357</v>
      </c>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2"/>
      <c r="AG602" s="92"/>
      <c r="AH602" s="92"/>
    </row>
    <row r="603" spans="1:34" ht="15.75" customHeight="1">
      <c r="A603" s="93">
        <v>44136</v>
      </c>
      <c r="B603" s="94" t="s">
        <v>1358</v>
      </c>
      <c r="C603" s="95" t="s">
        <v>1359</v>
      </c>
      <c r="D603" s="95"/>
      <c r="E603" s="95"/>
      <c r="F603" s="95"/>
      <c r="G603" s="95"/>
      <c r="H603" s="95"/>
      <c r="I603" s="95"/>
      <c r="J603" s="95"/>
      <c r="K603" s="95"/>
      <c r="L603" s="95"/>
      <c r="M603" s="95"/>
      <c r="N603" s="95"/>
      <c r="O603" s="95"/>
      <c r="P603" s="95"/>
      <c r="Q603" s="95"/>
      <c r="R603" s="95"/>
      <c r="S603" s="95"/>
      <c r="T603" s="95"/>
      <c r="U603" s="95"/>
      <c r="V603" s="95"/>
      <c r="W603" s="95"/>
      <c r="X603" s="95"/>
      <c r="Y603" s="95"/>
      <c r="Z603" s="95"/>
      <c r="AA603" s="95"/>
      <c r="AB603" s="95"/>
      <c r="AC603" s="95"/>
      <c r="AD603" s="95"/>
      <c r="AE603" s="95"/>
      <c r="AF603" s="95"/>
      <c r="AG603" s="95"/>
      <c r="AH603" s="95"/>
    </row>
    <row r="604" spans="1:34" ht="15.75" customHeight="1">
      <c r="A604" s="91">
        <v>44136</v>
      </c>
      <c r="B604" s="96" t="s">
        <v>1360</v>
      </c>
      <c r="C604" s="92" t="s">
        <v>1361</v>
      </c>
      <c r="D604" s="92" t="s">
        <v>1362</v>
      </c>
      <c r="E604" s="92"/>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2"/>
      <c r="AG604" s="92"/>
      <c r="AH604" s="92"/>
    </row>
    <row r="605" spans="1:34" ht="15.75" customHeight="1">
      <c r="A605" s="93">
        <v>44136</v>
      </c>
      <c r="B605" s="94" t="s">
        <v>1363</v>
      </c>
      <c r="C605" s="95" t="s">
        <v>1364</v>
      </c>
      <c r="D605" s="95"/>
      <c r="E605" s="95"/>
      <c r="F605" s="95"/>
      <c r="G605" s="95"/>
      <c r="H605" s="95"/>
      <c r="I605" s="95"/>
      <c r="J605" s="95"/>
      <c r="K605" s="95"/>
      <c r="L605" s="95"/>
      <c r="M605" s="95"/>
      <c r="N605" s="95"/>
      <c r="O605" s="95"/>
      <c r="P605" s="95"/>
      <c r="Q605" s="95"/>
      <c r="R605" s="95"/>
      <c r="S605" s="95"/>
      <c r="T605" s="95"/>
      <c r="U605" s="95"/>
      <c r="V605" s="95"/>
      <c r="W605" s="95"/>
      <c r="X605" s="95"/>
      <c r="Y605" s="95"/>
      <c r="Z605" s="95"/>
      <c r="AA605" s="95"/>
      <c r="AB605" s="95"/>
      <c r="AC605" s="95"/>
      <c r="AD605" s="95"/>
      <c r="AE605" s="95"/>
      <c r="AF605" s="95"/>
      <c r="AG605" s="95"/>
      <c r="AH605" s="95"/>
    </row>
    <row r="606" spans="1:34" ht="15.75" customHeight="1">
      <c r="A606" s="91">
        <v>44136</v>
      </c>
      <c r="B606" s="96" t="s">
        <v>1365</v>
      </c>
      <c r="C606" s="92" t="s">
        <v>1366</v>
      </c>
      <c r="D606" s="92"/>
      <c r="E606" s="92"/>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2"/>
      <c r="AG606" s="92"/>
      <c r="AH606" s="92"/>
    </row>
    <row r="607" spans="1:34" ht="15.75" customHeight="1">
      <c r="A607" s="93">
        <v>44136</v>
      </c>
      <c r="B607" s="94" t="s">
        <v>1367</v>
      </c>
      <c r="C607" s="95" t="s">
        <v>1368</v>
      </c>
      <c r="D607" s="95" t="s">
        <v>1369</v>
      </c>
      <c r="E607" s="95" t="s">
        <v>1370</v>
      </c>
      <c r="F607" s="95" t="s">
        <v>1371</v>
      </c>
      <c r="G607" s="95" t="s">
        <v>1372</v>
      </c>
      <c r="H607" s="95"/>
      <c r="I607" s="95"/>
      <c r="J607" s="95"/>
      <c r="K607" s="95"/>
      <c r="L607" s="95"/>
      <c r="M607" s="95"/>
      <c r="N607" s="95"/>
      <c r="O607" s="95"/>
      <c r="P607" s="95"/>
      <c r="Q607" s="95"/>
      <c r="R607" s="95"/>
      <c r="S607" s="95"/>
      <c r="T607" s="95"/>
      <c r="U607" s="95"/>
      <c r="V607" s="95"/>
      <c r="W607" s="95"/>
      <c r="X607" s="95"/>
      <c r="Y607" s="95"/>
      <c r="Z607" s="95"/>
      <c r="AA607" s="95"/>
      <c r="AB607" s="95"/>
      <c r="AC607" s="95"/>
      <c r="AD607" s="95"/>
      <c r="AE607" s="95"/>
      <c r="AF607" s="95"/>
      <c r="AG607" s="95"/>
      <c r="AH607" s="95"/>
    </row>
    <row r="608" spans="1:34" ht="15.75" customHeight="1">
      <c r="A608" s="91">
        <v>44136</v>
      </c>
      <c r="B608" s="96" t="s">
        <v>1373</v>
      </c>
      <c r="C608" s="92" t="s">
        <v>1374</v>
      </c>
      <c r="D608" s="92" t="s">
        <v>1375</v>
      </c>
      <c r="E608" s="92" t="s">
        <v>1376</v>
      </c>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2"/>
      <c r="AG608" s="92"/>
      <c r="AH608" s="92"/>
    </row>
    <row r="609" spans="1:34" ht="15.75" customHeight="1">
      <c r="A609" s="91">
        <v>44136</v>
      </c>
      <c r="B609" s="96" t="s">
        <v>1377</v>
      </c>
      <c r="C609" s="92" t="s">
        <v>1378</v>
      </c>
      <c r="D609" s="92" t="s">
        <v>1379</v>
      </c>
      <c r="E609" s="92"/>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2"/>
      <c r="AG609" s="92"/>
      <c r="AH609" s="92"/>
    </row>
    <row r="610" spans="1:34" ht="15.75" customHeight="1">
      <c r="A610" s="93">
        <v>44135</v>
      </c>
      <c r="B610" s="94" t="s">
        <v>1380</v>
      </c>
      <c r="C610" s="95" t="s">
        <v>1381</v>
      </c>
      <c r="D610" s="95" t="s">
        <v>1382</v>
      </c>
      <c r="E610" s="95" t="s">
        <v>1383</v>
      </c>
      <c r="F610" s="95"/>
      <c r="G610" s="95"/>
      <c r="H610" s="95"/>
      <c r="I610" s="95"/>
      <c r="J610" s="95"/>
      <c r="K610" s="95"/>
      <c r="L610" s="95"/>
      <c r="M610" s="95"/>
      <c r="N610" s="95"/>
      <c r="O610" s="95"/>
      <c r="P610" s="95"/>
      <c r="Q610" s="95"/>
      <c r="R610" s="95"/>
      <c r="S610" s="95"/>
      <c r="T610" s="95"/>
      <c r="U610" s="95"/>
      <c r="V610" s="95"/>
      <c r="W610" s="95"/>
      <c r="X610" s="95"/>
      <c r="Y610" s="95"/>
      <c r="Z610" s="95"/>
      <c r="AA610" s="95"/>
      <c r="AB610" s="95"/>
      <c r="AC610" s="95"/>
      <c r="AD610" s="95"/>
      <c r="AE610" s="95"/>
      <c r="AF610" s="95"/>
      <c r="AG610" s="95"/>
      <c r="AH610" s="95"/>
    </row>
    <row r="611" spans="1:34" ht="15.75" customHeight="1">
      <c r="A611" s="91">
        <v>44135</v>
      </c>
      <c r="B611" s="96" t="s">
        <v>1384</v>
      </c>
      <c r="C611" s="92" t="s">
        <v>1385</v>
      </c>
      <c r="D611" s="92" t="s">
        <v>1386</v>
      </c>
      <c r="E611" s="92" t="s">
        <v>1387</v>
      </c>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2"/>
      <c r="AG611" s="92"/>
      <c r="AH611" s="92"/>
    </row>
    <row r="612" spans="1:34" ht="87" customHeight="1">
      <c r="A612" s="93">
        <v>44135</v>
      </c>
      <c r="B612" s="95" t="s">
        <v>1388</v>
      </c>
      <c r="C612" s="95"/>
      <c r="D612" s="95" t="s">
        <v>1389</v>
      </c>
      <c r="E612" s="95" t="s">
        <v>1390</v>
      </c>
      <c r="F612" s="95" t="s">
        <v>1391</v>
      </c>
      <c r="G612" s="95"/>
      <c r="H612" s="95"/>
      <c r="I612" s="95"/>
      <c r="J612" s="95"/>
      <c r="K612" s="95"/>
      <c r="L612" s="95"/>
      <c r="M612" s="95"/>
      <c r="N612" s="95"/>
      <c r="O612" s="95"/>
      <c r="P612" s="95"/>
      <c r="Q612" s="95"/>
      <c r="R612" s="95"/>
      <c r="S612" s="95"/>
      <c r="T612" s="95"/>
      <c r="U612" s="95"/>
      <c r="V612" s="95"/>
      <c r="W612" s="95"/>
      <c r="X612" s="95"/>
      <c r="Y612" s="95"/>
      <c r="Z612" s="95"/>
      <c r="AA612" s="95"/>
      <c r="AB612" s="95"/>
      <c r="AC612" s="95"/>
      <c r="AD612" s="95"/>
      <c r="AE612" s="95"/>
      <c r="AF612" s="95"/>
      <c r="AG612" s="95"/>
      <c r="AH612" s="95"/>
    </row>
    <row r="613" spans="1:34" ht="15.75" customHeight="1">
      <c r="A613" s="91">
        <v>44135</v>
      </c>
      <c r="B613" s="96" t="s">
        <v>1392</v>
      </c>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2"/>
      <c r="AG613" s="92"/>
      <c r="AH613" s="92"/>
    </row>
    <row r="614" spans="1:34" ht="15.75" customHeight="1">
      <c r="A614" s="93">
        <v>44135</v>
      </c>
      <c r="B614" s="94" t="s">
        <v>1393</v>
      </c>
      <c r="C614" s="95" t="s">
        <v>1394</v>
      </c>
      <c r="D614" s="95" t="s">
        <v>1395</v>
      </c>
      <c r="E614" s="95" t="s">
        <v>1396</v>
      </c>
      <c r="F614" s="95"/>
      <c r="G614" s="95"/>
      <c r="H614" s="95"/>
      <c r="I614" s="95"/>
      <c r="J614" s="95"/>
      <c r="K614" s="95"/>
      <c r="L614" s="95"/>
      <c r="M614" s="95"/>
      <c r="N614" s="95"/>
      <c r="O614" s="95"/>
      <c r="P614" s="95"/>
      <c r="Q614" s="95"/>
      <c r="R614" s="95"/>
      <c r="S614" s="95"/>
      <c r="T614" s="95"/>
      <c r="U614" s="95"/>
      <c r="V614" s="95"/>
      <c r="W614" s="95"/>
      <c r="X614" s="95"/>
      <c r="Y614" s="95"/>
      <c r="Z614" s="95"/>
      <c r="AA614" s="95"/>
      <c r="AB614" s="95"/>
      <c r="AC614" s="95"/>
      <c r="AD614" s="95"/>
      <c r="AE614" s="95"/>
      <c r="AF614" s="95"/>
      <c r="AG614" s="95"/>
      <c r="AH614" s="95"/>
    </row>
    <row r="615" spans="1:34" ht="15.75" customHeight="1">
      <c r="A615" s="91">
        <v>44135</v>
      </c>
      <c r="B615" s="96" t="s">
        <v>1397</v>
      </c>
      <c r="C615" s="92" t="s">
        <v>1398</v>
      </c>
      <c r="D615" s="92"/>
      <c r="E615" s="92"/>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2"/>
      <c r="AG615" s="92"/>
      <c r="AH615" s="92"/>
    </row>
    <row r="616" spans="1:34" ht="15.75" customHeight="1">
      <c r="A616" s="93">
        <v>44135</v>
      </c>
      <c r="B616" s="94" t="s">
        <v>1399</v>
      </c>
      <c r="C616" s="95" t="s">
        <v>1400</v>
      </c>
      <c r="D616" s="95" t="s">
        <v>1401</v>
      </c>
      <c r="E616" s="95" t="s">
        <v>1402</v>
      </c>
      <c r="F616" s="95"/>
      <c r="G616" s="95"/>
      <c r="H616" s="95"/>
      <c r="I616" s="95"/>
      <c r="J616" s="95"/>
      <c r="K616" s="95"/>
      <c r="L616" s="95"/>
      <c r="M616" s="95"/>
      <c r="N616" s="95"/>
      <c r="O616" s="95"/>
      <c r="P616" s="95"/>
      <c r="Q616" s="95"/>
      <c r="R616" s="95"/>
      <c r="S616" s="95"/>
      <c r="T616" s="95"/>
      <c r="U616" s="95"/>
      <c r="V616" s="95"/>
      <c r="W616" s="95"/>
      <c r="X616" s="95"/>
      <c r="Y616" s="95"/>
      <c r="Z616" s="95"/>
      <c r="AA616" s="95"/>
      <c r="AB616" s="95"/>
      <c r="AC616" s="95"/>
      <c r="AD616" s="95"/>
      <c r="AE616" s="95"/>
      <c r="AF616" s="95"/>
      <c r="AG616" s="95"/>
      <c r="AH616" s="95"/>
    </row>
    <row r="617" spans="1:34" ht="15.75" customHeight="1">
      <c r="A617" s="91">
        <v>44135</v>
      </c>
      <c r="B617" s="96" t="s">
        <v>1403</v>
      </c>
      <c r="C617" s="92" t="s">
        <v>1404</v>
      </c>
      <c r="D617" s="92"/>
      <c r="E617" s="92"/>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2"/>
      <c r="AG617" s="92"/>
      <c r="AH617" s="92"/>
    </row>
    <row r="618" spans="1:34" ht="15.75" customHeight="1">
      <c r="A618" s="93">
        <v>44135</v>
      </c>
      <c r="B618" s="94" t="s">
        <v>1405</v>
      </c>
      <c r="C618" s="95" t="s">
        <v>1406</v>
      </c>
      <c r="D618" s="95"/>
      <c r="E618" s="95"/>
      <c r="F618" s="95"/>
      <c r="G618" s="95"/>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c r="AE618" s="95"/>
      <c r="AF618" s="95"/>
      <c r="AG618" s="95"/>
      <c r="AH618" s="95"/>
    </row>
    <row r="619" spans="1:34" ht="15.75" customHeight="1">
      <c r="A619" s="91">
        <v>44135</v>
      </c>
      <c r="B619" s="96" t="s">
        <v>1407</v>
      </c>
      <c r="C619" s="92" t="s">
        <v>1408</v>
      </c>
      <c r="D619" s="92"/>
      <c r="E619" s="92"/>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2"/>
      <c r="AG619" s="92"/>
      <c r="AH619" s="92"/>
    </row>
    <row r="620" spans="1:34" ht="15.75" customHeight="1">
      <c r="A620" s="93">
        <v>44135</v>
      </c>
      <c r="B620" s="94" t="s">
        <v>1409</v>
      </c>
      <c r="C620" s="95" t="s">
        <v>1410</v>
      </c>
      <c r="D620" s="95"/>
      <c r="E620" s="95"/>
      <c r="F620" s="95"/>
      <c r="G620" s="95"/>
      <c r="H620" s="95"/>
      <c r="I620" s="95"/>
      <c r="J620" s="95"/>
      <c r="K620" s="95"/>
      <c r="L620" s="95"/>
      <c r="M620" s="95"/>
      <c r="N620" s="95"/>
      <c r="O620" s="95"/>
      <c r="P620" s="95"/>
      <c r="Q620" s="95"/>
      <c r="R620" s="95"/>
      <c r="S620" s="95"/>
      <c r="T620" s="95"/>
      <c r="U620" s="95"/>
      <c r="V620" s="95"/>
      <c r="W620" s="95"/>
      <c r="X620" s="95"/>
      <c r="Y620" s="95"/>
      <c r="Z620" s="95"/>
      <c r="AA620" s="95"/>
      <c r="AB620" s="95"/>
      <c r="AC620" s="95"/>
      <c r="AD620" s="95"/>
      <c r="AE620" s="95"/>
      <c r="AF620" s="95"/>
      <c r="AG620" s="95"/>
      <c r="AH620" s="95"/>
    </row>
    <row r="621" spans="1:34" ht="15.75" customHeight="1">
      <c r="A621" s="91">
        <v>44135</v>
      </c>
      <c r="B621" s="96" t="s">
        <v>1411</v>
      </c>
      <c r="C621" s="92" t="s">
        <v>1412</v>
      </c>
      <c r="D621" s="92" t="s">
        <v>1413</v>
      </c>
      <c r="E621" s="92" t="s">
        <v>1414</v>
      </c>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2"/>
      <c r="AG621" s="92"/>
      <c r="AH621" s="92"/>
    </row>
    <row r="622" spans="1:34" ht="15.75" customHeight="1">
      <c r="A622" s="93">
        <v>44135</v>
      </c>
      <c r="B622" s="94" t="s">
        <v>1415</v>
      </c>
      <c r="C622" s="95" t="s">
        <v>1416</v>
      </c>
      <c r="D622" s="95" t="s">
        <v>1417</v>
      </c>
      <c r="E622" s="95"/>
      <c r="F622" s="95"/>
      <c r="G622" s="95"/>
      <c r="H622" s="95"/>
      <c r="I622" s="95"/>
      <c r="J622" s="95"/>
      <c r="K622" s="95"/>
      <c r="L622" s="95"/>
      <c r="M622" s="95"/>
      <c r="N622" s="95"/>
      <c r="O622" s="95"/>
      <c r="P622" s="95"/>
      <c r="Q622" s="95"/>
      <c r="R622" s="95"/>
      <c r="S622" s="95"/>
      <c r="T622" s="95"/>
      <c r="U622" s="95"/>
      <c r="V622" s="95"/>
      <c r="W622" s="95"/>
      <c r="X622" s="95"/>
      <c r="Y622" s="95"/>
      <c r="Z622" s="95"/>
      <c r="AA622" s="95"/>
      <c r="AB622" s="95"/>
      <c r="AC622" s="95"/>
      <c r="AD622" s="95"/>
      <c r="AE622" s="95"/>
      <c r="AF622" s="95"/>
      <c r="AG622" s="95"/>
      <c r="AH622" s="95"/>
    </row>
    <row r="623" spans="1:34" ht="15.75" customHeight="1">
      <c r="A623" s="91">
        <v>44135</v>
      </c>
      <c r="B623" s="113" t="s">
        <v>1418</v>
      </c>
      <c r="C623" s="92" t="s">
        <v>1419</v>
      </c>
      <c r="D623" s="92" t="s">
        <v>1420</v>
      </c>
      <c r="E623" s="92"/>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2"/>
      <c r="AG623" s="92"/>
      <c r="AH623" s="92"/>
    </row>
    <row r="624" spans="1:34" ht="15.75" customHeight="1">
      <c r="A624" s="93">
        <v>44135</v>
      </c>
      <c r="B624" s="94" t="s">
        <v>1421</v>
      </c>
      <c r="C624" s="95" t="s">
        <v>1422</v>
      </c>
      <c r="D624" s="95" t="s">
        <v>1423</v>
      </c>
      <c r="E624" s="95" t="s">
        <v>1424</v>
      </c>
      <c r="F624" s="95" t="s">
        <v>1425</v>
      </c>
      <c r="G624" s="95"/>
      <c r="H624" s="95"/>
      <c r="I624" s="95"/>
      <c r="J624" s="95"/>
      <c r="K624" s="95"/>
      <c r="L624" s="95"/>
      <c r="M624" s="95"/>
      <c r="N624" s="95"/>
      <c r="O624" s="95"/>
      <c r="P624" s="95"/>
      <c r="Q624" s="95"/>
      <c r="R624" s="95"/>
      <c r="S624" s="95"/>
      <c r="T624" s="95"/>
      <c r="U624" s="95"/>
      <c r="V624" s="95"/>
      <c r="W624" s="95"/>
      <c r="X624" s="95"/>
      <c r="Y624" s="95"/>
      <c r="Z624" s="95"/>
      <c r="AA624" s="95"/>
      <c r="AB624" s="95"/>
      <c r="AC624" s="95"/>
      <c r="AD624" s="95"/>
      <c r="AE624" s="95"/>
      <c r="AF624" s="95"/>
      <c r="AG624" s="95"/>
      <c r="AH624" s="95"/>
    </row>
    <row r="625" spans="1:34" ht="15.75" customHeight="1">
      <c r="A625" s="91">
        <v>44135</v>
      </c>
      <c r="B625" s="96" t="s">
        <v>1426</v>
      </c>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2"/>
      <c r="AG625" s="92"/>
      <c r="AH625" s="92"/>
    </row>
    <row r="626" spans="1:34" ht="15.75" customHeight="1">
      <c r="A626" s="93">
        <v>44135</v>
      </c>
      <c r="B626" s="94" t="s">
        <v>1427</v>
      </c>
      <c r="C626" s="95" t="s">
        <v>1428</v>
      </c>
      <c r="D626" s="95"/>
      <c r="E626" s="95"/>
      <c r="F626" s="95"/>
      <c r="G626" s="95"/>
      <c r="H626" s="95"/>
      <c r="I626" s="95"/>
      <c r="J626" s="95"/>
      <c r="K626" s="95"/>
      <c r="L626" s="95"/>
      <c r="M626" s="95"/>
      <c r="N626" s="95"/>
      <c r="O626" s="95"/>
      <c r="P626" s="95"/>
      <c r="Q626" s="95"/>
      <c r="R626" s="95"/>
      <c r="S626" s="95"/>
      <c r="T626" s="95"/>
      <c r="U626" s="95"/>
      <c r="V626" s="95"/>
      <c r="W626" s="95"/>
      <c r="X626" s="95"/>
      <c r="Y626" s="95"/>
      <c r="Z626" s="95"/>
      <c r="AA626" s="95"/>
      <c r="AB626" s="95"/>
      <c r="AC626" s="95"/>
      <c r="AD626" s="95"/>
      <c r="AE626" s="95"/>
      <c r="AF626" s="95"/>
      <c r="AG626" s="95"/>
      <c r="AH626" s="95"/>
    </row>
    <row r="627" spans="1:34" ht="15.75" customHeight="1">
      <c r="A627" s="91">
        <v>44135</v>
      </c>
      <c r="B627" s="96" t="s">
        <v>1429</v>
      </c>
      <c r="C627" s="92" t="s">
        <v>1430</v>
      </c>
      <c r="D627" s="92" t="s">
        <v>1431</v>
      </c>
      <c r="E627" s="92"/>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2"/>
      <c r="AG627" s="92"/>
      <c r="AH627" s="92"/>
    </row>
    <row r="628" spans="1:34" ht="15.75" customHeight="1">
      <c r="A628" s="93">
        <v>44135</v>
      </c>
      <c r="B628" s="94" t="s">
        <v>1432</v>
      </c>
      <c r="C628" s="95" t="s">
        <v>1433</v>
      </c>
      <c r="D628" s="95" t="s">
        <v>1434</v>
      </c>
      <c r="E628" s="95" t="s">
        <v>1435</v>
      </c>
      <c r="F628" s="95" t="s">
        <v>1436</v>
      </c>
      <c r="G628" s="95" t="s">
        <v>1437</v>
      </c>
      <c r="H628" s="95"/>
      <c r="I628" s="95"/>
      <c r="J628" s="95"/>
      <c r="K628" s="95"/>
      <c r="L628" s="95"/>
      <c r="M628" s="95"/>
      <c r="N628" s="95"/>
      <c r="O628" s="95"/>
      <c r="P628" s="95"/>
      <c r="Q628" s="95"/>
      <c r="R628" s="95"/>
      <c r="S628" s="95"/>
      <c r="T628" s="95"/>
      <c r="U628" s="95"/>
      <c r="V628" s="95"/>
      <c r="W628" s="95"/>
      <c r="X628" s="95"/>
      <c r="Y628" s="95"/>
      <c r="Z628" s="95"/>
      <c r="AA628" s="95"/>
      <c r="AB628" s="95"/>
      <c r="AC628" s="95"/>
      <c r="AD628" s="95"/>
      <c r="AE628" s="95"/>
      <c r="AF628" s="95"/>
      <c r="AG628" s="95"/>
      <c r="AH628" s="95"/>
    </row>
    <row r="629" spans="1:34" ht="15.75" customHeight="1">
      <c r="A629" s="91">
        <v>44134</v>
      </c>
      <c r="B629" s="92" t="s">
        <v>1438</v>
      </c>
      <c r="C629" s="92" t="s">
        <v>1439</v>
      </c>
      <c r="D629" s="92"/>
      <c r="E629" s="92"/>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2"/>
      <c r="AG629" s="92"/>
      <c r="AH629" s="92"/>
    </row>
    <row r="630" spans="1:34" ht="15.75" customHeight="1">
      <c r="A630" s="93">
        <v>44134</v>
      </c>
      <c r="B630" s="94" t="s">
        <v>1440</v>
      </c>
      <c r="C630" s="95" t="s">
        <v>1441</v>
      </c>
      <c r="D630" s="95" t="s">
        <v>1442</v>
      </c>
      <c r="E630" s="95"/>
      <c r="F630" s="95"/>
      <c r="G630" s="95"/>
      <c r="H630" s="95"/>
      <c r="I630" s="95"/>
      <c r="J630" s="95"/>
      <c r="K630" s="95"/>
      <c r="L630" s="95"/>
      <c r="M630" s="95"/>
      <c r="N630" s="95"/>
      <c r="O630" s="95"/>
      <c r="P630" s="95"/>
      <c r="Q630" s="95"/>
      <c r="R630" s="95"/>
      <c r="S630" s="95"/>
      <c r="T630" s="95"/>
      <c r="U630" s="95"/>
      <c r="V630" s="95"/>
      <c r="W630" s="95"/>
      <c r="X630" s="95"/>
      <c r="Y630" s="95"/>
      <c r="Z630" s="95"/>
      <c r="AA630" s="95"/>
      <c r="AB630" s="95"/>
      <c r="AC630" s="95"/>
      <c r="AD630" s="95"/>
      <c r="AE630" s="95"/>
      <c r="AF630" s="95"/>
      <c r="AG630" s="95"/>
      <c r="AH630" s="95"/>
    </row>
    <row r="631" spans="1:34" ht="15.75" customHeight="1">
      <c r="A631" s="91">
        <v>44134</v>
      </c>
      <c r="B631" s="96" t="s">
        <v>1443</v>
      </c>
      <c r="C631" s="92" t="s">
        <v>1444</v>
      </c>
      <c r="D631" s="92"/>
      <c r="E631" s="92"/>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2"/>
      <c r="AG631" s="92"/>
      <c r="AH631" s="92"/>
    </row>
    <row r="632" spans="1:34" ht="102" customHeight="1">
      <c r="A632" s="93">
        <v>44134</v>
      </c>
      <c r="B632" s="94" t="s">
        <v>1445</v>
      </c>
      <c r="C632" s="95" t="s">
        <v>1446</v>
      </c>
      <c r="D632" s="95"/>
      <c r="E632" s="95" t="s">
        <v>1447</v>
      </c>
      <c r="F632" s="95"/>
      <c r="G632" s="95"/>
      <c r="H632" s="95"/>
      <c r="I632" s="95"/>
      <c r="J632" s="95"/>
      <c r="K632" s="95"/>
      <c r="L632" s="95"/>
      <c r="M632" s="95"/>
      <c r="N632" s="95"/>
      <c r="O632" s="95"/>
      <c r="P632" s="95"/>
      <c r="Q632" s="95"/>
      <c r="R632" s="95"/>
      <c r="S632" s="95"/>
      <c r="T632" s="95"/>
      <c r="U632" s="95"/>
      <c r="V632" s="95"/>
      <c r="W632" s="95"/>
      <c r="X632" s="95"/>
      <c r="Y632" s="95"/>
      <c r="Z632" s="95"/>
      <c r="AA632" s="95"/>
      <c r="AB632" s="95"/>
      <c r="AC632" s="95"/>
      <c r="AD632" s="95"/>
      <c r="AE632" s="95"/>
      <c r="AF632" s="95"/>
      <c r="AG632" s="95"/>
      <c r="AH632" s="95"/>
    </row>
    <row r="633" spans="1:34" ht="15.75" customHeight="1">
      <c r="A633" s="91">
        <v>44134</v>
      </c>
      <c r="B633" s="96" t="s">
        <v>1448</v>
      </c>
      <c r="C633" s="92" t="s">
        <v>1449</v>
      </c>
      <c r="D633" s="92" t="s">
        <v>1450</v>
      </c>
      <c r="E633" s="92"/>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2"/>
      <c r="AG633" s="92"/>
      <c r="AH633" s="92"/>
    </row>
    <row r="634" spans="1:34" ht="15.75" customHeight="1">
      <c r="A634" s="93">
        <v>44134</v>
      </c>
      <c r="B634" s="94" t="s">
        <v>1451</v>
      </c>
      <c r="C634" s="95" t="s">
        <v>1452</v>
      </c>
      <c r="D634" s="95"/>
      <c r="E634" s="95"/>
      <c r="F634" s="95"/>
      <c r="G634" s="95"/>
      <c r="H634" s="95"/>
      <c r="I634" s="95"/>
      <c r="J634" s="95"/>
      <c r="K634" s="95"/>
      <c r="L634" s="95"/>
      <c r="M634" s="95"/>
      <c r="N634" s="95"/>
      <c r="O634" s="95"/>
      <c r="P634" s="95"/>
      <c r="Q634" s="95"/>
      <c r="R634" s="95"/>
      <c r="S634" s="95"/>
      <c r="T634" s="95"/>
      <c r="U634" s="95"/>
      <c r="V634" s="95"/>
      <c r="W634" s="95"/>
      <c r="X634" s="95"/>
      <c r="Y634" s="95"/>
      <c r="Z634" s="95"/>
      <c r="AA634" s="95"/>
      <c r="AB634" s="95"/>
      <c r="AC634" s="95"/>
      <c r="AD634" s="95"/>
      <c r="AE634" s="95"/>
      <c r="AF634" s="95"/>
      <c r="AG634" s="95"/>
      <c r="AH634" s="95"/>
    </row>
    <row r="635" spans="1:34" ht="15.75" customHeight="1">
      <c r="A635" s="91">
        <v>44134</v>
      </c>
      <c r="B635" s="96" t="s">
        <v>1453</v>
      </c>
      <c r="C635" s="96" t="s">
        <v>1454</v>
      </c>
      <c r="D635" s="92" t="s">
        <v>1455</v>
      </c>
      <c r="E635" s="92" t="s">
        <v>1456</v>
      </c>
      <c r="F635" s="92" t="s">
        <v>1457</v>
      </c>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2"/>
      <c r="AG635" s="92"/>
      <c r="AH635" s="92"/>
    </row>
    <row r="636" spans="1:34" ht="15.75" customHeight="1">
      <c r="A636" s="93">
        <v>44134</v>
      </c>
      <c r="B636" s="94" t="s">
        <v>1458</v>
      </c>
      <c r="C636" s="95" t="s">
        <v>1459</v>
      </c>
      <c r="D636" s="95" t="s">
        <v>1460</v>
      </c>
      <c r="E636" s="95" t="s">
        <v>1461</v>
      </c>
      <c r="F636" s="95" t="s">
        <v>1462</v>
      </c>
      <c r="G636" s="95" t="s">
        <v>1463</v>
      </c>
      <c r="H636" s="95"/>
      <c r="I636" s="95"/>
      <c r="J636" s="95"/>
      <c r="K636" s="95"/>
      <c r="L636" s="95"/>
      <c r="M636" s="95"/>
      <c r="N636" s="95"/>
      <c r="O636" s="95"/>
      <c r="P636" s="95"/>
      <c r="Q636" s="95"/>
      <c r="R636" s="95"/>
      <c r="S636" s="95"/>
      <c r="T636" s="95"/>
      <c r="U636" s="95"/>
      <c r="V636" s="95"/>
      <c r="W636" s="95"/>
      <c r="X636" s="95"/>
      <c r="Y636" s="95"/>
      <c r="Z636" s="95"/>
      <c r="AA636" s="95"/>
      <c r="AB636" s="95"/>
      <c r="AC636" s="95"/>
      <c r="AD636" s="95"/>
      <c r="AE636" s="95"/>
      <c r="AF636" s="95"/>
      <c r="AG636" s="95"/>
      <c r="AH636" s="95"/>
    </row>
    <row r="637" spans="1:34" ht="15.75" customHeight="1">
      <c r="A637" s="91">
        <v>44134</v>
      </c>
      <c r="B637" s="96" t="s">
        <v>1464</v>
      </c>
      <c r="C637" s="92" t="s">
        <v>1465</v>
      </c>
      <c r="D637" s="92" t="s">
        <v>1466</v>
      </c>
      <c r="E637" s="92" t="s">
        <v>1467</v>
      </c>
      <c r="F637" s="92" t="s">
        <v>1468</v>
      </c>
      <c r="G637" s="92" t="s">
        <v>1469</v>
      </c>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2"/>
      <c r="AG637" s="92"/>
      <c r="AH637" s="92"/>
    </row>
    <row r="638" spans="1:34" ht="15.75" customHeight="1">
      <c r="A638" s="93">
        <v>44134</v>
      </c>
      <c r="B638" s="94" t="s">
        <v>1470</v>
      </c>
      <c r="C638" s="95" t="s">
        <v>1471</v>
      </c>
      <c r="D638" s="95"/>
      <c r="E638" s="95"/>
      <c r="F638" s="95"/>
      <c r="G638" s="95"/>
      <c r="H638" s="95"/>
      <c r="I638" s="95"/>
      <c r="J638" s="95"/>
      <c r="K638" s="95"/>
      <c r="L638" s="95"/>
      <c r="M638" s="95"/>
      <c r="N638" s="95"/>
      <c r="O638" s="95"/>
      <c r="P638" s="95"/>
      <c r="Q638" s="95"/>
      <c r="R638" s="95"/>
      <c r="S638" s="95"/>
      <c r="T638" s="95"/>
      <c r="U638" s="95"/>
      <c r="V638" s="95"/>
      <c r="W638" s="95"/>
      <c r="X638" s="95"/>
      <c r="Y638" s="95"/>
      <c r="Z638" s="95"/>
      <c r="AA638" s="95"/>
      <c r="AB638" s="95"/>
      <c r="AC638" s="95"/>
      <c r="AD638" s="95"/>
      <c r="AE638" s="95"/>
      <c r="AF638" s="95"/>
      <c r="AG638" s="95"/>
      <c r="AH638" s="95"/>
    </row>
    <row r="639" spans="1:34" ht="15.75" customHeight="1">
      <c r="A639" s="91"/>
      <c r="B639" s="96" t="s">
        <v>1472</v>
      </c>
      <c r="C639" s="92" t="s">
        <v>1473</v>
      </c>
      <c r="D639" s="92" t="s">
        <v>1474</v>
      </c>
      <c r="E639" s="92" t="s">
        <v>1475</v>
      </c>
      <c r="F639" s="92" t="s">
        <v>1476</v>
      </c>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2"/>
      <c r="AG639" s="92"/>
      <c r="AH639" s="92"/>
    </row>
    <row r="640" spans="1:34" ht="15.75" customHeight="1">
      <c r="A640" s="93">
        <v>44134</v>
      </c>
      <c r="B640" s="94" t="s">
        <v>1477</v>
      </c>
      <c r="C640" s="95" t="s">
        <v>1478</v>
      </c>
      <c r="D640" s="95" t="s">
        <v>1479</v>
      </c>
      <c r="E640" s="95"/>
      <c r="F640" s="95"/>
      <c r="G640" s="95"/>
      <c r="H640" s="95"/>
      <c r="I640" s="95"/>
      <c r="J640" s="95"/>
      <c r="K640" s="95"/>
      <c r="L640" s="95"/>
      <c r="M640" s="95"/>
      <c r="N640" s="95"/>
      <c r="O640" s="95"/>
      <c r="P640" s="95"/>
      <c r="Q640" s="95"/>
      <c r="R640" s="95"/>
      <c r="S640" s="95"/>
      <c r="T640" s="95"/>
      <c r="U640" s="95"/>
      <c r="V640" s="95"/>
      <c r="W640" s="95"/>
      <c r="X640" s="95"/>
      <c r="Y640" s="95"/>
      <c r="Z640" s="95"/>
      <c r="AA640" s="95"/>
      <c r="AB640" s="95"/>
      <c r="AC640" s="95"/>
      <c r="AD640" s="95"/>
      <c r="AE640" s="95"/>
      <c r="AF640" s="95"/>
      <c r="AG640" s="95"/>
      <c r="AH640" s="95"/>
    </row>
    <row r="641" spans="1:34" ht="15.75" customHeight="1">
      <c r="A641" s="91">
        <v>44134</v>
      </c>
      <c r="B641" s="96" t="s">
        <v>1480</v>
      </c>
      <c r="C641" s="92" t="s">
        <v>1481</v>
      </c>
      <c r="D641" s="92"/>
      <c r="E641" s="92"/>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2"/>
      <c r="AG641" s="92"/>
      <c r="AH641" s="92"/>
    </row>
    <row r="642" spans="1:34" ht="15.75" customHeight="1">
      <c r="A642" s="93">
        <v>44134</v>
      </c>
      <c r="B642" s="94" t="s">
        <v>1482</v>
      </c>
      <c r="C642" s="95" t="s">
        <v>1483</v>
      </c>
      <c r="D642" s="95" t="s">
        <v>1484</v>
      </c>
      <c r="E642" s="95"/>
      <c r="F642" s="95"/>
      <c r="G642" s="95"/>
      <c r="H642" s="95"/>
      <c r="I642" s="95"/>
      <c r="J642" s="95"/>
      <c r="K642" s="95"/>
      <c r="L642" s="95"/>
      <c r="M642" s="95"/>
      <c r="N642" s="95"/>
      <c r="O642" s="95"/>
      <c r="P642" s="95"/>
      <c r="Q642" s="95"/>
      <c r="R642" s="95"/>
      <c r="S642" s="95"/>
      <c r="T642" s="95"/>
      <c r="U642" s="95"/>
      <c r="V642" s="95"/>
      <c r="W642" s="95"/>
      <c r="X642" s="95"/>
      <c r="Y642" s="95"/>
      <c r="Z642" s="95"/>
      <c r="AA642" s="95"/>
      <c r="AB642" s="95"/>
      <c r="AC642" s="95"/>
      <c r="AD642" s="95"/>
      <c r="AE642" s="95"/>
      <c r="AF642" s="95"/>
      <c r="AG642" s="95"/>
      <c r="AH642" s="95"/>
    </row>
    <row r="643" spans="1:34" ht="15.75" customHeight="1">
      <c r="A643" s="91">
        <v>44134</v>
      </c>
      <c r="B643" s="96" t="s">
        <v>1485</v>
      </c>
      <c r="C643" s="92" t="s">
        <v>1486</v>
      </c>
      <c r="D643" s="92" t="s">
        <v>1487</v>
      </c>
      <c r="E643" s="92"/>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2"/>
      <c r="AG643" s="92"/>
      <c r="AH643" s="92"/>
    </row>
    <row r="644" spans="1:34" ht="15.75" customHeight="1">
      <c r="A644" s="93">
        <v>44134</v>
      </c>
      <c r="B644" s="94" t="s">
        <v>1488</v>
      </c>
      <c r="C644" s="95" t="s">
        <v>1489</v>
      </c>
      <c r="D644" s="95" t="s">
        <v>1490</v>
      </c>
      <c r="E644" s="95"/>
      <c r="F644" s="95"/>
      <c r="G644" s="95"/>
      <c r="H644" s="95"/>
      <c r="I644" s="95"/>
      <c r="J644" s="95"/>
      <c r="K644" s="95"/>
      <c r="L644" s="95"/>
      <c r="M644" s="95"/>
      <c r="N644" s="95"/>
      <c r="O644" s="95"/>
      <c r="P644" s="95"/>
      <c r="Q644" s="95"/>
      <c r="R644" s="95"/>
      <c r="S644" s="95"/>
      <c r="T644" s="95"/>
      <c r="U644" s="95"/>
      <c r="V644" s="95"/>
      <c r="W644" s="95"/>
      <c r="X644" s="95"/>
      <c r="Y644" s="95"/>
      <c r="Z644" s="95"/>
      <c r="AA644" s="95"/>
      <c r="AB644" s="95"/>
      <c r="AC644" s="95"/>
      <c r="AD644" s="95"/>
      <c r="AE644" s="95"/>
      <c r="AF644" s="95"/>
      <c r="AG644" s="95"/>
      <c r="AH644" s="95"/>
    </row>
    <row r="645" spans="1:34" ht="15.75" customHeight="1">
      <c r="A645" s="91">
        <v>44134</v>
      </c>
      <c r="B645" s="96" t="s">
        <v>1491</v>
      </c>
      <c r="C645" s="92" t="s">
        <v>1492</v>
      </c>
      <c r="D645" s="92" t="s">
        <v>1493</v>
      </c>
      <c r="E645" s="92" t="s">
        <v>1494</v>
      </c>
      <c r="F645" s="92" t="s">
        <v>1495</v>
      </c>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2"/>
      <c r="AG645" s="92"/>
      <c r="AH645" s="92"/>
    </row>
    <row r="646" spans="1:34" ht="144.75" customHeight="1">
      <c r="A646" s="93">
        <v>44134</v>
      </c>
      <c r="B646" s="94" t="s">
        <v>1496</v>
      </c>
      <c r="C646" s="95" t="s">
        <v>1497</v>
      </c>
      <c r="D646" s="95" t="s">
        <v>1498</v>
      </c>
      <c r="E646" s="95" t="s">
        <v>1499</v>
      </c>
      <c r="F646" s="95"/>
      <c r="G646" s="95"/>
      <c r="H646" s="95"/>
      <c r="I646" s="95"/>
      <c r="J646" s="95"/>
      <c r="K646" s="95"/>
      <c r="L646" s="95"/>
      <c r="M646" s="95"/>
      <c r="N646" s="95"/>
      <c r="O646" s="95"/>
      <c r="P646" s="95"/>
      <c r="Q646" s="95"/>
      <c r="R646" s="95"/>
      <c r="S646" s="95"/>
      <c r="T646" s="95"/>
      <c r="U646" s="95"/>
      <c r="V646" s="95"/>
      <c r="W646" s="95"/>
      <c r="X646" s="95"/>
      <c r="Y646" s="95"/>
      <c r="Z646" s="95"/>
      <c r="AA646" s="95"/>
      <c r="AB646" s="95"/>
      <c r="AC646" s="95"/>
      <c r="AD646" s="95"/>
      <c r="AE646" s="95"/>
      <c r="AF646" s="95"/>
      <c r="AG646" s="95"/>
      <c r="AH646" s="95"/>
    </row>
    <row r="647" spans="1:34" ht="15.75" customHeight="1">
      <c r="A647" s="91">
        <v>44134</v>
      </c>
      <c r="B647" s="96" t="s">
        <v>1500</v>
      </c>
      <c r="C647" s="92" t="s">
        <v>1501</v>
      </c>
      <c r="D647" s="92"/>
      <c r="E647" s="92"/>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2"/>
      <c r="AG647" s="92"/>
      <c r="AH647" s="92"/>
    </row>
    <row r="648" spans="1:34" ht="15.75" customHeight="1">
      <c r="A648" s="93">
        <v>44134</v>
      </c>
      <c r="B648" s="94" t="s">
        <v>1502</v>
      </c>
      <c r="C648" s="95" t="s">
        <v>1503</v>
      </c>
      <c r="D648" s="95" t="s">
        <v>1504</v>
      </c>
      <c r="E648" s="95" t="s">
        <v>1505</v>
      </c>
      <c r="F648" s="95"/>
      <c r="G648" s="95"/>
      <c r="H648" s="95"/>
      <c r="I648" s="95"/>
      <c r="J648" s="95"/>
      <c r="K648" s="95"/>
      <c r="L648" s="95"/>
      <c r="M648" s="95"/>
      <c r="N648" s="95"/>
      <c r="O648" s="95"/>
      <c r="P648" s="95"/>
      <c r="Q648" s="95"/>
      <c r="R648" s="95"/>
      <c r="S648" s="95"/>
      <c r="T648" s="95"/>
      <c r="U648" s="95"/>
      <c r="V648" s="95"/>
      <c r="W648" s="95"/>
      <c r="X648" s="95"/>
      <c r="Y648" s="95"/>
      <c r="Z648" s="95"/>
      <c r="AA648" s="95"/>
      <c r="AB648" s="95"/>
      <c r="AC648" s="95"/>
      <c r="AD648" s="95"/>
      <c r="AE648" s="95"/>
      <c r="AF648" s="95"/>
      <c r="AG648" s="95"/>
      <c r="AH648" s="95"/>
    </row>
    <row r="649" spans="1:34" ht="15.75" customHeight="1">
      <c r="A649" s="91">
        <v>44134</v>
      </c>
      <c r="B649" s="96" t="s">
        <v>1506</v>
      </c>
      <c r="C649" s="92" t="s">
        <v>1507</v>
      </c>
      <c r="D649" s="92" t="s">
        <v>1508</v>
      </c>
      <c r="E649" s="92"/>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2"/>
      <c r="AG649" s="92"/>
      <c r="AH649" s="92"/>
    </row>
    <row r="650" spans="1:34" ht="15.75" customHeight="1">
      <c r="A650" s="93">
        <v>44134</v>
      </c>
      <c r="B650" s="94" t="s">
        <v>1509</v>
      </c>
      <c r="C650" s="95" t="s">
        <v>1510</v>
      </c>
      <c r="D650" s="95"/>
      <c r="E650" s="95"/>
      <c r="F650" s="95"/>
      <c r="G650" s="95"/>
      <c r="H650" s="95"/>
      <c r="I650" s="95"/>
      <c r="J650" s="95"/>
      <c r="K650" s="95"/>
      <c r="L650" s="95"/>
      <c r="M650" s="95"/>
      <c r="N650" s="95"/>
      <c r="O650" s="95"/>
      <c r="P650" s="95"/>
      <c r="Q650" s="95"/>
      <c r="R650" s="95"/>
      <c r="S650" s="95"/>
      <c r="T650" s="95"/>
      <c r="U650" s="95"/>
      <c r="V650" s="95"/>
      <c r="W650" s="95"/>
      <c r="X650" s="95"/>
      <c r="Y650" s="95"/>
      <c r="Z650" s="95"/>
      <c r="AA650" s="95"/>
      <c r="AB650" s="95"/>
      <c r="AC650" s="95"/>
      <c r="AD650" s="95"/>
      <c r="AE650" s="95"/>
      <c r="AF650" s="95"/>
      <c r="AG650" s="95"/>
      <c r="AH650" s="95"/>
    </row>
    <row r="651" spans="1:34" ht="15.75" customHeight="1">
      <c r="A651" s="91">
        <v>44134</v>
      </c>
      <c r="B651" s="96" t="s">
        <v>1511</v>
      </c>
      <c r="C651" s="92" t="s">
        <v>1512</v>
      </c>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row>
    <row r="652" spans="1:34" ht="15.75" customHeight="1">
      <c r="A652" s="93">
        <v>44134</v>
      </c>
      <c r="B652" s="94" t="s">
        <v>1513</v>
      </c>
      <c r="C652" s="95" t="s">
        <v>1514</v>
      </c>
      <c r="D652" s="95" t="s">
        <v>1515</v>
      </c>
      <c r="E652" s="95"/>
      <c r="F652" s="95"/>
      <c r="G652" s="95"/>
      <c r="H652" s="95"/>
      <c r="I652" s="95"/>
      <c r="J652" s="95"/>
      <c r="K652" s="95"/>
      <c r="L652" s="95"/>
      <c r="M652" s="95"/>
      <c r="N652" s="95"/>
      <c r="O652" s="95"/>
      <c r="P652" s="95"/>
      <c r="Q652" s="95"/>
      <c r="R652" s="95"/>
      <c r="S652" s="95"/>
      <c r="T652" s="95"/>
      <c r="U652" s="95"/>
      <c r="V652" s="95"/>
      <c r="W652" s="95"/>
      <c r="X652" s="95"/>
      <c r="Y652" s="95"/>
      <c r="Z652" s="95"/>
      <c r="AA652" s="95"/>
      <c r="AB652" s="95"/>
      <c r="AC652" s="95"/>
      <c r="AD652" s="95"/>
      <c r="AE652" s="95"/>
      <c r="AF652" s="95"/>
      <c r="AG652" s="95"/>
      <c r="AH652" s="95"/>
    </row>
    <row r="653" spans="1:34" ht="15.75" customHeight="1">
      <c r="A653" s="91">
        <v>44134</v>
      </c>
      <c r="B653" s="96" t="s">
        <v>1516</v>
      </c>
      <c r="C653" s="92" t="s">
        <v>1517</v>
      </c>
      <c r="D653" s="92" t="s">
        <v>1518</v>
      </c>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2"/>
      <c r="AG653" s="92"/>
      <c r="AH653" s="92"/>
    </row>
    <row r="654" spans="1:34" ht="15.75" customHeight="1">
      <c r="A654" s="93">
        <v>44134</v>
      </c>
      <c r="B654" s="94" t="s">
        <v>1519</v>
      </c>
      <c r="C654" s="108" t="s">
        <v>1520</v>
      </c>
      <c r="D654" s="95" t="s">
        <v>1521</v>
      </c>
      <c r="E654" s="95"/>
      <c r="F654" s="95"/>
      <c r="G654" s="95"/>
      <c r="H654" s="95"/>
      <c r="I654" s="95"/>
      <c r="J654" s="95"/>
      <c r="K654" s="95"/>
      <c r="L654" s="95"/>
      <c r="M654" s="95"/>
      <c r="N654" s="95"/>
      <c r="O654" s="95"/>
      <c r="P654" s="95"/>
      <c r="Q654" s="95"/>
      <c r="R654" s="95"/>
      <c r="S654" s="95"/>
      <c r="T654" s="95"/>
      <c r="U654" s="95"/>
      <c r="V654" s="95"/>
      <c r="W654" s="95"/>
      <c r="X654" s="95"/>
      <c r="Y654" s="95"/>
      <c r="Z654" s="95"/>
      <c r="AA654" s="95"/>
      <c r="AB654" s="95"/>
      <c r="AC654" s="95"/>
      <c r="AD654" s="95"/>
      <c r="AE654" s="95"/>
      <c r="AF654" s="95"/>
      <c r="AG654" s="95"/>
      <c r="AH654" s="95"/>
    </row>
    <row r="655" spans="1:34" ht="15.75" customHeight="1">
      <c r="A655" s="91">
        <v>44134</v>
      </c>
      <c r="B655" s="96" t="s">
        <v>1522</v>
      </c>
      <c r="C655" s="92"/>
      <c r="D655" s="92" t="s">
        <v>1523</v>
      </c>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2"/>
      <c r="AG655" s="92"/>
      <c r="AH655" s="92"/>
    </row>
    <row r="656" spans="1:34" ht="15.75" customHeight="1">
      <c r="A656" s="93">
        <v>44134</v>
      </c>
      <c r="B656" s="94" t="s">
        <v>1524</v>
      </c>
      <c r="C656" s="95" t="s">
        <v>1525</v>
      </c>
      <c r="D656" s="95" t="s">
        <v>1526</v>
      </c>
      <c r="E656" s="95"/>
      <c r="F656" s="95"/>
      <c r="G656" s="95"/>
      <c r="H656" s="95"/>
      <c r="I656" s="95"/>
      <c r="J656" s="95"/>
      <c r="K656" s="95"/>
      <c r="L656" s="95"/>
      <c r="M656" s="95"/>
      <c r="N656" s="95"/>
      <c r="O656" s="95"/>
      <c r="P656" s="95"/>
      <c r="Q656" s="95"/>
      <c r="R656" s="95"/>
      <c r="S656" s="95"/>
      <c r="T656" s="95"/>
      <c r="U656" s="95"/>
      <c r="V656" s="95"/>
      <c r="W656" s="95"/>
      <c r="X656" s="95"/>
      <c r="Y656" s="95"/>
      <c r="Z656" s="95"/>
      <c r="AA656" s="95"/>
      <c r="AB656" s="95"/>
      <c r="AC656" s="95"/>
      <c r="AD656" s="95"/>
      <c r="AE656" s="95"/>
      <c r="AF656" s="95"/>
      <c r="AG656" s="95"/>
      <c r="AH656" s="95"/>
    </row>
    <row r="657" spans="1:34" ht="15.75" customHeight="1">
      <c r="A657" s="91">
        <v>44134</v>
      </c>
      <c r="B657" s="96" t="s">
        <v>1527</v>
      </c>
      <c r="C657" s="92" t="s">
        <v>1528</v>
      </c>
      <c r="D657" s="92" t="s">
        <v>1529</v>
      </c>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2"/>
      <c r="AG657" s="92"/>
      <c r="AH657" s="92"/>
    </row>
    <row r="658" spans="1:34" ht="15.75" customHeight="1">
      <c r="A658" s="93">
        <v>44134</v>
      </c>
      <c r="B658" s="94" t="s">
        <v>1530</v>
      </c>
      <c r="C658" s="95" t="s">
        <v>1531</v>
      </c>
      <c r="D658" s="95" t="s">
        <v>1532</v>
      </c>
      <c r="E658" s="95" t="s">
        <v>1533</v>
      </c>
      <c r="F658" s="95"/>
      <c r="G658" s="95"/>
      <c r="H658" s="95"/>
      <c r="I658" s="95"/>
      <c r="J658" s="95"/>
      <c r="K658" s="95"/>
      <c r="L658" s="95"/>
      <c r="M658" s="95"/>
      <c r="N658" s="95"/>
      <c r="O658" s="95"/>
      <c r="P658" s="95"/>
      <c r="Q658" s="95"/>
      <c r="R658" s="95"/>
      <c r="S658" s="95"/>
      <c r="T658" s="95"/>
      <c r="U658" s="95"/>
      <c r="V658" s="95"/>
      <c r="W658" s="95"/>
      <c r="X658" s="95"/>
      <c r="Y658" s="95"/>
      <c r="Z658" s="95"/>
      <c r="AA658" s="95"/>
      <c r="AB658" s="95"/>
      <c r="AC658" s="95"/>
      <c r="AD658" s="95"/>
      <c r="AE658" s="95"/>
      <c r="AF658" s="95"/>
      <c r="AG658" s="95"/>
      <c r="AH658" s="95"/>
    </row>
    <row r="659" spans="1:34" ht="15.75" customHeight="1">
      <c r="A659" s="91">
        <v>44134</v>
      </c>
      <c r="B659" s="96" t="s">
        <v>1534</v>
      </c>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2"/>
      <c r="AG659" s="92"/>
      <c r="AH659" s="92"/>
    </row>
    <row r="660" spans="1:34" ht="15.75" customHeight="1">
      <c r="A660" s="93">
        <v>44134</v>
      </c>
      <c r="B660" s="94" t="s">
        <v>1535</v>
      </c>
      <c r="C660" s="95" t="s">
        <v>1536</v>
      </c>
      <c r="D660" s="108" t="s">
        <v>1537</v>
      </c>
      <c r="E660" s="95"/>
      <c r="F660" s="95"/>
      <c r="G660" s="95"/>
      <c r="H660" s="95"/>
      <c r="I660" s="95"/>
      <c r="J660" s="95"/>
      <c r="K660" s="95"/>
      <c r="L660" s="95"/>
      <c r="M660" s="95"/>
      <c r="N660" s="95"/>
      <c r="O660" s="95"/>
      <c r="P660" s="95"/>
      <c r="Q660" s="95"/>
      <c r="R660" s="95"/>
      <c r="S660" s="95"/>
      <c r="T660" s="95"/>
      <c r="U660" s="95"/>
      <c r="V660" s="95"/>
      <c r="W660" s="95"/>
      <c r="X660" s="95"/>
      <c r="Y660" s="95"/>
      <c r="Z660" s="95"/>
      <c r="AA660" s="95"/>
      <c r="AB660" s="95"/>
      <c r="AC660" s="95"/>
      <c r="AD660" s="95"/>
      <c r="AE660" s="95"/>
      <c r="AF660" s="95"/>
      <c r="AG660" s="95"/>
      <c r="AH660" s="95"/>
    </row>
    <row r="661" spans="1:34" ht="15.75" customHeight="1">
      <c r="A661" s="91">
        <v>44134</v>
      </c>
      <c r="B661" s="92" t="s">
        <v>1538</v>
      </c>
      <c r="C661" s="92" t="s">
        <v>1539</v>
      </c>
      <c r="D661" s="92" t="s">
        <v>1540</v>
      </c>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2"/>
      <c r="AG661" s="92"/>
      <c r="AH661" s="92"/>
    </row>
    <row r="662" spans="1:34" ht="15.75" customHeight="1">
      <c r="A662" s="93">
        <v>44134</v>
      </c>
      <c r="B662" s="94" t="s">
        <v>1541</v>
      </c>
      <c r="C662" s="95" t="s">
        <v>1542</v>
      </c>
      <c r="D662" s="95" t="s">
        <v>1543</v>
      </c>
      <c r="E662" s="95" t="s">
        <v>1544</v>
      </c>
      <c r="F662" s="95"/>
      <c r="G662" s="95"/>
      <c r="H662" s="95"/>
      <c r="I662" s="95"/>
      <c r="J662" s="95"/>
      <c r="K662" s="95"/>
      <c r="L662" s="95"/>
      <c r="M662" s="95"/>
      <c r="N662" s="95"/>
      <c r="O662" s="95"/>
      <c r="P662" s="95"/>
      <c r="Q662" s="95"/>
      <c r="R662" s="95"/>
      <c r="S662" s="95"/>
      <c r="T662" s="95"/>
      <c r="U662" s="95"/>
      <c r="V662" s="95"/>
      <c r="W662" s="95"/>
      <c r="X662" s="95"/>
      <c r="Y662" s="95"/>
      <c r="Z662" s="95"/>
      <c r="AA662" s="95"/>
      <c r="AB662" s="95"/>
      <c r="AC662" s="95"/>
      <c r="AD662" s="95"/>
      <c r="AE662" s="95"/>
      <c r="AF662" s="95"/>
      <c r="AG662" s="95"/>
      <c r="AH662" s="95"/>
    </row>
    <row r="663" spans="1:34" ht="15.75" customHeight="1">
      <c r="A663" s="91">
        <v>44134</v>
      </c>
      <c r="B663" s="96" t="s">
        <v>1545</v>
      </c>
      <c r="C663" s="92" t="s">
        <v>1546</v>
      </c>
      <c r="D663" s="92" t="s">
        <v>1547</v>
      </c>
      <c r="E663" s="92" t="s">
        <v>1548</v>
      </c>
      <c r="F663" s="92" t="s">
        <v>1549</v>
      </c>
      <c r="G663" s="92" t="s">
        <v>1550</v>
      </c>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2"/>
      <c r="AG663" s="92"/>
      <c r="AH663" s="92"/>
    </row>
    <row r="664" spans="1:34" ht="15.75" customHeight="1">
      <c r="A664" s="93">
        <v>44133</v>
      </c>
      <c r="B664" s="94" t="s">
        <v>1551</v>
      </c>
      <c r="C664" s="95" t="s">
        <v>1552</v>
      </c>
      <c r="D664" s="95" t="s">
        <v>1553</v>
      </c>
      <c r="E664" s="95" t="s">
        <v>1554</v>
      </c>
      <c r="F664" s="95" t="s">
        <v>1555</v>
      </c>
      <c r="G664" s="95"/>
      <c r="H664" s="95"/>
      <c r="I664" s="95"/>
      <c r="J664" s="95"/>
      <c r="K664" s="95"/>
      <c r="L664" s="95"/>
      <c r="M664" s="95"/>
      <c r="N664" s="95"/>
      <c r="O664" s="95"/>
      <c r="P664" s="95"/>
      <c r="Q664" s="95"/>
      <c r="R664" s="95"/>
      <c r="S664" s="95"/>
      <c r="T664" s="95"/>
      <c r="U664" s="95"/>
      <c r="V664" s="95"/>
      <c r="W664" s="95"/>
      <c r="X664" s="95"/>
      <c r="Y664" s="95"/>
      <c r="Z664" s="95"/>
      <c r="AA664" s="95"/>
      <c r="AB664" s="95"/>
      <c r="AC664" s="95"/>
      <c r="AD664" s="95"/>
      <c r="AE664" s="95"/>
      <c r="AF664" s="95"/>
      <c r="AG664" s="95"/>
      <c r="AH664" s="95"/>
    </row>
    <row r="665" spans="1:34" ht="15.75" customHeight="1">
      <c r="A665" s="91">
        <v>44133</v>
      </c>
      <c r="B665" s="96" t="s">
        <v>1556</v>
      </c>
      <c r="C665" s="92" t="s">
        <v>1557</v>
      </c>
      <c r="D665" s="92" t="s">
        <v>1558</v>
      </c>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2"/>
      <c r="AG665" s="92"/>
      <c r="AH665" s="92"/>
    </row>
    <row r="666" spans="1:34" ht="15.75" customHeight="1">
      <c r="A666" s="93">
        <v>44133</v>
      </c>
      <c r="B666" s="94" t="s">
        <v>1559</v>
      </c>
      <c r="C666" s="95" t="s">
        <v>1560</v>
      </c>
      <c r="D666" s="95" t="s">
        <v>1561</v>
      </c>
      <c r="E666" s="95"/>
      <c r="F666" s="95"/>
      <c r="G666" s="95"/>
      <c r="H666" s="95"/>
      <c r="I666" s="95"/>
      <c r="J666" s="95"/>
      <c r="K666" s="95"/>
      <c r="L666" s="95"/>
      <c r="M666" s="95"/>
      <c r="N666" s="95"/>
      <c r="O666" s="95"/>
      <c r="P666" s="95"/>
      <c r="Q666" s="95"/>
      <c r="R666" s="95"/>
      <c r="S666" s="95"/>
      <c r="T666" s="95"/>
      <c r="U666" s="95"/>
      <c r="V666" s="95"/>
      <c r="W666" s="95"/>
      <c r="X666" s="95"/>
      <c r="Y666" s="95"/>
      <c r="Z666" s="95"/>
      <c r="AA666" s="95"/>
      <c r="AB666" s="95"/>
      <c r="AC666" s="95"/>
      <c r="AD666" s="95"/>
      <c r="AE666" s="95"/>
      <c r="AF666" s="95"/>
      <c r="AG666" s="95"/>
      <c r="AH666" s="95"/>
    </row>
    <row r="667" spans="1:34" ht="15.75" customHeight="1">
      <c r="A667" s="91">
        <v>44133</v>
      </c>
      <c r="B667" s="96" t="s">
        <v>1562</v>
      </c>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2"/>
      <c r="AG667" s="92"/>
      <c r="AH667" s="92"/>
    </row>
    <row r="668" spans="1:34" ht="15.75" customHeight="1">
      <c r="A668" s="93">
        <v>44133</v>
      </c>
      <c r="B668" s="94" t="s">
        <v>1563</v>
      </c>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c r="AA668" s="95"/>
      <c r="AB668" s="95"/>
      <c r="AC668" s="95"/>
      <c r="AD668" s="95"/>
      <c r="AE668" s="95"/>
      <c r="AF668" s="95"/>
      <c r="AG668" s="95"/>
      <c r="AH668" s="95"/>
    </row>
    <row r="669" spans="1:34" ht="15.75" customHeight="1">
      <c r="A669" s="91">
        <v>44133</v>
      </c>
      <c r="B669" s="101" t="s">
        <v>1564</v>
      </c>
      <c r="C669" s="92" t="s">
        <v>1565</v>
      </c>
      <c r="D669" s="92" t="s">
        <v>1566</v>
      </c>
      <c r="E669" s="92" t="s">
        <v>1567</v>
      </c>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2"/>
      <c r="AG669" s="92"/>
      <c r="AH669" s="92"/>
    </row>
    <row r="670" spans="1:34" ht="15.75" customHeight="1">
      <c r="A670" s="93">
        <v>44133</v>
      </c>
      <c r="B670" s="94" t="s">
        <v>1568</v>
      </c>
      <c r="C670" s="95" t="s">
        <v>1569</v>
      </c>
      <c r="D670" s="95"/>
      <c r="E670" s="95"/>
      <c r="F670" s="95"/>
      <c r="G670" s="95"/>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c r="AE670" s="95"/>
      <c r="AF670" s="95"/>
      <c r="AG670" s="95"/>
      <c r="AH670" s="95"/>
    </row>
    <row r="671" spans="1:34" ht="15.75" customHeight="1">
      <c r="A671" s="91">
        <v>44133</v>
      </c>
      <c r="B671" s="96" t="s">
        <v>1570</v>
      </c>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2"/>
      <c r="AG671" s="92"/>
      <c r="AH671" s="92"/>
    </row>
    <row r="672" spans="1:34" ht="15.75" customHeight="1">
      <c r="A672" s="93">
        <v>44133</v>
      </c>
      <c r="B672" s="94" t="s">
        <v>1571</v>
      </c>
      <c r="C672" s="95" t="s">
        <v>1572</v>
      </c>
      <c r="D672" s="95" t="s">
        <v>1573</v>
      </c>
      <c r="E672" s="95"/>
      <c r="F672" s="95"/>
      <c r="G672" s="95"/>
      <c r="H672" s="95"/>
      <c r="I672" s="95"/>
      <c r="J672" s="95"/>
      <c r="K672" s="95"/>
      <c r="L672" s="95"/>
      <c r="M672" s="95"/>
      <c r="N672" s="95"/>
      <c r="O672" s="95"/>
      <c r="P672" s="95"/>
      <c r="Q672" s="95"/>
      <c r="R672" s="95"/>
      <c r="S672" s="95"/>
      <c r="T672" s="95"/>
      <c r="U672" s="95"/>
      <c r="V672" s="95"/>
      <c r="W672" s="95"/>
      <c r="X672" s="95"/>
      <c r="Y672" s="95"/>
      <c r="Z672" s="95"/>
      <c r="AA672" s="95"/>
      <c r="AB672" s="95"/>
      <c r="AC672" s="95"/>
      <c r="AD672" s="95"/>
      <c r="AE672" s="95"/>
      <c r="AF672" s="95"/>
      <c r="AG672" s="95"/>
      <c r="AH672" s="95"/>
    </row>
    <row r="673" spans="1:34" ht="15.75" customHeight="1">
      <c r="A673" s="91">
        <v>44133</v>
      </c>
      <c r="B673" s="96" t="s">
        <v>1574</v>
      </c>
      <c r="C673" s="92" t="s">
        <v>1575</v>
      </c>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2"/>
      <c r="AG673" s="92"/>
      <c r="AH673" s="92"/>
    </row>
    <row r="674" spans="1:34" ht="15.75" customHeight="1">
      <c r="A674" s="93">
        <v>44133</v>
      </c>
      <c r="B674" s="94" t="s">
        <v>1576</v>
      </c>
      <c r="C674" s="95" t="s">
        <v>1577</v>
      </c>
      <c r="D674" s="95" t="s">
        <v>1578</v>
      </c>
      <c r="E674" s="95" t="s">
        <v>1579</v>
      </c>
      <c r="F674" s="95" t="s">
        <v>1580</v>
      </c>
      <c r="G674" s="95"/>
      <c r="H674" s="95"/>
      <c r="I674" s="95"/>
      <c r="J674" s="95"/>
      <c r="K674" s="95"/>
      <c r="L674" s="95"/>
      <c r="M674" s="95"/>
      <c r="N674" s="95"/>
      <c r="O674" s="95"/>
      <c r="P674" s="95"/>
      <c r="Q674" s="95"/>
      <c r="R674" s="95"/>
      <c r="S674" s="95"/>
      <c r="T674" s="95"/>
      <c r="U674" s="95"/>
      <c r="V674" s="95"/>
      <c r="W674" s="95"/>
      <c r="X674" s="95"/>
      <c r="Y674" s="95"/>
      <c r="Z674" s="95"/>
      <c r="AA674" s="95"/>
      <c r="AB674" s="95"/>
      <c r="AC674" s="95"/>
      <c r="AD674" s="95"/>
      <c r="AE674" s="95"/>
      <c r="AF674" s="95"/>
      <c r="AG674" s="95"/>
      <c r="AH674" s="95"/>
    </row>
    <row r="675" spans="1:34" ht="15.75" customHeight="1">
      <c r="A675" s="91">
        <v>44133</v>
      </c>
      <c r="B675" s="96" t="s">
        <v>1581</v>
      </c>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2"/>
      <c r="AG675" s="92"/>
      <c r="AH675" s="92"/>
    </row>
    <row r="676" spans="1:34" ht="15.75" customHeight="1">
      <c r="A676" s="93">
        <v>44133</v>
      </c>
      <c r="B676" s="94" t="s">
        <v>1582</v>
      </c>
      <c r="C676" s="95" t="s">
        <v>1583</v>
      </c>
      <c r="D676" s="95"/>
      <c r="E676" s="95"/>
      <c r="F676" s="95"/>
      <c r="G676" s="95"/>
      <c r="H676" s="95"/>
      <c r="I676" s="95"/>
      <c r="J676" s="95"/>
      <c r="K676" s="95"/>
      <c r="L676" s="95"/>
      <c r="M676" s="95"/>
      <c r="N676" s="95"/>
      <c r="O676" s="95"/>
      <c r="P676" s="95"/>
      <c r="Q676" s="95"/>
      <c r="R676" s="95"/>
      <c r="S676" s="95"/>
      <c r="T676" s="95"/>
      <c r="U676" s="95"/>
      <c r="V676" s="95"/>
      <c r="W676" s="95"/>
      <c r="X676" s="95"/>
      <c r="Y676" s="95"/>
      <c r="Z676" s="95"/>
      <c r="AA676" s="95"/>
      <c r="AB676" s="95"/>
      <c r="AC676" s="95"/>
      <c r="AD676" s="95"/>
      <c r="AE676" s="95"/>
      <c r="AF676" s="95"/>
      <c r="AG676" s="95"/>
      <c r="AH676" s="95"/>
    </row>
    <row r="677" spans="1:34" ht="15.75" customHeight="1">
      <c r="A677" s="91">
        <v>44133</v>
      </c>
      <c r="B677" s="96" t="s">
        <v>1584</v>
      </c>
      <c r="C677" s="92" t="s">
        <v>1585</v>
      </c>
      <c r="D677" s="92" t="s">
        <v>1586</v>
      </c>
      <c r="E677" s="92" t="s">
        <v>1587</v>
      </c>
      <c r="F677" s="92" t="s">
        <v>1588</v>
      </c>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2"/>
      <c r="AG677" s="92"/>
      <c r="AH677" s="92"/>
    </row>
    <row r="678" spans="1:34" ht="15.75" customHeight="1">
      <c r="A678" s="93">
        <v>44133</v>
      </c>
      <c r="B678" s="94" t="s">
        <v>1589</v>
      </c>
      <c r="C678" s="95" t="s">
        <v>1590</v>
      </c>
      <c r="D678" s="95" t="s">
        <v>1591</v>
      </c>
      <c r="E678" s="95" t="s">
        <v>1592</v>
      </c>
      <c r="F678" s="95"/>
      <c r="G678" s="95"/>
      <c r="H678" s="95"/>
      <c r="I678" s="95"/>
      <c r="J678" s="95"/>
      <c r="K678" s="95"/>
      <c r="L678" s="95"/>
      <c r="M678" s="95"/>
      <c r="N678" s="95"/>
      <c r="O678" s="95"/>
      <c r="P678" s="95"/>
      <c r="Q678" s="95"/>
      <c r="R678" s="95"/>
      <c r="S678" s="95"/>
      <c r="T678" s="95"/>
      <c r="U678" s="95"/>
      <c r="V678" s="95"/>
      <c r="W678" s="95"/>
      <c r="X678" s="95"/>
      <c r="Y678" s="95"/>
      <c r="Z678" s="95"/>
      <c r="AA678" s="95"/>
      <c r="AB678" s="95"/>
      <c r="AC678" s="95"/>
      <c r="AD678" s="95"/>
      <c r="AE678" s="95"/>
      <c r="AF678" s="95"/>
      <c r="AG678" s="95"/>
      <c r="AH678" s="95"/>
    </row>
    <row r="679" spans="1:34" ht="15.75" customHeight="1">
      <c r="A679" s="91">
        <v>44133</v>
      </c>
      <c r="B679" s="96" t="s">
        <v>1593</v>
      </c>
      <c r="C679" s="92" t="s">
        <v>1594</v>
      </c>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2"/>
      <c r="AG679" s="92"/>
      <c r="AH679" s="92"/>
    </row>
    <row r="680" spans="1:34" ht="15.75" customHeight="1">
      <c r="A680" s="93">
        <v>44133</v>
      </c>
      <c r="B680" s="94" t="s">
        <v>1595</v>
      </c>
      <c r="C680" s="95" t="s">
        <v>1596</v>
      </c>
      <c r="D680" s="95" t="s">
        <v>1597</v>
      </c>
      <c r="E680" s="95" t="s">
        <v>1598</v>
      </c>
      <c r="F680" s="95" t="s">
        <v>1599</v>
      </c>
      <c r="G680" s="95"/>
      <c r="H680" s="95"/>
      <c r="I680" s="95"/>
      <c r="J680" s="95"/>
      <c r="K680" s="95"/>
      <c r="L680" s="95"/>
      <c r="M680" s="95"/>
      <c r="N680" s="95"/>
      <c r="O680" s="95"/>
      <c r="P680" s="95"/>
      <c r="Q680" s="95"/>
      <c r="R680" s="95"/>
      <c r="S680" s="95"/>
      <c r="T680" s="95"/>
      <c r="U680" s="95"/>
      <c r="V680" s="95"/>
      <c r="W680" s="95"/>
      <c r="X680" s="95"/>
      <c r="Y680" s="95"/>
      <c r="Z680" s="95"/>
      <c r="AA680" s="95"/>
      <c r="AB680" s="95"/>
      <c r="AC680" s="95"/>
      <c r="AD680" s="95"/>
      <c r="AE680" s="95"/>
      <c r="AF680" s="95"/>
      <c r="AG680" s="95"/>
      <c r="AH680" s="95"/>
    </row>
    <row r="681" spans="1:34" ht="15.75" customHeight="1">
      <c r="A681" s="91">
        <v>44133</v>
      </c>
      <c r="B681" s="96" t="s">
        <v>1600</v>
      </c>
      <c r="C681" s="92" t="s">
        <v>1601</v>
      </c>
      <c r="D681" s="92" t="s">
        <v>1602</v>
      </c>
      <c r="E681" s="92" t="s">
        <v>1603</v>
      </c>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2"/>
      <c r="AG681" s="92"/>
      <c r="AH681" s="92"/>
    </row>
    <row r="682" spans="1:34" ht="15.75" customHeight="1">
      <c r="A682" s="93">
        <v>44133</v>
      </c>
      <c r="B682" s="94" t="s">
        <v>1604</v>
      </c>
      <c r="C682" s="95" t="s">
        <v>1605</v>
      </c>
      <c r="D682" s="95"/>
      <c r="E682" s="95"/>
      <c r="F682" s="95"/>
      <c r="G682" s="95"/>
      <c r="H682" s="95"/>
      <c r="I682" s="95"/>
      <c r="J682" s="95"/>
      <c r="K682" s="95"/>
      <c r="L682" s="95"/>
      <c r="M682" s="95"/>
      <c r="N682" s="95"/>
      <c r="O682" s="95"/>
      <c r="P682" s="95"/>
      <c r="Q682" s="95"/>
      <c r="R682" s="95"/>
      <c r="S682" s="95"/>
      <c r="T682" s="95"/>
      <c r="U682" s="95"/>
      <c r="V682" s="95"/>
      <c r="W682" s="95"/>
      <c r="X682" s="95"/>
      <c r="Y682" s="95"/>
      <c r="Z682" s="95"/>
      <c r="AA682" s="95"/>
      <c r="AB682" s="95"/>
      <c r="AC682" s="95"/>
      <c r="AD682" s="95"/>
      <c r="AE682" s="95"/>
      <c r="AF682" s="95"/>
      <c r="AG682" s="95"/>
      <c r="AH682" s="95"/>
    </row>
    <row r="683" spans="1:34" ht="15.75" customHeight="1">
      <c r="A683" s="91">
        <v>44133</v>
      </c>
      <c r="B683" s="96" t="s">
        <v>1606</v>
      </c>
      <c r="C683" s="92" t="s">
        <v>1607</v>
      </c>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2"/>
      <c r="AG683" s="92"/>
      <c r="AH683" s="92"/>
    </row>
    <row r="684" spans="1:34" ht="15.75" customHeight="1">
      <c r="A684" s="93">
        <v>44133</v>
      </c>
      <c r="B684" s="94" t="s">
        <v>1608</v>
      </c>
      <c r="C684" s="95"/>
      <c r="D684" s="95"/>
      <c r="E684" s="95"/>
      <c r="F684" s="95"/>
      <c r="G684" s="95"/>
      <c r="H684" s="95"/>
      <c r="I684" s="95"/>
      <c r="J684" s="95"/>
      <c r="K684" s="95"/>
      <c r="L684" s="95"/>
      <c r="M684" s="95"/>
      <c r="N684" s="95"/>
      <c r="O684" s="95"/>
      <c r="P684" s="95"/>
      <c r="Q684" s="95"/>
      <c r="R684" s="95"/>
      <c r="S684" s="95"/>
      <c r="T684" s="95"/>
      <c r="U684" s="95"/>
      <c r="V684" s="95"/>
      <c r="W684" s="95"/>
      <c r="X684" s="95"/>
      <c r="Y684" s="95"/>
      <c r="Z684" s="95"/>
      <c r="AA684" s="95"/>
      <c r="AB684" s="95"/>
      <c r="AC684" s="95"/>
      <c r="AD684" s="95"/>
      <c r="AE684" s="95"/>
      <c r="AF684" s="95"/>
      <c r="AG684" s="95"/>
      <c r="AH684" s="95"/>
    </row>
    <row r="685" spans="1:34" ht="15.75" customHeight="1">
      <c r="A685" s="91">
        <v>44133</v>
      </c>
      <c r="B685" s="96" t="s">
        <v>1609</v>
      </c>
      <c r="C685" s="114"/>
      <c r="D685" s="101"/>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2"/>
      <c r="AG685" s="92"/>
      <c r="AH685" s="92"/>
    </row>
    <row r="686" spans="1:34" ht="15.75" customHeight="1">
      <c r="A686" s="93">
        <v>44133</v>
      </c>
      <c r="B686" s="94" t="s">
        <v>1610</v>
      </c>
      <c r="C686" s="95" t="s">
        <v>1611</v>
      </c>
      <c r="D686" s="99"/>
      <c r="E686" s="95"/>
      <c r="F686" s="95"/>
      <c r="G686" s="95"/>
      <c r="H686" s="95"/>
      <c r="I686" s="95"/>
      <c r="J686" s="95"/>
      <c r="K686" s="95"/>
      <c r="L686" s="95"/>
      <c r="M686" s="95"/>
      <c r="N686" s="95"/>
      <c r="O686" s="95"/>
      <c r="P686" s="95"/>
      <c r="Q686" s="95"/>
      <c r="R686" s="95"/>
      <c r="S686" s="95"/>
      <c r="T686" s="95"/>
      <c r="U686" s="95"/>
      <c r="V686" s="95"/>
      <c r="W686" s="95"/>
      <c r="X686" s="95"/>
      <c r="Y686" s="95"/>
      <c r="Z686" s="95"/>
      <c r="AA686" s="95"/>
      <c r="AB686" s="95"/>
      <c r="AC686" s="95"/>
      <c r="AD686" s="95"/>
      <c r="AE686" s="95"/>
      <c r="AF686" s="95"/>
      <c r="AG686" s="95"/>
      <c r="AH686" s="95"/>
    </row>
    <row r="687" spans="1:34" ht="15.75" customHeight="1">
      <c r="A687" s="91">
        <v>44133</v>
      </c>
      <c r="B687" s="96" t="s">
        <v>1612</v>
      </c>
      <c r="C687" s="92" t="s">
        <v>1613</v>
      </c>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2"/>
      <c r="AG687" s="92"/>
      <c r="AH687" s="92"/>
    </row>
    <row r="688" spans="1:34" ht="15.75" customHeight="1">
      <c r="A688" s="93">
        <v>44133</v>
      </c>
      <c r="B688" s="94" t="s">
        <v>1614</v>
      </c>
      <c r="C688" s="95" t="s">
        <v>1615</v>
      </c>
      <c r="D688" s="95" t="s">
        <v>1616</v>
      </c>
      <c r="E688" s="95" t="s">
        <v>869</v>
      </c>
      <c r="F688" s="95"/>
      <c r="G688" s="95"/>
      <c r="H688" s="95"/>
      <c r="I688" s="95"/>
      <c r="J688" s="95"/>
      <c r="K688" s="95"/>
      <c r="L688" s="95"/>
      <c r="M688" s="95"/>
      <c r="N688" s="95"/>
      <c r="O688" s="95"/>
      <c r="P688" s="95"/>
      <c r="Q688" s="95"/>
      <c r="R688" s="95"/>
      <c r="S688" s="95"/>
      <c r="T688" s="95"/>
      <c r="U688" s="95"/>
      <c r="V688" s="95"/>
      <c r="W688" s="95"/>
      <c r="X688" s="95"/>
      <c r="Y688" s="95"/>
      <c r="Z688" s="95"/>
      <c r="AA688" s="95"/>
      <c r="AB688" s="95"/>
      <c r="AC688" s="95"/>
      <c r="AD688" s="95"/>
      <c r="AE688" s="95"/>
      <c r="AF688" s="95"/>
      <c r="AG688" s="95"/>
      <c r="AH688" s="95"/>
    </row>
    <row r="689" spans="1:34" ht="15.75" customHeight="1">
      <c r="A689" s="91">
        <v>44133</v>
      </c>
      <c r="B689" s="96" t="s">
        <v>1617</v>
      </c>
      <c r="C689" s="92" t="s">
        <v>1618</v>
      </c>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2"/>
      <c r="AG689" s="92"/>
      <c r="AH689" s="92"/>
    </row>
    <row r="690" spans="1:34" ht="15.75" customHeight="1">
      <c r="A690" s="93">
        <v>44133</v>
      </c>
      <c r="B690" s="94" t="s">
        <v>1619</v>
      </c>
      <c r="C690" s="95" t="s">
        <v>1620</v>
      </c>
      <c r="D690" s="95" t="s">
        <v>1621</v>
      </c>
      <c r="E690" s="95" t="s">
        <v>1622</v>
      </c>
      <c r="F690" s="95"/>
      <c r="G690" s="95"/>
      <c r="H690" s="95"/>
      <c r="I690" s="95"/>
      <c r="J690" s="95"/>
      <c r="K690" s="95"/>
      <c r="L690" s="95"/>
      <c r="M690" s="95"/>
      <c r="N690" s="95"/>
      <c r="O690" s="95"/>
      <c r="P690" s="95"/>
      <c r="Q690" s="95"/>
      <c r="R690" s="95"/>
      <c r="S690" s="95"/>
      <c r="T690" s="95"/>
      <c r="U690" s="95"/>
      <c r="V690" s="95"/>
      <c r="W690" s="95"/>
      <c r="X690" s="95"/>
      <c r="Y690" s="95"/>
      <c r="Z690" s="95"/>
      <c r="AA690" s="95"/>
      <c r="AB690" s="95"/>
      <c r="AC690" s="95"/>
      <c r="AD690" s="95"/>
      <c r="AE690" s="95"/>
      <c r="AF690" s="95"/>
      <c r="AG690" s="95"/>
      <c r="AH690" s="95"/>
    </row>
    <row r="691" spans="1:34" ht="15.75" customHeight="1">
      <c r="A691" s="91">
        <v>44133</v>
      </c>
      <c r="B691" s="96" t="s">
        <v>1623</v>
      </c>
      <c r="C691" s="92" t="s">
        <v>1624</v>
      </c>
      <c r="D691" s="92" t="s">
        <v>1625</v>
      </c>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2"/>
      <c r="AG691" s="92"/>
      <c r="AH691" s="92"/>
    </row>
    <row r="692" spans="1:34" ht="15.75" customHeight="1">
      <c r="A692" s="93">
        <v>44133</v>
      </c>
      <c r="B692" s="94" t="s">
        <v>1626</v>
      </c>
      <c r="C692" s="95" t="s">
        <v>1627</v>
      </c>
      <c r="D692" s="95"/>
      <c r="E692" s="95"/>
      <c r="F692" s="95"/>
      <c r="G692" s="95"/>
      <c r="H692" s="95"/>
      <c r="I692" s="95"/>
      <c r="J692" s="95"/>
      <c r="K692" s="95"/>
      <c r="L692" s="95"/>
      <c r="M692" s="95"/>
      <c r="N692" s="95"/>
      <c r="O692" s="95"/>
      <c r="P692" s="95"/>
      <c r="Q692" s="95"/>
      <c r="R692" s="95"/>
      <c r="S692" s="95"/>
      <c r="T692" s="95"/>
      <c r="U692" s="95"/>
      <c r="V692" s="95"/>
      <c r="W692" s="95"/>
      <c r="X692" s="95"/>
      <c r="Y692" s="95"/>
      <c r="Z692" s="95"/>
      <c r="AA692" s="95"/>
      <c r="AB692" s="95"/>
      <c r="AC692" s="95"/>
      <c r="AD692" s="95"/>
      <c r="AE692" s="95"/>
      <c r="AF692" s="95"/>
      <c r="AG692" s="95"/>
      <c r="AH692" s="95"/>
    </row>
    <row r="693" spans="1:34" ht="15.75" customHeight="1">
      <c r="A693" s="91">
        <v>44133</v>
      </c>
      <c r="B693" s="96" t="s">
        <v>1628</v>
      </c>
      <c r="C693" s="92" t="s">
        <v>1629</v>
      </c>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2"/>
      <c r="AG693" s="92"/>
      <c r="AH693" s="92"/>
    </row>
    <row r="694" spans="1:34" ht="15.75" customHeight="1">
      <c r="A694" s="93">
        <v>44133</v>
      </c>
      <c r="B694" s="94" t="s">
        <v>1630</v>
      </c>
      <c r="C694" s="95" t="s">
        <v>1631</v>
      </c>
      <c r="D694" s="95" t="s">
        <v>1632</v>
      </c>
      <c r="E694" s="95" t="s">
        <v>1633</v>
      </c>
      <c r="F694" s="95"/>
      <c r="G694" s="95"/>
      <c r="H694" s="95"/>
      <c r="I694" s="95"/>
      <c r="J694" s="95"/>
      <c r="K694" s="95"/>
      <c r="L694" s="95"/>
      <c r="M694" s="95"/>
      <c r="N694" s="95"/>
      <c r="O694" s="95"/>
      <c r="P694" s="95"/>
      <c r="Q694" s="95"/>
      <c r="R694" s="95"/>
      <c r="S694" s="95"/>
      <c r="T694" s="95"/>
      <c r="U694" s="95"/>
      <c r="V694" s="95"/>
      <c r="W694" s="95"/>
      <c r="X694" s="95"/>
      <c r="Y694" s="95"/>
      <c r="Z694" s="95"/>
      <c r="AA694" s="95"/>
      <c r="AB694" s="95"/>
      <c r="AC694" s="95"/>
      <c r="AD694" s="95"/>
      <c r="AE694" s="95"/>
      <c r="AF694" s="95"/>
      <c r="AG694" s="95"/>
      <c r="AH694" s="95"/>
    </row>
    <row r="695" spans="1:34" ht="15.75" customHeight="1">
      <c r="A695" s="91">
        <v>44133</v>
      </c>
      <c r="B695" s="96" t="s">
        <v>1634</v>
      </c>
      <c r="C695" s="92" t="s">
        <v>1635</v>
      </c>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2"/>
      <c r="AG695" s="92"/>
      <c r="AH695" s="92"/>
    </row>
    <row r="696" spans="1:34" ht="15.75" customHeight="1">
      <c r="A696" s="93">
        <v>44133</v>
      </c>
      <c r="B696" s="94" t="s">
        <v>1636</v>
      </c>
      <c r="C696" s="95" t="s">
        <v>1637</v>
      </c>
      <c r="D696" s="95"/>
      <c r="E696" s="95"/>
      <c r="F696" s="95"/>
      <c r="G696" s="95"/>
      <c r="H696" s="95"/>
      <c r="I696" s="95"/>
      <c r="J696" s="95"/>
      <c r="K696" s="95"/>
      <c r="L696" s="95"/>
      <c r="M696" s="95"/>
      <c r="N696" s="95"/>
      <c r="O696" s="95"/>
      <c r="P696" s="95"/>
      <c r="Q696" s="95"/>
      <c r="R696" s="95"/>
      <c r="S696" s="95"/>
      <c r="T696" s="95"/>
      <c r="U696" s="95"/>
      <c r="V696" s="95"/>
      <c r="W696" s="95"/>
      <c r="X696" s="95"/>
      <c r="Y696" s="95"/>
      <c r="Z696" s="95"/>
      <c r="AA696" s="95"/>
      <c r="AB696" s="95"/>
      <c r="AC696" s="95"/>
      <c r="AD696" s="95"/>
      <c r="AE696" s="95"/>
      <c r="AF696" s="95"/>
      <c r="AG696" s="95"/>
      <c r="AH696" s="95"/>
    </row>
    <row r="697" spans="1:34" ht="15.75" customHeight="1">
      <c r="A697" s="91">
        <v>44133</v>
      </c>
      <c r="B697" s="96" t="s">
        <v>1638</v>
      </c>
      <c r="C697" s="92" t="s">
        <v>1639</v>
      </c>
      <c r="D697" s="92" t="s">
        <v>1640</v>
      </c>
      <c r="E697" s="92" t="s">
        <v>1641</v>
      </c>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2"/>
      <c r="AG697" s="92"/>
      <c r="AH697" s="92"/>
    </row>
    <row r="698" spans="1:34" ht="15.75" customHeight="1">
      <c r="A698" s="93">
        <v>44133</v>
      </c>
      <c r="B698" s="94" t="s">
        <v>1642</v>
      </c>
      <c r="C698" s="95" t="s">
        <v>1643</v>
      </c>
      <c r="D698" s="95" t="s">
        <v>1644</v>
      </c>
      <c r="E698" s="95"/>
      <c r="F698" s="95"/>
      <c r="G698" s="95"/>
      <c r="H698" s="95"/>
      <c r="I698" s="95"/>
      <c r="J698" s="95"/>
      <c r="K698" s="95"/>
      <c r="L698" s="95"/>
      <c r="M698" s="95"/>
      <c r="N698" s="95"/>
      <c r="O698" s="95"/>
      <c r="P698" s="95"/>
      <c r="Q698" s="95"/>
      <c r="R698" s="95"/>
      <c r="S698" s="95"/>
      <c r="T698" s="95"/>
      <c r="U698" s="95"/>
      <c r="V698" s="95"/>
      <c r="W698" s="95"/>
      <c r="X698" s="95"/>
      <c r="Y698" s="95"/>
      <c r="Z698" s="95"/>
      <c r="AA698" s="95"/>
      <c r="AB698" s="95"/>
      <c r="AC698" s="95"/>
      <c r="AD698" s="95"/>
      <c r="AE698" s="95"/>
      <c r="AF698" s="95"/>
      <c r="AG698" s="95"/>
      <c r="AH698" s="95"/>
    </row>
    <row r="699" spans="1:34" ht="125.25" customHeight="1">
      <c r="A699" s="91">
        <v>44133</v>
      </c>
      <c r="B699" s="96" t="s">
        <v>1645</v>
      </c>
      <c r="C699" s="115"/>
      <c r="D699" s="92" t="s">
        <v>1646</v>
      </c>
      <c r="E699" s="92" t="s">
        <v>1647</v>
      </c>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2"/>
      <c r="AG699" s="92"/>
      <c r="AH699" s="92"/>
    </row>
    <row r="700" spans="1:34" ht="15.75" customHeight="1">
      <c r="A700" s="93">
        <v>44133</v>
      </c>
      <c r="B700" s="94" t="s">
        <v>1648</v>
      </c>
      <c r="C700" s="95" t="s">
        <v>1649</v>
      </c>
      <c r="D700" s="95"/>
      <c r="E700" s="95"/>
      <c r="F700" s="95"/>
      <c r="G700" s="95"/>
      <c r="H700" s="95"/>
      <c r="I700" s="95"/>
      <c r="J700" s="95"/>
      <c r="K700" s="95"/>
      <c r="L700" s="95"/>
      <c r="M700" s="95"/>
      <c r="N700" s="95"/>
      <c r="O700" s="95"/>
      <c r="P700" s="95"/>
      <c r="Q700" s="95"/>
      <c r="R700" s="95"/>
      <c r="S700" s="95"/>
      <c r="T700" s="95"/>
      <c r="U700" s="95"/>
      <c r="V700" s="95"/>
      <c r="W700" s="95"/>
      <c r="X700" s="95"/>
      <c r="Y700" s="95"/>
      <c r="Z700" s="95"/>
      <c r="AA700" s="95"/>
      <c r="AB700" s="95"/>
      <c r="AC700" s="95"/>
      <c r="AD700" s="95"/>
      <c r="AE700" s="95"/>
      <c r="AF700" s="95"/>
      <c r="AG700" s="95"/>
      <c r="AH700" s="95"/>
    </row>
    <row r="701" spans="1:34" ht="15.75" customHeight="1">
      <c r="A701" s="91">
        <v>44133</v>
      </c>
      <c r="B701" s="96" t="s">
        <v>1650</v>
      </c>
      <c r="C701" s="92" t="s">
        <v>1651</v>
      </c>
      <c r="D701" s="92" t="s">
        <v>1652</v>
      </c>
      <c r="E701" s="92" t="s">
        <v>1653</v>
      </c>
      <c r="F701" s="92" t="s">
        <v>1654</v>
      </c>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2"/>
      <c r="AG701" s="92"/>
      <c r="AH701" s="92"/>
    </row>
    <row r="702" spans="1:34" ht="15.75" customHeight="1">
      <c r="A702" s="93">
        <v>44133</v>
      </c>
      <c r="B702" s="94" t="s">
        <v>1655</v>
      </c>
      <c r="C702" s="95" t="s">
        <v>1656</v>
      </c>
      <c r="D702" s="95"/>
      <c r="E702" s="95"/>
      <c r="F702" s="95"/>
      <c r="G702" s="95"/>
      <c r="H702" s="95"/>
      <c r="I702" s="95"/>
      <c r="J702" s="95"/>
      <c r="K702" s="95"/>
      <c r="L702" s="95"/>
      <c r="M702" s="95"/>
      <c r="N702" s="95"/>
      <c r="O702" s="95"/>
      <c r="P702" s="95"/>
      <c r="Q702" s="95"/>
      <c r="R702" s="95"/>
      <c r="S702" s="95"/>
      <c r="T702" s="95"/>
      <c r="U702" s="95"/>
      <c r="V702" s="95"/>
      <c r="W702" s="95"/>
      <c r="X702" s="95"/>
      <c r="Y702" s="95"/>
      <c r="Z702" s="95"/>
      <c r="AA702" s="95"/>
      <c r="AB702" s="95"/>
      <c r="AC702" s="95"/>
      <c r="AD702" s="95"/>
      <c r="AE702" s="95"/>
      <c r="AF702" s="95"/>
      <c r="AG702" s="95"/>
      <c r="AH702" s="95"/>
    </row>
    <row r="703" spans="1:34" ht="15.75" customHeight="1">
      <c r="A703" s="91">
        <v>44133</v>
      </c>
      <c r="B703" s="96" t="s">
        <v>1657</v>
      </c>
      <c r="C703" s="92" t="s">
        <v>1658</v>
      </c>
      <c r="D703" s="92" t="s">
        <v>1659</v>
      </c>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2"/>
      <c r="AG703" s="92"/>
      <c r="AH703" s="92"/>
    </row>
    <row r="704" spans="1:34" ht="15.75" customHeight="1">
      <c r="A704" s="93">
        <v>44132</v>
      </c>
      <c r="B704" s="94" t="s">
        <v>1660</v>
      </c>
      <c r="C704" s="95" t="s">
        <v>1661</v>
      </c>
      <c r="D704" s="95"/>
      <c r="E704" s="95"/>
      <c r="F704" s="95"/>
      <c r="G704" s="95"/>
      <c r="H704" s="95"/>
      <c r="I704" s="95"/>
      <c r="J704" s="95"/>
      <c r="K704" s="95"/>
      <c r="L704" s="95"/>
      <c r="M704" s="95"/>
      <c r="N704" s="95"/>
      <c r="O704" s="95"/>
      <c r="P704" s="95"/>
      <c r="Q704" s="95"/>
      <c r="R704" s="95"/>
      <c r="S704" s="95"/>
      <c r="T704" s="95"/>
      <c r="U704" s="95"/>
      <c r="V704" s="95"/>
      <c r="W704" s="95"/>
      <c r="X704" s="95"/>
      <c r="Y704" s="95"/>
      <c r="Z704" s="95"/>
      <c r="AA704" s="95"/>
      <c r="AB704" s="95"/>
      <c r="AC704" s="95"/>
      <c r="AD704" s="95"/>
      <c r="AE704" s="95"/>
      <c r="AF704" s="95"/>
      <c r="AG704" s="95"/>
      <c r="AH704" s="95"/>
    </row>
    <row r="705" spans="1:34" ht="15.75" customHeight="1">
      <c r="A705" s="91">
        <v>44132</v>
      </c>
      <c r="B705" s="96" t="s">
        <v>1662</v>
      </c>
      <c r="C705" s="92" t="s">
        <v>1663</v>
      </c>
      <c r="D705" s="92" t="s">
        <v>1664</v>
      </c>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2"/>
      <c r="AG705" s="92"/>
      <c r="AH705" s="92"/>
    </row>
    <row r="706" spans="1:34" ht="15.75" customHeight="1">
      <c r="A706" s="93">
        <v>44132</v>
      </c>
      <c r="B706" s="94" t="s">
        <v>1665</v>
      </c>
      <c r="C706" s="95" t="s">
        <v>1666</v>
      </c>
      <c r="D706" s="95"/>
      <c r="E706" s="95"/>
      <c r="F706" s="95"/>
      <c r="G706" s="95"/>
      <c r="H706" s="95"/>
      <c r="I706" s="95"/>
      <c r="J706" s="95"/>
      <c r="K706" s="95"/>
      <c r="L706" s="95"/>
      <c r="M706" s="95"/>
      <c r="N706" s="95"/>
      <c r="O706" s="95"/>
      <c r="P706" s="95"/>
      <c r="Q706" s="95"/>
      <c r="R706" s="95"/>
      <c r="S706" s="95"/>
      <c r="T706" s="95"/>
      <c r="U706" s="95"/>
      <c r="V706" s="95"/>
      <c r="W706" s="95"/>
      <c r="X706" s="95"/>
      <c r="Y706" s="95"/>
      <c r="Z706" s="95"/>
      <c r="AA706" s="95"/>
      <c r="AB706" s="95"/>
      <c r="AC706" s="95"/>
      <c r="AD706" s="95"/>
      <c r="AE706" s="95"/>
      <c r="AF706" s="95"/>
      <c r="AG706" s="95"/>
      <c r="AH706" s="95"/>
    </row>
    <row r="707" spans="1:34" ht="15.75" customHeight="1">
      <c r="A707" s="91">
        <v>44132</v>
      </c>
      <c r="B707" s="96" t="s">
        <v>1667</v>
      </c>
      <c r="C707" s="92" t="s">
        <v>1668</v>
      </c>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2"/>
      <c r="AG707" s="92"/>
      <c r="AH707" s="92"/>
    </row>
    <row r="708" spans="1:34" ht="15.75" customHeight="1">
      <c r="A708" s="93">
        <v>44132</v>
      </c>
      <c r="B708" s="94" t="s">
        <v>1669</v>
      </c>
      <c r="C708" s="95" t="s">
        <v>1670</v>
      </c>
      <c r="D708" s="95" t="s">
        <v>1671</v>
      </c>
      <c r="E708" s="95" t="s">
        <v>1672</v>
      </c>
      <c r="F708" s="95"/>
      <c r="G708" s="95"/>
      <c r="H708" s="95"/>
      <c r="I708" s="95"/>
      <c r="J708" s="95"/>
      <c r="K708" s="95"/>
      <c r="L708" s="95"/>
      <c r="M708" s="95"/>
      <c r="N708" s="95"/>
      <c r="O708" s="95"/>
      <c r="P708" s="95"/>
      <c r="Q708" s="95"/>
      <c r="R708" s="95"/>
      <c r="S708" s="95"/>
      <c r="T708" s="95"/>
      <c r="U708" s="95"/>
      <c r="V708" s="95"/>
      <c r="W708" s="95"/>
      <c r="X708" s="95"/>
      <c r="Y708" s="95"/>
      <c r="Z708" s="95"/>
      <c r="AA708" s="95"/>
      <c r="AB708" s="95"/>
      <c r="AC708" s="95"/>
      <c r="AD708" s="95"/>
      <c r="AE708" s="95"/>
      <c r="AF708" s="95"/>
      <c r="AG708" s="95"/>
      <c r="AH708" s="95"/>
    </row>
    <row r="709" spans="1:34" ht="15.75" customHeight="1">
      <c r="A709" s="116">
        <v>44132</v>
      </c>
      <c r="B709" s="117" t="s">
        <v>1673</v>
      </c>
      <c r="C709" s="118" t="s">
        <v>1674</v>
      </c>
      <c r="D709" s="118" t="s">
        <v>1675</v>
      </c>
      <c r="E709" s="118" t="s">
        <v>1676</v>
      </c>
      <c r="F709" s="118" t="s">
        <v>1677</v>
      </c>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c r="AC709" s="118"/>
      <c r="AD709" s="118"/>
      <c r="AE709" s="118"/>
      <c r="AF709" s="118"/>
      <c r="AG709" s="118"/>
      <c r="AH709" s="118"/>
    </row>
    <row r="710" spans="1:34" ht="15.75" customHeight="1">
      <c r="A710" s="116">
        <v>44132</v>
      </c>
      <c r="B710" s="117" t="s">
        <v>1678</v>
      </c>
      <c r="C710" s="118" t="s">
        <v>1679</v>
      </c>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c r="AC710" s="118"/>
      <c r="AD710" s="118"/>
      <c r="AE710" s="118"/>
      <c r="AF710" s="118"/>
      <c r="AG710" s="118"/>
      <c r="AH710" s="118"/>
    </row>
    <row r="711" spans="1:34" ht="15.75" customHeight="1">
      <c r="A711" s="116">
        <v>44132</v>
      </c>
      <c r="B711" s="117" t="s">
        <v>1680</v>
      </c>
      <c r="C711" s="118" t="s">
        <v>1681</v>
      </c>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c r="AC711" s="118"/>
      <c r="AD711" s="118"/>
      <c r="AE711" s="118"/>
      <c r="AF711" s="118"/>
      <c r="AG711" s="118"/>
      <c r="AH711" s="118"/>
    </row>
    <row r="712" spans="1:34" ht="15.75" customHeight="1">
      <c r="A712" s="116">
        <v>44132</v>
      </c>
      <c r="B712" s="117" t="s">
        <v>1682</v>
      </c>
      <c r="C712" s="118" t="s">
        <v>1683</v>
      </c>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c r="AC712" s="118"/>
      <c r="AD712" s="118"/>
      <c r="AE712" s="118"/>
      <c r="AF712" s="118"/>
      <c r="AG712" s="118"/>
      <c r="AH712" s="118"/>
    </row>
    <row r="713" spans="1:34" ht="15.75" customHeight="1">
      <c r="A713" s="116">
        <v>44132</v>
      </c>
      <c r="B713" s="117" t="s">
        <v>1684</v>
      </c>
      <c r="C713" s="118" t="s">
        <v>1685</v>
      </c>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c r="AC713" s="118"/>
      <c r="AD713" s="118"/>
      <c r="AE713" s="118"/>
      <c r="AF713" s="118"/>
      <c r="AG713" s="118"/>
      <c r="AH713" s="118"/>
    </row>
    <row r="714" spans="1:34" ht="15.75" customHeight="1">
      <c r="A714" s="116">
        <v>44132</v>
      </c>
      <c r="B714" s="117" t="s">
        <v>1686</v>
      </c>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c r="AC714" s="118"/>
      <c r="AD714" s="118"/>
      <c r="AE714" s="118"/>
      <c r="AF714" s="118"/>
      <c r="AG714" s="118"/>
      <c r="AH714" s="118"/>
    </row>
    <row r="715" spans="1:34" ht="15.75" customHeight="1">
      <c r="A715" s="116">
        <v>44132</v>
      </c>
      <c r="B715" s="117" t="s">
        <v>1687</v>
      </c>
      <c r="C715" s="118" t="s">
        <v>1688</v>
      </c>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c r="AC715" s="118"/>
      <c r="AD715" s="118"/>
      <c r="AE715" s="118"/>
      <c r="AF715" s="118"/>
      <c r="AG715" s="118"/>
      <c r="AH715" s="118"/>
    </row>
    <row r="716" spans="1:34" ht="15.75" customHeight="1">
      <c r="A716" s="116">
        <v>44132</v>
      </c>
      <c r="B716" s="117" t="s">
        <v>1689</v>
      </c>
      <c r="C716" s="118" t="s">
        <v>1690</v>
      </c>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c r="AC716" s="118"/>
      <c r="AD716" s="118"/>
      <c r="AE716" s="118"/>
      <c r="AF716" s="118"/>
      <c r="AG716" s="118"/>
      <c r="AH716" s="118"/>
    </row>
    <row r="717" spans="1:34" ht="15.75" customHeight="1">
      <c r="A717" s="116">
        <v>44132</v>
      </c>
      <c r="B717" s="117" t="s">
        <v>1691</v>
      </c>
      <c r="C717" s="118" t="s">
        <v>1692</v>
      </c>
      <c r="D717" s="118" t="s">
        <v>1693</v>
      </c>
      <c r="E717" s="118" t="s">
        <v>1694</v>
      </c>
      <c r="F717" s="118" t="s">
        <v>1695</v>
      </c>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c r="AC717" s="118"/>
      <c r="AD717" s="118"/>
      <c r="AE717" s="118"/>
      <c r="AF717" s="118"/>
      <c r="AG717" s="118"/>
      <c r="AH717" s="118"/>
    </row>
    <row r="718" spans="1:34" ht="15.75" customHeight="1">
      <c r="A718" s="116">
        <v>44132</v>
      </c>
      <c r="B718" s="117" t="s">
        <v>1696</v>
      </c>
      <c r="C718" s="118" t="s">
        <v>1697</v>
      </c>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c r="AC718" s="118"/>
      <c r="AD718" s="118"/>
      <c r="AE718" s="118"/>
      <c r="AF718" s="118"/>
      <c r="AG718" s="118"/>
      <c r="AH718" s="118"/>
    </row>
    <row r="719" spans="1:34" ht="15.75" customHeight="1">
      <c r="A719" s="116">
        <v>44132</v>
      </c>
      <c r="B719" s="117" t="s">
        <v>1698</v>
      </c>
      <c r="C719" s="117" t="s">
        <v>1699</v>
      </c>
      <c r="D719" s="117"/>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c r="AC719" s="118"/>
      <c r="AD719" s="118"/>
      <c r="AE719" s="118"/>
      <c r="AF719" s="118"/>
      <c r="AG719" s="118"/>
      <c r="AH719" s="118"/>
    </row>
    <row r="720" spans="1:34" ht="15.75" customHeight="1">
      <c r="A720" s="116">
        <v>44132</v>
      </c>
      <c r="B720" s="117"/>
      <c r="C720" s="118" t="s">
        <v>1700</v>
      </c>
      <c r="D720" s="118" t="s">
        <v>1701</v>
      </c>
      <c r="E720" s="118" t="s">
        <v>1702</v>
      </c>
      <c r="F720" s="118" t="s">
        <v>1703</v>
      </c>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c r="AC720" s="118"/>
      <c r="AD720" s="118"/>
      <c r="AE720" s="118"/>
      <c r="AF720" s="118"/>
      <c r="AG720" s="118"/>
      <c r="AH720" s="118"/>
    </row>
    <row r="721" spans="1:34" ht="15.75" customHeight="1">
      <c r="A721" s="116">
        <v>44132</v>
      </c>
      <c r="B721" s="117" t="s">
        <v>1704</v>
      </c>
      <c r="C721" s="118" t="s">
        <v>1705</v>
      </c>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c r="AC721" s="118"/>
      <c r="AD721" s="118"/>
      <c r="AE721" s="118"/>
      <c r="AF721" s="118"/>
      <c r="AG721" s="118"/>
      <c r="AH721" s="118"/>
    </row>
    <row r="722" spans="1:34" ht="15.75" customHeight="1">
      <c r="A722" s="116">
        <v>44132</v>
      </c>
      <c r="B722" s="117" t="s">
        <v>1706</v>
      </c>
      <c r="C722" s="118" t="s">
        <v>1707</v>
      </c>
      <c r="D722" s="118" t="s">
        <v>1708</v>
      </c>
      <c r="E722" s="118" t="s">
        <v>1709</v>
      </c>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c r="AC722" s="118"/>
      <c r="AD722" s="118"/>
      <c r="AE722" s="118"/>
      <c r="AF722" s="118"/>
      <c r="AG722" s="118"/>
      <c r="AH722" s="118"/>
    </row>
    <row r="723" spans="1:34" ht="15.75" customHeight="1">
      <c r="A723" s="116">
        <v>44132</v>
      </c>
      <c r="B723" s="117" t="s">
        <v>1710</v>
      </c>
      <c r="C723" s="118" t="s">
        <v>1711</v>
      </c>
      <c r="D723" s="118" t="s">
        <v>1712</v>
      </c>
      <c r="E723" s="118" t="s">
        <v>1713</v>
      </c>
      <c r="F723" s="118" t="s">
        <v>1714</v>
      </c>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c r="AC723" s="118"/>
      <c r="AD723" s="118"/>
      <c r="AE723" s="118"/>
      <c r="AF723" s="118"/>
      <c r="AG723" s="118"/>
      <c r="AH723" s="118"/>
    </row>
    <row r="724" spans="1:34" ht="15.75" customHeight="1">
      <c r="A724" s="116">
        <v>44132</v>
      </c>
      <c r="B724" s="117" t="s">
        <v>1715</v>
      </c>
      <c r="C724" s="118" t="s">
        <v>1716</v>
      </c>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c r="AF724" s="118"/>
      <c r="AG724" s="118"/>
      <c r="AH724" s="118"/>
    </row>
    <row r="725" spans="1:34" ht="15.75" customHeight="1">
      <c r="A725" s="116">
        <v>44132</v>
      </c>
      <c r="B725" s="117" t="s">
        <v>1717</v>
      </c>
      <c r="C725" s="118" t="s">
        <v>1718</v>
      </c>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c r="AC725" s="118"/>
      <c r="AD725" s="118"/>
      <c r="AE725" s="118"/>
      <c r="AF725" s="118"/>
      <c r="AG725" s="118"/>
      <c r="AH725" s="118"/>
    </row>
    <row r="726" spans="1:34" ht="15.75" customHeight="1">
      <c r="A726" s="116">
        <v>44132</v>
      </c>
      <c r="B726" s="117" t="s">
        <v>1719</v>
      </c>
      <c r="C726" s="118" t="s">
        <v>1720</v>
      </c>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c r="AC726" s="118"/>
      <c r="AD726" s="118"/>
      <c r="AE726" s="118"/>
      <c r="AF726" s="118"/>
      <c r="AG726" s="118"/>
      <c r="AH726" s="118"/>
    </row>
    <row r="727" spans="1:34" ht="15.75" customHeight="1">
      <c r="A727" s="116">
        <v>44132</v>
      </c>
      <c r="B727" s="118" t="s">
        <v>1721</v>
      </c>
      <c r="C727" s="118" t="s">
        <v>1722</v>
      </c>
      <c r="D727" s="118" t="s">
        <v>1723</v>
      </c>
      <c r="E727" s="118" t="s">
        <v>1724</v>
      </c>
      <c r="F727" s="118" t="s">
        <v>1725</v>
      </c>
      <c r="G727" s="118" t="s">
        <v>1726</v>
      </c>
      <c r="H727" s="118" t="s">
        <v>1727</v>
      </c>
      <c r="I727" s="118"/>
      <c r="J727" s="118"/>
      <c r="K727" s="118"/>
      <c r="L727" s="118"/>
      <c r="M727" s="118"/>
      <c r="N727" s="118"/>
      <c r="O727" s="118"/>
      <c r="P727" s="118"/>
      <c r="Q727" s="118"/>
      <c r="R727" s="118"/>
      <c r="S727" s="118"/>
      <c r="T727" s="118"/>
      <c r="U727" s="118"/>
      <c r="V727" s="118"/>
      <c r="W727" s="118"/>
      <c r="X727" s="118"/>
      <c r="Y727" s="118"/>
      <c r="Z727" s="118"/>
      <c r="AA727" s="118"/>
      <c r="AB727" s="118"/>
      <c r="AC727" s="118"/>
      <c r="AD727" s="118"/>
      <c r="AE727" s="118"/>
      <c r="AF727" s="118"/>
      <c r="AG727" s="118"/>
      <c r="AH727" s="118"/>
    </row>
    <row r="728" spans="1:34" ht="15.75" customHeight="1">
      <c r="A728" s="116">
        <v>44133</v>
      </c>
      <c r="B728" s="117" t="s">
        <v>1728</v>
      </c>
      <c r="C728" s="118" t="s">
        <v>1729</v>
      </c>
      <c r="D728" s="118" t="s">
        <v>1730</v>
      </c>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c r="AC728" s="118"/>
      <c r="AD728" s="118"/>
      <c r="AE728" s="118"/>
      <c r="AF728" s="118"/>
      <c r="AG728" s="118"/>
      <c r="AH728" s="118"/>
    </row>
    <row r="729" spans="1:34" ht="15.75" customHeight="1">
      <c r="A729" s="116">
        <v>44132</v>
      </c>
      <c r="B729" s="117" t="s">
        <v>1731</v>
      </c>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c r="AC729" s="118"/>
      <c r="AD729" s="118"/>
      <c r="AE729" s="118"/>
      <c r="AF729" s="118"/>
      <c r="AG729" s="118"/>
      <c r="AH729" s="118"/>
    </row>
    <row r="730" spans="1:34" ht="15.75" customHeight="1">
      <c r="A730" s="116">
        <v>44132</v>
      </c>
      <c r="B730" s="117" t="s">
        <v>1732</v>
      </c>
      <c r="C730" s="118" t="s">
        <v>1733</v>
      </c>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c r="AC730" s="118"/>
      <c r="AD730" s="118"/>
      <c r="AE730" s="118"/>
      <c r="AF730" s="118"/>
      <c r="AG730" s="118"/>
      <c r="AH730" s="118"/>
    </row>
    <row r="731" spans="1:34" ht="15.75" customHeight="1">
      <c r="A731" s="116">
        <v>44132</v>
      </c>
      <c r="B731" s="117" t="s">
        <v>1734</v>
      </c>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c r="AC731" s="118"/>
      <c r="AD731" s="118"/>
      <c r="AE731" s="118"/>
      <c r="AF731" s="118"/>
      <c r="AG731" s="118"/>
      <c r="AH731" s="118"/>
    </row>
    <row r="732" spans="1:34" ht="15.75" customHeight="1">
      <c r="A732" s="116">
        <v>44132</v>
      </c>
      <c r="B732" s="117" t="s">
        <v>1735</v>
      </c>
      <c r="C732" s="118" t="s">
        <v>1736</v>
      </c>
      <c r="D732" s="118" t="s">
        <v>1737</v>
      </c>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c r="AC732" s="118"/>
      <c r="AD732" s="118"/>
      <c r="AE732" s="118"/>
      <c r="AF732" s="118"/>
      <c r="AG732" s="118"/>
      <c r="AH732" s="118"/>
    </row>
    <row r="733" spans="1:34" ht="15.75" customHeight="1">
      <c r="A733" s="116">
        <v>44132</v>
      </c>
      <c r="B733" s="117" t="s">
        <v>1738</v>
      </c>
      <c r="C733" s="118" t="s">
        <v>1739</v>
      </c>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c r="AC733" s="118"/>
      <c r="AD733" s="118"/>
      <c r="AE733" s="118"/>
      <c r="AF733" s="118"/>
      <c r="AG733" s="118"/>
      <c r="AH733" s="118"/>
    </row>
    <row r="734" spans="1:34" ht="15.75" customHeight="1">
      <c r="A734" s="116">
        <v>44132</v>
      </c>
      <c r="B734" s="117" t="s">
        <v>1740</v>
      </c>
      <c r="C734" s="118" t="s">
        <v>1741</v>
      </c>
      <c r="D734" s="118" t="s">
        <v>1742</v>
      </c>
      <c r="E734" s="118" t="s">
        <v>1743</v>
      </c>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c r="AC734" s="118"/>
      <c r="AD734" s="118"/>
      <c r="AE734" s="118"/>
      <c r="AF734" s="118"/>
      <c r="AG734" s="118"/>
      <c r="AH734" s="118"/>
    </row>
    <row r="735" spans="1:34" ht="15.75" customHeight="1">
      <c r="A735" s="116">
        <v>44132</v>
      </c>
      <c r="B735" s="117" t="s">
        <v>1744</v>
      </c>
      <c r="C735" s="118" t="s">
        <v>1745</v>
      </c>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c r="AC735" s="118"/>
      <c r="AD735" s="118"/>
      <c r="AE735" s="118"/>
      <c r="AF735" s="118"/>
      <c r="AG735" s="118"/>
      <c r="AH735" s="118"/>
    </row>
    <row r="736" spans="1:34" ht="15.75" customHeight="1">
      <c r="A736" s="116">
        <v>44132</v>
      </c>
      <c r="B736" s="117" t="s">
        <v>1746</v>
      </c>
      <c r="C736" s="118" t="s">
        <v>1747</v>
      </c>
      <c r="D736" s="118" t="s">
        <v>1748</v>
      </c>
      <c r="E736" s="119" t="s">
        <v>1749</v>
      </c>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c r="AC736" s="118"/>
      <c r="AD736" s="118"/>
      <c r="AE736" s="118"/>
      <c r="AF736" s="118"/>
      <c r="AG736" s="118"/>
      <c r="AH736" s="118"/>
    </row>
    <row r="737" spans="1:34" ht="15.75" customHeight="1">
      <c r="A737" s="116">
        <v>44132</v>
      </c>
      <c r="B737" s="117" t="s">
        <v>1750</v>
      </c>
      <c r="C737" s="118" t="s">
        <v>1751</v>
      </c>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c r="AC737" s="118"/>
      <c r="AD737" s="118"/>
      <c r="AE737" s="118"/>
      <c r="AF737" s="118"/>
      <c r="AG737" s="118"/>
      <c r="AH737" s="118"/>
    </row>
    <row r="738" spans="1:34" ht="15.75" customHeight="1">
      <c r="A738" s="116">
        <v>44132</v>
      </c>
      <c r="B738" s="117" t="s">
        <v>1752</v>
      </c>
      <c r="C738" s="118" t="s">
        <v>1753</v>
      </c>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c r="AC738" s="118"/>
      <c r="AD738" s="118"/>
      <c r="AE738" s="118"/>
      <c r="AF738" s="118"/>
      <c r="AG738" s="118"/>
      <c r="AH738" s="118"/>
    </row>
    <row r="739" spans="1:34" ht="15.75" customHeight="1">
      <c r="A739" s="116">
        <v>44132</v>
      </c>
      <c r="B739" s="118" t="s">
        <v>1754</v>
      </c>
      <c r="C739" s="120" t="s">
        <v>1755</v>
      </c>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c r="AC739" s="118"/>
      <c r="AD739" s="118"/>
      <c r="AE739" s="118"/>
      <c r="AF739" s="118"/>
      <c r="AG739" s="118"/>
      <c r="AH739" s="118"/>
    </row>
    <row r="740" spans="1:34" ht="15.75" customHeight="1">
      <c r="A740" s="116">
        <v>44132</v>
      </c>
      <c r="B740" s="118" t="s">
        <v>1756</v>
      </c>
      <c r="C740" s="118" t="s">
        <v>1757</v>
      </c>
      <c r="D740" s="118" t="s">
        <v>1758</v>
      </c>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c r="AC740" s="118"/>
      <c r="AD740" s="118"/>
      <c r="AE740" s="118"/>
      <c r="AF740" s="118"/>
      <c r="AG740" s="118"/>
      <c r="AH740" s="118"/>
    </row>
    <row r="741" spans="1:34" ht="15.75" customHeight="1">
      <c r="A741" s="116">
        <v>44131</v>
      </c>
      <c r="B741" s="118" t="s">
        <v>1759</v>
      </c>
      <c r="C741" s="118" t="s">
        <v>1760</v>
      </c>
      <c r="D741" s="118" t="s">
        <v>1761</v>
      </c>
      <c r="E741" s="118" t="s">
        <v>1762</v>
      </c>
      <c r="F741" s="118" t="s">
        <v>1763</v>
      </c>
      <c r="G741" s="118" t="s">
        <v>1764</v>
      </c>
      <c r="H741" s="118" t="s">
        <v>1765</v>
      </c>
      <c r="I741" s="118" t="s">
        <v>1766</v>
      </c>
      <c r="J741" s="121">
        <v>44116</v>
      </c>
      <c r="K741" s="118" t="s">
        <v>1767</v>
      </c>
      <c r="L741" s="118"/>
      <c r="M741" s="118"/>
      <c r="N741" s="118"/>
      <c r="O741" s="118"/>
      <c r="P741" s="118"/>
      <c r="Q741" s="118"/>
      <c r="R741" s="118"/>
      <c r="S741" s="118"/>
      <c r="T741" s="118"/>
      <c r="U741" s="118"/>
      <c r="V741" s="118"/>
      <c r="W741" s="118"/>
      <c r="X741" s="118"/>
      <c r="Y741" s="118"/>
      <c r="Z741" s="118"/>
      <c r="AA741" s="118"/>
      <c r="AB741" s="118"/>
      <c r="AC741" s="118"/>
      <c r="AD741" s="118"/>
      <c r="AE741" s="118"/>
      <c r="AF741" s="118"/>
      <c r="AG741" s="118"/>
      <c r="AH741" s="118"/>
    </row>
    <row r="742" spans="1:34" ht="15.75" customHeight="1">
      <c r="A742" s="116">
        <v>44131</v>
      </c>
      <c r="B742" s="118" t="s">
        <v>1768</v>
      </c>
      <c r="C742" s="118" t="s">
        <v>1769</v>
      </c>
      <c r="D742" s="118" t="s">
        <v>1770</v>
      </c>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c r="AC742" s="118"/>
      <c r="AD742" s="118"/>
      <c r="AE742" s="118"/>
      <c r="AF742" s="118"/>
      <c r="AG742" s="118"/>
      <c r="AH742" s="118"/>
    </row>
    <row r="743" spans="1:34" ht="15.75" customHeight="1">
      <c r="A743" s="116">
        <v>44131</v>
      </c>
      <c r="B743" s="118" t="s">
        <v>1771</v>
      </c>
      <c r="C743" s="118" t="s">
        <v>1772</v>
      </c>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c r="AC743" s="118"/>
      <c r="AD743" s="118"/>
      <c r="AE743" s="118"/>
      <c r="AF743" s="118"/>
      <c r="AG743" s="118"/>
      <c r="AH743" s="118"/>
    </row>
    <row r="744" spans="1:34" ht="15.75" customHeight="1">
      <c r="A744" s="116">
        <v>44131</v>
      </c>
      <c r="B744" s="118" t="s">
        <v>1773</v>
      </c>
      <c r="C744" s="118" t="s">
        <v>1774</v>
      </c>
      <c r="D744" s="122" t="s">
        <v>1775</v>
      </c>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c r="AC744" s="118"/>
      <c r="AD744" s="118"/>
      <c r="AE744" s="118"/>
      <c r="AF744" s="118"/>
      <c r="AG744" s="118"/>
      <c r="AH744" s="118"/>
    </row>
    <row r="745" spans="1:34" ht="15.75" customHeight="1">
      <c r="A745" s="116">
        <v>44131</v>
      </c>
      <c r="B745" s="118" t="s">
        <v>1776</v>
      </c>
      <c r="C745" s="118" t="s">
        <v>1777</v>
      </c>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c r="AC745" s="118"/>
      <c r="AD745" s="118"/>
      <c r="AE745" s="118"/>
      <c r="AF745" s="118"/>
      <c r="AG745" s="118"/>
      <c r="AH745" s="118"/>
    </row>
    <row r="746" spans="1:34" ht="15.75" customHeight="1">
      <c r="A746" s="116">
        <v>44131</v>
      </c>
      <c r="B746" s="118"/>
      <c r="C746" s="118"/>
      <c r="D746" s="118" t="s">
        <v>1778</v>
      </c>
      <c r="E746" s="118" t="s">
        <v>1779</v>
      </c>
      <c r="F746" s="118" t="s">
        <v>1780</v>
      </c>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c r="AC746" s="118"/>
      <c r="AD746" s="118"/>
      <c r="AE746" s="118"/>
      <c r="AF746" s="118"/>
      <c r="AG746" s="118"/>
      <c r="AH746" s="118"/>
    </row>
    <row r="747" spans="1:34" ht="15.75" customHeight="1">
      <c r="A747" s="116">
        <v>44131</v>
      </c>
      <c r="B747" s="118" t="s">
        <v>1781</v>
      </c>
      <c r="C747" s="118"/>
      <c r="D747" s="118" t="s">
        <v>1782</v>
      </c>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c r="AC747" s="118"/>
      <c r="AD747" s="118"/>
      <c r="AE747" s="118"/>
      <c r="AF747" s="118"/>
      <c r="AG747" s="118"/>
      <c r="AH747" s="118"/>
    </row>
    <row r="748" spans="1:34" ht="15.75" customHeight="1">
      <c r="A748" s="116">
        <v>44131</v>
      </c>
      <c r="B748" s="118" t="s">
        <v>1783</v>
      </c>
      <c r="C748" s="118" t="s">
        <v>1784</v>
      </c>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c r="AC748" s="118"/>
      <c r="AD748" s="118"/>
      <c r="AE748" s="118"/>
      <c r="AF748" s="118"/>
      <c r="AG748" s="118"/>
      <c r="AH748" s="118"/>
    </row>
    <row r="749" spans="1:34" ht="15.75" customHeight="1">
      <c r="A749" s="116">
        <v>44131</v>
      </c>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c r="AC749" s="118"/>
      <c r="AD749" s="118"/>
      <c r="AE749" s="118"/>
      <c r="AF749" s="118"/>
      <c r="AG749" s="118"/>
      <c r="AH749" s="118"/>
    </row>
    <row r="750" spans="1:34" ht="15.75" customHeight="1">
      <c r="A750" s="116">
        <v>44131</v>
      </c>
      <c r="B750" s="118"/>
      <c r="C750" s="118" t="s">
        <v>1785</v>
      </c>
      <c r="D750" s="118"/>
      <c r="E750" s="118" t="s">
        <v>1786</v>
      </c>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c r="AC750" s="118"/>
      <c r="AD750" s="118"/>
      <c r="AE750" s="118"/>
      <c r="AF750" s="118"/>
      <c r="AG750" s="118"/>
      <c r="AH750" s="118"/>
    </row>
    <row r="751" spans="1:34" ht="15.75" customHeight="1">
      <c r="A751" s="116">
        <v>44131</v>
      </c>
      <c r="B751" s="118" t="s">
        <v>1787</v>
      </c>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c r="AC751" s="118"/>
      <c r="AD751" s="118"/>
      <c r="AE751" s="118"/>
      <c r="AF751" s="118"/>
      <c r="AG751" s="118"/>
      <c r="AH751" s="118"/>
    </row>
    <row r="752" spans="1:34" ht="15.75" customHeight="1">
      <c r="A752" s="116">
        <v>44131</v>
      </c>
      <c r="B752" s="118" t="s">
        <v>1788</v>
      </c>
      <c r="C752" s="118"/>
      <c r="D752" s="118" t="s">
        <v>1789</v>
      </c>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c r="AC752" s="118"/>
      <c r="AD752" s="118"/>
      <c r="AE752" s="118"/>
      <c r="AF752" s="118"/>
      <c r="AG752" s="118"/>
      <c r="AH752" s="118"/>
    </row>
    <row r="753" spans="1:34" ht="15.75" customHeight="1">
      <c r="A753" s="116">
        <v>44131</v>
      </c>
      <c r="B753" s="118" t="s">
        <v>1790</v>
      </c>
      <c r="C753" s="118" t="s">
        <v>1791</v>
      </c>
      <c r="D753" s="118" t="s">
        <v>1792</v>
      </c>
      <c r="E753" s="118" t="s">
        <v>1793</v>
      </c>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c r="AC753" s="118"/>
      <c r="AD753" s="118"/>
      <c r="AE753" s="118"/>
      <c r="AF753" s="118"/>
      <c r="AG753" s="118"/>
      <c r="AH753" s="118"/>
    </row>
    <row r="754" spans="1:34" ht="15.75" customHeight="1">
      <c r="A754" s="116">
        <v>44131</v>
      </c>
      <c r="B754" s="118" t="s">
        <v>1794</v>
      </c>
      <c r="C754" s="118" t="s">
        <v>1795</v>
      </c>
      <c r="D754" s="118" t="s">
        <v>1796</v>
      </c>
      <c r="E754" s="118" t="s">
        <v>1797</v>
      </c>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c r="AC754" s="118"/>
      <c r="AD754" s="118"/>
      <c r="AE754" s="118"/>
      <c r="AF754" s="118"/>
      <c r="AG754" s="118"/>
      <c r="AH754" s="118"/>
    </row>
    <row r="755" spans="1:34" ht="15.75" customHeight="1">
      <c r="A755" s="116">
        <v>44131</v>
      </c>
      <c r="B755" s="117" t="s">
        <v>1798</v>
      </c>
      <c r="C755" s="118" t="s">
        <v>1799</v>
      </c>
      <c r="D755" s="118"/>
      <c r="E755" s="118" t="s">
        <v>1800</v>
      </c>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c r="AC755" s="118"/>
      <c r="AD755" s="118"/>
      <c r="AE755" s="118"/>
      <c r="AF755" s="118"/>
      <c r="AG755" s="118"/>
      <c r="AH755" s="118"/>
    </row>
    <row r="756" spans="1:34" ht="15.75" customHeight="1">
      <c r="A756" s="116">
        <v>44131</v>
      </c>
      <c r="B756" s="123" t="s">
        <v>1801</v>
      </c>
      <c r="C756" s="118" t="s">
        <v>1802</v>
      </c>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c r="AC756" s="118"/>
      <c r="AD756" s="118"/>
      <c r="AE756" s="118"/>
      <c r="AF756" s="118"/>
      <c r="AG756" s="118"/>
      <c r="AH756" s="118"/>
    </row>
    <row r="757" spans="1:34" ht="15.75" customHeight="1">
      <c r="A757" s="116">
        <v>44131</v>
      </c>
      <c r="B757" s="118" t="s">
        <v>1803</v>
      </c>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c r="AC757" s="118"/>
      <c r="AD757" s="118"/>
      <c r="AE757" s="118"/>
      <c r="AF757" s="118"/>
      <c r="AG757" s="118"/>
      <c r="AH757" s="118"/>
    </row>
    <row r="758" spans="1:34" ht="15.75" customHeight="1">
      <c r="A758" s="116">
        <v>44131</v>
      </c>
      <c r="B758" s="118"/>
      <c r="C758" s="118" t="s">
        <v>1804</v>
      </c>
      <c r="D758" s="118" t="s">
        <v>1805</v>
      </c>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c r="AC758" s="118"/>
      <c r="AD758" s="118"/>
      <c r="AE758" s="118"/>
      <c r="AF758" s="118"/>
      <c r="AG758" s="118"/>
      <c r="AH758" s="118"/>
    </row>
    <row r="759" spans="1:34" ht="15.75" customHeight="1">
      <c r="A759" s="116">
        <v>44131</v>
      </c>
      <c r="B759" s="118" t="s">
        <v>1806</v>
      </c>
      <c r="C759" s="118" t="s">
        <v>1807</v>
      </c>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c r="AC759" s="118"/>
      <c r="AD759" s="118"/>
      <c r="AE759" s="118"/>
      <c r="AF759" s="118"/>
      <c r="AG759" s="118"/>
      <c r="AH759" s="118"/>
    </row>
    <row r="760" spans="1:34" ht="15.75" customHeight="1">
      <c r="A760" s="116">
        <v>44131</v>
      </c>
      <c r="B760" s="118" t="s">
        <v>1808</v>
      </c>
      <c r="C760" s="118" t="s">
        <v>1809</v>
      </c>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c r="AC760" s="118"/>
      <c r="AD760" s="118"/>
      <c r="AE760" s="118"/>
      <c r="AF760" s="118"/>
      <c r="AG760" s="118"/>
      <c r="AH760" s="118"/>
    </row>
    <row r="761" spans="1:34" ht="15.75" customHeight="1">
      <c r="A761" s="116">
        <v>44131</v>
      </c>
      <c r="B761" s="118" t="s">
        <v>1810</v>
      </c>
      <c r="C761" s="118"/>
      <c r="D761" s="118" t="s">
        <v>1811</v>
      </c>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c r="AC761" s="118"/>
      <c r="AD761" s="118"/>
      <c r="AE761" s="118"/>
      <c r="AF761" s="118"/>
      <c r="AG761" s="118"/>
      <c r="AH761" s="118"/>
    </row>
    <row r="762" spans="1:34" ht="15.75" customHeight="1">
      <c r="A762" s="116">
        <v>44131</v>
      </c>
      <c r="B762" s="118" t="s">
        <v>1812</v>
      </c>
      <c r="C762" s="118" t="s">
        <v>1813</v>
      </c>
      <c r="D762" s="118" t="s">
        <v>1814</v>
      </c>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c r="AC762" s="118"/>
      <c r="AD762" s="118"/>
      <c r="AE762" s="118"/>
      <c r="AF762" s="118"/>
      <c r="AG762" s="118"/>
      <c r="AH762" s="118"/>
    </row>
    <row r="763" spans="1:34" ht="15.75" customHeight="1">
      <c r="A763" s="116">
        <v>44131</v>
      </c>
      <c r="B763" s="118"/>
      <c r="C763" s="118" t="s">
        <v>1815</v>
      </c>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c r="AC763" s="118"/>
      <c r="AD763" s="118"/>
      <c r="AE763" s="118"/>
      <c r="AF763" s="118"/>
      <c r="AG763" s="118"/>
      <c r="AH763" s="118"/>
    </row>
    <row r="764" spans="1:34" ht="15.75" customHeight="1">
      <c r="A764" s="116">
        <v>44131</v>
      </c>
      <c r="B764" s="118" t="s">
        <v>1816</v>
      </c>
      <c r="C764" s="118" t="s">
        <v>1817</v>
      </c>
      <c r="D764" s="118" t="s">
        <v>1818</v>
      </c>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c r="AC764" s="118"/>
      <c r="AD764" s="118"/>
      <c r="AE764" s="118"/>
      <c r="AF764" s="118"/>
      <c r="AG764" s="118"/>
      <c r="AH764" s="118"/>
    </row>
    <row r="765" spans="1:34" ht="15.75" customHeight="1">
      <c r="A765" s="124" t="s">
        <v>1819</v>
      </c>
      <c r="B765" s="118" t="s">
        <v>1820</v>
      </c>
      <c r="C765" s="118" t="s">
        <v>1821</v>
      </c>
      <c r="D765" s="118" t="s">
        <v>1822</v>
      </c>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c r="AC765" s="118"/>
      <c r="AD765" s="118"/>
      <c r="AE765" s="118"/>
      <c r="AF765" s="118"/>
      <c r="AG765" s="118"/>
      <c r="AH765" s="118"/>
    </row>
    <row r="766" spans="1:34" ht="15.75" customHeight="1">
      <c r="A766" s="116">
        <v>44131</v>
      </c>
      <c r="B766" s="118" t="s">
        <v>1823</v>
      </c>
      <c r="C766" s="118" t="s">
        <v>1824</v>
      </c>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c r="AC766" s="118"/>
      <c r="AD766" s="118"/>
      <c r="AE766" s="118"/>
      <c r="AF766" s="118"/>
      <c r="AG766" s="118"/>
      <c r="AH766" s="118"/>
    </row>
    <row r="767" spans="1:34" ht="15.75" customHeight="1">
      <c r="A767" s="116">
        <v>44131</v>
      </c>
      <c r="B767" s="118"/>
      <c r="C767" s="118" t="s">
        <v>1825</v>
      </c>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c r="AC767" s="118"/>
      <c r="AD767" s="118"/>
      <c r="AE767" s="118"/>
      <c r="AF767" s="118"/>
      <c r="AG767" s="118"/>
      <c r="AH767" s="118"/>
    </row>
    <row r="768" spans="1:34" ht="15.75" customHeight="1">
      <c r="A768" s="116">
        <v>44131</v>
      </c>
      <c r="B768" s="118" t="s">
        <v>1826</v>
      </c>
      <c r="C768" s="118" t="s">
        <v>1827</v>
      </c>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c r="AC768" s="118"/>
      <c r="AD768" s="118"/>
      <c r="AE768" s="118"/>
      <c r="AF768" s="118"/>
      <c r="AG768" s="118"/>
      <c r="AH768" s="118"/>
    </row>
    <row r="769" spans="1:34" ht="15.75" customHeight="1">
      <c r="A769" s="116">
        <v>44131</v>
      </c>
      <c r="B769" s="118"/>
      <c r="C769" s="118"/>
      <c r="D769" s="118" t="s">
        <v>1828</v>
      </c>
      <c r="E769" s="118" t="s">
        <v>1829</v>
      </c>
      <c r="F769" s="118" t="s">
        <v>1830</v>
      </c>
      <c r="G769" s="118" t="s">
        <v>1831</v>
      </c>
      <c r="H769" s="118" t="s">
        <v>1832</v>
      </c>
      <c r="I769" s="118" t="s">
        <v>1833</v>
      </c>
      <c r="J769" s="118" t="s">
        <v>1834</v>
      </c>
      <c r="K769" s="118"/>
      <c r="L769" s="118"/>
      <c r="M769" s="118"/>
      <c r="N769" s="118"/>
      <c r="O769" s="118"/>
      <c r="P769" s="118"/>
      <c r="Q769" s="118"/>
      <c r="R769" s="118"/>
      <c r="S769" s="118"/>
      <c r="T769" s="118"/>
      <c r="U769" s="118"/>
      <c r="V769" s="118"/>
      <c r="W769" s="118"/>
      <c r="X769" s="118"/>
      <c r="Y769" s="118"/>
      <c r="Z769" s="118"/>
      <c r="AA769" s="118"/>
      <c r="AB769" s="118"/>
      <c r="AC769" s="118"/>
      <c r="AD769" s="118"/>
      <c r="AE769" s="118"/>
      <c r="AF769" s="118"/>
      <c r="AG769" s="118"/>
      <c r="AH769" s="118"/>
    </row>
    <row r="770" spans="1:34" ht="15.75" customHeight="1">
      <c r="A770" s="124" t="s">
        <v>1835</v>
      </c>
      <c r="B770" s="118" t="s">
        <v>1836</v>
      </c>
      <c r="C770" s="118" t="s">
        <v>1837</v>
      </c>
      <c r="D770" s="118" t="s">
        <v>1838</v>
      </c>
      <c r="E770" s="118" t="s">
        <v>1839</v>
      </c>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c r="AC770" s="118"/>
      <c r="AD770" s="118"/>
      <c r="AE770" s="118"/>
      <c r="AF770" s="118"/>
      <c r="AG770" s="118"/>
      <c r="AH770" s="118"/>
    </row>
    <row r="771" spans="1:34" ht="15.75" customHeight="1">
      <c r="A771" s="116">
        <v>44130</v>
      </c>
      <c r="B771" s="118" t="s">
        <v>1840</v>
      </c>
      <c r="C771" s="118" t="s">
        <v>1841</v>
      </c>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c r="AC771" s="118"/>
      <c r="AD771" s="118"/>
      <c r="AE771" s="118"/>
      <c r="AF771" s="118"/>
      <c r="AG771" s="118"/>
      <c r="AH771" s="118"/>
    </row>
    <row r="772" spans="1:34" ht="15.75" customHeight="1">
      <c r="A772" s="116">
        <v>44130</v>
      </c>
      <c r="B772" s="118" t="s">
        <v>1842</v>
      </c>
      <c r="C772" s="118"/>
      <c r="D772" s="118" t="s">
        <v>1843</v>
      </c>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c r="AC772" s="118"/>
      <c r="AD772" s="118"/>
      <c r="AE772" s="118"/>
      <c r="AF772" s="118"/>
      <c r="AG772" s="118"/>
      <c r="AH772" s="118"/>
    </row>
    <row r="773" spans="1:34" ht="15.75" customHeight="1">
      <c r="A773" s="116">
        <v>44130</v>
      </c>
      <c r="B773" s="118"/>
      <c r="C773" s="118" t="s">
        <v>1844</v>
      </c>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c r="AC773" s="118"/>
      <c r="AD773" s="118"/>
      <c r="AE773" s="118"/>
      <c r="AF773" s="118"/>
      <c r="AG773" s="118"/>
      <c r="AH773" s="118"/>
    </row>
    <row r="774" spans="1:34" ht="15.75" customHeight="1">
      <c r="A774" s="116">
        <v>44130</v>
      </c>
      <c r="B774" s="125" t="s">
        <v>1845</v>
      </c>
      <c r="C774" s="118"/>
      <c r="D774" s="118" t="s">
        <v>1846</v>
      </c>
      <c r="E774" s="118" t="s">
        <v>1847</v>
      </c>
      <c r="F774" s="118" t="s">
        <v>1848</v>
      </c>
      <c r="G774" s="118" t="s">
        <v>1849</v>
      </c>
      <c r="H774" s="118"/>
      <c r="I774" s="118"/>
      <c r="J774" s="118"/>
      <c r="K774" s="118"/>
      <c r="L774" s="118"/>
      <c r="M774" s="118"/>
      <c r="N774" s="118"/>
      <c r="O774" s="118"/>
      <c r="P774" s="118"/>
      <c r="Q774" s="118"/>
      <c r="R774" s="118"/>
      <c r="S774" s="118"/>
      <c r="T774" s="118"/>
      <c r="U774" s="118"/>
      <c r="V774" s="118"/>
      <c r="W774" s="118"/>
      <c r="X774" s="118"/>
      <c r="Y774" s="118"/>
      <c r="Z774" s="118"/>
      <c r="AA774" s="118"/>
      <c r="AB774" s="118"/>
      <c r="AC774" s="118"/>
      <c r="AD774" s="118"/>
      <c r="AE774" s="118"/>
      <c r="AF774" s="118"/>
      <c r="AG774" s="118"/>
      <c r="AH774" s="118"/>
    </row>
    <row r="775" spans="1:34" ht="15.75" customHeight="1">
      <c r="A775" s="116">
        <v>44130</v>
      </c>
      <c r="B775" s="118" t="s">
        <v>1850</v>
      </c>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c r="AC775" s="118"/>
      <c r="AD775" s="118"/>
      <c r="AE775" s="118"/>
      <c r="AF775" s="118"/>
      <c r="AG775" s="118"/>
      <c r="AH775" s="118"/>
    </row>
    <row r="776" spans="1:34" ht="15.75" customHeight="1">
      <c r="A776" s="116">
        <v>44130</v>
      </c>
      <c r="B776" s="118" t="s">
        <v>1851</v>
      </c>
      <c r="C776" s="118" t="s">
        <v>1852</v>
      </c>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c r="AC776" s="118"/>
      <c r="AD776" s="118"/>
      <c r="AE776" s="118"/>
      <c r="AF776" s="118"/>
      <c r="AG776" s="118"/>
      <c r="AH776" s="118"/>
    </row>
    <row r="777" spans="1:34" ht="15.75" customHeight="1">
      <c r="A777" s="116">
        <v>44130</v>
      </c>
      <c r="B777" s="118" t="s">
        <v>1853</v>
      </c>
      <c r="C777" s="118"/>
      <c r="D777" s="118" t="s">
        <v>1854</v>
      </c>
      <c r="E777" s="118" t="s">
        <v>1855</v>
      </c>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c r="AC777" s="118"/>
      <c r="AD777" s="118"/>
      <c r="AE777" s="118"/>
      <c r="AF777" s="118"/>
      <c r="AG777" s="118"/>
      <c r="AH777" s="118"/>
    </row>
    <row r="778" spans="1:34" ht="15.75" customHeight="1">
      <c r="A778" s="116">
        <v>44130</v>
      </c>
      <c r="B778" s="118" t="s">
        <v>1853</v>
      </c>
      <c r="C778" s="118" t="s">
        <v>1856</v>
      </c>
      <c r="D778" s="118" t="s">
        <v>1857</v>
      </c>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c r="AC778" s="118"/>
      <c r="AD778" s="118"/>
      <c r="AE778" s="118"/>
      <c r="AF778" s="118"/>
      <c r="AG778" s="118"/>
      <c r="AH778" s="118"/>
    </row>
    <row r="779" spans="1:34" ht="15.75" customHeight="1">
      <c r="A779" s="116">
        <v>44130</v>
      </c>
      <c r="B779" s="118" t="s">
        <v>1858</v>
      </c>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c r="AC779" s="118"/>
      <c r="AD779" s="118"/>
      <c r="AE779" s="118"/>
      <c r="AF779" s="118"/>
      <c r="AG779" s="118"/>
      <c r="AH779" s="118"/>
    </row>
    <row r="780" spans="1:34" ht="15.75" customHeight="1">
      <c r="A780" s="116">
        <v>44130</v>
      </c>
      <c r="B780" s="118" t="s">
        <v>1859</v>
      </c>
      <c r="C780" s="118" t="s">
        <v>1860</v>
      </c>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c r="AC780" s="118"/>
      <c r="AD780" s="118"/>
      <c r="AE780" s="118"/>
      <c r="AF780" s="118"/>
      <c r="AG780" s="118"/>
      <c r="AH780" s="118"/>
    </row>
    <row r="781" spans="1:34" ht="15.75" customHeight="1">
      <c r="A781" s="116">
        <v>44130</v>
      </c>
      <c r="B781" s="118" t="s">
        <v>1861</v>
      </c>
      <c r="C781" s="118" t="s">
        <v>1862</v>
      </c>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c r="AC781" s="118"/>
      <c r="AD781" s="118"/>
      <c r="AE781" s="118"/>
      <c r="AF781" s="118"/>
      <c r="AG781" s="118"/>
      <c r="AH781" s="118"/>
    </row>
    <row r="782" spans="1:34" ht="15.75" customHeight="1">
      <c r="A782" s="116">
        <v>44130</v>
      </c>
      <c r="B782" s="118" t="s">
        <v>1863</v>
      </c>
      <c r="C782" s="118" t="s">
        <v>1864</v>
      </c>
      <c r="D782" s="118" t="s">
        <v>1865</v>
      </c>
      <c r="E782" s="117" t="s">
        <v>1866</v>
      </c>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c r="AC782" s="118"/>
      <c r="AD782" s="118"/>
      <c r="AE782" s="118"/>
      <c r="AF782" s="118"/>
      <c r="AG782" s="118"/>
      <c r="AH782" s="118"/>
    </row>
    <row r="783" spans="1:34" ht="15.75" customHeight="1">
      <c r="A783" s="116">
        <v>44130</v>
      </c>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c r="AC783" s="118"/>
      <c r="AD783" s="118"/>
      <c r="AE783" s="118"/>
      <c r="AF783" s="118"/>
      <c r="AG783" s="118"/>
      <c r="AH783" s="118"/>
    </row>
    <row r="784" spans="1:34" ht="15.75" customHeight="1">
      <c r="A784" s="116">
        <v>44130</v>
      </c>
      <c r="B784" s="118" t="s">
        <v>1867</v>
      </c>
      <c r="C784" s="118" t="s">
        <v>1868</v>
      </c>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c r="AC784" s="118"/>
      <c r="AD784" s="118"/>
      <c r="AE784" s="118"/>
      <c r="AF784" s="118"/>
      <c r="AG784" s="118"/>
      <c r="AH784" s="118"/>
    </row>
    <row r="785" spans="1:34" ht="15.75" customHeight="1">
      <c r="A785" s="116">
        <v>44130</v>
      </c>
      <c r="B785" s="118"/>
      <c r="C785" s="118" t="s">
        <v>1869</v>
      </c>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c r="AC785" s="118"/>
      <c r="AD785" s="118"/>
      <c r="AE785" s="118"/>
      <c r="AF785" s="118"/>
      <c r="AG785" s="118"/>
      <c r="AH785" s="118"/>
    </row>
    <row r="786" spans="1:34" ht="15.75" customHeight="1">
      <c r="A786" s="116">
        <v>44130</v>
      </c>
      <c r="B786" s="118" t="s">
        <v>1870</v>
      </c>
      <c r="C786" s="118" t="s">
        <v>1871</v>
      </c>
      <c r="D786" s="118" t="s">
        <v>1872</v>
      </c>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c r="AC786" s="118"/>
      <c r="AD786" s="118"/>
      <c r="AE786" s="118"/>
      <c r="AF786" s="118"/>
      <c r="AG786" s="118"/>
      <c r="AH786" s="118"/>
    </row>
    <row r="787" spans="1:34" ht="15.75" customHeight="1">
      <c r="A787" s="116">
        <v>44130</v>
      </c>
      <c r="B787" s="118" t="s">
        <v>1873</v>
      </c>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c r="AF787" s="118"/>
      <c r="AG787" s="118"/>
      <c r="AH787" s="118"/>
    </row>
    <row r="788" spans="1:34" ht="15.75" customHeight="1">
      <c r="A788" s="116">
        <v>44130</v>
      </c>
      <c r="B788" s="118" t="s">
        <v>1874</v>
      </c>
      <c r="C788" s="118" t="s">
        <v>1875</v>
      </c>
      <c r="D788" s="118" t="s">
        <v>1876</v>
      </c>
      <c r="E788" s="118" t="s">
        <v>1877</v>
      </c>
      <c r="F788" s="118" t="s">
        <v>1878</v>
      </c>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c r="AC788" s="118"/>
      <c r="AD788" s="118"/>
      <c r="AE788" s="118"/>
      <c r="AF788" s="118"/>
      <c r="AG788" s="118"/>
      <c r="AH788" s="118"/>
    </row>
    <row r="789" spans="1:34" ht="15.75" customHeight="1">
      <c r="A789" s="116">
        <v>44130</v>
      </c>
      <c r="B789" s="118"/>
      <c r="C789" s="118" t="s">
        <v>1879</v>
      </c>
      <c r="D789" s="118" t="s">
        <v>1880</v>
      </c>
      <c r="E789" s="118" t="s">
        <v>1881</v>
      </c>
      <c r="F789" s="118" t="s">
        <v>1882</v>
      </c>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c r="AC789" s="118"/>
      <c r="AD789" s="118"/>
      <c r="AE789" s="118"/>
      <c r="AF789" s="118"/>
      <c r="AG789" s="118"/>
      <c r="AH789" s="118"/>
    </row>
    <row r="790" spans="1:34" ht="15.75" customHeight="1">
      <c r="A790" s="116">
        <v>44130</v>
      </c>
      <c r="B790" s="117" t="s">
        <v>1883</v>
      </c>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c r="AC790" s="118"/>
      <c r="AD790" s="118"/>
      <c r="AE790" s="118"/>
      <c r="AF790" s="118"/>
      <c r="AG790" s="118"/>
      <c r="AH790" s="118"/>
    </row>
    <row r="791" spans="1:34" ht="15.75" customHeight="1">
      <c r="A791" s="116">
        <v>44130</v>
      </c>
      <c r="B791" s="117" t="s">
        <v>1884</v>
      </c>
      <c r="C791" s="118" t="s">
        <v>1885</v>
      </c>
      <c r="D791" s="118" t="s">
        <v>1886</v>
      </c>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c r="AC791" s="118"/>
      <c r="AD791" s="118"/>
      <c r="AE791" s="118"/>
      <c r="AF791" s="118"/>
      <c r="AG791" s="118"/>
      <c r="AH791" s="118"/>
    </row>
    <row r="792" spans="1:34" ht="15.75" customHeight="1">
      <c r="A792" s="116">
        <v>44130</v>
      </c>
      <c r="B792" s="118" t="s">
        <v>1887</v>
      </c>
      <c r="C792" s="118" t="s">
        <v>1888</v>
      </c>
      <c r="D792" s="118" t="s">
        <v>1889</v>
      </c>
      <c r="E792" s="118" t="s">
        <v>1890</v>
      </c>
      <c r="F792" s="118" t="s">
        <v>1891</v>
      </c>
      <c r="G792" s="118" t="s">
        <v>1892</v>
      </c>
      <c r="H792" s="118"/>
      <c r="I792" s="118"/>
      <c r="J792" s="118"/>
      <c r="K792" s="118"/>
      <c r="L792" s="118"/>
      <c r="M792" s="118"/>
      <c r="N792" s="118"/>
      <c r="O792" s="118"/>
      <c r="P792" s="118"/>
      <c r="Q792" s="118"/>
      <c r="R792" s="118"/>
      <c r="S792" s="118"/>
      <c r="T792" s="118"/>
      <c r="U792" s="118"/>
      <c r="V792" s="118"/>
      <c r="W792" s="118"/>
      <c r="X792" s="118"/>
      <c r="Y792" s="118"/>
      <c r="Z792" s="118"/>
      <c r="AA792" s="118"/>
      <c r="AB792" s="118"/>
      <c r="AC792" s="118"/>
      <c r="AD792" s="118"/>
      <c r="AE792" s="118"/>
      <c r="AF792" s="118"/>
      <c r="AG792" s="118"/>
      <c r="AH792" s="118"/>
    </row>
    <row r="793" spans="1:34" ht="15.75" customHeight="1">
      <c r="A793" s="116">
        <v>44130</v>
      </c>
      <c r="B793" s="118" t="s">
        <v>1893</v>
      </c>
      <c r="C793" s="118" t="s">
        <v>1894</v>
      </c>
      <c r="D793" s="118" t="s">
        <v>1895</v>
      </c>
      <c r="E793" s="118" t="s">
        <v>1896</v>
      </c>
      <c r="F793" s="118" t="s">
        <v>1897</v>
      </c>
      <c r="G793" s="118" t="s">
        <v>1898</v>
      </c>
      <c r="H793" s="118"/>
      <c r="I793" s="118"/>
      <c r="J793" s="118"/>
      <c r="K793" s="118"/>
      <c r="L793" s="118"/>
      <c r="M793" s="118"/>
      <c r="N793" s="118"/>
      <c r="O793" s="118"/>
      <c r="P793" s="118"/>
      <c r="Q793" s="118"/>
      <c r="R793" s="118"/>
      <c r="S793" s="118"/>
      <c r="T793" s="118"/>
      <c r="U793" s="118"/>
      <c r="V793" s="118"/>
      <c r="W793" s="118"/>
      <c r="X793" s="118"/>
      <c r="Y793" s="118"/>
      <c r="Z793" s="118"/>
      <c r="AA793" s="118"/>
      <c r="AB793" s="118"/>
      <c r="AC793" s="118"/>
      <c r="AD793" s="118"/>
      <c r="AE793" s="118"/>
      <c r="AF793" s="118"/>
      <c r="AG793" s="118"/>
      <c r="AH793" s="118"/>
    </row>
    <row r="794" spans="1:34" ht="15.75" customHeight="1">
      <c r="A794" s="116">
        <v>44130</v>
      </c>
      <c r="B794" s="118" t="s">
        <v>1899</v>
      </c>
      <c r="C794" s="118" t="s">
        <v>1900</v>
      </c>
      <c r="D794" s="118" t="s">
        <v>1901</v>
      </c>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c r="AC794" s="118"/>
      <c r="AD794" s="118"/>
      <c r="AE794" s="118"/>
      <c r="AF794" s="118"/>
      <c r="AG794" s="118"/>
      <c r="AH794" s="118"/>
    </row>
    <row r="795" spans="1:34" ht="15.75" customHeight="1">
      <c r="A795" s="116">
        <v>44129</v>
      </c>
      <c r="B795" s="118" t="s">
        <v>1902</v>
      </c>
      <c r="C795" s="118" t="s">
        <v>1903</v>
      </c>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c r="AC795" s="118"/>
      <c r="AD795" s="118"/>
      <c r="AE795" s="118"/>
      <c r="AF795" s="118"/>
      <c r="AG795" s="118"/>
      <c r="AH795" s="118"/>
    </row>
    <row r="796" spans="1:34" ht="15.75" customHeight="1">
      <c r="A796" s="116">
        <v>44129</v>
      </c>
      <c r="B796" s="118" t="s">
        <v>1904</v>
      </c>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c r="AC796" s="118"/>
      <c r="AD796" s="118"/>
      <c r="AE796" s="118"/>
      <c r="AF796" s="118"/>
      <c r="AG796" s="118"/>
      <c r="AH796" s="118"/>
    </row>
    <row r="797" spans="1:34" ht="15.75" customHeight="1">
      <c r="A797" s="126">
        <v>44129</v>
      </c>
      <c r="B797" s="120" t="s">
        <v>1905</v>
      </c>
      <c r="C797" s="118" t="s">
        <v>1906</v>
      </c>
      <c r="D797" s="118" t="s">
        <v>1907</v>
      </c>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c r="AC797" s="118"/>
      <c r="AD797" s="118"/>
      <c r="AE797" s="118"/>
      <c r="AF797" s="118"/>
      <c r="AG797" s="118"/>
      <c r="AH797" s="118"/>
    </row>
    <row r="798" spans="1:34" ht="15.75" customHeight="1">
      <c r="A798" s="116">
        <v>44129</v>
      </c>
      <c r="B798" s="118" t="s">
        <v>1908</v>
      </c>
      <c r="C798" s="118" t="s">
        <v>1909</v>
      </c>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c r="AC798" s="118"/>
      <c r="AD798" s="118"/>
      <c r="AE798" s="118"/>
      <c r="AF798" s="118"/>
      <c r="AG798" s="118"/>
      <c r="AH798" s="118"/>
    </row>
    <row r="799" spans="1:34" ht="15.75" customHeight="1">
      <c r="A799" s="116">
        <v>44129</v>
      </c>
      <c r="B799" s="125" t="s">
        <v>1910</v>
      </c>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c r="AC799" s="118"/>
      <c r="AD799" s="118"/>
      <c r="AE799" s="118"/>
      <c r="AF799" s="118"/>
      <c r="AG799" s="118"/>
      <c r="AH799" s="118"/>
    </row>
    <row r="800" spans="1:34" ht="15.75" customHeight="1">
      <c r="A800" s="116">
        <v>44129</v>
      </c>
      <c r="B800" s="118" t="s">
        <v>1911</v>
      </c>
      <c r="C800" s="118" t="s">
        <v>1912</v>
      </c>
      <c r="D800" s="118" t="s">
        <v>1913</v>
      </c>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c r="AC800" s="118"/>
      <c r="AD800" s="118"/>
      <c r="AE800" s="118"/>
      <c r="AF800" s="118"/>
      <c r="AG800" s="118"/>
      <c r="AH800" s="118"/>
    </row>
    <row r="801" spans="1:34" ht="15.75" customHeight="1">
      <c r="A801" s="116">
        <v>44129</v>
      </c>
      <c r="B801" s="118" t="s">
        <v>1914</v>
      </c>
      <c r="C801" s="118" t="s">
        <v>1915</v>
      </c>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c r="AC801" s="118"/>
      <c r="AD801" s="118"/>
      <c r="AE801" s="118"/>
      <c r="AF801" s="118"/>
      <c r="AG801" s="118"/>
      <c r="AH801" s="118"/>
    </row>
    <row r="802" spans="1:34" ht="15.75" customHeight="1">
      <c r="A802" s="116">
        <v>44129</v>
      </c>
      <c r="B802" s="118" t="s">
        <v>1916</v>
      </c>
      <c r="C802" s="118" t="s">
        <v>1917</v>
      </c>
      <c r="D802" s="118" t="s">
        <v>1918</v>
      </c>
      <c r="E802" s="118" t="s">
        <v>1919</v>
      </c>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c r="AC802" s="118"/>
      <c r="AD802" s="118"/>
      <c r="AE802" s="118"/>
      <c r="AF802" s="118"/>
      <c r="AG802" s="118"/>
      <c r="AH802" s="118"/>
    </row>
    <row r="803" spans="1:34" ht="15.75" customHeight="1">
      <c r="A803" s="116">
        <v>44129</v>
      </c>
      <c r="B803" s="118" t="s">
        <v>1920</v>
      </c>
      <c r="C803" s="118" t="s">
        <v>1921</v>
      </c>
      <c r="D803" s="118" t="s">
        <v>1922</v>
      </c>
      <c r="E803" s="118" t="s">
        <v>1923</v>
      </c>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c r="AC803" s="118"/>
      <c r="AD803" s="118"/>
      <c r="AE803" s="118"/>
      <c r="AF803" s="118"/>
      <c r="AG803" s="118"/>
      <c r="AH803" s="118"/>
    </row>
    <row r="804" spans="1:34" ht="15.75" customHeight="1">
      <c r="A804" s="116">
        <v>44129</v>
      </c>
      <c r="B804" s="118" t="s">
        <v>1924</v>
      </c>
      <c r="C804" s="118" t="s">
        <v>1925</v>
      </c>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c r="AC804" s="118"/>
      <c r="AD804" s="118"/>
      <c r="AE804" s="118"/>
      <c r="AF804" s="118"/>
      <c r="AG804" s="118"/>
      <c r="AH804" s="118"/>
    </row>
    <row r="805" spans="1:34" ht="15.75" customHeight="1">
      <c r="A805" s="116">
        <v>44129</v>
      </c>
      <c r="B805" s="118" t="s">
        <v>1926</v>
      </c>
      <c r="C805" s="118"/>
      <c r="D805" s="118" t="s">
        <v>1927</v>
      </c>
      <c r="E805" s="118" t="s">
        <v>1928</v>
      </c>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c r="AC805" s="118"/>
      <c r="AD805" s="118"/>
      <c r="AE805" s="118"/>
      <c r="AF805" s="118"/>
      <c r="AG805" s="118"/>
      <c r="AH805" s="118"/>
    </row>
    <row r="806" spans="1:34" ht="15.75" customHeight="1">
      <c r="A806" s="116">
        <v>44129</v>
      </c>
      <c r="B806" s="118" t="s">
        <v>1929</v>
      </c>
      <c r="C806" s="118" t="s">
        <v>1930</v>
      </c>
      <c r="D806" s="118" t="s">
        <v>1931</v>
      </c>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c r="AC806" s="118"/>
      <c r="AD806" s="118"/>
      <c r="AE806" s="118"/>
      <c r="AF806" s="118"/>
      <c r="AG806" s="118"/>
      <c r="AH806" s="118"/>
    </row>
    <row r="807" spans="1:34" ht="15.75" customHeight="1">
      <c r="A807" s="116">
        <v>44129</v>
      </c>
      <c r="B807" s="118"/>
      <c r="C807" s="118" t="s">
        <v>1932</v>
      </c>
      <c r="D807" s="118" t="s">
        <v>1933</v>
      </c>
      <c r="E807" s="118" t="s">
        <v>1934</v>
      </c>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c r="AC807" s="118"/>
      <c r="AD807" s="118"/>
      <c r="AE807" s="118"/>
      <c r="AF807" s="118"/>
      <c r="AG807" s="118"/>
      <c r="AH807" s="118"/>
    </row>
    <row r="808" spans="1:34" ht="15.75" customHeight="1">
      <c r="A808" s="116">
        <v>44129</v>
      </c>
      <c r="B808" s="127" t="s">
        <v>1935</v>
      </c>
      <c r="C808" s="127" t="s">
        <v>1936</v>
      </c>
      <c r="D808" s="127"/>
      <c r="E808" s="127"/>
      <c r="F808" s="127"/>
      <c r="G808" s="127"/>
      <c r="H808" s="127"/>
      <c r="I808" s="127"/>
      <c r="J808" s="127"/>
      <c r="K808" s="118"/>
      <c r="L808" s="118"/>
      <c r="M808" s="118"/>
      <c r="N808" s="118"/>
      <c r="O808" s="118"/>
      <c r="P808" s="118"/>
      <c r="Q808" s="118"/>
      <c r="R808" s="118"/>
      <c r="S808" s="118"/>
      <c r="T808" s="118"/>
      <c r="U808" s="118"/>
      <c r="V808" s="118"/>
      <c r="W808" s="118"/>
      <c r="X808" s="118"/>
      <c r="Y808" s="118"/>
      <c r="Z808" s="118"/>
      <c r="AA808" s="118"/>
      <c r="AB808" s="118"/>
      <c r="AC808" s="118"/>
      <c r="AD808" s="118"/>
      <c r="AE808" s="118"/>
      <c r="AF808" s="118"/>
      <c r="AG808" s="118"/>
      <c r="AH808" s="118"/>
    </row>
    <row r="809" spans="1:34" ht="15.75" customHeight="1">
      <c r="A809" s="116">
        <v>44128</v>
      </c>
      <c r="B809" s="118" t="s">
        <v>1937</v>
      </c>
      <c r="C809" s="118" t="s">
        <v>1938</v>
      </c>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c r="AC809" s="118"/>
      <c r="AD809" s="118"/>
      <c r="AE809" s="118"/>
      <c r="AF809" s="118"/>
      <c r="AG809" s="118"/>
      <c r="AH809" s="118"/>
    </row>
    <row r="810" spans="1:34" ht="15.75" customHeight="1">
      <c r="A810" s="116">
        <v>44128</v>
      </c>
      <c r="B810" s="118" t="s">
        <v>1939</v>
      </c>
      <c r="C810" s="118" t="s">
        <v>1940</v>
      </c>
      <c r="D810" s="118" t="s">
        <v>1941</v>
      </c>
      <c r="E810" s="118" t="s">
        <v>1942</v>
      </c>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c r="AC810" s="118"/>
      <c r="AD810" s="118"/>
      <c r="AE810" s="118"/>
      <c r="AF810" s="118"/>
      <c r="AG810" s="118"/>
      <c r="AH810" s="118"/>
    </row>
    <row r="811" spans="1:34" ht="15.75" customHeight="1">
      <c r="A811" s="116">
        <v>44128</v>
      </c>
      <c r="B811" s="128" t="s">
        <v>1943</v>
      </c>
      <c r="C811" s="118" t="s">
        <v>1944</v>
      </c>
      <c r="D811" s="127"/>
      <c r="E811" s="127"/>
      <c r="F811" s="127"/>
      <c r="G811" s="127"/>
      <c r="H811" s="127"/>
      <c r="I811" s="127"/>
      <c r="J811" s="127"/>
      <c r="K811" s="127"/>
      <c r="L811" s="127"/>
      <c r="M811" s="118"/>
      <c r="N811" s="118"/>
      <c r="O811" s="118"/>
      <c r="P811" s="118"/>
      <c r="Q811" s="118"/>
      <c r="R811" s="118"/>
      <c r="S811" s="118"/>
      <c r="T811" s="118"/>
      <c r="U811" s="118"/>
      <c r="V811" s="118"/>
      <c r="W811" s="118"/>
      <c r="X811" s="118"/>
      <c r="Y811" s="118"/>
      <c r="Z811" s="118"/>
      <c r="AA811" s="118"/>
      <c r="AB811" s="118"/>
      <c r="AC811" s="118"/>
      <c r="AD811" s="118"/>
      <c r="AE811" s="118"/>
      <c r="AF811" s="118"/>
      <c r="AG811" s="118"/>
      <c r="AH811" s="118"/>
    </row>
    <row r="812" spans="1:34" ht="15.75" customHeight="1">
      <c r="A812" s="116">
        <v>44128</v>
      </c>
      <c r="B812" s="118" t="s">
        <v>1945</v>
      </c>
      <c r="C812" s="118" t="s">
        <v>1946</v>
      </c>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c r="AC812" s="118"/>
      <c r="AD812" s="118"/>
      <c r="AE812" s="118"/>
      <c r="AF812" s="118"/>
      <c r="AG812" s="118"/>
      <c r="AH812" s="118"/>
    </row>
    <row r="813" spans="1:34" ht="15.75" customHeight="1">
      <c r="A813" s="116">
        <v>44128</v>
      </c>
      <c r="B813" s="118" t="s">
        <v>1947</v>
      </c>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c r="AC813" s="118"/>
      <c r="AD813" s="118"/>
      <c r="AE813" s="118"/>
      <c r="AF813" s="118"/>
      <c r="AG813" s="118"/>
      <c r="AH813" s="118"/>
    </row>
    <row r="814" spans="1:34" ht="15.75" customHeight="1">
      <c r="A814" s="116">
        <v>44128</v>
      </c>
      <c r="B814" s="118" t="s">
        <v>1948</v>
      </c>
      <c r="C814" s="118" t="s">
        <v>1949</v>
      </c>
      <c r="D814" s="118" t="s">
        <v>1950</v>
      </c>
      <c r="E814" s="118" t="s">
        <v>1951</v>
      </c>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c r="AC814" s="118"/>
      <c r="AD814" s="118"/>
      <c r="AE814" s="118"/>
      <c r="AF814" s="118"/>
      <c r="AG814" s="118"/>
      <c r="AH814" s="118"/>
    </row>
    <row r="815" spans="1:34" ht="15.75" customHeight="1">
      <c r="A815" s="116">
        <v>44128</v>
      </c>
      <c r="B815" s="118" t="s">
        <v>1952</v>
      </c>
      <c r="C815" s="118" t="s">
        <v>1953</v>
      </c>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c r="AC815" s="118"/>
      <c r="AD815" s="118"/>
      <c r="AE815" s="118"/>
      <c r="AF815" s="118"/>
      <c r="AG815" s="118"/>
      <c r="AH815" s="118"/>
    </row>
    <row r="816" spans="1:34" ht="15.75" customHeight="1">
      <c r="A816" s="116">
        <v>44128</v>
      </c>
      <c r="B816" s="118" t="s">
        <v>1954</v>
      </c>
      <c r="C816" s="118" t="s">
        <v>1955</v>
      </c>
      <c r="D816" s="118" t="s">
        <v>1956</v>
      </c>
      <c r="E816" s="118" t="s">
        <v>1957</v>
      </c>
      <c r="F816" s="118" t="s">
        <v>1958</v>
      </c>
      <c r="G816" s="118" t="s">
        <v>1959</v>
      </c>
      <c r="H816" s="118" t="s">
        <v>1960</v>
      </c>
      <c r="I816" s="118"/>
      <c r="J816" s="118"/>
      <c r="K816" s="118"/>
      <c r="L816" s="118"/>
      <c r="M816" s="118"/>
      <c r="N816" s="118"/>
      <c r="O816" s="118"/>
      <c r="P816" s="118"/>
      <c r="Q816" s="118"/>
      <c r="R816" s="118"/>
      <c r="S816" s="118"/>
      <c r="T816" s="118"/>
      <c r="U816" s="118"/>
      <c r="V816" s="118"/>
      <c r="W816" s="118"/>
      <c r="X816" s="118"/>
      <c r="Y816" s="118"/>
      <c r="Z816" s="118"/>
      <c r="AA816" s="118"/>
      <c r="AB816" s="118"/>
      <c r="AC816" s="118"/>
      <c r="AD816" s="118"/>
      <c r="AE816" s="118"/>
      <c r="AF816" s="118"/>
      <c r="AG816" s="118"/>
      <c r="AH816" s="118"/>
    </row>
    <row r="817" spans="1:34" ht="15.75" customHeight="1">
      <c r="A817" s="116">
        <v>44128</v>
      </c>
      <c r="B817" s="118" t="s">
        <v>1961</v>
      </c>
      <c r="C817" s="118" t="s">
        <v>1962</v>
      </c>
      <c r="D817" s="118" t="s">
        <v>1963</v>
      </c>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c r="AC817" s="118"/>
      <c r="AD817" s="118"/>
      <c r="AE817" s="118"/>
      <c r="AF817" s="118"/>
      <c r="AG817" s="118"/>
      <c r="AH817" s="118"/>
    </row>
    <row r="818" spans="1:34" ht="15.75" customHeight="1">
      <c r="A818" s="116">
        <v>44128</v>
      </c>
      <c r="B818" s="119" t="s">
        <v>1964</v>
      </c>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c r="AC818" s="118"/>
      <c r="AD818" s="118"/>
      <c r="AE818" s="118"/>
      <c r="AF818" s="118"/>
      <c r="AG818" s="118"/>
      <c r="AH818" s="118"/>
    </row>
    <row r="819" spans="1:34" ht="15.75" customHeight="1">
      <c r="A819" s="116">
        <v>44128</v>
      </c>
      <c r="B819" s="118" t="s">
        <v>1965</v>
      </c>
      <c r="C819" s="118" t="s">
        <v>1966</v>
      </c>
      <c r="D819" s="118" t="s">
        <v>1967</v>
      </c>
      <c r="E819" s="118" t="s">
        <v>1968</v>
      </c>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c r="AC819" s="118"/>
      <c r="AD819" s="118"/>
      <c r="AE819" s="118"/>
      <c r="AF819" s="118"/>
      <c r="AG819" s="118"/>
      <c r="AH819" s="118"/>
    </row>
    <row r="820" spans="1:34" ht="15.75" customHeight="1">
      <c r="A820" s="116">
        <v>44128</v>
      </c>
      <c r="B820" s="118" t="s">
        <v>1969</v>
      </c>
      <c r="C820" s="118" t="s">
        <v>1970</v>
      </c>
      <c r="D820" s="118" t="s">
        <v>1971</v>
      </c>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8"/>
      <c r="AF820" s="118"/>
      <c r="AG820" s="118"/>
      <c r="AH820" s="118"/>
    </row>
    <row r="821" spans="1:34" ht="15.75" customHeight="1">
      <c r="A821" s="116">
        <v>44128</v>
      </c>
      <c r="B821" s="118" t="s">
        <v>1972</v>
      </c>
      <c r="C821" s="118" t="s">
        <v>1973</v>
      </c>
      <c r="D821" s="118" t="s">
        <v>1974</v>
      </c>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c r="AC821" s="118"/>
      <c r="AD821" s="118"/>
      <c r="AE821" s="118"/>
      <c r="AF821" s="118"/>
      <c r="AG821" s="118"/>
      <c r="AH821" s="118"/>
    </row>
    <row r="822" spans="1:34" ht="15.75" customHeight="1">
      <c r="A822" s="116">
        <v>44128</v>
      </c>
      <c r="B822" s="118" t="s">
        <v>1975</v>
      </c>
      <c r="C822" s="118" t="s">
        <v>1976</v>
      </c>
      <c r="D822" s="118" t="s">
        <v>1977</v>
      </c>
      <c r="E822" s="118" t="s">
        <v>1978</v>
      </c>
      <c r="F822" s="118" t="s">
        <v>1979</v>
      </c>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c r="AC822" s="118"/>
      <c r="AD822" s="118"/>
      <c r="AE822" s="118"/>
      <c r="AF822" s="118"/>
      <c r="AG822" s="118"/>
      <c r="AH822" s="118"/>
    </row>
    <row r="823" spans="1:34" ht="15.75" customHeight="1">
      <c r="A823" s="116">
        <v>44128</v>
      </c>
      <c r="B823" s="118" t="s">
        <v>1980</v>
      </c>
      <c r="C823" s="118" t="s">
        <v>1981</v>
      </c>
      <c r="D823" s="118" t="s">
        <v>1982</v>
      </c>
      <c r="E823" s="118" t="s">
        <v>1983</v>
      </c>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c r="AC823" s="118"/>
      <c r="AD823" s="118"/>
      <c r="AE823" s="118"/>
      <c r="AF823" s="118"/>
      <c r="AG823" s="118"/>
      <c r="AH823" s="118"/>
    </row>
    <row r="824" spans="1:34" ht="15.75" customHeight="1">
      <c r="A824" s="116">
        <v>44128</v>
      </c>
      <c r="B824" s="118" t="s">
        <v>1984</v>
      </c>
      <c r="C824" s="118" t="s">
        <v>1985</v>
      </c>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8"/>
      <c r="AF824" s="118"/>
      <c r="AG824" s="118"/>
      <c r="AH824" s="118"/>
    </row>
    <row r="825" spans="1:34" ht="15.75" customHeight="1">
      <c r="A825" s="116">
        <v>44127</v>
      </c>
      <c r="B825" s="118" t="s">
        <v>1986</v>
      </c>
      <c r="C825" s="118" t="s">
        <v>1987</v>
      </c>
      <c r="D825" s="118" t="s">
        <v>1988</v>
      </c>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c r="AC825" s="118"/>
      <c r="AD825" s="118"/>
      <c r="AE825" s="118"/>
      <c r="AF825" s="118"/>
      <c r="AG825" s="118"/>
      <c r="AH825" s="118"/>
    </row>
    <row r="826" spans="1:34" ht="15.75" customHeight="1">
      <c r="A826" s="116">
        <v>44127</v>
      </c>
      <c r="B826" s="129" t="s">
        <v>1989</v>
      </c>
      <c r="C826" s="118" t="s">
        <v>1990</v>
      </c>
      <c r="D826" s="118" t="s">
        <v>1991</v>
      </c>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c r="AF826" s="118"/>
      <c r="AG826" s="118"/>
      <c r="AH826" s="118"/>
    </row>
    <row r="827" spans="1:34" ht="15.75" customHeight="1">
      <c r="A827" s="116">
        <v>44127</v>
      </c>
      <c r="B827" s="118" t="s">
        <v>1992</v>
      </c>
      <c r="C827" s="118" t="s">
        <v>1993</v>
      </c>
      <c r="D827" s="118" t="s">
        <v>1994</v>
      </c>
      <c r="E827" s="118" t="s">
        <v>1995</v>
      </c>
      <c r="F827" s="118" t="s">
        <v>1996</v>
      </c>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c r="AC827" s="118"/>
      <c r="AD827" s="118"/>
      <c r="AE827" s="118"/>
      <c r="AF827" s="118"/>
      <c r="AG827" s="118"/>
      <c r="AH827" s="118"/>
    </row>
    <row r="828" spans="1:34" ht="15.75" customHeight="1">
      <c r="A828" s="116">
        <v>44127</v>
      </c>
      <c r="B828" s="118" t="s">
        <v>1997</v>
      </c>
      <c r="C828" s="118" t="s">
        <v>1998</v>
      </c>
      <c r="D828" s="118" t="s">
        <v>1999</v>
      </c>
      <c r="E828" s="118" t="s">
        <v>2000</v>
      </c>
      <c r="F828" s="118" t="s">
        <v>2001</v>
      </c>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c r="AC828" s="118"/>
      <c r="AD828" s="118"/>
      <c r="AE828" s="118"/>
      <c r="AF828" s="118"/>
      <c r="AG828" s="118"/>
      <c r="AH828" s="118"/>
    </row>
    <row r="829" spans="1:34" ht="15.75" customHeight="1">
      <c r="A829" s="116">
        <v>44127</v>
      </c>
      <c r="B829" s="118" t="s">
        <v>2002</v>
      </c>
      <c r="C829" s="118" t="s">
        <v>2003</v>
      </c>
      <c r="D829" s="118" t="s">
        <v>2004</v>
      </c>
      <c r="E829" s="118" t="s">
        <v>2005</v>
      </c>
      <c r="F829" s="118" t="s">
        <v>2006</v>
      </c>
      <c r="G829" s="118" t="s">
        <v>2007</v>
      </c>
      <c r="H829" s="118" t="s">
        <v>2008</v>
      </c>
      <c r="I829" s="118"/>
      <c r="J829" s="118"/>
      <c r="K829" s="118"/>
      <c r="L829" s="118"/>
      <c r="M829" s="118"/>
      <c r="N829" s="118"/>
      <c r="O829" s="118"/>
      <c r="P829" s="118"/>
      <c r="Q829" s="118"/>
      <c r="R829" s="118"/>
      <c r="S829" s="118"/>
      <c r="T829" s="118"/>
      <c r="U829" s="118"/>
      <c r="V829" s="118"/>
      <c r="W829" s="118"/>
      <c r="X829" s="118"/>
      <c r="Y829" s="118"/>
      <c r="Z829" s="118"/>
      <c r="AA829" s="118"/>
      <c r="AB829" s="118"/>
      <c r="AC829" s="118"/>
      <c r="AD829" s="118"/>
      <c r="AE829" s="118"/>
      <c r="AF829" s="118"/>
      <c r="AG829" s="118"/>
      <c r="AH829" s="118"/>
    </row>
    <row r="830" spans="1:34" ht="15.75" customHeight="1">
      <c r="A830" s="116">
        <v>44127</v>
      </c>
      <c r="B830" s="118" t="s">
        <v>2009</v>
      </c>
      <c r="C830" s="118" t="s">
        <v>2010</v>
      </c>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c r="AC830" s="118"/>
      <c r="AD830" s="118"/>
      <c r="AE830" s="118"/>
      <c r="AF830" s="118"/>
      <c r="AG830" s="118"/>
      <c r="AH830" s="118"/>
    </row>
    <row r="831" spans="1:34" ht="15.75" customHeight="1">
      <c r="A831" s="116">
        <v>44127</v>
      </c>
      <c r="B831" s="118" t="s">
        <v>2011</v>
      </c>
      <c r="C831" s="118" t="s">
        <v>2012</v>
      </c>
      <c r="D831" s="118" t="s">
        <v>2013</v>
      </c>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c r="AC831" s="118"/>
      <c r="AD831" s="118"/>
      <c r="AE831" s="118"/>
      <c r="AF831" s="118"/>
      <c r="AG831" s="118"/>
      <c r="AH831" s="118"/>
    </row>
    <row r="832" spans="1:34" ht="15.75" customHeight="1">
      <c r="A832" s="116">
        <v>44127</v>
      </c>
      <c r="B832" s="118" t="s">
        <v>2014</v>
      </c>
      <c r="C832" s="118" t="s">
        <v>2015</v>
      </c>
      <c r="D832" s="118" t="s">
        <v>2016</v>
      </c>
      <c r="E832" s="118" t="s">
        <v>2017</v>
      </c>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c r="AC832" s="118"/>
      <c r="AD832" s="118"/>
      <c r="AE832" s="118"/>
      <c r="AF832" s="118"/>
      <c r="AG832" s="118"/>
      <c r="AH832" s="118"/>
    </row>
    <row r="833" spans="1:34" ht="15.75" customHeight="1">
      <c r="A833" s="116">
        <v>44127</v>
      </c>
      <c r="B833" s="118" t="s">
        <v>2018</v>
      </c>
      <c r="C833" s="130" t="s">
        <v>2019</v>
      </c>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c r="AC833" s="118"/>
      <c r="AD833" s="118"/>
      <c r="AE833" s="118"/>
      <c r="AF833" s="118"/>
      <c r="AG833" s="118"/>
      <c r="AH833" s="118"/>
    </row>
    <row r="834" spans="1:34" ht="15.75" customHeight="1">
      <c r="A834" s="116">
        <v>44127</v>
      </c>
      <c r="B834" s="118" t="s">
        <v>2020</v>
      </c>
      <c r="C834" s="118" t="s">
        <v>2021</v>
      </c>
      <c r="D834" s="118" t="s">
        <v>2022</v>
      </c>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8"/>
      <c r="AF834" s="118"/>
      <c r="AG834" s="118"/>
      <c r="AH834" s="118"/>
    </row>
    <row r="835" spans="1:34" ht="15.75" customHeight="1">
      <c r="A835" s="116">
        <v>44127</v>
      </c>
      <c r="B835" s="118" t="s">
        <v>2023</v>
      </c>
      <c r="C835" s="118" t="s">
        <v>2024</v>
      </c>
      <c r="D835" s="118" t="s">
        <v>2025</v>
      </c>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c r="AC835" s="118"/>
      <c r="AD835" s="118"/>
      <c r="AE835" s="118"/>
      <c r="AF835" s="118"/>
      <c r="AG835" s="118"/>
      <c r="AH835" s="118"/>
    </row>
    <row r="836" spans="1:34" ht="15.75" customHeight="1">
      <c r="A836" s="116">
        <v>44127</v>
      </c>
      <c r="B836" s="118" t="s">
        <v>2026</v>
      </c>
      <c r="C836" s="118" t="s">
        <v>2027</v>
      </c>
      <c r="D836" s="118" t="s">
        <v>2028</v>
      </c>
      <c r="E836" s="118" t="s">
        <v>2029</v>
      </c>
      <c r="F836" s="118" t="s">
        <v>2030</v>
      </c>
      <c r="G836" s="118" t="s">
        <v>2031</v>
      </c>
      <c r="H836" s="118" t="s">
        <v>2032</v>
      </c>
      <c r="I836" s="118" t="s">
        <v>2033</v>
      </c>
      <c r="J836" s="118" t="s">
        <v>2034</v>
      </c>
      <c r="K836" s="118"/>
      <c r="L836" s="118"/>
      <c r="M836" s="118"/>
      <c r="N836" s="118"/>
      <c r="O836" s="118"/>
      <c r="P836" s="118"/>
      <c r="Q836" s="118"/>
      <c r="R836" s="118"/>
      <c r="S836" s="118"/>
      <c r="T836" s="118"/>
      <c r="U836" s="118"/>
      <c r="V836" s="118"/>
      <c r="W836" s="118"/>
      <c r="X836" s="118"/>
      <c r="Y836" s="118"/>
      <c r="Z836" s="118"/>
      <c r="AA836" s="118"/>
      <c r="AB836" s="118"/>
      <c r="AC836" s="118"/>
      <c r="AD836" s="118"/>
      <c r="AE836" s="118"/>
      <c r="AF836" s="118"/>
      <c r="AG836" s="118"/>
      <c r="AH836" s="118"/>
    </row>
    <row r="837" spans="1:34" ht="15.75" customHeight="1">
      <c r="A837" s="116">
        <v>44127</v>
      </c>
      <c r="B837" s="118" t="s">
        <v>2035</v>
      </c>
      <c r="C837" s="118" t="s">
        <v>2036</v>
      </c>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c r="AC837" s="118"/>
      <c r="AD837" s="118"/>
      <c r="AE837" s="118"/>
      <c r="AF837" s="118"/>
      <c r="AG837" s="118"/>
      <c r="AH837" s="118"/>
    </row>
    <row r="838" spans="1:34" ht="15.75" customHeight="1">
      <c r="A838" s="116">
        <v>44127</v>
      </c>
      <c r="B838" s="118" t="s">
        <v>2037</v>
      </c>
      <c r="C838" s="118" t="s">
        <v>2038</v>
      </c>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c r="AC838" s="118"/>
      <c r="AD838" s="118"/>
      <c r="AE838" s="118"/>
      <c r="AF838" s="118"/>
      <c r="AG838" s="118"/>
      <c r="AH838" s="118"/>
    </row>
    <row r="839" spans="1:34" ht="15.75" customHeight="1">
      <c r="A839" s="116">
        <v>44127</v>
      </c>
      <c r="B839" s="118" t="s">
        <v>2039</v>
      </c>
      <c r="C839" s="118" t="s">
        <v>2040</v>
      </c>
      <c r="D839" s="118" t="s">
        <v>2041</v>
      </c>
      <c r="E839" s="118" t="s">
        <v>2042</v>
      </c>
      <c r="F839" s="118" t="s">
        <v>2043</v>
      </c>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c r="AC839" s="118"/>
      <c r="AD839" s="118"/>
      <c r="AE839" s="118"/>
      <c r="AF839" s="118"/>
      <c r="AG839" s="118"/>
      <c r="AH839" s="118"/>
    </row>
    <row r="840" spans="1:34" ht="15.75" customHeight="1">
      <c r="A840" s="116">
        <v>44127</v>
      </c>
      <c r="B840" s="118" t="s">
        <v>2044</v>
      </c>
      <c r="C840" s="118" t="s">
        <v>2045</v>
      </c>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c r="AC840" s="118"/>
      <c r="AD840" s="118"/>
      <c r="AE840" s="118"/>
      <c r="AF840" s="118"/>
      <c r="AG840" s="118"/>
      <c r="AH840" s="118"/>
    </row>
    <row r="841" spans="1:34" ht="15.75" customHeight="1">
      <c r="A841" s="116">
        <v>44127</v>
      </c>
      <c r="B841" s="118" t="s">
        <v>2046</v>
      </c>
      <c r="C841" s="118" t="s">
        <v>2047</v>
      </c>
      <c r="D841" s="118" t="s">
        <v>2048</v>
      </c>
      <c r="E841" s="118" t="s">
        <v>2049</v>
      </c>
      <c r="F841" s="118" t="s">
        <v>2050</v>
      </c>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c r="AF841" s="118"/>
      <c r="AG841" s="118"/>
      <c r="AH841" s="118"/>
    </row>
    <row r="842" spans="1:34" ht="15.75" customHeight="1">
      <c r="A842" s="116">
        <v>44127</v>
      </c>
      <c r="B842" s="118" t="s">
        <v>2051</v>
      </c>
      <c r="C842" s="118" t="s">
        <v>2052</v>
      </c>
      <c r="D842" s="118" t="s">
        <v>2053</v>
      </c>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c r="AF842" s="118"/>
      <c r="AG842" s="118"/>
      <c r="AH842" s="118"/>
    </row>
    <row r="843" spans="1:34" ht="15.75" customHeight="1">
      <c r="A843" s="116">
        <v>44127</v>
      </c>
      <c r="B843" s="131" t="s">
        <v>2054</v>
      </c>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8"/>
      <c r="AF843" s="118"/>
      <c r="AG843" s="118"/>
      <c r="AH843" s="118"/>
    </row>
    <row r="844" spans="1:34" ht="15.75" customHeight="1">
      <c r="A844" s="116">
        <v>44126</v>
      </c>
      <c r="B844" s="118" t="s">
        <v>2055</v>
      </c>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8"/>
      <c r="AF844" s="118"/>
      <c r="AG844" s="118"/>
      <c r="AH844" s="118"/>
    </row>
    <row r="845" spans="1:34" ht="15.75" customHeight="1">
      <c r="A845" s="116">
        <v>44126</v>
      </c>
      <c r="B845" s="118" t="s">
        <v>2056</v>
      </c>
      <c r="C845" s="118" t="s">
        <v>2057</v>
      </c>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c r="AC845" s="118"/>
      <c r="AD845" s="118"/>
      <c r="AE845" s="118"/>
      <c r="AF845" s="118"/>
      <c r="AG845" s="118"/>
      <c r="AH845" s="118"/>
    </row>
    <row r="846" spans="1:34" ht="15.75" customHeight="1">
      <c r="A846" s="116">
        <v>44126</v>
      </c>
      <c r="B846" s="118" t="s">
        <v>2058</v>
      </c>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c r="AC846" s="118"/>
      <c r="AD846" s="118"/>
      <c r="AE846" s="118"/>
      <c r="AF846" s="118"/>
      <c r="AG846" s="118"/>
      <c r="AH846" s="118"/>
    </row>
    <row r="847" spans="1:34" ht="15.75" customHeight="1">
      <c r="A847" s="116">
        <v>44126</v>
      </c>
      <c r="B847" s="118" t="s">
        <v>2059</v>
      </c>
      <c r="C847" s="118" t="s">
        <v>2060</v>
      </c>
      <c r="D847" s="118" t="s">
        <v>2061</v>
      </c>
      <c r="E847" s="118" t="s">
        <v>2062</v>
      </c>
      <c r="F847" s="118" t="s">
        <v>2063</v>
      </c>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c r="AC847" s="118"/>
      <c r="AD847" s="118"/>
      <c r="AE847" s="118"/>
      <c r="AF847" s="118"/>
      <c r="AG847" s="118"/>
      <c r="AH847" s="118"/>
    </row>
    <row r="848" spans="1:34" ht="15.75" customHeight="1">
      <c r="A848" s="116">
        <v>44126</v>
      </c>
      <c r="B848" s="119" t="s">
        <v>2064</v>
      </c>
      <c r="C848" s="118" t="s">
        <v>2065</v>
      </c>
      <c r="D848" s="118" t="s">
        <v>2066</v>
      </c>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c r="AC848" s="118"/>
      <c r="AD848" s="118"/>
      <c r="AE848" s="118"/>
      <c r="AF848" s="118"/>
      <c r="AG848" s="118"/>
      <c r="AH848" s="118"/>
    </row>
    <row r="849" spans="1:34" ht="15.75" customHeight="1">
      <c r="A849" s="116">
        <v>44126</v>
      </c>
      <c r="B849" s="118" t="s">
        <v>2067</v>
      </c>
      <c r="C849" s="118" t="s">
        <v>2068</v>
      </c>
      <c r="D849" s="118" t="s">
        <v>2069</v>
      </c>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c r="AC849" s="118"/>
      <c r="AD849" s="118"/>
      <c r="AE849" s="118"/>
      <c r="AF849" s="118"/>
      <c r="AG849" s="118"/>
      <c r="AH849" s="118"/>
    </row>
    <row r="850" spans="1:34" ht="15.75" customHeight="1">
      <c r="A850" s="116">
        <v>44126</v>
      </c>
      <c r="B850" s="118" t="s">
        <v>2070</v>
      </c>
      <c r="C850" s="118" t="s">
        <v>2071</v>
      </c>
      <c r="D850" s="118" t="s">
        <v>2072</v>
      </c>
      <c r="E850" s="118" t="s">
        <v>2073</v>
      </c>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c r="AC850" s="118"/>
      <c r="AD850" s="118"/>
      <c r="AE850" s="118"/>
      <c r="AF850" s="118"/>
      <c r="AG850" s="118"/>
      <c r="AH850" s="118"/>
    </row>
    <row r="851" spans="1:34" ht="15.75" customHeight="1">
      <c r="A851" s="116">
        <v>44126</v>
      </c>
      <c r="B851" s="118" t="s">
        <v>2074</v>
      </c>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c r="AC851" s="118"/>
      <c r="AD851" s="118"/>
      <c r="AE851" s="118"/>
      <c r="AF851" s="118"/>
      <c r="AG851" s="118"/>
      <c r="AH851" s="118"/>
    </row>
    <row r="852" spans="1:34" ht="15.75" customHeight="1">
      <c r="A852" s="116">
        <v>44126</v>
      </c>
      <c r="B852" s="118" t="s">
        <v>2075</v>
      </c>
      <c r="C852" s="118" t="s">
        <v>2076</v>
      </c>
      <c r="D852" s="118" t="s">
        <v>2077</v>
      </c>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c r="AC852" s="118"/>
      <c r="AD852" s="118"/>
      <c r="AE852" s="118"/>
      <c r="AF852" s="118"/>
      <c r="AG852" s="118"/>
      <c r="AH852" s="118"/>
    </row>
    <row r="853" spans="1:34" ht="15.75" customHeight="1">
      <c r="A853" s="116">
        <v>44126</v>
      </c>
      <c r="B853" s="118" t="s">
        <v>2078</v>
      </c>
      <c r="C853" s="118" t="s">
        <v>2079</v>
      </c>
      <c r="D853" s="118" t="s">
        <v>2080</v>
      </c>
      <c r="E853" s="118" t="s">
        <v>2081</v>
      </c>
      <c r="F853" s="118" t="s">
        <v>2082</v>
      </c>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c r="AC853" s="118"/>
      <c r="AD853" s="118"/>
      <c r="AE853" s="118"/>
      <c r="AF853" s="118"/>
      <c r="AG853" s="118"/>
      <c r="AH853" s="118"/>
    </row>
    <row r="854" spans="1:34" ht="15.75" customHeight="1">
      <c r="A854" s="116">
        <v>44126</v>
      </c>
      <c r="B854" s="118" t="s">
        <v>2083</v>
      </c>
      <c r="C854" s="118" t="s">
        <v>2084</v>
      </c>
      <c r="D854" s="118" t="s">
        <v>2085</v>
      </c>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c r="AC854" s="118"/>
      <c r="AD854" s="118"/>
      <c r="AE854" s="118"/>
      <c r="AF854" s="118"/>
      <c r="AG854" s="118"/>
      <c r="AH854" s="118"/>
    </row>
    <row r="855" spans="1:34" ht="15.75" customHeight="1">
      <c r="A855" s="116">
        <v>44126</v>
      </c>
      <c r="B855" s="117" t="s">
        <v>2086</v>
      </c>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row>
    <row r="856" spans="1:34" ht="15.75" customHeight="1">
      <c r="A856" s="116">
        <v>44126</v>
      </c>
      <c r="B856" s="125" t="s">
        <v>2087</v>
      </c>
      <c r="C856" s="117" t="s">
        <v>2088</v>
      </c>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row>
    <row r="857" spans="1:34" ht="15.75" customHeight="1">
      <c r="A857" s="116">
        <v>44125</v>
      </c>
      <c r="B857" s="125" t="s">
        <v>2089</v>
      </c>
      <c r="C857" s="117" t="s">
        <v>2090</v>
      </c>
      <c r="D857" s="117" t="s">
        <v>2091</v>
      </c>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row>
    <row r="858" spans="1:34" ht="15.75" customHeight="1">
      <c r="A858" s="116">
        <v>44125</v>
      </c>
      <c r="B858" s="118" t="s">
        <v>2092</v>
      </c>
      <c r="C858" s="117" t="s">
        <v>2093</v>
      </c>
      <c r="D858" s="132" t="s">
        <v>2094</v>
      </c>
      <c r="E858" s="117" t="s">
        <v>2095</v>
      </c>
      <c r="F858" s="117" t="s">
        <v>2096</v>
      </c>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row>
    <row r="859" spans="1:34" ht="15.75" customHeight="1">
      <c r="A859" s="116">
        <v>44125</v>
      </c>
      <c r="B859" s="130" t="s">
        <v>2097</v>
      </c>
      <c r="C859" s="117" t="s">
        <v>2098</v>
      </c>
      <c r="D859" s="117" t="s">
        <v>2099</v>
      </c>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row>
    <row r="860" spans="1:34" ht="15.75" customHeight="1">
      <c r="A860" s="116">
        <v>44125</v>
      </c>
      <c r="B860" s="117" t="s">
        <v>2100</v>
      </c>
      <c r="C860" s="117" t="s">
        <v>2101</v>
      </c>
      <c r="D860" s="117" t="s">
        <v>2102</v>
      </c>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row>
    <row r="861" spans="1:34" ht="15.75" customHeight="1">
      <c r="A861" s="116">
        <v>44125</v>
      </c>
      <c r="B861" s="117" t="s">
        <v>2103</v>
      </c>
      <c r="C861" s="117" t="s">
        <v>2104</v>
      </c>
      <c r="D861" s="117" t="s">
        <v>2105</v>
      </c>
      <c r="E861" s="117" t="s">
        <v>2106</v>
      </c>
      <c r="F861" s="117" t="s">
        <v>2107</v>
      </c>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row>
    <row r="862" spans="1:34" ht="15.75" customHeight="1">
      <c r="A862" s="116">
        <v>44125</v>
      </c>
      <c r="B862" s="117" t="s">
        <v>2108</v>
      </c>
      <c r="C862" s="117" t="s">
        <v>2109</v>
      </c>
      <c r="D862" s="117" t="s">
        <v>2110</v>
      </c>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row>
    <row r="863" spans="1:34" ht="15.75" customHeight="1">
      <c r="A863" s="116">
        <v>44125</v>
      </c>
      <c r="B863" s="117" t="s">
        <v>2111</v>
      </c>
      <c r="C863" s="117" t="s">
        <v>2112</v>
      </c>
      <c r="D863" s="117" t="s">
        <v>2113</v>
      </c>
      <c r="E863" s="117" t="s">
        <v>2114</v>
      </c>
      <c r="F863" s="117" t="s">
        <v>2115</v>
      </c>
      <c r="G863" s="117" t="s">
        <v>2116</v>
      </c>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row>
    <row r="864" spans="1:34" ht="15.75" customHeight="1">
      <c r="A864" s="124" t="s">
        <v>2117</v>
      </c>
      <c r="B864" s="117" t="s">
        <v>2118</v>
      </c>
      <c r="C864" s="117" t="s">
        <v>2119</v>
      </c>
      <c r="D864" s="117" t="s">
        <v>2120</v>
      </c>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row>
    <row r="865" spans="1:34" ht="15.75" customHeight="1">
      <c r="A865" s="116">
        <v>44125</v>
      </c>
      <c r="B865" s="117" t="s">
        <v>2121</v>
      </c>
      <c r="C865" s="133" t="s">
        <v>2122</v>
      </c>
      <c r="D865" s="117" t="s">
        <v>2123</v>
      </c>
      <c r="E865" s="117" t="s">
        <v>2124</v>
      </c>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row>
    <row r="866" spans="1:34" ht="15.75" customHeight="1">
      <c r="A866" s="116">
        <v>44125</v>
      </c>
      <c r="B866" s="120" t="s">
        <v>2125</v>
      </c>
      <c r="C866" s="117" t="s">
        <v>2126</v>
      </c>
      <c r="D866" s="117" t="s">
        <v>2127</v>
      </c>
      <c r="E866" s="117" t="s">
        <v>2128</v>
      </c>
      <c r="F866" s="117" t="s">
        <v>2129</v>
      </c>
      <c r="G866" s="117" t="s">
        <v>2130</v>
      </c>
      <c r="H866" s="117" t="s">
        <v>2131</v>
      </c>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row>
    <row r="867" spans="1:34" ht="15.75" customHeight="1">
      <c r="A867" s="116">
        <v>44125</v>
      </c>
      <c r="B867" s="117" t="s">
        <v>2132</v>
      </c>
      <c r="C867" s="117" t="s">
        <v>2133</v>
      </c>
      <c r="D867" s="117" t="s">
        <v>2134</v>
      </c>
      <c r="E867" s="117" t="s">
        <v>2135</v>
      </c>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row>
    <row r="868" spans="1:34" ht="15.75" customHeight="1">
      <c r="A868" s="116">
        <v>44124</v>
      </c>
      <c r="B868" s="117" t="s">
        <v>2136</v>
      </c>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row>
    <row r="869" spans="1:34" ht="15.75" customHeight="1">
      <c r="A869" s="116">
        <v>44124</v>
      </c>
      <c r="B869" s="117" t="s">
        <v>2137</v>
      </c>
      <c r="C869" s="117" t="s">
        <v>2138</v>
      </c>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row>
    <row r="870" spans="1:34" ht="15.75" customHeight="1">
      <c r="A870" s="116">
        <v>44124</v>
      </c>
      <c r="B870" s="117" t="s">
        <v>2139</v>
      </c>
      <c r="C870" s="117" t="s">
        <v>2140</v>
      </c>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row>
    <row r="871" spans="1:34" ht="15.75" customHeight="1">
      <c r="A871" s="116">
        <v>44124</v>
      </c>
      <c r="B871" s="117" t="s">
        <v>2141</v>
      </c>
      <c r="C871" s="117" t="s">
        <v>2142</v>
      </c>
      <c r="D871" s="117" t="s">
        <v>2143</v>
      </c>
      <c r="E871" s="117" t="s">
        <v>2144</v>
      </c>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row>
    <row r="872" spans="1:34" ht="15.75" customHeight="1">
      <c r="A872" s="116">
        <v>44124</v>
      </c>
      <c r="B872" s="117" t="s">
        <v>2145</v>
      </c>
      <c r="C872" s="134" t="s">
        <v>2146</v>
      </c>
      <c r="D872" s="134" t="s">
        <v>2147</v>
      </c>
      <c r="E872" s="117" t="s">
        <v>2148</v>
      </c>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row>
    <row r="873" spans="1:34" ht="15.75" customHeight="1">
      <c r="A873" s="116">
        <v>44124</v>
      </c>
      <c r="B873" s="117" t="s">
        <v>2149</v>
      </c>
      <c r="C873" s="117" t="s">
        <v>2150</v>
      </c>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row>
    <row r="874" spans="1:34" ht="15.75" customHeight="1">
      <c r="A874" s="116">
        <v>44124</v>
      </c>
      <c r="B874" s="117" t="s">
        <v>2151</v>
      </c>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row>
    <row r="875" spans="1:34" ht="15.75" customHeight="1">
      <c r="A875" s="116">
        <v>44124</v>
      </c>
      <c r="B875" s="117" t="s">
        <v>2152</v>
      </c>
      <c r="C875" s="117" t="s">
        <v>2153</v>
      </c>
      <c r="D875" s="117" t="s">
        <v>2154</v>
      </c>
      <c r="E875" s="117" t="s">
        <v>2155</v>
      </c>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row>
    <row r="876" spans="1:34" ht="15.75" customHeight="1">
      <c r="A876" s="116">
        <v>44124</v>
      </c>
      <c r="B876" s="117" t="s">
        <v>2156</v>
      </c>
      <c r="C876" s="117" t="s">
        <v>2157</v>
      </c>
      <c r="D876" s="117" t="s">
        <v>2158</v>
      </c>
      <c r="E876" s="117" t="s">
        <v>2159</v>
      </c>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row>
    <row r="877" spans="1:34" ht="15.75" customHeight="1">
      <c r="A877" s="116">
        <v>44123</v>
      </c>
      <c r="B877" s="117" t="s">
        <v>2160</v>
      </c>
      <c r="C877" s="117" t="s">
        <v>2161</v>
      </c>
      <c r="D877" s="117" t="s">
        <v>2162</v>
      </c>
      <c r="E877" s="117" t="s">
        <v>2163</v>
      </c>
      <c r="F877" s="117" t="s">
        <v>2164</v>
      </c>
      <c r="G877" s="117" t="s">
        <v>2165</v>
      </c>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row>
    <row r="878" spans="1:34" ht="15.75" customHeight="1">
      <c r="A878" s="116">
        <v>44123</v>
      </c>
      <c r="B878" s="117" t="s">
        <v>2166</v>
      </c>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row>
    <row r="879" spans="1:34" ht="15.75" customHeight="1">
      <c r="A879" s="116">
        <v>44123</v>
      </c>
      <c r="B879" s="117" t="s">
        <v>2167</v>
      </c>
      <c r="C879" s="117" t="s">
        <v>2168</v>
      </c>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row>
    <row r="880" spans="1:34" ht="15.75" customHeight="1">
      <c r="A880" s="116">
        <v>44123</v>
      </c>
      <c r="B880" s="117" t="s">
        <v>2169</v>
      </c>
      <c r="C880" s="117" t="s">
        <v>2170</v>
      </c>
      <c r="D880" s="117" t="s">
        <v>2171</v>
      </c>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row>
    <row r="881" spans="1:34" ht="15.75" customHeight="1">
      <c r="A881" s="116">
        <v>44122</v>
      </c>
      <c r="B881" s="117" t="s">
        <v>2172</v>
      </c>
      <c r="C881" s="117" t="s">
        <v>2173</v>
      </c>
      <c r="D881" s="117" t="s">
        <v>2174</v>
      </c>
      <c r="E881" s="117" t="s">
        <v>2175</v>
      </c>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row>
    <row r="882" spans="1:34" ht="15.75" customHeight="1">
      <c r="A882" s="116">
        <v>44122</v>
      </c>
      <c r="B882" s="117" t="s">
        <v>2176</v>
      </c>
      <c r="C882" s="117" t="s">
        <v>2177</v>
      </c>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row>
    <row r="883" spans="1:34" ht="15.75" customHeight="1">
      <c r="A883" s="116">
        <v>44122</v>
      </c>
      <c r="B883" s="117" t="s">
        <v>2178</v>
      </c>
      <c r="C883" s="117" t="s">
        <v>2179</v>
      </c>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row>
    <row r="884" spans="1:34" ht="15.75" customHeight="1">
      <c r="A884" s="116">
        <v>44122</v>
      </c>
      <c r="B884" s="117" t="s">
        <v>2180</v>
      </c>
      <c r="C884" s="117" t="s">
        <v>2181</v>
      </c>
      <c r="D884" s="117" t="s">
        <v>2182</v>
      </c>
      <c r="E884" s="117" t="s">
        <v>2183</v>
      </c>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row>
    <row r="885" spans="1:34" ht="15.75" customHeight="1">
      <c r="A885" s="116">
        <v>44122</v>
      </c>
      <c r="B885" s="117" t="s">
        <v>2184</v>
      </c>
      <c r="C885" s="117" t="s">
        <v>2185</v>
      </c>
      <c r="D885" s="117" t="s">
        <v>2186</v>
      </c>
      <c r="E885" s="117" t="s">
        <v>2187</v>
      </c>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row>
    <row r="886" spans="1:34" ht="15.75" customHeight="1">
      <c r="A886" s="116">
        <v>44122</v>
      </c>
      <c r="B886" s="117" t="s">
        <v>2188</v>
      </c>
      <c r="C886" s="117" t="s">
        <v>2189</v>
      </c>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row>
    <row r="887" spans="1:34" ht="15.75" customHeight="1">
      <c r="A887" s="116">
        <v>44121</v>
      </c>
      <c r="B887" s="117" t="s">
        <v>2190</v>
      </c>
      <c r="C887" s="117" t="s">
        <v>2191</v>
      </c>
      <c r="D887" s="117" t="s">
        <v>2192</v>
      </c>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row>
    <row r="888" spans="1:34" ht="15.75" customHeight="1">
      <c r="A888" s="116">
        <v>44120</v>
      </c>
      <c r="B888" s="117" t="s">
        <v>2193</v>
      </c>
      <c r="C888" s="117" t="s">
        <v>2194</v>
      </c>
      <c r="D888" s="117" t="s">
        <v>2195</v>
      </c>
      <c r="E888" s="117" t="s">
        <v>2196</v>
      </c>
      <c r="F888" s="117" t="s">
        <v>2197</v>
      </c>
      <c r="G888" s="117" t="s">
        <v>2198</v>
      </c>
      <c r="H888" s="117" t="s">
        <v>2199</v>
      </c>
      <c r="I888" s="117" t="s">
        <v>2200</v>
      </c>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row>
    <row r="889" spans="1:34" ht="15.75" customHeight="1">
      <c r="A889" s="116">
        <v>44120</v>
      </c>
      <c r="B889" s="117" t="s">
        <v>2201</v>
      </c>
      <c r="C889" s="117" t="s">
        <v>2202</v>
      </c>
      <c r="D889" s="117" t="s">
        <v>2203</v>
      </c>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row>
    <row r="890" spans="1:34" ht="15.75" customHeight="1">
      <c r="A890" s="116">
        <v>44120</v>
      </c>
      <c r="B890" s="134" t="s">
        <v>2204</v>
      </c>
      <c r="C890" s="117" t="s">
        <v>2205</v>
      </c>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row>
    <row r="891" spans="1:34" ht="15.75" customHeight="1">
      <c r="A891" s="116">
        <v>44120</v>
      </c>
      <c r="B891" s="117" t="s">
        <v>2206</v>
      </c>
      <c r="C891" s="117" t="s">
        <v>2207</v>
      </c>
      <c r="D891" s="117">
        <v>80</v>
      </c>
      <c r="E891" s="117">
        <v>70</v>
      </c>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row>
    <row r="892" spans="1:34" ht="15.75" customHeight="1">
      <c r="A892" s="116">
        <v>44118</v>
      </c>
      <c r="B892" s="117" t="s">
        <v>2208</v>
      </c>
      <c r="C892" s="117" t="s">
        <v>238</v>
      </c>
      <c r="D892" s="117" t="s">
        <v>2209</v>
      </c>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row>
    <row r="893" spans="1:34" ht="15.75" customHeight="1">
      <c r="A893" s="116">
        <v>44118</v>
      </c>
      <c r="B893" s="117" t="s">
        <v>2210</v>
      </c>
      <c r="C893" s="117" t="s">
        <v>2211</v>
      </c>
      <c r="D893" s="117" t="s">
        <v>2212</v>
      </c>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row>
    <row r="894" spans="1:34" ht="15.75" customHeight="1">
      <c r="A894" s="116">
        <v>44118</v>
      </c>
      <c r="B894" s="117" t="s">
        <v>2213</v>
      </c>
      <c r="C894" s="117" t="s">
        <v>2214</v>
      </c>
      <c r="D894" s="117" t="s">
        <v>2215</v>
      </c>
      <c r="E894" s="117" t="s">
        <v>2216</v>
      </c>
      <c r="F894" s="117" t="s">
        <v>2217</v>
      </c>
      <c r="G894" s="117" t="s">
        <v>2218</v>
      </c>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row>
    <row r="895" spans="1:34" ht="15.75" customHeight="1">
      <c r="A895" s="116">
        <v>44118</v>
      </c>
      <c r="B895" s="117" t="s">
        <v>2219</v>
      </c>
      <c r="C895" s="117" t="s">
        <v>2220</v>
      </c>
      <c r="D895" s="117" t="s">
        <v>2221</v>
      </c>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row>
    <row r="896" spans="1:34" ht="15.75" customHeight="1">
      <c r="A896" s="116">
        <v>44117</v>
      </c>
      <c r="B896" s="117" t="s">
        <v>2222</v>
      </c>
      <c r="C896" s="117" t="s">
        <v>2223</v>
      </c>
      <c r="D896" s="117" t="s">
        <v>2224</v>
      </c>
      <c r="E896" s="117" t="s">
        <v>2225</v>
      </c>
      <c r="F896" s="117" t="s">
        <v>2226</v>
      </c>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row>
    <row r="897" spans="1:34" ht="15.75" customHeight="1">
      <c r="A897" s="116">
        <v>44117</v>
      </c>
      <c r="B897" s="117" t="s">
        <v>2227</v>
      </c>
      <c r="C897" s="117" t="s">
        <v>2228</v>
      </c>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row>
    <row r="898" spans="1:34" ht="15.75" customHeight="1">
      <c r="A898" s="116">
        <v>44117</v>
      </c>
      <c r="B898" s="134" t="s">
        <v>2229</v>
      </c>
      <c r="C898" s="117" t="s">
        <v>2230</v>
      </c>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row>
    <row r="899" spans="1:34" ht="15.75" customHeight="1">
      <c r="A899" s="116">
        <v>44117</v>
      </c>
      <c r="B899" s="117" t="s">
        <v>2231</v>
      </c>
      <c r="C899" s="117" t="s">
        <v>2232</v>
      </c>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row>
    <row r="900" spans="1:34" ht="15.75" customHeight="1">
      <c r="A900" s="116">
        <v>44116</v>
      </c>
      <c r="B900" s="117" t="s">
        <v>2233</v>
      </c>
      <c r="C900" s="117" t="s">
        <v>2234</v>
      </c>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row>
    <row r="901" spans="1:34" ht="15.75" customHeight="1">
      <c r="A901" s="116">
        <v>44117</v>
      </c>
      <c r="B901" s="117" t="s">
        <v>2235</v>
      </c>
      <c r="C901" s="117" t="s">
        <v>2236</v>
      </c>
      <c r="D901" s="117" t="s">
        <v>2237</v>
      </c>
      <c r="E901" s="117" t="s">
        <v>2238</v>
      </c>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row>
    <row r="902" spans="1:34" ht="15.75" customHeight="1">
      <c r="A902" s="116">
        <v>44116</v>
      </c>
      <c r="B902" s="117" t="s">
        <v>2239</v>
      </c>
      <c r="C902" s="117" t="s">
        <v>2240</v>
      </c>
      <c r="D902" s="117" t="s">
        <v>2241</v>
      </c>
      <c r="E902" s="117" t="s">
        <v>2242</v>
      </c>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row>
    <row r="903" spans="1:34" ht="15.75" customHeight="1">
      <c r="A903" s="116">
        <v>44115</v>
      </c>
      <c r="B903" s="134" t="s">
        <v>2243</v>
      </c>
      <c r="C903" s="117" t="s">
        <v>2244</v>
      </c>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row>
    <row r="904" spans="1:34" ht="15.75" customHeight="1">
      <c r="A904" s="116">
        <v>44115</v>
      </c>
      <c r="B904" s="117" t="s">
        <v>2245</v>
      </c>
      <c r="C904" s="117" t="s">
        <v>2246</v>
      </c>
      <c r="D904" s="117" t="s">
        <v>2247</v>
      </c>
      <c r="E904" s="117" t="s">
        <v>2248</v>
      </c>
      <c r="F904" s="117" t="s">
        <v>2249</v>
      </c>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row>
    <row r="905" spans="1:34" ht="15.75" customHeight="1">
      <c r="A905" s="116">
        <v>44114</v>
      </c>
      <c r="B905" s="117" t="s">
        <v>2250</v>
      </c>
      <c r="C905" s="117" t="s">
        <v>2251</v>
      </c>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row>
    <row r="906" spans="1:34" ht="15.75" customHeight="1">
      <c r="A906" s="124" t="s">
        <v>2252</v>
      </c>
      <c r="B906" s="117" t="s">
        <v>2253</v>
      </c>
      <c r="C906" s="117" t="s">
        <v>2254</v>
      </c>
      <c r="D906" s="117" t="s">
        <v>2255</v>
      </c>
      <c r="E906" s="117" t="s">
        <v>2256</v>
      </c>
      <c r="F906" s="117" t="s">
        <v>2257</v>
      </c>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row>
    <row r="907" spans="1:34" ht="15.75" customHeight="1">
      <c r="A907" s="116">
        <v>44111</v>
      </c>
      <c r="B907" s="117" t="s">
        <v>2258</v>
      </c>
      <c r="C907" s="117" t="s">
        <v>2259</v>
      </c>
      <c r="D907" s="117" t="s">
        <v>2260</v>
      </c>
      <c r="E907" s="117" t="s">
        <v>2261</v>
      </c>
      <c r="F907" s="117" t="s">
        <v>2262</v>
      </c>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row>
    <row r="908" spans="1:34" ht="15.75" customHeight="1">
      <c r="A908" s="116">
        <v>44111</v>
      </c>
      <c r="B908" s="117" t="s">
        <v>2263</v>
      </c>
      <c r="C908" s="117" t="s">
        <v>2264</v>
      </c>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row>
    <row r="909" spans="1:34" ht="15.75" customHeight="1">
      <c r="A909" s="116">
        <v>44111</v>
      </c>
      <c r="B909" s="117" t="s">
        <v>2265</v>
      </c>
      <c r="C909" s="117" t="s">
        <v>2266</v>
      </c>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row>
    <row r="910" spans="1:34" ht="15.75" customHeight="1">
      <c r="A910" s="116">
        <v>44111</v>
      </c>
      <c r="B910" s="117" t="s">
        <v>2267</v>
      </c>
      <c r="C910" s="117" t="s">
        <v>2268</v>
      </c>
      <c r="D910" s="117" t="s">
        <v>2269</v>
      </c>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row>
    <row r="911" spans="1:34" ht="15.75" customHeight="1">
      <c r="A911" s="116">
        <v>44111</v>
      </c>
      <c r="B911" s="117" t="s">
        <v>2270</v>
      </c>
      <c r="C911" s="117" t="s">
        <v>2271</v>
      </c>
      <c r="D911" s="117" t="s">
        <v>2272</v>
      </c>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row>
    <row r="912" spans="1:34" ht="15.75" customHeight="1">
      <c r="A912" s="116">
        <v>44110</v>
      </c>
      <c r="B912" s="117" t="s">
        <v>2273</v>
      </c>
      <c r="C912" s="134" t="s">
        <v>2274</v>
      </c>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row>
    <row r="913" spans="1:34" ht="15.75" customHeight="1">
      <c r="A913" s="116">
        <v>44110</v>
      </c>
      <c r="B913" s="117" t="s">
        <v>2275</v>
      </c>
      <c r="C913" s="117" t="s">
        <v>2276</v>
      </c>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row>
    <row r="914" spans="1:34" ht="15.75" customHeight="1">
      <c r="A914" s="116">
        <v>44109</v>
      </c>
      <c r="B914" s="117" t="s">
        <v>2277</v>
      </c>
      <c r="C914" s="117" t="s">
        <v>2278</v>
      </c>
      <c r="D914" s="117" t="s">
        <v>2279</v>
      </c>
      <c r="E914" s="117" t="s">
        <v>2280</v>
      </c>
      <c r="F914" s="117" t="s">
        <v>2281</v>
      </c>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row>
    <row r="915" spans="1:34" ht="15.75" customHeight="1">
      <c r="A915" s="116">
        <v>44109</v>
      </c>
      <c r="B915" s="117" t="s">
        <v>2282</v>
      </c>
      <c r="C915" s="117" t="s">
        <v>2283</v>
      </c>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row>
    <row r="916" spans="1:34" ht="15.75" customHeight="1">
      <c r="A916" s="116">
        <v>44108</v>
      </c>
      <c r="B916" s="117" t="s">
        <v>2284</v>
      </c>
      <c r="C916" s="117" t="s">
        <v>2285</v>
      </c>
      <c r="D916" s="117" t="s">
        <v>2286</v>
      </c>
      <c r="E916" s="117" t="s">
        <v>2287</v>
      </c>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row>
    <row r="917" spans="1:34" ht="15.75" customHeight="1">
      <c r="A917" s="116">
        <v>44107</v>
      </c>
      <c r="B917" s="117" t="s">
        <v>2288</v>
      </c>
      <c r="C917" s="117" t="s">
        <v>2289</v>
      </c>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row>
    <row r="918" spans="1:34" ht="15.75" customHeight="1">
      <c r="A918" s="116">
        <v>44105</v>
      </c>
      <c r="B918" s="117" t="s">
        <v>2290</v>
      </c>
      <c r="C918" s="117" t="s">
        <v>2291</v>
      </c>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row>
    <row r="919" spans="1:34" ht="15.75" customHeight="1">
      <c r="A919" s="116">
        <v>44105</v>
      </c>
      <c r="B919" s="117" t="s">
        <v>2292</v>
      </c>
      <c r="C919" s="117" t="s">
        <v>2293</v>
      </c>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row>
    <row r="920" spans="1:34" ht="15.75" customHeight="1">
      <c r="A920" s="116">
        <v>44105</v>
      </c>
      <c r="B920" s="117" t="s">
        <v>2294</v>
      </c>
      <c r="C920" s="117" t="s">
        <v>2295</v>
      </c>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row>
    <row r="921" spans="1:34" ht="15.75" customHeight="1">
      <c r="A921" s="116">
        <v>44104</v>
      </c>
      <c r="B921" s="117" t="s">
        <v>2296</v>
      </c>
      <c r="C921" s="117" t="s">
        <v>2297</v>
      </c>
      <c r="D921" s="117" t="s">
        <v>2298</v>
      </c>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row>
    <row r="922" spans="1:34" ht="15.75" customHeight="1">
      <c r="A922" s="116">
        <v>44104</v>
      </c>
      <c r="B922" s="134" t="s">
        <v>2299</v>
      </c>
      <c r="C922" s="117" t="s">
        <v>2300</v>
      </c>
      <c r="D922" s="117" t="s">
        <v>2301</v>
      </c>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row>
    <row r="923" spans="1:34" ht="15.75" customHeight="1">
      <c r="A923" s="116">
        <v>44103</v>
      </c>
      <c r="B923" s="117" t="s">
        <v>2302</v>
      </c>
      <c r="C923" s="134" t="s">
        <v>2303</v>
      </c>
      <c r="D923" s="117" t="s">
        <v>2304</v>
      </c>
      <c r="E923" s="117" t="s">
        <v>2305</v>
      </c>
      <c r="F923" s="117" t="s">
        <v>2306</v>
      </c>
      <c r="G923" s="117" t="s">
        <v>2307</v>
      </c>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row>
    <row r="924" spans="1:34" ht="15.75" customHeight="1">
      <c r="A924" s="116">
        <v>44103</v>
      </c>
      <c r="B924" s="117" t="s">
        <v>2308</v>
      </c>
      <c r="C924" s="117" t="s">
        <v>2309</v>
      </c>
      <c r="D924" s="117" t="s">
        <v>2310</v>
      </c>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row>
    <row r="925" spans="1:34" ht="15.75" customHeight="1">
      <c r="A925" s="116">
        <v>44101</v>
      </c>
      <c r="B925" s="117" t="s">
        <v>2311</v>
      </c>
      <c r="C925" s="117" t="s">
        <v>2312</v>
      </c>
      <c r="D925" s="117" t="s">
        <v>2313</v>
      </c>
      <c r="E925" s="117" t="s">
        <v>2314</v>
      </c>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row>
    <row r="926" spans="1:34" ht="15.75" customHeight="1">
      <c r="A926" s="116">
        <v>44101</v>
      </c>
      <c r="B926" s="117" t="s">
        <v>2315</v>
      </c>
      <c r="C926" s="117" t="s">
        <v>2316</v>
      </c>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row>
    <row r="927" spans="1:34" ht="15.75" customHeight="1">
      <c r="A927" s="116">
        <v>44100</v>
      </c>
      <c r="B927" s="117" t="s">
        <v>2317</v>
      </c>
      <c r="C927" s="117" t="s">
        <v>2318</v>
      </c>
      <c r="D927" s="117" t="s">
        <v>2319</v>
      </c>
      <c r="E927" s="117" t="s">
        <v>2320</v>
      </c>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row>
    <row r="928" spans="1:34" ht="15.75" customHeight="1">
      <c r="A928" s="116">
        <v>44100</v>
      </c>
      <c r="B928" s="117" t="s">
        <v>2321</v>
      </c>
      <c r="C928" s="117" t="s">
        <v>2322</v>
      </c>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row>
    <row r="929" spans="1:34" ht="15.75" customHeight="1">
      <c r="A929" s="116">
        <v>44100</v>
      </c>
      <c r="B929" s="117" t="s">
        <v>2323</v>
      </c>
      <c r="C929" s="117" t="s">
        <v>2324</v>
      </c>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row>
    <row r="930" spans="1:34" ht="15.75" customHeight="1">
      <c r="A930" s="116">
        <v>44100</v>
      </c>
      <c r="B930" s="117" t="s">
        <v>2325</v>
      </c>
      <c r="C930" s="125" t="s">
        <v>2326</v>
      </c>
      <c r="D930" s="117" t="s">
        <v>2327</v>
      </c>
      <c r="E930" s="117" t="s">
        <v>2328</v>
      </c>
      <c r="F930" s="117" t="s">
        <v>2329</v>
      </c>
      <c r="G930" s="117" t="s">
        <v>2330</v>
      </c>
      <c r="H930" s="117" t="s">
        <v>2331</v>
      </c>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row>
    <row r="931" spans="1:34" ht="15.75" customHeight="1">
      <c r="A931" s="116">
        <v>44099</v>
      </c>
      <c r="B931" s="117" t="s">
        <v>2332</v>
      </c>
      <c r="C931" s="117" t="s">
        <v>2333</v>
      </c>
      <c r="D931" s="117" t="s">
        <v>2334</v>
      </c>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row>
    <row r="932" spans="1:34" ht="15.75" customHeight="1">
      <c r="A932" s="116">
        <v>44099</v>
      </c>
      <c r="B932" s="117" t="s">
        <v>2335</v>
      </c>
      <c r="C932" s="117" t="s">
        <v>2336</v>
      </c>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row>
    <row r="933" spans="1:34" ht="15.75" customHeight="1">
      <c r="A933" s="116">
        <v>44098</v>
      </c>
      <c r="B933" s="117" t="s">
        <v>2337</v>
      </c>
      <c r="C933" s="117" t="s">
        <v>2338</v>
      </c>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row>
    <row r="934" spans="1:34" ht="15.75" customHeight="1">
      <c r="A934" s="116">
        <v>44098</v>
      </c>
      <c r="B934" s="134" t="s">
        <v>2339</v>
      </c>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row>
    <row r="935" spans="1:34" ht="15.75" customHeight="1">
      <c r="A935" s="135">
        <v>44097</v>
      </c>
      <c r="B935" s="136" t="s">
        <v>2340</v>
      </c>
      <c r="C935" s="137" t="s">
        <v>2341</v>
      </c>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row>
    <row r="936" spans="1:34" ht="15.75" customHeight="1">
      <c r="A936" s="135">
        <v>44097</v>
      </c>
      <c r="B936" s="136" t="s">
        <v>2342</v>
      </c>
      <c r="C936" s="137" t="s">
        <v>2343</v>
      </c>
      <c r="D936" s="138" t="s">
        <v>2344</v>
      </c>
      <c r="E936" s="138" t="s">
        <v>2345</v>
      </c>
      <c r="F936" s="138" t="s">
        <v>2346</v>
      </c>
      <c r="G936" s="138" t="s">
        <v>2347</v>
      </c>
      <c r="H936" s="138" t="s">
        <v>2348</v>
      </c>
      <c r="I936" s="138" t="s">
        <v>2349</v>
      </c>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row>
    <row r="937" spans="1:34" ht="15.75" customHeight="1">
      <c r="A937" s="135">
        <v>44097</v>
      </c>
      <c r="B937" s="136" t="s">
        <v>2350</v>
      </c>
      <c r="C937" s="137" t="s">
        <v>2351</v>
      </c>
      <c r="D937" s="138" t="s">
        <v>2352</v>
      </c>
      <c r="E937" s="138" t="s">
        <v>2353</v>
      </c>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row>
    <row r="938" spans="1:34" ht="15.75" customHeight="1">
      <c r="A938" s="135">
        <v>44096</v>
      </c>
      <c r="B938" s="136"/>
      <c r="C938" s="137"/>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row>
    <row r="939" spans="1:34" ht="15.75" customHeight="1">
      <c r="A939" s="135">
        <v>44095</v>
      </c>
      <c r="B939" s="136" t="s">
        <v>2354</v>
      </c>
      <c r="C939" s="137" t="s">
        <v>869</v>
      </c>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row>
    <row r="940" spans="1:34" ht="15.75" customHeight="1">
      <c r="A940" s="135">
        <v>44095</v>
      </c>
      <c r="B940" s="136" t="s">
        <v>2355</v>
      </c>
      <c r="C940" s="137" t="s">
        <v>2356</v>
      </c>
      <c r="D940" s="138" t="s">
        <v>2357</v>
      </c>
      <c r="E940" s="138" t="s">
        <v>2358</v>
      </c>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row>
    <row r="941" spans="1:34" ht="15.75" customHeight="1">
      <c r="A941" s="135">
        <v>44095</v>
      </c>
      <c r="B941" s="136" t="s">
        <v>2359</v>
      </c>
      <c r="C941" s="137" t="s">
        <v>2360</v>
      </c>
      <c r="D941" s="138" t="s">
        <v>2361</v>
      </c>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row>
    <row r="942" spans="1:34" ht="15.75" customHeight="1">
      <c r="A942" s="135">
        <v>44095</v>
      </c>
      <c r="B942" s="136" t="s">
        <v>2362</v>
      </c>
      <c r="C942" s="137" t="s">
        <v>2363</v>
      </c>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row>
    <row r="943" spans="1:34" ht="15.75" customHeight="1">
      <c r="A943" s="135">
        <v>44095</v>
      </c>
      <c r="B943" s="136" t="s">
        <v>2364</v>
      </c>
      <c r="C943" s="137" t="s">
        <v>2365</v>
      </c>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row>
    <row r="944" spans="1:34" ht="15.75" customHeight="1">
      <c r="A944" s="135">
        <v>44093</v>
      </c>
      <c r="B944" s="136" t="s">
        <v>2366</v>
      </c>
      <c r="C944" s="137" t="s">
        <v>2367</v>
      </c>
      <c r="D944" s="138" t="s">
        <v>2368</v>
      </c>
      <c r="E944" s="138" t="s">
        <v>2369</v>
      </c>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row>
    <row r="945" spans="1:34" ht="15.75" customHeight="1">
      <c r="A945" s="135">
        <v>44092</v>
      </c>
      <c r="B945" s="136" t="s">
        <v>2370</v>
      </c>
      <c r="C945" s="137" t="s">
        <v>2371</v>
      </c>
      <c r="D945" s="139" t="s">
        <v>2372</v>
      </c>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row>
    <row r="946" spans="1:34" ht="15.75" customHeight="1">
      <c r="A946" s="135">
        <v>44092</v>
      </c>
      <c r="B946" s="136" t="s">
        <v>2373</v>
      </c>
      <c r="C946" s="137" t="s">
        <v>2374</v>
      </c>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row>
    <row r="947" spans="1:34" ht="15.75" customHeight="1">
      <c r="A947" s="135">
        <v>44091</v>
      </c>
      <c r="B947" s="136" t="s">
        <v>2375</v>
      </c>
      <c r="C947" s="137" t="s">
        <v>2376</v>
      </c>
      <c r="D947" s="138" t="s">
        <v>2377</v>
      </c>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row>
    <row r="948" spans="1:34" ht="15.75" customHeight="1">
      <c r="A948" s="135">
        <v>44090</v>
      </c>
      <c r="B948" s="136" t="s">
        <v>2378</v>
      </c>
      <c r="C948" s="137" t="s">
        <v>2379</v>
      </c>
      <c r="D948" s="138" t="s">
        <v>2380</v>
      </c>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row>
    <row r="949" spans="1:34" ht="15.75" customHeight="1">
      <c r="A949" s="135">
        <v>44090</v>
      </c>
      <c r="B949" s="136" t="s">
        <v>2381</v>
      </c>
      <c r="C949" s="140" t="s">
        <v>2382</v>
      </c>
      <c r="D949" s="138" t="s">
        <v>2383</v>
      </c>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row>
    <row r="950" spans="1:34" ht="15.75" customHeight="1">
      <c r="A950" s="135">
        <v>44089</v>
      </c>
      <c r="B950" s="141" t="s">
        <v>2384</v>
      </c>
      <c r="C950" s="137"/>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row>
    <row r="951" spans="1:34" ht="15.75" customHeight="1">
      <c r="A951" s="135">
        <v>44089</v>
      </c>
      <c r="B951" s="136" t="s">
        <v>2385</v>
      </c>
      <c r="C951" s="137" t="s">
        <v>2386</v>
      </c>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row>
    <row r="952" spans="1:34" ht="15.75" customHeight="1">
      <c r="A952" s="135">
        <v>44088</v>
      </c>
      <c r="B952" s="141" t="s">
        <v>2387</v>
      </c>
      <c r="C952" s="137"/>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row>
    <row r="953" spans="1:34" ht="15.75" customHeight="1">
      <c r="A953" s="135">
        <v>44086</v>
      </c>
      <c r="B953" s="141" t="s">
        <v>2388</v>
      </c>
      <c r="C953" s="137" t="s">
        <v>2389</v>
      </c>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row>
    <row r="954" spans="1:34" ht="15.75" customHeight="1">
      <c r="A954" s="135">
        <v>44081</v>
      </c>
      <c r="B954" s="136" t="s">
        <v>2390</v>
      </c>
      <c r="C954" s="137"/>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row>
    <row r="955" spans="1:34" ht="15.75" customHeight="1">
      <c r="A955" s="135">
        <v>44081</v>
      </c>
      <c r="B955" s="136" t="s">
        <v>2391</v>
      </c>
      <c r="C955" s="137" t="s">
        <v>2392</v>
      </c>
      <c r="D955" s="138" t="s">
        <v>2393</v>
      </c>
      <c r="E955" s="138" t="s">
        <v>2394</v>
      </c>
      <c r="F955" s="138" t="s">
        <v>2395</v>
      </c>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row>
    <row r="956" spans="1:34" ht="15.75" customHeight="1">
      <c r="A956" s="135">
        <v>44079</v>
      </c>
      <c r="B956" s="136" t="s">
        <v>2396</v>
      </c>
      <c r="C956" s="137" t="s">
        <v>2397</v>
      </c>
      <c r="D956" s="138" t="s">
        <v>2398</v>
      </c>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row>
    <row r="957" spans="1:34" ht="15.75" customHeight="1">
      <c r="A957" s="135">
        <v>44079</v>
      </c>
      <c r="B957" s="136" t="s">
        <v>2399</v>
      </c>
      <c r="C957" s="137" t="s">
        <v>2400</v>
      </c>
      <c r="D957" s="138" t="s">
        <v>2401</v>
      </c>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row>
    <row r="958" spans="1:34" ht="15.75" customHeight="1">
      <c r="A958" s="135">
        <v>44076</v>
      </c>
      <c r="B958" s="136" t="s">
        <v>2402</v>
      </c>
      <c r="C958" s="137"/>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row>
    <row r="959" spans="1:34" ht="15.75" customHeight="1">
      <c r="A959" s="135">
        <v>44076</v>
      </c>
      <c r="B959" s="136" t="s">
        <v>2403</v>
      </c>
      <c r="C959" s="137" t="s">
        <v>2404</v>
      </c>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row>
    <row r="960" spans="1:34" ht="15.75" customHeight="1">
      <c r="A960" s="135">
        <v>44077</v>
      </c>
      <c r="B960" s="136" t="s">
        <v>2405</v>
      </c>
      <c r="C960" s="137" t="s">
        <v>2406</v>
      </c>
      <c r="D960" s="138" t="s">
        <v>2407</v>
      </c>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row>
    <row r="961" spans="1:34" ht="15.75" customHeight="1">
      <c r="A961" s="135">
        <v>44076</v>
      </c>
      <c r="B961" s="136" t="s">
        <v>2408</v>
      </c>
      <c r="C961" s="137" t="s">
        <v>2409</v>
      </c>
      <c r="D961" s="138" t="s">
        <v>2410</v>
      </c>
      <c r="E961" s="138" t="s">
        <v>2411</v>
      </c>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row>
    <row r="962" spans="1:34" ht="15.75" customHeight="1">
      <c r="A962" s="135">
        <v>44075</v>
      </c>
      <c r="B962" s="136" t="s">
        <v>2412</v>
      </c>
      <c r="C962" s="142" t="s">
        <v>2413</v>
      </c>
      <c r="D962" s="138" t="s">
        <v>2414</v>
      </c>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row>
    <row r="963" spans="1:34" ht="15.75" customHeight="1">
      <c r="A963" s="135">
        <v>44074</v>
      </c>
      <c r="B963" s="117" t="s">
        <v>2415</v>
      </c>
      <c r="C963" s="117" t="s">
        <v>2416</v>
      </c>
      <c r="D963" s="138" t="s">
        <v>13</v>
      </c>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row>
    <row r="964" spans="1:34" ht="15.75" customHeight="1">
      <c r="A964" s="135">
        <v>44074</v>
      </c>
      <c r="B964" s="117" t="s">
        <v>2417</v>
      </c>
      <c r="C964" s="117" t="s">
        <v>2418</v>
      </c>
      <c r="D964" s="138" t="s">
        <v>2419</v>
      </c>
      <c r="E964" s="139" t="s">
        <v>2420</v>
      </c>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row>
    <row r="965" spans="1:34" ht="15.75" customHeight="1">
      <c r="A965" s="135">
        <v>44073</v>
      </c>
      <c r="B965" s="117" t="s">
        <v>2421</v>
      </c>
      <c r="C965" s="117" t="s">
        <v>2422</v>
      </c>
      <c r="D965" s="138" t="s">
        <v>2423</v>
      </c>
      <c r="E965" s="138" t="s">
        <v>2424</v>
      </c>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row>
    <row r="966" spans="1:34" ht="15.75" customHeight="1">
      <c r="A966" s="135">
        <v>44073</v>
      </c>
      <c r="B966" s="117" t="s">
        <v>2425</v>
      </c>
      <c r="C966" s="117" t="s">
        <v>2426</v>
      </c>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row>
    <row r="967" spans="1:34" ht="15.75" customHeight="1">
      <c r="A967" s="135">
        <v>44072</v>
      </c>
      <c r="B967" s="117" t="s">
        <v>2427</v>
      </c>
      <c r="C967" s="134" t="s">
        <v>2428</v>
      </c>
      <c r="D967" s="138" t="s">
        <v>2429</v>
      </c>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row>
    <row r="968" spans="1:34" ht="15.75" customHeight="1">
      <c r="A968" s="135">
        <v>44070</v>
      </c>
      <c r="B968" s="134" t="s">
        <v>2430</v>
      </c>
      <c r="C968" s="137"/>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row>
    <row r="969" spans="1:34" ht="15.75" customHeight="1">
      <c r="A969" s="135">
        <v>44069</v>
      </c>
      <c r="B969" s="136" t="s">
        <v>2431</v>
      </c>
      <c r="C969" s="137" t="s">
        <v>2432</v>
      </c>
      <c r="D969" s="138" t="s">
        <v>2433</v>
      </c>
      <c r="E969" s="138" t="s">
        <v>2434</v>
      </c>
      <c r="F969" s="138" t="s">
        <v>2435</v>
      </c>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row>
    <row r="970" spans="1:34" ht="15.75" customHeight="1">
      <c r="A970" s="135">
        <v>44068</v>
      </c>
      <c r="B970" s="138" t="s">
        <v>2436</v>
      </c>
      <c r="C970" s="137" t="s">
        <v>2437</v>
      </c>
      <c r="D970" s="138" t="s">
        <v>2438</v>
      </c>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row>
    <row r="971" spans="1:34" ht="15.75" customHeight="1">
      <c r="A971" s="135">
        <v>44067</v>
      </c>
      <c r="B971" s="136" t="s">
        <v>2439</v>
      </c>
      <c r="C971" s="137" t="s">
        <v>2440</v>
      </c>
      <c r="D971" s="117" t="s">
        <v>2441</v>
      </c>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row>
    <row r="972" spans="1:34" ht="15.75" customHeight="1">
      <c r="A972" s="135">
        <v>44066</v>
      </c>
      <c r="B972" s="136" t="s">
        <v>2442</v>
      </c>
      <c r="C972" s="140" t="s">
        <v>2443</v>
      </c>
      <c r="D972" s="138" t="s">
        <v>2444</v>
      </c>
      <c r="E972" s="138" t="s">
        <v>2445</v>
      </c>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row>
    <row r="973" spans="1:34" ht="15.75" customHeight="1">
      <c r="A973" s="135">
        <v>44064</v>
      </c>
      <c r="B973" s="136" t="s">
        <v>2446</v>
      </c>
      <c r="C973" s="137" t="s">
        <v>2447</v>
      </c>
      <c r="D973" s="138" t="s">
        <v>2448</v>
      </c>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row>
    <row r="974" spans="1:34" ht="15.75" customHeight="1">
      <c r="A974" s="135">
        <v>44064</v>
      </c>
      <c r="B974" s="136" t="s">
        <v>2449</v>
      </c>
      <c r="C974" s="137" t="s">
        <v>2450</v>
      </c>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row>
    <row r="975" spans="1:34" ht="15.75" customHeight="1">
      <c r="A975" s="135">
        <v>44064</v>
      </c>
      <c r="B975" s="136" t="s">
        <v>2451</v>
      </c>
      <c r="C975" s="137" t="s">
        <v>2452</v>
      </c>
      <c r="D975" s="138" t="s">
        <v>2453</v>
      </c>
      <c r="E975" s="138" t="s">
        <v>2454</v>
      </c>
      <c r="F975" s="138" t="s">
        <v>2455</v>
      </c>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row>
    <row r="976" spans="1:34" ht="15.75" customHeight="1">
      <c r="A976" s="135">
        <v>44062</v>
      </c>
      <c r="B976" s="136" t="s">
        <v>2456</v>
      </c>
      <c r="C976" s="137" t="s">
        <v>2457</v>
      </c>
      <c r="D976" s="138" t="s">
        <v>2458</v>
      </c>
      <c r="E976" s="138" t="s">
        <v>2459</v>
      </c>
      <c r="F976" s="138" t="s">
        <v>2460</v>
      </c>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row>
    <row r="977" spans="1:34" ht="15.75" customHeight="1">
      <c r="A977" s="135">
        <v>44059</v>
      </c>
      <c r="B977" s="136" t="s">
        <v>2461</v>
      </c>
      <c r="C977" s="137" t="s">
        <v>2462</v>
      </c>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row>
    <row r="978" spans="1:34" ht="15.75" customHeight="1">
      <c r="A978" s="135">
        <v>44059</v>
      </c>
      <c r="B978" s="136" t="s">
        <v>2463</v>
      </c>
      <c r="C978" s="137" t="s">
        <v>2464</v>
      </c>
      <c r="D978" s="138" t="s">
        <v>2465</v>
      </c>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row>
    <row r="979" spans="1:34" ht="15.75" customHeight="1">
      <c r="A979" s="135">
        <v>44058</v>
      </c>
      <c r="B979" s="136" t="s">
        <v>2466</v>
      </c>
      <c r="C979" s="137" t="s">
        <v>2467</v>
      </c>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row>
    <row r="980" spans="1:34" ht="15.75" customHeight="1">
      <c r="A980" s="143">
        <v>44058</v>
      </c>
      <c r="B980" s="144" t="s">
        <v>2468</v>
      </c>
      <c r="C980" s="145" t="s">
        <v>2469</v>
      </c>
      <c r="D980" s="146" t="s">
        <v>2470</v>
      </c>
      <c r="E980" s="146" t="s">
        <v>2471</v>
      </c>
      <c r="F980" s="146"/>
      <c r="G980" s="146"/>
      <c r="H980" s="146"/>
      <c r="I980" s="146"/>
      <c r="J980" s="146"/>
      <c r="K980" s="146"/>
      <c r="L980" s="146"/>
      <c r="M980" s="146"/>
      <c r="N980" s="146"/>
      <c r="O980" s="146"/>
      <c r="P980" s="146"/>
      <c r="Q980" s="146"/>
      <c r="R980" s="146"/>
      <c r="S980" s="146"/>
      <c r="T980" s="146"/>
      <c r="U980" s="146"/>
      <c r="V980" s="146"/>
      <c r="W980" s="146"/>
      <c r="X980" s="146"/>
      <c r="Y980" s="146"/>
      <c r="Z980" s="146"/>
      <c r="AA980" s="146"/>
      <c r="AB980" s="146"/>
      <c r="AC980" s="146"/>
      <c r="AD980" s="146"/>
      <c r="AE980" s="146"/>
      <c r="AF980" s="146"/>
      <c r="AG980" s="146"/>
      <c r="AH980" s="146"/>
    </row>
    <row r="981" spans="1:34" ht="15.75" customHeight="1">
      <c r="A981" s="135">
        <v>44055</v>
      </c>
      <c r="B981" s="136" t="s">
        <v>2472</v>
      </c>
      <c r="C981" s="137" t="s">
        <v>2473</v>
      </c>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row>
    <row r="982" spans="1:34" ht="15.75" customHeight="1">
      <c r="A982" s="143">
        <v>44055</v>
      </c>
      <c r="B982" s="144" t="s">
        <v>2474</v>
      </c>
      <c r="C982" s="145" t="s">
        <v>2475</v>
      </c>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c r="AA982" s="146"/>
      <c r="AB982" s="146"/>
      <c r="AC982" s="146"/>
      <c r="AD982" s="146"/>
      <c r="AE982" s="146"/>
      <c r="AF982" s="146"/>
      <c r="AG982" s="146"/>
      <c r="AH982" s="146"/>
    </row>
    <row r="983" spans="1:34" ht="15.75" customHeight="1">
      <c r="A983" s="135">
        <v>44053</v>
      </c>
      <c r="B983" s="136" t="s">
        <v>2476</v>
      </c>
      <c r="C983" s="137" t="s">
        <v>2477</v>
      </c>
      <c r="D983" s="138" t="s">
        <v>2478</v>
      </c>
      <c r="E983" s="138" t="s">
        <v>2479</v>
      </c>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row>
    <row r="984" spans="1:34" ht="15.75" customHeight="1">
      <c r="A984" s="143">
        <v>44052</v>
      </c>
      <c r="B984" s="144" t="s">
        <v>2480</v>
      </c>
      <c r="C984" s="145" t="s">
        <v>2481</v>
      </c>
      <c r="D984" s="146" t="s">
        <v>2482</v>
      </c>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c r="AA984" s="146"/>
      <c r="AB984" s="146"/>
      <c r="AC984" s="146"/>
      <c r="AD984" s="146"/>
      <c r="AE984" s="146"/>
      <c r="AF984" s="146"/>
      <c r="AG984" s="146"/>
      <c r="AH984" s="146"/>
    </row>
    <row r="985" spans="1:34" ht="15.75" customHeight="1">
      <c r="A985" s="135">
        <v>44049</v>
      </c>
      <c r="B985" s="136" t="s">
        <v>2483</v>
      </c>
      <c r="C985" s="137" t="s">
        <v>2484</v>
      </c>
      <c r="D985" s="138" t="s">
        <v>2485</v>
      </c>
      <c r="E985" s="138" t="s">
        <v>2486</v>
      </c>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row>
    <row r="986" spans="1:34" ht="15.75" customHeight="1">
      <c r="A986" s="143">
        <v>44049</v>
      </c>
      <c r="B986" s="144" t="s">
        <v>2487</v>
      </c>
      <c r="C986" s="147" t="s">
        <v>2488</v>
      </c>
      <c r="D986" s="146" t="s">
        <v>2489</v>
      </c>
      <c r="E986" s="146" t="s">
        <v>2490</v>
      </c>
      <c r="F986" s="146" t="s">
        <v>2491</v>
      </c>
      <c r="G986" s="146" t="s">
        <v>2492</v>
      </c>
      <c r="H986" s="146"/>
      <c r="I986" s="146"/>
      <c r="J986" s="146"/>
      <c r="K986" s="146"/>
      <c r="L986" s="146"/>
      <c r="M986" s="146"/>
      <c r="N986" s="146"/>
      <c r="O986" s="146"/>
      <c r="P986" s="146"/>
      <c r="Q986" s="146"/>
      <c r="R986" s="146"/>
      <c r="S986" s="146"/>
      <c r="T986" s="146"/>
      <c r="U986" s="146"/>
      <c r="V986" s="146"/>
      <c r="W986" s="146"/>
      <c r="X986" s="146"/>
      <c r="Y986" s="146"/>
      <c r="Z986" s="146"/>
      <c r="AA986" s="146"/>
      <c r="AB986" s="146"/>
      <c r="AC986" s="146"/>
      <c r="AD986" s="146"/>
      <c r="AE986" s="146"/>
      <c r="AF986" s="146"/>
      <c r="AG986" s="146"/>
      <c r="AH986" s="146"/>
    </row>
    <row r="987" spans="1:34" ht="15.75" customHeight="1">
      <c r="A987" s="135">
        <v>44047</v>
      </c>
      <c r="B987" s="148" t="s">
        <v>2493</v>
      </c>
      <c r="C987" s="148" t="s">
        <v>2494</v>
      </c>
      <c r="D987" s="138" t="s">
        <v>2495</v>
      </c>
      <c r="E987" s="138" t="s">
        <v>2496</v>
      </c>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row>
    <row r="988" spans="1:34" ht="102" customHeight="1">
      <c r="A988" s="143">
        <v>44045</v>
      </c>
      <c r="B988" s="149" t="s">
        <v>2497</v>
      </c>
      <c r="C988" s="147"/>
      <c r="D988" s="146" t="s">
        <v>2498</v>
      </c>
      <c r="E988" s="146" t="s">
        <v>2499</v>
      </c>
      <c r="F988" s="146"/>
      <c r="G988" s="146"/>
      <c r="H988" s="146"/>
      <c r="I988" s="146"/>
      <c r="J988" s="150"/>
      <c r="K988" s="150"/>
      <c r="L988" s="150"/>
      <c r="M988" s="150"/>
      <c r="N988" s="150"/>
      <c r="O988" s="150"/>
      <c r="P988" s="150"/>
      <c r="Q988" s="150"/>
      <c r="R988" s="150"/>
      <c r="S988" s="150"/>
      <c r="T988" s="150"/>
      <c r="U988" s="150"/>
      <c r="V988" s="150"/>
      <c r="W988" s="150"/>
      <c r="X988" s="150"/>
      <c r="Y988" s="150"/>
      <c r="Z988" s="150"/>
      <c r="AA988" s="150"/>
      <c r="AB988" s="150"/>
      <c r="AC988" s="150"/>
      <c r="AD988" s="150"/>
      <c r="AE988" s="150"/>
      <c r="AF988" s="150"/>
      <c r="AG988" s="150"/>
      <c r="AH988" s="150"/>
    </row>
    <row r="989" spans="1:34" ht="15.75" customHeight="1">
      <c r="A989" s="135">
        <v>44042</v>
      </c>
      <c r="B989" s="151" t="s">
        <v>2500</v>
      </c>
      <c r="C989" s="136"/>
      <c r="D989" s="138"/>
      <c r="E989" s="138"/>
      <c r="F989" s="138"/>
      <c r="G989" s="138"/>
      <c r="H989" s="138"/>
      <c r="I989" s="138"/>
      <c r="J989" s="152"/>
      <c r="K989" s="152"/>
      <c r="L989" s="152"/>
      <c r="M989" s="152"/>
      <c r="N989" s="152"/>
      <c r="O989" s="152"/>
      <c r="P989" s="152"/>
      <c r="Q989" s="152"/>
      <c r="R989" s="152"/>
      <c r="S989" s="152"/>
      <c r="T989" s="152"/>
      <c r="U989" s="152"/>
      <c r="V989" s="152"/>
      <c r="W989" s="152"/>
      <c r="X989" s="152"/>
      <c r="Y989" s="152"/>
      <c r="Z989" s="152"/>
      <c r="AA989" s="152"/>
      <c r="AB989" s="152"/>
      <c r="AC989" s="152"/>
      <c r="AD989" s="152"/>
      <c r="AE989" s="152"/>
      <c r="AF989" s="152"/>
      <c r="AG989" s="152"/>
      <c r="AH989" s="152"/>
    </row>
    <row r="990" spans="1:34" ht="15.75" customHeight="1">
      <c r="A990" s="135">
        <v>44035</v>
      </c>
      <c r="B990" s="151" t="s">
        <v>2501</v>
      </c>
      <c r="C990" s="136" t="s">
        <v>2502</v>
      </c>
      <c r="D990" s="138" t="s">
        <v>2503</v>
      </c>
      <c r="E990" s="138"/>
      <c r="F990" s="138"/>
      <c r="G990" s="138"/>
      <c r="H990" s="138"/>
      <c r="I990" s="138"/>
      <c r="J990" s="152"/>
      <c r="K990" s="152"/>
      <c r="L990" s="152"/>
      <c r="M990" s="152"/>
      <c r="N990" s="152"/>
      <c r="O990" s="152"/>
      <c r="P990" s="152"/>
      <c r="Q990" s="152"/>
      <c r="R990" s="152"/>
      <c r="S990" s="152"/>
      <c r="T990" s="152"/>
      <c r="U990" s="152"/>
      <c r="V990" s="152"/>
      <c r="W990" s="152"/>
      <c r="X990" s="152"/>
      <c r="Y990" s="152"/>
      <c r="Z990" s="152"/>
      <c r="AA990" s="152"/>
      <c r="AB990" s="152"/>
      <c r="AC990" s="152"/>
      <c r="AD990" s="152"/>
      <c r="AE990" s="152"/>
      <c r="AF990" s="152"/>
      <c r="AG990" s="152"/>
      <c r="AH990" s="152"/>
    </row>
    <row r="991" spans="1:34" ht="15.75" customHeight="1">
      <c r="A991" s="135">
        <v>44035</v>
      </c>
      <c r="B991" s="151" t="s">
        <v>2504</v>
      </c>
      <c r="C991" s="136" t="s">
        <v>2505</v>
      </c>
      <c r="D991" s="138" t="s">
        <v>2506</v>
      </c>
      <c r="E991" s="138" t="s">
        <v>2507</v>
      </c>
      <c r="F991" s="138"/>
      <c r="G991" s="138" t="s">
        <v>2508</v>
      </c>
      <c r="H991" s="138"/>
      <c r="I991" s="138"/>
      <c r="J991" s="152"/>
      <c r="K991" s="152"/>
      <c r="L991" s="152"/>
      <c r="M991" s="152"/>
      <c r="N991" s="152"/>
      <c r="O991" s="152"/>
      <c r="P991" s="152"/>
      <c r="Q991" s="152"/>
      <c r="R991" s="152"/>
      <c r="S991" s="152"/>
      <c r="T991" s="152"/>
      <c r="U991" s="152"/>
      <c r="V991" s="152"/>
      <c r="W991" s="152"/>
      <c r="X991" s="152"/>
      <c r="Y991" s="152"/>
      <c r="Z991" s="152"/>
      <c r="AA991" s="152"/>
      <c r="AB991" s="152"/>
      <c r="AC991" s="152"/>
      <c r="AD991" s="152"/>
      <c r="AE991" s="152"/>
      <c r="AF991" s="152"/>
      <c r="AG991" s="152"/>
      <c r="AH991" s="152"/>
    </row>
    <row r="992" spans="1:34" ht="15.75" customHeight="1">
      <c r="A992" s="135">
        <v>44034</v>
      </c>
      <c r="B992" s="151" t="s">
        <v>2509</v>
      </c>
      <c r="C992" s="136" t="s">
        <v>2510</v>
      </c>
      <c r="D992" s="138" t="s">
        <v>2511</v>
      </c>
      <c r="E992" s="138"/>
      <c r="F992" s="138"/>
      <c r="G992" s="138"/>
      <c r="H992" s="138"/>
      <c r="I992" s="138"/>
      <c r="J992" s="152"/>
      <c r="K992" s="152"/>
      <c r="L992" s="152"/>
      <c r="M992" s="152"/>
      <c r="N992" s="152"/>
      <c r="O992" s="152"/>
      <c r="P992" s="152"/>
      <c r="Q992" s="152"/>
      <c r="R992" s="152"/>
      <c r="S992" s="152"/>
      <c r="T992" s="152"/>
      <c r="U992" s="152"/>
      <c r="V992" s="152"/>
      <c r="W992" s="152"/>
      <c r="X992" s="152"/>
      <c r="Y992" s="152"/>
      <c r="Z992" s="152"/>
      <c r="AA992" s="152"/>
      <c r="AB992" s="152"/>
      <c r="AC992" s="152"/>
      <c r="AD992" s="152"/>
      <c r="AE992" s="152"/>
      <c r="AF992" s="152"/>
      <c r="AG992" s="152"/>
      <c r="AH992" s="152"/>
    </row>
    <row r="993" spans="1:34" ht="15.75" customHeight="1">
      <c r="A993" s="135">
        <v>44030</v>
      </c>
      <c r="B993" s="151" t="s">
        <v>2512</v>
      </c>
      <c r="C993" s="136"/>
      <c r="D993" s="138"/>
      <c r="E993" s="138"/>
      <c r="F993" s="138"/>
      <c r="G993" s="138"/>
      <c r="H993" s="138"/>
      <c r="I993" s="138"/>
      <c r="J993" s="152"/>
      <c r="K993" s="152"/>
      <c r="L993" s="152"/>
      <c r="M993" s="152"/>
      <c r="N993" s="152"/>
      <c r="O993" s="152"/>
      <c r="P993" s="152"/>
      <c r="Q993" s="152"/>
      <c r="R993" s="152"/>
      <c r="S993" s="152"/>
      <c r="T993" s="152"/>
      <c r="U993" s="152"/>
      <c r="V993" s="152"/>
      <c r="W993" s="152"/>
      <c r="X993" s="152"/>
      <c r="Y993" s="152"/>
      <c r="Z993" s="152"/>
      <c r="AA993" s="152"/>
      <c r="AB993" s="152"/>
      <c r="AC993" s="152"/>
      <c r="AD993" s="152"/>
      <c r="AE993" s="152"/>
      <c r="AF993" s="152"/>
      <c r="AG993" s="152"/>
      <c r="AH993" s="152"/>
    </row>
    <row r="994" spans="1:34" ht="15.75" customHeight="1">
      <c r="A994" s="135">
        <v>44029</v>
      </c>
      <c r="B994" s="151" t="s">
        <v>2513</v>
      </c>
      <c r="C994" s="136" t="s">
        <v>2514</v>
      </c>
      <c r="D994" s="139" t="s">
        <v>2515</v>
      </c>
      <c r="E994" s="138" t="s">
        <v>2516</v>
      </c>
      <c r="F994" s="138"/>
      <c r="G994" s="138"/>
      <c r="H994" s="138"/>
      <c r="I994" s="138"/>
      <c r="J994" s="152"/>
      <c r="K994" s="152"/>
      <c r="L994" s="152"/>
      <c r="M994" s="152"/>
      <c r="N994" s="152"/>
      <c r="O994" s="152"/>
      <c r="P994" s="152"/>
      <c r="Q994" s="152"/>
      <c r="R994" s="152"/>
      <c r="S994" s="152"/>
      <c r="T994" s="152"/>
      <c r="U994" s="152"/>
      <c r="V994" s="152"/>
      <c r="W994" s="152"/>
      <c r="X994" s="152"/>
      <c r="Y994" s="152"/>
      <c r="Z994" s="152"/>
      <c r="AA994" s="152"/>
      <c r="AB994" s="152"/>
      <c r="AC994" s="152"/>
      <c r="AD994" s="152"/>
      <c r="AE994" s="152"/>
      <c r="AF994" s="152"/>
      <c r="AG994" s="152"/>
      <c r="AH994" s="152"/>
    </row>
    <row r="995" spans="1:34" ht="15.75" customHeight="1">
      <c r="A995" s="135">
        <v>44027</v>
      </c>
      <c r="B995" s="151" t="s">
        <v>2517</v>
      </c>
      <c r="C995" s="136" t="s">
        <v>2518</v>
      </c>
      <c r="D995" s="138"/>
      <c r="E995" s="138"/>
      <c r="F995" s="138"/>
      <c r="G995" s="138"/>
      <c r="H995" s="138"/>
      <c r="I995" s="138"/>
      <c r="J995" s="152"/>
      <c r="K995" s="152"/>
      <c r="L995" s="152"/>
      <c r="M995" s="152"/>
      <c r="N995" s="152"/>
      <c r="O995" s="152"/>
      <c r="P995" s="152"/>
      <c r="Q995" s="152"/>
      <c r="R995" s="152"/>
      <c r="S995" s="152"/>
      <c r="T995" s="152"/>
      <c r="U995" s="152"/>
      <c r="V995" s="152"/>
      <c r="W995" s="152"/>
      <c r="X995" s="152"/>
      <c r="Y995" s="152"/>
      <c r="Z995" s="152"/>
      <c r="AA995" s="152"/>
      <c r="AB995" s="152"/>
      <c r="AC995" s="152"/>
      <c r="AD995" s="152"/>
      <c r="AE995" s="152"/>
      <c r="AF995" s="152"/>
      <c r="AG995" s="152"/>
      <c r="AH995" s="152"/>
    </row>
    <row r="996" spans="1:34" ht="15.75" customHeight="1">
      <c r="A996" s="135">
        <v>44024</v>
      </c>
      <c r="B996" s="151" t="s">
        <v>2519</v>
      </c>
      <c r="C996" s="136" t="s">
        <v>2520</v>
      </c>
      <c r="D996" s="138" t="s">
        <v>2521</v>
      </c>
      <c r="E996" s="138" t="s">
        <v>2522</v>
      </c>
      <c r="F996" s="138" t="s">
        <v>2523</v>
      </c>
      <c r="G996" s="138"/>
      <c r="H996" s="138"/>
      <c r="I996" s="138"/>
      <c r="J996" s="152"/>
      <c r="K996" s="152"/>
      <c r="L996" s="152"/>
      <c r="M996" s="152"/>
      <c r="N996" s="152"/>
      <c r="O996" s="152"/>
      <c r="P996" s="152"/>
      <c r="Q996" s="152"/>
      <c r="R996" s="152"/>
      <c r="S996" s="152"/>
      <c r="T996" s="152"/>
      <c r="U996" s="152"/>
      <c r="V996" s="152"/>
      <c r="W996" s="152"/>
      <c r="X996" s="152"/>
      <c r="Y996" s="152"/>
      <c r="Z996" s="152"/>
      <c r="AA996" s="152"/>
      <c r="AB996" s="152"/>
      <c r="AC996" s="152"/>
      <c r="AD996" s="152"/>
      <c r="AE996" s="152"/>
      <c r="AF996" s="152"/>
      <c r="AG996" s="152"/>
      <c r="AH996" s="152"/>
    </row>
    <row r="997" spans="1:34" ht="15.75" customHeight="1">
      <c r="A997" s="135">
        <v>44022</v>
      </c>
      <c r="B997" s="153" t="s">
        <v>2524</v>
      </c>
      <c r="C997" s="141" t="s">
        <v>2525</v>
      </c>
      <c r="D997" s="138" t="s">
        <v>2526</v>
      </c>
      <c r="E997" s="138"/>
      <c r="F997" s="138"/>
      <c r="G997" s="138"/>
      <c r="H997" s="138"/>
      <c r="I997" s="138"/>
      <c r="J997" s="152"/>
      <c r="K997" s="152"/>
      <c r="L997" s="152"/>
      <c r="M997" s="152"/>
      <c r="N997" s="152"/>
      <c r="O997" s="152"/>
      <c r="P997" s="152"/>
      <c r="Q997" s="152"/>
      <c r="R997" s="152"/>
      <c r="S997" s="152"/>
      <c r="T997" s="152"/>
      <c r="U997" s="152"/>
      <c r="V997" s="152"/>
      <c r="W997" s="152"/>
      <c r="X997" s="152"/>
      <c r="Y997" s="152"/>
      <c r="Z997" s="152"/>
      <c r="AA997" s="152"/>
      <c r="AB997" s="152"/>
      <c r="AC997" s="152"/>
      <c r="AD997" s="152"/>
      <c r="AE997" s="152"/>
      <c r="AF997" s="152"/>
      <c r="AG997" s="152"/>
      <c r="AH997" s="152"/>
    </row>
    <row r="998" spans="1:34" ht="15.75" customHeight="1">
      <c r="A998" s="135">
        <v>44022</v>
      </c>
      <c r="B998" s="151" t="s">
        <v>2527</v>
      </c>
      <c r="C998" s="136" t="s">
        <v>2528</v>
      </c>
      <c r="D998" s="138"/>
      <c r="E998" s="138"/>
      <c r="F998" s="138"/>
      <c r="G998" s="138"/>
      <c r="H998" s="138"/>
      <c r="I998" s="138"/>
      <c r="J998" s="152"/>
      <c r="K998" s="152"/>
      <c r="L998" s="152"/>
      <c r="M998" s="152"/>
      <c r="N998" s="152"/>
      <c r="O998" s="152"/>
      <c r="P998" s="152"/>
      <c r="Q998" s="152"/>
      <c r="R998" s="152"/>
      <c r="S998" s="152"/>
      <c r="T998" s="152"/>
      <c r="U998" s="152"/>
      <c r="V998" s="152"/>
      <c r="W998" s="152"/>
      <c r="X998" s="152"/>
      <c r="Y998" s="152"/>
      <c r="Z998" s="152"/>
      <c r="AA998" s="152"/>
      <c r="AB998" s="152"/>
      <c r="AC998" s="152"/>
      <c r="AD998" s="152"/>
      <c r="AE998" s="152"/>
      <c r="AF998" s="152"/>
      <c r="AG998" s="152"/>
      <c r="AH998" s="152"/>
    </row>
    <row r="999" spans="1:34" ht="15.75" customHeight="1">
      <c r="A999" s="135">
        <v>44019</v>
      </c>
      <c r="B999" s="151" t="s">
        <v>2529</v>
      </c>
      <c r="C999" s="136" t="s">
        <v>2530</v>
      </c>
      <c r="D999" s="138" t="s">
        <v>2531</v>
      </c>
      <c r="E999" s="138" t="s">
        <v>2532</v>
      </c>
      <c r="F999" s="138"/>
      <c r="G999" s="138"/>
      <c r="H999" s="138"/>
      <c r="I999" s="138"/>
      <c r="J999" s="152"/>
      <c r="K999" s="152"/>
      <c r="L999" s="152"/>
      <c r="M999" s="152"/>
      <c r="N999" s="152"/>
      <c r="O999" s="152"/>
      <c r="P999" s="152"/>
      <c r="Q999" s="152"/>
      <c r="R999" s="152"/>
      <c r="S999" s="152"/>
      <c r="T999" s="152"/>
      <c r="U999" s="152"/>
      <c r="V999" s="152"/>
      <c r="W999" s="152"/>
      <c r="X999" s="152"/>
      <c r="Y999" s="152"/>
      <c r="Z999" s="152"/>
      <c r="AA999" s="152"/>
      <c r="AB999" s="152"/>
      <c r="AC999" s="152"/>
      <c r="AD999" s="152"/>
      <c r="AE999" s="152"/>
      <c r="AF999" s="152"/>
      <c r="AG999" s="152"/>
      <c r="AH999" s="152"/>
    </row>
    <row r="1000" spans="1:34" ht="15.75" customHeight="1">
      <c r="A1000" s="135">
        <v>44016</v>
      </c>
      <c r="B1000" s="145" t="s">
        <v>2533</v>
      </c>
      <c r="C1000" s="136" t="s">
        <v>238</v>
      </c>
      <c r="D1000" s="138"/>
      <c r="E1000" s="138"/>
      <c r="F1000" s="138"/>
      <c r="G1000" s="138"/>
      <c r="H1000" s="138"/>
      <c r="I1000" s="138"/>
      <c r="J1000" s="152"/>
      <c r="K1000" s="152"/>
      <c r="L1000" s="152"/>
      <c r="M1000" s="152"/>
      <c r="N1000" s="152"/>
      <c r="O1000" s="152"/>
      <c r="P1000" s="152"/>
      <c r="Q1000" s="152"/>
      <c r="R1000" s="152"/>
      <c r="S1000" s="152"/>
      <c r="T1000" s="152"/>
      <c r="U1000" s="152"/>
      <c r="V1000" s="152"/>
      <c r="W1000" s="152"/>
      <c r="X1000" s="152"/>
      <c r="Y1000" s="152"/>
      <c r="Z1000" s="152"/>
      <c r="AA1000" s="152"/>
      <c r="AB1000" s="152"/>
      <c r="AC1000" s="152"/>
      <c r="AD1000" s="152"/>
      <c r="AE1000" s="152"/>
      <c r="AF1000" s="152"/>
      <c r="AG1000" s="152"/>
      <c r="AH1000" s="152"/>
    </row>
    <row r="1001" spans="1:34" ht="15.75" customHeight="1">
      <c r="A1001" s="135">
        <v>44015</v>
      </c>
      <c r="B1001" s="151" t="s">
        <v>2534</v>
      </c>
      <c r="C1001" s="136" t="s">
        <v>2535</v>
      </c>
      <c r="D1001" s="138"/>
      <c r="E1001" s="138"/>
      <c r="F1001" s="138"/>
      <c r="G1001" s="138"/>
      <c r="H1001" s="138"/>
      <c r="I1001" s="138"/>
      <c r="J1001" s="152"/>
      <c r="K1001" s="152"/>
      <c r="L1001" s="152"/>
      <c r="M1001" s="152"/>
      <c r="N1001" s="152"/>
      <c r="O1001" s="152"/>
      <c r="P1001" s="152"/>
      <c r="Q1001" s="152"/>
      <c r="R1001" s="152"/>
      <c r="S1001" s="152"/>
      <c r="T1001" s="152"/>
      <c r="U1001" s="152"/>
      <c r="V1001" s="152"/>
      <c r="W1001" s="152"/>
      <c r="X1001" s="152"/>
      <c r="Y1001" s="152"/>
      <c r="Z1001" s="152"/>
      <c r="AA1001" s="152"/>
      <c r="AB1001" s="152"/>
      <c r="AC1001" s="152"/>
      <c r="AD1001" s="152"/>
      <c r="AE1001" s="152"/>
      <c r="AF1001" s="152"/>
      <c r="AG1001" s="152"/>
      <c r="AH1001" s="152"/>
    </row>
    <row r="1002" spans="1:34" ht="15.75" customHeight="1">
      <c r="A1002" s="135">
        <v>44010</v>
      </c>
      <c r="B1002" s="151" t="s">
        <v>2536</v>
      </c>
      <c r="C1002" s="136" t="s">
        <v>2537</v>
      </c>
      <c r="D1002" s="138"/>
      <c r="E1002" s="138"/>
      <c r="F1002" s="138"/>
      <c r="G1002" s="138"/>
      <c r="H1002" s="138"/>
      <c r="I1002" s="138"/>
      <c r="J1002" s="152"/>
      <c r="K1002" s="152"/>
      <c r="L1002" s="152"/>
      <c r="M1002" s="152"/>
      <c r="N1002" s="152"/>
      <c r="O1002" s="152"/>
      <c r="P1002" s="152"/>
      <c r="Q1002" s="152"/>
      <c r="R1002" s="152"/>
      <c r="S1002" s="152"/>
      <c r="T1002" s="152"/>
      <c r="U1002" s="152"/>
      <c r="V1002" s="152"/>
      <c r="W1002" s="152"/>
      <c r="X1002" s="152"/>
      <c r="Y1002" s="152"/>
      <c r="Z1002" s="152"/>
      <c r="AA1002" s="152"/>
      <c r="AB1002" s="152"/>
      <c r="AC1002" s="152"/>
      <c r="AD1002" s="152"/>
      <c r="AE1002" s="152"/>
      <c r="AF1002" s="152"/>
      <c r="AG1002" s="152"/>
      <c r="AH1002" s="152"/>
    </row>
    <row r="1003" spans="1:34" ht="15.75" customHeight="1">
      <c r="A1003" s="135">
        <v>44006</v>
      </c>
      <c r="B1003" s="151" t="s">
        <v>2538</v>
      </c>
      <c r="C1003" s="136" t="s">
        <v>2539</v>
      </c>
      <c r="D1003" s="138"/>
      <c r="E1003" s="138"/>
      <c r="F1003" s="138"/>
      <c r="G1003" s="138"/>
      <c r="H1003" s="138"/>
      <c r="I1003" s="138"/>
      <c r="J1003" s="152"/>
      <c r="K1003" s="152"/>
      <c r="L1003" s="152"/>
      <c r="M1003" s="152"/>
      <c r="N1003" s="152"/>
      <c r="O1003" s="152"/>
      <c r="P1003" s="152"/>
      <c r="Q1003" s="152"/>
      <c r="R1003" s="152"/>
      <c r="S1003" s="152"/>
      <c r="T1003" s="152"/>
      <c r="U1003" s="152"/>
      <c r="V1003" s="152"/>
      <c r="W1003" s="152"/>
      <c r="X1003" s="152"/>
      <c r="Y1003" s="152"/>
      <c r="Z1003" s="152"/>
      <c r="AA1003" s="152"/>
      <c r="AB1003" s="152"/>
      <c r="AC1003" s="152"/>
      <c r="AD1003" s="152"/>
      <c r="AE1003" s="152"/>
      <c r="AF1003" s="152"/>
      <c r="AG1003" s="152"/>
      <c r="AH1003" s="152"/>
    </row>
    <row r="1004" spans="1:34" ht="15.75" customHeight="1">
      <c r="A1004" s="135">
        <v>44005</v>
      </c>
      <c r="B1004" s="151" t="s">
        <v>2540</v>
      </c>
      <c r="C1004" s="136" t="s">
        <v>2541</v>
      </c>
      <c r="D1004" s="138"/>
      <c r="E1004" s="138"/>
      <c r="F1004" s="138"/>
      <c r="G1004" s="138"/>
      <c r="H1004" s="138"/>
      <c r="I1004" s="138"/>
      <c r="J1004" s="152"/>
      <c r="K1004" s="152"/>
      <c r="L1004" s="152"/>
      <c r="M1004" s="152"/>
      <c r="N1004" s="152"/>
      <c r="O1004" s="152"/>
      <c r="P1004" s="152"/>
      <c r="Q1004" s="152"/>
      <c r="R1004" s="152"/>
      <c r="S1004" s="152"/>
      <c r="T1004" s="152"/>
      <c r="U1004" s="152"/>
      <c r="V1004" s="152"/>
      <c r="W1004" s="152"/>
      <c r="X1004" s="152"/>
      <c r="Y1004" s="152"/>
      <c r="Z1004" s="152"/>
      <c r="AA1004" s="152"/>
      <c r="AB1004" s="152"/>
      <c r="AC1004" s="152"/>
      <c r="AD1004" s="152"/>
      <c r="AE1004" s="152"/>
      <c r="AF1004" s="152"/>
      <c r="AG1004" s="152"/>
      <c r="AH1004" s="152"/>
    </row>
    <row r="1005" spans="1:34" ht="15.75" customHeight="1">
      <c r="A1005" s="135">
        <v>44003</v>
      </c>
      <c r="B1005" s="151" t="s">
        <v>2542</v>
      </c>
      <c r="C1005" s="136" t="s">
        <v>2543</v>
      </c>
      <c r="D1005" s="138" t="s">
        <v>238</v>
      </c>
      <c r="E1005" s="154" t="s">
        <v>2544</v>
      </c>
      <c r="F1005" s="138" t="s">
        <v>2545</v>
      </c>
      <c r="G1005" s="138"/>
      <c r="H1005" s="138"/>
      <c r="I1005" s="138"/>
      <c r="J1005" s="152"/>
      <c r="K1005" s="152"/>
      <c r="L1005" s="152"/>
      <c r="M1005" s="152"/>
      <c r="N1005" s="152"/>
      <c r="O1005" s="152"/>
      <c r="P1005" s="152"/>
      <c r="Q1005" s="152"/>
      <c r="R1005" s="152"/>
      <c r="S1005" s="152"/>
      <c r="T1005" s="152"/>
      <c r="U1005" s="152"/>
      <c r="V1005" s="152"/>
      <c r="W1005" s="152"/>
      <c r="X1005" s="152"/>
      <c r="Y1005" s="152"/>
      <c r="Z1005" s="152"/>
      <c r="AA1005" s="152"/>
      <c r="AB1005" s="152"/>
      <c r="AC1005" s="152"/>
      <c r="AD1005" s="152"/>
      <c r="AE1005" s="152"/>
      <c r="AF1005" s="152"/>
      <c r="AG1005" s="152"/>
      <c r="AH1005" s="152"/>
    </row>
    <row r="1006" spans="1:34" ht="15.75" customHeight="1">
      <c r="A1006" s="135">
        <v>44002</v>
      </c>
      <c r="B1006" s="151" t="s">
        <v>2546</v>
      </c>
      <c r="C1006" s="136" t="s">
        <v>2547</v>
      </c>
      <c r="D1006" s="138" t="s">
        <v>2548</v>
      </c>
      <c r="E1006" s="139" t="s">
        <v>2549</v>
      </c>
      <c r="F1006" s="138" t="s">
        <v>2550</v>
      </c>
      <c r="G1006" s="138"/>
      <c r="H1006" s="138"/>
      <c r="I1006" s="138"/>
      <c r="J1006" s="152"/>
      <c r="K1006" s="152"/>
      <c r="L1006" s="152"/>
      <c r="M1006" s="152"/>
      <c r="N1006" s="152"/>
      <c r="O1006" s="152"/>
      <c r="P1006" s="152"/>
      <c r="Q1006" s="152"/>
      <c r="R1006" s="152"/>
      <c r="S1006" s="152"/>
      <c r="T1006" s="152"/>
      <c r="U1006" s="152"/>
      <c r="V1006" s="152"/>
      <c r="W1006" s="152"/>
      <c r="X1006" s="152"/>
      <c r="Y1006" s="152"/>
      <c r="Z1006" s="152"/>
      <c r="AA1006" s="152"/>
      <c r="AB1006" s="152"/>
      <c r="AC1006" s="152"/>
      <c r="AD1006" s="152"/>
      <c r="AE1006" s="152"/>
      <c r="AF1006" s="152"/>
      <c r="AG1006" s="152"/>
      <c r="AH1006" s="152"/>
    </row>
    <row r="1007" spans="1:34" ht="15.75" customHeight="1">
      <c r="A1007" s="135">
        <v>43997</v>
      </c>
      <c r="B1007" s="151" t="s">
        <v>2551</v>
      </c>
      <c r="C1007" s="136" t="s">
        <v>2552</v>
      </c>
      <c r="D1007" s="138" t="s">
        <v>2553</v>
      </c>
      <c r="E1007" s="138"/>
      <c r="F1007" s="138"/>
      <c r="G1007" s="138"/>
      <c r="H1007" s="138"/>
      <c r="I1007" s="138"/>
      <c r="J1007" s="152"/>
      <c r="K1007" s="152"/>
      <c r="L1007" s="152"/>
      <c r="M1007" s="152"/>
      <c r="N1007" s="152"/>
      <c r="O1007" s="152"/>
      <c r="P1007" s="152"/>
      <c r="Q1007" s="152"/>
      <c r="R1007" s="152"/>
      <c r="S1007" s="152"/>
      <c r="T1007" s="152"/>
      <c r="U1007" s="152"/>
      <c r="V1007" s="152"/>
      <c r="W1007" s="152"/>
      <c r="X1007" s="152"/>
      <c r="Y1007" s="152"/>
      <c r="Z1007" s="152"/>
      <c r="AA1007" s="152"/>
      <c r="AB1007" s="152"/>
      <c r="AC1007" s="152"/>
      <c r="AD1007" s="152"/>
      <c r="AE1007" s="152"/>
      <c r="AF1007" s="152"/>
      <c r="AG1007" s="152"/>
      <c r="AH1007" s="152"/>
    </row>
    <row r="1008" spans="1:34" ht="15.75" customHeight="1">
      <c r="A1008" s="135">
        <v>43997</v>
      </c>
      <c r="B1008" s="151" t="s">
        <v>2554</v>
      </c>
      <c r="C1008" s="136" t="s">
        <v>2555</v>
      </c>
      <c r="D1008" s="138"/>
      <c r="E1008" s="138"/>
      <c r="F1008" s="138"/>
      <c r="G1008" s="138"/>
      <c r="H1008" s="138"/>
      <c r="I1008" s="138"/>
      <c r="J1008" s="152"/>
      <c r="K1008" s="152"/>
      <c r="L1008" s="152"/>
      <c r="M1008" s="152"/>
      <c r="N1008" s="152"/>
      <c r="O1008" s="152"/>
      <c r="P1008" s="152"/>
      <c r="Q1008" s="152"/>
      <c r="R1008" s="152"/>
      <c r="S1008" s="152"/>
      <c r="T1008" s="152"/>
      <c r="U1008" s="152"/>
      <c r="V1008" s="152"/>
      <c r="W1008" s="152"/>
      <c r="X1008" s="152"/>
      <c r="Y1008" s="152"/>
      <c r="Z1008" s="152"/>
      <c r="AA1008" s="152"/>
      <c r="AB1008" s="152"/>
      <c r="AC1008" s="152"/>
      <c r="AD1008" s="152"/>
      <c r="AE1008" s="152"/>
      <c r="AF1008" s="152"/>
      <c r="AG1008" s="152"/>
      <c r="AH1008" s="152"/>
    </row>
    <row r="1009" spans="1:34" ht="15.75" customHeight="1">
      <c r="A1009" s="135">
        <v>43993</v>
      </c>
      <c r="B1009" s="151" t="s">
        <v>2556</v>
      </c>
      <c r="C1009" s="136" t="s">
        <v>2557</v>
      </c>
      <c r="D1009" s="138" t="s">
        <v>2558</v>
      </c>
      <c r="E1009" s="138"/>
      <c r="F1009" s="138"/>
      <c r="G1009" s="138"/>
      <c r="H1009" s="138"/>
      <c r="I1009" s="138"/>
      <c r="J1009" s="152"/>
      <c r="K1009" s="152"/>
      <c r="L1009" s="152"/>
      <c r="M1009" s="152"/>
      <c r="N1009" s="152"/>
      <c r="O1009" s="152"/>
      <c r="P1009" s="152"/>
      <c r="Q1009" s="152"/>
      <c r="R1009" s="152"/>
      <c r="S1009" s="152"/>
      <c r="T1009" s="152"/>
      <c r="U1009" s="152"/>
      <c r="V1009" s="152"/>
      <c r="W1009" s="152"/>
      <c r="X1009" s="152"/>
      <c r="Y1009" s="152"/>
      <c r="Z1009" s="152"/>
      <c r="AA1009" s="152"/>
      <c r="AB1009" s="152"/>
      <c r="AC1009" s="152"/>
      <c r="AD1009" s="152"/>
      <c r="AE1009" s="152"/>
      <c r="AF1009" s="152"/>
      <c r="AG1009" s="152"/>
      <c r="AH1009" s="152"/>
    </row>
    <row r="1010" spans="1:34" ht="15.75" customHeight="1">
      <c r="A1010" s="135"/>
      <c r="B1010" s="151" t="s">
        <v>2559</v>
      </c>
      <c r="C1010" s="136" t="s">
        <v>2560</v>
      </c>
      <c r="D1010" s="138"/>
      <c r="E1010" s="138"/>
      <c r="F1010" s="138"/>
      <c r="G1010" s="138"/>
      <c r="H1010" s="138"/>
      <c r="I1010" s="138"/>
      <c r="J1010" s="152"/>
      <c r="K1010" s="152"/>
      <c r="L1010" s="152"/>
      <c r="M1010" s="152"/>
      <c r="N1010" s="152"/>
      <c r="O1010" s="152"/>
      <c r="P1010" s="152"/>
      <c r="Q1010" s="152"/>
      <c r="R1010" s="152"/>
      <c r="S1010" s="152"/>
      <c r="T1010" s="152"/>
      <c r="U1010" s="152"/>
      <c r="V1010" s="152"/>
      <c r="W1010" s="152"/>
      <c r="X1010" s="152"/>
      <c r="Y1010" s="152"/>
      <c r="Z1010" s="152"/>
      <c r="AA1010" s="152"/>
      <c r="AB1010" s="152"/>
      <c r="AC1010" s="152"/>
      <c r="AD1010" s="152"/>
      <c r="AE1010" s="152"/>
      <c r="AF1010" s="152"/>
      <c r="AG1010" s="152"/>
      <c r="AH1010" s="152"/>
    </row>
    <row r="1011" spans="1:34" ht="15.75" customHeight="1">
      <c r="A1011" s="135"/>
      <c r="B1011" s="151" t="s">
        <v>2561</v>
      </c>
      <c r="C1011" s="136"/>
      <c r="D1011" s="138"/>
      <c r="E1011" s="138"/>
      <c r="F1011" s="138"/>
      <c r="G1011" s="138"/>
      <c r="H1011" s="138"/>
      <c r="I1011" s="138"/>
      <c r="J1011" s="152"/>
      <c r="K1011" s="152"/>
      <c r="L1011" s="152"/>
      <c r="M1011" s="152"/>
      <c r="N1011" s="152"/>
      <c r="O1011" s="152"/>
      <c r="P1011" s="152"/>
      <c r="Q1011" s="152"/>
      <c r="R1011" s="152"/>
      <c r="S1011" s="152"/>
      <c r="T1011" s="152"/>
      <c r="U1011" s="152"/>
      <c r="V1011" s="152"/>
      <c r="W1011" s="152"/>
      <c r="X1011" s="152"/>
      <c r="Y1011" s="152"/>
      <c r="Z1011" s="152"/>
      <c r="AA1011" s="152"/>
      <c r="AB1011" s="152"/>
      <c r="AC1011" s="152"/>
      <c r="AD1011" s="152"/>
      <c r="AE1011" s="152"/>
      <c r="AF1011" s="152"/>
      <c r="AG1011" s="152"/>
      <c r="AH1011" s="152"/>
    </row>
    <row r="1012" spans="1:34" ht="15.75" customHeight="1">
      <c r="A1012" s="135"/>
      <c r="B1012" s="151" t="s">
        <v>2562</v>
      </c>
      <c r="C1012" s="136" t="s">
        <v>2563</v>
      </c>
      <c r="D1012" s="138" t="s">
        <v>2564</v>
      </c>
      <c r="E1012" s="138" t="s">
        <v>2565</v>
      </c>
      <c r="F1012" s="138" t="s">
        <v>2566</v>
      </c>
      <c r="G1012" s="138"/>
      <c r="H1012" s="138"/>
      <c r="I1012" s="138"/>
      <c r="J1012" s="152"/>
      <c r="K1012" s="152"/>
      <c r="L1012" s="152"/>
      <c r="M1012" s="152"/>
      <c r="N1012" s="152"/>
      <c r="O1012" s="152"/>
      <c r="P1012" s="152"/>
      <c r="Q1012" s="152"/>
      <c r="R1012" s="152"/>
      <c r="S1012" s="152"/>
      <c r="T1012" s="152"/>
      <c r="U1012" s="152"/>
      <c r="V1012" s="152"/>
      <c r="W1012" s="152"/>
      <c r="X1012" s="152"/>
      <c r="Y1012" s="152"/>
      <c r="Z1012" s="152"/>
      <c r="AA1012" s="152"/>
      <c r="AB1012" s="152"/>
      <c r="AC1012" s="152"/>
      <c r="AD1012" s="152"/>
      <c r="AE1012" s="152"/>
      <c r="AF1012" s="152"/>
      <c r="AG1012" s="152"/>
      <c r="AH1012" s="152"/>
    </row>
    <row r="1013" spans="1:34" ht="15.75" customHeight="1">
      <c r="A1013" s="135">
        <v>43986</v>
      </c>
      <c r="B1013" s="151" t="s">
        <v>2567</v>
      </c>
      <c r="C1013" s="136"/>
      <c r="D1013" s="138"/>
      <c r="E1013" s="138"/>
      <c r="F1013" s="138"/>
      <c r="G1013" s="138"/>
      <c r="H1013" s="138"/>
      <c r="I1013" s="138"/>
      <c r="J1013" s="152"/>
      <c r="K1013" s="152"/>
      <c r="L1013" s="152"/>
      <c r="M1013" s="152"/>
      <c r="N1013" s="152"/>
      <c r="O1013" s="152"/>
      <c r="P1013" s="152"/>
      <c r="Q1013" s="152"/>
      <c r="R1013" s="152"/>
      <c r="S1013" s="152"/>
      <c r="T1013" s="152"/>
      <c r="U1013" s="152"/>
      <c r="V1013" s="152"/>
      <c r="W1013" s="152"/>
      <c r="X1013" s="152"/>
      <c r="Y1013" s="152"/>
      <c r="Z1013" s="152"/>
      <c r="AA1013" s="152"/>
      <c r="AB1013" s="152"/>
      <c r="AC1013" s="152"/>
      <c r="AD1013" s="152"/>
      <c r="AE1013" s="152"/>
      <c r="AF1013" s="152"/>
      <c r="AG1013" s="152"/>
      <c r="AH1013" s="152"/>
    </row>
    <row r="1014" spans="1:34" ht="15.75" customHeight="1">
      <c r="A1014" s="135"/>
      <c r="B1014" s="151" t="s">
        <v>2568</v>
      </c>
      <c r="C1014" s="136" t="s">
        <v>2569</v>
      </c>
      <c r="D1014" s="138" t="s">
        <v>2570</v>
      </c>
      <c r="E1014" s="138"/>
      <c r="F1014" s="138"/>
      <c r="G1014" s="138"/>
      <c r="H1014" s="138"/>
      <c r="I1014" s="138"/>
      <c r="J1014" s="152"/>
      <c r="K1014" s="152"/>
      <c r="L1014" s="152"/>
      <c r="M1014" s="152"/>
      <c r="N1014" s="152"/>
      <c r="O1014" s="152"/>
      <c r="P1014" s="152"/>
      <c r="Q1014" s="152"/>
      <c r="R1014" s="152"/>
      <c r="S1014" s="152"/>
      <c r="T1014" s="152"/>
      <c r="U1014" s="152"/>
      <c r="V1014" s="152"/>
      <c r="W1014" s="152"/>
      <c r="X1014" s="152"/>
      <c r="Y1014" s="152"/>
      <c r="Z1014" s="152"/>
      <c r="AA1014" s="152"/>
      <c r="AB1014" s="152"/>
      <c r="AC1014" s="152"/>
      <c r="AD1014" s="152"/>
      <c r="AE1014" s="152"/>
      <c r="AF1014" s="152"/>
      <c r="AG1014" s="152"/>
      <c r="AH1014" s="152"/>
    </row>
    <row r="1015" spans="1:34" ht="15.75" customHeight="1">
      <c r="A1015" s="135">
        <v>43978</v>
      </c>
      <c r="B1015" s="151" t="s">
        <v>2571</v>
      </c>
      <c r="C1015" s="136"/>
      <c r="D1015" s="138"/>
      <c r="E1015" s="138"/>
      <c r="F1015" s="138"/>
      <c r="G1015" s="138"/>
      <c r="H1015" s="138"/>
      <c r="I1015" s="138"/>
      <c r="J1015" s="152"/>
      <c r="K1015" s="152"/>
      <c r="L1015" s="152"/>
      <c r="M1015" s="152"/>
      <c r="N1015" s="152"/>
      <c r="O1015" s="152"/>
      <c r="P1015" s="152"/>
      <c r="Q1015" s="152"/>
      <c r="R1015" s="152"/>
      <c r="S1015" s="152"/>
      <c r="T1015" s="152"/>
      <c r="U1015" s="152"/>
      <c r="V1015" s="152"/>
      <c r="W1015" s="152"/>
      <c r="X1015" s="152"/>
      <c r="Y1015" s="152"/>
      <c r="Z1015" s="152"/>
      <c r="AA1015" s="152"/>
      <c r="AB1015" s="152"/>
      <c r="AC1015" s="152"/>
      <c r="AD1015" s="152"/>
      <c r="AE1015" s="152"/>
      <c r="AF1015" s="152"/>
      <c r="AG1015" s="152"/>
      <c r="AH1015" s="152"/>
    </row>
    <row r="1016" spans="1:34" ht="15.75" customHeight="1">
      <c r="A1016" s="135">
        <v>43974</v>
      </c>
      <c r="B1016" s="151" t="s">
        <v>2572</v>
      </c>
      <c r="C1016" s="136" t="s">
        <v>2573</v>
      </c>
      <c r="D1016" s="138" t="s">
        <v>2574</v>
      </c>
      <c r="E1016" s="138" t="s">
        <v>2575</v>
      </c>
      <c r="F1016" s="138" t="s">
        <v>2576</v>
      </c>
      <c r="G1016" s="138" t="s">
        <v>2577</v>
      </c>
      <c r="H1016" s="138"/>
      <c r="I1016" s="138"/>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c r="AG1016" s="152"/>
      <c r="AH1016" s="152"/>
    </row>
    <row r="1017" spans="1:34" ht="15.75" customHeight="1">
      <c r="A1017" s="135"/>
      <c r="B1017" s="151" t="s">
        <v>2578</v>
      </c>
      <c r="C1017" s="154" t="s">
        <v>2579</v>
      </c>
      <c r="D1017" s="138" t="s">
        <v>2580</v>
      </c>
      <c r="E1017" s="138"/>
      <c r="F1017" s="138"/>
      <c r="G1017" s="138"/>
      <c r="H1017" s="138"/>
      <c r="I1017" s="138"/>
      <c r="J1017" s="152"/>
      <c r="K1017" s="152"/>
      <c r="L1017" s="152"/>
      <c r="M1017" s="152"/>
      <c r="N1017" s="152"/>
      <c r="O1017" s="152"/>
      <c r="P1017" s="152"/>
      <c r="Q1017" s="152"/>
      <c r="R1017" s="152"/>
      <c r="S1017" s="152"/>
      <c r="T1017" s="152"/>
      <c r="U1017" s="152"/>
      <c r="V1017" s="152"/>
      <c r="W1017" s="152"/>
      <c r="X1017" s="152"/>
      <c r="Y1017" s="152"/>
      <c r="Z1017" s="152"/>
      <c r="AA1017" s="152"/>
      <c r="AB1017" s="152"/>
      <c r="AC1017" s="152"/>
      <c r="AD1017" s="152"/>
      <c r="AE1017" s="152"/>
      <c r="AF1017" s="152"/>
      <c r="AG1017" s="152"/>
      <c r="AH1017" s="152"/>
    </row>
    <row r="1018" spans="1:34" ht="15.75" customHeight="1">
      <c r="A1018" s="135"/>
      <c r="B1018" s="138" t="s">
        <v>2581</v>
      </c>
      <c r="C1018" s="154" t="s">
        <v>2582</v>
      </c>
      <c r="D1018" s="138"/>
      <c r="E1018" s="138"/>
      <c r="F1018" s="138"/>
      <c r="G1018" s="138"/>
      <c r="H1018" s="138"/>
      <c r="I1018" s="138"/>
      <c r="J1018" s="152"/>
      <c r="K1018" s="152"/>
      <c r="L1018" s="152"/>
      <c r="M1018" s="152"/>
      <c r="N1018" s="152"/>
      <c r="O1018" s="152"/>
      <c r="P1018" s="152"/>
      <c r="Q1018" s="152"/>
      <c r="R1018" s="152"/>
      <c r="S1018" s="152"/>
      <c r="T1018" s="152"/>
      <c r="U1018" s="152"/>
      <c r="V1018" s="152"/>
      <c r="W1018" s="152"/>
      <c r="X1018" s="152"/>
      <c r="Y1018" s="152"/>
      <c r="Z1018" s="152"/>
      <c r="AA1018" s="152"/>
      <c r="AB1018" s="152"/>
      <c r="AC1018" s="152"/>
      <c r="AD1018" s="152"/>
      <c r="AE1018" s="152"/>
      <c r="AF1018" s="152"/>
      <c r="AG1018" s="152"/>
      <c r="AH1018" s="152"/>
    </row>
    <row r="1019" spans="1:34" ht="15.75" customHeight="1">
      <c r="A1019" s="155">
        <v>43969</v>
      </c>
      <c r="B1019" s="151" t="s">
        <v>2583</v>
      </c>
      <c r="C1019" s="151" t="s">
        <v>2584</v>
      </c>
      <c r="D1019" s="151" t="s">
        <v>2585</v>
      </c>
      <c r="E1019" s="156"/>
      <c r="F1019" s="157"/>
      <c r="G1019" s="157"/>
      <c r="H1019" s="157"/>
      <c r="I1019" s="157"/>
      <c r="J1019" s="157"/>
      <c r="K1019" s="157"/>
      <c r="L1019" s="157"/>
      <c r="M1019" s="157"/>
      <c r="N1019" s="157"/>
      <c r="O1019" s="157"/>
      <c r="P1019" s="157"/>
      <c r="Q1019" s="157"/>
      <c r="R1019" s="157"/>
      <c r="S1019" s="157"/>
      <c r="T1019" s="157"/>
      <c r="U1019" s="157"/>
      <c r="V1019" s="157"/>
      <c r="W1019" s="157"/>
      <c r="X1019" s="157"/>
      <c r="Y1019" s="157"/>
      <c r="Z1019" s="157"/>
      <c r="AA1019" s="157"/>
      <c r="AB1019" s="157"/>
      <c r="AC1019" s="157"/>
      <c r="AD1019" s="157"/>
      <c r="AE1019" s="157"/>
      <c r="AF1019" s="157"/>
      <c r="AG1019" s="157"/>
      <c r="AH1019" s="157"/>
    </row>
    <row r="1020" spans="1:34" ht="15.75" customHeight="1">
      <c r="A1020" s="155">
        <v>43965</v>
      </c>
      <c r="B1020" s="151" t="s">
        <v>2586</v>
      </c>
      <c r="C1020" s="151" t="s">
        <v>2587</v>
      </c>
      <c r="D1020" s="151" t="s">
        <v>2588</v>
      </c>
      <c r="E1020" s="156"/>
      <c r="F1020" s="157"/>
      <c r="G1020" s="157"/>
      <c r="H1020" s="157"/>
      <c r="I1020" s="157"/>
      <c r="J1020" s="157"/>
      <c r="K1020" s="157"/>
      <c r="L1020" s="157"/>
      <c r="M1020" s="157"/>
      <c r="N1020" s="157"/>
      <c r="O1020" s="157"/>
      <c r="P1020" s="157"/>
      <c r="Q1020" s="157"/>
      <c r="R1020" s="157"/>
      <c r="S1020" s="157"/>
      <c r="T1020" s="157"/>
      <c r="U1020" s="157"/>
      <c r="V1020" s="157"/>
      <c r="W1020" s="157"/>
      <c r="X1020" s="157"/>
      <c r="Y1020" s="157"/>
      <c r="Z1020" s="157"/>
      <c r="AA1020" s="157"/>
      <c r="AB1020" s="157"/>
      <c r="AC1020" s="157"/>
      <c r="AD1020" s="157"/>
      <c r="AE1020" s="157"/>
      <c r="AF1020" s="157"/>
      <c r="AG1020" s="157"/>
      <c r="AH1020" s="157"/>
    </row>
    <row r="1021" spans="1:34" ht="15.75" customHeight="1">
      <c r="A1021" s="155">
        <v>43964</v>
      </c>
      <c r="B1021" s="151" t="s">
        <v>2589</v>
      </c>
      <c r="C1021" s="151" t="s">
        <v>2590</v>
      </c>
      <c r="D1021" s="151" t="s">
        <v>2591</v>
      </c>
      <c r="E1021" s="156"/>
      <c r="F1021" s="157"/>
      <c r="G1021" s="157"/>
      <c r="H1021" s="157"/>
      <c r="I1021" s="157"/>
      <c r="J1021" s="157"/>
      <c r="K1021" s="157"/>
      <c r="L1021" s="157"/>
      <c r="M1021" s="157"/>
      <c r="N1021" s="157"/>
      <c r="O1021" s="157"/>
      <c r="P1021" s="157"/>
      <c r="Q1021" s="157"/>
      <c r="R1021" s="157"/>
      <c r="S1021" s="157"/>
      <c r="T1021" s="157"/>
      <c r="U1021" s="157"/>
      <c r="V1021" s="157"/>
      <c r="W1021" s="157"/>
      <c r="X1021" s="157"/>
      <c r="Y1021" s="157"/>
      <c r="Z1021" s="157"/>
      <c r="AA1021" s="157"/>
      <c r="AB1021" s="157"/>
      <c r="AC1021" s="157"/>
      <c r="AD1021" s="157"/>
      <c r="AE1021" s="157"/>
      <c r="AF1021" s="157"/>
      <c r="AG1021" s="157"/>
      <c r="AH1021" s="157"/>
    </row>
    <row r="1022" spans="1:34" ht="15.75" customHeight="1">
      <c r="A1022" s="155">
        <v>43961</v>
      </c>
      <c r="B1022" s="158" t="s">
        <v>2592</v>
      </c>
      <c r="C1022" s="153" t="s">
        <v>2593</v>
      </c>
      <c r="D1022" s="158" t="s">
        <v>2594</v>
      </c>
      <c r="E1022" s="156"/>
      <c r="F1022" s="157"/>
      <c r="G1022" s="157"/>
      <c r="H1022" s="157"/>
      <c r="I1022" s="157"/>
      <c r="J1022" s="157"/>
      <c r="K1022" s="157"/>
      <c r="L1022" s="157"/>
      <c r="M1022" s="157"/>
      <c r="N1022" s="157"/>
      <c r="O1022" s="157"/>
      <c r="P1022" s="157"/>
      <c r="Q1022" s="157"/>
      <c r="R1022" s="157"/>
      <c r="S1022" s="157"/>
      <c r="T1022" s="157"/>
      <c r="U1022" s="157"/>
      <c r="V1022" s="157"/>
      <c r="W1022" s="157"/>
      <c r="X1022" s="157"/>
      <c r="Y1022" s="157"/>
      <c r="Z1022" s="157"/>
      <c r="AA1022" s="157"/>
      <c r="AB1022" s="157"/>
      <c r="AC1022" s="157"/>
      <c r="AD1022" s="157"/>
      <c r="AE1022" s="157"/>
      <c r="AF1022" s="157"/>
      <c r="AG1022" s="157"/>
      <c r="AH1022" s="157"/>
    </row>
    <row r="1023" spans="1:34" ht="15.75" customHeight="1">
      <c r="A1023" s="155"/>
      <c r="B1023" s="151" t="s">
        <v>2595</v>
      </c>
      <c r="C1023" s="151" t="s">
        <v>2596</v>
      </c>
      <c r="D1023" s="151" t="s">
        <v>2597</v>
      </c>
      <c r="E1023" s="156" t="s">
        <v>2598</v>
      </c>
      <c r="F1023" s="157" t="s">
        <v>2599</v>
      </c>
      <c r="G1023" s="157" t="s">
        <v>2600</v>
      </c>
      <c r="H1023" s="157" t="s">
        <v>2601</v>
      </c>
      <c r="I1023" s="157" t="s">
        <v>2602</v>
      </c>
      <c r="J1023" s="157"/>
      <c r="K1023" s="157"/>
      <c r="L1023" s="157"/>
      <c r="M1023" s="157"/>
      <c r="N1023" s="157"/>
      <c r="O1023" s="157"/>
      <c r="P1023" s="157"/>
      <c r="Q1023" s="157"/>
      <c r="R1023" s="157"/>
      <c r="S1023" s="157"/>
      <c r="T1023" s="157"/>
      <c r="U1023" s="157"/>
      <c r="V1023" s="157"/>
      <c r="W1023" s="157"/>
      <c r="X1023" s="157"/>
      <c r="Y1023" s="157"/>
      <c r="Z1023" s="157"/>
      <c r="AA1023" s="157"/>
      <c r="AB1023" s="157"/>
      <c r="AC1023" s="157"/>
      <c r="AD1023" s="157"/>
      <c r="AE1023" s="157"/>
      <c r="AF1023" s="157"/>
      <c r="AG1023" s="157"/>
      <c r="AH1023" s="157"/>
    </row>
    <row r="1024" spans="1:34" ht="15.75" customHeight="1">
      <c r="A1024" s="155"/>
      <c r="B1024" s="151" t="s">
        <v>2603</v>
      </c>
      <c r="C1024" s="151" t="s">
        <v>2604</v>
      </c>
      <c r="D1024" s="151"/>
      <c r="E1024" s="156"/>
      <c r="F1024" s="157"/>
      <c r="G1024" s="157"/>
      <c r="H1024" s="157"/>
      <c r="I1024" s="157"/>
      <c r="J1024" s="157"/>
      <c r="K1024" s="157"/>
      <c r="L1024" s="157"/>
      <c r="M1024" s="157"/>
      <c r="N1024" s="157"/>
      <c r="O1024" s="157"/>
      <c r="P1024" s="157"/>
      <c r="Q1024" s="157"/>
      <c r="R1024" s="157"/>
      <c r="S1024" s="157"/>
      <c r="T1024" s="157"/>
      <c r="U1024" s="157"/>
      <c r="V1024" s="157"/>
      <c r="W1024" s="157"/>
      <c r="X1024" s="157"/>
      <c r="Y1024" s="157"/>
      <c r="Z1024" s="157"/>
      <c r="AA1024" s="157"/>
      <c r="AB1024" s="157"/>
      <c r="AC1024" s="157"/>
      <c r="AD1024" s="157"/>
      <c r="AE1024" s="157"/>
      <c r="AF1024" s="157"/>
      <c r="AG1024" s="157"/>
      <c r="AH1024" s="157"/>
    </row>
    <row r="1025" spans="1:34" ht="15.75" customHeight="1">
      <c r="A1025" s="155">
        <v>43958</v>
      </c>
      <c r="B1025" s="151" t="s">
        <v>2605</v>
      </c>
      <c r="C1025" s="151" t="s">
        <v>2606</v>
      </c>
      <c r="D1025" s="151" t="s">
        <v>2607</v>
      </c>
      <c r="E1025" s="156" t="s">
        <v>2608</v>
      </c>
      <c r="F1025" s="157"/>
      <c r="G1025" s="157"/>
      <c r="H1025" s="157"/>
      <c r="I1025" s="157"/>
      <c r="J1025" s="157"/>
      <c r="K1025" s="157"/>
      <c r="L1025" s="157"/>
      <c r="M1025" s="157"/>
      <c r="N1025" s="157"/>
      <c r="O1025" s="157"/>
      <c r="P1025" s="157"/>
      <c r="Q1025" s="157"/>
      <c r="R1025" s="157"/>
      <c r="S1025" s="157"/>
      <c r="T1025" s="157"/>
      <c r="U1025" s="157"/>
      <c r="V1025" s="157"/>
      <c r="W1025" s="157"/>
      <c r="X1025" s="157"/>
      <c r="Y1025" s="157"/>
      <c r="Z1025" s="157"/>
      <c r="AA1025" s="157"/>
      <c r="AB1025" s="157"/>
      <c r="AC1025" s="157"/>
      <c r="AD1025" s="157"/>
      <c r="AE1025" s="157"/>
      <c r="AF1025" s="157"/>
      <c r="AG1025" s="157"/>
      <c r="AH1025" s="157"/>
    </row>
    <row r="1026" spans="1:34" ht="15.75" customHeight="1">
      <c r="A1026" s="155">
        <v>43956</v>
      </c>
      <c r="B1026" s="151" t="s">
        <v>2609</v>
      </c>
      <c r="C1026" s="151"/>
      <c r="D1026" s="151"/>
      <c r="E1026" s="156"/>
      <c r="F1026" s="157"/>
      <c r="G1026" s="157"/>
      <c r="H1026" s="157"/>
      <c r="I1026" s="157"/>
      <c r="J1026" s="157"/>
      <c r="K1026" s="157"/>
      <c r="L1026" s="157"/>
      <c r="M1026" s="157"/>
      <c r="N1026" s="157"/>
      <c r="O1026" s="157"/>
      <c r="P1026" s="157"/>
      <c r="Q1026" s="157"/>
      <c r="R1026" s="157"/>
      <c r="S1026" s="157"/>
      <c r="T1026" s="157"/>
      <c r="U1026" s="157"/>
      <c r="V1026" s="157"/>
      <c r="W1026" s="157"/>
      <c r="X1026" s="157"/>
      <c r="Y1026" s="157"/>
      <c r="Z1026" s="157"/>
      <c r="AA1026" s="157"/>
      <c r="AB1026" s="157"/>
      <c r="AC1026" s="157"/>
      <c r="AD1026" s="157"/>
      <c r="AE1026" s="157"/>
      <c r="AF1026" s="157"/>
      <c r="AG1026" s="157"/>
      <c r="AH1026" s="157"/>
    </row>
    <row r="1027" spans="1:34" ht="15.75" customHeight="1">
      <c r="A1027" s="155">
        <v>43955</v>
      </c>
      <c r="B1027" s="151" t="s">
        <v>2610</v>
      </c>
      <c r="C1027" s="151"/>
      <c r="D1027" s="151"/>
      <c r="E1027" s="156"/>
      <c r="F1027" s="157"/>
      <c r="G1027" s="157"/>
      <c r="H1027" s="157"/>
      <c r="I1027" s="157"/>
      <c r="J1027" s="157"/>
      <c r="K1027" s="157"/>
      <c r="L1027" s="157"/>
      <c r="M1027" s="157"/>
      <c r="N1027" s="157"/>
      <c r="O1027" s="157"/>
      <c r="P1027" s="157"/>
      <c r="Q1027" s="157"/>
      <c r="R1027" s="157"/>
      <c r="S1027" s="157"/>
      <c r="T1027" s="157"/>
      <c r="U1027" s="157"/>
      <c r="V1027" s="157"/>
      <c r="W1027" s="157"/>
      <c r="X1027" s="157"/>
      <c r="Y1027" s="157"/>
      <c r="Z1027" s="157"/>
      <c r="AA1027" s="157"/>
      <c r="AB1027" s="157"/>
      <c r="AC1027" s="157"/>
      <c r="AD1027" s="157"/>
      <c r="AE1027" s="157"/>
      <c r="AF1027" s="157"/>
      <c r="AG1027" s="157"/>
      <c r="AH1027" s="157"/>
    </row>
    <row r="1028" spans="1:34" ht="15.75" customHeight="1">
      <c r="A1028" s="135"/>
      <c r="B1028" s="156" t="s">
        <v>2611</v>
      </c>
      <c r="C1028" s="151" t="s">
        <v>2612</v>
      </c>
      <c r="D1028" s="151"/>
      <c r="E1028" s="156"/>
      <c r="F1028" s="157"/>
      <c r="G1028" s="157"/>
      <c r="H1028" s="157"/>
      <c r="I1028" s="157"/>
      <c r="J1028" s="157"/>
      <c r="K1028" s="157"/>
      <c r="L1028" s="157"/>
      <c r="M1028" s="157"/>
      <c r="N1028" s="157"/>
      <c r="O1028" s="157"/>
      <c r="P1028" s="157"/>
      <c r="Q1028" s="157"/>
      <c r="R1028" s="157"/>
      <c r="S1028" s="157"/>
      <c r="T1028" s="157"/>
      <c r="U1028" s="157"/>
      <c r="V1028" s="157"/>
      <c r="W1028" s="157"/>
      <c r="X1028" s="157"/>
      <c r="Y1028" s="157"/>
      <c r="Z1028" s="157"/>
      <c r="AA1028" s="157"/>
      <c r="AB1028" s="157"/>
      <c r="AC1028" s="157"/>
      <c r="AD1028" s="157"/>
      <c r="AE1028" s="157"/>
      <c r="AF1028" s="157"/>
      <c r="AG1028" s="157"/>
      <c r="AH1028" s="157"/>
    </row>
    <row r="1029" spans="1:34" ht="15.75" customHeight="1">
      <c r="A1029" s="155"/>
      <c r="B1029" s="151" t="s">
        <v>2613</v>
      </c>
      <c r="C1029" s="151" t="s">
        <v>2614</v>
      </c>
      <c r="D1029" s="151"/>
      <c r="E1029" s="156"/>
      <c r="F1029" s="157"/>
      <c r="G1029" s="157"/>
      <c r="H1029" s="157"/>
      <c r="I1029" s="157"/>
      <c r="J1029" s="157"/>
      <c r="K1029" s="157"/>
      <c r="L1029" s="157"/>
      <c r="M1029" s="157"/>
      <c r="N1029" s="157"/>
      <c r="O1029" s="157"/>
      <c r="P1029" s="157"/>
      <c r="Q1029" s="157"/>
      <c r="R1029" s="157"/>
      <c r="S1029" s="157"/>
      <c r="T1029" s="157"/>
      <c r="U1029" s="157"/>
      <c r="V1029" s="157"/>
      <c r="W1029" s="157"/>
      <c r="X1029" s="157"/>
      <c r="Y1029" s="157"/>
      <c r="Z1029" s="157"/>
      <c r="AA1029" s="157"/>
      <c r="AB1029" s="157"/>
      <c r="AC1029" s="157"/>
      <c r="AD1029" s="157"/>
      <c r="AE1029" s="157"/>
      <c r="AF1029" s="157"/>
      <c r="AG1029" s="157"/>
      <c r="AH1029" s="157"/>
    </row>
    <row r="1030" spans="1:34" ht="15.75" customHeight="1">
      <c r="A1030" s="155">
        <v>43952</v>
      </c>
      <c r="B1030" s="151" t="s">
        <v>2615</v>
      </c>
      <c r="C1030" s="151" t="s">
        <v>2616</v>
      </c>
      <c r="D1030" s="151"/>
      <c r="E1030" s="156"/>
      <c r="F1030" s="157"/>
      <c r="G1030" s="157"/>
      <c r="H1030" s="157"/>
      <c r="I1030" s="157"/>
      <c r="J1030" s="157"/>
      <c r="K1030" s="157"/>
      <c r="L1030" s="157"/>
      <c r="M1030" s="157"/>
      <c r="N1030" s="157"/>
      <c r="O1030" s="157"/>
      <c r="P1030" s="157"/>
      <c r="Q1030" s="157"/>
      <c r="R1030" s="157"/>
      <c r="S1030" s="157"/>
      <c r="T1030" s="157"/>
      <c r="U1030" s="157"/>
      <c r="V1030" s="157"/>
      <c r="W1030" s="157"/>
      <c r="X1030" s="157"/>
      <c r="Y1030" s="157"/>
      <c r="Z1030" s="157"/>
      <c r="AA1030" s="157"/>
      <c r="AB1030" s="157"/>
      <c r="AC1030" s="157"/>
      <c r="AD1030" s="157"/>
      <c r="AE1030" s="157"/>
      <c r="AF1030" s="157"/>
      <c r="AG1030" s="157"/>
      <c r="AH1030" s="157"/>
    </row>
    <row r="1031" spans="1:34" ht="15.75" customHeight="1">
      <c r="A1031" s="135"/>
      <c r="B1031" s="159" t="s">
        <v>2617</v>
      </c>
      <c r="C1031" s="156" t="s">
        <v>2618</v>
      </c>
      <c r="D1031" s="156" t="s">
        <v>2619</v>
      </c>
      <c r="E1031" s="156" t="s">
        <v>2620</v>
      </c>
      <c r="F1031" s="156" t="s">
        <v>2621</v>
      </c>
      <c r="G1031" s="117" t="s">
        <v>2622</v>
      </c>
      <c r="H1031" s="138"/>
      <c r="I1031" s="138"/>
      <c r="J1031" s="152"/>
      <c r="K1031" s="152"/>
      <c r="L1031" s="152"/>
      <c r="M1031" s="152"/>
      <c r="N1031" s="152"/>
      <c r="O1031" s="152"/>
      <c r="P1031" s="152"/>
      <c r="Q1031" s="152"/>
      <c r="R1031" s="152"/>
      <c r="S1031" s="152"/>
      <c r="T1031" s="152"/>
      <c r="U1031" s="152"/>
      <c r="V1031" s="152"/>
      <c r="W1031" s="152"/>
      <c r="X1031" s="152"/>
      <c r="Y1031" s="152"/>
      <c r="Z1031" s="152"/>
      <c r="AA1031" s="152"/>
      <c r="AB1031" s="152"/>
      <c r="AC1031" s="152"/>
      <c r="AD1031" s="152"/>
      <c r="AE1031" s="152"/>
      <c r="AF1031" s="152"/>
      <c r="AG1031" s="152"/>
      <c r="AH1031" s="152"/>
    </row>
    <row r="1032" spans="1:34" ht="15.75" customHeight="1">
      <c r="A1032" s="135"/>
      <c r="B1032" s="138" t="s">
        <v>2623</v>
      </c>
      <c r="C1032" s="138"/>
      <c r="D1032" s="138"/>
      <c r="E1032" s="138"/>
      <c r="F1032" s="138"/>
      <c r="G1032" s="138"/>
      <c r="H1032" s="138"/>
      <c r="I1032" s="138"/>
      <c r="J1032" s="152"/>
      <c r="K1032" s="152"/>
      <c r="L1032" s="152"/>
      <c r="M1032" s="152"/>
      <c r="N1032" s="152"/>
      <c r="O1032" s="152"/>
      <c r="P1032" s="152"/>
      <c r="Q1032" s="152"/>
      <c r="R1032" s="152"/>
      <c r="S1032" s="152"/>
      <c r="T1032" s="152"/>
      <c r="U1032" s="152"/>
      <c r="V1032" s="152"/>
      <c r="W1032" s="152"/>
      <c r="X1032" s="152"/>
      <c r="Y1032" s="152"/>
      <c r="Z1032" s="152"/>
      <c r="AA1032" s="152"/>
      <c r="AB1032" s="152"/>
      <c r="AC1032" s="152"/>
      <c r="AD1032" s="152"/>
      <c r="AE1032" s="152"/>
      <c r="AF1032" s="152"/>
      <c r="AG1032" s="152"/>
      <c r="AH1032" s="152"/>
    </row>
    <row r="1033" spans="1:34" ht="15.75" customHeight="1">
      <c r="A1033" s="155"/>
      <c r="B1033" s="156" t="s">
        <v>2624</v>
      </c>
      <c r="C1033" s="151"/>
      <c r="D1033" s="160"/>
      <c r="E1033" s="157"/>
      <c r="F1033" s="157"/>
      <c r="G1033" s="157"/>
      <c r="H1033" s="157"/>
      <c r="I1033" s="157"/>
      <c r="J1033" s="157"/>
      <c r="K1033" s="157"/>
      <c r="L1033" s="157"/>
      <c r="M1033" s="157"/>
      <c r="N1033" s="157"/>
      <c r="O1033" s="157"/>
      <c r="P1033" s="157"/>
      <c r="Q1033" s="157"/>
      <c r="R1033" s="157"/>
      <c r="S1033" s="157"/>
      <c r="T1033" s="157"/>
      <c r="U1033" s="157"/>
      <c r="V1033" s="157"/>
      <c r="W1033" s="157"/>
      <c r="X1033" s="157"/>
      <c r="Y1033" s="157"/>
      <c r="Z1033" s="157"/>
      <c r="AA1033" s="157"/>
      <c r="AB1033" s="157"/>
      <c r="AC1033" s="157"/>
      <c r="AD1033" s="157"/>
      <c r="AE1033" s="157"/>
      <c r="AF1033" s="157"/>
      <c r="AG1033" s="157"/>
      <c r="AH1033" s="157"/>
    </row>
    <row r="1034" spans="1:34" ht="15.75" customHeight="1">
      <c r="A1034" s="161">
        <v>43951</v>
      </c>
      <c r="B1034" s="156" t="s">
        <v>2625</v>
      </c>
      <c r="C1034" s="156"/>
      <c r="D1034" s="156"/>
      <c r="E1034" s="156"/>
      <c r="F1034" s="156"/>
      <c r="G1034" s="156"/>
      <c r="H1034" s="156"/>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row>
    <row r="1035" spans="1:34" ht="15.75" customHeight="1">
      <c r="A1035" s="161"/>
      <c r="B1035" s="156" t="s">
        <v>2626</v>
      </c>
      <c r="C1035" s="156"/>
      <c r="D1035" s="156"/>
      <c r="E1035" s="156"/>
      <c r="F1035" s="156"/>
      <c r="G1035" s="156"/>
      <c r="H1035" s="162"/>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row>
    <row r="1036" spans="1:34" ht="15.75" customHeight="1"/>
    <row r="1037" spans="1:34" ht="15.75" customHeight="1"/>
    <row r="1038" spans="1:34" ht="15.75" customHeight="1"/>
    <row r="1039" spans="1:34" ht="15.75" customHeight="1"/>
    <row r="1040" spans="1:34"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sheetData>
  <mergeCells count="3">
    <mergeCell ref="A3:A7"/>
    <mergeCell ref="B4:C4"/>
    <mergeCell ref="B6:C7"/>
  </mergeCells>
  <conditionalFormatting sqref="C428">
    <cfRule type="notContainsBlanks" dxfId="1" priority="1">
      <formula>LEN(TRIM(C428))&gt;0</formula>
    </cfRule>
  </conditionalFormatting>
  <hyperlinks>
    <hyperlink ref="B1" r:id="rId1" xr:uid="{00000000-0004-0000-0100-000000000000}"/>
    <hyperlink ref="A2" r:id="rId2" xr:uid="{00000000-0004-0000-0100-000001000000}"/>
    <hyperlink ref="E2" r:id="rId3" xr:uid="{00000000-0004-0000-0100-000002000000}"/>
    <hyperlink ref="B3" r:id="rId4" xr:uid="{00000000-0004-0000-0100-000003000000}"/>
    <hyperlink ref="F3" r:id="rId5" xr:uid="{00000000-0004-0000-0100-000004000000}"/>
    <hyperlink ref="B5" r:id="rId6" xr:uid="{00000000-0004-0000-0100-000005000000}"/>
    <hyperlink ref="C5" r:id="rId7" location="gid=761140797" xr:uid="{00000000-0004-0000-0100-000006000000}"/>
    <hyperlink ref="B6" r:id="rId8" location="gid=0" xr:uid="{00000000-0004-0000-0100-000007000000}"/>
    <hyperlink ref="B12" r:id="rId9" xr:uid="{00000000-0004-0000-0100-000008000000}"/>
    <hyperlink ref="C51" r:id="rId10" location="gid=0" xr:uid="{00000000-0004-0000-0100-000009000000}"/>
    <hyperlink ref="B93" r:id="rId11" xr:uid="{00000000-0004-0000-0100-00000A000000}"/>
    <hyperlink ref="D110" r:id="rId12" xr:uid="{00000000-0004-0000-0100-00000B000000}"/>
    <hyperlink ref="D133" r:id="rId13" xr:uid="{00000000-0004-0000-0100-00000C000000}"/>
    <hyperlink ref="C151" r:id="rId14" xr:uid="{00000000-0004-0000-0100-00000D000000}"/>
    <hyperlink ref="B172" r:id="rId15" xr:uid="{00000000-0004-0000-0100-00000E000000}"/>
    <hyperlink ref="C172" r:id="rId16" xr:uid="{00000000-0004-0000-0100-00000F000000}"/>
    <hyperlink ref="B192" r:id="rId17" xr:uid="{00000000-0004-0000-0100-000010000000}"/>
    <hyperlink ref="B239" r:id="rId18" xr:uid="{00000000-0004-0000-0100-000011000000}"/>
    <hyperlink ref="B286" r:id="rId19" location=".X7lL4y9h3OQ" xr:uid="{00000000-0004-0000-0100-000012000000}"/>
    <hyperlink ref="B318" r:id="rId20" xr:uid="{00000000-0004-0000-0100-000013000000}"/>
    <hyperlink ref="D326" r:id="rId21" xr:uid="{00000000-0004-0000-0100-000014000000}"/>
    <hyperlink ref="C342" r:id="rId22" xr:uid="{00000000-0004-0000-0100-000015000000}"/>
    <hyperlink ref="D409" r:id="rId23" xr:uid="{00000000-0004-0000-0100-000016000000}"/>
    <hyperlink ref="C426" r:id="rId24" xr:uid="{00000000-0004-0000-0100-000017000000}"/>
    <hyperlink ref="C504" r:id="rId25" xr:uid="{00000000-0004-0000-0100-000018000000}"/>
    <hyperlink ref="C529" r:id="rId26" xr:uid="{00000000-0004-0000-0100-000019000000}"/>
    <hyperlink ref="B534" r:id="rId27" xr:uid="{00000000-0004-0000-0100-00001A000000}"/>
    <hyperlink ref="D538" r:id="rId28" xr:uid="{00000000-0004-0000-0100-00001B000000}"/>
    <hyperlink ref="C592" r:id="rId29" xr:uid="{00000000-0004-0000-0100-00001C000000}"/>
    <hyperlink ref="D599" r:id="rId30" xr:uid="{00000000-0004-0000-0100-00001D000000}"/>
    <hyperlink ref="B601" r:id="rId31" xr:uid="{00000000-0004-0000-0100-00001E000000}"/>
    <hyperlink ref="B623" r:id="rId32" xr:uid="{00000000-0004-0000-0100-00001F000000}"/>
    <hyperlink ref="C654" r:id="rId33" xr:uid="{00000000-0004-0000-0100-000020000000}"/>
    <hyperlink ref="D660" r:id="rId34" xr:uid="{00000000-0004-0000-0100-000021000000}"/>
    <hyperlink ref="E736" r:id="rId35" xr:uid="{00000000-0004-0000-0100-000022000000}"/>
    <hyperlink ref="B818" r:id="rId36" xr:uid="{00000000-0004-0000-0100-000023000000}"/>
    <hyperlink ref="B843" r:id="rId37" xr:uid="{00000000-0004-0000-0100-000024000000}"/>
    <hyperlink ref="B848" r:id="rId38" xr:uid="{00000000-0004-0000-0100-000025000000}"/>
    <hyperlink ref="C865" r:id="rId39" xr:uid="{00000000-0004-0000-0100-000026000000}"/>
    <hyperlink ref="C872" r:id="rId40" xr:uid="{00000000-0004-0000-0100-000027000000}"/>
    <hyperlink ref="D872" r:id="rId41" xr:uid="{00000000-0004-0000-0100-000028000000}"/>
    <hyperlink ref="B890" r:id="rId42" xr:uid="{00000000-0004-0000-0100-000029000000}"/>
    <hyperlink ref="B898" r:id="rId43" xr:uid="{00000000-0004-0000-0100-00002A000000}"/>
    <hyperlink ref="B903" r:id="rId44" xr:uid="{00000000-0004-0000-0100-00002B000000}"/>
    <hyperlink ref="C912" r:id="rId45" xr:uid="{00000000-0004-0000-0100-00002C000000}"/>
    <hyperlink ref="B922" r:id="rId46" xr:uid="{00000000-0004-0000-0100-00002D000000}"/>
    <hyperlink ref="C923" r:id="rId47" xr:uid="{00000000-0004-0000-0100-00002E000000}"/>
    <hyperlink ref="B934" r:id="rId48" xr:uid="{00000000-0004-0000-0100-00002F000000}"/>
    <hyperlink ref="D945" r:id="rId49" xr:uid="{00000000-0004-0000-0100-000030000000}"/>
    <hyperlink ref="C949" r:id="rId50" xr:uid="{00000000-0004-0000-0100-000031000000}"/>
    <hyperlink ref="B950" r:id="rId51" xr:uid="{00000000-0004-0000-0100-000032000000}"/>
    <hyperlink ref="B952" r:id="rId52" xr:uid="{00000000-0004-0000-0100-000033000000}"/>
    <hyperlink ref="B953" r:id="rId53" xr:uid="{00000000-0004-0000-0100-000034000000}"/>
    <hyperlink ref="C962" r:id="rId54" location="gid=1026191157" xr:uid="{00000000-0004-0000-0100-000035000000}"/>
    <hyperlink ref="E964" r:id="rId55" xr:uid="{00000000-0004-0000-0100-000036000000}"/>
    <hyperlink ref="C967" r:id="rId56" xr:uid="{00000000-0004-0000-0100-000037000000}"/>
    <hyperlink ref="B968" r:id="rId57" xr:uid="{00000000-0004-0000-0100-000038000000}"/>
    <hyperlink ref="C972" r:id="rId58" xr:uid="{00000000-0004-0000-0100-000039000000}"/>
    <hyperlink ref="B988" r:id="rId59" xr:uid="{00000000-0004-0000-0100-00003A000000}"/>
    <hyperlink ref="D994" r:id="rId60" xr:uid="{00000000-0004-0000-0100-00003B000000}"/>
    <hyperlink ref="B997" r:id="rId61" location="/programs?specialtiesToSearch=320" xr:uid="{00000000-0004-0000-0100-00003C000000}"/>
    <hyperlink ref="C997" r:id="rId62" xr:uid="{00000000-0004-0000-0100-00003D000000}"/>
    <hyperlink ref="E1005" r:id="rId63" xr:uid="{00000000-0004-0000-0100-00003E000000}"/>
    <hyperlink ref="E1006" r:id="rId64" location="gid=2027472586" xr:uid="{00000000-0004-0000-0100-00003F000000}"/>
    <hyperlink ref="C1017" r:id="rId65" location="gid=2027472586" xr:uid="{00000000-0004-0000-0100-000040000000}"/>
    <hyperlink ref="C1018" r:id="rId66" location="gid=0" xr:uid="{00000000-0004-0000-0100-000041000000}"/>
    <hyperlink ref="B1022" r:id="rId67" xr:uid="{00000000-0004-0000-0100-000042000000}"/>
    <hyperlink ref="C1022" r:id="rId68" xr:uid="{00000000-0004-0000-0100-000043000000}"/>
    <hyperlink ref="D1022" r:id="rId69" xr:uid="{00000000-0004-0000-0100-000044000000}"/>
  </hyperlinks>
  <printOptions horizontalCentered="1" gridLines="1"/>
  <pageMargins left="0.25" right="0.25" top="0.75" bottom="0.75" header="0" footer="0"/>
  <pageSetup pageOrder="overThenDown" orientation="landscape" cellComments="atEnd"/>
  <drawing r:id="rId70"/>
  <tableParts count="1">
    <tablePart r:id="rId7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0000"/>
    <outlinePr summaryBelow="0" summaryRight="0"/>
  </sheetPr>
  <dimension ref="A1:AQ100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2578125" defaultRowHeight="15" customHeight="1"/>
  <cols>
    <col min="1" max="1" width="14.42578125" customWidth="1"/>
    <col min="2" max="2" width="22.28515625" customWidth="1"/>
    <col min="3" max="3" width="7.28515625" customWidth="1"/>
    <col min="4" max="4" width="7" customWidth="1"/>
    <col min="5" max="5" width="8.140625" customWidth="1"/>
    <col min="6" max="6" width="7.7109375" customWidth="1"/>
    <col min="7" max="7" width="5.5703125" customWidth="1"/>
    <col min="8" max="8" width="15.140625" customWidth="1"/>
    <col min="9" max="9" width="14.42578125" customWidth="1"/>
    <col min="10" max="10" width="6" customWidth="1"/>
    <col min="11" max="11" width="9.7109375" customWidth="1"/>
    <col min="12" max="12" width="13.85546875" customWidth="1"/>
    <col min="13" max="13" width="14.28515625" customWidth="1"/>
    <col min="19" max="19" width="6.7109375" customWidth="1"/>
  </cols>
  <sheetData>
    <row r="1" spans="1:43" ht="15.75" customHeight="1">
      <c r="A1" s="163"/>
      <c r="B1" s="164"/>
      <c r="C1" s="1229" t="s">
        <v>2627</v>
      </c>
      <c r="D1" s="1210"/>
      <c r="E1" s="1210"/>
      <c r="F1" s="1210"/>
      <c r="G1" s="1210"/>
      <c r="H1" s="1230"/>
      <c r="I1" s="1231" t="s">
        <v>2628</v>
      </c>
      <c r="J1" s="1210"/>
      <c r="K1" s="1210"/>
      <c r="L1" s="1230"/>
      <c r="M1" s="1231" t="s">
        <v>2629</v>
      </c>
      <c r="N1" s="1210"/>
      <c r="O1" s="1210"/>
      <c r="P1" s="1210"/>
      <c r="Q1" s="1210"/>
      <c r="R1" s="1210"/>
      <c r="S1" s="1230"/>
      <c r="T1" s="1231" t="s">
        <v>2630</v>
      </c>
      <c r="U1" s="1210"/>
      <c r="V1" s="1210"/>
      <c r="W1" s="1210"/>
      <c r="X1" s="1210"/>
      <c r="Y1" s="1230"/>
      <c r="Z1" s="1231" t="s">
        <v>2631</v>
      </c>
      <c r="AA1" s="1210"/>
      <c r="AB1" s="1210"/>
      <c r="AC1" s="1210"/>
      <c r="AD1" s="1230"/>
      <c r="AE1" s="1231" t="s">
        <v>2632</v>
      </c>
      <c r="AF1" s="1210"/>
      <c r="AG1" s="1210"/>
      <c r="AH1" s="1210"/>
      <c r="AI1" s="1210"/>
      <c r="AJ1" s="1210"/>
      <c r="AK1" s="1230"/>
      <c r="AL1" s="1231" t="s">
        <v>2633</v>
      </c>
      <c r="AM1" s="1210"/>
      <c r="AN1" s="1210"/>
      <c r="AO1" s="1210"/>
      <c r="AP1" s="1210"/>
      <c r="AQ1" s="1230"/>
    </row>
    <row r="2" spans="1:43" ht="15.75" customHeight="1">
      <c r="A2" s="165"/>
      <c r="B2" s="166" t="s">
        <v>2634</v>
      </c>
      <c r="C2" s="167" t="s">
        <v>2635</v>
      </c>
      <c r="D2" s="167" t="s">
        <v>2636</v>
      </c>
      <c r="E2" s="167" t="s">
        <v>2637</v>
      </c>
      <c r="F2" s="167" t="s">
        <v>2638</v>
      </c>
      <c r="G2" s="167" t="s">
        <v>2639</v>
      </c>
      <c r="H2" s="168" t="s">
        <v>2640</v>
      </c>
      <c r="I2" s="169" t="s">
        <v>2641</v>
      </c>
      <c r="J2" s="169" t="s">
        <v>2642</v>
      </c>
      <c r="K2" s="169" t="s">
        <v>2643</v>
      </c>
      <c r="L2" s="170" t="s">
        <v>2644</v>
      </c>
      <c r="M2" s="171" t="s">
        <v>2645</v>
      </c>
      <c r="N2" s="171" t="s">
        <v>2646</v>
      </c>
      <c r="O2" s="171" t="s">
        <v>2647</v>
      </c>
      <c r="P2" s="171" t="s">
        <v>2648</v>
      </c>
      <c r="Q2" s="171" t="s">
        <v>2649</v>
      </c>
      <c r="R2" s="171" t="s">
        <v>2650</v>
      </c>
      <c r="S2" s="172" t="s">
        <v>2651</v>
      </c>
      <c r="T2" s="173" t="s">
        <v>2652</v>
      </c>
      <c r="U2" s="173" t="s">
        <v>2653</v>
      </c>
      <c r="V2" s="173" t="s">
        <v>2654</v>
      </c>
      <c r="W2" s="173" t="s">
        <v>2655</v>
      </c>
      <c r="X2" s="173" t="s">
        <v>2656</v>
      </c>
      <c r="Y2" s="174" t="s">
        <v>2657</v>
      </c>
      <c r="Z2" s="175" t="s">
        <v>2658</v>
      </c>
      <c r="AA2" s="176">
        <v>43626</v>
      </c>
      <c r="AB2" s="176">
        <v>43784</v>
      </c>
      <c r="AC2" s="175" t="s">
        <v>2659</v>
      </c>
      <c r="AD2" s="177" t="s">
        <v>2660</v>
      </c>
      <c r="AE2" s="178" t="s">
        <v>2645</v>
      </c>
      <c r="AF2" s="178" t="s">
        <v>2661</v>
      </c>
      <c r="AG2" s="178" t="s">
        <v>2647</v>
      </c>
      <c r="AH2" s="178" t="s">
        <v>2648</v>
      </c>
      <c r="AI2" s="178" t="s">
        <v>2649</v>
      </c>
      <c r="AJ2" s="178" t="s">
        <v>2650</v>
      </c>
      <c r="AK2" s="179" t="s">
        <v>2651</v>
      </c>
      <c r="AL2" s="180" t="s">
        <v>2652</v>
      </c>
      <c r="AM2" s="180" t="s">
        <v>2653</v>
      </c>
      <c r="AN2" s="180" t="s">
        <v>2654</v>
      </c>
      <c r="AO2" s="180" t="s">
        <v>2655</v>
      </c>
      <c r="AP2" s="180" t="s">
        <v>2656</v>
      </c>
      <c r="AQ2" s="181" t="s">
        <v>2657</v>
      </c>
    </row>
    <row r="3" spans="1:43" ht="15.75" customHeight="1">
      <c r="A3" s="1232" t="s">
        <v>2662</v>
      </c>
      <c r="B3" s="183" t="s">
        <v>2663</v>
      </c>
      <c r="C3" s="184"/>
      <c r="D3" s="184"/>
      <c r="E3" s="184"/>
      <c r="F3" s="184"/>
      <c r="G3" s="184"/>
      <c r="H3" s="185"/>
      <c r="I3" s="186"/>
      <c r="J3" s="186"/>
      <c r="K3" s="186"/>
      <c r="L3" s="187"/>
      <c r="M3" s="186"/>
      <c r="N3" s="186"/>
      <c r="O3" s="186"/>
      <c r="P3" s="186"/>
      <c r="Q3" s="186"/>
      <c r="R3" s="186"/>
      <c r="S3" s="187"/>
      <c r="T3" s="186"/>
      <c r="U3" s="186"/>
      <c r="V3" s="186"/>
      <c r="W3" s="186"/>
      <c r="X3" s="186"/>
      <c r="Y3" s="187"/>
      <c r="Z3" s="186"/>
      <c r="AA3" s="186"/>
      <c r="AB3" s="186"/>
      <c r="AC3" s="186"/>
      <c r="AD3" s="187"/>
      <c r="AE3" s="186"/>
      <c r="AF3" s="186"/>
      <c r="AG3" s="186"/>
      <c r="AH3" s="186"/>
      <c r="AI3" s="186"/>
      <c r="AJ3" s="186"/>
      <c r="AK3" s="187"/>
      <c r="AL3" s="186"/>
      <c r="AM3" s="186"/>
      <c r="AN3" s="186"/>
      <c r="AO3" s="186"/>
      <c r="AP3" s="186"/>
      <c r="AQ3" s="187"/>
    </row>
    <row r="4" spans="1:43" ht="15.75" customHeight="1">
      <c r="A4" s="1210"/>
      <c r="B4" s="188" t="s">
        <v>2664</v>
      </c>
      <c r="C4" s="184"/>
      <c r="D4" s="184"/>
      <c r="E4" s="184"/>
      <c r="F4" s="184"/>
      <c r="G4" s="184"/>
      <c r="H4" s="185"/>
      <c r="I4" s="186"/>
      <c r="J4" s="186"/>
      <c r="K4" s="186"/>
      <c r="L4" s="187"/>
      <c r="M4" s="186"/>
      <c r="N4" s="186"/>
      <c r="O4" s="186"/>
      <c r="P4" s="186"/>
      <c r="Q4" s="186"/>
      <c r="R4" s="186"/>
      <c r="S4" s="187"/>
      <c r="T4" s="186"/>
      <c r="U4" s="186"/>
      <c r="V4" s="186"/>
      <c r="W4" s="186"/>
      <c r="X4" s="186"/>
      <c r="Y4" s="187"/>
      <c r="Z4" s="186"/>
      <c r="AA4" s="186"/>
      <c r="AB4" s="186"/>
      <c r="AC4" s="186"/>
      <c r="AD4" s="187"/>
      <c r="AE4" s="186"/>
      <c r="AF4" s="186"/>
      <c r="AG4" s="186"/>
      <c r="AH4" s="186"/>
      <c r="AI4" s="186"/>
      <c r="AJ4" s="186"/>
      <c r="AK4" s="187"/>
      <c r="AL4" s="186"/>
      <c r="AM4" s="186"/>
      <c r="AN4" s="186"/>
      <c r="AO4" s="186"/>
      <c r="AP4" s="186"/>
      <c r="AQ4" s="187"/>
    </row>
    <row r="5" spans="1:43" ht="15.75" customHeight="1">
      <c r="A5" s="182" t="s">
        <v>2665</v>
      </c>
      <c r="B5" s="183" t="s">
        <v>2666</v>
      </c>
      <c r="C5" s="184"/>
      <c r="D5" s="184"/>
      <c r="E5" s="184"/>
      <c r="F5" s="184"/>
      <c r="G5" s="184"/>
      <c r="H5" s="185"/>
      <c r="I5" s="186"/>
      <c r="J5" s="186"/>
      <c r="K5" s="186"/>
      <c r="L5" s="187"/>
      <c r="M5" s="186"/>
      <c r="N5" s="186"/>
      <c r="O5" s="186"/>
      <c r="P5" s="186"/>
      <c r="Q5" s="186"/>
      <c r="R5" s="186"/>
      <c r="S5" s="187"/>
      <c r="T5" s="186"/>
      <c r="U5" s="186"/>
      <c r="V5" s="186"/>
      <c r="W5" s="186"/>
      <c r="X5" s="186"/>
      <c r="Y5" s="187"/>
      <c r="Z5" s="186"/>
      <c r="AA5" s="186"/>
      <c r="AB5" s="186"/>
      <c r="AC5" s="186"/>
      <c r="AD5" s="187"/>
      <c r="AE5" s="186"/>
      <c r="AF5" s="186"/>
      <c r="AG5" s="186"/>
      <c r="AH5" s="186"/>
      <c r="AI5" s="186"/>
      <c r="AJ5" s="186"/>
      <c r="AK5" s="187"/>
      <c r="AL5" s="186"/>
      <c r="AM5" s="186"/>
      <c r="AN5" s="186"/>
      <c r="AO5" s="186"/>
      <c r="AP5" s="186"/>
      <c r="AQ5" s="187"/>
    </row>
    <row r="6" spans="1:43" ht="15.75" customHeight="1">
      <c r="A6" s="1233" t="s">
        <v>2667</v>
      </c>
      <c r="B6" s="188" t="s">
        <v>2668</v>
      </c>
      <c r="C6" s="184"/>
      <c r="D6" s="184"/>
      <c r="E6" s="184"/>
      <c r="F6" s="184"/>
      <c r="G6" s="184"/>
      <c r="H6" s="185"/>
      <c r="I6" s="186"/>
      <c r="J6" s="186"/>
      <c r="K6" s="186"/>
      <c r="L6" s="187"/>
      <c r="M6" s="186"/>
      <c r="N6" s="186"/>
      <c r="O6" s="186"/>
      <c r="P6" s="186"/>
      <c r="Q6" s="186"/>
      <c r="R6" s="186"/>
      <c r="S6" s="187"/>
      <c r="T6" s="186"/>
      <c r="U6" s="186"/>
      <c r="V6" s="186"/>
      <c r="W6" s="186"/>
      <c r="X6" s="186"/>
      <c r="Y6" s="187"/>
      <c r="Z6" s="186"/>
      <c r="AA6" s="186"/>
      <c r="AB6" s="186"/>
      <c r="AC6" s="186"/>
      <c r="AD6" s="187"/>
      <c r="AE6" s="186"/>
      <c r="AF6" s="186"/>
      <c r="AG6" s="186"/>
      <c r="AH6" s="186"/>
      <c r="AI6" s="186"/>
      <c r="AJ6" s="186"/>
      <c r="AK6" s="187"/>
      <c r="AL6" s="186"/>
      <c r="AM6" s="186"/>
      <c r="AN6" s="186"/>
      <c r="AO6" s="186"/>
      <c r="AP6" s="186"/>
      <c r="AQ6" s="187"/>
    </row>
    <row r="7" spans="1:43" ht="15.75" customHeight="1">
      <c r="A7" s="1210"/>
      <c r="B7" s="183" t="s">
        <v>2669</v>
      </c>
      <c r="C7" s="184"/>
      <c r="D7" s="184"/>
      <c r="E7" s="184"/>
      <c r="F7" s="184"/>
      <c r="G7" s="184"/>
      <c r="H7" s="185"/>
      <c r="I7" s="186"/>
      <c r="J7" s="186"/>
      <c r="K7" s="186"/>
      <c r="L7" s="187"/>
      <c r="M7" s="186"/>
      <c r="N7" s="186"/>
      <c r="O7" s="186"/>
      <c r="P7" s="186"/>
      <c r="Q7" s="186"/>
      <c r="R7" s="186"/>
      <c r="S7" s="187"/>
      <c r="T7" s="186"/>
      <c r="U7" s="186"/>
      <c r="V7" s="186"/>
      <c r="W7" s="186"/>
      <c r="X7" s="186"/>
      <c r="Y7" s="187"/>
      <c r="Z7" s="186"/>
      <c r="AA7" s="186"/>
      <c r="AB7" s="186"/>
      <c r="AC7" s="186"/>
      <c r="AD7" s="187"/>
      <c r="AE7" s="186"/>
      <c r="AF7" s="186"/>
      <c r="AG7" s="186"/>
      <c r="AH7" s="186"/>
      <c r="AI7" s="186"/>
      <c r="AJ7" s="186"/>
      <c r="AK7" s="187"/>
      <c r="AL7" s="186"/>
      <c r="AM7" s="186"/>
      <c r="AN7" s="186"/>
      <c r="AO7" s="186"/>
      <c r="AP7" s="186"/>
      <c r="AQ7" s="187"/>
    </row>
    <row r="8" spans="1:43" ht="15.75" customHeight="1">
      <c r="A8" s="1210"/>
      <c r="B8" s="188" t="s">
        <v>2670</v>
      </c>
      <c r="C8" s="184"/>
      <c r="D8" s="184"/>
      <c r="E8" s="184"/>
      <c r="F8" s="184"/>
      <c r="G8" s="184"/>
      <c r="H8" s="185"/>
      <c r="I8" s="186"/>
      <c r="J8" s="186"/>
      <c r="K8" s="186"/>
      <c r="L8" s="187"/>
      <c r="M8" s="186"/>
      <c r="N8" s="186"/>
      <c r="O8" s="186"/>
      <c r="P8" s="186"/>
      <c r="Q8" s="186"/>
      <c r="R8" s="186"/>
      <c r="S8" s="187"/>
      <c r="T8" s="186"/>
      <c r="U8" s="186"/>
      <c r="V8" s="186"/>
      <c r="W8" s="186"/>
      <c r="X8" s="186"/>
      <c r="Y8" s="187"/>
      <c r="Z8" s="186"/>
      <c r="AA8" s="186"/>
      <c r="AB8" s="186"/>
      <c r="AC8" s="186"/>
      <c r="AD8" s="187"/>
      <c r="AE8" s="186"/>
      <c r="AF8" s="186"/>
      <c r="AG8" s="186"/>
      <c r="AH8" s="186"/>
      <c r="AI8" s="186"/>
      <c r="AJ8" s="186"/>
      <c r="AK8" s="187"/>
      <c r="AL8" s="186"/>
      <c r="AM8" s="186"/>
      <c r="AN8" s="186"/>
      <c r="AO8" s="186"/>
      <c r="AP8" s="186"/>
      <c r="AQ8" s="187"/>
    </row>
    <row r="9" spans="1:43" ht="15.75" customHeight="1">
      <c r="A9" s="1232" t="s">
        <v>2671</v>
      </c>
      <c r="B9" s="183" t="s">
        <v>2672</v>
      </c>
      <c r="C9" s="184"/>
      <c r="D9" s="184"/>
      <c r="E9" s="184"/>
      <c r="F9" s="184"/>
      <c r="G9" s="184"/>
      <c r="H9" s="185"/>
      <c r="I9" s="186"/>
      <c r="J9" s="186"/>
      <c r="K9" s="186"/>
      <c r="L9" s="187"/>
      <c r="M9" s="186"/>
      <c r="N9" s="186"/>
      <c r="O9" s="186"/>
      <c r="P9" s="186"/>
      <c r="Q9" s="186"/>
      <c r="R9" s="186"/>
      <c r="S9" s="187"/>
      <c r="T9" s="186"/>
      <c r="U9" s="186"/>
      <c r="V9" s="186"/>
      <c r="W9" s="186"/>
      <c r="X9" s="186"/>
      <c r="Y9" s="187"/>
      <c r="Z9" s="186"/>
      <c r="AA9" s="186"/>
      <c r="AB9" s="186"/>
      <c r="AC9" s="186"/>
      <c r="AD9" s="187"/>
      <c r="AE9" s="186"/>
      <c r="AF9" s="186"/>
      <c r="AG9" s="186"/>
      <c r="AH9" s="186"/>
      <c r="AI9" s="186"/>
      <c r="AJ9" s="186"/>
      <c r="AK9" s="187"/>
      <c r="AL9" s="186"/>
      <c r="AM9" s="186"/>
      <c r="AN9" s="186"/>
      <c r="AO9" s="186"/>
      <c r="AP9" s="186"/>
      <c r="AQ9" s="187"/>
    </row>
    <row r="10" spans="1:43" ht="15.75" customHeight="1">
      <c r="A10" s="1210"/>
      <c r="B10" s="188" t="s">
        <v>2673</v>
      </c>
      <c r="C10" s="184"/>
      <c r="D10" s="184"/>
      <c r="E10" s="184"/>
      <c r="F10" s="184"/>
      <c r="G10" s="184"/>
      <c r="H10" s="185"/>
      <c r="I10" s="186"/>
      <c r="J10" s="186"/>
      <c r="K10" s="186"/>
      <c r="L10" s="187"/>
      <c r="M10" s="186"/>
      <c r="N10" s="186"/>
      <c r="O10" s="186"/>
      <c r="P10" s="186"/>
      <c r="Q10" s="186"/>
      <c r="R10" s="186"/>
      <c r="S10" s="187"/>
      <c r="T10" s="186"/>
      <c r="U10" s="186"/>
      <c r="V10" s="186"/>
      <c r="W10" s="186"/>
      <c r="X10" s="186"/>
      <c r="Y10" s="187"/>
      <c r="Z10" s="186"/>
      <c r="AA10" s="186"/>
      <c r="AB10" s="186"/>
      <c r="AC10" s="186"/>
      <c r="AD10" s="187"/>
      <c r="AE10" s="186"/>
      <c r="AF10" s="186"/>
      <c r="AG10" s="186"/>
      <c r="AH10" s="186"/>
      <c r="AI10" s="186"/>
      <c r="AJ10" s="186"/>
      <c r="AK10" s="187"/>
      <c r="AL10" s="186"/>
      <c r="AM10" s="186"/>
      <c r="AN10" s="186"/>
      <c r="AO10" s="186"/>
      <c r="AP10" s="186"/>
      <c r="AQ10" s="187"/>
    </row>
    <row r="11" spans="1:43" ht="15.75" customHeight="1">
      <c r="A11" s="1210"/>
      <c r="B11" s="183" t="s">
        <v>2674</v>
      </c>
      <c r="C11" s="184"/>
      <c r="D11" s="184"/>
      <c r="E11" s="184"/>
      <c r="F11" s="184"/>
      <c r="G11" s="184"/>
      <c r="H11" s="185"/>
      <c r="I11" s="186"/>
      <c r="J11" s="186"/>
      <c r="K11" s="186"/>
      <c r="L11" s="187"/>
      <c r="M11" s="186"/>
      <c r="N11" s="186"/>
      <c r="O11" s="186"/>
      <c r="P11" s="186"/>
      <c r="Q11" s="186"/>
      <c r="R11" s="186"/>
      <c r="S11" s="187"/>
      <c r="T11" s="186"/>
      <c r="U11" s="186"/>
      <c r="V11" s="186"/>
      <c r="W11" s="186"/>
      <c r="X11" s="186"/>
      <c r="Y11" s="187"/>
      <c r="Z11" s="186"/>
      <c r="AA11" s="186"/>
      <c r="AB11" s="186"/>
      <c r="AC11" s="186"/>
      <c r="AD11" s="187"/>
      <c r="AE11" s="186"/>
      <c r="AF11" s="186"/>
      <c r="AG11" s="186"/>
      <c r="AH11" s="186"/>
      <c r="AI11" s="186"/>
      <c r="AJ11" s="186"/>
      <c r="AK11" s="187"/>
      <c r="AL11" s="186"/>
      <c r="AM11" s="186"/>
      <c r="AN11" s="186"/>
      <c r="AO11" s="186"/>
      <c r="AP11" s="186"/>
      <c r="AQ11" s="187"/>
    </row>
    <row r="12" spans="1:43" ht="15.75" customHeight="1">
      <c r="A12" s="1210"/>
      <c r="B12" s="188" t="s">
        <v>2675</v>
      </c>
      <c r="C12" s="184"/>
      <c r="D12" s="184"/>
      <c r="E12" s="184"/>
      <c r="F12" s="184"/>
      <c r="G12" s="184"/>
      <c r="H12" s="185"/>
      <c r="I12" s="186"/>
      <c r="J12" s="186"/>
      <c r="K12" s="186"/>
      <c r="L12" s="187"/>
      <c r="M12" s="186"/>
      <c r="N12" s="186"/>
      <c r="O12" s="186"/>
      <c r="P12" s="186"/>
      <c r="Q12" s="186"/>
      <c r="R12" s="186"/>
      <c r="S12" s="187"/>
      <c r="T12" s="186"/>
      <c r="U12" s="186"/>
      <c r="V12" s="186"/>
      <c r="W12" s="186"/>
      <c r="X12" s="186"/>
      <c r="Y12" s="187"/>
      <c r="Z12" s="186"/>
      <c r="AA12" s="186"/>
      <c r="AB12" s="186"/>
      <c r="AC12" s="186"/>
      <c r="AD12" s="187"/>
      <c r="AE12" s="186"/>
      <c r="AF12" s="186"/>
      <c r="AG12" s="186"/>
      <c r="AH12" s="186"/>
      <c r="AI12" s="186"/>
      <c r="AJ12" s="186"/>
      <c r="AK12" s="187"/>
      <c r="AL12" s="186"/>
      <c r="AM12" s="186"/>
      <c r="AN12" s="186"/>
      <c r="AO12" s="186"/>
      <c r="AP12" s="186"/>
      <c r="AQ12" s="187"/>
    </row>
    <row r="13" spans="1:43" ht="15.75" customHeight="1">
      <c r="A13" s="1210"/>
      <c r="B13" s="183" t="s">
        <v>2676</v>
      </c>
      <c r="C13" s="184"/>
      <c r="D13" s="184"/>
      <c r="E13" s="184"/>
      <c r="F13" s="184"/>
      <c r="G13" s="184"/>
      <c r="H13" s="185"/>
      <c r="I13" s="186"/>
      <c r="J13" s="186"/>
      <c r="K13" s="186"/>
      <c r="L13" s="187"/>
      <c r="M13" s="186"/>
      <c r="N13" s="186"/>
      <c r="O13" s="186"/>
      <c r="P13" s="186"/>
      <c r="Q13" s="186"/>
      <c r="R13" s="186"/>
      <c r="S13" s="187"/>
      <c r="T13" s="186"/>
      <c r="U13" s="186"/>
      <c r="V13" s="186"/>
      <c r="W13" s="186"/>
      <c r="X13" s="186"/>
      <c r="Y13" s="187"/>
      <c r="Z13" s="186"/>
      <c r="AA13" s="186"/>
      <c r="AB13" s="186"/>
      <c r="AC13" s="186"/>
      <c r="AD13" s="187"/>
      <c r="AE13" s="186"/>
      <c r="AF13" s="186"/>
      <c r="AG13" s="186"/>
      <c r="AH13" s="186"/>
      <c r="AI13" s="186"/>
      <c r="AJ13" s="186"/>
      <c r="AK13" s="187"/>
      <c r="AL13" s="186"/>
      <c r="AM13" s="186"/>
      <c r="AN13" s="186"/>
      <c r="AO13" s="186"/>
      <c r="AP13" s="186"/>
      <c r="AQ13" s="187"/>
    </row>
    <row r="14" spans="1:43" ht="15.75" customHeight="1">
      <c r="A14" s="1210"/>
      <c r="B14" s="188" t="s">
        <v>2677</v>
      </c>
      <c r="C14" s="184"/>
      <c r="D14" s="184"/>
      <c r="E14" s="184"/>
      <c r="F14" s="184"/>
      <c r="G14" s="184"/>
      <c r="H14" s="185"/>
      <c r="I14" s="186"/>
      <c r="J14" s="186"/>
      <c r="K14" s="186"/>
      <c r="L14" s="187"/>
      <c r="M14" s="186"/>
      <c r="N14" s="186"/>
      <c r="O14" s="186"/>
      <c r="P14" s="186"/>
      <c r="Q14" s="186"/>
      <c r="R14" s="186"/>
      <c r="S14" s="187"/>
      <c r="T14" s="186"/>
      <c r="U14" s="186"/>
      <c r="V14" s="186"/>
      <c r="W14" s="186"/>
      <c r="X14" s="186"/>
      <c r="Y14" s="187"/>
      <c r="Z14" s="186"/>
      <c r="AA14" s="186"/>
      <c r="AB14" s="186"/>
      <c r="AC14" s="186"/>
      <c r="AD14" s="187"/>
      <c r="AE14" s="186"/>
      <c r="AF14" s="186"/>
      <c r="AG14" s="186"/>
      <c r="AH14" s="186"/>
      <c r="AI14" s="186"/>
      <c r="AJ14" s="186"/>
      <c r="AK14" s="187"/>
      <c r="AL14" s="186"/>
      <c r="AM14" s="186"/>
      <c r="AN14" s="186"/>
      <c r="AO14" s="186"/>
      <c r="AP14" s="186"/>
      <c r="AQ14" s="187"/>
    </row>
    <row r="15" spans="1:43" ht="15.75" customHeight="1">
      <c r="A15" s="1210"/>
      <c r="B15" s="190" t="s">
        <v>2678</v>
      </c>
      <c r="C15" s="184"/>
      <c r="D15" s="184"/>
      <c r="E15" s="184"/>
      <c r="F15" s="184"/>
      <c r="G15" s="184"/>
      <c r="H15" s="185"/>
      <c r="I15" s="186"/>
      <c r="J15" s="186"/>
      <c r="K15" s="186"/>
      <c r="L15" s="187"/>
      <c r="M15" s="186"/>
      <c r="N15" s="186"/>
      <c r="O15" s="186"/>
      <c r="P15" s="186"/>
      <c r="Q15" s="186"/>
      <c r="R15" s="186"/>
      <c r="S15" s="187"/>
      <c r="T15" s="186"/>
      <c r="U15" s="186"/>
      <c r="V15" s="186"/>
      <c r="W15" s="186"/>
      <c r="X15" s="186"/>
      <c r="Y15" s="187"/>
      <c r="Z15" s="186"/>
      <c r="AA15" s="186"/>
      <c r="AB15" s="186"/>
      <c r="AC15" s="186"/>
      <c r="AD15" s="187"/>
      <c r="AE15" s="186"/>
      <c r="AF15" s="186"/>
      <c r="AG15" s="186"/>
      <c r="AH15" s="186"/>
      <c r="AI15" s="186"/>
      <c r="AJ15" s="186"/>
      <c r="AK15" s="187"/>
      <c r="AL15" s="186"/>
      <c r="AM15" s="186"/>
      <c r="AN15" s="186"/>
      <c r="AO15" s="186"/>
      <c r="AP15" s="186"/>
      <c r="AQ15" s="187"/>
    </row>
    <row r="16" spans="1:43" ht="15.75" customHeight="1">
      <c r="A16" s="1210"/>
      <c r="B16" s="188" t="s">
        <v>2679</v>
      </c>
      <c r="C16" s="184"/>
      <c r="D16" s="184"/>
      <c r="E16" s="184"/>
      <c r="F16" s="184"/>
      <c r="G16" s="184"/>
      <c r="H16" s="185"/>
      <c r="I16" s="186"/>
      <c r="J16" s="186"/>
      <c r="K16" s="186"/>
      <c r="L16" s="187"/>
      <c r="M16" s="186"/>
      <c r="N16" s="186"/>
      <c r="O16" s="186"/>
      <c r="P16" s="186"/>
      <c r="Q16" s="186"/>
      <c r="R16" s="186"/>
      <c r="S16" s="187"/>
      <c r="T16" s="186"/>
      <c r="U16" s="186"/>
      <c r="V16" s="186"/>
      <c r="W16" s="186"/>
      <c r="X16" s="186"/>
      <c r="Y16" s="187"/>
      <c r="Z16" s="186"/>
      <c r="AA16" s="186"/>
      <c r="AB16" s="186"/>
      <c r="AC16" s="186"/>
      <c r="AD16" s="187"/>
      <c r="AE16" s="186"/>
      <c r="AF16" s="186"/>
      <c r="AG16" s="186"/>
      <c r="AH16" s="186"/>
      <c r="AI16" s="186"/>
      <c r="AJ16" s="186"/>
      <c r="AK16" s="187"/>
      <c r="AL16" s="186"/>
      <c r="AM16" s="186"/>
      <c r="AN16" s="186"/>
      <c r="AO16" s="186"/>
      <c r="AP16" s="186"/>
      <c r="AQ16" s="187"/>
    </row>
    <row r="17" spans="1:43" ht="15.75" customHeight="1">
      <c r="A17" s="1210"/>
      <c r="B17" s="183" t="s">
        <v>2680</v>
      </c>
      <c r="C17" s="184"/>
      <c r="D17" s="184"/>
      <c r="E17" s="186"/>
      <c r="F17" s="184"/>
      <c r="G17" s="184"/>
      <c r="H17" s="185"/>
      <c r="I17" s="186"/>
      <c r="J17" s="186"/>
      <c r="K17" s="186"/>
      <c r="L17" s="187"/>
      <c r="M17" s="186"/>
      <c r="N17" s="186"/>
      <c r="O17" s="186"/>
      <c r="P17" s="186"/>
      <c r="Q17" s="186"/>
      <c r="R17" s="186"/>
      <c r="S17" s="187"/>
      <c r="T17" s="186"/>
      <c r="U17" s="186"/>
      <c r="V17" s="186"/>
      <c r="W17" s="186"/>
      <c r="X17" s="186"/>
      <c r="Y17" s="187"/>
      <c r="Z17" s="186"/>
      <c r="AA17" s="186"/>
      <c r="AB17" s="186"/>
      <c r="AC17" s="186"/>
      <c r="AD17" s="187"/>
      <c r="AE17" s="186"/>
      <c r="AF17" s="186"/>
      <c r="AG17" s="186"/>
      <c r="AH17" s="186"/>
      <c r="AI17" s="186"/>
      <c r="AJ17" s="186"/>
      <c r="AK17" s="187"/>
      <c r="AL17" s="186"/>
      <c r="AM17" s="186"/>
      <c r="AN17" s="186"/>
      <c r="AO17" s="186"/>
      <c r="AP17" s="186"/>
      <c r="AQ17" s="187"/>
    </row>
    <row r="18" spans="1:43" ht="15.75" customHeight="1">
      <c r="A18" s="1210"/>
      <c r="B18" s="188" t="s">
        <v>2681</v>
      </c>
      <c r="C18" s="184"/>
      <c r="D18" s="184"/>
      <c r="E18" s="184"/>
      <c r="F18" s="184"/>
      <c r="G18" s="184"/>
      <c r="H18" s="185"/>
      <c r="I18" s="186"/>
      <c r="J18" s="186"/>
      <c r="K18" s="186"/>
      <c r="L18" s="187"/>
      <c r="M18" s="186"/>
      <c r="N18" s="186"/>
      <c r="O18" s="186"/>
      <c r="P18" s="186"/>
      <c r="Q18" s="186"/>
      <c r="R18" s="186"/>
      <c r="S18" s="187"/>
      <c r="T18" s="186"/>
      <c r="U18" s="186"/>
      <c r="V18" s="186"/>
      <c r="W18" s="186"/>
      <c r="X18" s="186"/>
      <c r="Y18" s="187"/>
      <c r="Z18" s="186"/>
      <c r="AA18" s="186"/>
      <c r="AB18" s="186"/>
      <c r="AC18" s="186"/>
      <c r="AD18" s="187"/>
      <c r="AE18" s="186"/>
      <c r="AF18" s="186"/>
      <c r="AG18" s="186"/>
      <c r="AH18" s="186"/>
      <c r="AI18" s="186"/>
      <c r="AJ18" s="186"/>
      <c r="AK18" s="187"/>
      <c r="AL18" s="186"/>
      <c r="AM18" s="186"/>
      <c r="AN18" s="186"/>
      <c r="AO18" s="186"/>
      <c r="AP18" s="186"/>
      <c r="AQ18" s="187"/>
    </row>
    <row r="19" spans="1:43" ht="15.75" customHeight="1">
      <c r="A19" s="1210"/>
      <c r="B19" s="183" t="s">
        <v>2682</v>
      </c>
      <c r="C19" s="184"/>
      <c r="D19" s="184"/>
      <c r="E19" s="184"/>
      <c r="F19" s="184"/>
      <c r="G19" s="184"/>
      <c r="H19" s="185"/>
      <c r="I19" s="186"/>
      <c r="J19" s="186"/>
      <c r="K19" s="186"/>
      <c r="L19" s="187"/>
      <c r="M19" s="186"/>
      <c r="N19" s="186"/>
      <c r="O19" s="186"/>
      <c r="P19" s="186"/>
      <c r="Q19" s="186"/>
      <c r="R19" s="186"/>
      <c r="S19" s="187"/>
      <c r="T19" s="186"/>
      <c r="U19" s="186"/>
      <c r="V19" s="186"/>
      <c r="W19" s="186"/>
      <c r="X19" s="186"/>
      <c r="Y19" s="187"/>
      <c r="Z19" s="186"/>
      <c r="AA19" s="186"/>
      <c r="AB19" s="186"/>
      <c r="AC19" s="186"/>
      <c r="AD19" s="187"/>
      <c r="AE19" s="186"/>
      <c r="AF19" s="186"/>
      <c r="AG19" s="186"/>
      <c r="AH19" s="186"/>
      <c r="AI19" s="186"/>
      <c r="AJ19" s="186"/>
      <c r="AK19" s="187"/>
      <c r="AL19" s="186"/>
      <c r="AM19" s="186"/>
      <c r="AN19" s="186"/>
      <c r="AO19" s="186"/>
      <c r="AP19" s="186"/>
      <c r="AQ19" s="187"/>
    </row>
    <row r="20" spans="1:43" ht="15.75" customHeight="1">
      <c r="A20" s="1210"/>
      <c r="B20" s="188" t="s">
        <v>2683</v>
      </c>
      <c r="C20" s="184"/>
      <c r="D20" s="184"/>
      <c r="E20" s="184"/>
      <c r="F20" s="184"/>
      <c r="G20" s="184"/>
      <c r="H20" s="185"/>
      <c r="I20" s="186"/>
      <c r="J20" s="186"/>
      <c r="K20" s="186"/>
      <c r="L20" s="187"/>
      <c r="M20" s="186"/>
      <c r="N20" s="186"/>
      <c r="O20" s="186"/>
      <c r="P20" s="186"/>
      <c r="Q20" s="186"/>
      <c r="R20" s="186"/>
      <c r="S20" s="187"/>
      <c r="T20" s="186"/>
      <c r="U20" s="186"/>
      <c r="V20" s="186"/>
      <c r="W20" s="186"/>
      <c r="X20" s="186"/>
      <c r="Y20" s="187"/>
      <c r="Z20" s="186"/>
      <c r="AA20" s="186"/>
      <c r="AB20" s="186"/>
      <c r="AC20" s="186"/>
      <c r="AD20" s="187"/>
      <c r="AE20" s="186"/>
      <c r="AF20" s="186"/>
      <c r="AG20" s="186"/>
      <c r="AH20" s="186"/>
      <c r="AI20" s="186"/>
      <c r="AJ20" s="186"/>
      <c r="AK20" s="187"/>
      <c r="AL20" s="186"/>
      <c r="AM20" s="186"/>
      <c r="AN20" s="186"/>
      <c r="AO20" s="186"/>
      <c r="AP20" s="186"/>
      <c r="AQ20" s="187"/>
    </row>
    <row r="21" spans="1:43" ht="15.75" customHeight="1">
      <c r="A21" s="1210"/>
      <c r="B21" s="183" t="s">
        <v>2684</v>
      </c>
      <c r="C21" s="184"/>
      <c r="D21" s="184"/>
      <c r="E21" s="184"/>
      <c r="F21" s="184"/>
      <c r="G21" s="184"/>
      <c r="H21" s="185"/>
      <c r="I21" s="186"/>
      <c r="J21" s="186"/>
      <c r="K21" s="186"/>
      <c r="L21" s="187"/>
      <c r="M21" s="186"/>
      <c r="N21" s="186"/>
      <c r="O21" s="186"/>
      <c r="P21" s="186"/>
      <c r="Q21" s="186"/>
      <c r="R21" s="186"/>
      <c r="S21" s="187"/>
      <c r="T21" s="186"/>
      <c r="U21" s="186"/>
      <c r="V21" s="186"/>
      <c r="W21" s="186"/>
      <c r="X21" s="186"/>
      <c r="Y21" s="187"/>
      <c r="Z21" s="186"/>
      <c r="AA21" s="186"/>
      <c r="AB21" s="186"/>
      <c r="AC21" s="186"/>
      <c r="AD21" s="187"/>
      <c r="AE21" s="186"/>
      <c r="AF21" s="186"/>
      <c r="AG21" s="186"/>
      <c r="AH21" s="186"/>
      <c r="AI21" s="186"/>
      <c r="AJ21" s="186"/>
      <c r="AK21" s="187"/>
      <c r="AL21" s="186"/>
      <c r="AM21" s="186"/>
      <c r="AN21" s="186"/>
      <c r="AO21" s="186"/>
      <c r="AP21" s="186"/>
      <c r="AQ21" s="187"/>
    </row>
    <row r="22" spans="1:43" ht="15.75" customHeight="1">
      <c r="A22" s="1210"/>
      <c r="B22" s="188" t="s">
        <v>2685</v>
      </c>
      <c r="C22" s="184"/>
      <c r="D22" s="184"/>
      <c r="E22" s="184"/>
      <c r="F22" s="184"/>
      <c r="G22" s="184"/>
      <c r="H22" s="185"/>
      <c r="I22" s="186"/>
      <c r="J22" s="186"/>
      <c r="K22" s="186"/>
      <c r="L22" s="187"/>
      <c r="M22" s="186"/>
      <c r="N22" s="186"/>
      <c r="O22" s="186"/>
      <c r="P22" s="186"/>
      <c r="Q22" s="186"/>
      <c r="R22" s="186"/>
      <c r="S22" s="187"/>
      <c r="T22" s="186"/>
      <c r="U22" s="186"/>
      <c r="V22" s="186"/>
      <c r="W22" s="186"/>
      <c r="X22" s="186"/>
      <c r="Y22" s="187"/>
      <c r="Z22" s="186"/>
      <c r="AA22" s="186"/>
      <c r="AB22" s="186"/>
      <c r="AC22" s="186"/>
      <c r="AD22" s="187"/>
      <c r="AE22" s="186"/>
      <c r="AF22" s="186"/>
      <c r="AG22" s="186"/>
      <c r="AH22" s="186"/>
      <c r="AI22" s="186"/>
      <c r="AJ22" s="186"/>
      <c r="AK22" s="187"/>
      <c r="AL22" s="186"/>
      <c r="AM22" s="186"/>
      <c r="AN22" s="186"/>
      <c r="AO22" s="186"/>
      <c r="AP22" s="186"/>
      <c r="AQ22" s="187"/>
    </row>
    <row r="23" spans="1:43" ht="15.75" customHeight="1">
      <c r="A23" s="1210"/>
      <c r="B23" s="183" t="s">
        <v>2686</v>
      </c>
      <c r="C23" s="184"/>
      <c r="D23" s="184"/>
      <c r="E23" s="184"/>
      <c r="F23" s="184"/>
      <c r="G23" s="184"/>
      <c r="H23" s="185"/>
      <c r="I23" s="186"/>
      <c r="J23" s="186"/>
      <c r="K23" s="186"/>
      <c r="L23" s="187"/>
      <c r="M23" s="186"/>
      <c r="N23" s="186"/>
      <c r="O23" s="186"/>
      <c r="P23" s="186"/>
      <c r="Q23" s="186"/>
      <c r="R23" s="186"/>
      <c r="S23" s="187"/>
      <c r="T23" s="186"/>
      <c r="U23" s="186"/>
      <c r="V23" s="186"/>
      <c r="W23" s="186"/>
      <c r="X23" s="186"/>
      <c r="Y23" s="187"/>
      <c r="Z23" s="186"/>
      <c r="AA23" s="186"/>
      <c r="AB23" s="186"/>
      <c r="AC23" s="186"/>
      <c r="AD23" s="187"/>
      <c r="AE23" s="186"/>
      <c r="AF23" s="186"/>
      <c r="AG23" s="186"/>
      <c r="AH23" s="186"/>
      <c r="AI23" s="186"/>
      <c r="AJ23" s="186"/>
      <c r="AK23" s="187"/>
      <c r="AL23" s="186"/>
      <c r="AM23" s="186"/>
      <c r="AN23" s="186"/>
      <c r="AO23" s="186"/>
      <c r="AP23" s="186"/>
      <c r="AQ23" s="187"/>
    </row>
    <row r="24" spans="1:43" ht="15.75" customHeight="1">
      <c r="A24" s="189" t="s">
        <v>2687</v>
      </c>
      <c r="B24" s="188" t="s">
        <v>2688</v>
      </c>
      <c r="C24" s="184"/>
      <c r="D24" s="184"/>
      <c r="E24" s="184"/>
      <c r="F24" s="184"/>
      <c r="G24" s="184"/>
      <c r="H24" s="185"/>
      <c r="I24" s="186"/>
      <c r="J24" s="186"/>
      <c r="K24" s="186"/>
      <c r="L24" s="187"/>
      <c r="M24" s="186"/>
      <c r="N24" s="186"/>
      <c r="O24" s="186"/>
      <c r="P24" s="186"/>
      <c r="Q24" s="186"/>
      <c r="R24" s="186"/>
      <c r="S24" s="187"/>
      <c r="T24" s="186"/>
      <c r="U24" s="186"/>
      <c r="V24" s="186"/>
      <c r="W24" s="186"/>
      <c r="X24" s="186"/>
      <c r="Y24" s="187"/>
      <c r="Z24" s="186"/>
      <c r="AA24" s="186"/>
      <c r="AB24" s="186"/>
      <c r="AC24" s="186"/>
      <c r="AD24" s="187"/>
      <c r="AE24" s="186"/>
      <c r="AF24" s="186"/>
      <c r="AG24" s="186"/>
      <c r="AH24" s="186"/>
      <c r="AI24" s="186"/>
      <c r="AJ24" s="186"/>
      <c r="AK24" s="187"/>
      <c r="AL24" s="186"/>
      <c r="AM24" s="186"/>
      <c r="AN24" s="186"/>
      <c r="AO24" s="186"/>
      <c r="AP24" s="186"/>
      <c r="AQ24" s="187"/>
    </row>
    <row r="25" spans="1:43" ht="15.75" customHeight="1">
      <c r="A25" s="1232" t="s">
        <v>2689</v>
      </c>
      <c r="B25" s="183" t="s">
        <v>2690</v>
      </c>
      <c r="C25" s="184"/>
      <c r="D25" s="184"/>
      <c r="E25" s="184"/>
      <c r="F25" s="184"/>
      <c r="G25" s="184"/>
      <c r="H25" s="185"/>
      <c r="I25" s="186"/>
      <c r="J25" s="186"/>
      <c r="K25" s="186"/>
      <c r="L25" s="187"/>
      <c r="M25" s="186"/>
      <c r="N25" s="186"/>
      <c r="O25" s="186"/>
      <c r="P25" s="186"/>
      <c r="Q25" s="186"/>
      <c r="R25" s="186"/>
      <c r="S25" s="187"/>
      <c r="T25" s="186"/>
      <c r="U25" s="186"/>
      <c r="V25" s="186"/>
      <c r="W25" s="186"/>
      <c r="X25" s="186"/>
      <c r="Y25" s="187"/>
      <c r="Z25" s="186"/>
      <c r="AA25" s="186"/>
      <c r="AB25" s="186"/>
      <c r="AC25" s="186"/>
      <c r="AD25" s="187"/>
      <c r="AE25" s="186"/>
      <c r="AF25" s="186"/>
      <c r="AG25" s="186"/>
      <c r="AH25" s="186"/>
      <c r="AI25" s="186"/>
      <c r="AJ25" s="186"/>
      <c r="AK25" s="187"/>
      <c r="AL25" s="186"/>
      <c r="AM25" s="186"/>
      <c r="AN25" s="186"/>
      <c r="AO25" s="186"/>
      <c r="AP25" s="186"/>
      <c r="AQ25" s="187"/>
    </row>
    <row r="26" spans="1:43" ht="15.75" customHeight="1">
      <c r="A26" s="1210"/>
      <c r="B26" s="188" t="s">
        <v>2691</v>
      </c>
      <c r="C26" s="184"/>
      <c r="D26" s="184"/>
      <c r="E26" s="184"/>
      <c r="F26" s="184"/>
      <c r="G26" s="184"/>
      <c r="H26" s="185"/>
      <c r="I26" s="186"/>
      <c r="J26" s="186"/>
      <c r="K26" s="186"/>
      <c r="L26" s="187"/>
      <c r="M26" s="186"/>
      <c r="N26" s="186"/>
      <c r="O26" s="186"/>
      <c r="P26" s="186"/>
      <c r="Q26" s="186"/>
      <c r="R26" s="186"/>
      <c r="S26" s="187"/>
      <c r="T26" s="186"/>
      <c r="U26" s="186"/>
      <c r="V26" s="186"/>
      <c r="W26" s="186"/>
      <c r="X26" s="186"/>
      <c r="Y26" s="187"/>
      <c r="Z26" s="186"/>
      <c r="AA26" s="186"/>
      <c r="AB26" s="186"/>
      <c r="AC26" s="186"/>
      <c r="AD26" s="187"/>
      <c r="AE26" s="186"/>
      <c r="AF26" s="186"/>
      <c r="AG26" s="186"/>
      <c r="AH26" s="186"/>
      <c r="AI26" s="186"/>
      <c r="AJ26" s="186"/>
      <c r="AK26" s="187"/>
      <c r="AL26" s="186"/>
      <c r="AM26" s="186"/>
      <c r="AN26" s="186"/>
      <c r="AO26" s="186"/>
      <c r="AP26" s="186"/>
      <c r="AQ26" s="187"/>
    </row>
    <row r="27" spans="1:43" ht="15.75" customHeight="1">
      <c r="A27" s="1210"/>
      <c r="B27" s="183" t="s">
        <v>2692</v>
      </c>
      <c r="C27" s="184"/>
      <c r="D27" s="184"/>
      <c r="E27" s="184"/>
      <c r="F27" s="184"/>
      <c r="G27" s="184"/>
      <c r="H27" s="185"/>
      <c r="I27" s="186"/>
      <c r="J27" s="186"/>
      <c r="K27" s="186"/>
      <c r="L27" s="187"/>
      <c r="M27" s="186"/>
      <c r="N27" s="186"/>
      <c r="O27" s="186"/>
      <c r="P27" s="186"/>
      <c r="Q27" s="186"/>
      <c r="R27" s="186"/>
      <c r="S27" s="187"/>
      <c r="T27" s="186"/>
      <c r="U27" s="186"/>
      <c r="V27" s="186"/>
      <c r="W27" s="186"/>
      <c r="X27" s="186"/>
      <c r="Y27" s="187"/>
      <c r="Z27" s="186"/>
      <c r="AA27" s="186"/>
      <c r="AB27" s="186"/>
      <c r="AC27" s="186"/>
      <c r="AD27" s="187"/>
      <c r="AE27" s="186"/>
      <c r="AF27" s="186"/>
      <c r="AG27" s="186"/>
      <c r="AH27" s="186"/>
      <c r="AI27" s="186"/>
      <c r="AJ27" s="186"/>
      <c r="AK27" s="187"/>
      <c r="AL27" s="186"/>
      <c r="AM27" s="186"/>
      <c r="AN27" s="186"/>
      <c r="AO27" s="186"/>
      <c r="AP27" s="186"/>
      <c r="AQ27" s="187"/>
    </row>
    <row r="28" spans="1:43" ht="15.75" customHeight="1">
      <c r="A28" s="1233" t="s">
        <v>2693</v>
      </c>
      <c r="B28" s="188" t="s">
        <v>2694</v>
      </c>
      <c r="C28" s="184"/>
      <c r="D28" s="184"/>
      <c r="E28" s="184"/>
      <c r="F28" s="184"/>
      <c r="G28" s="184"/>
      <c r="H28" s="185"/>
      <c r="I28" s="186"/>
      <c r="J28" s="186"/>
      <c r="K28" s="186"/>
      <c r="L28" s="187"/>
      <c r="M28" s="186"/>
      <c r="N28" s="186"/>
      <c r="O28" s="186"/>
      <c r="P28" s="186"/>
      <c r="Q28" s="186"/>
      <c r="R28" s="186"/>
      <c r="S28" s="187"/>
      <c r="T28" s="186"/>
      <c r="U28" s="186"/>
      <c r="V28" s="186"/>
      <c r="W28" s="186"/>
      <c r="X28" s="186"/>
      <c r="Y28" s="187"/>
      <c r="Z28" s="186"/>
      <c r="AA28" s="186"/>
      <c r="AB28" s="186"/>
      <c r="AC28" s="186"/>
      <c r="AD28" s="187"/>
      <c r="AE28" s="186"/>
      <c r="AF28" s="186"/>
      <c r="AG28" s="186"/>
      <c r="AH28" s="186"/>
      <c r="AI28" s="186"/>
      <c r="AJ28" s="186"/>
      <c r="AK28" s="187"/>
      <c r="AL28" s="186"/>
      <c r="AM28" s="186"/>
      <c r="AN28" s="186"/>
      <c r="AO28" s="186"/>
      <c r="AP28" s="186"/>
      <c r="AQ28" s="187"/>
    </row>
    <row r="29" spans="1:43" ht="15.75" customHeight="1">
      <c r="A29" s="1210"/>
      <c r="B29" s="183" t="s">
        <v>2695</v>
      </c>
      <c r="C29" s="184"/>
      <c r="D29" s="184"/>
      <c r="E29" s="184"/>
      <c r="F29" s="184"/>
      <c r="G29" s="184"/>
      <c r="H29" s="185"/>
      <c r="I29" s="186"/>
      <c r="J29" s="186"/>
      <c r="K29" s="186"/>
      <c r="L29" s="187"/>
      <c r="M29" s="186"/>
      <c r="N29" s="186"/>
      <c r="O29" s="186"/>
      <c r="P29" s="186"/>
      <c r="Q29" s="186"/>
      <c r="R29" s="186"/>
      <c r="S29" s="187"/>
      <c r="T29" s="186"/>
      <c r="U29" s="186"/>
      <c r="V29" s="186"/>
      <c r="W29" s="186"/>
      <c r="X29" s="186"/>
      <c r="Y29" s="187"/>
      <c r="Z29" s="186"/>
      <c r="AA29" s="186"/>
      <c r="AB29" s="186"/>
      <c r="AC29" s="186"/>
      <c r="AD29" s="187"/>
      <c r="AE29" s="186"/>
      <c r="AF29" s="186"/>
      <c r="AG29" s="186"/>
      <c r="AH29" s="186"/>
      <c r="AI29" s="186"/>
      <c r="AJ29" s="186"/>
      <c r="AK29" s="187"/>
      <c r="AL29" s="186"/>
      <c r="AM29" s="186"/>
      <c r="AN29" s="186"/>
      <c r="AO29" s="186"/>
      <c r="AP29" s="186"/>
      <c r="AQ29" s="187"/>
    </row>
    <row r="30" spans="1:43" ht="15.75" customHeight="1">
      <c r="A30" s="1233" t="s">
        <v>2696</v>
      </c>
      <c r="B30" s="188" t="s">
        <v>2697</v>
      </c>
      <c r="C30" s="184"/>
      <c r="D30" s="184"/>
      <c r="E30" s="184"/>
      <c r="F30" s="184"/>
      <c r="G30" s="184"/>
      <c r="H30" s="185"/>
      <c r="I30" s="186"/>
      <c r="J30" s="186"/>
      <c r="K30" s="186"/>
      <c r="L30" s="187"/>
      <c r="M30" s="186"/>
      <c r="N30" s="186"/>
      <c r="O30" s="186"/>
      <c r="P30" s="186"/>
      <c r="Q30" s="186"/>
      <c r="R30" s="186"/>
      <c r="S30" s="187"/>
      <c r="T30" s="186"/>
      <c r="U30" s="186"/>
      <c r="V30" s="186"/>
      <c r="W30" s="186"/>
      <c r="X30" s="186"/>
      <c r="Y30" s="187"/>
      <c r="Z30" s="186"/>
      <c r="AA30" s="186"/>
      <c r="AB30" s="186"/>
      <c r="AC30" s="186"/>
      <c r="AD30" s="187"/>
      <c r="AE30" s="186"/>
      <c r="AF30" s="186"/>
      <c r="AG30" s="186"/>
      <c r="AH30" s="186"/>
      <c r="AI30" s="186"/>
      <c r="AJ30" s="186"/>
      <c r="AK30" s="187"/>
      <c r="AL30" s="186"/>
      <c r="AM30" s="186"/>
      <c r="AN30" s="186"/>
      <c r="AO30" s="186"/>
      <c r="AP30" s="186"/>
      <c r="AQ30" s="187"/>
    </row>
    <row r="31" spans="1:43" ht="15.75" customHeight="1">
      <c r="A31" s="1210"/>
      <c r="B31" s="183" t="s">
        <v>2698</v>
      </c>
      <c r="C31" s="184"/>
      <c r="D31" s="184"/>
      <c r="E31" s="184"/>
      <c r="F31" s="184"/>
      <c r="G31" s="184"/>
      <c r="H31" s="185"/>
      <c r="I31" s="186"/>
      <c r="J31" s="186"/>
      <c r="K31" s="186"/>
      <c r="L31" s="187"/>
      <c r="M31" s="186"/>
      <c r="N31" s="186"/>
      <c r="O31" s="186"/>
      <c r="P31" s="186"/>
      <c r="Q31" s="186"/>
      <c r="R31" s="186"/>
      <c r="S31" s="187"/>
      <c r="T31" s="186"/>
      <c r="U31" s="186"/>
      <c r="V31" s="186"/>
      <c r="W31" s="186"/>
      <c r="X31" s="186"/>
      <c r="Y31" s="187"/>
      <c r="Z31" s="186"/>
      <c r="AA31" s="186"/>
      <c r="AB31" s="186"/>
      <c r="AC31" s="186"/>
      <c r="AD31" s="187"/>
      <c r="AE31" s="186"/>
      <c r="AF31" s="186"/>
      <c r="AG31" s="186"/>
      <c r="AH31" s="186"/>
      <c r="AI31" s="186"/>
      <c r="AJ31" s="186"/>
      <c r="AK31" s="187"/>
      <c r="AL31" s="186"/>
      <c r="AM31" s="186"/>
      <c r="AN31" s="186"/>
      <c r="AO31" s="186"/>
      <c r="AP31" s="186"/>
      <c r="AQ31" s="187"/>
    </row>
    <row r="32" spans="1:43" ht="15.75" customHeight="1">
      <c r="A32" s="1233" t="s">
        <v>2699</v>
      </c>
      <c r="B32" s="188" t="s">
        <v>2700</v>
      </c>
      <c r="C32" s="184"/>
      <c r="D32" s="184"/>
      <c r="E32" s="184"/>
      <c r="F32" s="184"/>
      <c r="G32" s="184"/>
      <c r="H32" s="185"/>
      <c r="I32" s="186"/>
      <c r="J32" s="186"/>
      <c r="K32" s="186"/>
      <c r="L32" s="187"/>
      <c r="M32" s="186"/>
      <c r="N32" s="186"/>
      <c r="O32" s="186"/>
      <c r="P32" s="186"/>
      <c r="Q32" s="186"/>
      <c r="R32" s="186"/>
      <c r="S32" s="187"/>
      <c r="T32" s="186"/>
      <c r="U32" s="186"/>
      <c r="V32" s="186"/>
      <c r="W32" s="186"/>
      <c r="X32" s="186"/>
      <c r="Y32" s="187"/>
      <c r="Z32" s="186"/>
      <c r="AA32" s="186"/>
      <c r="AB32" s="186"/>
      <c r="AC32" s="186"/>
      <c r="AD32" s="187"/>
      <c r="AE32" s="186"/>
      <c r="AF32" s="186"/>
      <c r="AG32" s="186"/>
      <c r="AH32" s="186"/>
      <c r="AI32" s="186"/>
      <c r="AJ32" s="186"/>
      <c r="AK32" s="187"/>
      <c r="AL32" s="186"/>
      <c r="AM32" s="186"/>
      <c r="AN32" s="186"/>
      <c r="AO32" s="186"/>
      <c r="AP32" s="186"/>
      <c r="AQ32" s="187"/>
    </row>
    <row r="33" spans="1:43" ht="15.75" customHeight="1">
      <c r="A33" s="1210"/>
      <c r="B33" s="183" t="s">
        <v>2701</v>
      </c>
      <c r="C33" s="184"/>
      <c r="D33" s="184"/>
      <c r="E33" s="184"/>
      <c r="F33" s="184"/>
      <c r="G33" s="184"/>
      <c r="H33" s="185"/>
      <c r="I33" s="186"/>
      <c r="J33" s="186"/>
      <c r="K33" s="186"/>
      <c r="L33" s="187"/>
      <c r="M33" s="186"/>
      <c r="N33" s="186"/>
      <c r="O33" s="186"/>
      <c r="P33" s="186"/>
      <c r="Q33" s="186"/>
      <c r="R33" s="186"/>
      <c r="S33" s="187"/>
      <c r="T33" s="186"/>
      <c r="U33" s="186"/>
      <c r="V33" s="186"/>
      <c r="W33" s="186"/>
      <c r="X33" s="186"/>
      <c r="Y33" s="187"/>
      <c r="Z33" s="186"/>
      <c r="AA33" s="186"/>
      <c r="AB33" s="186"/>
      <c r="AC33" s="186"/>
      <c r="AD33" s="187"/>
      <c r="AE33" s="186"/>
      <c r="AF33" s="186"/>
      <c r="AG33" s="186"/>
      <c r="AH33" s="186"/>
      <c r="AI33" s="186"/>
      <c r="AJ33" s="186"/>
      <c r="AK33" s="187"/>
      <c r="AL33" s="186"/>
      <c r="AM33" s="186"/>
      <c r="AN33" s="186"/>
      <c r="AO33" s="186"/>
      <c r="AP33" s="186"/>
      <c r="AQ33" s="187"/>
    </row>
    <row r="34" spans="1:43" ht="15.75" customHeight="1">
      <c r="A34" s="1210"/>
      <c r="B34" s="188" t="s">
        <v>2702</v>
      </c>
      <c r="C34" s="184"/>
      <c r="D34" s="184"/>
      <c r="E34" s="184"/>
      <c r="F34" s="184"/>
      <c r="G34" s="184"/>
      <c r="H34" s="185"/>
      <c r="I34" s="186"/>
      <c r="J34" s="186"/>
      <c r="K34" s="186"/>
      <c r="L34" s="187"/>
      <c r="M34" s="186"/>
      <c r="N34" s="186"/>
      <c r="O34" s="186"/>
      <c r="P34" s="186"/>
      <c r="Q34" s="186"/>
      <c r="R34" s="186"/>
      <c r="S34" s="187"/>
      <c r="T34" s="186"/>
      <c r="U34" s="186"/>
      <c r="V34" s="186"/>
      <c r="W34" s="186"/>
      <c r="X34" s="186"/>
      <c r="Y34" s="187"/>
      <c r="Z34" s="186"/>
      <c r="AA34" s="186"/>
      <c r="AB34" s="186"/>
      <c r="AC34" s="186"/>
      <c r="AD34" s="187"/>
      <c r="AE34" s="186"/>
      <c r="AF34" s="186"/>
      <c r="AG34" s="186"/>
      <c r="AH34" s="186"/>
      <c r="AI34" s="186"/>
      <c r="AJ34" s="186"/>
      <c r="AK34" s="187"/>
      <c r="AL34" s="186"/>
      <c r="AM34" s="186"/>
      <c r="AN34" s="186"/>
      <c r="AO34" s="186"/>
      <c r="AP34" s="186"/>
      <c r="AQ34" s="187"/>
    </row>
    <row r="35" spans="1:43" ht="15.75" customHeight="1">
      <c r="A35" s="1210"/>
      <c r="B35" s="183" t="s">
        <v>2703</v>
      </c>
      <c r="C35" s="184"/>
      <c r="D35" s="184"/>
      <c r="E35" s="184"/>
      <c r="F35" s="184"/>
      <c r="G35" s="184"/>
      <c r="H35" s="185"/>
      <c r="I35" s="186"/>
      <c r="J35" s="186"/>
      <c r="K35" s="186"/>
      <c r="L35" s="187"/>
      <c r="M35" s="186"/>
      <c r="N35" s="186"/>
      <c r="O35" s="186"/>
      <c r="P35" s="186"/>
      <c r="Q35" s="186"/>
      <c r="R35" s="186"/>
      <c r="S35" s="187"/>
      <c r="T35" s="186"/>
      <c r="U35" s="186"/>
      <c r="V35" s="186"/>
      <c r="W35" s="186"/>
      <c r="X35" s="186"/>
      <c r="Y35" s="187"/>
      <c r="Z35" s="186"/>
      <c r="AA35" s="186"/>
      <c r="AB35" s="186"/>
      <c r="AC35" s="186"/>
      <c r="AD35" s="187"/>
      <c r="AE35" s="186"/>
      <c r="AF35" s="186"/>
      <c r="AG35" s="186"/>
      <c r="AH35" s="186"/>
      <c r="AI35" s="186"/>
      <c r="AJ35" s="186"/>
      <c r="AK35" s="187"/>
      <c r="AL35" s="186"/>
      <c r="AM35" s="186"/>
      <c r="AN35" s="186"/>
      <c r="AO35" s="186"/>
      <c r="AP35" s="186"/>
      <c r="AQ35" s="187"/>
    </row>
    <row r="36" spans="1:43" ht="15.75" customHeight="1">
      <c r="A36" s="1210"/>
      <c r="B36" s="188" t="s">
        <v>2704</v>
      </c>
      <c r="C36" s="184"/>
      <c r="D36" s="184"/>
      <c r="E36" s="184"/>
      <c r="F36" s="184"/>
      <c r="G36" s="184"/>
      <c r="H36" s="185"/>
      <c r="I36" s="186"/>
      <c r="J36" s="186"/>
      <c r="K36" s="186"/>
      <c r="L36" s="187"/>
      <c r="M36" s="186"/>
      <c r="N36" s="186"/>
      <c r="O36" s="186"/>
      <c r="P36" s="186"/>
      <c r="Q36" s="186"/>
      <c r="R36" s="186"/>
      <c r="S36" s="187"/>
      <c r="T36" s="186"/>
      <c r="U36" s="186"/>
      <c r="V36" s="186"/>
      <c r="W36" s="186"/>
      <c r="X36" s="186"/>
      <c r="Y36" s="187"/>
      <c r="Z36" s="186"/>
      <c r="AA36" s="186"/>
      <c r="AB36" s="186"/>
      <c r="AC36" s="186"/>
      <c r="AD36" s="187"/>
      <c r="AE36" s="186"/>
      <c r="AF36" s="186"/>
      <c r="AG36" s="186"/>
      <c r="AH36" s="186"/>
      <c r="AI36" s="186"/>
      <c r="AJ36" s="186"/>
      <c r="AK36" s="187"/>
      <c r="AL36" s="186"/>
      <c r="AM36" s="186"/>
      <c r="AN36" s="186"/>
      <c r="AO36" s="186"/>
      <c r="AP36" s="186"/>
      <c r="AQ36" s="187"/>
    </row>
    <row r="37" spans="1:43" ht="15.75" customHeight="1">
      <c r="A37" s="1210"/>
      <c r="B37" s="183" t="s">
        <v>2705</v>
      </c>
      <c r="C37" s="184"/>
      <c r="D37" s="184"/>
      <c r="E37" s="184"/>
      <c r="F37" s="184"/>
      <c r="G37" s="184"/>
      <c r="H37" s="185"/>
      <c r="I37" s="186"/>
      <c r="J37" s="186"/>
      <c r="K37" s="186"/>
      <c r="L37" s="187"/>
      <c r="M37" s="186"/>
      <c r="N37" s="186"/>
      <c r="O37" s="186"/>
      <c r="P37" s="186"/>
      <c r="Q37" s="186"/>
      <c r="R37" s="186"/>
      <c r="S37" s="187"/>
      <c r="T37" s="186"/>
      <c r="U37" s="186"/>
      <c r="V37" s="186"/>
      <c r="W37" s="186"/>
      <c r="X37" s="186"/>
      <c r="Y37" s="187"/>
      <c r="Z37" s="186"/>
      <c r="AA37" s="186"/>
      <c r="AB37" s="186"/>
      <c r="AC37" s="186"/>
      <c r="AD37" s="187"/>
      <c r="AE37" s="186"/>
      <c r="AF37" s="186"/>
      <c r="AG37" s="186"/>
      <c r="AH37" s="186"/>
      <c r="AI37" s="186"/>
      <c r="AJ37" s="186"/>
      <c r="AK37" s="187"/>
      <c r="AL37" s="186"/>
      <c r="AM37" s="186"/>
      <c r="AN37" s="186"/>
      <c r="AO37" s="186"/>
      <c r="AP37" s="186"/>
      <c r="AQ37" s="187"/>
    </row>
    <row r="38" spans="1:43" ht="15.75" customHeight="1">
      <c r="A38" s="1210"/>
      <c r="B38" s="188" t="s">
        <v>2706</v>
      </c>
      <c r="C38" s="184"/>
      <c r="D38" s="184"/>
      <c r="E38" s="184"/>
      <c r="F38" s="184"/>
      <c r="G38" s="184"/>
      <c r="H38" s="185"/>
      <c r="I38" s="186"/>
      <c r="J38" s="186"/>
      <c r="K38" s="186"/>
      <c r="L38" s="187"/>
      <c r="M38" s="186"/>
      <c r="N38" s="186"/>
      <c r="O38" s="186"/>
      <c r="P38" s="186"/>
      <c r="Q38" s="186"/>
      <c r="R38" s="186"/>
      <c r="S38" s="187"/>
      <c r="T38" s="186"/>
      <c r="U38" s="186"/>
      <c r="V38" s="186"/>
      <c r="W38" s="186"/>
      <c r="X38" s="186"/>
      <c r="Y38" s="187"/>
      <c r="Z38" s="186"/>
      <c r="AA38" s="186"/>
      <c r="AB38" s="186"/>
      <c r="AC38" s="186"/>
      <c r="AD38" s="187"/>
      <c r="AE38" s="186"/>
      <c r="AF38" s="186"/>
      <c r="AG38" s="186"/>
      <c r="AH38" s="186"/>
      <c r="AI38" s="186"/>
      <c r="AJ38" s="186"/>
      <c r="AK38" s="187"/>
      <c r="AL38" s="186"/>
      <c r="AM38" s="186"/>
      <c r="AN38" s="186"/>
      <c r="AO38" s="186"/>
      <c r="AP38" s="186"/>
      <c r="AQ38" s="187"/>
    </row>
    <row r="39" spans="1:43" ht="15.75" customHeight="1">
      <c r="A39" s="1210"/>
      <c r="B39" s="183" t="s">
        <v>2707</v>
      </c>
      <c r="C39" s="184"/>
      <c r="D39" s="184"/>
      <c r="E39" s="184"/>
      <c r="F39" s="184"/>
      <c r="G39" s="184"/>
      <c r="H39" s="185"/>
      <c r="I39" s="186"/>
      <c r="J39" s="186"/>
      <c r="K39" s="186"/>
      <c r="L39" s="187"/>
      <c r="M39" s="186"/>
      <c r="N39" s="186"/>
      <c r="O39" s="186"/>
      <c r="P39" s="186"/>
      <c r="Q39" s="186"/>
      <c r="R39" s="186"/>
      <c r="S39" s="187"/>
      <c r="T39" s="186"/>
      <c r="U39" s="186"/>
      <c r="V39" s="186"/>
      <c r="W39" s="186"/>
      <c r="X39" s="186"/>
      <c r="Y39" s="187"/>
      <c r="Z39" s="186"/>
      <c r="AA39" s="186"/>
      <c r="AB39" s="186"/>
      <c r="AC39" s="186"/>
      <c r="AD39" s="187"/>
      <c r="AE39" s="186"/>
      <c r="AF39" s="186"/>
      <c r="AG39" s="186"/>
      <c r="AH39" s="186"/>
      <c r="AI39" s="186"/>
      <c r="AJ39" s="186"/>
      <c r="AK39" s="187"/>
      <c r="AL39" s="186"/>
      <c r="AM39" s="186"/>
      <c r="AN39" s="186"/>
      <c r="AO39" s="186"/>
      <c r="AP39" s="186"/>
      <c r="AQ39" s="187"/>
    </row>
    <row r="40" spans="1:43" ht="15.75" customHeight="1">
      <c r="A40" s="1210"/>
      <c r="B40" s="188" t="s">
        <v>2708</v>
      </c>
      <c r="C40" s="184"/>
      <c r="D40" s="184"/>
      <c r="E40" s="184"/>
      <c r="F40" s="184"/>
      <c r="G40" s="184"/>
      <c r="H40" s="185"/>
      <c r="I40" s="186"/>
      <c r="J40" s="186"/>
      <c r="K40" s="186"/>
      <c r="L40" s="187"/>
      <c r="M40" s="186"/>
      <c r="N40" s="186"/>
      <c r="O40" s="186"/>
      <c r="P40" s="186"/>
      <c r="Q40" s="186"/>
      <c r="R40" s="186"/>
      <c r="S40" s="187"/>
      <c r="T40" s="186"/>
      <c r="U40" s="186"/>
      <c r="V40" s="186"/>
      <c r="W40" s="186"/>
      <c r="X40" s="186"/>
      <c r="Y40" s="187"/>
      <c r="Z40" s="186"/>
      <c r="AA40" s="186"/>
      <c r="AB40" s="186"/>
      <c r="AC40" s="186"/>
      <c r="AD40" s="187"/>
      <c r="AE40" s="186"/>
      <c r="AF40" s="186"/>
      <c r="AG40" s="186"/>
      <c r="AH40" s="186"/>
      <c r="AI40" s="186"/>
      <c r="AJ40" s="186"/>
      <c r="AK40" s="187"/>
      <c r="AL40" s="186"/>
      <c r="AM40" s="186"/>
      <c r="AN40" s="186"/>
      <c r="AO40" s="186"/>
      <c r="AP40" s="186"/>
      <c r="AQ40" s="187"/>
    </row>
    <row r="41" spans="1:43" ht="15.75" customHeight="1">
      <c r="A41" s="1210"/>
      <c r="B41" s="183" t="s">
        <v>2709</v>
      </c>
      <c r="C41" s="184"/>
      <c r="D41" s="184"/>
      <c r="E41" s="184"/>
      <c r="F41" s="184"/>
      <c r="G41" s="184"/>
      <c r="H41" s="185"/>
      <c r="I41" s="186"/>
      <c r="J41" s="186"/>
      <c r="K41" s="186"/>
      <c r="L41" s="187"/>
      <c r="M41" s="186"/>
      <c r="N41" s="186"/>
      <c r="O41" s="186"/>
      <c r="P41" s="186"/>
      <c r="Q41" s="191"/>
      <c r="R41" s="186"/>
      <c r="S41" s="187"/>
      <c r="T41" s="186"/>
      <c r="U41" s="186"/>
      <c r="V41" s="186"/>
      <c r="W41" s="186"/>
      <c r="X41" s="186"/>
      <c r="Y41" s="187"/>
      <c r="Z41" s="186"/>
      <c r="AA41" s="186"/>
      <c r="AB41" s="186"/>
      <c r="AC41" s="186"/>
      <c r="AD41" s="187"/>
      <c r="AE41" s="186"/>
      <c r="AF41" s="186"/>
      <c r="AG41" s="186"/>
      <c r="AH41" s="186"/>
      <c r="AI41" s="186"/>
      <c r="AJ41" s="186"/>
      <c r="AK41" s="187"/>
      <c r="AL41" s="186"/>
      <c r="AM41" s="186"/>
      <c r="AN41" s="186"/>
      <c r="AO41" s="186"/>
      <c r="AP41" s="186"/>
      <c r="AQ41" s="187"/>
    </row>
    <row r="42" spans="1:43" ht="15.75" customHeight="1">
      <c r="A42" s="1210"/>
      <c r="B42" s="188" t="s">
        <v>2710</v>
      </c>
      <c r="C42" s="184"/>
      <c r="D42" s="184"/>
      <c r="E42" s="184"/>
      <c r="F42" s="184"/>
      <c r="G42" s="184"/>
      <c r="H42" s="185"/>
      <c r="I42" s="186"/>
      <c r="J42" s="186"/>
      <c r="K42" s="186"/>
      <c r="L42" s="187"/>
      <c r="M42" s="186"/>
      <c r="N42" s="186"/>
      <c r="O42" s="186"/>
      <c r="P42" s="186"/>
      <c r="Q42" s="186"/>
      <c r="R42" s="186"/>
      <c r="S42" s="187"/>
      <c r="T42" s="186"/>
      <c r="U42" s="186"/>
      <c r="V42" s="186"/>
      <c r="W42" s="186"/>
      <c r="X42" s="186"/>
      <c r="Y42" s="187"/>
      <c r="Z42" s="186"/>
      <c r="AA42" s="186"/>
      <c r="AB42" s="186"/>
      <c r="AC42" s="186"/>
      <c r="AD42" s="187"/>
      <c r="AE42" s="186"/>
      <c r="AF42" s="186"/>
      <c r="AG42" s="186"/>
      <c r="AH42" s="186"/>
      <c r="AI42" s="186"/>
      <c r="AJ42" s="186"/>
      <c r="AK42" s="187"/>
      <c r="AL42" s="186"/>
      <c r="AM42" s="186"/>
      <c r="AN42" s="186"/>
      <c r="AO42" s="186"/>
      <c r="AP42" s="186"/>
      <c r="AQ42" s="187"/>
    </row>
    <row r="43" spans="1:43" ht="15.75" customHeight="1">
      <c r="A43" s="1210"/>
      <c r="B43" s="183" t="s">
        <v>2711</v>
      </c>
      <c r="C43" s="184"/>
      <c r="D43" s="184"/>
      <c r="E43" s="184"/>
      <c r="F43" s="184"/>
      <c r="G43" s="184"/>
      <c r="H43" s="185"/>
      <c r="I43" s="186"/>
      <c r="J43" s="186"/>
      <c r="K43" s="186"/>
      <c r="L43" s="187"/>
      <c r="M43" s="186"/>
      <c r="N43" s="186"/>
      <c r="O43" s="186"/>
      <c r="P43" s="186"/>
      <c r="Q43" s="186"/>
      <c r="R43" s="186"/>
      <c r="S43" s="187"/>
      <c r="T43" s="186"/>
      <c r="U43" s="186"/>
      <c r="V43" s="186"/>
      <c r="W43" s="186"/>
      <c r="X43" s="186"/>
      <c r="Y43" s="187"/>
      <c r="Z43" s="186"/>
      <c r="AA43" s="186"/>
      <c r="AB43" s="186"/>
      <c r="AC43" s="186"/>
      <c r="AD43" s="187"/>
      <c r="AE43" s="186"/>
      <c r="AF43" s="186"/>
      <c r="AG43" s="186"/>
      <c r="AH43" s="186"/>
      <c r="AI43" s="186"/>
      <c r="AJ43" s="186"/>
      <c r="AK43" s="187"/>
      <c r="AL43" s="186"/>
      <c r="AM43" s="186"/>
      <c r="AN43" s="186"/>
      <c r="AO43" s="186"/>
      <c r="AP43" s="186"/>
      <c r="AQ43" s="187"/>
    </row>
    <row r="44" spans="1:43" ht="15.75" customHeight="1">
      <c r="A44" s="1233" t="s">
        <v>2712</v>
      </c>
      <c r="B44" s="188" t="s">
        <v>2713</v>
      </c>
      <c r="C44" s="184"/>
      <c r="D44" s="184"/>
      <c r="E44" s="184"/>
      <c r="F44" s="184"/>
      <c r="G44" s="184"/>
      <c r="H44" s="185"/>
      <c r="I44" s="186"/>
      <c r="J44" s="186"/>
      <c r="K44" s="186"/>
      <c r="L44" s="187"/>
      <c r="M44" s="186"/>
      <c r="N44" s="186"/>
      <c r="O44" s="186"/>
      <c r="P44" s="186"/>
      <c r="Q44" s="186"/>
      <c r="R44" s="186"/>
      <c r="S44" s="187"/>
      <c r="T44" s="186"/>
      <c r="U44" s="186"/>
      <c r="V44" s="186"/>
      <c r="W44" s="186"/>
      <c r="X44" s="186"/>
      <c r="Y44" s="187"/>
      <c r="Z44" s="186"/>
      <c r="AA44" s="186"/>
      <c r="AB44" s="186"/>
      <c r="AC44" s="186"/>
      <c r="AD44" s="187"/>
      <c r="AE44" s="186"/>
      <c r="AF44" s="186"/>
      <c r="AG44" s="186"/>
      <c r="AH44" s="186"/>
      <c r="AI44" s="186"/>
      <c r="AJ44" s="186"/>
      <c r="AK44" s="187"/>
      <c r="AL44" s="186"/>
      <c r="AM44" s="186"/>
      <c r="AN44" s="186"/>
      <c r="AO44" s="186"/>
      <c r="AP44" s="186"/>
      <c r="AQ44" s="187"/>
    </row>
    <row r="45" spans="1:43" ht="15.75" customHeight="1">
      <c r="A45" s="1210"/>
      <c r="B45" s="183" t="s">
        <v>2714</v>
      </c>
      <c r="C45" s="184"/>
      <c r="D45" s="184"/>
      <c r="E45" s="184"/>
      <c r="F45" s="184"/>
      <c r="G45" s="184"/>
      <c r="H45" s="185"/>
      <c r="I45" s="186"/>
      <c r="J45" s="186"/>
      <c r="K45" s="186"/>
      <c r="L45" s="187"/>
      <c r="M45" s="186"/>
      <c r="N45" s="186"/>
      <c r="O45" s="186"/>
      <c r="P45" s="186"/>
      <c r="Q45" s="186"/>
      <c r="R45" s="186"/>
      <c r="S45" s="187"/>
      <c r="T45" s="186"/>
      <c r="U45" s="186"/>
      <c r="V45" s="186"/>
      <c r="W45" s="186"/>
      <c r="X45" s="186"/>
      <c r="Y45" s="187"/>
      <c r="Z45" s="186"/>
      <c r="AA45" s="186"/>
      <c r="AB45" s="186"/>
      <c r="AC45" s="186"/>
      <c r="AD45" s="187"/>
      <c r="AE45" s="186"/>
      <c r="AF45" s="186"/>
      <c r="AG45" s="186"/>
      <c r="AH45" s="186"/>
      <c r="AI45" s="186"/>
      <c r="AJ45" s="186"/>
      <c r="AK45" s="187"/>
      <c r="AL45" s="186"/>
      <c r="AM45" s="186"/>
      <c r="AN45" s="186"/>
      <c r="AO45" s="186"/>
      <c r="AP45" s="186"/>
      <c r="AQ45" s="187"/>
    </row>
    <row r="46" spans="1:43" ht="15.75" customHeight="1">
      <c r="A46" s="1210"/>
      <c r="B46" s="188" t="s">
        <v>2715</v>
      </c>
      <c r="C46" s="184"/>
      <c r="D46" s="184"/>
      <c r="E46" s="184"/>
      <c r="F46" s="184"/>
      <c r="G46" s="184"/>
      <c r="H46" s="185"/>
      <c r="I46" s="186"/>
      <c r="J46" s="186"/>
      <c r="K46" s="186"/>
      <c r="L46" s="187"/>
      <c r="M46" s="186"/>
      <c r="N46" s="186"/>
      <c r="O46" s="186"/>
      <c r="P46" s="186"/>
      <c r="Q46" s="186"/>
      <c r="R46" s="186"/>
      <c r="S46" s="187"/>
      <c r="T46" s="186"/>
      <c r="U46" s="186"/>
      <c r="V46" s="186"/>
      <c r="W46" s="186"/>
      <c r="X46" s="186"/>
      <c r="Y46" s="187"/>
      <c r="Z46" s="186"/>
      <c r="AA46" s="186"/>
      <c r="AB46" s="186"/>
      <c r="AC46" s="186"/>
      <c r="AD46" s="187"/>
      <c r="AE46" s="186"/>
      <c r="AF46" s="186"/>
      <c r="AG46" s="186"/>
      <c r="AH46" s="186"/>
      <c r="AI46" s="186"/>
      <c r="AJ46" s="186"/>
      <c r="AK46" s="187"/>
      <c r="AL46" s="186"/>
      <c r="AM46" s="186"/>
      <c r="AN46" s="186"/>
      <c r="AO46" s="186"/>
      <c r="AP46" s="186"/>
      <c r="AQ46" s="187"/>
    </row>
    <row r="47" spans="1:43" ht="15.75" customHeight="1">
      <c r="A47" s="1210"/>
      <c r="B47" s="183" t="s">
        <v>2716</v>
      </c>
      <c r="C47" s="184"/>
      <c r="D47" s="184"/>
      <c r="E47" s="184"/>
      <c r="F47" s="184"/>
      <c r="G47" s="184"/>
      <c r="H47" s="185"/>
      <c r="I47" s="186"/>
      <c r="J47" s="186"/>
      <c r="K47" s="186"/>
      <c r="L47" s="187"/>
      <c r="M47" s="186"/>
      <c r="N47" s="186"/>
      <c r="O47" s="186"/>
      <c r="P47" s="186"/>
      <c r="Q47" s="186"/>
      <c r="R47" s="186"/>
      <c r="S47" s="187"/>
      <c r="T47" s="186"/>
      <c r="U47" s="186"/>
      <c r="V47" s="186"/>
      <c r="W47" s="186"/>
      <c r="X47" s="186"/>
      <c r="Y47" s="187"/>
      <c r="Z47" s="186"/>
      <c r="AA47" s="186"/>
      <c r="AB47" s="186"/>
      <c r="AC47" s="186"/>
      <c r="AD47" s="187"/>
      <c r="AE47" s="186"/>
      <c r="AF47" s="186"/>
      <c r="AG47" s="186"/>
      <c r="AH47" s="186"/>
      <c r="AI47" s="186"/>
      <c r="AJ47" s="186"/>
      <c r="AK47" s="187"/>
      <c r="AL47" s="186"/>
      <c r="AM47" s="186"/>
      <c r="AN47" s="186"/>
      <c r="AO47" s="186"/>
      <c r="AP47" s="186"/>
      <c r="AQ47" s="187"/>
    </row>
    <row r="48" spans="1:43" ht="15.75" customHeight="1">
      <c r="A48" s="1210"/>
      <c r="B48" s="188" t="s">
        <v>2717</v>
      </c>
      <c r="C48" s="184"/>
      <c r="D48" s="184"/>
      <c r="E48" s="184"/>
      <c r="F48" s="184"/>
      <c r="G48" s="184"/>
      <c r="H48" s="185"/>
      <c r="I48" s="186"/>
      <c r="J48" s="186"/>
      <c r="K48" s="186"/>
      <c r="L48" s="187"/>
      <c r="M48" s="186"/>
      <c r="N48" s="186"/>
      <c r="O48" s="186"/>
      <c r="P48" s="186"/>
      <c r="Q48" s="186"/>
      <c r="R48" s="186"/>
      <c r="S48" s="187"/>
      <c r="T48" s="186"/>
      <c r="U48" s="186"/>
      <c r="V48" s="186"/>
      <c r="W48" s="186"/>
      <c r="X48" s="186"/>
      <c r="Y48" s="187"/>
      <c r="Z48" s="186"/>
      <c r="AA48" s="186"/>
      <c r="AB48" s="186"/>
      <c r="AC48" s="186"/>
      <c r="AD48" s="187"/>
      <c r="AE48" s="186"/>
      <c r="AF48" s="186"/>
      <c r="AG48" s="186"/>
      <c r="AH48" s="186"/>
      <c r="AI48" s="186"/>
      <c r="AJ48" s="186"/>
      <c r="AK48" s="187"/>
      <c r="AL48" s="186"/>
      <c r="AM48" s="186"/>
      <c r="AN48" s="186"/>
      <c r="AO48" s="186"/>
      <c r="AP48" s="186"/>
      <c r="AQ48" s="187"/>
    </row>
    <row r="49" spans="1:43" ht="15.75" customHeight="1">
      <c r="A49" s="182" t="s">
        <v>2718</v>
      </c>
      <c r="B49" s="183" t="s">
        <v>2719</v>
      </c>
      <c r="C49" s="184"/>
      <c r="D49" s="184"/>
      <c r="E49" s="184"/>
      <c r="F49" s="184"/>
      <c r="G49" s="184"/>
      <c r="H49" s="185"/>
      <c r="I49" s="186"/>
      <c r="J49" s="186"/>
      <c r="K49" s="186"/>
      <c r="L49" s="187"/>
      <c r="M49" s="186"/>
      <c r="N49" s="186"/>
      <c r="O49" s="186"/>
      <c r="P49" s="186"/>
      <c r="Q49" s="186"/>
      <c r="R49" s="186"/>
      <c r="S49" s="187"/>
      <c r="T49" s="186"/>
      <c r="U49" s="186"/>
      <c r="V49" s="186"/>
      <c r="W49" s="186"/>
      <c r="X49" s="186"/>
      <c r="Y49" s="187"/>
      <c r="Z49" s="186"/>
      <c r="AA49" s="186"/>
      <c r="AB49" s="186"/>
      <c r="AC49" s="186"/>
      <c r="AD49" s="187"/>
      <c r="AE49" s="186"/>
      <c r="AF49" s="186"/>
      <c r="AG49" s="186"/>
      <c r="AH49" s="186"/>
      <c r="AI49" s="186"/>
      <c r="AJ49" s="186"/>
      <c r="AK49" s="187"/>
      <c r="AL49" s="186"/>
      <c r="AM49" s="186"/>
      <c r="AN49" s="186"/>
      <c r="AO49" s="186"/>
      <c r="AP49" s="186"/>
      <c r="AQ49" s="187"/>
    </row>
    <row r="50" spans="1:43" ht="15.75" customHeight="1">
      <c r="A50" s="1233" t="s">
        <v>2720</v>
      </c>
      <c r="B50" s="188" t="s">
        <v>2721</v>
      </c>
      <c r="C50" s="184"/>
      <c r="D50" s="184"/>
      <c r="E50" s="184"/>
      <c r="F50" s="184"/>
      <c r="G50" s="184"/>
      <c r="H50" s="185"/>
      <c r="I50" s="186"/>
      <c r="J50" s="186"/>
      <c r="K50" s="186"/>
      <c r="L50" s="187"/>
      <c r="M50" s="186"/>
      <c r="N50" s="186"/>
      <c r="O50" s="186"/>
      <c r="P50" s="186"/>
      <c r="Q50" s="186"/>
      <c r="R50" s="186"/>
      <c r="S50" s="187"/>
      <c r="T50" s="186"/>
      <c r="U50" s="186"/>
      <c r="V50" s="186"/>
      <c r="W50" s="186"/>
      <c r="X50" s="186"/>
      <c r="Y50" s="187"/>
      <c r="Z50" s="186"/>
      <c r="AA50" s="186"/>
      <c r="AB50" s="186"/>
      <c r="AC50" s="186"/>
      <c r="AD50" s="187"/>
      <c r="AE50" s="186"/>
      <c r="AF50" s="186"/>
      <c r="AG50" s="186"/>
      <c r="AH50" s="186"/>
      <c r="AI50" s="186"/>
      <c r="AJ50" s="186"/>
      <c r="AK50" s="187"/>
      <c r="AL50" s="186"/>
      <c r="AM50" s="186"/>
      <c r="AN50" s="186"/>
      <c r="AO50" s="186"/>
      <c r="AP50" s="186"/>
      <c r="AQ50" s="187"/>
    </row>
    <row r="51" spans="1:43" ht="15.75" customHeight="1">
      <c r="A51" s="1210"/>
      <c r="B51" s="183" t="s">
        <v>2722</v>
      </c>
      <c r="C51" s="184"/>
      <c r="D51" s="184"/>
      <c r="E51" s="184"/>
      <c r="F51" s="184"/>
      <c r="G51" s="184"/>
      <c r="H51" s="185"/>
      <c r="I51" s="186"/>
      <c r="J51" s="186"/>
      <c r="K51" s="186"/>
      <c r="L51" s="187"/>
      <c r="M51" s="186"/>
      <c r="N51" s="186"/>
      <c r="O51" s="186"/>
      <c r="P51" s="186"/>
      <c r="Q51" s="186"/>
      <c r="R51" s="186"/>
      <c r="S51" s="187"/>
      <c r="T51" s="186"/>
      <c r="U51" s="186"/>
      <c r="V51" s="186"/>
      <c r="W51" s="186"/>
      <c r="X51" s="186"/>
      <c r="Y51" s="187"/>
      <c r="Z51" s="186"/>
      <c r="AA51" s="186"/>
      <c r="AB51" s="186"/>
      <c r="AC51" s="186"/>
      <c r="AD51" s="187"/>
      <c r="AE51" s="186"/>
      <c r="AF51" s="186"/>
      <c r="AG51" s="186"/>
      <c r="AH51" s="186"/>
      <c r="AI51" s="186"/>
      <c r="AJ51" s="186"/>
      <c r="AK51" s="187"/>
      <c r="AL51" s="186"/>
      <c r="AM51" s="186"/>
      <c r="AN51" s="186"/>
      <c r="AO51" s="186"/>
      <c r="AP51" s="186"/>
      <c r="AQ51" s="187"/>
    </row>
    <row r="52" spans="1:43" ht="15.75" customHeight="1">
      <c r="A52" s="1233" t="s">
        <v>2723</v>
      </c>
      <c r="B52" s="188" t="s">
        <v>2724</v>
      </c>
      <c r="C52" s="184"/>
      <c r="D52" s="184"/>
      <c r="E52" s="184"/>
      <c r="F52" s="184"/>
      <c r="G52" s="184"/>
      <c r="H52" s="185"/>
      <c r="I52" s="186"/>
      <c r="J52" s="186"/>
      <c r="K52" s="186"/>
      <c r="L52" s="187"/>
      <c r="M52" s="186"/>
      <c r="N52" s="186"/>
      <c r="O52" s="186"/>
      <c r="P52" s="186"/>
      <c r="Q52" s="186"/>
      <c r="R52" s="186"/>
      <c r="S52" s="187"/>
      <c r="T52" s="186"/>
      <c r="U52" s="186"/>
      <c r="V52" s="186"/>
      <c r="W52" s="186"/>
      <c r="X52" s="186"/>
      <c r="Y52" s="187"/>
      <c r="Z52" s="186"/>
      <c r="AA52" s="186"/>
      <c r="AB52" s="186"/>
      <c r="AC52" s="186"/>
      <c r="AD52" s="187"/>
      <c r="AE52" s="186"/>
      <c r="AF52" s="186"/>
      <c r="AG52" s="186"/>
      <c r="AH52" s="186"/>
      <c r="AI52" s="186"/>
      <c r="AJ52" s="186"/>
      <c r="AK52" s="187"/>
      <c r="AL52" s="186"/>
      <c r="AM52" s="186"/>
      <c r="AN52" s="186"/>
      <c r="AO52" s="186"/>
      <c r="AP52" s="186"/>
      <c r="AQ52" s="187"/>
    </row>
    <row r="53" spans="1:43" ht="15.75" customHeight="1">
      <c r="A53" s="1210"/>
      <c r="B53" s="183" t="s">
        <v>2725</v>
      </c>
      <c r="C53" s="184"/>
      <c r="D53" s="184"/>
      <c r="E53" s="184"/>
      <c r="F53" s="184"/>
      <c r="G53" s="184"/>
      <c r="H53" s="185"/>
      <c r="I53" s="186"/>
      <c r="J53" s="186"/>
      <c r="K53" s="186"/>
      <c r="L53" s="187"/>
      <c r="M53" s="186"/>
      <c r="N53" s="186"/>
      <c r="O53" s="186"/>
      <c r="P53" s="186"/>
      <c r="Q53" s="186"/>
      <c r="R53" s="186"/>
      <c r="S53" s="187"/>
      <c r="T53" s="186"/>
      <c r="U53" s="186"/>
      <c r="V53" s="186"/>
      <c r="W53" s="186"/>
      <c r="X53" s="186"/>
      <c r="Y53" s="187"/>
      <c r="Z53" s="186"/>
      <c r="AA53" s="186"/>
      <c r="AB53" s="186"/>
      <c r="AC53" s="186"/>
      <c r="AD53" s="187"/>
      <c r="AE53" s="186"/>
      <c r="AF53" s="186"/>
      <c r="AG53" s="186"/>
      <c r="AH53" s="186"/>
      <c r="AI53" s="186"/>
      <c r="AJ53" s="186"/>
      <c r="AK53" s="187"/>
      <c r="AL53" s="186"/>
      <c r="AM53" s="186"/>
      <c r="AN53" s="186"/>
      <c r="AO53" s="186"/>
      <c r="AP53" s="186"/>
      <c r="AQ53" s="187"/>
    </row>
    <row r="54" spans="1:43" ht="15.75" customHeight="1">
      <c r="A54" s="1210"/>
      <c r="B54" s="188" t="s">
        <v>2726</v>
      </c>
      <c r="C54" s="184"/>
      <c r="D54" s="184"/>
      <c r="E54" s="184"/>
      <c r="F54" s="184"/>
      <c r="G54" s="184"/>
      <c r="H54" s="185"/>
      <c r="I54" s="186"/>
      <c r="J54" s="186"/>
      <c r="K54" s="186"/>
      <c r="L54" s="187"/>
      <c r="M54" s="186"/>
      <c r="N54" s="186"/>
      <c r="O54" s="186"/>
      <c r="P54" s="186"/>
      <c r="Q54" s="186"/>
      <c r="R54" s="186"/>
      <c r="S54" s="187"/>
      <c r="T54" s="186"/>
      <c r="U54" s="186"/>
      <c r="V54" s="186"/>
      <c r="W54" s="186"/>
      <c r="X54" s="186"/>
      <c r="Y54" s="187"/>
      <c r="Z54" s="186"/>
      <c r="AA54" s="186"/>
      <c r="AB54" s="186"/>
      <c r="AC54" s="186"/>
      <c r="AD54" s="187"/>
      <c r="AE54" s="186"/>
      <c r="AF54" s="186"/>
      <c r="AG54" s="186"/>
      <c r="AH54" s="186"/>
      <c r="AI54" s="186"/>
      <c r="AJ54" s="186"/>
      <c r="AK54" s="187"/>
      <c r="AL54" s="186"/>
      <c r="AM54" s="186"/>
      <c r="AN54" s="186"/>
      <c r="AO54" s="186"/>
      <c r="AP54" s="186"/>
      <c r="AQ54" s="187"/>
    </row>
    <row r="55" spans="1:43" ht="15.75" customHeight="1">
      <c r="A55" s="1210"/>
      <c r="B55" s="183" t="s">
        <v>2727</v>
      </c>
      <c r="C55" s="184"/>
      <c r="D55" s="184"/>
      <c r="E55" s="184"/>
      <c r="F55" s="184"/>
      <c r="G55" s="184"/>
      <c r="H55" s="185"/>
      <c r="I55" s="186"/>
      <c r="J55" s="186"/>
      <c r="K55" s="186"/>
      <c r="L55" s="187"/>
      <c r="M55" s="186"/>
      <c r="N55" s="186"/>
      <c r="O55" s="186"/>
      <c r="P55" s="186"/>
      <c r="Q55" s="186"/>
      <c r="R55" s="186"/>
      <c r="S55" s="187"/>
      <c r="T55" s="186"/>
      <c r="U55" s="186"/>
      <c r="V55" s="186"/>
      <c r="W55" s="186"/>
      <c r="X55" s="186"/>
      <c r="Y55" s="187"/>
      <c r="Z55" s="186"/>
      <c r="AA55" s="186"/>
      <c r="AB55" s="186"/>
      <c r="AC55" s="186"/>
      <c r="AD55" s="187"/>
      <c r="AE55" s="186"/>
      <c r="AF55" s="186"/>
      <c r="AG55" s="186"/>
      <c r="AH55" s="186"/>
      <c r="AI55" s="186"/>
      <c r="AJ55" s="186"/>
      <c r="AK55" s="187"/>
      <c r="AL55" s="186"/>
      <c r="AM55" s="186"/>
      <c r="AN55" s="186"/>
      <c r="AO55" s="186"/>
      <c r="AP55" s="186"/>
      <c r="AQ55" s="187"/>
    </row>
    <row r="56" spans="1:43" ht="15.75" customHeight="1">
      <c r="A56" s="1210"/>
      <c r="B56" s="188" t="s">
        <v>2728</v>
      </c>
      <c r="C56" s="184"/>
      <c r="D56" s="184"/>
      <c r="E56" s="184"/>
      <c r="F56" s="184"/>
      <c r="G56" s="184"/>
      <c r="H56" s="185"/>
      <c r="I56" s="186"/>
      <c r="J56" s="186"/>
      <c r="K56" s="186"/>
      <c r="L56" s="187"/>
      <c r="M56" s="186"/>
      <c r="N56" s="186"/>
      <c r="O56" s="186"/>
      <c r="P56" s="186"/>
      <c r="Q56" s="186"/>
      <c r="R56" s="186"/>
      <c r="S56" s="187"/>
      <c r="T56" s="186"/>
      <c r="U56" s="186"/>
      <c r="V56" s="186"/>
      <c r="W56" s="186"/>
      <c r="X56" s="186"/>
      <c r="Y56" s="187"/>
      <c r="Z56" s="186"/>
      <c r="AA56" s="186"/>
      <c r="AB56" s="186"/>
      <c r="AC56" s="186"/>
      <c r="AD56" s="187"/>
      <c r="AE56" s="186"/>
      <c r="AF56" s="186"/>
      <c r="AG56" s="186"/>
      <c r="AH56" s="186"/>
      <c r="AI56" s="186"/>
      <c r="AJ56" s="186"/>
      <c r="AK56" s="187"/>
      <c r="AL56" s="186"/>
      <c r="AM56" s="186"/>
      <c r="AN56" s="186"/>
      <c r="AO56" s="186"/>
      <c r="AP56" s="186"/>
      <c r="AQ56" s="187"/>
    </row>
    <row r="57" spans="1:43" ht="15.75" customHeight="1">
      <c r="A57" s="1210"/>
      <c r="B57" s="183" t="s">
        <v>2729</v>
      </c>
      <c r="C57" s="184"/>
      <c r="D57" s="184"/>
      <c r="E57" s="184"/>
      <c r="F57" s="184"/>
      <c r="G57" s="184"/>
      <c r="H57" s="185"/>
      <c r="I57" s="186"/>
      <c r="J57" s="186"/>
      <c r="K57" s="186"/>
      <c r="L57" s="187"/>
      <c r="M57" s="186"/>
      <c r="N57" s="186"/>
      <c r="O57" s="186"/>
      <c r="P57" s="186"/>
      <c r="Q57" s="186"/>
      <c r="R57" s="186"/>
      <c r="S57" s="187"/>
      <c r="T57" s="186"/>
      <c r="U57" s="186"/>
      <c r="V57" s="186"/>
      <c r="W57" s="186"/>
      <c r="X57" s="186"/>
      <c r="Y57" s="187"/>
      <c r="Z57" s="186"/>
      <c r="AA57" s="186"/>
      <c r="AB57" s="186"/>
      <c r="AC57" s="186"/>
      <c r="AD57" s="187"/>
      <c r="AE57" s="186"/>
      <c r="AF57" s="186"/>
      <c r="AG57" s="186"/>
      <c r="AH57" s="186"/>
      <c r="AI57" s="186"/>
      <c r="AJ57" s="186"/>
      <c r="AK57" s="187"/>
      <c r="AL57" s="186"/>
      <c r="AM57" s="186"/>
      <c r="AN57" s="186"/>
      <c r="AO57" s="186"/>
      <c r="AP57" s="186"/>
      <c r="AQ57" s="187"/>
    </row>
    <row r="58" spans="1:43" ht="15.75" customHeight="1">
      <c r="A58" s="1210"/>
      <c r="B58" s="188" t="s">
        <v>2730</v>
      </c>
      <c r="C58" s="184"/>
      <c r="D58" s="184"/>
      <c r="E58" s="184"/>
      <c r="F58" s="184"/>
      <c r="G58" s="184"/>
      <c r="H58" s="185"/>
      <c r="I58" s="186"/>
      <c r="J58" s="186"/>
      <c r="K58" s="186"/>
      <c r="L58" s="187"/>
      <c r="M58" s="186"/>
      <c r="N58" s="186"/>
      <c r="O58" s="186"/>
      <c r="P58" s="186"/>
      <c r="Q58" s="186"/>
      <c r="R58" s="186"/>
      <c r="S58" s="187"/>
      <c r="T58" s="186"/>
      <c r="U58" s="186"/>
      <c r="V58" s="186"/>
      <c r="W58" s="186"/>
      <c r="X58" s="186"/>
      <c r="Y58" s="187"/>
      <c r="Z58" s="186"/>
      <c r="AA58" s="186"/>
      <c r="AB58" s="186"/>
      <c r="AC58" s="186"/>
      <c r="AD58" s="187"/>
      <c r="AE58" s="186"/>
      <c r="AF58" s="186"/>
      <c r="AG58" s="186"/>
      <c r="AH58" s="186"/>
      <c r="AI58" s="186"/>
      <c r="AJ58" s="186"/>
      <c r="AK58" s="187"/>
      <c r="AL58" s="186"/>
      <c r="AM58" s="186"/>
      <c r="AN58" s="186"/>
      <c r="AO58" s="186"/>
      <c r="AP58" s="186"/>
      <c r="AQ58" s="187"/>
    </row>
    <row r="59" spans="1:43" ht="15.75" customHeight="1">
      <c r="A59" s="1210"/>
      <c r="B59" s="183" t="s">
        <v>2731</v>
      </c>
      <c r="C59" s="184"/>
      <c r="D59" s="184"/>
      <c r="E59" s="184"/>
      <c r="F59" s="184"/>
      <c r="G59" s="184"/>
      <c r="H59" s="185"/>
      <c r="I59" s="186"/>
      <c r="J59" s="186"/>
      <c r="K59" s="186"/>
      <c r="L59" s="187"/>
      <c r="M59" s="186"/>
      <c r="N59" s="186"/>
      <c r="O59" s="186"/>
      <c r="P59" s="186"/>
      <c r="Q59" s="186"/>
      <c r="R59" s="186"/>
      <c r="S59" s="187"/>
      <c r="T59" s="186"/>
      <c r="U59" s="186"/>
      <c r="V59" s="186"/>
      <c r="W59" s="186"/>
      <c r="X59" s="186"/>
      <c r="Y59" s="187"/>
      <c r="Z59" s="186"/>
      <c r="AA59" s="186"/>
      <c r="AB59" s="186"/>
      <c r="AC59" s="186"/>
      <c r="AD59" s="187"/>
      <c r="AE59" s="186"/>
      <c r="AF59" s="186"/>
      <c r="AG59" s="186"/>
      <c r="AH59" s="186"/>
      <c r="AI59" s="186"/>
      <c r="AJ59" s="186"/>
      <c r="AK59" s="187"/>
      <c r="AL59" s="186"/>
      <c r="AM59" s="186"/>
      <c r="AN59" s="186"/>
      <c r="AO59" s="186"/>
      <c r="AP59" s="186"/>
      <c r="AQ59" s="187"/>
    </row>
    <row r="60" spans="1:43" ht="15.75" customHeight="1">
      <c r="A60" s="1210"/>
      <c r="B60" s="188" t="s">
        <v>2732</v>
      </c>
      <c r="C60" s="184"/>
      <c r="D60" s="184"/>
      <c r="E60" s="184"/>
      <c r="F60" s="184"/>
      <c r="G60" s="184"/>
      <c r="H60" s="185"/>
      <c r="I60" s="186"/>
      <c r="J60" s="186"/>
      <c r="K60" s="186"/>
      <c r="L60" s="187"/>
      <c r="M60" s="186"/>
      <c r="N60" s="186"/>
      <c r="O60" s="186"/>
      <c r="P60" s="186"/>
      <c r="Q60" s="186"/>
      <c r="R60" s="186"/>
      <c r="S60" s="187"/>
      <c r="T60" s="186"/>
      <c r="U60" s="186"/>
      <c r="V60" s="186"/>
      <c r="W60" s="186"/>
      <c r="X60" s="186"/>
      <c r="Y60" s="187"/>
      <c r="Z60" s="186"/>
      <c r="AA60" s="186"/>
      <c r="AB60" s="186"/>
      <c r="AC60" s="186"/>
      <c r="AD60" s="187"/>
      <c r="AE60" s="186"/>
      <c r="AF60" s="186"/>
      <c r="AG60" s="186"/>
      <c r="AH60" s="186"/>
      <c r="AI60" s="186"/>
      <c r="AJ60" s="186"/>
      <c r="AK60" s="187"/>
      <c r="AL60" s="186"/>
      <c r="AM60" s="186"/>
      <c r="AN60" s="186"/>
      <c r="AO60" s="186"/>
      <c r="AP60" s="186"/>
      <c r="AQ60" s="187"/>
    </row>
    <row r="61" spans="1:43" ht="15.75" customHeight="1">
      <c r="A61" s="1210"/>
      <c r="B61" s="183" t="s">
        <v>2733</v>
      </c>
      <c r="C61" s="184"/>
      <c r="D61" s="184"/>
      <c r="E61" s="184"/>
      <c r="F61" s="184"/>
      <c r="G61" s="184"/>
      <c r="H61" s="185"/>
      <c r="I61" s="186"/>
      <c r="J61" s="186"/>
      <c r="K61" s="186"/>
      <c r="L61" s="187"/>
      <c r="M61" s="186"/>
      <c r="N61" s="186"/>
      <c r="O61" s="186"/>
      <c r="P61" s="186"/>
      <c r="Q61" s="186"/>
      <c r="R61" s="186"/>
      <c r="S61" s="187"/>
      <c r="T61" s="186"/>
      <c r="U61" s="186"/>
      <c r="V61" s="186"/>
      <c r="W61" s="186"/>
      <c r="X61" s="186"/>
      <c r="Y61" s="187"/>
      <c r="Z61" s="186"/>
      <c r="AA61" s="186"/>
      <c r="AB61" s="186"/>
      <c r="AC61" s="186"/>
      <c r="AD61" s="187"/>
      <c r="AE61" s="186"/>
      <c r="AF61" s="186"/>
      <c r="AG61" s="186"/>
      <c r="AH61" s="186"/>
      <c r="AI61" s="186"/>
      <c r="AJ61" s="186"/>
      <c r="AK61" s="187"/>
      <c r="AL61" s="186"/>
      <c r="AM61" s="186"/>
      <c r="AN61" s="186"/>
      <c r="AO61" s="186"/>
      <c r="AP61" s="186"/>
      <c r="AQ61" s="187"/>
    </row>
    <row r="62" spans="1:43" ht="15.75" customHeight="1">
      <c r="A62" s="1233" t="s">
        <v>2734</v>
      </c>
      <c r="B62" s="188" t="s">
        <v>2735</v>
      </c>
      <c r="C62" s="184"/>
      <c r="D62" s="184"/>
      <c r="E62" s="184"/>
      <c r="F62" s="184"/>
      <c r="G62" s="184"/>
      <c r="H62" s="185"/>
      <c r="I62" s="186"/>
      <c r="J62" s="186"/>
      <c r="K62" s="186"/>
      <c r="L62" s="187"/>
      <c r="M62" s="186"/>
      <c r="N62" s="186"/>
      <c r="O62" s="186"/>
      <c r="P62" s="186"/>
      <c r="Q62" s="186"/>
      <c r="R62" s="186"/>
      <c r="S62" s="187"/>
      <c r="T62" s="186"/>
      <c r="U62" s="186"/>
      <c r="V62" s="186"/>
      <c r="W62" s="186"/>
      <c r="X62" s="186"/>
      <c r="Y62" s="187"/>
      <c r="Z62" s="186"/>
      <c r="AA62" s="186"/>
      <c r="AB62" s="186"/>
      <c r="AC62" s="186"/>
      <c r="AD62" s="187"/>
      <c r="AE62" s="186"/>
      <c r="AF62" s="186"/>
      <c r="AG62" s="186"/>
      <c r="AH62" s="186"/>
      <c r="AI62" s="186"/>
      <c r="AJ62" s="186"/>
      <c r="AK62" s="187"/>
      <c r="AL62" s="186"/>
      <c r="AM62" s="186"/>
      <c r="AN62" s="186"/>
      <c r="AO62" s="186"/>
      <c r="AP62" s="186"/>
      <c r="AQ62" s="187"/>
    </row>
    <row r="63" spans="1:43" ht="15.75" customHeight="1">
      <c r="A63" s="1210"/>
      <c r="B63" s="183" t="s">
        <v>2736</v>
      </c>
      <c r="C63" s="184"/>
      <c r="D63" s="184"/>
      <c r="E63" s="184"/>
      <c r="F63" s="184"/>
      <c r="G63" s="184"/>
      <c r="H63" s="185"/>
      <c r="I63" s="186"/>
      <c r="J63" s="186"/>
      <c r="K63" s="186"/>
      <c r="L63" s="187"/>
      <c r="M63" s="186"/>
      <c r="N63" s="186"/>
      <c r="O63" s="186"/>
      <c r="P63" s="186"/>
      <c r="Q63" s="186"/>
      <c r="R63" s="186"/>
      <c r="S63" s="187"/>
      <c r="T63" s="186"/>
      <c r="U63" s="186"/>
      <c r="V63" s="186"/>
      <c r="W63" s="186"/>
      <c r="X63" s="186"/>
      <c r="Y63" s="187"/>
      <c r="Z63" s="186"/>
      <c r="AA63" s="186"/>
      <c r="AB63" s="186"/>
      <c r="AC63" s="186"/>
      <c r="AD63" s="187"/>
      <c r="AE63" s="186"/>
      <c r="AF63" s="186"/>
      <c r="AG63" s="186"/>
      <c r="AH63" s="186"/>
      <c r="AI63" s="186"/>
      <c r="AJ63" s="186"/>
      <c r="AK63" s="187"/>
      <c r="AL63" s="186"/>
      <c r="AM63" s="186"/>
      <c r="AN63" s="186"/>
      <c r="AO63" s="186"/>
      <c r="AP63" s="186"/>
      <c r="AQ63" s="187"/>
    </row>
    <row r="64" spans="1:43" ht="15.75" customHeight="1">
      <c r="A64" s="189" t="s">
        <v>2737</v>
      </c>
      <c r="B64" s="188" t="s">
        <v>2738</v>
      </c>
      <c r="C64" s="184"/>
      <c r="D64" s="184"/>
      <c r="E64" s="184"/>
      <c r="F64" s="184"/>
      <c r="G64" s="184"/>
      <c r="H64" s="185"/>
      <c r="I64" s="186"/>
      <c r="J64" s="186"/>
      <c r="K64" s="186"/>
      <c r="L64" s="187"/>
      <c r="M64" s="186"/>
      <c r="N64" s="186"/>
      <c r="O64" s="186"/>
      <c r="P64" s="186"/>
      <c r="Q64" s="186"/>
      <c r="R64" s="186"/>
      <c r="S64" s="187"/>
      <c r="T64" s="186"/>
      <c r="U64" s="186"/>
      <c r="V64" s="186"/>
      <c r="W64" s="186"/>
      <c r="X64" s="186"/>
      <c r="Y64" s="187"/>
      <c r="Z64" s="186"/>
      <c r="AA64" s="186"/>
      <c r="AB64" s="186"/>
      <c r="AC64" s="186"/>
      <c r="AD64" s="187"/>
      <c r="AE64" s="186"/>
      <c r="AF64" s="186"/>
      <c r="AG64" s="186"/>
      <c r="AH64" s="186"/>
      <c r="AI64" s="186"/>
      <c r="AJ64" s="186"/>
      <c r="AK64" s="187"/>
      <c r="AL64" s="186"/>
      <c r="AM64" s="186"/>
      <c r="AN64" s="186"/>
      <c r="AO64" s="186"/>
      <c r="AP64" s="186"/>
      <c r="AQ64" s="187"/>
    </row>
    <row r="65" spans="1:43" ht="15.75" customHeight="1">
      <c r="A65" s="1232" t="s">
        <v>2739</v>
      </c>
      <c r="B65" s="183" t="s">
        <v>2740</v>
      </c>
      <c r="C65" s="184"/>
      <c r="D65" s="184"/>
      <c r="E65" s="184"/>
      <c r="F65" s="184"/>
      <c r="G65" s="184"/>
      <c r="H65" s="185"/>
      <c r="I65" s="186"/>
      <c r="J65" s="186"/>
      <c r="K65" s="186"/>
      <c r="L65" s="187"/>
      <c r="M65" s="186"/>
      <c r="N65" s="186"/>
      <c r="O65" s="186"/>
      <c r="P65" s="186"/>
      <c r="Q65" s="186"/>
      <c r="R65" s="186"/>
      <c r="S65" s="187"/>
      <c r="T65" s="186"/>
      <c r="U65" s="186"/>
      <c r="V65" s="186"/>
      <c r="W65" s="186"/>
      <c r="X65" s="186"/>
      <c r="Y65" s="187"/>
      <c r="Z65" s="186"/>
      <c r="AA65" s="186"/>
      <c r="AB65" s="186"/>
      <c r="AC65" s="186"/>
      <c r="AD65" s="187"/>
      <c r="AE65" s="186"/>
      <c r="AF65" s="186"/>
      <c r="AG65" s="186"/>
      <c r="AH65" s="186"/>
      <c r="AI65" s="186"/>
      <c r="AJ65" s="186"/>
      <c r="AK65" s="187"/>
      <c r="AL65" s="186"/>
      <c r="AM65" s="186"/>
      <c r="AN65" s="186"/>
      <c r="AO65" s="186"/>
      <c r="AP65" s="186"/>
      <c r="AQ65" s="187"/>
    </row>
    <row r="66" spans="1:43" ht="15.75" customHeight="1">
      <c r="A66" s="1210"/>
      <c r="B66" s="188" t="s">
        <v>2741</v>
      </c>
      <c r="C66" s="184"/>
      <c r="D66" s="184"/>
      <c r="E66" s="184"/>
      <c r="F66" s="184"/>
      <c r="G66" s="184"/>
      <c r="H66" s="185"/>
      <c r="I66" s="186"/>
      <c r="J66" s="186"/>
      <c r="K66" s="186"/>
      <c r="L66" s="187"/>
      <c r="M66" s="186"/>
      <c r="N66" s="186"/>
      <c r="O66" s="186"/>
      <c r="P66" s="186"/>
      <c r="Q66" s="186"/>
      <c r="R66" s="186"/>
      <c r="S66" s="187"/>
      <c r="T66" s="186"/>
      <c r="U66" s="186"/>
      <c r="V66" s="186"/>
      <c r="W66" s="186"/>
      <c r="X66" s="186"/>
      <c r="Y66" s="187"/>
      <c r="Z66" s="186"/>
      <c r="AA66" s="186"/>
      <c r="AB66" s="186"/>
      <c r="AC66" s="186"/>
      <c r="AD66" s="187"/>
      <c r="AE66" s="186"/>
      <c r="AF66" s="186"/>
      <c r="AG66" s="186"/>
      <c r="AH66" s="186"/>
      <c r="AI66" s="186"/>
      <c r="AJ66" s="186"/>
      <c r="AK66" s="187"/>
      <c r="AL66" s="186"/>
      <c r="AM66" s="186"/>
      <c r="AN66" s="186"/>
      <c r="AO66" s="186"/>
      <c r="AP66" s="186"/>
      <c r="AQ66" s="187"/>
    </row>
    <row r="67" spans="1:43" ht="15.75" customHeight="1">
      <c r="A67" s="1232" t="s">
        <v>2742</v>
      </c>
      <c r="B67" s="183" t="s">
        <v>2743</v>
      </c>
      <c r="C67" s="184"/>
      <c r="D67" s="184"/>
      <c r="E67" s="184"/>
      <c r="F67" s="184"/>
      <c r="G67" s="184"/>
      <c r="H67" s="185"/>
      <c r="I67" s="186"/>
      <c r="J67" s="186"/>
      <c r="K67" s="186"/>
      <c r="L67" s="187"/>
      <c r="M67" s="186"/>
      <c r="N67" s="186"/>
      <c r="O67" s="186"/>
      <c r="P67" s="186"/>
      <c r="Q67" s="186"/>
      <c r="R67" s="186"/>
      <c r="S67" s="187"/>
      <c r="T67" s="186"/>
      <c r="U67" s="186"/>
      <c r="V67" s="186"/>
      <c r="W67" s="186"/>
      <c r="X67" s="186"/>
      <c r="Y67" s="187"/>
      <c r="Z67" s="186"/>
      <c r="AA67" s="186"/>
      <c r="AB67" s="186"/>
      <c r="AC67" s="186"/>
      <c r="AD67" s="187"/>
      <c r="AE67" s="186"/>
      <c r="AF67" s="186"/>
      <c r="AG67" s="186"/>
      <c r="AH67" s="186"/>
      <c r="AI67" s="186"/>
      <c r="AJ67" s="186"/>
      <c r="AK67" s="187"/>
      <c r="AL67" s="186"/>
      <c r="AM67" s="186"/>
      <c r="AN67" s="186"/>
      <c r="AO67" s="186"/>
      <c r="AP67" s="186"/>
      <c r="AQ67" s="187"/>
    </row>
    <row r="68" spans="1:43" ht="15.75" customHeight="1">
      <c r="A68" s="1210"/>
      <c r="B68" s="188" t="s">
        <v>2744</v>
      </c>
      <c r="C68" s="184"/>
      <c r="D68" s="184"/>
      <c r="E68" s="184"/>
      <c r="F68" s="184"/>
      <c r="G68" s="184"/>
      <c r="H68" s="185"/>
      <c r="I68" s="186"/>
      <c r="J68" s="186"/>
      <c r="K68" s="186"/>
      <c r="L68" s="187"/>
      <c r="M68" s="186"/>
      <c r="N68" s="186"/>
      <c r="O68" s="186"/>
      <c r="P68" s="186"/>
      <c r="Q68" s="186"/>
      <c r="R68" s="186"/>
      <c r="S68" s="187"/>
      <c r="T68" s="186"/>
      <c r="U68" s="186"/>
      <c r="V68" s="186"/>
      <c r="W68" s="186"/>
      <c r="X68" s="186"/>
      <c r="Y68" s="187"/>
      <c r="Z68" s="186"/>
      <c r="AA68" s="186"/>
      <c r="AB68" s="186"/>
      <c r="AC68" s="186"/>
      <c r="AD68" s="187"/>
      <c r="AE68" s="186"/>
      <c r="AF68" s="186"/>
      <c r="AG68" s="186"/>
      <c r="AH68" s="186"/>
      <c r="AI68" s="186"/>
      <c r="AJ68" s="186"/>
      <c r="AK68" s="187"/>
      <c r="AL68" s="186"/>
      <c r="AM68" s="186"/>
      <c r="AN68" s="186"/>
      <c r="AO68" s="186"/>
      <c r="AP68" s="186"/>
      <c r="AQ68" s="187"/>
    </row>
    <row r="69" spans="1:43" ht="15.75" customHeight="1">
      <c r="A69" s="1210"/>
      <c r="B69" s="183" t="s">
        <v>2745</v>
      </c>
      <c r="C69" s="184"/>
      <c r="D69" s="184"/>
      <c r="E69" s="184"/>
      <c r="F69" s="184"/>
      <c r="G69" s="184"/>
      <c r="H69" s="185"/>
      <c r="I69" s="186"/>
      <c r="J69" s="186"/>
      <c r="K69" s="186"/>
      <c r="L69" s="187"/>
      <c r="M69" s="186"/>
      <c r="N69" s="186"/>
      <c r="O69" s="186"/>
      <c r="P69" s="186"/>
      <c r="Q69" s="186"/>
      <c r="R69" s="186"/>
      <c r="S69" s="187"/>
      <c r="T69" s="186"/>
      <c r="U69" s="186"/>
      <c r="V69" s="186"/>
      <c r="W69" s="186"/>
      <c r="X69" s="186"/>
      <c r="Y69" s="187"/>
      <c r="Z69" s="186"/>
      <c r="AA69" s="186"/>
      <c r="AB69" s="186"/>
      <c r="AC69" s="186"/>
      <c r="AD69" s="187"/>
      <c r="AE69" s="186"/>
      <c r="AF69" s="186"/>
      <c r="AG69" s="186"/>
      <c r="AH69" s="186"/>
      <c r="AI69" s="186"/>
      <c r="AJ69" s="186"/>
      <c r="AK69" s="187"/>
      <c r="AL69" s="186"/>
      <c r="AM69" s="186"/>
      <c r="AN69" s="186"/>
      <c r="AO69" s="186"/>
      <c r="AP69" s="186"/>
      <c r="AQ69" s="187"/>
    </row>
    <row r="70" spans="1:43" ht="15.75" customHeight="1">
      <c r="A70" s="1210"/>
      <c r="B70" s="188" t="s">
        <v>2746</v>
      </c>
      <c r="C70" s="184"/>
      <c r="D70" s="184"/>
      <c r="E70" s="184"/>
      <c r="F70" s="184"/>
      <c r="G70" s="184"/>
      <c r="H70" s="185"/>
      <c r="I70" s="186"/>
      <c r="J70" s="186"/>
      <c r="K70" s="186"/>
      <c r="L70" s="187"/>
      <c r="M70" s="186"/>
      <c r="N70" s="186"/>
      <c r="O70" s="186"/>
      <c r="P70" s="186"/>
      <c r="Q70" s="186"/>
      <c r="R70" s="186"/>
      <c r="S70" s="187"/>
      <c r="T70" s="186"/>
      <c r="U70" s="186"/>
      <c r="V70" s="186"/>
      <c r="W70" s="186"/>
      <c r="X70" s="186"/>
      <c r="Y70" s="187"/>
      <c r="Z70" s="186"/>
      <c r="AA70" s="186"/>
      <c r="AB70" s="186"/>
      <c r="AC70" s="186"/>
      <c r="AD70" s="187"/>
      <c r="AE70" s="186"/>
      <c r="AF70" s="186"/>
      <c r="AG70" s="186"/>
      <c r="AH70" s="186"/>
      <c r="AI70" s="186"/>
      <c r="AJ70" s="186"/>
      <c r="AK70" s="187"/>
      <c r="AL70" s="186"/>
      <c r="AM70" s="186"/>
      <c r="AN70" s="186"/>
      <c r="AO70" s="186"/>
      <c r="AP70" s="186"/>
      <c r="AQ70" s="187"/>
    </row>
    <row r="71" spans="1:43" ht="15.75" customHeight="1">
      <c r="A71" s="1232" t="s">
        <v>2747</v>
      </c>
      <c r="B71" s="183" t="s">
        <v>2748</v>
      </c>
      <c r="C71" s="192"/>
      <c r="D71" s="184"/>
      <c r="E71" s="184"/>
      <c r="F71" s="184"/>
      <c r="G71" s="184"/>
      <c r="H71" s="185"/>
      <c r="I71" s="186"/>
      <c r="J71" s="186"/>
      <c r="K71" s="186"/>
      <c r="L71" s="187"/>
      <c r="M71" s="186"/>
      <c r="N71" s="186"/>
      <c r="O71" s="186"/>
      <c r="P71" s="186"/>
      <c r="Q71" s="186"/>
      <c r="R71" s="186"/>
      <c r="S71" s="187"/>
      <c r="T71" s="186"/>
      <c r="U71" s="186"/>
      <c r="V71" s="186"/>
      <c r="W71" s="186"/>
      <c r="X71" s="186"/>
      <c r="Y71" s="187"/>
      <c r="Z71" s="186"/>
      <c r="AA71" s="186"/>
      <c r="AB71" s="186"/>
      <c r="AC71" s="186"/>
      <c r="AD71" s="187"/>
      <c r="AE71" s="186"/>
      <c r="AF71" s="186"/>
      <c r="AG71" s="186"/>
      <c r="AH71" s="186"/>
      <c r="AI71" s="186"/>
      <c r="AJ71" s="186"/>
      <c r="AK71" s="187"/>
      <c r="AL71" s="186"/>
      <c r="AM71" s="186"/>
      <c r="AN71" s="186"/>
      <c r="AO71" s="186"/>
      <c r="AP71" s="186"/>
      <c r="AQ71" s="187"/>
    </row>
    <row r="72" spans="1:43" ht="15.75" customHeight="1">
      <c r="A72" s="1210"/>
      <c r="B72" s="188" t="s">
        <v>2749</v>
      </c>
      <c r="C72" s="184"/>
      <c r="D72" s="184"/>
      <c r="E72" s="184"/>
      <c r="F72" s="184"/>
      <c r="G72" s="184"/>
      <c r="H72" s="185"/>
      <c r="I72" s="186"/>
      <c r="J72" s="186"/>
      <c r="K72" s="186"/>
      <c r="L72" s="187"/>
      <c r="M72" s="186"/>
      <c r="N72" s="186"/>
      <c r="O72" s="186"/>
      <c r="P72" s="186"/>
      <c r="Q72" s="186"/>
      <c r="R72" s="186"/>
      <c r="S72" s="187"/>
      <c r="T72" s="186"/>
      <c r="U72" s="186"/>
      <c r="V72" s="186"/>
      <c r="W72" s="186"/>
      <c r="X72" s="186"/>
      <c r="Y72" s="187"/>
      <c r="Z72" s="186"/>
      <c r="AA72" s="186"/>
      <c r="AB72" s="186"/>
      <c r="AC72" s="186"/>
      <c r="AD72" s="187"/>
      <c r="AE72" s="186"/>
      <c r="AF72" s="186"/>
      <c r="AG72" s="186"/>
      <c r="AH72" s="186"/>
      <c r="AI72" s="186"/>
      <c r="AJ72" s="186"/>
      <c r="AK72" s="187"/>
      <c r="AL72" s="186"/>
      <c r="AM72" s="186"/>
      <c r="AN72" s="186"/>
      <c r="AO72" s="186"/>
      <c r="AP72" s="186"/>
      <c r="AQ72" s="187"/>
    </row>
    <row r="73" spans="1:43" ht="15.75" customHeight="1">
      <c r="A73" s="1210"/>
      <c r="B73" s="183" t="s">
        <v>2750</v>
      </c>
      <c r="C73" s="184"/>
      <c r="D73" s="184"/>
      <c r="E73" s="184"/>
      <c r="F73" s="184"/>
      <c r="G73" s="184"/>
      <c r="H73" s="185"/>
      <c r="I73" s="186"/>
      <c r="J73" s="186"/>
      <c r="K73" s="186"/>
      <c r="L73" s="187"/>
      <c r="M73" s="186"/>
      <c r="N73" s="186"/>
      <c r="O73" s="186"/>
      <c r="P73" s="186"/>
      <c r="Q73" s="186"/>
      <c r="R73" s="186"/>
      <c r="S73" s="187"/>
      <c r="T73" s="186"/>
      <c r="U73" s="186"/>
      <c r="V73" s="186"/>
      <c r="W73" s="186"/>
      <c r="X73" s="186"/>
      <c r="Y73" s="187"/>
      <c r="Z73" s="186"/>
      <c r="AA73" s="186"/>
      <c r="AB73" s="186"/>
      <c r="AC73" s="186"/>
      <c r="AD73" s="187"/>
      <c r="AE73" s="186"/>
      <c r="AF73" s="186"/>
      <c r="AG73" s="186"/>
      <c r="AH73" s="186"/>
      <c r="AI73" s="186"/>
      <c r="AJ73" s="186"/>
      <c r="AK73" s="187"/>
      <c r="AL73" s="186"/>
      <c r="AM73" s="186"/>
      <c r="AN73" s="186"/>
      <c r="AO73" s="186"/>
      <c r="AP73" s="186"/>
      <c r="AQ73" s="187"/>
    </row>
    <row r="74" spans="1:43" ht="15.75" customHeight="1">
      <c r="A74" s="1210"/>
      <c r="B74" s="188" t="s">
        <v>2751</v>
      </c>
      <c r="C74" s="184"/>
      <c r="D74" s="184"/>
      <c r="E74" s="184"/>
      <c r="F74" s="184"/>
      <c r="G74" s="184"/>
      <c r="H74" s="185"/>
      <c r="I74" s="186"/>
      <c r="J74" s="186"/>
      <c r="K74" s="186"/>
      <c r="L74" s="187"/>
      <c r="M74" s="186"/>
      <c r="N74" s="186"/>
      <c r="O74" s="186"/>
      <c r="P74" s="186"/>
      <c r="Q74" s="186"/>
      <c r="R74" s="186"/>
      <c r="S74" s="187"/>
      <c r="T74" s="186"/>
      <c r="U74" s="186"/>
      <c r="V74" s="186"/>
      <c r="W74" s="186"/>
      <c r="X74" s="186"/>
      <c r="Y74" s="187"/>
      <c r="Z74" s="186"/>
      <c r="AA74" s="186"/>
      <c r="AB74" s="186"/>
      <c r="AC74" s="186"/>
      <c r="AD74" s="187"/>
      <c r="AE74" s="186"/>
      <c r="AF74" s="186"/>
      <c r="AG74" s="186"/>
      <c r="AH74" s="186"/>
      <c r="AI74" s="186"/>
      <c r="AJ74" s="186"/>
      <c r="AK74" s="187"/>
      <c r="AL74" s="186"/>
      <c r="AM74" s="186"/>
      <c r="AN74" s="186"/>
      <c r="AO74" s="186"/>
      <c r="AP74" s="186"/>
      <c r="AQ74" s="187"/>
    </row>
    <row r="75" spans="1:43" ht="15.75" customHeight="1">
      <c r="A75" s="1210"/>
      <c r="B75" s="183" t="s">
        <v>2752</v>
      </c>
      <c r="C75" s="184"/>
      <c r="D75" s="184"/>
      <c r="E75" s="184"/>
      <c r="F75" s="184"/>
      <c r="G75" s="184"/>
      <c r="H75" s="185"/>
      <c r="I75" s="186"/>
      <c r="J75" s="186"/>
      <c r="K75" s="186"/>
      <c r="L75" s="187"/>
      <c r="M75" s="186"/>
      <c r="N75" s="186"/>
      <c r="O75" s="186"/>
      <c r="P75" s="186"/>
      <c r="Q75" s="186"/>
      <c r="R75" s="186"/>
      <c r="S75" s="187"/>
      <c r="T75" s="186"/>
      <c r="U75" s="186"/>
      <c r="V75" s="186"/>
      <c r="W75" s="186"/>
      <c r="X75" s="186"/>
      <c r="Y75" s="187"/>
      <c r="Z75" s="186"/>
      <c r="AA75" s="186"/>
      <c r="AB75" s="186"/>
      <c r="AC75" s="186"/>
      <c r="AD75" s="187"/>
      <c r="AE75" s="186"/>
      <c r="AF75" s="186"/>
      <c r="AG75" s="186"/>
      <c r="AH75" s="186"/>
      <c r="AI75" s="186"/>
      <c r="AJ75" s="186"/>
      <c r="AK75" s="187"/>
      <c r="AL75" s="186"/>
      <c r="AM75" s="186"/>
      <c r="AN75" s="186"/>
      <c r="AO75" s="186"/>
      <c r="AP75" s="186"/>
      <c r="AQ75" s="187"/>
    </row>
    <row r="76" spans="1:43" ht="15.75" customHeight="1">
      <c r="A76" s="1233" t="s">
        <v>2753</v>
      </c>
      <c r="B76" s="188" t="s">
        <v>2754</v>
      </c>
      <c r="C76" s="184"/>
      <c r="D76" s="184"/>
      <c r="E76" s="184"/>
      <c r="F76" s="184"/>
      <c r="G76" s="184"/>
      <c r="H76" s="185"/>
      <c r="I76" s="186"/>
      <c r="J76" s="186"/>
      <c r="K76" s="186"/>
      <c r="L76" s="187"/>
      <c r="M76" s="186"/>
      <c r="N76" s="186"/>
      <c r="O76" s="186"/>
      <c r="P76" s="186"/>
      <c r="Q76" s="186"/>
      <c r="R76" s="186"/>
      <c r="S76" s="187"/>
      <c r="T76" s="186"/>
      <c r="U76" s="186"/>
      <c r="V76" s="186"/>
      <c r="W76" s="186"/>
      <c r="X76" s="186"/>
      <c r="Y76" s="187"/>
      <c r="Z76" s="186"/>
      <c r="AA76" s="186"/>
      <c r="AB76" s="186"/>
      <c r="AC76" s="186"/>
      <c r="AD76" s="187"/>
      <c r="AE76" s="186"/>
      <c r="AF76" s="186"/>
      <c r="AG76" s="186"/>
      <c r="AH76" s="186"/>
      <c r="AI76" s="186"/>
      <c r="AJ76" s="186"/>
      <c r="AK76" s="187"/>
      <c r="AL76" s="186"/>
      <c r="AM76" s="186"/>
      <c r="AN76" s="186"/>
      <c r="AO76" s="186"/>
      <c r="AP76" s="186"/>
      <c r="AQ76" s="187"/>
    </row>
    <row r="77" spans="1:43" ht="15.75" customHeight="1">
      <c r="A77" s="1210"/>
      <c r="B77" s="183" t="s">
        <v>2755</v>
      </c>
      <c r="C77" s="184"/>
      <c r="D77" s="184"/>
      <c r="E77" s="184"/>
      <c r="F77" s="184"/>
      <c r="G77" s="184"/>
      <c r="H77" s="185"/>
      <c r="I77" s="186"/>
      <c r="J77" s="186"/>
      <c r="K77" s="186"/>
      <c r="L77" s="187"/>
      <c r="M77" s="186"/>
      <c r="N77" s="186"/>
      <c r="O77" s="186"/>
      <c r="P77" s="186"/>
      <c r="Q77" s="186"/>
      <c r="R77" s="186"/>
      <c r="S77" s="187"/>
      <c r="T77" s="186"/>
      <c r="U77" s="186"/>
      <c r="V77" s="186"/>
      <c r="W77" s="186"/>
      <c r="X77" s="186"/>
      <c r="Y77" s="187"/>
      <c r="Z77" s="186"/>
      <c r="AA77" s="186"/>
      <c r="AB77" s="186"/>
      <c r="AC77" s="186"/>
      <c r="AD77" s="187"/>
      <c r="AE77" s="186"/>
      <c r="AF77" s="186"/>
      <c r="AG77" s="186"/>
      <c r="AH77" s="186"/>
      <c r="AI77" s="186"/>
      <c r="AJ77" s="186"/>
      <c r="AK77" s="187"/>
      <c r="AL77" s="186"/>
      <c r="AM77" s="186"/>
      <c r="AN77" s="186"/>
      <c r="AO77" s="186"/>
      <c r="AP77" s="186"/>
      <c r="AQ77" s="187"/>
    </row>
    <row r="78" spans="1:43" ht="15.75" customHeight="1">
      <c r="A78" s="1210"/>
      <c r="B78" s="188" t="s">
        <v>2756</v>
      </c>
      <c r="C78" s="184"/>
      <c r="D78" s="184"/>
      <c r="E78" s="184"/>
      <c r="F78" s="184"/>
      <c r="G78" s="184"/>
      <c r="H78" s="185"/>
      <c r="I78" s="186"/>
      <c r="J78" s="186"/>
      <c r="K78" s="186"/>
      <c r="L78" s="187"/>
      <c r="M78" s="186"/>
      <c r="N78" s="186"/>
      <c r="O78" s="186"/>
      <c r="P78" s="186"/>
      <c r="Q78" s="186"/>
      <c r="R78" s="186"/>
      <c r="S78" s="187"/>
      <c r="T78" s="186"/>
      <c r="U78" s="186"/>
      <c r="V78" s="186"/>
      <c r="W78" s="186"/>
      <c r="X78" s="186"/>
      <c r="Y78" s="187"/>
      <c r="Z78" s="186"/>
      <c r="AA78" s="186"/>
      <c r="AB78" s="186"/>
      <c r="AC78" s="186"/>
      <c r="AD78" s="187"/>
      <c r="AE78" s="186"/>
      <c r="AF78" s="186"/>
      <c r="AG78" s="186"/>
      <c r="AH78" s="186"/>
      <c r="AI78" s="186"/>
      <c r="AJ78" s="186"/>
      <c r="AK78" s="187"/>
      <c r="AL78" s="186"/>
      <c r="AM78" s="186"/>
      <c r="AN78" s="186"/>
      <c r="AO78" s="186"/>
      <c r="AP78" s="186"/>
      <c r="AQ78" s="187"/>
    </row>
    <row r="79" spans="1:43" ht="15.75" customHeight="1">
      <c r="A79" s="182" t="s">
        <v>2757</v>
      </c>
      <c r="B79" s="183" t="s">
        <v>2758</v>
      </c>
      <c r="C79" s="184"/>
      <c r="D79" s="184"/>
      <c r="E79" s="184"/>
      <c r="F79" s="184"/>
      <c r="G79" s="184"/>
      <c r="H79" s="185"/>
      <c r="I79" s="186"/>
      <c r="J79" s="186"/>
      <c r="K79" s="186"/>
      <c r="L79" s="187"/>
      <c r="M79" s="186"/>
      <c r="N79" s="186"/>
      <c r="O79" s="186"/>
      <c r="P79" s="186"/>
      <c r="Q79" s="186"/>
      <c r="R79" s="186"/>
      <c r="S79" s="187"/>
      <c r="T79" s="186"/>
      <c r="U79" s="186"/>
      <c r="V79" s="186"/>
      <c r="W79" s="186"/>
      <c r="X79" s="186"/>
      <c r="Y79" s="187"/>
      <c r="Z79" s="186"/>
      <c r="AA79" s="186"/>
      <c r="AB79" s="186"/>
      <c r="AC79" s="186"/>
      <c r="AD79" s="187"/>
      <c r="AE79" s="186"/>
      <c r="AF79" s="186"/>
      <c r="AG79" s="186"/>
      <c r="AH79" s="186"/>
      <c r="AI79" s="186"/>
      <c r="AJ79" s="186"/>
      <c r="AK79" s="187"/>
      <c r="AL79" s="186"/>
      <c r="AM79" s="186"/>
      <c r="AN79" s="186"/>
      <c r="AO79" s="186"/>
      <c r="AP79" s="186"/>
      <c r="AQ79" s="187"/>
    </row>
    <row r="80" spans="1:43" ht="15.75" customHeight="1">
      <c r="A80" s="1233" t="s">
        <v>2759</v>
      </c>
      <c r="B80" s="188" t="s">
        <v>2760</v>
      </c>
      <c r="C80" s="184"/>
      <c r="D80" s="184"/>
      <c r="E80" s="184"/>
      <c r="F80" s="184"/>
      <c r="G80" s="184"/>
      <c r="H80" s="185"/>
      <c r="I80" s="186"/>
      <c r="J80" s="186"/>
      <c r="K80" s="186"/>
      <c r="L80" s="187"/>
      <c r="M80" s="186"/>
      <c r="N80" s="186"/>
      <c r="O80" s="186"/>
      <c r="P80" s="186"/>
      <c r="Q80" s="186"/>
      <c r="R80" s="186"/>
      <c r="S80" s="187"/>
      <c r="T80" s="186"/>
      <c r="U80" s="186"/>
      <c r="V80" s="186"/>
      <c r="W80" s="186"/>
      <c r="X80" s="186"/>
      <c r="Y80" s="187"/>
      <c r="Z80" s="186"/>
      <c r="AA80" s="186"/>
      <c r="AB80" s="186"/>
      <c r="AC80" s="186"/>
      <c r="AD80" s="187"/>
      <c r="AE80" s="186"/>
      <c r="AF80" s="186"/>
      <c r="AG80" s="186"/>
      <c r="AH80" s="186"/>
      <c r="AI80" s="186"/>
      <c r="AJ80" s="186"/>
      <c r="AK80" s="187"/>
      <c r="AL80" s="186"/>
      <c r="AM80" s="186"/>
      <c r="AN80" s="186"/>
      <c r="AO80" s="186"/>
      <c r="AP80" s="186"/>
      <c r="AQ80" s="187"/>
    </row>
    <row r="81" spans="1:43" ht="15.75" customHeight="1">
      <c r="A81" s="1210"/>
      <c r="B81" s="183" t="s">
        <v>2761</v>
      </c>
      <c r="C81" s="184"/>
      <c r="D81" s="184"/>
      <c r="E81" s="184"/>
      <c r="F81" s="184"/>
      <c r="G81" s="184"/>
      <c r="H81" s="185"/>
      <c r="I81" s="186"/>
      <c r="J81" s="186"/>
      <c r="K81" s="186"/>
      <c r="L81" s="187"/>
      <c r="M81" s="186"/>
      <c r="N81" s="186"/>
      <c r="O81" s="186"/>
      <c r="P81" s="186"/>
      <c r="Q81" s="186"/>
      <c r="R81" s="186"/>
      <c r="S81" s="187"/>
      <c r="T81" s="186"/>
      <c r="U81" s="186"/>
      <c r="V81" s="186"/>
      <c r="W81" s="186"/>
      <c r="X81" s="186"/>
      <c r="Y81" s="187"/>
      <c r="Z81" s="186"/>
      <c r="AA81" s="186"/>
      <c r="AB81" s="186"/>
      <c r="AC81" s="186"/>
      <c r="AD81" s="187"/>
      <c r="AE81" s="186"/>
      <c r="AF81" s="186"/>
      <c r="AG81" s="186"/>
      <c r="AH81" s="186"/>
      <c r="AI81" s="186"/>
      <c r="AJ81" s="186"/>
      <c r="AK81" s="187"/>
      <c r="AL81" s="186"/>
      <c r="AM81" s="186"/>
      <c r="AN81" s="186"/>
      <c r="AO81" s="186"/>
      <c r="AP81" s="186"/>
      <c r="AQ81" s="187"/>
    </row>
    <row r="82" spans="1:43" ht="15.75" customHeight="1">
      <c r="A82" s="1210"/>
      <c r="B82" s="188" t="s">
        <v>2762</v>
      </c>
      <c r="C82" s="184"/>
      <c r="D82" s="184"/>
      <c r="E82" s="184"/>
      <c r="F82" s="184"/>
      <c r="G82" s="184"/>
      <c r="H82" s="185"/>
      <c r="I82" s="186"/>
      <c r="J82" s="186"/>
      <c r="K82" s="186"/>
      <c r="L82" s="187"/>
      <c r="M82" s="186"/>
      <c r="N82" s="186"/>
      <c r="O82" s="186"/>
      <c r="P82" s="186"/>
      <c r="Q82" s="186"/>
      <c r="R82" s="186"/>
      <c r="S82" s="187"/>
      <c r="T82" s="186"/>
      <c r="U82" s="186"/>
      <c r="V82" s="186"/>
      <c r="W82" s="186"/>
      <c r="X82" s="186"/>
      <c r="Y82" s="187"/>
      <c r="Z82" s="186"/>
      <c r="AA82" s="186"/>
      <c r="AB82" s="186"/>
      <c r="AC82" s="186"/>
      <c r="AD82" s="187"/>
      <c r="AE82" s="186"/>
      <c r="AF82" s="186"/>
      <c r="AG82" s="186"/>
      <c r="AH82" s="186"/>
      <c r="AI82" s="186"/>
      <c r="AJ82" s="186"/>
      <c r="AK82" s="187"/>
      <c r="AL82" s="186"/>
      <c r="AM82" s="186"/>
      <c r="AN82" s="186"/>
      <c r="AO82" s="186"/>
      <c r="AP82" s="186"/>
      <c r="AQ82" s="187"/>
    </row>
    <row r="83" spans="1:43" ht="15.75" customHeight="1">
      <c r="A83" s="1210"/>
      <c r="B83" s="183" t="s">
        <v>2763</v>
      </c>
      <c r="C83" s="184"/>
      <c r="D83" s="184"/>
      <c r="E83" s="184"/>
      <c r="F83" s="184"/>
      <c r="G83" s="184"/>
      <c r="H83" s="185"/>
      <c r="I83" s="186"/>
      <c r="J83" s="186"/>
      <c r="K83" s="186"/>
      <c r="L83" s="187"/>
      <c r="M83" s="186"/>
      <c r="N83" s="186"/>
      <c r="O83" s="186"/>
      <c r="P83" s="186"/>
      <c r="Q83" s="186"/>
      <c r="R83" s="186"/>
      <c r="S83" s="187"/>
      <c r="T83" s="186"/>
      <c r="U83" s="186"/>
      <c r="V83" s="186"/>
      <c r="W83" s="186"/>
      <c r="X83" s="186"/>
      <c r="Y83" s="187"/>
      <c r="Z83" s="186"/>
      <c r="AA83" s="186"/>
      <c r="AB83" s="186"/>
      <c r="AC83" s="186"/>
      <c r="AD83" s="187"/>
      <c r="AE83" s="186"/>
      <c r="AF83" s="186"/>
      <c r="AG83" s="186"/>
      <c r="AH83" s="186"/>
      <c r="AI83" s="186"/>
      <c r="AJ83" s="186"/>
      <c r="AK83" s="187"/>
      <c r="AL83" s="186"/>
      <c r="AM83" s="186"/>
      <c r="AN83" s="186"/>
      <c r="AO83" s="186"/>
      <c r="AP83" s="186"/>
      <c r="AQ83" s="187"/>
    </row>
    <row r="84" spans="1:43" ht="15.75" customHeight="1">
      <c r="A84" s="1210"/>
      <c r="B84" s="188" t="s">
        <v>2764</v>
      </c>
      <c r="C84" s="184"/>
      <c r="D84" s="184"/>
      <c r="E84" s="184"/>
      <c r="F84" s="184"/>
      <c r="G84" s="184"/>
      <c r="H84" s="185"/>
      <c r="I84" s="186"/>
      <c r="J84" s="186"/>
      <c r="K84" s="186"/>
      <c r="L84" s="187"/>
      <c r="M84" s="186"/>
      <c r="N84" s="186"/>
      <c r="O84" s="186"/>
      <c r="P84" s="186"/>
      <c r="Q84" s="186"/>
      <c r="R84" s="186"/>
      <c r="S84" s="187"/>
      <c r="T84" s="186"/>
      <c r="U84" s="186"/>
      <c r="V84" s="186"/>
      <c r="W84" s="186"/>
      <c r="X84" s="186"/>
      <c r="Y84" s="187"/>
      <c r="Z84" s="186"/>
      <c r="AA84" s="186"/>
      <c r="AB84" s="186"/>
      <c r="AC84" s="186"/>
      <c r="AD84" s="187"/>
      <c r="AE84" s="186"/>
      <c r="AF84" s="186"/>
      <c r="AG84" s="186"/>
      <c r="AH84" s="186"/>
      <c r="AI84" s="186"/>
      <c r="AJ84" s="186"/>
      <c r="AK84" s="187"/>
      <c r="AL84" s="186"/>
      <c r="AM84" s="186"/>
      <c r="AN84" s="186"/>
      <c r="AO84" s="186"/>
      <c r="AP84" s="186"/>
      <c r="AQ84" s="187"/>
    </row>
    <row r="85" spans="1:43" ht="15.75" customHeight="1">
      <c r="A85" s="1210"/>
      <c r="B85" s="183" t="s">
        <v>2765</v>
      </c>
      <c r="C85" s="184"/>
      <c r="D85" s="184"/>
      <c r="E85" s="184"/>
      <c r="F85" s="184"/>
      <c r="G85" s="184"/>
      <c r="H85" s="185"/>
      <c r="I85" s="186"/>
      <c r="J85" s="186"/>
      <c r="K85" s="186"/>
      <c r="L85" s="187"/>
      <c r="M85" s="186"/>
      <c r="N85" s="186"/>
      <c r="O85" s="186"/>
      <c r="P85" s="186"/>
      <c r="Q85" s="186"/>
      <c r="R85" s="186"/>
      <c r="S85" s="187"/>
      <c r="T85" s="186"/>
      <c r="U85" s="186"/>
      <c r="V85" s="186"/>
      <c r="W85" s="186"/>
      <c r="X85" s="186"/>
      <c r="Y85" s="187"/>
      <c r="Z85" s="186"/>
      <c r="AA85" s="186"/>
      <c r="AB85" s="186"/>
      <c r="AC85" s="186"/>
      <c r="AD85" s="187"/>
      <c r="AE85" s="186"/>
      <c r="AF85" s="186"/>
      <c r="AG85" s="186"/>
      <c r="AH85" s="186"/>
      <c r="AI85" s="186"/>
      <c r="AJ85" s="186"/>
      <c r="AK85" s="187"/>
      <c r="AL85" s="186"/>
      <c r="AM85" s="186"/>
      <c r="AN85" s="186"/>
      <c r="AO85" s="186"/>
      <c r="AP85" s="186"/>
      <c r="AQ85" s="187"/>
    </row>
    <row r="86" spans="1:43" ht="15.75" customHeight="1">
      <c r="A86" s="1210"/>
      <c r="B86" s="188" t="s">
        <v>2766</v>
      </c>
      <c r="C86" s="184"/>
      <c r="D86" s="184"/>
      <c r="E86" s="184"/>
      <c r="F86" s="184"/>
      <c r="G86" s="184"/>
      <c r="H86" s="185"/>
      <c r="I86" s="186"/>
      <c r="J86" s="186"/>
      <c r="K86" s="186"/>
      <c r="L86" s="187"/>
      <c r="M86" s="186"/>
      <c r="N86" s="186"/>
      <c r="O86" s="186"/>
      <c r="P86" s="186"/>
      <c r="Q86" s="186"/>
      <c r="R86" s="186"/>
      <c r="S86" s="187"/>
      <c r="T86" s="186"/>
      <c r="U86" s="186"/>
      <c r="V86" s="186"/>
      <c r="W86" s="186"/>
      <c r="X86" s="186"/>
      <c r="Y86" s="187"/>
      <c r="Z86" s="186"/>
      <c r="AA86" s="186"/>
      <c r="AB86" s="186"/>
      <c r="AC86" s="186"/>
      <c r="AD86" s="187"/>
      <c r="AE86" s="186"/>
      <c r="AF86" s="186"/>
      <c r="AG86" s="186"/>
      <c r="AH86" s="186"/>
      <c r="AI86" s="186"/>
      <c r="AJ86" s="186"/>
      <c r="AK86" s="187"/>
      <c r="AL86" s="186"/>
      <c r="AM86" s="186"/>
      <c r="AN86" s="186"/>
      <c r="AO86" s="186"/>
      <c r="AP86" s="186"/>
      <c r="AQ86" s="187"/>
    </row>
    <row r="87" spans="1:43" ht="15.75" customHeight="1">
      <c r="A87" s="1210"/>
      <c r="B87" s="183" t="s">
        <v>2767</v>
      </c>
      <c r="C87" s="184"/>
      <c r="D87" s="184"/>
      <c r="E87" s="184"/>
      <c r="F87" s="184"/>
      <c r="G87" s="184"/>
      <c r="H87" s="185"/>
      <c r="I87" s="186"/>
      <c r="J87" s="186"/>
      <c r="K87" s="186"/>
      <c r="L87" s="187"/>
      <c r="M87" s="186"/>
      <c r="N87" s="186"/>
      <c r="O87" s="186"/>
      <c r="P87" s="186"/>
      <c r="Q87" s="186"/>
      <c r="R87" s="186"/>
      <c r="S87" s="187"/>
      <c r="T87" s="186"/>
      <c r="U87" s="186"/>
      <c r="V87" s="186"/>
      <c r="W87" s="186"/>
      <c r="X87" s="186"/>
      <c r="Y87" s="187"/>
      <c r="Z87" s="186"/>
      <c r="AA87" s="186"/>
      <c r="AB87" s="186"/>
      <c r="AC87" s="186"/>
      <c r="AD87" s="187"/>
      <c r="AE87" s="186"/>
      <c r="AF87" s="186"/>
      <c r="AG87" s="186"/>
      <c r="AH87" s="186"/>
      <c r="AI87" s="186"/>
      <c r="AJ87" s="186"/>
      <c r="AK87" s="187"/>
      <c r="AL87" s="186"/>
      <c r="AM87" s="186"/>
      <c r="AN87" s="186"/>
      <c r="AO87" s="186"/>
      <c r="AP87" s="186"/>
      <c r="AQ87" s="187"/>
    </row>
    <row r="88" spans="1:43" ht="15.75" customHeight="1">
      <c r="A88" s="1210"/>
      <c r="B88" s="188" t="s">
        <v>2768</v>
      </c>
      <c r="C88" s="184"/>
      <c r="D88" s="184"/>
      <c r="E88" s="184"/>
      <c r="F88" s="184"/>
      <c r="G88" s="184"/>
      <c r="H88" s="185"/>
      <c r="I88" s="186"/>
      <c r="J88" s="186"/>
      <c r="K88" s="186"/>
      <c r="L88" s="187"/>
      <c r="M88" s="186"/>
      <c r="N88" s="186"/>
      <c r="O88" s="186"/>
      <c r="P88" s="186"/>
      <c r="Q88" s="186"/>
      <c r="R88" s="186"/>
      <c r="S88" s="187"/>
      <c r="T88" s="186"/>
      <c r="U88" s="186"/>
      <c r="V88" s="186"/>
      <c r="W88" s="186"/>
      <c r="X88" s="186"/>
      <c r="Y88" s="187"/>
      <c r="Z88" s="186"/>
      <c r="AA88" s="186"/>
      <c r="AB88" s="186"/>
      <c r="AC88" s="186"/>
      <c r="AD88" s="187"/>
      <c r="AE88" s="186"/>
      <c r="AF88" s="186"/>
      <c r="AG88" s="186"/>
      <c r="AH88" s="186"/>
      <c r="AI88" s="186"/>
      <c r="AJ88" s="186"/>
      <c r="AK88" s="187"/>
      <c r="AL88" s="186"/>
      <c r="AM88" s="186"/>
      <c r="AN88" s="186"/>
      <c r="AO88" s="186"/>
      <c r="AP88" s="186"/>
      <c r="AQ88" s="187"/>
    </row>
    <row r="89" spans="1:43" ht="15.75" customHeight="1">
      <c r="A89" s="1232" t="s">
        <v>2769</v>
      </c>
      <c r="B89" s="183" t="s">
        <v>2770</v>
      </c>
      <c r="C89" s="184"/>
      <c r="D89" s="184"/>
      <c r="E89" s="184"/>
      <c r="F89" s="184"/>
      <c r="G89" s="184"/>
      <c r="H89" s="185"/>
      <c r="I89" s="186"/>
      <c r="J89" s="186"/>
      <c r="K89" s="186"/>
      <c r="L89" s="187"/>
      <c r="M89" s="186"/>
      <c r="N89" s="186"/>
      <c r="O89" s="186"/>
      <c r="P89" s="186"/>
      <c r="Q89" s="186"/>
      <c r="R89" s="186"/>
      <c r="S89" s="187"/>
      <c r="T89" s="186"/>
      <c r="U89" s="186"/>
      <c r="V89" s="186"/>
      <c r="W89" s="186"/>
      <c r="X89" s="186"/>
      <c r="Y89" s="187"/>
      <c r="Z89" s="186"/>
      <c r="AA89" s="186"/>
      <c r="AB89" s="186"/>
      <c r="AC89" s="186"/>
      <c r="AD89" s="187"/>
      <c r="AE89" s="186"/>
      <c r="AF89" s="186"/>
      <c r="AG89" s="186"/>
      <c r="AH89" s="186"/>
      <c r="AI89" s="186"/>
      <c r="AJ89" s="186"/>
      <c r="AK89" s="187"/>
      <c r="AL89" s="186"/>
      <c r="AM89" s="186"/>
      <c r="AN89" s="186"/>
      <c r="AO89" s="186"/>
      <c r="AP89" s="186"/>
      <c r="AQ89" s="187"/>
    </row>
    <row r="90" spans="1:43" ht="15.75" customHeight="1">
      <c r="A90" s="1210"/>
      <c r="B90" s="188" t="s">
        <v>2771</v>
      </c>
      <c r="C90" s="184"/>
      <c r="D90" s="184"/>
      <c r="E90" s="184"/>
      <c r="F90" s="184"/>
      <c r="G90" s="184"/>
      <c r="H90" s="185"/>
      <c r="I90" s="186"/>
      <c r="J90" s="186"/>
      <c r="K90" s="186"/>
      <c r="L90" s="187"/>
      <c r="M90" s="186"/>
      <c r="N90" s="186"/>
      <c r="O90" s="186"/>
      <c r="P90" s="186"/>
      <c r="Q90" s="186"/>
      <c r="R90" s="186"/>
      <c r="S90" s="187"/>
      <c r="T90" s="186"/>
      <c r="U90" s="186"/>
      <c r="V90" s="186"/>
      <c r="W90" s="186"/>
      <c r="X90" s="186"/>
      <c r="Y90" s="187"/>
      <c r="Z90" s="186"/>
      <c r="AA90" s="186"/>
      <c r="AB90" s="186"/>
      <c r="AC90" s="186"/>
      <c r="AD90" s="187"/>
      <c r="AE90" s="186"/>
      <c r="AF90" s="186"/>
      <c r="AG90" s="186"/>
      <c r="AH90" s="186"/>
      <c r="AI90" s="186"/>
      <c r="AJ90" s="186"/>
      <c r="AK90" s="187"/>
      <c r="AL90" s="186"/>
      <c r="AM90" s="186"/>
      <c r="AN90" s="186"/>
      <c r="AO90" s="186"/>
      <c r="AP90" s="186"/>
      <c r="AQ90" s="187"/>
    </row>
    <row r="91" spans="1:43" ht="15.75" customHeight="1">
      <c r="A91" s="1232" t="s">
        <v>2772</v>
      </c>
      <c r="B91" s="183" t="s">
        <v>2773</v>
      </c>
      <c r="C91" s="184"/>
      <c r="D91" s="184"/>
      <c r="E91" s="184"/>
      <c r="F91" s="184"/>
      <c r="G91" s="184"/>
      <c r="H91" s="185"/>
      <c r="I91" s="186"/>
      <c r="J91" s="186"/>
      <c r="K91" s="186"/>
      <c r="L91" s="187"/>
      <c r="M91" s="186"/>
      <c r="N91" s="186"/>
      <c r="O91" s="186"/>
      <c r="P91" s="186"/>
      <c r="Q91" s="186"/>
      <c r="R91" s="186"/>
      <c r="S91" s="187"/>
      <c r="T91" s="186"/>
      <c r="U91" s="186"/>
      <c r="V91" s="186"/>
      <c r="W91" s="186"/>
      <c r="X91" s="186"/>
      <c r="Y91" s="187"/>
      <c r="Z91" s="186"/>
      <c r="AA91" s="186"/>
      <c r="AB91" s="186"/>
      <c r="AC91" s="186"/>
      <c r="AD91" s="187"/>
      <c r="AE91" s="186"/>
      <c r="AF91" s="186"/>
      <c r="AG91" s="186"/>
      <c r="AH91" s="186"/>
      <c r="AI91" s="186"/>
      <c r="AJ91" s="186"/>
      <c r="AK91" s="187"/>
      <c r="AL91" s="186"/>
      <c r="AM91" s="186"/>
      <c r="AN91" s="186"/>
      <c r="AO91" s="186"/>
      <c r="AP91" s="186"/>
      <c r="AQ91" s="187"/>
    </row>
    <row r="92" spans="1:43" ht="15.75" customHeight="1">
      <c r="A92" s="1210"/>
      <c r="B92" s="188" t="s">
        <v>2774</v>
      </c>
      <c r="C92" s="184"/>
      <c r="D92" s="184"/>
      <c r="E92" s="184"/>
      <c r="F92" s="184"/>
      <c r="G92" s="184"/>
      <c r="H92" s="185"/>
      <c r="I92" s="186"/>
      <c r="J92" s="186"/>
      <c r="K92" s="186"/>
      <c r="L92" s="187"/>
      <c r="M92" s="186"/>
      <c r="N92" s="186"/>
      <c r="O92" s="186"/>
      <c r="P92" s="186"/>
      <c r="Q92" s="186"/>
      <c r="R92" s="186"/>
      <c r="S92" s="187"/>
      <c r="T92" s="186"/>
      <c r="U92" s="186"/>
      <c r="V92" s="186"/>
      <c r="W92" s="186"/>
      <c r="X92" s="186"/>
      <c r="Y92" s="187"/>
      <c r="Z92" s="186"/>
      <c r="AA92" s="186"/>
      <c r="AB92" s="186"/>
      <c r="AC92" s="186"/>
      <c r="AD92" s="187"/>
      <c r="AE92" s="186"/>
      <c r="AF92" s="186"/>
      <c r="AG92" s="186"/>
      <c r="AH92" s="186"/>
      <c r="AI92" s="186"/>
      <c r="AJ92" s="186"/>
      <c r="AK92" s="187"/>
      <c r="AL92" s="186"/>
      <c r="AM92" s="186"/>
      <c r="AN92" s="186"/>
      <c r="AO92" s="186"/>
      <c r="AP92" s="186"/>
      <c r="AQ92" s="187"/>
    </row>
    <row r="93" spans="1:43" ht="15.75" customHeight="1">
      <c r="A93" s="1210"/>
      <c r="B93" s="183" t="s">
        <v>2775</v>
      </c>
      <c r="C93" s="184"/>
      <c r="D93" s="184"/>
      <c r="E93" s="184"/>
      <c r="F93" s="184"/>
      <c r="G93" s="184"/>
      <c r="H93" s="185"/>
      <c r="I93" s="186"/>
      <c r="J93" s="186"/>
      <c r="K93" s="186"/>
      <c r="L93" s="187"/>
      <c r="M93" s="186"/>
      <c r="N93" s="186"/>
      <c r="O93" s="186"/>
      <c r="P93" s="186"/>
      <c r="Q93" s="186"/>
      <c r="R93" s="186"/>
      <c r="S93" s="187"/>
      <c r="T93" s="186"/>
      <c r="U93" s="186"/>
      <c r="V93" s="186"/>
      <c r="W93" s="186"/>
      <c r="X93" s="186"/>
      <c r="Y93" s="187"/>
      <c r="Z93" s="186"/>
      <c r="AA93" s="186"/>
      <c r="AB93" s="186"/>
      <c r="AC93" s="186"/>
      <c r="AD93" s="187"/>
      <c r="AE93" s="186"/>
      <c r="AF93" s="186"/>
      <c r="AG93" s="186"/>
      <c r="AH93" s="186"/>
      <c r="AI93" s="186"/>
      <c r="AJ93" s="186"/>
      <c r="AK93" s="187"/>
      <c r="AL93" s="186"/>
      <c r="AM93" s="186"/>
      <c r="AN93" s="186"/>
      <c r="AO93" s="186"/>
      <c r="AP93" s="186"/>
      <c r="AQ93" s="187"/>
    </row>
    <row r="94" spans="1:43" ht="15.75" customHeight="1">
      <c r="A94" s="1210"/>
      <c r="B94" s="188" t="s">
        <v>2776</v>
      </c>
      <c r="C94" s="184"/>
      <c r="D94" s="184"/>
      <c r="E94" s="184"/>
      <c r="F94" s="184"/>
      <c r="G94" s="184"/>
      <c r="H94" s="185"/>
      <c r="I94" s="186"/>
      <c r="J94" s="186"/>
      <c r="K94" s="186"/>
      <c r="L94" s="187"/>
      <c r="M94" s="186"/>
      <c r="N94" s="186"/>
      <c r="O94" s="186"/>
      <c r="P94" s="186"/>
      <c r="Q94" s="186"/>
      <c r="R94" s="186"/>
      <c r="S94" s="187"/>
      <c r="T94" s="186"/>
      <c r="U94" s="186"/>
      <c r="V94" s="186"/>
      <c r="W94" s="186"/>
      <c r="X94" s="186"/>
      <c r="Y94" s="187"/>
      <c r="Z94" s="186"/>
      <c r="AA94" s="186"/>
      <c r="AB94" s="186"/>
      <c r="AC94" s="186"/>
      <c r="AD94" s="187"/>
      <c r="AE94" s="186"/>
      <c r="AF94" s="186"/>
      <c r="AG94" s="186"/>
      <c r="AH94" s="186"/>
      <c r="AI94" s="186"/>
      <c r="AJ94" s="186"/>
      <c r="AK94" s="187"/>
      <c r="AL94" s="186"/>
      <c r="AM94" s="186"/>
      <c r="AN94" s="186"/>
      <c r="AO94" s="186"/>
      <c r="AP94" s="186"/>
      <c r="AQ94" s="187"/>
    </row>
    <row r="95" spans="1:43" ht="15.75" customHeight="1">
      <c r="A95" s="182" t="s">
        <v>2777</v>
      </c>
      <c r="B95" s="183" t="s">
        <v>2778</v>
      </c>
      <c r="C95" s="184"/>
      <c r="D95" s="184"/>
      <c r="E95" s="184"/>
      <c r="F95" s="184"/>
      <c r="G95" s="184"/>
      <c r="H95" s="185"/>
      <c r="I95" s="186"/>
      <c r="J95" s="186"/>
      <c r="K95" s="186"/>
      <c r="L95" s="187"/>
      <c r="M95" s="186"/>
      <c r="N95" s="186"/>
      <c r="O95" s="186"/>
      <c r="P95" s="186"/>
      <c r="Q95" s="186"/>
      <c r="R95" s="186"/>
      <c r="S95" s="187"/>
      <c r="T95" s="186"/>
      <c r="U95" s="186"/>
      <c r="V95" s="186"/>
      <c r="W95" s="186"/>
      <c r="X95" s="186"/>
      <c r="Y95" s="187"/>
      <c r="Z95" s="186"/>
      <c r="AA95" s="186"/>
      <c r="AB95" s="186"/>
      <c r="AC95" s="186"/>
      <c r="AD95" s="187"/>
      <c r="AE95" s="186"/>
      <c r="AF95" s="186"/>
      <c r="AG95" s="186"/>
      <c r="AH95" s="186"/>
      <c r="AI95" s="186"/>
      <c r="AJ95" s="186"/>
      <c r="AK95" s="187"/>
      <c r="AL95" s="186"/>
      <c r="AM95" s="186"/>
      <c r="AN95" s="186"/>
      <c r="AO95" s="186"/>
      <c r="AP95" s="186"/>
      <c r="AQ95" s="187"/>
    </row>
    <row r="96" spans="1:43" ht="15.75" customHeight="1">
      <c r="A96" s="1233" t="s">
        <v>2779</v>
      </c>
      <c r="B96" s="188" t="s">
        <v>2780</v>
      </c>
      <c r="C96" s="184"/>
      <c r="D96" s="184"/>
      <c r="E96" s="184"/>
      <c r="F96" s="184"/>
      <c r="G96" s="184"/>
      <c r="H96" s="185"/>
      <c r="I96" s="186"/>
      <c r="J96" s="186"/>
      <c r="K96" s="186"/>
      <c r="L96" s="187"/>
      <c r="M96" s="186"/>
      <c r="N96" s="186"/>
      <c r="O96" s="186"/>
      <c r="P96" s="186"/>
      <c r="Q96" s="186"/>
      <c r="R96" s="186"/>
      <c r="S96" s="187"/>
      <c r="T96" s="186"/>
      <c r="U96" s="186"/>
      <c r="V96" s="186"/>
      <c r="W96" s="186"/>
      <c r="X96" s="186"/>
      <c r="Y96" s="187"/>
      <c r="Z96" s="186"/>
      <c r="AA96" s="186"/>
      <c r="AB96" s="186"/>
      <c r="AC96" s="186"/>
      <c r="AD96" s="187"/>
      <c r="AE96" s="186"/>
      <c r="AF96" s="186"/>
      <c r="AG96" s="186"/>
      <c r="AH96" s="186"/>
      <c r="AI96" s="186"/>
      <c r="AJ96" s="186"/>
      <c r="AK96" s="187"/>
      <c r="AL96" s="186"/>
      <c r="AM96" s="186"/>
      <c r="AN96" s="186"/>
      <c r="AO96" s="186"/>
      <c r="AP96" s="186"/>
      <c r="AQ96" s="187"/>
    </row>
    <row r="97" spans="1:43" ht="15.75" customHeight="1">
      <c r="A97" s="1210"/>
      <c r="B97" s="183" t="s">
        <v>2781</v>
      </c>
      <c r="C97" s="184"/>
      <c r="D97" s="184"/>
      <c r="E97" s="184"/>
      <c r="F97" s="184"/>
      <c r="G97" s="184"/>
      <c r="H97" s="185"/>
      <c r="I97" s="186"/>
      <c r="J97" s="186"/>
      <c r="K97" s="186"/>
      <c r="L97" s="187"/>
      <c r="M97" s="186"/>
      <c r="N97" s="186"/>
      <c r="O97" s="186"/>
      <c r="P97" s="186"/>
      <c r="Q97" s="186"/>
      <c r="R97" s="186"/>
      <c r="S97" s="187"/>
      <c r="T97" s="186"/>
      <c r="U97" s="186"/>
      <c r="V97" s="186"/>
      <c r="W97" s="186"/>
      <c r="X97" s="186"/>
      <c r="Y97" s="187"/>
      <c r="Z97" s="186"/>
      <c r="AA97" s="186"/>
      <c r="AB97" s="186"/>
      <c r="AC97" s="186"/>
      <c r="AD97" s="187"/>
      <c r="AE97" s="186"/>
      <c r="AF97" s="186"/>
      <c r="AG97" s="186"/>
      <c r="AH97" s="186"/>
      <c r="AI97" s="186"/>
      <c r="AJ97" s="186"/>
      <c r="AK97" s="187"/>
      <c r="AL97" s="186"/>
      <c r="AM97" s="186"/>
      <c r="AN97" s="186"/>
      <c r="AO97" s="186"/>
      <c r="AP97" s="186"/>
      <c r="AQ97" s="187"/>
    </row>
    <row r="98" spans="1:43" ht="15.75" customHeight="1">
      <c r="A98" s="1210"/>
      <c r="B98" s="188" t="s">
        <v>2782</v>
      </c>
      <c r="C98" s="184"/>
      <c r="D98" s="184"/>
      <c r="E98" s="184"/>
      <c r="F98" s="184"/>
      <c r="G98" s="184"/>
      <c r="H98" s="185"/>
      <c r="I98" s="186"/>
      <c r="J98" s="186"/>
      <c r="K98" s="186"/>
      <c r="L98" s="187"/>
      <c r="M98" s="186"/>
      <c r="N98" s="186"/>
      <c r="O98" s="186"/>
      <c r="P98" s="186"/>
      <c r="Q98" s="186"/>
      <c r="R98" s="186"/>
      <c r="S98" s="187"/>
      <c r="T98" s="186"/>
      <c r="U98" s="186"/>
      <c r="V98" s="186"/>
      <c r="W98" s="186"/>
      <c r="X98" s="186"/>
      <c r="Y98" s="187"/>
      <c r="Z98" s="186"/>
      <c r="AA98" s="186"/>
      <c r="AB98" s="186"/>
      <c r="AC98" s="186"/>
      <c r="AD98" s="187"/>
      <c r="AE98" s="186"/>
      <c r="AF98" s="186"/>
      <c r="AG98" s="186"/>
      <c r="AH98" s="186"/>
      <c r="AI98" s="186"/>
      <c r="AJ98" s="186"/>
      <c r="AK98" s="187"/>
      <c r="AL98" s="186"/>
      <c r="AM98" s="186"/>
      <c r="AN98" s="186"/>
      <c r="AO98" s="186"/>
      <c r="AP98" s="186"/>
      <c r="AQ98" s="187"/>
    </row>
    <row r="99" spans="1:43" ht="15.75" customHeight="1">
      <c r="A99" s="1210"/>
      <c r="B99" s="183" t="s">
        <v>2783</v>
      </c>
      <c r="C99" s="184"/>
      <c r="D99" s="184"/>
      <c r="E99" s="184"/>
      <c r="F99" s="184"/>
      <c r="G99" s="184"/>
      <c r="H99" s="185"/>
      <c r="I99" s="186"/>
      <c r="J99" s="186"/>
      <c r="K99" s="186"/>
      <c r="L99" s="187"/>
      <c r="M99" s="186"/>
      <c r="N99" s="186"/>
      <c r="O99" s="186"/>
      <c r="P99" s="186"/>
      <c r="Q99" s="186"/>
      <c r="R99" s="186"/>
      <c r="S99" s="187"/>
      <c r="T99" s="186"/>
      <c r="U99" s="186"/>
      <c r="V99" s="186"/>
      <c r="W99" s="186"/>
      <c r="X99" s="186"/>
      <c r="Y99" s="187"/>
      <c r="Z99" s="186"/>
      <c r="AA99" s="186"/>
      <c r="AB99" s="186"/>
      <c r="AC99" s="186"/>
      <c r="AD99" s="187"/>
      <c r="AE99" s="186"/>
      <c r="AF99" s="186"/>
      <c r="AG99" s="186"/>
      <c r="AH99" s="186"/>
      <c r="AI99" s="186"/>
      <c r="AJ99" s="186"/>
      <c r="AK99" s="187"/>
      <c r="AL99" s="186"/>
      <c r="AM99" s="186"/>
      <c r="AN99" s="186"/>
      <c r="AO99" s="186"/>
      <c r="AP99" s="186"/>
      <c r="AQ99" s="187"/>
    </row>
    <row r="100" spans="1:43" ht="15.75" customHeight="1">
      <c r="A100" s="1210"/>
      <c r="B100" s="188" t="s">
        <v>2784</v>
      </c>
      <c r="C100" s="184"/>
      <c r="D100" s="184"/>
      <c r="E100" s="184"/>
      <c r="F100" s="184"/>
      <c r="G100" s="184"/>
      <c r="H100" s="185"/>
      <c r="I100" s="186"/>
      <c r="J100" s="186"/>
      <c r="K100" s="186"/>
      <c r="L100" s="187"/>
      <c r="M100" s="186"/>
      <c r="N100" s="186"/>
      <c r="O100" s="186"/>
      <c r="P100" s="186"/>
      <c r="Q100" s="186"/>
      <c r="R100" s="186"/>
      <c r="S100" s="187"/>
      <c r="T100" s="186"/>
      <c r="U100" s="186"/>
      <c r="V100" s="186"/>
      <c r="W100" s="186"/>
      <c r="X100" s="186"/>
      <c r="Y100" s="187"/>
      <c r="Z100" s="186"/>
      <c r="AA100" s="186"/>
      <c r="AB100" s="186"/>
      <c r="AC100" s="186"/>
      <c r="AD100" s="187"/>
      <c r="AE100" s="186"/>
      <c r="AF100" s="186"/>
      <c r="AG100" s="186"/>
      <c r="AH100" s="186"/>
      <c r="AI100" s="186"/>
      <c r="AJ100" s="186"/>
      <c r="AK100" s="187"/>
      <c r="AL100" s="186"/>
      <c r="AM100" s="186"/>
      <c r="AN100" s="186"/>
      <c r="AO100" s="186"/>
      <c r="AP100" s="186"/>
      <c r="AQ100" s="187"/>
    </row>
    <row r="101" spans="1:43" ht="15.75" customHeight="1">
      <c r="A101" s="182" t="s">
        <v>2785</v>
      </c>
      <c r="B101" s="183" t="s">
        <v>2786</v>
      </c>
      <c r="C101" s="184"/>
      <c r="D101" s="184"/>
      <c r="E101" s="184"/>
      <c r="F101" s="184"/>
      <c r="G101" s="184"/>
      <c r="H101" s="185"/>
      <c r="I101" s="186"/>
      <c r="J101" s="186"/>
      <c r="K101" s="186"/>
      <c r="L101" s="187"/>
      <c r="M101" s="186"/>
      <c r="N101" s="186"/>
      <c r="O101" s="186"/>
      <c r="P101" s="186"/>
      <c r="Q101" s="186"/>
      <c r="R101" s="186"/>
      <c r="S101" s="187"/>
      <c r="T101" s="186"/>
      <c r="U101" s="186"/>
      <c r="V101" s="186"/>
      <c r="W101" s="186"/>
      <c r="X101" s="186"/>
      <c r="Y101" s="187"/>
      <c r="Z101" s="186"/>
      <c r="AA101" s="186"/>
      <c r="AB101" s="186"/>
      <c r="AC101" s="186"/>
      <c r="AD101" s="187"/>
      <c r="AE101" s="186"/>
      <c r="AF101" s="186"/>
      <c r="AG101" s="186"/>
      <c r="AH101" s="186"/>
      <c r="AI101" s="186"/>
      <c r="AJ101" s="186"/>
      <c r="AK101" s="187"/>
      <c r="AL101" s="186"/>
      <c r="AM101" s="186"/>
      <c r="AN101" s="186"/>
      <c r="AO101" s="186"/>
      <c r="AP101" s="186"/>
      <c r="AQ101" s="187"/>
    </row>
    <row r="102" spans="1:43" ht="15.75" customHeight="1">
      <c r="A102" s="189" t="s">
        <v>2787</v>
      </c>
      <c r="B102" s="188" t="s">
        <v>2788</v>
      </c>
      <c r="C102" s="184"/>
      <c r="D102" s="184"/>
      <c r="E102" s="184"/>
      <c r="F102" s="184"/>
      <c r="G102" s="184"/>
      <c r="H102" s="185"/>
      <c r="I102" s="186"/>
      <c r="J102" s="186"/>
      <c r="K102" s="186"/>
      <c r="L102" s="187"/>
      <c r="M102" s="186"/>
      <c r="N102" s="186"/>
      <c r="O102" s="186"/>
      <c r="P102" s="186"/>
      <c r="Q102" s="186"/>
      <c r="R102" s="186"/>
      <c r="S102" s="187"/>
      <c r="T102" s="186"/>
      <c r="U102" s="186"/>
      <c r="V102" s="186"/>
      <c r="W102" s="186"/>
      <c r="X102" s="186"/>
      <c r="Y102" s="187"/>
      <c r="Z102" s="186"/>
      <c r="AA102" s="186"/>
      <c r="AB102" s="186"/>
      <c r="AC102" s="186"/>
      <c r="AD102" s="187"/>
      <c r="AE102" s="186"/>
      <c r="AF102" s="186"/>
      <c r="AG102" s="186"/>
      <c r="AH102" s="186"/>
      <c r="AI102" s="186"/>
      <c r="AJ102" s="186"/>
      <c r="AK102" s="187"/>
      <c r="AL102" s="186"/>
      <c r="AM102" s="186"/>
      <c r="AN102" s="186"/>
      <c r="AO102" s="186"/>
      <c r="AP102" s="186"/>
      <c r="AQ102" s="187"/>
    </row>
    <row r="103" spans="1:43" ht="15.75" customHeight="1">
      <c r="A103" s="1232" t="s">
        <v>2789</v>
      </c>
      <c r="B103" s="183" t="s">
        <v>2790</v>
      </c>
      <c r="C103" s="184"/>
      <c r="D103" s="184"/>
      <c r="E103" s="184"/>
      <c r="F103" s="184"/>
      <c r="G103" s="184"/>
      <c r="H103" s="185"/>
      <c r="I103" s="186"/>
      <c r="J103" s="186"/>
      <c r="K103" s="186"/>
      <c r="L103" s="187"/>
      <c r="M103" s="186"/>
      <c r="N103" s="186"/>
      <c r="O103" s="186"/>
      <c r="P103" s="186"/>
      <c r="Q103" s="186"/>
      <c r="R103" s="186"/>
      <c r="S103" s="187"/>
      <c r="T103" s="186"/>
      <c r="U103" s="186"/>
      <c r="V103" s="186"/>
      <c r="W103" s="186"/>
      <c r="X103" s="186"/>
      <c r="Y103" s="187"/>
      <c r="Z103" s="186"/>
      <c r="AA103" s="186"/>
      <c r="AB103" s="186"/>
      <c r="AC103" s="186"/>
      <c r="AD103" s="187"/>
      <c r="AE103" s="186"/>
      <c r="AF103" s="186"/>
      <c r="AG103" s="186"/>
      <c r="AH103" s="186"/>
      <c r="AI103" s="186"/>
      <c r="AJ103" s="186"/>
      <c r="AK103" s="187"/>
      <c r="AL103" s="186"/>
      <c r="AM103" s="186"/>
      <c r="AN103" s="186"/>
      <c r="AO103" s="186"/>
      <c r="AP103" s="186"/>
      <c r="AQ103" s="187"/>
    </row>
    <row r="104" spans="1:43" ht="15.75" customHeight="1">
      <c r="A104" s="1210"/>
      <c r="B104" s="188" t="s">
        <v>2791</v>
      </c>
      <c r="C104" s="184"/>
      <c r="D104" s="184"/>
      <c r="E104" s="184"/>
      <c r="F104" s="184"/>
      <c r="G104" s="184"/>
      <c r="H104" s="185"/>
      <c r="I104" s="186"/>
      <c r="J104" s="186"/>
      <c r="K104" s="186"/>
      <c r="L104" s="187"/>
      <c r="M104" s="186"/>
      <c r="N104" s="186"/>
      <c r="O104" s="186"/>
      <c r="P104" s="186"/>
      <c r="Q104" s="186"/>
      <c r="R104" s="186"/>
      <c r="S104" s="187"/>
      <c r="T104" s="186"/>
      <c r="U104" s="186"/>
      <c r="V104" s="186"/>
      <c r="W104" s="186"/>
      <c r="X104" s="186"/>
      <c r="Y104" s="187"/>
      <c r="Z104" s="186"/>
      <c r="AA104" s="186"/>
      <c r="AB104" s="186"/>
      <c r="AC104" s="186"/>
      <c r="AD104" s="187"/>
      <c r="AE104" s="186"/>
      <c r="AF104" s="186"/>
      <c r="AG104" s="186"/>
      <c r="AH104" s="186"/>
      <c r="AI104" s="186"/>
      <c r="AJ104" s="186"/>
      <c r="AK104" s="187"/>
      <c r="AL104" s="186"/>
      <c r="AM104" s="186"/>
      <c r="AN104" s="186"/>
      <c r="AO104" s="186"/>
      <c r="AP104" s="186"/>
      <c r="AQ104" s="187"/>
    </row>
    <row r="105" spans="1:43" ht="15.75" customHeight="1">
      <c r="A105" s="1210"/>
      <c r="B105" s="183" t="s">
        <v>2792</v>
      </c>
      <c r="C105" s="184"/>
      <c r="D105" s="184"/>
      <c r="E105" s="184"/>
      <c r="F105" s="184"/>
      <c r="G105" s="184"/>
      <c r="H105" s="185"/>
      <c r="I105" s="186"/>
      <c r="J105" s="186"/>
      <c r="K105" s="186"/>
      <c r="L105" s="187"/>
      <c r="M105" s="186"/>
      <c r="N105" s="186"/>
      <c r="O105" s="186"/>
      <c r="P105" s="186"/>
      <c r="Q105" s="186"/>
      <c r="R105" s="186"/>
      <c r="S105" s="187"/>
      <c r="T105" s="186"/>
      <c r="U105" s="186"/>
      <c r="V105" s="186"/>
      <c r="W105" s="186"/>
      <c r="X105" s="186"/>
      <c r="Y105" s="187"/>
      <c r="Z105" s="186"/>
      <c r="AA105" s="186"/>
      <c r="AB105" s="186"/>
      <c r="AC105" s="186"/>
      <c r="AD105" s="187"/>
      <c r="AE105" s="186"/>
      <c r="AF105" s="186"/>
      <c r="AG105" s="186"/>
      <c r="AH105" s="186"/>
      <c r="AI105" s="186"/>
      <c r="AJ105" s="186"/>
      <c r="AK105" s="187"/>
      <c r="AL105" s="186"/>
      <c r="AM105" s="186"/>
      <c r="AN105" s="186"/>
      <c r="AO105" s="186"/>
      <c r="AP105" s="186"/>
      <c r="AQ105" s="187"/>
    </row>
    <row r="106" spans="1:43" ht="15.75" customHeight="1">
      <c r="A106" s="1210"/>
      <c r="B106" s="188" t="s">
        <v>2793</v>
      </c>
      <c r="C106" s="184"/>
      <c r="D106" s="184"/>
      <c r="E106" s="184"/>
      <c r="F106" s="184"/>
      <c r="G106" s="184"/>
      <c r="H106" s="185"/>
      <c r="I106" s="186"/>
      <c r="J106" s="186"/>
      <c r="K106" s="186"/>
      <c r="L106" s="187"/>
      <c r="M106" s="186"/>
      <c r="N106" s="186"/>
      <c r="O106" s="186"/>
      <c r="P106" s="186"/>
      <c r="Q106" s="186"/>
      <c r="R106" s="186"/>
      <c r="S106" s="187"/>
      <c r="T106" s="186"/>
      <c r="U106" s="186"/>
      <c r="V106" s="186"/>
      <c r="W106" s="186"/>
      <c r="X106" s="186"/>
      <c r="Y106" s="187"/>
      <c r="Z106" s="186"/>
      <c r="AA106" s="186"/>
      <c r="AB106" s="186"/>
      <c r="AC106" s="186"/>
      <c r="AD106" s="187"/>
      <c r="AE106" s="186"/>
      <c r="AF106" s="186"/>
      <c r="AG106" s="186"/>
      <c r="AH106" s="186"/>
      <c r="AI106" s="186"/>
      <c r="AJ106" s="186"/>
      <c r="AK106" s="187"/>
      <c r="AL106" s="186"/>
      <c r="AM106" s="186"/>
      <c r="AN106" s="186"/>
      <c r="AO106" s="186"/>
      <c r="AP106" s="186"/>
      <c r="AQ106" s="187"/>
    </row>
    <row r="107" spans="1:43" ht="15.75" customHeight="1">
      <c r="A107" s="1210"/>
      <c r="B107" s="183" t="s">
        <v>2794</v>
      </c>
      <c r="C107" s="184"/>
      <c r="D107" s="184"/>
      <c r="E107" s="184"/>
      <c r="F107" s="184"/>
      <c r="G107" s="184"/>
      <c r="H107" s="185"/>
      <c r="I107" s="186"/>
      <c r="J107" s="186"/>
      <c r="K107" s="186"/>
      <c r="L107" s="187"/>
      <c r="M107" s="186"/>
      <c r="N107" s="186"/>
      <c r="O107" s="186"/>
      <c r="P107" s="186"/>
      <c r="Q107" s="186"/>
      <c r="R107" s="186"/>
      <c r="S107" s="187"/>
      <c r="T107" s="186"/>
      <c r="U107" s="186"/>
      <c r="V107" s="186"/>
      <c r="W107" s="186"/>
      <c r="X107" s="186"/>
      <c r="Y107" s="187"/>
      <c r="Z107" s="186"/>
      <c r="AA107" s="186"/>
      <c r="AB107" s="186"/>
      <c r="AC107" s="186"/>
      <c r="AD107" s="187"/>
      <c r="AE107" s="186"/>
      <c r="AF107" s="186"/>
      <c r="AG107" s="186"/>
      <c r="AH107" s="186"/>
      <c r="AI107" s="186"/>
      <c r="AJ107" s="186"/>
      <c r="AK107" s="187"/>
      <c r="AL107" s="186"/>
      <c r="AM107" s="186"/>
      <c r="AN107" s="186"/>
      <c r="AO107" s="186"/>
      <c r="AP107" s="186"/>
      <c r="AQ107" s="187"/>
    </row>
    <row r="108" spans="1:43" ht="15.75" customHeight="1">
      <c r="A108" s="1210"/>
      <c r="B108" s="188" t="s">
        <v>2795</v>
      </c>
      <c r="C108" s="184"/>
      <c r="D108" s="184"/>
      <c r="E108" s="184"/>
      <c r="F108" s="184"/>
      <c r="G108" s="184"/>
      <c r="H108" s="185"/>
      <c r="I108" s="186"/>
      <c r="J108" s="186"/>
      <c r="K108" s="186"/>
      <c r="L108" s="187"/>
      <c r="M108" s="186"/>
      <c r="N108" s="186"/>
      <c r="O108" s="186"/>
      <c r="P108" s="186"/>
      <c r="Q108" s="186"/>
      <c r="R108" s="186"/>
      <c r="S108" s="187"/>
      <c r="T108" s="186"/>
      <c r="U108" s="186"/>
      <c r="V108" s="186"/>
      <c r="W108" s="186"/>
      <c r="X108" s="186"/>
      <c r="Y108" s="187"/>
      <c r="Z108" s="186"/>
      <c r="AA108" s="186"/>
      <c r="AB108" s="186"/>
      <c r="AC108" s="186"/>
      <c r="AD108" s="187"/>
      <c r="AE108" s="186"/>
      <c r="AF108" s="186"/>
      <c r="AG108" s="186"/>
      <c r="AH108" s="186"/>
      <c r="AI108" s="186"/>
      <c r="AJ108" s="186"/>
      <c r="AK108" s="187"/>
      <c r="AL108" s="186"/>
      <c r="AM108" s="186"/>
      <c r="AN108" s="186"/>
      <c r="AO108" s="186"/>
      <c r="AP108" s="186"/>
      <c r="AQ108" s="187"/>
    </row>
    <row r="109" spans="1:43" ht="15.75" customHeight="1">
      <c r="A109" s="1210"/>
      <c r="B109" s="183" t="s">
        <v>2796</v>
      </c>
      <c r="C109" s="184"/>
      <c r="D109" s="184"/>
      <c r="E109" s="184"/>
      <c r="F109" s="184"/>
      <c r="G109" s="184"/>
      <c r="H109" s="185"/>
      <c r="I109" s="186"/>
      <c r="J109" s="186"/>
      <c r="K109" s="186"/>
      <c r="L109" s="187"/>
      <c r="M109" s="186"/>
      <c r="N109" s="186"/>
      <c r="O109" s="186"/>
      <c r="P109" s="186"/>
      <c r="Q109" s="186"/>
      <c r="R109" s="186"/>
      <c r="S109" s="187"/>
      <c r="T109" s="186"/>
      <c r="U109" s="186"/>
      <c r="V109" s="186"/>
      <c r="W109" s="186"/>
      <c r="X109" s="186"/>
      <c r="Y109" s="187"/>
      <c r="Z109" s="186"/>
      <c r="AA109" s="186"/>
      <c r="AB109" s="186"/>
      <c r="AC109" s="186"/>
      <c r="AD109" s="187"/>
      <c r="AE109" s="186"/>
      <c r="AF109" s="186"/>
      <c r="AG109" s="186"/>
      <c r="AH109" s="186"/>
      <c r="AI109" s="186"/>
      <c r="AJ109" s="186"/>
      <c r="AK109" s="187"/>
      <c r="AL109" s="186"/>
      <c r="AM109" s="186"/>
      <c r="AN109" s="186"/>
      <c r="AO109" s="186"/>
      <c r="AP109" s="186"/>
      <c r="AQ109" s="187"/>
    </row>
    <row r="110" spans="1:43" ht="15.75" customHeight="1">
      <c r="A110" s="1210"/>
      <c r="B110" s="188" t="s">
        <v>2797</v>
      </c>
      <c r="C110" s="184"/>
      <c r="D110" s="184"/>
      <c r="E110" s="184"/>
      <c r="F110" s="184"/>
      <c r="G110" s="184"/>
      <c r="H110" s="185"/>
      <c r="I110" s="186"/>
      <c r="J110" s="186"/>
      <c r="K110" s="186"/>
      <c r="L110" s="187"/>
      <c r="M110" s="186"/>
      <c r="N110" s="186"/>
      <c r="O110" s="186"/>
      <c r="P110" s="186"/>
      <c r="Q110" s="186"/>
      <c r="R110" s="186"/>
      <c r="S110" s="187"/>
      <c r="T110" s="186"/>
      <c r="U110" s="186"/>
      <c r="V110" s="186"/>
      <c r="W110" s="186"/>
      <c r="X110" s="186"/>
      <c r="Y110" s="187"/>
      <c r="Z110" s="186"/>
      <c r="AA110" s="186"/>
      <c r="AB110" s="186"/>
      <c r="AC110" s="186"/>
      <c r="AD110" s="187"/>
      <c r="AE110" s="186"/>
      <c r="AF110" s="186"/>
      <c r="AG110" s="186"/>
      <c r="AH110" s="186"/>
      <c r="AI110" s="186"/>
      <c r="AJ110" s="186"/>
      <c r="AK110" s="187"/>
      <c r="AL110" s="186"/>
      <c r="AM110" s="186"/>
      <c r="AN110" s="186"/>
      <c r="AO110" s="186"/>
      <c r="AP110" s="186"/>
      <c r="AQ110" s="187"/>
    </row>
    <row r="111" spans="1:43" ht="15.75" customHeight="1">
      <c r="A111" s="1210"/>
      <c r="B111" s="183" t="s">
        <v>2798</v>
      </c>
      <c r="C111" s="184"/>
      <c r="D111" s="184"/>
      <c r="E111" s="184"/>
      <c r="F111" s="184"/>
      <c r="G111" s="184"/>
      <c r="H111" s="185"/>
      <c r="I111" s="186"/>
      <c r="J111" s="186"/>
      <c r="K111" s="186"/>
      <c r="L111" s="187"/>
      <c r="M111" s="186"/>
      <c r="N111" s="186"/>
      <c r="O111" s="186"/>
      <c r="P111" s="186"/>
      <c r="Q111" s="186"/>
      <c r="R111" s="186"/>
      <c r="S111" s="187"/>
      <c r="T111" s="186"/>
      <c r="U111" s="186"/>
      <c r="V111" s="186"/>
      <c r="W111" s="186"/>
      <c r="X111" s="186"/>
      <c r="Y111" s="187"/>
      <c r="Z111" s="186"/>
      <c r="AA111" s="186"/>
      <c r="AB111" s="186"/>
      <c r="AC111" s="186"/>
      <c r="AD111" s="187"/>
      <c r="AE111" s="186"/>
      <c r="AF111" s="186"/>
      <c r="AG111" s="186"/>
      <c r="AH111" s="186"/>
      <c r="AI111" s="186"/>
      <c r="AJ111" s="186"/>
      <c r="AK111" s="187"/>
      <c r="AL111" s="186"/>
      <c r="AM111" s="186"/>
      <c r="AN111" s="186"/>
      <c r="AO111" s="186"/>
      <c r="AP111" s="186"/>
      <c r="AQ111" s="187"/>
    </row>
    <row r="112" spans="1:43" ht="15.75" customHeight="1">
      <c r="A112" s="189" t="s">
        <v>2799</v>
      </c>
      <c r="B112" s="188" t="s">
        <v>2800</v>
      </c>
      <c r="C112" s="184"/>
      <c r="D112" s="184"/>
      <c r="E112" s="184"/>
      <c r="F112" s="184"/>
      <c r="G112" s="184"/>
      <c r="H112" s="185"/>
      <c r="I112" s="186"/>
      <c r="J112" s="186"/>
      <c r="K112" s="186"/>
      <c r="L112" s="187"/>
      <c r="M112" s="186"/>
      <c r="N112" s="186"/>
      <c r="O112" s="186"/>
      <c r="P112" s="186"/>
      <c r="Q112" s="186"/>
      <c r="R112" s="186"/>
      <c r="S112" s="187"/>
      <c r="T112" s="186"/>
      <c r="U112" s="186"/>
      <c r="V112" s="186"/>
      <c r="W112" s="186"/>
      <c r="X112" s="186"/>
      <c r="Y112" s="187"/>
      <c r="Z112" s="186"/>
      <c r="AA112" s="186"/>
      <c r="AB112" s="186"/>
      <c r="AC112" s="186"/>
      <c r="AD112" s="187"/>
      <c r="AE112" s="186"/>
      <c r="AF112" s="186"/>
      <c r="AG112" s="186"/>
      <c r="AH112" s="186"/>
      <c r="AI112" s="186"/>
      <c r="AJ112" s="186"/>
      <c r="AK112" s="187"/>
      <c r="AL112" s="186"/>
      <c r="AM112" s="186"/>
      <c r="AN112" s="186"/>
      <c r="AO112" s="186"/>
      <c r="AP112" s="186"/>
      <c r="AQ112" s="187"/>
    </row>
    <row r="113" spans="1:43" ht="15.75" customHeight="1">
      <c r="A113" s="182" t="s">
        <v>2801</v>
      </c>
      <c r="B113" s="183" t="s">
        <v>2802</v>
      </c>
      <c r="C113" s="184"/>
      <c r="D113" s="184"/>
      <c r="E113" s="184"/>
      <c r="F113" s="184"/>
      <c r="G113" s="184"/>
      <c r="H113" s="185"/>
      <c r="I113" s="186"/>
      <c r="J113" s="186"/>
      <c r="K113" s="186"/>
      <c r="L113" s="187"/>
      <c r="M113" s="186"/>
      <c r="N113" s="186"/>
      <c r="O113" s="186"/>
      <c r="P113" s="186"/>
      <c r="Q113" s="186"/>
      <c r="R113" s="186"/>
      <c r="S113" s="187"/>
      <c r="T113" s="186"/>
      <c r="U113" s="186"/>
      <c r="V113" s="186"/>
      <c r="W113" s="186"/>
      <c r="X113" s="186"/>
      <c r="Y113" s="187"/>
      <c r="Z113" s="186"/>
      <c r="AA113" s="186"/>
      <c r="AB113" s="186"/>
      <c r="AC113" s="186"/>
      <c r="AD113" s="187"/>
      <c r="AE113" s="186"/>
      <c r="AF113" s="186"/>
      <c r="AG113" s="186"/>
      <c r="AH113" s="186"/>
      <c r="AI113" s="186"/>
      <c r="AJ113" s="186"/>
      <c r="AK113" s="187"/>
      <c r="AL113" s="186"/>
      <c r="AM113" s="186"/>
      <c r="AN113" s="186"/>
      <c r="AO113" s="186"/>
      <c r="AP113" s="186"/>
      <c r="AQ113" s="187"/>
    </row>
    <row r="114" spans="1:43" ht="15.75" customHeight="1">
      <c r="A114" s="1233" t="s">
        <v>2803</v>
      </c>
      <c r="B114" s="188" t="s">
        <v>2804</v>
      </c>
      <c r="C114" s="184"/>
      <c r="D114" s="184"/>
      <c r="E114" s="184"/>
      <c r="F114" s="184"/>
      <c r="G114" s="184"/>
      <c r="H114" s="185"/>
      <c r="I114" s="186"/>
      <c r="J114" s="186"/>
      <c r="K114" s="186"/>
      <c r="L114" s="187"/>
      <c r="M114" s="186"/>
      <c r="N114" s="186"/>
      <c r="O114" s="186"/>
      <c r="P114" s="186"/>
      <c r="Q114" s="186"/>
      <c r="R114" s="186"/>
      <c r="S114" s="187"/>
      <c r="T114" s="186"/>
      <c r="U114" s="186"/>
      <c r="V114" s="186"/>
      <c r="W114" s="186"/>
      <c r="X114" s="186"/>
      <c r="Y114" s="187"/>
      <c r="Z114" s="186"/>
      <c r="AA114" s="186"/>
      <c r="AB114" s="186"/>
      <c r="AC114" s="186"/>
      <c r="AD114" s="187"/>
      <c r="AE114" s="186"/>
      <c r="AF114" s="186"/>
      <c r="AG114" s="186"/>
      <c r="AH114" s="186"/>
      <c r="AI114" s="186"/>
      <c r="AJ114" s="186"/>
      <c r="AK114" s="187"/>
      <c r="AL114" s="186"/>
      <c r="AM114" s="186"/>
      <c r="AN114" s="186"/>
      <c r="AO114" s="186"/>
      <c r="AP114" s="186"/>
      <c r="AQ114" s="187"/>
    </row>
    <row r="115" spans="1:43" ht="15.75" customHeight="1">
      <c r="A115" s="1210"/>
      <c r="B115" s="183" t="s">
        <v>2805</v>
      </c>
      <c r="C115" s="184"/>
      <c r="D115" s="184"/>
      <c r="E115" s="184"/>
      <c r="F115" s="184"/>
      <c r="G115" s="184"/>
      <c r="H115" s="185"/>
      <c r="I115" s="186"/>
      <c r="J115" s="186"/>
      <c r="K115" s="186"/>
      <c r="L115" s="187"/>
      <c r="M115" s="186"/>
      <c r="N115" s="186"/>
      <c r="O115" s="186"/>
      <c r="P115" s="186"/>
      <c r="Q115" s="186"/>
      <c r="R115" s="186"/>
      <c r="S115" s="187"/>
      <c r="T115" s="186"/>
      <c r="U115" s="186"/>
      <c r="V115" s="186"/>
      <c r="W115" s="186"/>
      <c r="X115" s="186"/>
      <c r="Y115" s="187"/>
      <c r="Z115" s="186"/>
      <c r="AA115" s="186"/>
      <c r="AB115" s="186"/>
      <c r="AC115" s="186"/>
      <c r="AD115" s="187"/>
      <c r="AE115" s="186"/>
      <c r="AF115" s="186"/>
      <c r="AG115" s="186"/>
      <c r="AH115" s="186"/>
      <c r="AI115" s="186"/>
      <c r="AJ115" s="186"/>
      <c r="AK115" s="187"/>
      <c r="AL115" s="186"/>
      <c r="AM115" s="186"/>
      <c r="AN115" s="186"/>
      <c r="AO115" s="186"/>
      <c r="AP115" s="186"/>
      <c r="AQ115" s="187"/>
    </row>
    <row r="116" spans="1:43" ht="15.75" customHeight="1">
      <c r="A116" s="1210"/>
      <c r="B116" s="193" t="s">
        <v>2806</v>
      </c>
      <c r="C116" s="184"/>
      <c r="D116" s="184"/>
      <c r="E116" s="184"/>
      <c r="F116" s="184"/>
      <c r="G116" s="184"/>
      <c r="H116" s="185"/>
      <c r="I116" s="186"/>
      <c r="J116" s="186"/>
      <c r="K116" s="186"/>
      <c r="L116" s="187"/>
      <c r="M116" s="186"/>
      <c r="N116" s="186"/>
      <c r="O116" s="186"/>
      <c r="P116" s="186"/>
      <c r="Q116" s="186"/>
      <c r="R116" s="186"/>
      <c r="S116" s="187"/>
      <c r="T116" s="186"/>
      <c r="U116" s="186"/>
      <c r="V116" s="186"/>
      <c r="W116" s="186"/>
      <c r="X116" s="186"/>
      <c r="Y116" s="187"/>
      <c r="Z116" s="186"/>
      <c r="AA116" s="186"/>
      <c r="AB116" s="186"/>
      <c r="AC116" s="186"/>
      <c r="AD116" s="187"/>
      <c r="AE116" s="186"/>
      <c r="AF116" s="186"/>
      <c r="AG116" s="186"/>
      <c r="AH116" s="186"/>
      <c r="AI116" s="186"/>
      <c r="AJ116" s="186"/>
      <c r="AK116" s="187"/>
      <c r="AL116" s="186"/>
      <c r="AM116" s="186"/>
      <c r="AN116" s="186"/>
      <c r="AO116" s="186"/>
      <c r="AP116" s="186"/>
      <c r="AQ116" s="187"/>
    </row>
    <row r="117" spans="1:43" ht="15.75" customHeight="1">
      <c r="A117" s="1210"/>
      <c r="B117" s="183" t="s">
        <v>2807</v>
      </c>
      <c r="C117" s="184"/>
      <c r="D117" s="184"/>
      <c r="E117" s="184"/>
      <c r="F117" s="184"/>
      <c r="G117" s="184"/>
      <c r="H117" s="185"/>
      <c r="I117" s="186"/>
      <c r="J117" s="186"/>
      <c r="K117" s="186"/>
      <c r="L117" s="187"/>
      <c r="M117" s="186"/>
      <c r="N117" s="186"/>
      <c r="O117" s="186"/>
      <c r="P117" s="186"/>
      <c r="Q117" s="186"/>
      <c r="R117" s="186"/>
      <c r="S117" s="187"/>
      <c r="T117" s="186"/>
      <c r="U117" s="186"/>
      <c r="V117" s="186"/>
      <c r="W117" s="186"/>
      <c r="X117" s="186"/>
      <c r="Y117" s="187"/>
      <c r="Z117" s="186"/>
      <c r="AA117" s="186"/>
      <c r="AB117" s="186"/>
      <c r="AC117" s="186"/>
      <c r="AD117" s="187"/>
      <c r="AE117" s="186"/>
      <c r="AF117" s="186"/>
      <c r="AG117" s="186"/>
      <c r="AH117" s="186"/>
      <c r="AI117" s="186"/>
      <c r="AJ117" s="186"/>
      <c r="AK117" s="187"/>
      <c r="AL117" s="186"/>
      <c r="AM117" s="186"/>
      <c r="AN117" s="186"/>
      <c r="AO117" s="186"/>
      <c r="AP117" s="186"/>
      <c r="AQ117" s="187"/>
    </row>
    <row r="118" spans="1:43" ht="15.75" customHeight="1">
      <c r="A118" s="1210"/>
      <c r="B118" s="188" t="s">
        <v>2808</v>
      </c>
      <c r="C118" s="184"/>
      <c r="D118" s="184"/>
      <c r="E118" s="184"/>
      <c r="F118" s="184"/>
      <c r="G118" s="184"/>
      <c r="H118" s="185"/>
      <c r="I118" s="186"/>
      <c r="J118" s="186"/>
      <c r="K118" s="186"/>
      <c r="L118" s="187"/>
      <c r="M118" s="186"/>
      <c r="N118" s="186"/>
      <c r="O118" s="186"/>
      <c r="P118" s="186"/>
      <c r="Q118" s="186"/>
      <c r="R118" s="186"/>
      <c r="S118" s="187"/>
      <c r="T118" s="186"/>
      <c r="U118" s="186"/>
      <c r="V118" s="186"/>
      <c r="W118" s="186"/>
      <c r="X118" s="186"/>
      <c r="Y118" s="187"/>
      <c r="Z118" s="186"/>
      <c r="AA118" s="186"/>
      <c r="AB118" s="186"/>
      <c r="AC118" s="186"/>
      <c r="AD118" s="187"/>
      <c r="AE118" s="186"/>
      <c r="AF118" s="186"/>
      <c r="AG118" s="186"/>
      <c r="AH118" s="186"/>
      <c r="AI118" s="186"/>
      <c r="AJ118" s="186"/>
      <c r="AK118" s="187"/>
      <c r="AL118" s="186"/>
      <c r="AM118" s="186"/>
      <c r="AN118" s="186"/>
      <c r="AO118" s="186"/>
      <c r="AP118" s="186"/>
      <c r="AQ118" s="187"/>
    </row>
    <row r="119" spans="1:43" ht="15.75" customHeight="1">
      <c r="A119" s="1210"/>
      <c r="B119" s="183" t="s">
        <v>2809</v>
      </c>
      <c r="C119" s="184"/>
      <c r="D119" s="184"/>
      <c r="E119" s="184"/>
      <c r="F119" s="184"/>
      <c r="G119" s="184"/>
      <c r="H119" s="185"/>
      <c r="I119" s="186"/>
      <c r="J119" s="186"/>
      <c r="K119" s="186"/>
      <c r="L119" s="187"/>
      <c r="M119" s="186"/>
      <c r="N119" s="186"/>
      <c r="O119" s="186"/>
      <c r="P119" s="186"/>
      <c r="Q119" s="186"/>
      <c r="R119" s="186"/>
      <c r="S119" s="187"/>
      <c r="T119" s="186"/>
      <c r="U119" s="186"/>
      <c r="V119" s="186"/>
      <c r="W119" s="186"/>
      <c r="X119" s="186"/>
      <c r="Y119" s="187"/>
      <c r="Z119" s="186"/>
      <c r="AA119" s="186"/>
      <c r="AB119" s="186"/>
      <c r="AC119" s="186"/>
      <c r="AD119" s="187"/>
      <c r="AE119" s="186"/>
      <c r="AF119" s="186"/>
      <c r="AG119" s="186"/>
      <c r="AH119" s="186"/>
      <c r="AI119" s="186"/>
      <c r="AJ119" s="186"/>
      <c r="AK119" s="187"/>
      <c r="AL119" s="186"/>
      <c r="AM119" s="186"/>
      <c r="AN119" s="186"/>
      <c r="AO119" s="186"/>
      <c r="AP119" s="186"/>
      <c r="AQ119" s="187"/>
    </row>
    <row r="120" spans="1:43" ht="15.75" customHeight="1">
      <c r="A120" s="1210"/>
      <c r="B120" s="188" t="s">
        <v>2810</v>
      </c>
      <c r="C120" s="184"/>
      <c r="D120" s="184"/>
      <c r="E120" s="184"/>
      <c r="F120" s="184"/>
      <c r="G120" s="184"/>
      <c r="H120" s="185"/>
      <c r="I120" s="186"/>
      <c r="J120" s="186"/>
      <c r="K120" s="186"/>
      <c r="L120" s="187"/>
      <c r="M120" s="186"/>
      <c r="N120" s="186"/>
      <c r="O120" s="186"/>
      <c r="P120" s="186"/>
      <c r="Q120" s="186"/>
      <c r="R120" s="186"/>
      <c r="S120" s="187"/>
      <c r="T120" s="186"/>
      <c r="U120" s="186"/>
      <c r="V120" s="186"/>
      <c r="W120" s="186"/>
      <c r="X120" s="186"/>
      <c r="Y120" s="187"/>
      <c r="Z120" s="186"/>
      <c r="AA120" s="186"/>
      <c r="AB120" s="186"/>
      <c r="AC120" s="186"/>
      <c r="AD120" s="187"/>
      <c r="AE120" s="186"/>
      <c r="AF120" s="186"/>
      <c r="AG120" s="186"/>
      <c r="AH120" s="186"/>
      <c r="AI120" s="186"/>
      <c r="AJ120" s="186"/>
      <c r="AK120" s="187"/>
      <c r="AL120" s="186"/>
      <c r="AM120" s="186"/>
      <c r="AN120" s="186"/>
      <c r="AO120" s="186"/>
      <c r="AP120" s="186"/>
      <c r="AQ120" s="187"/>
    </row>
    <row r="121" spans="1:43" ht="15.75" customHeight="1">
      <c r="A121" s="1210"/>
      <c r="B121" s="183" t="s">
        <v>2811</v>
      </c>
      <c r="C121" s="184"/>
      <c r="D121" s="184"/>
      <c r="E121" s="184"/>
      <c r="F121" s="184"/>
      <c r="G121" s="184"/>
      <c r="H121" s="185"/>
      <c r="I121" s="186"/>
      <c r="J121" s="186"/>
      <c r="K121" s="186"/>
      <c r="L121" s="187"/>
      <c r="M121" s="186"/>
      <c r="N121" s="186"/>
      <c r="O121" s="186"/>
      <c r="P121" s="186"/>
      <c r="Q121" s="186"/>
      <c r="R121" s="186"/>
      <c r="S121" s="187"/>
      <c r="T121" s="186"/>
      <c r="U121" s="186"/>
      <c r="V121" s="186"/>
      <c r="W121" s="186"/>
      <c r="X121" s="186"/>
      <c r="Y121" s="187"/>
      <c r="Z121" s="186"/>
      <c r="AA121" s="186"/>
      <c r="AB121" s="186"/>
      <c r="AC121" s="186"/>
      <c r="AD121" s="187"/>
      <c r="AE121" s="186"/>
      <c r="AF121" s="186"/>
      <c r="AG121" s="186"/>
      <c r="AH121" s="186"/>
      <c r="AI121" s="186"/>
      <c r="AJ121" s="186"/>
      <c r="AK121" s="187"/>
      <c r="AL121" s="186"/>
      <c r="AM121" s="186"/>
      <c r="AN121" s="186"/>
      <c r="AO121" s="186"/>
      <c r="AP121" s="186"/>
      <c r="AQ121" s="187"/>
    </row>
    <row r="122" spans="1:43" ht="15.75" customHeight="1">
      <c r="A122" s="1210"/>
      <c r="B122" s="193" t="s">
        <v>2812</v>
      </c>
      <c r="C122" s="184"/>
      <c r="D122" s="184"/>
      <c r="E122" s="184"/>
      <c r="F122" s="184"/>
      <c r="G122" s="184"/>
      <c r="H122" s="185"/>
      <c r="I122" s="186"/>
      <c r="J122" s="186"/>
      <c r="K122" s="186"/>
      <c r="L122" s="187"/>
      <c r="M122" s="186"/>
      <c r="N122" s="186"/>
      <c r="O122" s="186"/>
      <c r="P122" s="186"/>
      <c r="Q122" s="186"/>
      <c r="R122" s="186"/>
      <c r="S122" s="187"/>
      <c r="T122" s="186"/>
      <c r="U122" s="186"/>
      <c r="V122" s="186"/>
      <c r="W122" s="186"/>
      <c r="X122" s="186"/>
      <c r="Y122" s="187"/>
      <c r="Z122" s="186"/>
      <c r="AA122" s="186"/>
      <c r="AB122" s="186"/>
      <c r="AC122" s="186"/>
      <c r="AD122" s="187"/>
      <c r="AE122" s="186"/>
      <c r="AF122" s="186"/>
      <c r="AG122" s="186"/>
      <c r="AH122" s="186"/>
      <c r="AI122" s="186"/>
      <c r="AJ122" s="186"/>
      <c r="AK122" s="187"/>
      <c r="AL122" s="186"/>
      <c r="AM122" s="186"/>
      <c r="AN122" s="186"/>
      <c r="AO122" s="186"/>
      <c r="AP122" s="186"/>
      <c r="AQ122" s="187"/>
    </row>
    <row r="123" spans="1:43" ht="15.75" customHeight="1">
      <c r="A123" s="1210"/>
      <c r="B123" s="183" t="s">
        <v>2813</v>
      </c>
      <c r="C123" s="184"/>
      <c r="D123" s="184"/>
      <c r="E123" s="184"/>
      <c r="F123" s="184"/>
      <c r="G123" s="184"/>
      <c r="H123" s="185"/>
      <c r="I123" s="186"/>
      <c r="J123" s="186"/>
      <c r="K123" s="186"/>
      <c r="L123" s="187"/>
      <c r="M123" s="186"/>
      <c r="N123" s="186"/>
      <c r="O123" s="186"/>
      <c r="P123" s="186"/>
      <c r="Q123" s="186"/>
      <c r="R123" s="186"/>
      <c r="S123" s="187"/>
      <c r="T123" s="186"/>
      <c r="U123" s="186"/>
      <c r="V123" s="186"/>
      <c r="W123" s="186"/>
      <c r="X123" s="186"/>
      <c r="Y123" s="187"/>
      <c r="Z123" s="186"/>
      <c r="AA123" s="186"/>
      <c r="AB123" s="186"/>
      <c r="AC123" s="186"/>
      <c r="AD123" s="187"/>
      <c r="AE123" s="186"/>
      <c r="AF123" s="186"/>
      <c r="AG123" s="186"/>
      <c r="AH123" s="186"/>
      <c r="AI123" s="186"/>
      <c r="AJ123" s="186"/>
      <c r="AK123" s="187"/>
      <c r="AL123" s="186"/>
      <c r="AM123" s="186"/>
      <c r="AN123" s="186"/>
      <c r="AO123" s="186"/>
      <c r="AP123" s="186"/>
      <c r="AQ123" s="187"/>
    </row>
    <row r="124" spans="1:43" ht="15.75" customHeight="1">
      <c r="A124" s="1210"/>
      <c r="B124" s="188" t="s">
        <v>2814</v>
      </c>
      <c r="C124" s="184"/>
      <c r="D124" s="184"/>
      <c r="E124" s="184"/>
      <c r="F124" s="184"/>
      <c r="G124" s="184"/>
      <c r="H124" s="185"/>
      <c r="I124" s="186"/>
      <c r="J124" s="186"/>
      <c r="K124" s="186"/>
      <c r="L124" s="187"/>
      <c r="M124" s="186"/>
      <c r="N124" s="186"/>
      <c r="O124" s="186"/>
      <c r="P124" s="186"/>
      <c r="Q124" s="186"/>
      <c r="R124" s="186"/>
      <c r="S124" s="187"/>
      <c r="T124" s="186"/>
      <c r="U124" s="186"/>
      <c r="V124" s="186"/>
      <c r="W124" s="186"/>
      <c r="X124" s="186"/>
      <c r="Y124" s="187"/>
      <c r="Z124" s="186"/>
      <c r="AA124" s="186"/>
      <c r="AB124" s="186"/>
      <c r="AC124" s="186"/>
      <c r="AD124" s="187"/>
      <c r="AE124" s="186"/>
      <c r="AF124" s="186"/>
      <c r="AG124" s="186"/>
      <c r="AH124" s="186"/>
      <c r="AI124" s="186"/>
      <c r="AJ124" s="186"/>
      <c r="AK124" s="187"/>
      <c r="AL124" s="186"/>
      <c r="AM124" s="186"/>
      <c r="AN124" s="186"/>
      <c r="AO124" s="186"/>
      <c r="AP124" s="186"/>
      <c r="AQ124" s="187"/>
    </row>
    <row r="125" spans="1:43" ht="15.75" customHeight="1">
      <c r="A125" s="1210"/>
      <c r="B125" s="183" t="s">
        <v>2815</v>
      </c>
      <c r="C125" s="184"/>
      <c r="D125" s="184"/>
      <c r="E125" s="184"/>
      <c r="F125" s="184"/>
      <c r="G125" s="184"/>
      <c r="H125" s="185"/>
      <c r="I125" s="186"/>
      <c r="J125" s="186"/>
      <c r="K125" s="186"/>
      <c r="L125" s="187"/>
      <c r="M125" s="186"/>
      <c r="N125" s="186"/>
      <c r="O125" s="186"/>
      <c r="P125" s="186"/>
      <c r="Q125" s="186"/>
      <c r="R125" s="186"/>
      <c r="S125" s="187"/>
      <c r="T125" s="186"/>
      <c r="U125" s="186"/>
      <c r="V125" s="186"/>
      <c r="W125" s="186"/>
      <c r="X125" s="186"/>
      <c r="Y125" s="187"/>
      <c r="Z125" s="186"/>
      <c r="AA125" s="186"/>
      <c r="AB125" s="186"/>
      <c r="AC125" s="186"/>
      <c r="AD125" s="187"/>
      <c r="AE125" s="186"/>
      <c r="AF125" s="186"/>
      <c r="AG125" s="186"/>
      <c r="AH125" s="186"/>
      <c r="AI125" s="186"/>
      <c r="AJ125" s="186"/>
      <c r="AK125" s="187"/>
      <c r="AL125" s="186"/>
      <c r="AM125" s="186"/>
      <c r="AN125" s="186"/>
      <c r="AO125" s="186"/>
      <c r="AP125" s="186"/>
      <c r="AQ125" s="187"/>
    </row>
    <row r="126" spans="1:43" ht="15.75" customHeight="1">
      <c r="A126" s="1210"/>
      <c r="B126" s="188" t="s">
        <v>2816</v>
      </c>
      <c r="C126" s="184"/>
      <c r="D126" s="184"/>
      <c r="E126" s="184"/>
      <c r="F126" s="184"/>
      <c r="G126" s="184"/>
      <c r="H126" s="185"/>
      <c r="I126" s="186"/>
      <c r="J126" s="186"/>
      <c r="K126" s="186"/>
      <c r="L126" s="187"/>
      <c r="M126" s="186"/>
      <c r="N126" s="186"/>
      <c r="O126" s="186"/>
      <c r="P126" s="186"/>
      <c r="Q126" s="186"/>
      <c r="R126" s="186"/>
      <c r="S126" s="187"/>
      <c r="T126" s="186"/>
      <c r="U126" s="186"/>
      <c r="V126" s="186"/>
      <c r="W126" s="186"/>
      <c r="X126" s="186"/>
      <c r="Y126" s="187"/>
      <c r="Z126" s="186"/>
      <c r="AA126" s="186"/>
      <c r="AB126" s="186"/>
      <c r="AC126" s="186"/>
      <c r="AD126" s="187"/>
      <c r="AE126" s="186"/>
      <c r="AF126" s="186"/>
      <c r="AG126" s="186"/>
      <c r="AH126" s="186"/>
      <c r="AI126" s="186"/>
      <c r="AJ126" s="186"/>
      <c r="AK126" s="187"/>
      <c r="AL126" s="186"/>
      <c r="AM126" s="186"/>
      <c r="AN126" s="186"/>
      <c r="AO126" s="186"/>
      <c r="AP126" s="186"/>
      <c r="AQ126" s="187"/>
    </row>
    <row r="127" spans="1:43" ht="15.75" customHeight="1">
      <c r="A127" s="1210"/>
      <c r="B127" s="183" t="s">
        <v>2817</v>
      </c>
      <c r="C127" s="184"/>
      <c r="D127" s="184"/>
      <c r="E127" s="184"/>
      <c r="F127" s="184"/>
      <c r="G127" s="184"/>
      <c r="H127" s="185"/>
      <c r="I127" s="186"/>
      <c r="J127" s="186"/>
      <c r="K127" s="186"/>
      <c r="L127" s="187"/>
      <c r="M127" s="186"/>
      <c r="N127" s="186"/>
      <c r="O127" s="186"/>
      <c r="P127" s="186"/>
      <c r="Q127" s="186"/>
      <c r="R127" s="186"/>
      <c r="S127" s="187"/>
      <c r="T127" s="186"/>
      <c r="U127" s="186"/>
      <c r="V127" s="186"/>
      <c r="W127" s="186"/>
      <c r="X127" s="186"/>
      <c r="Y127" s="187"/>
      <c r="Z127" s="186"/>
      <c r="AA127" s="186"/>
      <c r="AB127" s="186"/>
      <c r="AC127" s="186"/>
      <c r="AD127" s="187"/>
      <c r="AE127" s="186"/>
      <c r="AF127" s="186"/>
      <c r="AG127" s="186"/>
      <c r="AH127" s="186"/>
      <c r="AI127" s="186"/>
      <c r="AJ127" s="186"/>
      <c r="AK127" s="187"/>
      <c r="AL127" s="186"/>
      <c r="AM127" s="186"/>
      <c r="AN127" s="186"/>
      <c r="AO127" s="186"/>
      <c r="AP127" s="186"/>
      <c r="AQ127" s="187"/>
    </row>
    <row r="128" spans="1:43" ht="15.75" customHeight="1">
      <c r="A128" s="1210"/>
      <c r="B128" s="188" t="s">
        <v>2818</v>
      </c>
      <c r="C128" s="184"/>
      <c r="D128" s="184"/>
      <c r="E128" s="184"/>
      <c r="F128" s="184"/>
      <c r="G128" s="184"/>
      <c r="H128" s="185"/>
      <c r="I128" s="186"/>
      <c r="J128" s="186"/>
      <c r="K128" s="186"/>
      <c r="L128" s="187"/>
      <c r="M128" s="186"/>
      <c r="N128" s="186"/>
      <c r="O128" s="186"/>
      <c r="P128" s="186"/>
      <c r="Q128" s="186"/>
      <c r="R128" s="186"/>
      <c r="S128" s="187"/>
      <c r="T128" s="186"/>
      <c r="U128" s="186"/>
      <c r="V128" s="186"/>
      <c r="W128" s="186"/>
      <c r="X128" s="186"/>
      <c r="Y128" s="187"/>
      <c r="Z128" s="186"/>
      <c r="AA128" s="186"/>
      <c r="AB128" s="186"/>
      <c r="AC128" s="186"/>
      <c r="AD128" s="187"/>
      <c r="AE128" s="186"/>
      <c r="AF128" s="186"/>
      <c r="AG128" s="186"/>
      <c r="AH128" s="186"/>
      <c r="AI128" s="186"/>
      <c r="AJ128" s="186"/>
      <c r="AK128" s="187"/>
      <c r="AL128" s="186"/>
      <c r="AM128" s="186"/>
      <c r="AN128" s="186"/>
      <c r="AO128" s="186"/>
      <c r="AP128" s="186"/>
      <c r="AQ128" s="187"/>
    </row>
    <row r="129" spans="1:43" ht="15.75" customHeight="1">
      <c r="A129" s="1210"/>
      <c r="B129" s="183" t="s">
        <v>2819</v>
      </c>
      <c r="C129" s="184"/>
      <c r="D129" s="184"/>
      <c r="E129" s="184"/>
      <c r="F129" s="184"/>
      <c r="G129" s="184"/>
      <c r="H129" s="185"/>
      <c r="I129" s="186"/>
      <c r="J129" s="186"/>
      <c r="K129" s="186"/>
      <c r="L129" s="187"/>
      <c r="M129" s="186"/>
      <c r="N129" s="186"/>
      <c r="O129" s="186"/>
      <c r="P129" s="186"/>
      <c r="Q129" s="186"/>
      <c r="R129" s="186"/>
      <c r="S129" s="187"/>
      <c r="T129" s="186"/>
      <c r="U129" s="186"/>
      <c r="V129" s="186"/>
      <c r="W129" s="186"/>
      <c r="X129" s="186"/>
      <c r="Y129" s="187"/>
      <c r="Z129" s="186"/>
      <c r="AA129" s="186"/>
      <c r="AB129" s="186"/>
      <c r="AC129" s="186"/>
      <c r="AD129" s="187"/>
      <c r="AE129" s="186"/>
      <c r="AF129" s="186"/>
      <c r="AG129" s="186"/>
      <c r="AH129" s="186"/>
      <c r="AI129" s="186"/>
      <c r="AJ129" s="186"/>
      <c r="AK129" s="187"/>
      <c r="AL129" s="186"/>
      <c r="AM129" s="186"/>
      <c r="AN129" s="186"/>
      <c r="AO129" s="186"/>
      <c r="AP129" s="186"/>
      <c r="AQ129" s="187"/>
    </row>
    <row r="130" spans="1:43" ht="15.75" customHeight="1">
      <c r="A130" s="1210"/>
      <c r="B130" s="188" t="s">
        <v>2820</v>
      </c>
      <c r="C130" s="184"/>
      <c r="D130" s="184"/>
      <c r="E130" s="184"/>
      <c r="F130" s="184"/>
      <c r="G130" s="184"/>
      <c r="H130" s="185"/>
      <c r="I130" s="186"/>
      <c r="J130" s="186"/>
      <c r="K130" s="186"/>
      <c r="L130" s="187"/>
      <c r="M130" s="186"/>
      <c r="N130" s="186"/>
      <c r="O130" s="186"/>
      <c r="P130" s="186"/>
      <c r="Q130" s="186"/>
      <c r="R130" s="186"/>
      <c r="S130" s="187"/>
      <c r="T130" s="186"/>
      <c r="U130" s="186"/>
      <c r="V130" s="186"/>
      <c r="W130" s="186"/>
      <c r="X130" s="186"/>
      <c r="Y130" s="187"/>
      <c r="Z130" s="186"/>
      <c r="AA130" s="186"/>
      <c r="AB130" s="186"/>
      <c r="AC130" s="186"/>
      <c r="AD130" s="187"/>
      <c r="AE130" s="186"/>
      <c r="AF130" s="186"/>
      <c r="AG130" s="186"/>
      <c r="AH130" s="186"/>
      <c r="AI130" s="186"/>
      <c r="AJ130" s="186"/>
      <c r="AK130" s="187"/>
      <c r="AL130" s="186"/>
      <c r="AM130" s="186"/>
      <c r="AN130" s="186"/>
      <c r="AO130" s="186"/>
      <c r="AP130" s="186"/>
      <c r="AQ130" s="187"/>
    </row>
    <row r="131" spans="1:43" ht="15.75" customHeight="1">
      <c r="A131" s="1210"/>
      <c r="B131" s="183" t="s">
        <v>2821</v>
      </c>
      <c r="C131" s="184"/>
      <c r="D131" s="184"/>
      <c r="E131" s="184"/>
      <c r="F131" s="184"/>
      <c r="G131" s="184"/>
      <c r="H131" s="185"/>
      <c r="I131" s="186"/>
      <c r="J131" s="186"/>
      <c r="K131" s="186"/>
      <c r="L131" s="187"/>
      <c r="M131" s="186"/>
      <c r="N131" s="186"/>
      <c r="O131" s="186"/>
      <c r="P131" s="186"/>
      <c r="Q131" s="186"/>
      <c r="R131" s="186"/>
      <c r="S131" s="187"/>
      <c r="T131" s="186"/>
      <c r="U131" s="186"/>
      <c r="V131" s="186"/>
      <c r="W131" s="186"/>
      <c r="X131" s="186"/>
      <c r="Y131" s="187"/>
      <c r="Z131" s="186"/>
      <c r="AA131" s="186"/>
      <c r="AB131" s="186"/>
      <c r="AC131" s="186"/>
      <c r="AD131" s="187"/>
      <c r="AE131" s="186"/>
      <c r="AF131" s="186"/>
      <c r="AG131" s="186"/>
      <c r="AH131" s="186"/>
      <c r="AI131" s="186"/>
      <c r="AJ131" s="186"/>
      <c r="AK131" s="187"/>
      <c r="AL131" s="186"/>
      <c r="AM131" s="186"/>
      <c r="AN131" s="186"/>
      <c r="AO131" s="186"/>
      <c r="AP131" s="186"/>
      <c r="AQ131" s="187"/>
    </row>
    <row r="132" spans="1:43" ht="15.75" customHeight="1">
      <c r="A132" s="1210"/>
      <c r="B132" s="188" t="s">
        <v>2822</v>
      </c>
      <c r="C132" s="184"/>
      <c r="D132" s="184"/>
      <c r="E132" s="184"/>
      <c r="F132" s="184"/>
      <c r="G132" s="184"/>
      <c r="H132" s="185"/>
      <c r="I132" s="186"/>
      <c r="J132" s="186"/>
      <c r="K132" s="186"/>
      <c r="L132" s="187"/>
      <c r="M132" s="186"/>
      <c r="N132" s="186"/>
      <c r="O132" s="186"/>
      <c r="P132" s="186"/>
      <c r="Q132" s="186"/>
      <c r="R132" s="186"/>
      <c r="S132" s="187"/>
      <c r="T132" s="186"/>
      <c r="U132" s="186"/>
      <c r="V132" s="186"/>
      <c r="W132" s="186"/>
      <c r="X132" s="186"/>
      <c r="Y132" s="187"/>
      <c r="Z132" s="186"/>
      <c r="AA132" s="186"/>
      <c r="AB132" s="186"/>
      <c r="AC132" s="186"/>
      <c r="AD132" s="187"/>
      <c r="AE132" s="186"/>
      <c r="AF132" s="186"/>
      <c r="AG132" s="186"/>
      <c r="AH132" s="186"/>
      <c r="AI132" s="186"/>
      <c r="AJ132" s="186"/>
      <c r="AK132" s="187"/>
      <c r="AL132" s="186"/>
      <c r="AM132" s="186"/>
      <c r="AN132" s="186"/>
      <c r="AO132" s="186"/>
      <c r="AP132" s="186"/>
      <c r="AQ132" s="187"/>
    </row>
    <row r="133" spans="1:43" ht="15.75" customHeight="1">
      <c r="A133" s="1210"/>
      <c r="B133" s="183" t="s">
        <v>2823</v>
      </c>
      <c r="C133" s="184"/>
      <c r="D133" s="184"/>
      <c r="E133" s="184"/>
      <c r="F133" s="184"/>
      <c r="G133" s="184"/>
      <c r="H133" s="185"/>
      <c r="I133" s="186"/>
      <c r="J133" s="186"/>
      <c r="K133" s="186"/>
      <c r="L133" s="187"/>
      <c r="M133" s="186"/>
      <c r="N133" s="186"/>
      <c r="O133" s="186"/>
      <c r="P133" s="186"/>
      <c r="Q133" s="186"/>
      <c r="R133" s="186"/>
      <c r="S133" s="187"/>
      <c r="T133" s="186"/>
      <c r="U133" s="186"/>
      <c r="V133" s="186"/>
      <c r="W133" s="186"/>
      <c r="X133" s="186"/>
      <c r="Y133" s="187"/>
      <c r="Z133" s="186"/>
      <c r="AA133" s="186"/>
      <c r="AB133" s="186"/>
      <c r="AC133" s="186"/>
      <c r="AD133" s="187"/>
      <c r="AE133" s="186"/>
      <c r="AF133" s="186"/>
      <c r="AG133" s="186"/>
      <c r="AH133" s="186"/>
      <c r="AI133" s="186"/>
      <c r="AJ133" s="186"/>
      <c r="AK133" s="187"/>
      <c r="AL133" s="186"/>
      <c r="AM133" s="186"/>
      <c r="AN133" s="186"/>
      <c r="AO133" s="186"/>
      <c r="AP133" s="186"/>
      <c r="AQ133" s="187"/>
    </row>
    <row r="134" spans="1:43" ht="15.75" customHeight="1">
      <c r="A134" s="1210"/>
      <c r="B134" s="188" t="s">
        <v>2824</v>
      </c>
      <c r="C134" s="184"/>
      <c r="D134" s="184"/>
      <c r="E134" s="184"/>
      <c r="F134" s="184"/>
      <c r="G134" s="184"/>
      <c r="H134" s="185"/>
      <c r="I134" s="186"/>
      <c r="J134" s="186"/>
      <c r="K134" s="186"/>
      <c r="L134" s="187"/>
      <c r="M134" s="186"/>
      <c r="N134" s="186"/>
      <c r="O134" s="186"/>
      <c r="P134" s="186"/>
      <c r="Q134" s="186"/>
      <c r="R134" s="186"/>
      <c r="S134" s="187"/>
      <c r="T134" s="186"/>
      <c r="U134" s="186"/>
      <c r="V134" s="186"/>
      <c r="W134" s="186"/>
      <c r="X134" s="186"/>
      <c r="Y134" s="187"/>
      <c r="Z134" s="186"/>
      <c r="AA134" s="186"/>
      <c r="AB134" s="186"/>
      <c r="AC134" s="186"/>
      <c r="AD134" s="187"/>
      <c r="AE134" s="186"/>
      <c r="AF134" s="186"/>
      <c r="AG134" s="186"/>
      <c r="AH134" s="186"/>
      <c r="AI134" s="186"/>
      <c r="AJ134" s="186"/>
      <c r="AK134" s="187"/>
      <c r="AL134" s="186"/>
      <c r="AM134" s="186"/>
      <c r="AN134" s="186"/>
      <c r="AO134" s="186"/>
      <c r="AP134" s="186"/>
      <c r="AQ134" s="187"/>
    </row>
    <row r="135" spans="1:43" ht="15.75" customHeight="1">
      <c r="A135" s="1210"/>
      <c r="B135" s="183" t="s">
        <v>2825</v>
      </c>
      <c r="C135" s="184"/>
      <c r="D135" s="184"/>
      <c r="E135" s="184"/>
      <c r="F135" s="184"/>
      <c r="G135" s="184"/>
      <c r="H135" s="185"/>
      <c r="I135" s="186"/>
      <c r="J135" s="186"/>
      <c r="K135" s="186"/>
      <c r="L135" s="187"/>
      <c r="M135" s="186"/>
      <c r="N135" s="186"/>
      <c r="O135" s="186"/>
      <c r="P135" s="186"/>
      <c r="Q135" s="186"/>
      <c r="R135" s="186"/>
      <c r="S135" s="187"/>
      <c r="T135" s="186"/>
      <c r="U135" s="186"/>
      <c r="V135" s="186"/>
      <c r="W135" s="186"/>
      <c r="X135" s="186"/>
      <c r="Y135" s="187"/>
      <c r="Z135" s="186"/>
      <c r="AA135" s="186"/>
      <c r="AB135" s="186"/>
      <c r="AC135" s="186"/>
      <c r="AD135" s="187"/>
      <c r="AE135" s="186"/>
      <c r="AF135" s="186"/>
      <c r="AG135" s="186"/>
      <c r="AH135" s="186"/>
      <c r="AI135" s="186"/>
      <c r="AJ135" s="186"/>
      <c r="AK135" s="187"/>
      <c r="AL135" s="186"/>
      <c r="AM135" s="186"/>
      <c r="AN135" s="186"/>
      <c r="AO135" s="186"/>
      <c r="AP135" s="186"/>
      <c r="AQ135" s="187"/>
    </row>
    <row r="136" spans="1:43" ht="15.75" customHeight="1">
      <c r="A136" s="1210"/>
      <c r="B136" s="188" t="s">
        <v>2826</v>
      </c>
      <c r="C136" s="184"/>
      <c r="D136" s="184"/>
      <c r="E136" s="184"/>
      <c r="F136" s="184"/>
      <c r="G136" s="184"/>
      <c r="H136" s="185"/>
      <c r="I136" s="186"/>
      <c r="J136" s="186"/>
      <c r="K136" s="186"/>
      <c r="L136" s="187"/>
      <c r="M136" s="186"/>
      <c r="N136" s="186"/>
      <c r="O136" s="186"/>
      <c r="P136" s="186"/>
      <c r="Q136" s="186"/>
      <c r="R136" s="186"/>
      <c r="S136" s="187"/>
      <c r="T136" s="186"/>
      <c r="U136" s="186"/>
      <c r="V136" s="186"/>
      <c r="W136" s="186"/>
      <c r="X136" s="186"/>
      <c r="Y136" s="187"/>
      <c r="Z136" s="186"/>
      <c r="AA136" s="186"/>
      <c r="AB136" s="186"/>
      <c r="AC136" s="186"/>
      <c r="AD136" s="187"/>
      <c r="AE136" s="186"/>
      <c r="AF136" s="186"/>
      <c r="AG136" s="186"/>
      <c r="AH136" s="186"/>
      <c r="AI136" s="186"/>
      <c r="AJ136" s="186"/>
      <c r="AK136" s="187"/>
      <c r="AL136" s="186"/>
      <c r="AM136" s="186"/>
      <c r="AN136" s="186"/>
      <c r="AO136" s="186"/>
      <c r="AP136" s="186"/>
      <c r="AQ136" s="187"/>
    </row>
    <row r="137" spans="1:43" ht="15.75" customHeight="1">
      <c r="A137" s="1210"/>
      <c r="B137" s="183" t="s">
        <v>2827</v>
      </c>
      <c r="C137" s="194"/>
      <c r="D137" s="184"/>
      <c r="E137" s="184"/>
      <c r="F137" s="184"/>
      <c r="G137" s="184"/>
      <c r="H137" s="185"/>
      <c r="I137" s="186"/>
      <c r="J137" s="186"/>
      <c r="K137" s="186"/>
      <c r="L137" s="187"/>
      <c r="M137" s="186"/>
      <c r="N137" s="186"/>
      <c r="O137" s="186"/>
      <c r="P137" s="186"/>
      <c r="Q137" s="186"/>
      <c r="R137" s="186"/>
      <c r="S137" s="187"/>
      <c r="T137" s="186"/>
      <c r="U137" s="186"/>
      <c r="V137" s="186"/>
      <c r="W137" s="186"/>
      <c r="X137" s="186"/>
      <c r="Y137" s="187"/>
      <c r="Z137" s="186"/>
      <c r="AA137" s="186"/>
      <c r="AB137" s="186"/>
      <c r="AC137" s="186"/>
      <c r="AD137" s="187"/>
      <c r="AE137" s="186"/>
      <c r="AF137" s="186"/>
      <c r="AG137" s="186"/>
      <c r="AH137" s="186"/>
      <c r="AI137" s="186"/>
      <c r="AJ137" s="186"/>
      <c r="AK137" s="187"/>
      <c r="AL137" s="186"/>
      <c r="AM137" s="186"/>
      <c r="AN137" s="186"/>
      <c r="AO137" s="186"/>
      <c r="AP137" s="186"/>
      <c r="AQ137" s="187"/>
    </row>
    <row r="138" spans="1:43" ht="15.75" customHeight="1">
      <c r="A138" s="1210"/>
      <c r="B138" s="188" t="s">
        <v>2828</v>
      </c>
      <c r="C138" s="184"/>
      <c r="D138" s="184"/>
      <c r="E138" s="184"/>
      <c r="F138" s="184"/>
      <c r="G138" s="184"/>
      <c r="H138" s="185"/>
      <c r="I138" s="186"/>
      <c r="J138" s="186"/>
      <c r="K138" s="186"/>
      <c r="L138" s="187"/>
      <c r="M138" s="186"/>
      <c r="N138" s="186"/>
      <c r="O138" s="186"/>
      <c r="P138" s="186"/>
      <c r="Q138" s="186"/>
      <c r="R138" s="186"/>
      <c r="S138" s="187"/>
      <c r="T138" s="186"/>
      <c r="U138" s="186"/>
      <c r="V138" s="186"/>
      <c r="W138" s="186"/>
      <c r="X138" s="186"/>
      <c r="Y138" s="187"/>
      <c r="Z138" s="186"/>
      <c r="AA138" s="186"/>
      <c r="AB138" s="186"/>
      <c r="AC138" s="186"/>
      <c r="AD138" s="187"/>
      <c r="AE138" s="186"/>
      <c r="AF138" s="186"/>
      <c r="AG138" s="186"/>
      <c r="AH138" s="186"/>
      <c r="AI138" s="186"/>
      <c r="AJ138" s="186"/>
      <c r="AK138" s="187"/>
      <c r="AL138" s="186"/>
      <c r="AM138" s="186"/>
      <c r="AN138" s="186"/>
      <c r="AO138" s="186"/>
      <c r="AP138" s="186"/>
      <c r="AQ138" s="187"/>
    </row>
    <row r="139" spans="1:43" ht="15.75" customHeight="1">
      <c r="A139" s="1210"/>
      <c r="B139" s="183" t="s">
        <v>2829</v>
      </c>
      <c r="C139" s="184"/>
      <c r="D139" s="184"/>
      <c r="E139" s="184"/>
      <c r="F139" s="184"/>
      <c r="G139" s="184"/>
      <c r="H139" s="185"/>
      <c r="I139" s="186"/>
      <c r="J139" s="186"/>
      <c r="K139" s="186"/>
      <c r="L139" s="187"/>
      <c r="M139" s="186"/>
      <c r="N139" s="186"/>
      <c r="O139" s="186"/>
      <c r="P139" s="186"/>
      <c r="Q139" s="186"/>
      <c r="R139" s="186"/>
      <c r="S139" s="187"/>
      <c r="T139" s="186"/>
      <c r="U139" s="186"/>
      <c r="V139" s="186"/>
      <c r="W139" s="186"/>
      <c r="X139" s="186"/>
      <c r="Y139" s="187"/>
      <c r="Z139" s="186"/>
      <c r="AA139" s="186"/>
      <c r="AB139" s="186"/>
      <c r="AC139" s="186"/>
      <c r="AD139" s="187"/>
      <c r="AE139" s="186"/>
      <c r="AF139" s="186"/>
      <c r="AG139" s="186"/>
      <c r="AH139" s="186"/>
      <c r="AI139" s="186"/>
      <c r="AJ139" s="186"/>
      <c r="AK139" s="187"/>
      <c r="AL139" s="186"/>
      <c r="AM139" s="186"/>
      <c r="AN139" s="186"/>
      <c r="AO139" s="186"/>
      <c r="AP139" s="186"/>
      <c r="AQ139" s="187"/>
    </row>
    <row r="140" spans="1:43" ht="15.75" customHeight="1">
      <c r="A140" s="1210"/>
      <c r="B140" s="188" t="s">
        <v>2830</v>
      </c>
      <c r="C140" s="184"/>
      <c r="D140" s="184"/>
      <c r="E140" s="184"/>
      <c r="F140" s="184"/>
      <c r="G140" s="184"/>
      <c r="H140" s="185"/>
      <c r="I140" s="186"/>
      <c r="J140" s="186"/>
      <c r="K140" s="186"/>
      <c r="L140" s="187"/>
      <c r="M140" s="186"/>
      <c r="N140" s="186"/>
      <c r="O140" s="186"/>
      <c r="P140" s="186"/>
      <c r="Q140" s="186"/>
      <c r="R140" s="186"/>
      <c r="S140" s="187"/>
      <c r="T140" s="186"/>
      <c r="U140" s="186"/>
      <c r="V140" s="186"/>
      <c r="W140" s="186"/>
      <c r="X140" s="186"/>
      <c r="Y140" s="187"/>
      <c r="Z140" s="186"/>
      <c r="AA140" s="186"/>
      <c r="AB140" s="186"/>
      <c r="AC140" s="186"/>
      <c r="AD140" s="187"/>
      <c r="AE140" s="186"/>
      <c r="AF140" s="186"/>
      <c r="AG140" s="186"/>
      <c r="AH140" s="186"/>
      <c r="AI140" s="186"/>
      <c r="AJ140" s="186"/>
      <c r="AK140" s="187"/>
      <c r="AL140" s="186"/>
      <c r="AM140" s="186"/>
      <c r="AN140" s="186"/>
      <c r="AO140" s="186"/>
      <c r="AP140" s="186"/>
      <c r="AQ140" s="187"/>
    </row>
    <row r="141" spans="1:43" ht="15.75" customHeight="1">
      <c r="A141" s="1210"/>
      <c r="B141" s="183" t="s">
        <v>2831</v>
      </c>
      <c r="C141" s="184"/>
      <c r="D141" s="184"/>
      <c r="E141" s="184"/>
      <c r="F141" s="184"/>
      <c r="G141" s="184"/>
      <c r="H141" s="185"/>
      <c r="I141" s="186"/>
      <c r="J141" s="186"/>
      <c r="K141" s="186"/>
      <c r="L141" s="187"/>
      <c r="M141" s="186"/>
      <c r="N141" s="186"/>
      <c r="O141" s="186"/>
      <c r="P141" s="186"/>
      <c r="Q141" s="186"/>
      <c r="R141" s="186"/>
      <c r="S141" s="187"/>
      <c r="T141" s="186"/>
      <c r="U141" s="186"/>
      <c r="V141" s="186"/>
      <c r="W141" s="186"/>
      <c r="X141" s="186"/>
      <c r="Y141" s="187"/>
      <c r="Z141" s="186"/>
      <c r="AA141" s="186"/>
      <c r="AB141" s="186"/>
      <c r="AC141" s="186"/>
      <c r="AD141" s="187"/>
      <c r="AE141" s="186"/>
      <c r="AF141" s="186"/>
      <c r="AG141" s="186"/>
      <c r="AH141" s="186"/>
      <c r="AI141" s="186"/>
      <c r="AJ141" s="186"/>
      <c r="AK141" s="187"/>
      <c r="AL141" s="186"/>
      <c r="AM141" s="186"/>
      <c r="AN141" s="186"/>
      <c r="AO141" s="186"/>
      <c r="AP141" s="186"/>
      <c r="AQ141" s="187"/>
    </row>
    <row r="142" spans="1:43" ht="15.75" customHeight="1">
      <c r="A142" s="1210"/>
      <c r="B142" s="193" t="s">
        <v>2832</v>
      </c>
      <c r="C142" s="184"/>
      <c r="D142" s="184"/>
      <c r="E142" s="184"/>
      <c r="F142" s="184"/>
      <c r="G142" s="184"/>
      <c r="H142" s="185"/>
      <c r="I142" s="186"/>
      <c r="J142" s="186"/>
      <c r="K142" s="186"/>
      <c r="L142" s="187"/>
      <c r="M142" s="186"/>
      <c r="N142" s="186"/>
      <c r="O142" s="186"/>
      <c r="P142" s="186"/>
      <c r="Q142" s="186"/>
      <c r="R142" s="186"/>
      <c r="S142" s="187"/>
      <c r="T142" s="186"/>
      <c r="U142" s="186"/>
      <c r="V142" s="186"/>
      <c r="W142" s="186"/>
      <c r="X142" s="186"/>
      <c r="Y142" s="187"/>
      <c r="Z142" s="186"/>
      <c r="AA142" s="186"/>
      <c r="AB142" s="186"/>
      <c r="AC142" s="186"/>
      <c r="AD142" s="187"/>
      <c r="AE142" s="186"/>
      <c r="AF142" s="186"/>
      <c r="AG142" s="186"/>
      <c r="AH142" s="186"/>
      <c r="AI142" s="186"/>
      <c r="AJ142" s="186"/>
      <c r="AK142" s="187"/>
      <c r="AL142" s="186"/>
      <c r="AM142" s="186"/>
      <c r="AN142" s="186"/>
      <c r="AO142" s="186"/>
      <c r="AP142" s="186"/>
      <c r="AQ142" s="187"/>
    </row>
    <row r="143" spans="1:43" ht="15.75" customHeight="1">
      <c r="A143" s="1210"/>
      <c r="B143" s="183" t="s">
        <v>2833</v>
      </c>
      <c r="C143" s="184"/>
      <c r="D143" s="184"/>
      <c r="E143" s="184"/>
      <c r="F143" s="184"/>
      <c r="G143" s="184"/>
      <c r="H143" s="185"/>
      <c r="I143" s="186"/>
      <c r="J143" s="186"/>
      <c r="K143" s="186"/>
      <c r="L143" s="187"/>
      <c r="M143" s="186"/>
      <c r="N143" s="186"/>
      <c r="O143" s="186"/>
      <c r="P143" s="186"/>
      <c r="Q143" s="186"/>
      <c r="R143" s="186"/>
      <c r="S143" s="187"/>
      <c r="T143" s="186"/>
      <c r="U143" s="186"/>
      <c r="V143" s="186"/>
      <c r="W143" s="186"/>
      <c r="X143" s="186"/>
      <c r="Y143" s="187"/>
      <c r="Z143" s="186"/>
      <c r="AA143" s="186"/>
      <c r="AB143" s="186"/>
      <c r="AC143" s="186"/>
      <c r="AD143" s="187"/>
      <c r="AE143" s="186"/>
      <c r="AF143" s="186"/>
      <c r="AG143" s="186"/>
      <c r="AH143" s="186"/>
      <c r="AI143" s="186"/>
      <c r="AJ143" s="186"/>
      <c r="AK143" s="187"/>
      <c r="AL143" s="186"/>
      <c r="AM143" s="186"/>
      <c r="AN143" s="186"/>
      <c r="AO143" s="186"/>
      <c r="AP143" s="186"/>
      <c r="AQ143" s="187"/>
    </row>
    <row r="144" spans="1:43" ht="15.75" customHeight="1">
      <c r="A144" s="1210"/>
      <c r="B144" s="188" t="s">
        <v>2834</v>
      </c>
      <c r="C144" s="184"/>
      <c r="D144" s="184"/>
      <c r="E144" s="184"/>
      <c r="F144" s="184"/>
      <c r="G144" s="184"/>
      <c r="H144" s="185"/>
      <c r="I144" s="186"/>
      <c r="J144" s="186"/>
      <c r="K144" s="186"/>
      <c r="L144" s="187"/>
      <c r="M144" s="186"/>
      <c r="N144" s="186"/>
      <c r="O144" s="186"/>
      <c r="P144" s="186"/>
      <c r="Q144" s="186"/>
      <c r="R144" s="186"/>
      <c r="S144" s="187"/>
      <c r="T144" s="186"/>
      <c r="U144" s="186"/>
      <c r="V144" s="186"/>
      <c r="W144" s="186"/>
      <c r="X144" s="186"/>
      <c r="Y144" s="187"/>
      <c r="Z144" s="186"/>
      <c r="AA144" s="186"/>
      <c r="AB144" s="186"/>
      <c r="AC144" s="186"/>
      <c r="AD144" s="187"/>
      <c r="AE144" s="186"/>
      <c r="AF144" s="186"/>
      <c r="AG144" s="186"/>
      <c r="AH144" s="186"/>
      <c r="AI144" s="186"/>
      <c r="AJ144" s="186"/>
      <c r="AK144" s="187"/>
      <c r="AL144" s="186"/>
      <c r="AM144" s="186"/>
      <c r="AN144" s="186"/>
      <c r="AO144" s="186"/>
      <c r="AP144" s="186"/>
      <c r="AQ144" s="187"/>
    </row>
    <row r="145" spans="1:43" ht="15.75" customHeight="1">
      <c r="A145" s="1232" t="s">
        <v>2835</v>
      </c>
      <c r="B145" s="195" t="s">
        <v>2836</v>
      </c>
      <c r="C145" s="184"/>
      <c r="D145" s="184"/>
      <c r="E145" s="184"/>
      <c r="F145" s="184"/>
      <c r="G145" s="184"/>
      <c r="H145" s="185"/>
      <c r="I145" s="186"/>
      <c r="J145" s="186"/>
      <c r="K145" s="186"/>
      <c r="L145" s="187"/>
      <c r="M145" s="186"/>
      <c r="N145" s="186"/>
      <c r="O145" s="186"/>
      <c r="P145" s="186"/>
      <c r="Q145" s="186"/>
      <c r="R145" s="186"/>
      <c r="S145" s="187"/>
      <c r="T145" s="186"/>
      <c r="U145" s="186"/>
      <c r="V145" s="186"/>
      <c r="W145" s="186"/>
      <c r="X145" s="186"/>
      <c r="Y145" s="187"/>
      <c r="Z145" s="186"/>
      <c r="AA145" s="186"/>
      <c r="AB145" s="186"/>
      <c r="AC145" s="186"/>
      <c r="AD145" s="187"/>
      <c r="AE145" s="186"/>
      <c r="AF145" s="186"/>
      <c r="AG145" s="186"/>
      <c r="AH145" s="186"/>
      <c r="AI145" s="186"/>
      <c r="AJ145" s="186"/>
      <c r="AK145" s="187"/>
      <c r="AL145" s="186"/>
      <c r="AM145" s="186"/>
      <c r="AN145" s="186"/>
      <c r="AO145" s="186"/>
      <c r="AP145" s="186"/>
      <c r="AQ145" s="187"/>
    </row>
    <row r="146" spans="1:43" ht="15.75" customHeight="1">
      <c r="A146" s="1210"/>
      <c r="B146" s="188" t="s">
        <v>2837</v>
      </c>
      <c r="C146" s="184"/>
      <c r="D146" s="184"/>
      <c r="E146" s="184"/>
      <c r="F146" s="184"/>
      <c r="G146" s="184"/>
      <c r="H146" s="185"/>
      <c r="I146" s="186"/>
      <c r="J146" s="186"/>
      <c r="K146" s="186"/>
      <c r="L146" s="187"/>
      <c r="M146" s="186"/>
      <c r="N146" s="186"/>
      <c r="O146" s="186"/>
      <c r="P146" s="186"/>
      <c r="Q146" s="186"/>
      <c r="R146" s="186"/>
      <c r="S146" s="187"/>
      <c r="T146" s="186"/>
      <c r="U146" s="186"/>
      <c r="V146" s="186"/>
      <c r="W146" s="186"/>
      <c r="X146" s="186"/>
      <c r="Y146" s="187"/>
      <c r="Z146" s="186"/>
      <c r="AA146" s="186"/>
      <c r="AB146" s="186"/>
      <c r="AC146" s="186"/>
      <c r="AD146" s="187"/>
      <c r="AE146" s="186"/>
      <c r="AF146" s="186"/>
      <c r="AG146" s="186"/>
      <c r="AH146" s="186"/>
      <c r="AI146" s="186"/>
      <c r="AJ146" s="186"/>
      <c r="AK146" s="187"/>
      <c r="AL146" s="186"/>
      <c r="AM146" s="186"/>
      <c r="AN146" s="186"/>
      <c r="AO146" s="186"/>
      <c r="AP146" s="186"/>
      <c r="AQ146" s="187"/>
    </row>
    <row r="147" spans="1:43" ht="15.75" customHeight="1">
      <c r="A147" s="1210"/>
      <c r="B147" s="183" t="s">
        <v>2838</v>
      </c>
      <c r="C147" s="184"/>
      <c r="D147" s="184"/>
      <c r="E147" s="184"/>
      <c r="F147" s="184"/>
      <c r="G147" s="184"/>
      <c r="H147" s="185"/>
      <c r="I147" s="186"/>
      <c r="J147" s="186"/>
      <c r="K147" s="186"/>
      <c r="L147" s="187"/>
      <c r="M147" s="186"/>
      <c r="N147" s="186"/>
      <c r="O147" s="186"/>
      <c r="P147" s="186"/>
      <c r="Q147" s="186"/>
      <c r="R147" s="186"/>
      <c r="S147" s="187"/>
      <c r="T147" s="186"/>
      <c r="U147" s="186"/>
      <c r="V147" s="186"/>
      <c r="W147" s="186"/>
      <c r="X147" s="186"/>
      <c r="Y147" s="187"/>
      <c r="Z147" s="186"/>
      <c r="AA147" s="186"/>
      <c r="AB147" s="186"/>
      <c r="AC147" s="186"/>
      <c r="AD147" s="187"/>
      <c r="AE147" s="186"/>
      <c r="AF147" s="186"/>
      <c r="AG147" s="186"/>
      <c r="AH147" s="186"/>
      <c r="AI147" s="186"/>
      <c r="AJ147" s="186"/>
      <c r="AK147" s="187"/>
      <c r="AL147" s="186"/>
      <c r="AM147" s="186"/>
      <c r="AN147" s="186"/>
      <c r="AO147" s="186"/>
      <c r="AP147" s="186"/>
      <c r="AQ147" s="187"/>
    </row>
    <row r="148" spans="1:43" ht="15.75" customHeight="1">
      <c r="A148" s="1210"/>
      <c r="B148" s="188" t="s">
        <v>2839</v>
      </c>
      <c r="C148" s="192"/>
      <c r="D148" s="184"/>
      <c r="E148" s="184"/>
      <c r="F148" s="184"/>
      <c r="G148" s="184"/>
      <c r="H148" s="185"/>
      <c r="I148" s="186"/>
      <c r="J148" s="186"/>
      <c r="K148" s="186"/>
      <c r="L148" s="187"/>
      <c r="M148" s="186"/>
      <c r="N148" s="186"/>
      <c r="O148" s="186"/>
      <c r="P148" s="186"/>
      <c r="Q148" s="186"/>
      <c r="R148" s="186"/>
      <c r="S148" s="187"/>
      <c r="T148" s="186"/>
      <c r="U148" s="186"/>
      <c r="V148" s="186"/>
      <c r="W148" s="186"/>
      <c r="X148" s="186"/>
      <c r="Y148" s="187"/>
      <c r="Z148" s="186"/>
      <c r="AA148" s="186"/>
      <c r="AB148" s="186"/>
      <c r="AC148" s="186"/>
      <c r="AD148" s="187"/>
      <c r="AE148" s="186"/>
      <c r="AF148" s="186"/>
      <c r="AG148" s="186"/>
      <c r="AH148" s="186"/>
      <c r="AI148" s="186"/>
      <c r="AJ148" s="186"/>
      <c r="AK148" s="187"/>
      <c r="AL148" s="186"/>
      <c r="AM148" s="186"/>
      <c r="AN148" s="186"/>
      <c r="AO148" s="186"/>
      <c r="AP148" s="186"/>
      <c r="AQ148" s="187"/>
    </row>
    <row r="149" spans="1:43" ht="15.75" customHeight="1">
      <c r="A149" s="1210"/>
      <c r="B149" s="183" t="s">
        <v>2840</v>
      </c>
      <c r="C149" s="184"/>
      <c r="D149" s="184"/>
      <c r="E149" s="184"/>
      <c r="F149" s="184"/>
      <c r="G149" s="184"/>
      <c r="H149" s="185"/>
      <c r="I149" s="186"/>
      <c r="J149" s="186"/>
      <c r="K149" s="186"/>
      <c r="L149" s="187"/>
      <c r="M149" s="186"/>
      <c r="N149" s="186"/>
      <c r="O149" s="186"/>
      <c r="P149" s="186"/>
      <c r="Q149" s="186"/>
      <c r="R149" s="186"/>
      <c r="S149" s="187"/>
      <c r="T149" s="186"/>
      <c r="U149" s="186"/>
      <c r="V149" s="186"/>
      <c r="W149" s="186"/>
      <c r="X149" s="186"/>
      <c r="Y149" s="187"/>
      <c r="Z149" s="186"/>
      <c r="AA149" s="186"/>
      <c r="AB149" s="186"/>
      <c r="AC149" s="186"/>
      <c r="AD149" s="187"/>
      <c r="AE149" s="186"/>
      <c r="AF149" s="186"/>
      <c r="AG149" s="186"/>
      <c r="AH149" s="186"/>
      <c r="AI149" s="186"/>
      <c r="AJ149" s="186"/>
      <c r="AK149" s="187"/>
      <c r="AL149" s="186"/>
      <c r="AM149" s="186"/>
      <c r="AN149" s="186"/>
      <c r="AO149" s="186"/>
      <c r="AP149" s="186"/>
      <c r="AQ149" s="187"/>
    </row>
    <row r="150" spans="1:43" ht="15.75" customHeight="1">
      <c r="A150" s="1210"/>
      <c r="B150" s="188" t="s">
        <v>2841</v>
      </c>
      <c r="C150" s="184"/>
      <c r="D150" s="184"/>
      <c r="E150" s="184"/>
      <c r="F150" s="184"/>
      <c r="G150" s="184"/>
      <c r="H150" s="185"/>
      <c r="I150" s="186"/>
      <c r="J150" s="186"/>
      <c r="K150" s="186"/>
      <c r="L150" s="187"/>
      <c r="M150" s="186"/>
      <c r="N150" s="186"/>
      <c r="O150" s="186"/>
      <c r="P150" s="186"/>
      <c r="Q150" s="186"/>
      <c r="R150" s="186"/>
      <c r="S150" s="187"/>
      <c r="T150" s="186"/>
      <c r="U150" s="186"/>
      <c r="V150" s="186"/>
      <c r="W150" s="186"/>
      <c r="X150" s="186"/>
      <c r="Y150" s="187"/>
      <c r="Z150" s="186"/>
      <c r="AA150" s="186"/>
      <c r="AB150" s="186"/>
      <c r="AC150" s="186"/>
      <c r="AD150" s="187"/>
      <c r="AE150" s="186"/>
      <c r="AF150" s="186"/>
      <c r="AG150" s="186"/>
      <c r="AH150" s="186"/>
      <c r="AI150" s="186"/>
      <c r="AJ150" s="186"/>
      <c r="AK150" s="187"/>
      <c r="AL150" s="186"/>
      <c r="AM150" s="186"/>
      <c r="AN150" s="186"/>
      <c r="AO150" s="186"/>
      <c r="AP150" s="186"/>
      <c r="AQ150" s="187"/>
    </row>
    <row r="151" spans="1:43" ht="15.75" customHeight="1">
      <c r="A151" s="1210"/>
      <c r="B151" s="183" t="s">
        <v>2842</v>
      </c>
      <c r="C151" s="192"/>
      <c r="D151" s="184"/>
      <c r="E151" s="184"/>
      <c r="F151" s="184"/>
      <c r="G151" s="184"/>
      <c r="H151" s="185"/>
      <c r="I151" s="186"/>
      <c r="J151" s="186"/>
      <c r="K151" s="186"/>
      <c r="L151" s="187"/>
      <c r="M151" s="186"/>
      <c r="N151" s="186"/>
      <c r="O151" s="186"/>
      <c r="P151" s="186"/>
      <c r="Q151" s="186"/>
      <c r="R151" s="186"/>
      <c r="S151" s="187"/>
      <c r="T151" s="186"/>
      <c r="U151" s="186"/>
      <c r="V151" s="186"/>
      <c r="W151" s="186"/>
      <c r="X151" s="186"/>
      <c r="Y151" s="187"/>
      <c r="Z151" s="186"/>
      <c r="AA151" s="186"/>
      <c r="AB151" s="186"/>
      <c r="AC151" s="186"/>
      <c r="AD151" s="187"/>
      <c r="AE151" s="186"/>
      <c r="AF151" s="186"/>
      <c r="AG151" s="186"/>
      <c r="AH151" s="186"/>
      <c r="AI151" s="186"/>
      <c r="AJ151" s="186"/>
      <c r="AK151" s="187"/>
      <c r="AL151" s="186"/>
      <c r="AM151" s="186"/>
      <c r="AN151" s="186"/>
      <c r="AO151" s="186"/>
      <c r="AP151" s="186"/>
      <c r="AQ151" s="187"/>
    </row>
    <row r="152" spans="1:43" ht="15.75" customHeight="1">
      <c r="A152" s="1210"/>
      <c r="B152" s="188" t="s">
        <v>2843</v>
      </c>
      <c r="C152" s="184"/>
      <c r="D152" s="184"/>
      <c r="E152" s="184"/>
      <c r="F152" s="184"/>
      <c r="G152" s="184"/>
      <c r="H152" s="185"/>
      <c r="I152" s="186"/>
      <c r="J152" s="186"/>
      <c r="K152" s="186"/>
      <c r="L152" s="187"/>
      <c r="M152" s="186"/>
      <c r="N152" s="186"/>
      <c r="O152" s="186"/>
      <c r="P152" s="186"/>
      <c r="Q152" s="186"/>
      <c r="R152" s="186"/>
      <c r="S152" s="187"/>
      <c r="T152" s="186"/>
      <c r="U152" s="186"/>
      <c r="V152" s="186"/>
      <c r="W152" s="186"/>
      <c r="X152" s="186"/>
      <c r="Y152" s="187"/>
      <c r="Z152" s="186"/>
      <c r="AA152" s="186"/>
      <c r="AB152" s="186"/>
      <c r="AC152" s="186"/>
      <c r="AD152" s="187"/>
      <c r="AE152" s="186"/>
      <c r="AF152" s="186"/>
      <c r="AG152" s="186"/>
      <c r="AH152" s="186"/>
      <c r="AI152" s="186"/>
      <c r="AJ152" s="186"/>
      <c r="AK152" s="187"/>
      <c r="AL152" s="186"/>
      <c r="AM152" s="186"/>
      <c r="AN152" s="186"/>
      <c r="AO152" s="186"/>
      <c r="AP152" s="186"/>
      <c r="AQ152" s="187"/>
    </row>
    <row r="153" spans="1:43" ht="15.75" customHeight="1">
      <c r="A153" s="1210"/>
      <c r="B153" s="183" t="s">
        <v>2844</v>
      </c>
      <c r="C153" s="184"/>
      <c r="D153" s="184"/>
      <c r="E153" s="184"/>
      <c r="F153" s="184"/>
      <c r="G153" s="184"/>
      <c r="H153" s="185"/>
      <c r="I153" s="186"/>
      <c r="J153" s="186"/>
      <c r="K153" s="186"/>
      <c r="L153" s="187"/>
      <c r="M153" s="186"/>
      <c r="N153" s="186"/>
      <c r="O153" s="186"/>
      <c r="P153" s="186"/>
      <c r="Q153" s="186"/>
      <c r="R153" s="186"/>
      <c r="S153" s="187"/>
      <c r="T153" s="186"/>
      <c r="U153" s="186"/>
      <c r="V153" s="186"/>
      <c r="W153" s="186"/>
      <c r="X153" s="186"/>
      <c r="Y153" s="187"/>
      <c r="Z153" s="186"/>
      <c r="AA153" s="186"/>
      <c r="AB153" s="186"/>
      <c r="AC153" s="186"/>
      <c r="AD153" s="187"/>
      <c r="AE153" s="186"/>
      <c r="AF153" s="186"/>
      <c r="AG153" s="186"/>
      <c r="AH153" s="186"/>
      <c r="AI153" s="186"/>
      <c r="AJ153" s="186"/>
      <c r="AK153" s="187"/>
      <c r="AL153" s="186"/>
      <c r="AM153" s="186"/>
      <c r="AN153" s="186"/>
      <c r="AO153" s="186"/>
      <c r="AP153" s="186"/>
      <c r="AQ153" s="187"/>
    </row>
    <row r="154" spans="1:43" ht="15.75" customHeight="1">
      <c r="A154" s="1233" t="s">
        <v>2845</v>
      </c>
      <c r="B154" s="188" t="s">
        <v>2846</v>
      </c>
      <c r="C154" s="184"/>
      <c r="D154" s="184"/>
      <c r="E154" s="184"/>
      <c r="F154" s="184"/>
      <c r="G154" s="184"/>
      <c r="H154" s="185"/>
      <c r="I154" s="186"/>
      <c r="J154" s="186"/>
      <c r="K154" s="186"/>
      <c r="L154" s="187"/>
      <c r="M154" s="186"/>
      <c r="N154" s="186"/>
      <c r="O154" s="186"/>
      <c r="P154" s="186"/>
      <c r="Q154" s="186"/>
      <c r="R154" s="186"/>
      <c r="S154" s="187"/>
      <c r="T154" s="186"/>
      <c r="U154" s="186"/>
      <c r="V154" s="186"/>
      <c r="W154" s="186"/>
      <c r="X154" s="186"/>
      <c r="Y154" s="187"/>
      <c r="Z154" s="186"/>
      <c r="AA154" s="186"/>
      <c r="AB154" s="186"/>
      <c r="AC154" s="186"/>
      <c r="AD154" s="187"/>
      <c r="AE154" s="186"/>
      <c r="AF154" s="186"/>
      <c r="AG154" s="186"/>
      <c r="AH154" s="186"/>
      <c r="AI154" s="186"/>
      <c r="AJ154" s="186"/>
      <c r="AK154" s="187"/>
      <c r="AL154" s="186"/>
      <c r="AM154" s="186"/>
      <c r="AN154" s="186"/>
      <c r="AO154" s="186"/>
      <c r="AP154" s="186"/>
      <c r="AQ154" s="187"/>
    </row>
    <row r="155" spans="1:43" ht="15.75" customHeight="1">
      <c r="A155" s="1210"/>
      <c r="B155" s="183" t="s">
        <v>2847</v>
      </c>
      <c r="C155" s="184"/>
      <c r="D155" s="184"/>
      <c r="E155" s="184"/>
      <c r="F155" s="184"/>
      <c r="G155" s="184"/>
      <c r="H155" s="185"/>
      <c r="I155" s="186"/>
      <c r="J155" s="186"/>
      <c r="K155" s="186"/>
      <c r="L155" s="187"/>
      <c r="M155" s="186"/>
      <c r="N155" s="186"/>
      <c r="O155" s="186"/>
      <c r="P155" s="186"/>
      <c r="Q155" s="186"/>
      <c r="R155" s="186"/>
      <c r="S155" s="187"/>
      <c r="T155" s="186"/>
      <c r="U155" s="186"/>
      <c r="V155" s="186"/>
      <c r="W155" s="186"/>
      <c r="X155" s="186"/>
      <c r="Y155" s="187"/>
      <c r="Z155" s="186"/>
      <c r="AA155" s="186"/>
      <c r="AB155" s="186"/>
      <c r="AC155" s="186"/>
      <c r="AD155" s="187"/>
      <c r="AE155" s="186"/>
      <c r="AF155" s="186"/>
      <c r="AG155" s="186"/>
      <c r="AH155" s="186"/>
      <c r="AI155" s="186"/>
      <c r="AJ155" s="186"/>
      <c r="AK155" s="187"/>
      <c r="AL155" s="186"/>
      <c r="AM155" s="186"/>
      <c r="AN155" s="186"/>
      <c r="AO155" s="186"/>
      <c r="AP155" s="186"/>
      <c r="AQ155" s="187"/>
    </row>
    <row r="156" spans="1:43" ht="15.75" customHeight="1">
      <c r="A156" s="1210"/>
      <c r="B156" s="188" t="s">
        <v>2848</v>
      </c>
      <c r="C156" s="184"/>
      <c r="D156" s="184"/>
      <c r="E156" s="184"/>
      <c r="F156" s="184"/>
      <c r="G156" s="184"/>
      <c r="H156" s="185"/>
      <c r="I156" s="186"/>
      <c r="J156" s="186"/>
      <c r="K156" s="186"/>
      <c r="L156" s="187"/>
      <c r="M156" s="186"/>
      <c r="N156" s="186"/>
      <c r="O156" s="186"/>
      <c r="P156" s="186"/>
      <c r="Q156" s="186"/>
      <c r="R156" s="186"/>
      <c r="S156" s="187"/>
      <c r="T156" s="186"/>
      <c r="U156" s="186"/>
      <c r="V156" s="186"/>
      <c r="W156" s="186"/>
      <c r="X156" s="186"/>
      <c r="Y156" s="187"/>
      <c r="Z156" s="186"/>
      <c r="AA156" s="186"/>
      <c r="AB156" s="186"/>
      <c r="AC156" s="186"/>
      <c r="AD156" s="187"/>
      <c r="AE156" s="186"/>
      <c r="AF156" s="186"/>
      <c r="AG156" s="186"/>
      <c r="AH156" s="186"/>
      <c r="AI156" s="186"/>
      <c r="AJ156" s="186"/>
      <c r="AK156" s="187"/>
      <c r="AL156" s="186"/>
      <c r="AM156" s="186"/>
      <c r="AN156" s="186"/>
      <c r="AO156" s="186"/>
      <c r="AP156" s="186"/>
      <c r="AQ156" s="187"/>
    </row>
    <row r="157" spans="1:43" ht="15.75" customHeight="1">
      <c r="A157" s="1210"/>
      <c r="B157" s="183" t="s">
        <v>2849</v>
      </c>
      <c r="C157" s="184"/>
      <c r="D157" s="184"/>
      <c r="E157" s="184"/>
      <c r="F157" s="184"/>
      <c r="G157" s="184"/>
      <c r="H157" s="185"/>
      <c r="I157" s="186"/>
      <c r="J157" s="186"/>
      <c r="K157" s="186"/>
      <c r="L157" s="187"/>
      <c r="M157" s="186"/>
      <c r="N157" s="186"/>
      <c r="O157" s="186"/>
      <c r="P157" s="186"/>
      <c r="Q157" s="186"/>
      <c r="R157" s="186"/>
      <c r="S157" s="187"/>
      <c r="T157" s="186"/>
      <c r="U157" s="186"/>
      <c r="V157" s="186"/>
      <c r="W157" s="186"/>
      <c r="X157" s="186"/>
      <c r="Y157" s="187"/>
      <c r="Z157" s="186"/>
      <c r="AA157" s="186"/>
      <c r="AB157" s="186"/>
      <c r="AC157" s="186"/>
      <c r="AD157" s="187"/>
      <c r="AE157" s="186"/>
      <c r="AF157" s="186"/>
      <c r="AG157" s="186"/>
      <c r="AH157" s="186"/>
      <c r="AI157" s="186"/>
      <c r="AJ157" s="186"/>
      <c r="AK157" s="187"/>
      <c r="AL157" s="186"/>
      <c r="AM157" s="186"/>
      <c r="AN157" s="186"/>
      <c r="AO157" s="186"/>
      <c r="AP157" s="186"/>
      <c r="AQ157" s="187"/>
    </row>
    <row r="158" spans="1:43" ht="15.75" customHeight="1">
      <c r="A158" s="189" t="s">
        <v>2850</v>
      </c>
      <c r="B158" s="188" t="s">
        <v>2851</v>
      </c>
      <c r="C158" s="184"/>
      <c r="D158" s="184"/>
      <c r="E158" s="184"/>
      <c r="F158" s="184"/>
      <c r="G158" s="184"/>
      <c r="H158" s="185"/>
      <c r="I158" s="186"/>
      <c r="J158" s="186"/>
      <c r="K158" s="186"/>
      <c r="L158" s="187"/>
      <c r="M158" s="186"/>
      <c r="N158" s="186"/>
      <c r="O158" s="186"/>
      <c r="P158" s="186"/>
      <c r="Q158" s="186"/>
      <c r="R158" s="186"/>
      <c r="S158" s="187"/>
      <c r="T158" s="186"/>
      <c r="U158" s="186"/>
      <c r="V158" s="186"/>
      <c r="W158" s="186"/>
      <c r="X158" s="186"/>
      <c r="Y158" s="187"/>
      <c r="Z158" s="186"/>
      <c r="AA158" s="186"/>
      <c r="AB158" s="186"/>
      <c r="AC158" s="186"/>
      <c r="AD158" s="187"/>
      <c r="AE158" s="186"/>
      <c r="AF158" s="186"/>
      <c r="AG158" s="186"/>
      <c r="AH158" s="186"/>
      <c r="AI158" s="186"/>
      <c r="AJ158" s="186"/>
      <c r="AK158" s="187"/>
      <c r="AL158" s="186"/>
      <c r="AM158" s="186"/>
      <c r="AN158" s="186"/>
      <c r="AO158" s="186"/>
      <c r="AP158" s="186"/>
      <c r="AQ158" s="187"/>
    </row>
    <row r="159" spans="1:43" ht="15.75" customHeight="1">
      <c r="A159" s="1232" t="s">
        <v>2852</v>
      </c>
      <c r="B159" s="183" t="s">
        <v>2853</v>
      </c>
      <c r="C159" s="184"/>
      <c r="D159" s="184"/>
      <c r="E159" s="184"/>
      <c r="F159" s="184"/>
      <c r="G159" s="184"/>
      <c r="H159" s="185"/>
      <c r="I159" s="186"/>
      <c r="J159" s="186"/>
      <c r="K159" s="186"/>
      <c r="L159" s="187"/>
      <c r="M159" s="186"/>
      <c r="N159" s="186"/>
      <c r="O159" s="186"/>
      <c r="P159" s="186"/>
      <c r="Q159" s="186"/>
      <c r="R159" s="186"/>
      <c r="S159" s="187"/>
      <c r="T159" s="186"/>
      <c r="U159" s="186"/>
      <c r="V159" s="186"/>
      <c r="W159" s="186"/>
      <c r="X159" s="186"/>
      <c r="Y159" s="187"/>
      <c r="Z159" s="186"/>
      <c r="AA159" s="186"/>
      <c r="AB159" s="186"/>
      <c r="AC159" s="186"/>
      <c r="AD159" s="187"/>
      <c r="AE159" s="186"/>
      <c r="AF159" s="186"/>
      <c r="AG159" s="186"/>
      <c r="AH159" s="186"/>
      <c r="AI159" s="186"/>
      <c r="AJ159" s="186"/>
      <c r="AK159" s="187"/>
      <c r="AL159" s="186"/>
      <c r="AM159" s="186"/>
      <c r="AN159" s="186"/>
      <c r="AO159" s="186"/>
      <c r="AP159" s="186"/>
      <c r="AQ159" s="187"/>
    </row>
    <row r="160" spans="1:43" ht="15.75" customHeight="1">
      <c r="A160" s="1210"/>
      <c r="B160" s="188" t="s">
        <v>1979</v>
      </c>
      <c r="C160" s="184"/>
      <c r="D160" s="184"/>
      <c r="E160" s="184"/>
      <c r="F160" s="184"/>
      <c r="G160" s="184"/>
      <c r="H160" s="185"/>
      <c r="I160" s="186"/>
      <c r="J160" s="186"/>
      <c r="K160" s="186"/>
      <c r="L160" s="187"/>
      <c r="M160" s="186"/>
      <c r="N160" s="186"/>
      <c r="O160" s="186"/>
      <c r="P160" s="186"/>
      <c r="Q160" s="186"/>
      <c r="R160" s="186"/>
      <c r="S160" s="187"/>
      <c r="T160" s="186"/>
      <c r="U160" s="186"/>
      <c r="V160" s="186"/>
      <c r="W160" s="186"/>
      <c r="X160" s="186"/>
      <c r="Y160" s="187"/>
      <c r="Z160" s="186"/>
      <c r="AA160" s="186"/>
      <c r="AB160" s="186"/>
      <c r="AC160" s="186"/>
      <c r="AD160" s="187"/>
      <c r="AE160" s="186"/>
      <c r="AF160" s="186"/>
      <c r="AG160" s="186"/>
      <c r="AH160" s="186"/>
      <c r="AI160" s="186"/>
      <c r="AJ160" s="186"/>
      <c r="AK160" s="187"/>
      <c r="AL160" s="186"/>
      <c r="AM160" s="186"/>
      <c r="AN160" s="186"/>
      <c r="AO160" s="186"/>
      <c r="AP160" s="186"/>
      <c r="AQ160" s="187"/>
    </row>
    <row r="161" spans="1:43" ht="15.75" customHeight="1">
      <c r="A161" s="1210"/>
      <c r="B161" s="183" t="s">
        <v>2854</v>
      </c>
      <c r="C161" s="184"/>
      <c r="D161" s="184"/>
      <c r="E161" s="184"/>
      <c r="F161" s="184"/>
      <c r="G161" s="184"/>
      <c r="H161" s="185"/>
      <c r="I161" s="186"/>
      <c r="J161" s="186"/>
      <c r="K161" s="186"/>
      <c r="L161" s="187"/>
      <c r="M161" s="186"/>
      <c r="N161" s="186"/>
      <c r="O161" s="186"/>
      <c r="P161" s="186"/>
      <c r="Q161" s="186"/>
      <c r="R161" s="186"/>
      <c r="S161" s="187"/>
      <c r="T161" s="186"/>
      <c r="U161" s="186"/>
      <c r="V161" s="186"/>
      <c r="W161" s="186"/>
      <c r="X161" s="186"/>
      <c r="Y161" s="187"/>
      <c r="Z161" s="186"/>
      <c r="AA161" s="186"/>
      <c r="AB161" s="186"/>
      <c r="AC161" s="186"/>
      <c r="AD161" s="187"/>
      <c r="AE161" s="186"/>
      <c r="AF161" s="186"/>
      <c r="AG161" s="186"/>
      <c r="AH161" s="186"/>
      <c r="AI161" s="186"/>
      <c r="AJ161" s="186"/>
      <c r="AK161" s="187"/>
      <c r="AL161" s="186"/>
      <c r="AM161" s="186"/>
      <c r="AN161" s="186"/>
      <c r="AO161" s="186"/>
      <c r="AP161" s="186"/>
      <c r="AQ161" s="187"/>
    </row>
    <row r="162" spans="1:43" ht="15.75" customHeight="1">
      <c r="A162" s="1210"/>
      <c r="B162" s="188" t="s">
        <v>2855</v>
      </c>
      <c r="C162" s="184"/>
      <c r="D162" s="184"/>
      <c r="E162" s="184"/>
      <c r="F162" s="184"/>
      <c r="G162" s="184"/>
      <c r="H162" s="185"/>
      <c r="I162" s="186"/>
      <c r="J162" s="186"/>
      <c r="K162" s="186"/>
      <c r="L162" s="187"/>
      <c r="M162" s="186"/>
      <c r="N162" s="186"/>
      <c r="O162" s="186"/>
      <c r="P162" s="186"/>
      <c r="Q162" s="186"/>
      <c r="R162" s="186"/>
      <c r="S162" s="187"/>
      <c r="T162" s="186"/>
      <c r="U162" s="186"/>
      <c r="V162" s="186"/>
      <c r="W162" s="186"/>
      <c r="X162" s="186"/>
      <c r="Y162" s="187"/>
      <c r="Z162" s="186"/>
      <c r="AA162" s="186"/>
      <c r="AB162" s="186"/>
      <c r="AC162" s="186"/>
      <c r="AD162" s="187"/>
      <c r="AE162" s="186"/>
      <c r="AF162" s="186"/>
      <c r="AG162" s="186"/>
      <c r="AH162" s="186"/>
      <c r="AI162" s="186"/>
      <c r="AJ162" s="186"/>
      <c r="AK162" s="187"/>
      <c r="AL162" s="186"/>
      <c r="AM162" s="186"/>
      <c r="AN162" s="186"/>
      <c r="AO162" s="186"/>
      <c r="AP162" s="186"/>
      <c r="AQ162" s="187"/>
    </row>
    <row r="163" spans="1:43" ht="15.75" customHeight="1">
      <c r="A163" s="1210"/>
      <c r="B163" s="183" t="s">
        <v>2856</v>
      </c>
      <c r="C163" s="184"/>
      <c r="D163" s="184"/>
      <c r="E163" s="184"/>
      <c r="F163" s="184"/>
      <c r="G163" s="184"/>
      <c r="H163" s="185"/>
      <c r="I163" s="186"/>
      <c r="J163" s="186"/>
      <c r="K163" s="186"/>
      <c r="L163" s="187"/>
      <c r="M163" s="186"/>
      <c r="N163" s="186"/>
      <c r="O163" s="186"/>
      <c r="P163" s="186"/>
      <c r="Q163" s="186"/>
      <c r="R163" s="186"/>
      <c r="S163" s="187"/>
      <c r="T163" s="186"/>
      <c r="U163" s="186"/>
      <c r="V163" s="186"/>
      <c r="W163" s="186"/>
      <c r="X163" s="186"/>
      <c r="Y163" s="187"/>
      <c r="Z163" s="186"/>
      <c r="AA163" s="186"/>
      <c r="AB163" s="186"/>
      <c r="AC163" s="186"/>
      <c r="AD163" s="187"/>
      <c r="AE163" s="186"/>
      <c r="AF163" s="186"/>
      <c r="AG163" s="186"/>
      <c r="AH163" s="186"/>
      <c r="AI163" s="186"/>
      <c r="AJ163" s="186"/>
      <c r="AK163" s="187"/>
      <c r="AL163" s="186"/>
      <c r="AM163" s="186"/>
      <c r="AN163" s="186"/>
      <c r="AO163" s="186"/>
      <c r="AP163" s="186"/>
      <c r="AQ163" s="187"/>
    </row>
    <row r="164" spans="1:43" ht="15.75" customHeight="1">
      <c r="A164" s="1210"/>
      <c r="B164" s="188" t="s">
        <v>2857</v>
      </c>
      <c r="C164" s="184"/>
      <c r="D164" s="184"/>
      <c r="E164" s="184"/>
      <c r="F164" s="184"/>
      <c r="G164" s="184"/>
      <c r="H164" s="185"/>
      <c r="I164" s="186"/>
      <c r="J164" s="186"/>
      <c r="K164" s="186"/>
      <c r="L164" s="187"/>
      <c r="M164" s="186"/>
      <c r="N164" s="186"/>
      <c r="O164" s="186"/>
      <c r="P164" s="186"/>
      <c r="Q164" s="186"/>
      <c r="R164" s="186"/>
      <c r="S164" s="187"/>
      <c r="T164" s="186"/>
      <c r="U164" s="186"/>
      <c r="V164" s="186"/>
      <c r="W164" s="186"/>
      <c r="X164" s="186"/>
      <c r="Y164" s="187"/>
      <c r="Z164" s="186"/>
      <c r="AA164" s="186"/>
      <c r="AB164" s="186"/>
      <c r="AC164" s="186"/>
      <c r="AD164" s="187"/>
      <c r="AE164" s="186"/>
      <c r="AF164" s="186"/>
      <c r="AG164" s="186"/>
      <c r="AH164" s="186"/>
      <c r="AI164" s="186"/>
      <c r="AJ164" s="186"/>
      <c r="AK164" s="187"/>
      <c r="AL164" s="186"/>
      <c r="AM164" s="186"/>
      <c r="AN164" s="186"/>
      <c r="AO164" s="186"/>
      <c r="AP164" s="186"/>
      <c r="AQ164" s="187"/>
    </row>
    <row r="165" spans="1:43" ht="15.75" customHeight="1">
      <c r="A165" s="1210"/>
      <c r="B165" s="183" t="s">
        <v>2858</v>
      </c>
      <c r="C165" s="184"/>
      <c r="D165" s="184"/>
      <c r="E165" s="184"/>
      <c r="F165" s="184"/>
      <c r="G165" s="184"/>
      <c r="H165" s="185"/>
      <c r="I165" s="186"/>
      <c r="J165" s="186"/>
      <c r="K165" s="186"/>
      <c r="L165" s="187"/>
      <c r="M165" s="186"/>
      <c r="N165" s="186"/>
      <c r="O165" s="186"/>
      <c r="P165" s="186"/>
      <c r="Q165" s="186"/>
      <c r="R165" s="186"/>
      <c r="S165" s="187"/>
      <c r="T165" s="186"/>
      <c r="U165" s="186"/>
      <c r="V165" s="186"/>
      <c r="W165" s="186"/>
      <c r="X165" s="186"/>
      <c r="Y165" s="187"/>
      <c r="Z165" s="186"/>
      <c r="AA165" s="186"/>
      <c r="AB165" s="186"/>
      <c r="AC165" s="186"/>
      <c r="AD165" s="187"/>
      <c r="AE165" s="186"/>
      <c r="AF165" s="186"/>
      <c r="AG165" s="186"/>
      <c r="AH165" s="186"/>
      <c r="AI165" s="186"/>
      <c r="AJ165" s="186"/>
      <c r="AK165" s="187"/>
      <c r="AL165" s="186"/>
      <c r="AM165" s="186"/>
      <c r="AN165" s="186"/>
      <c r="AO165" s="186"/>
      <c r="AP165" s="186"/>
      <c r="AQ165" s="187"/>
    </row>
    <row r="166" spans="1:43" ht="15.75" customHeight="1">
      <c r="A166" s="1210"/>
      <c r="B166" s="188" t="s">
        <v>2859</v>
      </c>
      <c r="C166" s="184"/>
      <c r="D166" s="184"/>
      <c r="E166" s="184"/>
      <c r="F166" s="184"/>
      <c r="G166" s="184"/>
      <c r="H166" s="185"/>
      <c r="I166" s="186"/>
      <c r="J166" s="186"/>
      <c r="K166" s="186"/>
      <c r="L166" s="187"/>
      <c r="M166" s="186"/>
      <c r="N166" s="186"/>
      <c r="O166" s="186"/>
      <c r="P166" s="186"/>
      <c r="Q166" s="186"/>
      <c r="R166" s="196"/>
      <c r="S166" s="187"/>
      <c r="T166" s="186"/>
      <c r="U166" s="186"/>
      <c r="V166" s="186"/>
      <c r="W166" s="186"/>
      <c r="X166" s="186"/>
      <c r="Y166" s="187"/>
      <c r="Z166" s="186"/>
      <c r="AA166" s="186"/>
      <c r="AB166" s="186"/>
      <c r="AC166" s="186"/>
      <c r="AD166" s="187"/>
      <c r="AE166" s="186"/>
      <c r="AF166" s="186"/>
      <c r="AG166" s="186"/>
      <c r="AH166" s="186"/>
      <c r="AI166" s="186"/>
      <c r="AJ166" s="186"/>
      <c r="AK166" s="187"/>
      <c r="AL166" s="186"/>
      <c r="AM166" s="186"/>
      <c r="AN166" s="186"/>
      <c r="AO166" s="186"/>
      <c r="AP166" s="186"/>
      <c r="AQ166" s="187"/>
    </row>
    <row r="167" spans="1:43" ht="15.75" customHeight="1">
      <c r="A167" s="1232" t="s">
        <v>2860</v>
      </c>
      <c r="B167" s="183" t="s">
        <v>2861</v>
      </c>
      <c r="C167" s="184"/>
      <c r="D167" s="184"/>
      <c r="E167" s="184"/>
      <c r="F167" s="184"/>
      <c r="G167" s="184"/>
      <c r="H167" s="185"/>
      <c r="I167" s="186"/>
      <c r="J167" s="186"/>
      <c r="K167" s="186"/>
      <c r="L167" s="187"/>
      <c r="M167" s="186"/>
      <c r="N167" s="186"/>
      <c r="O167" s="186"/>
      <c r="P167" s="186"/>
      <c r="Q167" s="186"/>
      <c r="R167" s="186"/>
      <c r="S167" s="187"/>
      <c r="T167" s="186"/>
      <c r="U167" s="186"/>
      <c r="V167" s="186"/>
      <c r="W167" s="186"/>
      <c r="X167" s="186"/>
      <c r="Y167" s="187"/>
      <c r="Z167" s="186"/>
      <c r="AA167" s="186"/>
      <c r="AB167" s="186"/>
      <c r="AC167" s="186"/>
      <c r="AD167" s="187"/>
      <c r="AE167" s="186"/>
      <c r="AF167" s="186"/>
      <c r="AG167" s="186"/>
      <c r="AH167" s="186"/>
      <c r="AI167" s="186"/>
      <c r="AJ167" s="186"/>
      <c r="AK167" s="187"/>
      <c r="AL167" s="186"/>
      <c r="AM167" s="186"/>
      <c r="AN167" s="186"/>
      <c r="AO167" s="186"/>
      <c r="AP167" s="186"/>
      <c r="AQ167" s="187"/>
    </row>
    <row r="168" spans="1:43" ht="15.75" customHeight="1">
      <c r="A168" s="1210"/>
      <c r="B168" s="188" t="s">
        <v>2862</v>
      </c>
      <c r="C168" s="184"/>
      <c r="D168" s="184"/>
      <c r="E168" s="184"/>
      <c r="F168" s="184"/>
      <c r="G168" s="184"/>
      <c r="H168" s="185"/>
      <c r="I168" s="186"/>
      <c r="J168" s="186"/>
      <c r="K168" s="186"/>
      <c r="L168" s="187"/>
      <c r="M168" s="186"/>
      <c r="N168" s="186"/>
      <c r="O168" s="186"/>
      <c r="P168" s="186"/>
      <c r="Q168" s="186"/>
      <c r="R168" s="186"/>
      <c r="S168" s="187"/>
      <c r="T168" s="186"/>
      <c r="U168" s="186"/>
      <c r="V168" s="186"/>
      <c r="W168" s="186"/>
      <c r="X168" s="186"/>
      <c r="Y168" s="187"/>
      <c r="Z168" s="186"/>
      <c r="AA168" s="186"/>
      <c r="AB168" s="186"/>
      <c r="AC168" s="186"/>
      <c r="AD168" s="187"/>
      <c r="AE168" s="186"/>
      <c r="AF168" s="186"/>
      <c r="AG168" s="186"/>
      <c r="AH168" s="186"/>
      <c r="AI168" s="186"/>
      <c r="AJ168" s="186"/>
      <c r="AK168" s="187"/>
      <c r="AL168" s="186"/>
      <c r="AM168" s="186"/>
      <c r="AN168" s="186"/>
      <c r="AO168" s="186"/>
      <c r="AP168" s="186"/>
      <c r="AQ168" s="187"/>
    </row>
    <row r="169" spans="1:43" ht="15.75" customHeight="1">
      <c r="A169" s="1210"/>
      <c r="B169" s="183" t="s">
        <v>2863</v>
      </c>
      <c r="C169" s="184"/>
      <c r="D169" s="184"/>
      <c r="E169" s="184"/>
      <c r="F169" s="184"/>
      <c r="G169" s="184"/>
      <c r="H169" s="185"/>
      <c r="I169" s="186"/>
      <c r="J169" s="186"/>
      <c r="K169" s="186"/>
      <c r="L169" s="187"/>
      <c r="M169" s="186"/>
      <c r="N169" s="186"/>
      <c r="O169" s="186"/>
      <c r="P169" s="186"/>
      <c r="Q169" s="186"/>
      <c r="R169" s="186"/>
      <c r="S169" s="187"/>
      <c r="T169" s="186"/>
      <c r="U169" s="186"/>
      <c r="V169" s="186"/>
      <c r="W169" s="186"/>
      <c r="X169" s="186"/>
      <c r="Y169" s="187"/>
      <c r="Z169" s="186"/>
      <c r="AA169" s="186"/>
      <c r="AB169" s="186"/>
      <c r="AC169" s="186"/>
      <c r="AD169" s="187"/>
      <c r="AE169" s="186"/>
      <c r="AF169" s="186"/>
      <c r="AG169" s="186"/>
      <c r="AH169" s="186"/>
      <c r="AI169" s="186"/>
      <c r="AJ169" s="186"/>
      <c r="AK169" s="187"/>
      <c r="AL169" s="186"/>
      <c r="AM169" s="186"/>
      <c r="AN169" s="186"/>
      <c r="AO169" s="186"/>
      <c r="AP169" s="186"/>
      <c r="AQ169" s="187"/>
    </row>
    <row r="170" spans="1:43" ht="15.75" customHeight="1">
      <c r="A170" s="189" t="s">
        <v>2864</v>
      </c>
      <c r="B170" s="188" t="s">
        <v>2865</v>
      </c>
      <c r="C170" s="184"/>
      <c r="D170" s="184"/>
      <c r="E170" s="184"/>
      <c r="F170" s="184"/>
      <c r="G170" s="184"/>
      <c r="H170" s="185"/>
      <c r="I170" s="186"/>
      <c r="J170" s="186"/>
      <c r="K170" s="186"/>
      <c r="L170" s="187"/>
      <c r="M170" s="186"/>
      <c r="N170" s="186"/>
      <c r="O170" s="186"/>
      <c r="P170" s="186"/>
      <c r="Q170" s="186"/>
      <c r="R170" s="186"/>
      <c r="S170" s="187"/>
      <c r="T170" s="186"/>
      <c r="U170" s="186"/>
      <c r="V170" s="186"/>
      <c r="W170" s="186"/>
      <c r="X170" s="186"/>
      <c r="Y170" s="187"/>
      <c r="Z170" s="186"/>
      <c r="AA170" s="186"/>
      <c r="AB170" s="186"/>
      <c r="AC170" s="186"/>
      <c r="AD170" s="187"/>
      <c r="AE170" s="186"/>
      <c r="AF170" s="186"/>
      <c r="AG170" s="186"/>
      <c r="AH170" s="186"/>
      <c r="AI170" s="186"/>
      <c r="AJ170" s="186"/>
      <c r="AK170" s="187"/>
      <c r="AL170" s="186"/>
      <c r="AM170" s="186"/>
      <c r="AN170" s="186"/>
      <c r="AO170" s="186"/>
      <c r="AP170" s="186"/>
      <c r="AQ170" s="187"/>
    </row>
    <row r="171" spans="1:43" ht="15.75" customHeight="1">
      <c r="A171" s="1232" t="s">
        <v>2866</v>
      </c>
      <c r="B171" s="183" t="s">
        <v>2867</v>
      </c>
      <c r="C171" s="184"/>
      <c r="D171" s="184"/>
      <c r="E171" s="184"/>
      <c r="F171" s="184"/>
      <c r="G171" s="184"/>
      <c r="H171" s="185"/>
      <c r="I171" s="186"/>
      <c r="J171" s="186"/>
      <c r="K171" s="186"/>
      <c r="L171" s="187"/>
      <c r="M171" s="186"/>
      <c r="N171" s="186"/>
      <c r="O171" s="186"/>
      <c r="P171" s="186"/>
      <c r="Q171" s="186"/>
      <c r="R171" s="186"/>
      <c r="S171" s="187"/>
      <c r="T171" s="186"/>
      <c r="U171" s="186"/>
      <c r="V171" s="186"/>
      <c r="W171" s="186"/>
      <c r="X171" s="186"/>
      <c r="Y171" s="187"/>
      <c r="Z171" s="186"/>
      <c r="AA171" s="186"/>
      <c r="AB171" s="186"/>
      <c r="AC171" s="186"/>
      <c r="AD171" s="187"/>
      <c r="AE171" s="186"/>
      <c r="AF171" s="186"/>
      <c r="AG171" s="186"/>
      <c r="AH171" s="186"/>
      <c r="AI171" s="186"/>
      <c r="AJ171" s="186"/>
      <c r="AK171" s="187"/>
      <c r="AL171" s="186"/>
      <c r="AM171" s="186"/>
      <c r="AN171" s="186"/>
      <c r="AO171" s="186"/>
      <c r="AP171" s="186"/>
      <c r="AQ171" s="187"/>
    </row>
    <row r="172" spans="1:43" ht="15.75" customHeight="1">
      <c r="A172" s="1210"/>
      <c r="B172" s="188" t="s">
        <v>2868</v>
      </c>
      <c r="C172" s="184"/>
      <c r="D172" s="184"/>
      <c r="E172" s="184"/>
      <c r="F172" s="184"/>
      <c r="G172" s="184"/>
      <c r="H172" s="185"/>
      <c r="I172" s="186"/>
      <c r="J172" s="186"/>
      <c r="K172" s="186"/>
      <c r="L172" s="187"/>
      <c r="M172" s="186"/>
      <c r="N172" s="186"/>
      <c r="O172" s="186"/>
      <c r="P172" s="186"/>
      <c r="Q172" s="186"/>
      <c r="R172" s="186"/>
      <c r="S172" s="187"/>
      <c r="T172" s="186"/>
      <c r="U172" s="186"/>
      <c r="V172" s="186"/>
      <c r="W172" s="186"/>
      <c r="X172" s="186"/>
      <c r="Y172" s="187"/>
      <c r="Z172" s="186"/>
      <c r="AA172" s="186"/>
      <c r="AB172" s="186"/>
      <c r="AC172" s="186"/>
      <c r="AD172" s="187"/>
      <c r="AE172" s="186"/>
      <c r="AF172" s="186"/>
      <c r="AG172" s="186"/>
      <c r="AH172" s="186"/>
      <c r="AI172" s="186"/>
      <c r="AJ172" s="186"/>
      <c r="AK172" s="187"/>
      <c r="AL172" s="186"/>
      <c r="AM172" s="186"/>
      <c r="AN172" s="186"/>
      <c r="AO172" s="186"/>
      <c r="AP172" s="186"/>
      <c r="AQ172" s="187"/>
    </row>
    <row r="173" spans="1:43" ht="15.75" customHeight="1">
      <c r="A173" s="1210"/>
      <c r="B173" s="183" t="s">
        <v>2869</v>
      </c>
      <c r="C173" s="184"/>
      <c r="D173" s="184"/>
      <c r="E173" s="184"/>
      <c r="F173" s="184"/>
      <c r="G173" s="184"/>
      <c r="H173" s="185"/>
      <c r="I173" s="186"/>
      <c r="J173" s="186"/>
      <c r="K173" s="186"/>
      <c r="L173" s="187"/>
      <c r="M173" s="186"/>
      <c r="N173" s="186"/>
      <c r="O173" s="186"/>
      <c r="P173" s="186"/>
      <c r="Q173" s="186"/>
      <c r="R173" s="186"/>
      <c r="S173" s="187"/>
      <c r="T173" s="186"/>
      <c r="U173" s="186"/>
      <c r="V173" s="186"/>
      <c r="W173" s="186"/>
      <c r="X173" s="186"/>
      <c r="Y173" s="187"/>
      <c r="Z173" s="186"/>
      <c r="AA173" s="186"/>
      <c r="AB173" s="186"/>
      <c r="AC173" s="186"/>
      <c r="AD173" s="187"/>
      <c r="AE173" s="186"/>
      <c r="AF173" s="186"/>
      <c r="AG173" s="186"/>
      <c r="AH173" s="186"/>
      <c r="AI173" s="186"/>
      <c r="AJ173" s="186"/>
      <c r="AK173" s="187"/>
      <c r="AL173" s="186"/>
      <c r="AM173" s="186"/>
      <c r="AN173" s="186"/>
      <c r="AO173" s="186"/>
      <c r="AP173" s="186"/>
      <c r="AQ173" s="187"/>
    </row>
    <row r="174" spans="1:43" ht="15.75" customHeight="1">
      <c r="A174" s="189" t="s">
        <v>2870</v>
      </c>
      <c r="B174" s="188" t="s">
        <v>2871</v>
      </c>
      <c r="C174" s="184"/>
      <c r="D174" s="184"/>
      <c r="E174" s="184"/>
      <c r="F174" s="184"/>
      <c r="G174" s="184"/>
      <c r="H174" s="185"/>
      <c r="I174" s="186"/>
      <c r="J174" s="186"/>
      <c r="K174" s="186"/>
      <c r="L174" s="187"/>
      <c r="M174" s="186"/>
      <c r="N174" s="186"/>
      <c r="O174" s="186"/>
      <c r="P174" s="186"/>
      <c r="Q174" s="186"/>
      <c r="R174" s="186"/>
      <c r="S174" s="187"/>
      <c r="T174" s="186"/>
      <c r="U174" s="186"/>
      <c r="V174" s="186"/>
      <c r="W174" s="186"/>
      <c r="X174" s="186"/>
      <c r="Y174" s="187"/>
      <c r="Z174" s="186"/>
      <c r="AA174" s="186"/>
      <c r="AB174" s="186"/>
      <c r="AC174" s="186"/>
      <c r="AD174" s="187"/>
      <c r="AE174" s="186"/>
      <c r="AF174" s="186"/>
      <c r="AG174" s="186"/>
      <c r="AH174" s="186"/>
      <c r="AI174" s="186"/>
      <c r="AJ174" s="186"/>
      <c r="AK174" s="187"/>
      <c r="AL174" s="186"/>
      <c r="AM174" s="186"/>
      <c r="AN174" s="186"/>
      <c r="AO174" s="186"/>
      <c r="AP174" s="186"/>
      <c r="AQ174" s="187"/>
    </row>
    <row r="175" spans="1:43" ht="15.75" customHeight="1">
      <c r="A175" s="1232" t="s">
        <v>2872</v>
      </c>
      <c r="B175" s="183" t="s">
        <v>2873</v>
      </c>
      <c r="C175" s="184"/>
      <c r="D175" s="184"/>
      <c r="E175" s="184"/>
      <c r="F175" s="184"/>
      <c r="G175" s="184"/>
      <c r="H175" s="185"/>
      <c r="I175" s="186"/>
      <c r="J175" s="186"/>
      <c r="K175" s="186"/>
      <c r="L175" s="187"/>
      <c r="M175" s="186"/>
      <c r="N175" s="186"/>
      <c r="O175" s="186"/>
      <c r="P175" s="186"/>
      <c r="Q175" s="186"/>
      <c r="R175" s="186"/>
      <c r="S175" s="187"/>
      <c r="T175" s="186"/>
      <c r="U175" s="186"/>
      <c r="V175" s="186"/>
      <c r="W175" s="186"/>
      <c r="X175" s="186"/>
      <c r="Y175" s="187"/>
      <c r="Z175" s="186"/>
      <c r="AA175" s="186"/>
      <c r="AB175" s="186"/>
      <c r="AC175" s="186"/>
      <c r="AD175" s="187"/>
      <c r="AE175" s="186"/>
      <c r="AF175" s="186"/>
      <c r="AG175" s="186"/>
      <c r="AH175" s="186"/>
      <c r="AI175" s="186"/>
      <c r="AJ175" s="186"/>
      <c r="AK175" s="187"/>
      <c r="AL175" s="186"/>
      <c r="AM175" s="186"/>
      <c r="AN175" s="186"/>
      <c r="AO175" s="186"/>
      <c r="AP175" s="186"/>
      <c r="AQ175" s="187"/>
    </row>
    <row r="176" spans="1:43" ht="15.75" customHeight="1">
      <c r="A176" s="1210"/>
      <c r="B176" s="188" t="s">
        <v>2874</v>
      </c>
      <c r="C176" s="184"/>
      <c r="D176" s="184"/>
      <c r="E176" s="184"/>
      <c r="F176" s="184"/>
      <c r="G176" s="184"/>
      <c r="H176" s="185"/>
      <c r="I176" s="186"/>
      <c r="J176" s="186"/>
      <c r="K176" s="186"/>
      <c r="L176" s="187"/>
      <c r="M176" s="186"/>
      <c r="N176" s="186"/>
      <c r="O176" s="186"/>
      <c r="P176" s="186"/>
      <c r="Q176" s="186"/>
      <c r="R176" s="186"/>
      <c r="S176" s="187"/>
      <c r="T176" s="186"/>
      <c r="U176" s="186"/>
      <c r="V176" s="186"/>
      <c r="W176" s="186"/>
      <c r="X176" s="186"/>
      <c r="Y176" s="187"/>
      <c r="Z176" s="186"/>
      <c r="AA176" s="186"/>
      <c r="AB176" s="186"/>
      <c r="AC176" s="186"/>
      <c r="AD176" s="187"/>
      <c r="AE176" s="186"/>
      <c r="AF176" s="186"/>
      <c r="AG176" s="186"/>
      <c r="AH176" s="186"/>
      <c r="AI176" s="186"/>
      <c r="AJ176" s="186"/>
      <c r="AK176" s="187"/>
      <c r="AL176" s="186"/>
      <c r="AM176" s="186"/>
      <c r="AN176" s="186"/>
      <c r="AO176" s="186"/>
      <c r="AP176" s="186"/>
      <c r="AQ176" s="187"/>
    </row>
    <row r="177" spans="1:43" ht="15.75" customHeight="1">
      <c r="A177" s="1210"/>
      <c r="B177" s="183" t="s">
        <v>2875</v>
      </c>
      <c r="C177" s="184"/>
      <c r="D177" s="184"/>
      <c r="E177" s="184"/>
      <c r="F177" s="184"/>
      <c r="G177" s="184"/>
      <c r="H177" s="185"/>
      <c r="I177" s="186"/>
      <c r="J177" s="186"/>
      <c r="K177" s="186"/>
      <c r="L177" s="187"/>
      <c r="M177" s="186"/>
      <c r="N177" s="186"/>
      <c r="O177" s="186"/>
      <c r="P177" s="186"/>
      <c r="Q177" s="186"/>
      <c r="R177" s="186"/>
      <c r="S177" s="187"/>
      <c r="T177" s="186"/>
      <c r="U177" s="186"/>
      <c r="V177" s="186"/>
      <c r="W177" s="186"/>
      <c r="X177" s="186"/>
      <c r="Y177" s="187"/>
      <c r="Z177" s="186"/>
      <c r="AA177" s="186"/>
      <c r="AB177" s="186"/>
      <c r="AC177" s="186"/>
      <c r="AD177" s="187"/>
      <c r="AE177" s="186"/>
      <c r="AF177" s="186"/>
      <c r="AG177" s="186"/>
      <c r="AH177" s="186"/>
      <c r="AI177" s="186"/>
      <c r="AJ177" s="186"/>
      <c r="AK177" s="187"/>
      <c r="AL177" s="186"/>
      <c r="AM177" s="186"/>
      <c r="AN177" s="186"/>
      <c r="AO177" s="186"/>
      <c r="AP177" s="186"/>
      <c r="AQ177" s="187"/>
    </row>
    <row r="178" spans="1:43" ht="15.75" customHeight="1">
      <c r="A178" s="1210"/>
      <c r="B178" s="188" t="s">
        <v>2876</v>
      </c>
      <c r="C178" s="184"/>
      <c r="D178" s="184"/>
      <c r="E178" s="184"/>
      <c r="F178" s="184"/>
      <c r="G178" s="184"/>
      <c r="H178" s="185"/>
      <c r="I178" s="186"/>
      <c r="J178" s="186"/>
      <c r="K178" s="186"/>
      <c r="L178" s="187"/>
      <c r="M178" s="186"/>
      <c r="N178" s="186"/>
      <c r="O178" s="186"/>
      <c r="P178" s="186"/>
      <c r="Q178" s="186"/>
      <c r="R178" s="186"/>
      <c r="S178" s="187"/>
      <c r="T178" s="186"/>
      <c r="U178" s="186"/>
      <c r="V178" s="186"/>
      <c r="W178" s="186"/>
      <c r="X178" s="186"/>
      <c r="Y178" s="187"/>
      <c r="Z178" s="186"/>
      <c r="AA178" s="186"/>
      <c r="AB178" s="186"/>
      <c r="AC178" s="186"/>
      <c r="AD178" s="187"/>
      <c r="AE178" s="186"/>
      <c r="AF178" s="186"/>
      <c r="AG178" s="186"/>
      <c r="AH178" s="186"/>
      <c r="AI178" s="186"/>
      <c r="AJ178" s="186"/>
      <c r="AK178" s="187"/>
      <c r="AL178" s="186"/>
      <c r="AM178" s="186"/>
      <c r="AN178" s="186"/>
      <c r="AO178" s="186"/>
      <c r="AP178" s="186"/>
      <c r="AQ178" s="187"/>
    </row>
    <row r="179" spans="1:43" ht="15.75" customHeight="1">
      <c r="A179" s="1232" t="s">
        <v>2877</v>
      </c>
      <c r="B179" s="183" t="s">
        <v>2878</v>
      </c>
      <c r="C179" s="184"/>
      <c r="D179" s="184"/>
      <c r="E179" s="184"/>
      <c r="F179" s="184"/>
      <c r="G179" s="184"/>
      <c r="H179" s="185"/>
      <c r="I179" s="186"/>
      <c r="J179" s="186"/>
      <c r="K179" s="186"/>
      <c r="L179" s="187"/>
      <c r="M179" s="186"/>
      <c r="N179" s="186"/>
      <c r="O179" s="186"/>
      <c r="P179" s="186"/>
      <c r="Q179" s="186"/>
      <c r="R179" s="186"/>
      <c r="S179" s="187"/>
      <c r="T179" s="186"/>
      <c r="U179" s="186"/>
      <c r="V179" s="186"/>
      <c r="W179" s="186"/>
      <c r="X179" s="186"/>
      <c r="Y179" s="187"/>
      <c r="Z179" s="186"/>
      <c r="AA179" s="186"/>
      <c r="AB179" s="186"/>
      <c r="AC179" s="186"/>
      <c r="AD179" s="187"/>
      <c r="AE179" s="186"/>
      <c r="AF179" s="186"/>
      <c r="AG179" s="186"/>
      <c r="AH179" s="186"/>
      <c r="AI179" s="186"/>
      <c r="AJ179" s="186"/>
      <c r="AK179" s="187"/>
      <c r="AL179" s="186"/>
      <c r="AM179" s="186"/>
      <c r="AN179" s="186"/>
      <c r="AO179" s="186"/>
      <c r="AP179" s="186"/>
      <c r="AQ179" s="187"/>
    </row>
    <row r="180" spans="1:43" ht="15.75" customHeight="1">
      <c r="A180" s="1210"/>
      <c r="B180" s="188" t="s">
        <v>2879</v>
      </c>
      <c r="C180" s="184"/>
      <c r="D180" s="184"/>
      <c r="E180" s="184"/>
      <c r="F180" s="184"/>
      <c r="G180" s="184"/>
      <c r="H180" s="185"/>
      <c r="I180" s="186"/>
      <c r="J180" s="186"/>
      <c r="K180" s="186"/>
      <c r="L180" s="187"/>
      <c r="M180" s="186"/>
      <c r="N180" s="186"/>
      <c r="O180" s="186"/>
      <c r="P180" s="186"/>
      <c r="Q180" s="186"/>
      <c r="R180" s="186"/>
      <c r="S180" s="187"/>
      <c r="T180" s="186"/>
      <c r="U180" s="186"/>
      <c r="V180" s="186"/>
      <c r="W180" s="186"/>
      <c r="X180" s="186"/>
      <c r="Y180" s="187"/>
      <c r="Z180" s="186"/>
      <c r="AA180" s="186"/>
      <c r="AB180" s="186"/>
      <c r="AC180" s="186"/>
      <c r="AD180" s="187"/>
      <c r="AE180" s="186"/>
      <c r="AF180" s="186"/>
      <c r="AG180" s="186"/>
      <c r="AH180" s="186"/>
      <c r="AI180" s="186"/>
      <c r="AJ180" s="186"/>
      <c r="AK180" s="187"/>
      <c r="AL180" s="186"/>
      <c r="AM180" s="186"/>
      <c r="AN180" s="186"/>
      <c r="AO180" s="186"/>
      <c r="AP180" s="186"/>
      <c r="AQ180" s="187"/>
    </row>
    <row r="181" spans="1:43" ht="15.75" customHeight="1">
      <c r="A181" s="1210"/>
      <c r="B181" s="183" t="s">
        <v>2880</v>
      </c>
      <c r="C181" s="184"/>
      <c r="D181" s="184"/>
      <c r="E181" s="184"/>
      <c r="F181" s="184"/>
      <c r="G181" s="184"/>
      <c r="H181" s="185"/>
      <c r="I181" s="186"/>
      <c r="J181" s="186"/>
      <c r="K181" s="186"/>
      <c r="L181" s="187"/>
      <c r="M181" s="186"/>
      <c r="N181" s="186"/>
      <c r="O181" s="186"/>
      <c r="P181" s="186"/>
      <c r="Q181" s="186"/>
      <c r="R181" s="186"/>
      <c r="S181" s="187"/>
      <c r="T181" s="186"/>
      <c r="U181" s="186"/>
      <c r="V181" s="186"/>
      <c r="W181" s="186"/>
      <c r="X181" s="186"/>
      <c r="Y181" s="187"/>
      <c r="Z181" s="186"/>
      <c r="AA181" s="186"/>
      <c r="AB181" s="186"/>
      <c r="AC181" s="186"/>
      <c r="AD181" s="187"/>
      <c r="AE181" s="186"/>
      <c r="AF181" s="186"/>
      <c r="AG181" s="186"/>
      <c r="AH181" s="186"/>
      <c r="AI181" s="186"/>
      <c r="AJ181" s="186"/>
      <c r="AK181" s="187"/>
      <c r="AL181" s="186"/>
      <c r="AM181" s="186"/>
      <c r="AN181" s="186"/>
      <c r="AO181" s="186"/>
      <c r="AP181" s="186"/>
      <c r="AQ181" s="187"/>
    </row>
    <row r="182" spans="1:43" ht="15.75" customHeight="1">
      <c r="A182" s="1210"/>
      <c r="B182" s="188" t="s">
        <v>2881</v>
      </c>
      <c r="C182" s="184"/>
      <c r="D182" s="184"/>
      <c r="E182" s="184"/>
      <c r="F182" s="184"/>
      <c r="G182" s="184"/>
      <c r="H182" s="185"/>
      <c r="I182" s="186"/>
      <c r="J182" s="186"/>
      <c r="K182" s="186"/>
      <c r="L182" s="187"/>
      <c r="M182" s="186"/>
      <c r="N182" s="186"/>
      <c r="O182" s="186"/>
      <c r="P182" s="186"/>
      <c r="Q182" s="186"/>
      <c r="R182" s="186"/>
      <c r="S182" s="187"/>
      <c r="T182" s="186"/>
      <c r="U182" s="186"/>
      <c r="V182" s="186"/>
      <c r="W182" s="186"/>
      <c r="X182" s="186"/>
      <c r="Y182" s="187"/>
      <c r="Z182" s="186"/>
      <c r="AA182" s="186"/>
      <c r="AB182" s="186"/>
      <c r="AC182" s="186"/>
      <c r="AD182" s="187"/>
      <c r="AE182" s="186"/>
      <c r="AF182" s="186"/>
      <c r="AG182" s="186"/>
      <c r="AH182" s="186"/>
      <c r="AI182" s="186"/>
      <c r="AJ182" s="186"/>
      <c r="AK182" s="187"/>
      <c r="AL182" s="186"/>
      <c r="AM182" s="186"/>
      <c r="AN182" s="186"/>
      <c r="AO182" s="186"/>
      <c r="AP182" s="186"/>
      <c r="AQ182" s="187"/>
    </row>
    <row r="183" spans="1:43" ht="15.75" customHeight="1">
      <c r="A183" s="1210"/>
      <c r="B183" s="183" t="s">
        <v>2882</v>
      </c>
      <c r="C183" s="184"/>
      <c r="D183" s="184"/>
      <c r="E183" s="184"/>
      <c r="F183" s="184"/>
      <c r="G183" s="184"/>
      <c r="H183" s="185"/>
      <c r="I183" s="186"/>
      <c r="J183" s="186"/>
      <c r="K183" s="186"/>
      <c r="L183" s="187"/>
      <c r="M183" s="186"/>
      <c r="N183" s="186"/>
      <c r="O183" s="186"/>
      <c r="P183" s="186"/>
      <c r="Q183" s="186"/>
      <c r="R183" s="186"/>
      <c r="S183" s="187"/>
      <c r="T183" s="186"/>
      <c r="U183" s="186"/>
      <c r="V183" s="186"/>
      <c r="W183" s="186"/>
      <c r="X183" s="186"/>
      <c r="Y183" s="187"/>
      <c r="Z183" s="186"/>
      <c r="AA183" s="186"/>
      <c r="AB183" s="186"/>
      <c r="AC183" s="186"/>
      <c r="AD183" s="187"/>
      <c r="AE183" s="186"/>
      <c r="AF183" s="186"/>
      <c r="AG183" s="186"/>
      <c r="AH183" s="186"/>
      <c r="AI183" s="186"/>
      <c r="AJ183" s="186"/>
      <c r="AK183" s="187"/>
      <c r="AL183" s="186"/>
      <c r="AM183" s="186"/>
      <c r="AN183" s="186"/>
      <c r="AO183" s="186"/>
      <c r="AP183" s="186"/>
      <c r="AQ183" s="187"/>
    </row>
    <row r="184" spans="1:43" ht="15.75" customHeight="1">
      <c r="A184" s="1210"/>
      <c r="B184" s="188" t="s">
        <v>2883</v>
      </c>
      <c r="C184" s="184"/>
      <c r="D184" s="184"/>
      <c r="E184" s="184"/>
      <c r="F184" s="184"/>
      <c r="G184" s="184"/>
      <c r="H184" s="185"/>
      <c r="I184" s="186"/>
      <c r="J184" s="186"/>
      <c r="K184" s="186"/>
      <c r="L184" s="187"/>
      <c r="M184" s="186"/>
      <c r="N184" s="186"/>
      <c r="O184" s="186"/>
      <c r="P184" s="186"/>
      <c r="Q184" s="186"/>
      <c r="R184" s="186"/>
      <c r="S184" s="187"/>
      <c r="T184" s="186"/>
      <c r="U184" s="186"/>
      <c r="V184" s="186"/>
      <c r="W184" s="186"/>
      <c r="X184" s="186"/>
      <c r="Y184" s="187"/>
      <c r="Z184" s="186"/>
      <c r="AA184" s="186"/>
      <c r="AB184" s="186"/>
      <c r="AC184" s="186"/>
      <c r="AD184" s="187"/>
      <c r="AE184" s="186"/>
      <c r="AF184" s="186"/>
      <c r="AG184" s="186"/>
      <c r="AH184" s="186"/>
      <c r="AI184" s="186"/>
      <c r="AJ184" s="186"/>
      <c r="AK184" s="187"/>
      <c r="AL184" s="186"/>
      <c r="AM184" s="186"/>
      <c r="AN184" s="186"/>
      <c r="AO184" s="186"/>
      <c r="AP184" s="186"/>
      <c r="AQ184" s="187"/>
    </row>
    <row r="185" spans="1:43" ht="15.75" customHeight="1">
      <c r="A185" s="1210"/>
      <c r="B185" s="183" t="s">
        <v>2884</v>
      </c>
      <c r="C185" s="184"/>
      <c r="D185" s="184"/>
      <c r="E185" s="184"/>
      <c r="F185" s="184"/>
      <c r="G185" s="184"/>
      <c r="H185" s="185"/>
      <c r="I185" s="186"/>
      <c r="J185" s="186"/>
      <c r="K185" s="186"/>
      <c r="L185" s="187"/>
      <c r="M185" s="186"/>
      <c r="N185" s="186"/>
      <c r="O185" s="186"/>
      <c r="P185" s="186"/>
      <c r="Q185" s="186"/>
      <c r="R185" s="186"/>
      <c r="S185" s="187"/>
      <c r="T185" s="186"/>
      <c r="U185" s="186"/>
      <c r="V185" s="186"/>
      <c r="W185" s="186"/>
      <c r="X185" s="186"/>
      <c r="Y185" s="187"/>
      <c r="Z185" s="186"/>
      <c r="AA185" s="186"/>
      <c r="AB185" s="186"/>
      <c r="AC185" s="186"/>
      <c r="AD185" s="187"/>
      <c r="AE185" s="186"/>
      <c r="AF185" s="186"/>
      <c r="AG185" s="186"/>
      <c r="AH185" s="186"/>
      <c r="AI185" s="186"/>
      <c r="AJ185" s="186"/>
      <c r="AK185" s="187"/>
      <c r="AL185" s="186"/>
      <c r="AM185" s="186"/>
      <c r="AN185" s="186"/>
      <c r="AO185" s="186"/>
      <c r="AP185" s="186"/>
      <c r="AQ185" s="187"/>
    </row>
    <row r="186" spans="1:43" ht="15.75" customHeight="1">
      <c r="A186" s="1210"/>
      <c r="B186" s="188" t="s">
        <v>2885</v>
      </c>
      <c r="C186" s="184"/>
      <c r="D186" s="184"/>
      <c r="E186" s="184"/>
      <c r="F186" s="184"/>
      <c r="G186" s="184"/>
      <c r="H186" s="185"/>
      <c r="I186" s="186"/>
      <c r="J186" s="186"/>
      <c r="K186" s="186"/>
      <c r="L186" s="187"/>
      <c r="M186" s="186"/>
      <c r="N186" s="186"/>
      <c r="O186" s="186"/>
      <c r="P186" s="186"/>
      <c r="Q186" s="186"/>
      <c r="R186" s="186"/>
      <c r="S186" s="187"/>
      <c r="T186" s="186"/>
      <c r="U186" s="186"/>
      <c r="V186" s="186"/>
      <c r="W186" s="186"/>
      <c r="X186" s="186"/>
      <c r="Y186" s="187"/>
      <c r="Z186" s="186"/>
      <c r="AA186" s="186"/>
      <c r="AB186" s="186"/>
      <c r="AC186" s="186"/>
      <c r="AD186" s="187"/>
      <c r="AE186" s="186"/>
      <c r="AF186" s="186"/>
      <c r="AG186" s="186"/>
      <c r="AH186" s="186"/>
      <c r="AI186" s="186"/>
      <c r="AJ186" s="186"/>
      <c r="AK186" s="187"/>
      <c r="AL186" s="186"/>
      <c r="AM186" s="186"/>
      <c r="AN186" s="186"/>
      <c r="AO186" s="186"/>
      <c r="AP186" s="186"/>
      <c r="AQ186" s="187"/>
    </row>
    <row r="187" spans="1:43" ht="15.75" customHeight="1">
      <c r="A187" s="1210"/>
      <c r="B187" s="183" t="s">
        <v>2886</v>
      </c>
      <c r="C187" s="184"/>
      <c r="D187" s="184"/>
      <c r="E187" s="184"/>
      <c r="F187" s="184"/>
      <c r="G187" s="184"/>
      <c r="H187" s="185"/>
      <c r="I187" s="186"/>
      <c r="J187" s="186"/>
      <c r="K187" s="186"/>
      <c r="L187" s="187"/>
      <c r="M187" s="186"/>
      <c r="N187" s="186"/>
      <c r="O187" s="186"/>
      <c r="P187" s="186"/>
      <c r="Q187" s="186"/>
      <c r="R187" s="186"/>
      <c r="S187" s="187"/>
      <c r="T187" s="186"/>
      <c r="U187" s="186"/>
      <c r="V187" s="186"/>
      <c r="W187" s="186"/>
      <c r="X187" s="186"/>
      <c r="Y187" s="187"/>
      <c r="Z187" s="186"/>
      <c r="AA187" s="186"/>
      <c r="AB187" s="186"/>
      <c r="AC187" s="186"/>
      <c r="AD187" s="187"/>
      <c r="AE187" s="186"/>
      <c r="AF187" s="186"/>
      <c r="AG187" s="186"/>
      <c r="AH187" s="186"/>
      <c r="AI187" s="186"/>
      <c r="AJ187" s="186"/>
      <c r="AK187" s="187"/>
      <c r="AL187" s="186"/>
      <c r="AM187" s="186"/>
      <c r="AN187" s="186"/>
      <c r="AO187" s="186"/>
      <c r="AP187" s="186"/>
      <c r="AQ187" s="187"/>
    </row>
    <row r="188" spans="1:43" ht="15.75" customHeight="1">
      <c r="A188" s="1210"/>
      <c r="B188" s="188" t="s">
        <v>2887</v>
      </c>
      <c r="C188" s="184"/>
      <c r="D188" s="184"/>
      <c r="E188" s="184"/>
      <c r="F188" s="184"/>
      <c r="G188" s="184"/>
      <c r="H188" s="185"/>
      <c r="I188" s="186"/>
      <c r="J188" s="186"/>
      <c r="K188" s="186"/>
      <c r="L188" s="187"/>
      <c r="M188" s="186"/>
      <c r="N188" s="186"/>
      <c r="O188" s="186"/>
      <c r="P188" s="186"/>
      <c r="Q188" s="186"/>
      <c r="R188" s="186"/>
      <c r="S188" s="187"/>
      <c r="T188" s="186"/>
      <c r="U188" s="186"/>
      <c r="V188" s="186"/>
      <c r="W188" s="186"/>
      <c r="X188" s="186"/>
      <c r="Y188" s="187"/>
      <c r="Z188" s="186"/>
      <c r="AA188" s="186"/>
      <c r="AB188" s="186"/>
      <c r="AC188" s="186"/>
      <c r="AD188" s="187"/>
      <c r="AE188" s="186"/>
      <c r="AF188" s="186"/>
      <c r="AG188" s="186"/>
      <c r="AH188" s="186"/>
      <c r="AI188" s="186"/>
      <c r="AJ188" s="186"/>
      <c r="AK188" s="187"/>
      <c r="AL188" s="186"/>
      <c r="AM188" s="186"/>
      <c r="AN188" s="186"/>
      <c r="AO188" s="186"/>
      <c r="AP188" s="186"/>
      <c r="AQ188" s="187"/>
    </row>
    <row r="189" spans="1:43" ht="15.75" customHeight="1">
      <c r="A189" s="1210"/>
      <c r="B189" s="183" t="s">
        <v>2888</v>
      </c>
      <c r="C189" s="186"/>
      <c r="D189" s="184"/>
      <c r="E189" s="184"/>
      <c r="F189" s="184"/>
      <c r="G189" s="184"/>
      <c r="H189" s="185"/>
      <c r="I189" s="186"/>
      <c r="J189" s="186"/>
      <c r="K189" s="186"/>
      <c r="L189" s="187"/>
      <c r="M189" s="186"/>
      <c r="N189" s="186"/>
      <c r="O189" s="186"/>
      <c r="P189" s="186"/>
      <c r="Q189" s="186"/>
      <c r="R189" s="186"/>
      <c r="S189" s="187"/>
      <c r="T189" s="186"/>
      <c r="U189" s="186"/>
      <c r="V189" s="186"/>
      <c r="W189" s="186"/>
      <c r="X189" s="186"/>
      <c r="Y189" s="187"/>
      <c r="Z189" s="186"/>
      <c r="AA189" s="186"/>
      <c r="AB189" s="186"/>
      <c r="AC189" s="186"/>
      <c r="AD189" s="187"/>
      <c r="AE189" s="186"/>
      <c r="AF189" s="186"/>
      <c r="AG189" s="186"/>
      <c r="AH189" s="186"/>
      <c r="AI189" s="186"/>
      <c r="AJ189" s="186"/>
      <c r="AK189" s="187"/>
      <c r="AL189" s="186"/>
      <c r="AM189" s="186"/>
      <c r="AN189" s="186"/>
      <c r="AO189" s="186"/>
      <c r="AP189" s="186"/>
      <c r="AQ189" s="187"/>
    </row>
    <row r="190" spans="1:43" ht="15.75" customHeight="1">
      <c r="A190" s="1210"/>
      <c r="B190" s="188" t="s">
        <v>2889</v>
      </c>
      <c r="C190" s="184"/>
      <c r="D190" s="184"/>
      <c r="E190" s="184"/>
      <c r="F190" s="184"/>
      <c r="G190" s="184"/>
      <c r="H190" s="185"/>
      <c r="I190" s="186"/>
      <c r="J190" s="186"/>
      <c r="K190" s="186"/>
      <c r="L190" s="187"/>
      <c r="M190" s="186"/>
      <c r="N190" s="186"/>
      <c r="O190" s="186"/>
      <c r="P190" s="186"/>
      <c r="Q190" s="186"/>
      <c r="R190" s="186"/>
      <c r="S190" s="187"/>
      <c r="T190" s="186"/>
      <c r="U190" s="186"/>
      <c r="V190" s="186"/>
      <c r="W190" s="186"/>
      <c r="X190" s="186"/>
      <c r="Y190" s="187"/>
      <c r="Z190" s="186"/>
      <c r="AA190" s="186"/>
      <c r="AB190" s="186"/>
      <c r="AC190" s="186"/>
      <c r="AD190" s="187"/>
      <c r="AE190" s="186"/>
      <c r="AF190" s="186"/>
      <c r="AG190" s="186"/>
      <c r="AH190" s="186"/>
      <c r="AI190" s="186"/>
      <c r="AJ190" s="186"/>
      <c r="AK190" s="187"/>
      <c r="AL190" s="186"/>
      <c r="AM190" s="186"/>
      <c r="AN190" s="186"/>
      <c r="AO190" s="186"/>
      <c r="AP190" s="186"/>
      <c r="AQ190" s="187"/>
    </row>
    <row r="191" spans="1:43" ht="15.75" customHeight="1">
      <c r="A191" s="182" t="s">
        <v>2890</v>
      </c>
      <c r="B191" s="183" t="s">
        <v>2891</v>
      </c>
      <c r="C191" s="184"/>
      <c r="D191" s="184"/>
      <c r="E191" s="184"/>
      <c r="F191" s="184"/>
      <c r="G191" s="184"/>
      <c r="H191" s="185"/>
      <c r="I191" s="186"/>
      <c r="J191" s="186"/>
      <c r="K191" s="186"/>
      <c r="L191" s="187"/>
      <c r="M191" s="186"/>
      <c r="N191" s="186"/>
      <c r="O191" s="186"/>
      <c r="P191" s="186"/>
      <c r="Q191" s="186"/>
      <c r="R191" s="186"/>
      <c r="S191" s="187"/>
      <c r="T191" s="186"/>
      <c r="U191" s="186"/>
      <c r="V191" s="186"/>
      <c r="W191" s="186"/>
      <c r="X191" s="186"/>
      <c r="Y191" s="187"/>
      <c r="Z191" s="186"/>
      <c r="AA191" s="186"/>
      <c r="AB191" s="186"/>
      <c r="AC191" s="186"/>
      <c r="AD191" s="187"/>
      <c r="AE191" s="186"/>
      <c r="AF191" s="186"/>
      <c r="AG191" s="186"/>
      <c r="AH191" s="186"/>
      <c r="AI191" s="186"/>
      <c r="AJ191" s="186"/>
      <c r="AK191" s="187"/>
      <c r="AL191" s="186"/>
      <c r="AM191" s="186"/>
      <c r="AN191" s="186"/>
      <c r="AO191" s="186"/>
      <c r="AP191" s="186"/>
      <c r="AQ191" s="187"/>
    </row>
    <row r="192" spans="1:43" ht="15.75" customHeight="1">
      <c r="A192" s="1233" t="s">
        <v>2892</v>
      </c>
      <c r="B192" s="188" t="s">
        <v>2893</v>
      </c>
      <c r="C192" s="184"/>
      <c r="D192" s="184"/>
      <c r="E192" s="184"/>
      <c r="F192" s="184"/>
      <c r="G192" s="184"/>
      <c r="H192" s="185"/>
      <c r="I192" s="186"/>
      <c r="J192" s="186"/>
      <c r="K192" s="186"/>
      <c r="L192" s="187"/>
      <c r="M192" s="186"/>
      <c r="N192" s="186"/>
      <c r="O192" s="186"/>
      <c r="P192" s="186"/>
      <c r="Q192" s="186"/>
      <c r="R192" s="186"/>
      <c r="S192" s="187"/>
      <c r="T192" s="186"/>
      <c r="U192" s="186"/>
      <c r="V192" s="186"/>
      <c r="W192" s="186"/>
      <c r="X192" s="186"/>
      <c r="Y192" s="187"/>
      <c r="Z192" s="186"/>
      <c r="AA192" s="186"/>
      <c r="AB192" s="186"/>
      <c r="AC192" s="186"/>
      <c r="AD192" s="187"/>
      <c r="AE192" s="186"/>
      <c r="AF192" s="186"/>
      <c r="AG192" s="186"/>
      <c r="AH192" s="186"/>
      <c r="AI192" s="186"/>
      <c r="AJ192" s="186"/>
      <c r="AK192" s="187"/>
      <c r="AL192" s="186"/>
      <c r="AM192" s="186"/>
      <c r="AN192" s="186"/>
      <c r="AO192" s="186"/>
      <c r="AP192" s="186"/>
      <c r="AQ192" s="187"/>
    </row>
    <row r="193" spans="1:43" ht="15.75" customHeight="1">
      <c r="A193" s="1210"/>
      <c r="B193" s="183" t="s">
        <v>2894</v>
      </c>
      <c r="C193" s="184"/>
      <c r="D193" s="184"/>
      <c r="E193" s="184"/>
      <c r="F193" s="184"/>
      <c r="G193" s="184"/>
      <c r="H193" s="185"/>
      <c r="I193" s="186"/>
      <c r="J193" s="186"/>
      <c r="K193" s="186"/>
      <c r="L193" s="187"/>
      <c r="M193" s="186"/>
      <c r="N193" s="186"/>
      <c r="O193" s="186"/>
      <c r="P193" s="186"/>
      <c r="Q193" s="186"/>
      <c r="R193" s="186"/>
      <c r="S193" s="187"/>
      <c r="T193" s="186"/>
      <c r="U193" s="186"/>
      <c r="V193" s="186"/>
      <c r="W193" s="186"/>
      <c r="X193" s="186"/>
      <c r="Y193" s="187"/>
      <c r="Z193" s="186"/>
      <c r="AA193" s="186"/>
      <c r="AB193" s="186"/>
      <c r="AC193" s="186"/>
      <c r="AD193" s="187"/>
      <c r="AE193" s="186"/>
      <c r="AF193" s="186"/>
      <c r="AG193" s="186"/>
      <c r="AH193" s="186"/>
      <c r="AI193" s="186"/>
      <c r="AJ193" s="186"/>
      <c r="AK193" s="187"/>
      <c r="AL193" s="186"/>
      <c r="AM193" s="186"/>
      <c r="AN193" s="186"/>
      <c r="AO193" s="186"/>
      <c r="AP193" s="186"/>
      <c r="AQ193" s="187"/>
    </row>
    <row r="194" spans="1:43" ht="15.75" customHeight="1">
      <c r="A194" s="1210"/>
      <c r="B194" s="188" t="s">
        <v>2895</v>
      </c>
      <c r="C194" s="184"/>
      <c r="D194" s="184"/>
      <c r="E194" s="184"/>
      <c r="F194" s="184"/>
      <c r="G194" s="184"/>
      <c r="H194" s="185"/>
      <c r="I194" s="186"/>
      <c r="J194" s="186"/>
      <c r="K194" s="186"/>
      <c r="L194" s="187"/>
      <c r="M194" s="186"/>
      <c r="N194" s="186"/>
      <c r="O194" s="186"/>
      <c r="P194" s="186"/>
      <c r="Q194" s="186"/>
      <c r="R194" s="186"/>
      <c r="S194" s="187"/>
      <c r="T194" s="186"/>
      <c r="U194" s="186"/>
      <c r="V194" s="186"/>
      <c r="W194" s="186"/>
      <c r="X194" s="186"/>
      <c r="Y194" s="187"/>
      <c r="Z194" s="186"/>
      <c r="AA194" s="186"/>
      <c r="AB194" s="186"/>
      <c r="AC194" s="186"/>
      <c r="AD194" s="187"/>
      <c r="AE194" s="186"/>
      <c r="AF194" s="186"/>
      <c r="AG194" s="186"/>
      <c r="AH194" s="186"/>
      <c r="AI194" s="186"/>
      <c r="AJ194" s="186"/>
      <c r="AK194" s="187"/>
      <c r="AL194" s="186"/>
      <c r="AM194" s="186"/>
      <c r="AN194" s="186"/>
      <c r="AO194" s="186"/>
      <c r="AP194" s="186"/>
      <c r="AQ194" s="187"/>
    </row>
    <row r="195" spans="1:43" ht="15.75" customHeight="1">
      <c r="A195" s="1210"/>
      <c r="B195" s="183" t="s">
        <v>2896</v>
      </c>
      <c r="C195" s="184"/>
      <c r="D195" s="184"/>
      <c r="E195" s="184"/>
      <c r="F195" s="184"/>
      <c r="G195" s="184"/>
      <c r="H195" s="185"/>
      <c r="I195" s="186"/>
      <c r="J195" s="186"/>
      <c r="K195" s="186"/>
      <c r="L195" s="187"/>
      <c r="M195" s="186"/>
      <c r="N195" s="186"/>
      <c r="O195" s="186"/>
      <c r="P195" s="186"/>
      <c r="Q195" s="186"/>
      <c r="R195" s="186"/>
      <c r="S195" s="187"/>
      <c r="T195" s="186"/>
      <c r="U195" s="186"/>
      <c r="V195" s="186"/>
      <c r="W195" s="186"/>
      <c r="X195" s="186"/>
      <c r="Y195" s="187"/>
      <c r="Z195" s="186"/>
      <c r="AA195" s="186"/>
      <c r="AB195" s="186"/>
      <c r="AC195" s="186"/>
      <c r="AD195" s="187"/>
      <c r="AE195" s="186"/>
      <c r="AF195" s="186"/>
      <c r="AG195" s="186"/>
      <c r="AH195" s="186"/>
      <c r="AI195" s="186"/>
      <c r="AJ195" s="186"/>
      <c r="AK195" s="187"/>
      <c r="AL195" s="186"/>
      <c r="AM195" s="186"/>
      <c r="AN195" s="186"/>
      <c r="AO195" s="186"/>
      <c r="AP195" s="186"/>
      <c r="AQ195" s="187"/>
    </row>
    <row r="196" spans="1:43" ht="15.75" customHeight="1">
      <c r="A196" s="1210"/>
      <c r="B196" s="188" t="s">
        <v>2897</v>
      </c>
      <c r="C196" s="184"/>
      <c r="D196" s="184"/>
      <c r="E196" s="184"/>
      <c r="F196" s="184"/>
      <c r="G196" s="184"/>
      <c r="H196" s="185"/>
      <c r="I196" s="186"/>
      <c r="J196" s="186"/>
      <c r="K196" s="186"/>
      <c r="L196" s="187"/>
      <c r="M196" s="186"/>
      <c r="N196" s="186"/>
      <c r="O196" s="186"/>
      <c r="P196" s="186"/>
      <c r="Q196" s="186"/>
      <c r="R196" s="186"/>
      <c r="S196" s="187"/>
      <c r="T196" s="186"/>
      <c r="U196" s="186"/>
      <c r="V196" s="186"/>
      <c r="W196" s="186"/>
      <c r="X196" s="186"/>
      <c r="Y196" s="187"/>
      <c r="Z196" s="186"/>
      <c r="AA196" s="186"/>
      <c r="AB196" s="186"/>
      <c r="AC196" s="186"/>
      <c r="AD196" s="187"/>
      <c r="AE196" s="186"/>
      <c r="AF196" s="186"/>
      <c r="AG196" s="186"/>
      <c r="AH196" s="186"/>
      <c r="AI196" s="186"/>
      <c r="AJ196" s="186"/>
      <c r="AK196" s="187"/>
      <c r="AL196" s="186"/>
      <c r="AM196" s="186"/>
      <c r="AN196" s="186"/>
      <c r="AO196" s="186"/>
      <c r="AP196" s="186"/>
      <c r="AQ196" s="187"/>
    </row>
    <row r="197" spans="1:43" ht="15.75" customHeight="1">
      <c r="A197" s="182" t="s">
        <v>2898</v>
      </c>
      <c r="B197" s="183" t="s">
        <v>2899</v>
      </c>
      <c r="C197" s="184"/>
      <c r="D197" s="184"/>
      <c r="E197" s="184"/>
      <c r="F197" s="184"/>
      <c r="G197" s="184"/>
      <c r="H197" s="185"/>
      <c r="I197" s="186"/>
      <c r="J197" s="186"/>
      <c r="K197" s="186"/>
      <c r="L197" s="187"/>
      <c r="M197" s="186"/>
      <c r="N197" s="186"/>
      <c r="O197" s="186"/>
      <c r="P197" s="186"/>
      <c r="Q197" s="186"/>
      <c r="R197" s="186"/>
      <c r="S197" s="187"/>
      <c r="T197" s="186"/>
      <c r="U197" s="186"/>
      <c r="V197" s="186"/>
      <c r="W197" s="186"/>
      <c r="X197" s="186"/>
      <c r="Y197" s="187"/>
      <c r="Z197" s="186"/>
      <c r="AA197" s="186"/>
      <c r="AB197" s="186"/>
      <c r="AC197" s="186"/>
      <c r="AD197" s="187"/>
      <c r="AE197" s="186"/>
      <c r="AF197" s="186"/>
      <c r="AG197" s="186"/>
      <c r="AH197" s="186"/>
      <c r="AI197" s="186"/>
      <c r="AJ197" s="186"/>
      <c r="AK197" s="187"/>
      <c r="AL197" s="186"/>
      <c r="AM197" s="186"/>
      <c r="AN197" s="186"/>
      <c r="AO197" s="186"/>
      <c r="AP197" s="186"/>
      <c r="AQ197" s="187"/>
    </row>
    <row r="198" spans="1:43" ht="15.75" customHeight="1">
      <c r="A198" s="189" t="s">
        <v>2900</v>
      </c>
      <c r="B198" s="188" t="s">
        <v>2901</v>
      </c>
      <c r="C198" s="184"/>
      <c r="D198" s="184"/>
      <c r="E198" s="184"/>
      <c r="F198" s="184"/>
      <c r="G198" s="184"/>
      <c r="H198" s="185"/>
      <c r="I198" s="186"/>
      <c r="J198" s="186"/>
      <c r="K198" s="186"/>
      <c r="L198" s="187"/>
      <c r="M198" s="186"/>
      <c r="N198" s="186"/>
      <c r="O198" s="186"/>
      <c r="P198" s="186"/>
      <c r="Q198" s="186"/>
      <c r="R198" s="186"/>
      <c r="S198" s="187"/>
      <c r="T198" s="186"/>
      <c r="U198" s="186"/>
      <c r="V198" s="186"/>
      <c r="W198" s="186"/>
      <c r="X198" s="186"/>
      <c r="Y198" s="187"/>
      <c r="Z198" s="186"/>
      <c r="AA198" s="186"/>
      <c r="AB198" s="186"/>
      <c r="AC198" s="186"/>
      <c r="AD198" s="187"/>
      <c r="AE198" s="186"/>
      <c r="AF198" s="186"/>
      <c r="AG198" s="186"/>
      <c r="AH198" s="186"/>
      <c r="AI198" s="186"/>
      <c r="AJ198" s="186"/>
      <c r="AK198" s="187"/>
      <c r="AL198" s="186"/>
      <c r="AM198" s="186"/>
      <c r="AN198" s="186"/>
      <c r="AO198" s="186"/>
      <c r="AP198" s="186"/>
      <c r="AQ198" s="187"/>
    </row>
    <row r="199" spans="1:43" ht="15.75" customHeight="1">
      <c r="A199" s="1232" t="s">
        <v>2902</v>
      </c>
      <c r="B199" s="183" t="s">
        <v>2903</v>
      </c>
      <c r="C199" s="184"/>
      <c r="D199" s="184"/>
      <c r="E199" s="184"/>
      <c r="F199" s="184"/>
      <c r="G199" s="184"/>
      <c r="H199" s="185"/>
      <c r="I199" s="186"/>
      <c r="J199" s="186"/>
      <c r="K199" s="186"/>
      <c r="L199" s="187"/>
      <c r="M199" s="186"/>
      <c r="N199" s="186"/>
      <c r="O199" s="186"/>
      <c r="P199" s="186"/>
      <c r="Q199" s="186"/>
      <c r="R199" s="186"/>
      <c r="S199" s="187"/>
      <c r="T199" s="186"/>
      <c r="U199" s="186"/>
      <c r="V199" s="186"/>
      <c r="W199" s="186"/>
      <c r="X199" s="186"/>
      <c r="Y199" s="187"/>
      <c r="Z199" s="186"/>
      <c r="AA199" s="186"/>
      <c r="AB199" s="186"/>
      <c r="AC199" s="186"/>
      <c r="AD199" s="187"/>
      <c r="AE199" s="186"/>
      <c r="AF199" s="186"/>
      <c r="AG199" s="186"/>
      <c r="AH199" s="186"/>
      <c r="AI199" s="186"/>
      <c r="AJ199" s="186"/>
      <c r="AK199" s="187"/>
      <c r="AL199" s="186"/>
      <c r="AM199" s="186"/>
      <c r="AN199" s="186"/>
      <c r="AO199" s="186"/>
      <c r="AP199" s="186"/>
      <c r="AQ199" s="187"/>
    </row>
    <row r="200" spans="1:43" ht="15.75" customHeight="1">
      <c r="A200" s="1210"/>
      <c r="B200" s="188" t="s">
        <v>2904</v>
      </c>
      <c r="C200" s="184"/>
      <c r="D200" s="184"/>
      <c r="E200" s="184"/>
      <c r="F200" s="184"/>
      <c r="G200" s="184"/>
      <c r="H200" s="185"/>
      <c r="I200" s="186"/>
      <c r="J200" s="186"/>
      <c r="K200" s="186"/>
      <c r="L200" s="187"/>
      <c r="M200" s="186"/>
      <c r="N200" s="186"/>
      <c r="O200" s="186"/>
      <c r="P200" s="186"/>
      <c r="Q200" s="186"/>
      <c r="R200" s="186"/>
      <c r="S200" s="187"/>
      <c r="T200" s="186"/>
      <c r="U200" s="186"/>
      <c r="V200" s="186"/>
      <c r="W200" s="186"/>
      <c r="X200" s="186"/>
      <c r="Y200" s="187"/>
      <c r="Z200" s="186"/>
      <c r="AA200" s="186"/>
      <c r="AB200" s="186"/>
      <c r="AC200" s="186"/>
      <c r="AD200" s="187"/>
      <c r="AE200" s="186"/>
      <c r="AF200" s="186"/>
      <c r="AG200" s="186"/>
      <c r="AH200" s="186"/>
      <c r="AI200" s="186"/>
      <c r="AJ200" s="186"/>
      <c r="AK200" s="187"/>
      <c r="AL200" s="186"/>
      <c r="AM200" s="186"/>
      <c r="AN200" s="186"/>
      <c r="AO200" s="186"/>
      <c r="AP200" s="186"/>
      <c r="AQ200" s="187"/>
    </row>
    <row r="201" spans="1:43" ht="15.75" customHeight="1">
      <c r="A201" s="1210"/>
      <c r="B201" s="183" t="s">
        <v>2905</v>
      </c>
      <c r="C201" s="184"/>
      <c r="D201" s="184"/>
      <c r="E201" s="184"/>
      <c r="F201" s="184"/>
      <c r="G201" s="184"/>
      <c r="H201" s="185"/>
      <c r="I201" s="186"/>
      <c r="J201" s="186"/>
      <c r="K201" s="186"/>
      <c r="L201" s="187"/>
      <c r="M201" s="186"/>
      <c r="N201" s="186"/>
      <c r="O201" s="186"/>
      <c r="P201" s="186"/>
      <c r="Q201" s="186"/>
      <c r="R201" s="186"/>
      <c r="S201" s="187"/>
      <c r="T201" s="186"/>
      <c r="U201" s="186"/>
      <c r="V201" s="186"/>
      <c r="W201" s="186"/>
      <c r="X201" s="186"/>
      <c r="Y201" s="187"/>
      <c r="Z201" s="186"/>
      <c r="AA201" s="186"/>
      <c r="AB201" s="186"/>
      <c r="AC201" s="186"/>
      <c r="AD201" s="187"/>
      <c r="AE201" s="186"/>
      <c r="AF201" s="186"/>
      <c r="AG201" s="186"/>
      <c r="AH201" s="186"/>
      <c r="AI201" s="186"/>
      <c r="AJ201" s="186"/>
      <c r="AK201" s="187"/>
      <c r="AL201" s="186"/>
      <c r="AM201" s="186"/>
      <c r="AN201" s="186"/>
      <c r="AO201" s="186"/>
      <c r="AP201" s="186"/>
      <c r="AQ201" s="187"/>
    </row>
    <row r="202" spans="1:43" ht="15.75" customHeight="1">
      <c r="A202" s="1233" t="s">
        <v>2906</v>
      </c>
      <c r="B202" s="188" t="s">
        <v>2907</v>
      </c>
      <c r="C202" s="184"/>
      <c r="D202" s="184"/>
      <c r="E202" s="184"/>
      <c r="F202" s="184"/>
      <c r="G202" s="184"/>
      <c r="H202" s="185"/>
      <c r="I202" s="186"/>
      <c r="J202" s="186"/>
      <c r="K202" s="186"/>
      <c r="L202" s="187"/>
      <c r="M202" s="186"/>
      <c r="N202" s="186"/>
      <c r="O202" s="186"/>
      <c r="P202" s="186"/>
      <c r="Q202" s="186"/>
      <c r="R202" s="186"/>
      <c r="S202" s="187"/>
      <c r="T202" s="186"/>
      <c r="U202" s="186"/>
      <c r="V202" s="186"/>
      <c r="W202" s="186"/>
      <c r="X202" s="186"/>
      <c r="Y202" s="187"/>
      <c r="Z202" s="186"/>
      <c r="AA202" s="186"/>
      <c r="AB202" s="186"/>
      <c r="AC202" s="186"/>
      <c r="AD202" s="187"/>
      <c r="AE202" s="186"/>
      <c r="AF202" s="186"/>
      <c r="AG202" s="186"/>
      <c r="AH202" s="186"/>
      <c r="AI202" s="186"/>
      <c r="AJ202" s="186"/>
      <c r="AK202" s="187"/>
      <c r="AL202" s="186"/>
      <c r="AM202" s="186"/>
      <c r="AN202" s="186"/>
      <c r="AO202" s="186"/>
      <c r="AP202" s="186"/>
      <c r="AQ202" s="187"/>
    </row>
    <row r="203" spans="1:43" ht="15.75" customHeight="1">
      <c r="A203" s="1210"/>
      <c r="B203" s="183" t="s">
        <v>2908</v>
      </c>
      <c r="C203" s="184"/>
      <c r="D203" s="184"/>
      <c r="E203" s="184"/>
      <c r="F203" s="184"/>
      <c r="G203" s="184"/>
      <c r="H203" s="185"/>
      <c r="I203" s="186"/>
      <c r="J203" s="186"/>
      <c r="K203" s="186"/>
      <c r="L203" s="187"/>
      <c r="M203" s="186"/>
      <c r="N203" s="186"/>
      <c r="O203" s="186"/>
      <c r="P203" s="186"/>
      <c r="Q203" s="186"/>
      <c r="R203" s="186"/>
      <c r="S203" s="187"/>
      <c r="T203" s="186"/>
      <c r="U203" s="186"/>
      <c r="V203" s="186"/>
      <c r="W203" s="186"/>
      <c r="X203" s="186"/>
      <c r="Y203" s="187"/>
      <c r="Z203" s="186"/>
      <c r="AA203" s="186"/>
      <c r="AB203" s="186"/>
      <c r="AC203" s="186"/>
      <c r="AD203" s="187"/>
      <c r="AE203" s="186"/>
      <c r="AF203" s="186"/>
      <c r="AG203" s="186"/>
      <c r="AH203" s="186"/>
      <c r="AI203" s="186"/>
      <c r="AJ203" s="186"/>
      <c r="AK203" s="187"/>
      <c r="AL203" s="186"/>
      <c r="AM203" s="186"/>
      <c r="AN203" s="186"/>
      <c r="AO203" s="186"/>
      <c r="AP203" s="186"/>
      <c r="AQ203" s="187"/>
    </row>
    <row r="204" spans="1:43" ht="15.75" customHeight="1">
      <c r="A204" s="1210"/>
      <c r="B204" s="188" t="s">
        <v>2909</v>
      </c>
      <c r="C204" s="184"/>
      <c r="D204" s="184"/>
      <c r="E204" s="184"/>
      <c r="F204" s="184"/>
      <c r="G204" s="184"/>
      <c r="H204" s="185"/>
      <c r="I204" s="186"/>
      <c r="J204" s="186"/>
      <c r="K204" s="186"/>
      <c r="L204" s="187"/>
      <c r="M204" s="186"/>
      <c r="N204" s="186"/>
      <c r="O204" s="186"/>
      <c r="P204" s="186"/>
      <c r="Q204" s="186"/>
      <c r="R204" s="186"/>
      <c r="S204" s="187"/>
      <c r="T204" s="186"/>
      <c r="U204" s="186"/>
      <c r="V204" s="186"/>
      <c r="W204" s="186"/>
      <c r="X204" s="186"/>
      <c r="Y204" s="187"/>
      <c r="Z204" s="186"/>
      <c r="AA204" s="186"/>
      <c r="AB204" s="186"/>
      <c r="AC204" s="186"/>
      <c r="AD204" s="187"/>
      <c r="AE204" s="186"/>
      <c r="AF204" s="186"/>
      <c r="AG204" s="186"/>
      <c r="AH204" s="186"/>
      <c r="AI204" s="186"/>
      <c r="AJ204" s="186"/>
      <c r="AK204" s="187"/>
      <c r="AL204" s="186"/>
      <c r="AM204" s="186"/>
      <c r="AN204" s="186"/>
      <c r="AO204" s="186"/>
      <c r="AP204" s="186"/>
      <c r="AQ204" s="187"/>
    </row>
    <row r="205" spans="1:43" ht="15.75" customHeight="1">
      <c r="A205" s="197"/>
      <c r="B205" s="198"/>
      <c r="C205" s="199"/>
      <c r="D205" s="199"/>
      <c r="E205" s="199"/>
      <c r="F205" s="200"/>
      <c r="G205" s="200"/>
      <c r="H205" s="201"/>
      <c r="I205" s="186"/>
      <c r="J205" s="186"/>
      <c r="K205" s="186"/>
      <c r="L205" s="187"/>
      <c r="M205" s="186"/>
      <c r="N205" s="186"/>
      <c r="O205" s="186"/>
      <c r="P205" s="186"/>
      <c r="Q205" s="186"/>
      <c r="R205" s="186"/>
      <c r="S205" s="187"/>
      <c r="T205" s="186"/>
      <c r="U205" s="186"/>
      <c r="V205" s="186"/>
      <c r="W205" s="186"/>
      <c r="X205" s="186"/>
      <c r="Y205" s="187"/>
      <c r="Z205" s="186"/>
      <c r="AA205" s="186"/>
      <c r="AB205" s="186"/>
      <c r="AC205" s="186"/>
      <c r="AD205" s="187"/>
      <c r="AE205" s="186"/>
      <c r="AF205" s="186"/>
      <c r="AG205" s="186"/>
      <c r="AH205" s="186"/>
      <c r="AI205" s="186"/>
      <c r="AJ205" s="186"/>
      <c r="AK205" s="187"/>
      <c r="AL205" s="186"/>
      <c r="AM205" s="186"/>
      <c r="AN205" s="186"/>
      <c r="AO205" s="186"/>
      <c r="AP205" s="186"/>
      <c r="AQ205" s="187"/>
    </row>
    <row r="206" spans="1:43" ht="15.75" customHeight="1">
      <c r="A206" s="202"/>
      <c r="B206" s="203"/>
      <c r="C206" s="200"/>
      <c r="D206" s="200"/>
      <c r="E206" s="200"/>
      <c r="F206" s="200"/>
      <c r="G206" s="200"/>
      <c r="H206" s="201"/>
      <c r="I206" s="186"/>
      <c r="J206" s="186"/>
      <c r="K206" s="186"/>
      <c r="L206" s="187"/>
      <c r="M206" s="186"/>
      <c r="N206" s="186"/>
      <c r="O206" s="186"/>
      <c r="P206" s="186"/>
      <c r="Q206" s="186"/>
      <c r="R206" s="186"/>
      <c r="S206" s="187"/>
      <c r="T206" s="186"/>
      <c r="U206" s="186"/>
      <c r="V206" s="186"/>
      <c r="W206" s="186"/>
      <c r="X206" s="186"/>
      <c r="Y206" s="187"/>
      <c r="Z206" s="186"/>
      <c r="AA206" s="186"/>
      <c r="AB206" s="186"/>
      <c r="AC206" s="186"/>
      <c r="AD206" s="187"/>
      <c r="AE206" s="186"/>
      <c r="AF206" s="186"/>
      <c r="AG206" s="186"/>
      <c r="AH206" s="186"/>
      <c r="AI206" s="186"/>
      <c r="AJ206" s="186"/>
      <c r="AK206" s="187"/>
      <c r="AL206" s="186"/>
      <c r="AM206" s="186"/>
      <c r="AN206" s="186"/>
      <c r="AO206" s="186"/>
      <c r="AP206" s="186"/>
      <c r="AQ206" s="187"/>
    </row>
    <row r="207" spans="1:43" ht="15.75" customHeight="1">
      <c r="A207" s="204"/>
      <c r="B207" s="205"/>
      <c r="C207" s="184"/>
      <c r="D207" s="184"/>
      <c r="E207" s="184"/>
      <c r="F207" s="184"/>
      <c r="G207" s="184"/>
      <c r="H207" s="185"/>
      <c r="I207" s="186"/>
      <c r="J207" s="186"/>
      <c r="K207" s="186"/>
      <c r="L207" s="187"/>
      <c r="M207" s="186"/>
      <c r="N207" s="186"/>
      <c r="O207" s="186"/>
      <c r="P207" s="186"/>
      <c r="Q207" s="186"/>
      <c r="R207" s="186"/>
      <c r="S207" s="187"/>
      <c r="T207" s="186"/>
      <c r="U207" s="186"/>
      <c r="V207" s="186"/>
      <c r="W207" s="186"/>
      <c r="X207" s="186"/>
      <c r="Y207" s="187"/>
      <c r="Z207" s="186"/>
      <c r="AA207" s="186"/>
      <c r="AB207" s="186"/>
      <c r="AC207" s="186"/>
      <c r="AD207" s="187"/>
      <c r="AE207" s="186"/>
      <c r="AF207" s="186"/>
      <c r="AG207" s="186"/>
      <c r="AH207" s="186"/>
      <c r="AI207" s="186"/>
      <c r="AJ207" s="186"/>
      <c r="AK207" s="187"/>
      <c r="AL207" s="186"/>
      <c r="AM207" s="186"/>
      <c r="AN207" s="186"/>
      <c r="AO207" s="186"/>
      <c r="AP207" s="186"/>
      <c r="AQ207" s="187"/>
    </row>
    <row r="208" spans="1:43" ht="15.75" customHeight="1">
      <c r="A208" s="206"/>
      <c r="B208" s="207"/>
      <c r="C208" s="184"/>
      <c r="D208" s="184"/>
      <c r="E208" s="184"/>
      <c r="F208" s="184"/>
      <c r="G208" s="184"/>
      <c r="H208" s="185"/>
      <c r="I208" s="186"/>
      <c r="J208" s="186"/>
      <c r="K208" s="186"/>
      <c r="L208" s="187"/>
      <c r="M208" s="186"/>
      <c r="N208" s="186"/>
      <c r="O208" s="186"/>
      <c r="P208" s="186"/>
      <c r="Q208" s="186"/>
      <c r="R208" s="186"/>
      <c r="S208" s="187"/>
      <c r="T208" s="186"/>
      <c r="U208" s="186"/>
      <c r="V208" s="186"/>
      <c r="W208" s="186"/>
      <c r="X208" s="186"/>
      <c r="Y208" s="187"/>
      <c r="Z208" s="186"/>
      <c r="AA208" s="186"/>
      <c r="AB208" s="186"/>
      <c r="AC208" s="186"/>
      <c r="AD208" s="187"/>
      <c r="AE208" s="186"/>
      <c r="AF208" s="186"/>
      <c r="AG208" s="186"/>
      <c r="AH208" s="186"/>
      <c r="AI208" s="186"/>
      <c r="AJ208" s="186"/>
      <c r="AK208" s="187"/>
      <c r="AL208" s="186"/>
      <c r="AM208" s="186"/>
      <c r="AN208" s="186"/>
      <c r="AO208" s="186"/>
      <c r="AP208" s="186"/>
      <c r="AQ208" s="187"/>
    </row>
    <row r="209" spans="1:43" ht="15.75" customHeight="1">
      <c r="A209" s="204"/>
      <c r="B209" s="205"/>
      <c r="C209" s="184"/>
      <c r="D209" s="184"/>
      <c r="E209" s="184"/>
      <c r="F209" s="184"/>
      <c r="G209" s="184"/>
      <c r="H209" s="185"/>
      <c r="I209" s="186"/>
      <c r="J209" s="186"/>
      <c r="K209" s="186"/>
      <c r="L209" s="187"/>
      <c r="M209" s="186"/>
      <c r="N209" s="186"/>
      <c r="O209" s="186"/>
      <c r="P209" s="186"/>
      <c r="Q209" s="186"/>
      <c r="R209" s="186"/>
      <c r="S209" s="187"/>
      <c r="T209" s="186"/>
      <c r="U209" s="186"/>
      <c r="V209" s="186"/>
      <c r="W209" s="186"/>
      <c r="X209" s="186"/>
      <c r="Y209" s="187"/>
      <c r="Z209" s="186"/>
      <c r="AA209" s="186"/>
      <c r="AB209" s="186"/>
      <c r="AC209" s="186"/>
      <c r="AD209" s="187"/>
      <c r="AE209" s="186"/>
      <c r="AF209" s="186"/>
      <c r="AG209" s="186"/>
      <c r="AH209" s="186"/>
      <c r="AI209" s="186"/>
      <c r="AJ209" s="186"/>
      <c r="AK209" s="187"/>
      <c r="AL209" s="186"/>
      <c r="AM209" s="186"/>
      <c r="AN209" s="186"/>
      <c r="AO209" s="186"/>
      <c r="AP209" s="186"/>
      <c r="AQ209" s="187"/>
    </row>
    <row r="210" spans="1:43" ht="15.75" customHeight="1">
      <c r="A210" s="206"/>
      <c r="B210" s="207"/>
      <c r="C210" s="184"/>
      <c r="D210" s="184"/>
      <c r="E210" s="184"/>
      <c r="F210" s="184"/>
      <c r="G210" s="184"/>
      <c r="H210" s="185"/>
      <c r="I210" s="186"/>
      <c r="J210" s="186"/>
      <c r="K210" s="186"/>
      <c r="L210" s="187"/>
      <c r="M210" s="186"/>
      <c r="N210" s="186"/>
      <c r="O210" s="186"/>
      <c r="P210" s="186"/>
      <c r="Q210" s="186"/>
      <c r="R210" s="186"/>
      <c r="S210" s="187"/>
      <c r="T210" s="186"/>
      <c r="U210" s="186"/>
      <c r="V210" s="186"/>
      <c r="W210" s="186"/>
      <c r="X210" s="186"/>
      <c r="Y210" s="187"/>
      <c r="Z210" s="186"/>
      <c r="AA210" s="186"/>
      <c r="AB210" s="186"/>
      <c r="AC210" s="186"/>
      <c r="AD210" s="187"/>
      <c r="AE210" s="186"/>
      <c r="AF210" s="186"/>
      <c r="AG210" s="186"/>
      <c r="AH210" s="186"/>
      <c r="AI210" s="186"/>
      <c r="AJ210" s="186"/>
      <c r="AK210" s="187"/>
      <c r="AL210" s="186"/>
      <c r="AM210" s="186"/>
      <c r="AN210" s="186"/>
      <c r="AO210" s="186"/>
      <c r="AP210" s="186"/>
      <c r="AQ210" s="187"/>
    </row>
    <row r="211" spans="1:43" ht="15.75" customHeight="1">
      <c r="A211" s="204"/>
      <c r="B211" s="205"/>
      <c r="C211" s="184"/>
      <c r="D211" s="184"/>
      <c r="E211" s="184"/>
      <c r="F211" s="184"/>
      <c r="G211" s="184"/>
      <c r="H211" s="185"/>
      <c r="I211" s="186"/>
      <c r="J211" s="186"/>
      <c r="K211" s="186"/>
      <c r="L211" s="187"/>
      <c r="M211" s="186"/>
      <c r="N211" s="186"/>
      <c r="O211" s="186"/>
      <c r="P211" s="186"/>
      <c r="Q211" s="186"/>
      <c r="R211" s="186"/>
      <c r="S211" s="187"/>
      <c r="T211" s="186"/>
      <c r="U211" s="186"/>
      <c r="V211" s="186"/>
      <c r="W211" s="186"/>
      <c r="X211" s="186"/>
      <c r="Y211" s="187"/>
      <c r="Z211" s="186"/>
      <c r="AA211" s="186"/>
      <c r="AB211" s="186"/>
      <c r="AC211" s="186"/>
      <c r="AD211" s="187"/>
      <c r="AE211" s="186"/>
      <c r="AF211" s="186"/>
      <c r="AG211" s="186"/>
      <c r="AH211" s="186"/>
      <c r="AI211" s="186"/>
      <c r="AJ211" s="186"/>
      <c r="AK211" s="187"/>
      <c r="AL211" s="186"/>
      <c r="AM211" s="186"/>
      <c r="AN211" s="186"/>
      <c r="AO211" s="186"/>
      <c r="AP211" s="186"/>
      <c r="AQ211" s="187"/>
    </row>
    <row r="212" spans="1:43" ht="15.75" customHeight="1">
      <c r="A212" s="206"/>
      <c r="B212" s="207"/>
      <c r="C212" s="184"/>
      <c r="D212" s="184"/>
      <c r="E212" s="184"/>
      <c r="F212" s="184"/>
      <c r="G212" s="184"/>
      <c r="H212" s="185"/>
      <c r="I212" s="186"/>
      <c r="J212" s="186"/>
      <c r="K212" s="186"/>
      <c r="L212" s="187"/>
      <c r="M212" s="186"/>
      <c r="N212" s="186"/>
      <c r="O212" s="186"/>
      <c r="P212" s="186"/>
      <c r="Q212" s="186"/>
      <c r="R212" s="186"/>
      <c r="S212" s="187"/>
      <c r="T212" s="186"/>
      <c r="U212" s="186"/>
      <c r="V212" s="186"/>
      <c r="W212" s="186"/>
      <c r="X212" s="186"/>
      <c r="Y212" s="187"/>
      <c r="Z212" s="186"/>
      <c r="AA212" s="186"/>
      <c r="AB212" s="186"/>
      <c r="AC212" s="186"/>
      <c r="AD212" s="187"/>
      <c r="AE212" s="186"/>
      <c r="AF212" s="186"/>
      <c r="AG212" s="186"/>
      <c r="AH212" s="186"/>
      <c r="AI212" s="186"/>
      <c r="AJ212" s="186"/>
      <c r="AK212" s="187"/>
      <c r="AL212" s="186"/>
      <c r="AM212" s="186"/>
      <c r="AN212" s="186"/>
      <c r="AO212" s="186"/>
      <c r="AP212" s="186"/>
      <c r="AQ212" s="187"/>
    </row>
    <row r="213" spans="1:43" ht="15.75" customHeight="1">
      <c r="A213" s="204"/>
      <c r="B213" s="205"/>
      <c r="C213" s="184"/>
      <c r="D213" s="184"/>
      <c r="E213" s="184"/>
      <c r="F213" s="184"/>
      <c r="G213" s="184"/>
      <c r="H213" s="185"/>
      <c r="I213" s="186"/>
      <c r="J213" s="186"/>
      <c r="K213" s="186"/>
      <c r="L213" s="187"/>
      <c r="M213" s="186"/>
      <c r="N213" s="186"/>
      <c r="O213" s="186"/>
      <c r="P213" s="186"/>
      <c r="Q213" s="186"/>
      <c r="R213" s="186"/>
      <c r="S213" s="187"/>
      <c r="T213" s="186"/>
      <c r="U213" s="186"/>
      <c r="V213" s="186"/>
      <c r="W213" s="186"/>
      <c r="X213" s="186"/>
      <c r="Y213" s="187"/>
      <c r="Z213" s="186"/>
      <c r="AA213" s="186"/>
      <c r="AB213" s="186"/>
      <c r="AC213" s="186"/>
      <c r="AD213" s="187"/>
      <c r="AE213" s="186"/>
      <c r="AF213" s="186"/>
      <c r="AG213" s="186"/>
      <c r="AH213" s="186"/>
      <c r="AI213" s="186"/>
      <c r="AJ213" s="186"/>
      <c r="AK213" s="187"/>
      <c r="AL213" s="186"/>
      <c r="AM213" s="186"/>
      <c r="AN213" s="186"/>
      <c r="AO213" s="186"/>
      <c r="AP213" s="186"/>
      <c r="AQ213" s="187"/>
    </row>
    <row r="214" spans="1:43" ht="15.75" customHeight="1">
      <c r="A214" s="206"/>
      <c r="B214" s="207"/>
      <c r="C214" s="184"/>
      <c r="D214" s="184"/>
      <c r="E214" s="184"/>
      <c r="F214" s="184"/>
      <c r="G214" s="184"/>
      <c r="H214" s="185"/>
      <c r="I214" s="186"/>
      <c r="J214" s="186"/>
      <c r="K214" s="186"/>
      <c r="L214" s="187"/>
      <c r="M214" s="186"/>
      <c r="N214" s="186"/>
      <c r="O214" s="186"/>
      <c r="P214" s="186"/>
      <c r="Q214" s="186"/>
      <c r="R214" s="186"/>
      <c r="S214" s="187"/>
      <c r="T214" s="186"/>
      <c r="U214" s="186"/>
      <c r="V214" s="186"/>
      <c r="W214" s="186"/>
      <c r="X214" s="186"/>
      <c r="Y214" s="187"/>
      <c r="Z214" s="186"/>
      <c r="AA214" s="186"/>
      <c r="AB214" s="186"/>
      <c r="AC214" s="186"/>
      <c r="AD214" s="187"/>
      <c r="AE214" s="186"/>
      <c r="AF214" s="186"/>
      <c r="AG214" s="186"/>
      <c r="AH214" s="186"/>
      <c r="AI214" s="186"/>
      <c r="AJ214" s="186"/>
      <c r="AK214" s="187"/>
      <c r="AL214" s="186"/>
      <c r="AM214" s="186"/>
      <c r="AN214" s="186"/>
      <c r="AO214" s="186"/>
      <c r="AP214" s="186"/>
      <c r="AQ214" s="187"/>
    </row>
    <row r="215" spans="1:43" ht="15.75" customHeight="1">
      <c r="A215" s="204"/>
      <c r="B215" s="205"/>
      <c r="C215" s="184"/>
      <c r="D215" s="184"/>
      <c r="E215" s="184"/>
      <c r="F215" s="184"/>
      <c r="G215" s="184"/>
      <c r="H215" s="185"/>
      <c r="I215" s="186"/>
      <c r="J215" s="186"/>
      <c r="K215" s="186"/>
      <c r="L215" s="187"/>
      <c r="M215" s="186"/>
      <c r="N215" s="186"/>
      <c r="O215" s="186"/>
      <c r="P215" s="186"/>
      <c r="Q215" s="186"/>
      <c r="R215" s="186"/>
      <c r="S215" s="187"/>
      <c r="T215" s="186"/>
      <c r="U215" s="186"/>
      <c r="V215" s="186"/>
      <c r="W215" s="186"/>
      <c r="X215" s="186"/>
      <c r="Y215" s="187"/>
      <c r="Z215" s="186"/>
      <c r="AA215" s="186"/>
      <c r="AB215" s="186"/>
      <c r="AC215" s="186"/>
      <c r="AD215" s="187"/>
      <c r="AE215" s="186"/>
      <c r="AF215" s="186"/>
      <c r="AG215" s="186"/>
      <c r="AH215" s="186"/>
      <c r="AI215" s="186"/>
      <c r="AJ215" s="186"/>
      <c r="AK215" s="187"/>
      <c r="AL215" s="186"/>
      <c r="AM215" s="186"/>
      <c r="AN215" s="186"/>
      <c r="AO215" s="186"/>
      <c r="AP215" s="186"/>
      <c r="AQ215" s="187"/>
    </row>
    <row r="216" spans="1:43" ht="15.75" customHeight="1">
      <c r="A216" s="206"/>
      <c r="B216" s="207"/>
      <c r="C216" s="184"/>
      <c r="D216" s="184"/>
      <c r="E216" s="184"/>
      <c r="F216" s="184"/>
      <c r="G216" s="184"/>
      <c r="H216" s="185"/>
      <c r="I216" s="186"/>
      <c r="J216" s="186"/>
      <c r="K216" s="186"/>
      <c r="L216" s="187"/>
      <c r="M216" s="186"/>
      <c r="N216" s="186"/>
      <c r="O216" s="186"/>
      <c r="P216" s="186"/>
      <c r="Q216" s="186"/>
      <c r="R216" s="186"/>
      <c r="S216" s="187"/>
      <c r="T216" s="186"/>
      <c r="U216" s="186"/>
      <c r="V216" s="186"/>
      <c r="W216" s="186"/>
      <c r="X216" s="186"/>
      <c r="Y216" s="187"/>
      <c r="Z216" s="186"/>
      <c r="AA216" s="186"/>
      <c r="AB216" s="186"/>
      <c r="AC216" s="186"/>
      <c r="AD216" s="187"/>
      <c r="AE216" s="186"/>
      <c r="AF216" s="186"/>
      <c r="AG216" s="186"/>
      <c r="AH216" s="186"/>
      <c r="AI216" s="186"/>
      <c r="AJ216" s="186"/>
      <c r="AK216" s="187"/>
      <c r="AL216" s="186"/>
      <c r="AM216" s="186"/>
      <c r="AN216" s="186"/>
      <c r="AO216" s="186"/>
      <c r="AP216" s="186"/>
      <c r="AQ216" s="187"/>
    </row>
    <row r="217" spans="1:43" ht="15.75" customHeight="1">
      <c r="A217" s="204"/>
      <c r="B217" s="205"/>
      <c r="C217" s="184"/>
      <c r="D217" s="184"/>
      <c r="E217" s="184"/>
      <c r="F217" s="184"/>
      <c r="G217" s="184"/>
      <c r="H217" s="185"/>
      <c r="I217" s="186"/>
      <c r="J217" s="186"/>
      <c r="K217" s="186"/>
      <c r="L217" s="187"/>
      <c r="M217" s="186"/>
      <c r="N217" s="186"/>
      <c r="O217" s="186"/>
      <c r="P217" s="186"/>
      <c r="Q217" s="186"/>
      <c r="R217" s="186"/>
      <c r="S217" s="187"/>
      <c r="T217" s="186"/>
      <c r="U217" s="186"/>
      <c r="V217" s="186"/>
      <c r="W217" s="186"/>
      <c r="X217" s="186"/>
      <c r="Y217" s="187"/>
      <c r="Z217" s="186"/>
      <c r="AA217" s="186"/>
      <c r="AB217" s="186"/>
      <c r="AC217" s="186"/>
      <c r="AD217" s="187"/>
      <c r="AE217" s="186"/>
      <c r="AF217" s="186"/>
      <c r="AG217" s="186"/>
      <c r="AH217" s="186"/>
      <c r="AI217" s="186"/>
      <c r="AJ217" s="186"/>
      <c r="AK217" s="187"/>
      <c r="AL217" s="186"/>
      <c r="AM217" s="186"/>
      <c r="AN217" s="186"/>
      <c r="AO217" s="186"/>
      <c r="AP217" s="186"/>
      <c r="AQ217" s="187"/>
    </row>
    <row r="218" spans="1:43" ht="15.75" customHeight="1">
      <c r="A218" s="206"/>
      <c r="B218" s="207"/>
      <c r="C218" s="184"/>
      <c r="D218" s="184"/>
      <c r="E218" s="184"/>
      <c r="F218" s="184"/>
      <c r="G218" s="184"/>
      <c r="H218" s="185"/>
      <c r="I218" s="186"/>
      <c r="J218" s="186"/>
      <c r="K218" s="186"/>
      <c r="L218" s="187"/>
      <c r="M218" s="186"/>
      <c r="N218" s="186"/>
      <c r="O218" s="186"/>
      <c r="P218" s="186"/>
      <c r="Q218" s="186"/>
      <c r="R218" s="186"/>
      <c r="S218" s="187"/>
      <c r="T218" s="186"/>
      <c r="U218" s="186"/>
      <c r="V218" s="186"/>
      <c r="W218" s="186"/>
      <c r="X218" s="186"/>
      <c r="Y218" s="187"/>
      <c r="Z218" s="186"/>
      <c r="AA218" s="186"/>
      <c r="AB218" s="186"/>
      <c r="AC218" s="186"/>
      <c r="AD218" s="187"/>
      <c r="AE218" s="186"/>
      <c r="AF218" s="186"/>
      <c r="AG218" s="186"/>
      <c r="AH218" s="186"/>
      <c r="AI218" s="186"/>
      <c r="AJ218" s="186"/>
      <c r="AK218" s="187"/>
      <c r="AL218" s="186"/>
      <c r="AM218" s="186"/>
      <c r="AN218" s="186"/>
      <c r="AO218" s="186"/>
      <c r="AP218" s="186"/>
      <c r="AQ218" s="187"/>
    </row>
    <row r="219" spans="1:43" ht="15.75" customHeight="1">
      <c r="A219" s="204"/>
      <c r="B219" s="205"/>
      <c r="C219" s="184"/>
      <c r="D219" s="184"/>
      <c r="E219" s="184"/>
      <c r="F219" s="184"/>
      <c r="G219" s="184"/>
      <c r="H219" s="185"/>
      <c r="I219" s="186"/>
      <c r="J219" s="186"/>
      <c r="K219" s="186"/>
      <c r="L219" s="187"/>
      <c r="M219" s="186"/>
      <c r="N219" s="186"/>
      <c r="O219" s="186"/>
      <c r="P219" s="186"/>
      <c r="Q219" s="186"/>
      <c r="R219" s="186"/>
      <c r="S219" s="187"/>
      <c r="T219" s="186"/>
      <c r="U219" s="186"/>
      <c r="V219" s="186"/>
      <c r="W219" s="186"/>
      <c r="X219" s="186"/>
      <c r="Y219" s="187"/>
      <c r="Z219" s="186"/>
      <c r="AA219" s="186"/>
      <c r="AB219" s="186"/>
      <c r="AC219" s="186"/>
      <c r="AD219" s="187"/>
      <c r="AE219" s="186"/>
      <c r="AF219" s="186"/>
      <c r="AG219" s="186"/>
      <c r="AH219" s="186"/>
      <c r="AI219" s="186"/>
      <c r="AJ219" s="186"/>
      <c r="AK219" s="187"/>
      <c r="AL219" s="186"/>
      <c r="AM219" s="186"/>
      <c r="AN219" s="186"/>
      <c r="AO219" s="186"/>
      <c r="AP219" s="186"/>
      <c r="AQ219" s="187"/>
    </row>
    <row r="220" spans="1:43" ht="15.75" customHeight="1">
      <c r="A220" s="206"/>
      <c r="B220" s="207"/>
      <c r="C220" s="184"/>
      <c r="D220" s="184"/>
      <c r="E220" s="184"/>
      <c r="F220" s="184"/>
      <c r="G220" s="184"/>
      <c r="H220" s="185"/>
      <c r="I220" s="186"/>
      <c r="J220" s="186"/>
      <c r="K220" s="186"/>
      <c r="L220" s="187"/>
      <c r="M220" s="186"/>
      <c r="N220" s="186"/>
      <c r="O220" s="186"/>
      <c r="P220" s="186"/>
      <c r="Q220" s="186"/>
      <c r="R220" s="186"/>
      <c r="S220" s="187"/>
      <c r="T220" s="186"/>
      <c r="U220" s="186"/>
      <c r="V220" s="186"/>
      <c r="W220" s="186"/>
      <c r="X220" s="186"/>
      <c r="Y220" s="187"/>
      <c r="Z220" s="186"/>
      <c r="AA220" s="186"/>
      <c r="AB220" s="186"/>
      <c r="AC220" s="186"/>
      <c r="AD220" s="187"/>
      <c r="AE220" s="186"/>
      <c r="AF220" s="186"/>
      <c r="AG220" s="186"/>
      <c r="AH220" s="186"/>
      <c r="AI220" s="186"/>
      <c r="AJ220" s="186"/>
      <c r="AK220" s="187"/>
      <c r="AL220" s="186"/>
      <c r="AM220" s="186"/>
      <c r="AN220" s="186"/>
      <c r="AO220" s="186"/>
      <c r="AP220" s="186"/>
      <c r="AQ220" s="187"/>
    </row>
    <row r="221" spans="1:43" ht="15.75" customHeight="1">
      <c r="A221" s="204"/>
      <c r="B221" s="205"/>
      <c r="C221" s="184"/>
      <c r="D221" s="184"/>
      <c r="E221" s="184"/>
      <c r="F221" s="184"/>
      <c r="G221" s="184"/>
      <c r="H221" s="185"/>
      <c r="I221" s="186"/>
      <c r="J221" s="186"/>
      <c r="K221" s="186"/>
      <c r="L221" s="187"/>
      <c r="M221" s="186"/>
      <c r="N221" s="186"/>
      <c r="O221" s="186"/>
      <c r="P221" s="186"/>
      <c r="Q221" s="186"/>
      <c r="R221" s="186"/>
      <c r="S221" s="187"/>
      <c r="T221" s="186"/>
      <c r="U221" s="186"/>
      <c r="V221" s="186"/>
      <c r="W221" s="186"/>
      <c r="X221" s="186"/>
      <c r="Y221" s="187"/>
      <c r="Z221" s="186"/>
      <c r="AA221" s="186"/>
      <c r="AB221" s="186"/>
      <c r="AC221" s="186"/>
      <c r="AD221" s="187"/>
      <c r="AE221" s="186"/>
      <c r="AF221" s="186"/>
      <c r="AG221" s="186"/>
      <c r="AH221" s="186"/>
      <c r="AI221" s="186"/>
      <c r="AJ221" s="186"/>
      <c r="AK221" s="187"/>
      <c r="AL221" s="186"/>
      <c r="AM221" s="186"/>
      <c r="AN221" s="186"/>
      <c r="AO221" s="186"/>
      <c r="AP221" s="186"/>
      <c r="AQ221" s="187"/>
    </row>
    <row r="222" spans="1:43" ht="15.75" customHeight="1">
      <c r="A222" s="206"/>
      <c r="B222" s="207"/>
      <c r="C222" s="184"/>
      <c r="D222" s="184"/>
      <c r="E222" s="184"/>
      <c r="F222" s="184"/>
      <c r="G222" s="184"/>
      <c r="H222" s="185"/>
      <c r="I222" s="186"/>
      <c r="J222" s="186"/>
      <c r="K222" s="186"/>
      <c r="L222" s="187"/>
      <c r="M222" s="186"/>
      <c r="N222" s="186"/>
      <c r="O222" s="186"/>
      <c r="P222" s="186"/>
      <c r="Q222" s="186"/>
      <c r="R222" s="186"/>
      <c r="S222" s="187"/>
      <c r="T222" s="186"/>
      <c r="U222" s="186"/>
      <c r="V222" s="186"/>
      <c r="W222" s="186"/>
      <c r="X222" s="186"/>
      <c r="Y222" s="187"/>
      <c r="Z222" s="186"/>
      <c r="AA222" s="186"/>
      <c r="AB222" s="186"/>
      <c r="AC222" s="186"/>
      <c r="AD222" s="187"/>
      <c r="AE222" s="186"/>
      <c r="AF222" s="186"/>
      <c r="AG222" s="186"/>
      <c r="AH222" s="186"/>
      <c r="AI222" s="186"/>
      <c r="AJ222" s="186"/>
      <c r="AK222" s="187"/>
      <c r="AL222" s="186"/>
      <c r="AM222" s="186"/>
      <c r="AN222" s="186"/>
      <c r="AO222" s="186"/>
      <c r="AP222" s="186"/>
      <c r="AQ222" s="187"/>
    </row>
    <row r="223" spans="1:43" ht="15.75" customHeight="1">
      <c r="A223" s="204"/>
      <c r="B223" s="205"/>
      <c r="C223" s="184"/>
      <c r="D223" s="184"/>
      <c r="E223" s="184"/>
      <c r="F223" s="184"/>
      <c r="G223" s="184"/>
      <c r="H223" s="185"/>
      <c r="I223" s="186"/>
      <c r="J223" s="186"/>
      <c r="K223" s="186"/>
      <c r="L223" s="187"/>
      <c r="M223" s="186"/>
      <c r="N223" s="186"/>
      <c r="O223" s="186"/>
      <c r="P223" s="186"/>
      <c r="Q223" s="186"/>
      <c r="R223" s="186"/>
      <c r="S223" s="187"/>
      <c r="T223" s="186"/>
      <c r="U223" s="186"/>
      <c r="V223" s="186"/>
      <c r="W223" s="186"/>
      <c r="X223" s="186"/>
      <c r="Y223" s="187"/>
      <c r="Z223" s="186"/>
      <c r="AA223" s="186"/>
      <c r="AB223" s="186"/>
      <c r="AC223" s="186"/>
      <c r="AD223" s="187"/>
      <c r="AE223" s="186"/>
      <c r="AF223" s="186"/>
      <c r="AG223" s="186"/>
      <c r="AH223" s="186"/>
      <c r="AI223" s="186"/>
      <c r="AJ223" s="186"/>
      <c r="AK223" s="187"/>
      <c r="AL223" s="186"/>
      <c r="AM223" s="186"/>
      <c r="AN223" s="186"/>
      <c r="AO223" s="186"/>
      <c r="AP223" s="186"/>
      <c r="AQ223" s="187"/>
    </row>
    <row r="224" spans="1:43" ht="15.75" customHeight="1">
      <c r="A224" s="206"/>
      <c r="B224" s="207"/>
      <c r="C224" s="184"/>
      <c r="D224" s="184"/>
      <c r="E224" s="184"/>
      <c r="F224" s="184"/>
      <c r="G224" s="184"/>
      <c r="H224" s="185"/>
      <c r="I224" s="186"/>
      <c r="J224" s="186"/>
      <c r="K224" s="186"/>
      <c r="L224" s="187"/>
      <c r="M224" s="186"/>
      <c r="N224" s="186"/>
      <c r="O224" s="186"/>
      <c r="P224" s="186"/>
      <c r="Q224" s="186"/>
      <c r="R224" s="186"/>
      <c r="S224" s="187"/>
      <c r="T224" s="186"/>
      <c r="U224" s="186"/>
      <c r="V224" s="186"/>
      <c r="W224" s="186"/>
      <c r="X224" s="186"/>
      <c r="Y224" s="187"/>
      <c r="Z224" s="186"/>
      <c r="AA224" s="186"/>
      <c r="AB224" s="186"/>
      <c r="AC224" s="186"/>
      <c r="AD224" s="187"/>
      <c r="AE224" s="186"/>
      <c r="AF224" s="186"/>
      <c r="AG224" s="186"/>
      <c r="AH224" s="186"/>
      <c r="AI224" s="186"/>
      <c r="AJ224" s="186"/>
      <c r="AK224" s="187"/>
      <c r="AL224" s="186"/>
      <c r="AM224" s="186"/>
      <c r="AN224" s="186"/>
      <c r="AO224" s="186"/>
      <c r="AP224" s="186"/>
      <c r="AQ224" s="187"/>
    </row>
    <row r="225" spans="1:43" ht="15.75" customHeight="1">
      <c r="A225" s="204"/>
      <c r="B225" s="205"/>
      <c r="C225" s="184"/>
      <c r="D225" s="184"/>
      <c r="E225" s="184"/>
      <c r="F225" s="184"/>
      <c r="G225" s="184"/>
      <c r="H225" s="185"/>
      <c r="I225" s="186"/>
      <c r="J225" s="186"/>
      <c r="K225" s="186"/>
      <c r="L225" s="187"/>
      <c r="M225" s="186"/>
      <c r="N225" s="186"/>
      <c r="O225" s="186"/>
      <c r="P225" s="186"/>
      <c r="Q225" s="186"/>
      <c r="R225" s="186"/>
      <c r="S225" s="187"/>
      <c r="T225" s="186"/>
      <c r="U225" s="186"/>
      <c r="V225" s="186"/>
      <c r="W225" s="186"/>
      <c r="X225" s="186"/>
      <c r="Y225" s="187"/>
      <c r="Z225" s="186"/>
      <c r="AA225" s="186"/>
      <c r="AB225" s="186"/>
      <c r="AC225" s="186"/>
      <c r="AD225" s="187"/>
      <c r="AE225" s="186"/>
      <c r="AF225" s="186"/>
      <c r="AG225" s="186"/>
      <c r="AH225" s="186"/>
      <c r="AI225" s="186"/>
      <c r="AJ225" s="186"/>
      <c r="AK225" s="187"/>
      <c r="AL225" s="186"/>
      <c r="AM225" s="186"/>
      <c r="AN225" s="186"/>
      <c r="AO225" s="186"/>
      <c r="AP225" s="186"/>
      <c r="AQ225" s="187"/>
    </row>
    <row r="226" spans="1:43" ht="15.75" customHeight="1">
      <c r="A226" s="206"/>
      <c r="B226" s="207"/>
      <c r="C226" s="184"/>
      <c r="D226" s="184"/>
      <c r="E226" s="184"/>
      <c r="F226" s="184"/>
      <c r="G226" s="184"/>
      <c r="H226" s="185"/>
      <c r="I226" s="186"/>
      <c r="J226" s="186"/>
      <c r="K226" s="186"/>
      <c r="L226" s="187"/>
      <c r="M226" s="186"/>
      <c r="N226" s="186"/>
      <c r="O226" s="186"/>
      <c r="P226" s="186"/>
      <c r="Q226" s="186"/>
      <c r="R226" s="186"/>
      <c r="S226" s="187"/>
      <c r="T226" s="186"/>
      <c r="U226" s="186"/>
      <c r="V226" s="186"/>
      <c r="W226" s="186"/>
      <c r="X226" s="186"/>
      <c r="Y226" s="187"/>
      <c r="Z226" s="186"/>
      <c r="AA226" s="186"/>
      <c r="AB226" s="186"/>
      <c r="AC226" s="186"/>
      <c r="AD226" s="187"/>
      <c r="AE226" s="186"/>
      <c r="AF226" s="186"/>
      <c r="AG226" s="186"/>
      <c r="AH226" s="186"/>
      <c r="AI226" s="186"/>
      <c r="AJ226" s="186"/>
      <c r="AK226" s="187"/>
      <c r="AL226" s="186"/>
      <c r="AM226" s="186"/>
      <c r="AN226" s="186"/>
      <c r="AO226" s="186"/>
      <c r="AP226" s="186"/>
      <c r="AQ226" s="187"/>
    </row>
    <row r="227" spans="1:43" ht="15.75" customHeight="1">
      <c r="A227" s="204"/>
      <c r="B227" s="205"/>
      <c r="C227" s="184"/>
      <c r="D227" s="184"/>
      <c r="E227" s="184"/>
      <c r="F227" s="184"/>
      <c r="G227" s="184"/>
      <c r="H227" s="185"/>
      <c r="I227" s="186"/>
      <c r="J227" s="186"/>
      <c r="K227" s="186"/>
      <c r="L227" s="187"/>
      <c r="M227" s="186"/>
      <c r="N227" s="186"/>
      <c r="O227" s="186"/>
      <c r="P227" s="186"/>
      <c r="Q227" s="186"/>
      <c r="R227" s="186"/>
      <c r="S227" s="187"/>
      <c r="T227" s="186"/>
      <c r="U227" s="186"/>
      <c r="V227" s="186"/>
      <c r="W227" s="186"/>
      <c r="X227" s="186"/>
      <c r="Y227" s="187"/>
      <c r="Z227" s="186"/>
      <c r="AA227" s="186"/>
      <c r="AB227" s="186"/>
      <c r="AC227" s="186"/>
      <c r="AD227" s="187"/>
      <c r="AE227" s="186"/>
      <c r="AF227" s="186"/>
      <c r="AG227" s="186"/>
      <c r="AH227" s="186"/>
      <c r="AI227" s="186"/>
      <c r="AJ227" s="186"/>
      <c r="AK227" s="187"/>
      <c r="AL227" s="186"/>
      <c r="AM227" s="186"/>
      <c r="AN227" s="186"/>
      <c r="AO227" s="186"/>
      <c r="AP227" s="186"/>
      <c r="AQ227" s="187"/>
    </row>
    <row r="228" spans="1:43" ht="15.75" customHeight="1">
      <c r="A228" s="206"/>
      <c r="B228" s="207"/>
      <c r="C228" s="184"/>
      <c r="D228" s="184"/>
      <c r="E228" s="184"/>
      <c r="F228" s="184"/>
      <c r="G228" s="184"/>
      <c r="H228" s="185"/>
      <c r="I228" s="186"/>
      <c r="J228" s="186"/>
      <c r="K228" s="186"/>
      <c r="L228" s="187"/>
      <c r="M228" s="186"/>
      <c r="N228" s="186"/>
      <c r="O228" s="186"/>
      <c r="P228" s="186"/>
      <c r="Q228" s="186"/>
      <c r="R228" s="186"/>
      <c r="S228" s="187"/>
      <c r="T228" s="186"/>
      <c r="U228" s="186"/>
      <c r="V228" s="186"/>
      <c r="W228" s="186"/>
      <c r="X228" s="186"/>
      <c r="Y228" s="187"/>
      <c r="Z228" s="186"/>
      <c r="AA228" s="186"/>
      <c r="AB228" s="186"/>
      <c r="AC228" s="186"/>
      <c r="AD228" s="187"/>
      <c r="AE228" s="186"/>
      <c r="AF228" s="186"/>
      <c r="AG228" s="186"/>
      <c r="AH228" s="186"/>
      <c r="AI228" s="186"/>
      <c r="AJ228" s="186"/>
      <c r="AK228" s="187"/>
      <c r="AL228" s="186"/>
      <c r="AM228" s="186"/>
      <c r="AN228" s="186"/>
      <c r="AO228" s="186"/>
      <c r="AP228" s="186"/>
      <c r="AQ228" s="187"/>
    </row>
    <row r="229" spans="1:43" ht="15.75" customHeight="1">
      <c r="A229" s="204"/>
      <c r="B229" s="205"/>
      <c r="C229" s="184"/>
      <c r="D229" s="184"/>
      <c r="E229" s="184"/>
      <c r="F229" s="184"/>
      <c r="G229" s="184"/>
      <c r="H229" s="185"/>
      <c r="I229" s="186"/>
      <c r="J229" s="186"/>
      <c r="K229" s="186"/>
      <c r="L229" s="187"/>
      <c r="M229" s="186"/>
      <c r="N229" s="186"/>
      <c r="O229" s="186"/>
      <c r="P229" s="186"/>
      <c r="Q229" s="186"/>
      <c r="R229" s="186"/>
      <c r="S229" s="187"/>
      <c r="T229" s="186"/>
      <c r="U229" s="186"/>
      <c r="V229" s="186"/>
      <c r="W229" s="186"/>
      <c r="X229" s="186"/>
      <c r="Y229" s="187"/>
      <c r="Z229" s="186"/>
      <c r="AA229" s="186"/>
      <c r="AB229" s="186"/>
      <c r="AC229" s="186"/>
      <c r="AD229" s="187"/>
      <c r="AE229" s="186"/>
      <c r="AF229" s="186"/>
      <c r="AG229" s="186"/>
      <c r="AH229" s="186"/>
      <c r="AI229" s="186"/>
      <c r="AJ229" s="186"/>
      <c r="AK229" s="187"/>
      <c r="AL229" s="186"/>
      <c r="AM229" s="186"/>
      <c r="AN229" s="186"/>
      <c r="AO229" s="186"/>
      <c r="AP229" s="186"/>
      <c r="AQ229" s="187"/>
    </row>
    <row r="230" spans="1:43" ht="15.75" customHeight="1">
      <c r="A230" s="206"/>
      <c r="B230" s="207"/>
      <c r="C230" s="184"/>
      <c r="D230" s="184"/>
      <c r="E230" s="184"/>
      <c r="F230" s="184"/>
      <c r="G230" s="184"/>
      <c r="H230" s="185"/>
      <c r="I230" s="186"/>
      <c r="J230" s="186"/>
      <c r="K230" s="186"/>
      <c r="L230" s="187"/>
      <c r="M230" s="186"/>
      <c r="N230" s="186"/>
      <c r="O230" s="186"/>
      <c r="P230" s="186"/>
      <c r="Q230" s="186"/>
      <c r="R230" s="186"/>
      <c r="S230" s="187"/>
      <c r="T230" s="186"/>
      <c r="U230" s="186"/>
      <c r="V230" s="186"/>
      <c r="W230" s="186"/>
      <c r="X230" s="186"/>
      <c r="Y230" s="187"/>
      <c r="Z230" s="186"/>
      <c r="AA230" s="186"/>
      <c r="AB230" s="186"/>
      <c r="AC230" s="186"/>
      <c r="AD230" s="187"/>
      <c r="AE230" s="186"/>
      <c r="AF230" s="186"/>
      <c r="AG230" s="186"/>
      <c r="AH230" s="186"/>
      <c r="AI230" s="186"/>
      <c r="AJ230" s="186"/>
      <c r="AK230" s="187"/>
      <c r="AL230" s="186"/>
      <c r="AM230" s="186"/>
      <c r="AN230" s="186"/>
      <c r="AO230" s="186"/>
      <c r="AP230" s="186"/>
      <c r="AQ230" s="187"/>
    </row>
    <row r="231" spans="1:43" ht="15.75" customHeight="1">
      <c r="A231" s="204"/>
      <c r="B231" s="205"/>
      <c r="C231" s="184"/>
      <c r="D231" s="184"/>
      <c r="E231" s="184"/>
      <c r="F231" s="184"/>
      <c r="G231" s="184"/>
      <c r="H231" s="185"/>
      <c r="I231" s="186"/>
      <c r="J231" s="186"/>
      <c r="K231" s="186"/>
      <c r="L231" s="187"/>
      <c r="M231" s="186"/>
      <c r="N231" s="186"/>
      <c r="O231" s="186"/>
      <c r="P231" s="186"/>
      <c r="Q231" s="186"/>
      <c r="R231" s="186"/>
      <c r="S231" s="187"/>
      <c r="T231" s="186"/>
      <c r="U231" s="186"/>
      <c r="V231" s="186"/>
      <c r="W231" s="186"/>
      <c r="X231" s="186"/>
      <c r="Y231" s="187"/>
      <c r="Z231" s="186"/>
      <c r="AA231" s="186"/>
      <c r="AB231" s="186"/>
      <c r="AC231" s="186"/>
      <c r="AD231" s="187"/>
      <c r="AE231" s="186"/>
      <c r="AF231" s="186"/>
      <c r="AG231" s="186"/>
      <c r="AH231" s="186"/>
      <c r="AI231" s="186"/>
      <c r="AJ231" s="186"/>
      <c r="AK231" s="187"/>
      <c r="AL231" s="186"/>
      <c r="AM231" s="186"/>
      <c r="AN231" s="186"/>
      <c r="AO231" s="186"/>
      <c r="AP231" s="186"/>
      <c r="AQ231" s="187"/>
    </row>
    <row r="232" spans="1:43" ht="15.75" customHeight="1">
      <c r="A232" s="206"/>
      <c r="B232" s="207"/>
      <c r="C232" s="184"/>
      <c r="D232" s="184"/>
      <c r="E232" s="184"/>
      <c r="F232" s="184"/>
      <c r="G232" s="184"/>
      <c r="H232" s="185"/>
      <c r="I232" s="186"/>
      <c r="J232" s="186"/>
      <c r="K232" s="186"/>
      <c r="L232" s="187"/>
      <c r="M232" s="186"/>
      <c r="N232" s="186"/>
      <c r="O232" s="186"/>
      <c r="P232" s="186"/>
      <c r="Q232" s="186"/>
      <c r="R232" s="186"/>
      <c r="S232" s="187"/>
      <c r="T232" s="186"/>
      <c r="U232" s="186"/>
      <c r="V232" s="186"/>
      <c r="W232" s="186"/>
      <c r="X232" s="186"/>
      <c r="Y232" s="187"/>
      <c r="Z232" s="186"/>
      <c r="AA232" s="186"/>
      <c r="AB232" s="186"/>
      <c r="AC232" s="186"/>
      <c r="AD232" s="187"/>
      <c r="AE232" s="186"/>
      <c r="AF232" s="186"/>
      <c r="AG232" s="186"/>
      <c r="AH232" s="186"/>
      <c r="AI232" s="186"/>
      <c r="AJ232" s="186"/>
      <c r="AK232" s="187"/>
      <c r="AL232" s="186"/>
      <c r="AM232" s="186"/>
      <c r="AN232" s="186"/>
      <c r="AO232" s="186"/>
      <c r="AP232" s="186"/>
      <c r="AQ232" s="187"/>
    </row>
    <row r="233" spans="1:43" ht="15.75" customHeight="1">
      <c r="A233" s="204"/>
      <c r="B233" s="205"/>
      <c r="C233" s="184"/>
      <c r="D233" s="184"/>
      <c r="E233" s="184"/>
      <c r="F233" s="184"/>
      <c r="G233" s="184"/>
      <c r="H233" s="185"/>
      <c r="I233" s="186"/>
      <c r="J233" s="186"/>
      <c r="K233" s="186"/>
      <c r="L233" s="187"/>
      <c r="M233" s="186"/>
      <c r="N233" s="186"/>
      <c r="O233" s="186"/>
      <c r="P233" s="186"/>
      <c r="Q233" s="186"/>
      <c r="R233" s="186"/>
      <c r="S233" s="187"/>
      <c r="T233" s="186"/>
      <c r="U233" s="186"/>
      <c r="V233" s="186"/>
      <c r="W233" s="186"/>
      <c r="X233" s="186"/>
      <c r="Y233" s="187"/>
      <c r="Z233" s="186"/>
      <c r="AA233" s="186"/>
      <c r="AB233" s="186"/>
      <c r="AC233" s="186"/>
      <c r="AD233" s="187"/>
      <c r="AE233" s="186"/>
      <c r="AF233" s="186"/>
      <c r="AG233" s="186"/>
      <c r="AH233" s="186"/>
      <c r="AI233" s="186"/>
      <c r="AJ233" s="186"/>
      <c r="AK233" s="187"/>
      <c r="AL233" s="186"/>
      <c r="AM233" s="186"/>
      <c r="AN233" s="186"/>
      <c r="AO233" s="186"/>
      <c r="AP233" s="186"/>
      <c r="AQ233" s="187"/>
    </row>
    <row r="234" spans="1:43" ht="15.75" customHeight="1">
      <c r="A234" s="206"/>
      <c r="B234" s="207"/>
      <c r="C234" s="184"/>
      <c r="D234" s="184"/>
      <c r="E234" s="184"/>
      <c r="F234" s="184"/>
      <c r="G234" s="184"/>
      <c r="H234" s="185"/>
      <c r="I234" s="186"/>
      <c r="J234" s="186"/>
      <c r="K234" s="186"/>
      <c r="L234" s="187"/>
      <c r="M234" s="186"/>
      <c r="N234" s="186"/>
      <c r="O234" s="186"/>
      <c r="P234" s="186"/>
      <c r="Q234" s="186"/>
      <c r="R234" s="186"/>
      <c r="S234" s="187"/>
      <c r="T234" s="186"/>
      <c r="U234" s="186"/>
      <c r="V234" s="186"/>
      <c r="W234" s="186"/>
      <c r="X234" s="186"/>
      <c r="Y234" s="187"/>
      <c r="Z234" s="186"/>
      <c r="AA234" s="186"/>
      <c r="AB234" s="186"/>
      <c r="AC234" s="186"/>
      <c r="AD234" s="187"/>
      <c r="AE234" s="186"/>
      <c r="AF234" s="186"/>
      <c r="AG234" s="186"/>
      <c r="AH234" s="186"/>
      <c r="AI234" s="186"/>
      <c r="AJ234" s="186"/>
      <c r="AK234" s="187"/>
      <c r="AL234" s="186"/>
      <c r="AM234" s="186"/>
      <c r="AN234" s="186"/>
      <c r="AO234" s="186"/>
      <c r="AP234" s="186"/>
      <c r="AQ234" s="187"/>
    </row>
    <row r="235" spans="1:43" ht="15.75" customHeight="1">
      <c r="A235" s="204"/>
      <c r="B235" s="205"/>
      <c r="C235" s="184"/>
      <c r="D235" s="184"/>
      <c r="E235" s="184"/>
      <c r="F235" s="184"/>
      <c r="G235" s="184"/>
      <c r="H235" s="185"/>
      <c r="I235" s="186"/>
      <c r="J235" s="186"/>
      <c r="K235" s="186"/>
      <c r="L235" s="187"/>
      <c r="M235" s="186"/>
      <c r="N235" s="186"/>
      <c r="O235" s="186"/>
      <c r="P235" s="186"/>
      <c r="Q235" s="186"/>
      <c r="R235" s="186"/>
      <c r="S235" s="187"/>
      <c r="T235" s="186"/>
      <c r="U235" s="186"/>
      <c r="V235" s="186"/>
      <c r="W235" s="186"/>
      <c r="X235" s="186"/>
      <c r="Y235" s="187"/>
      <c r="Z235" s="186"/>
      <c r="AA235" s="186"/>
      <c r="AB235" s="186"/>
      <c r="AC235" s="186"/>
      <c r="AD235" s="187"/>
      <c r="AE235" s="186"/>
      <c r="AF235" s="186"/>
      <c r="AG235" s="186"/>
      <c r="AH235" s="186"/>
      <c r="AI235" s="186"/>
      <c r="AJ235" s="186"/>
      <c r="AK235" s="187"/>
      <c r="AL235" s="186"/>
      <c r="AM235" s="186"/>
      <c r="AN235" s="186"/>
      <c r="AO235" s="186"/>
      <c r="AP235" s="186"/>
      <c r="AQ235" s="187"/>
    </row>
    <row r="236" spans="1:43" ht="15.75" customHeight="1">
      <c r="A236" s="206"/>
      <c r="B236" s="207"/>
      <c r="C236" s="184"/>
      <c r="D236" s="184"/>
      <c r="E236" s="184"/>
      <c r="F236" s="184"/>
      <c r="G236" s="184"/>
      <c r="H236" s="185"/>
      <c r="I236" s="186"/>
      <c r="J236" s="186"/>
      <c r="K236" s="186"/>
      <c r="L236" s="187"/>
      <c r="M236" s="186"/>
      <c r="N236" s="186"/>
      <c r="O236" s="186"/>
      <c r="P236" s="186"/>
      <c r="Q236" s="186"/>
      <c r="R236" s="186"/>
      <c r="S236" s="187"/>
      <c r="T236" s="186"/>
      <c r="U236" s="186"/>
      <c r="V236" s="186"/>
      <c r="W236" s="186"/>
      <c r="X236" s="186"/>
      <c r="Y236" s="187"/>
      <c r="Z236" s="186"/>
      <c r="AA236" s="186"/>
      <c r="AB236" s="186"/>
      <c r="AC236" s="186"/>
      <c r="AD236" s="187"/>
      <c r="AE236" s="186"/>
      <c r="AF236" s="186"/>
      <c r="AG236" s="186"/>
      <c r="AH236" s="186"/>
      <c r="AI236" s="186"/>
      <c r="AJ236" s="186"/>
      <c r="AK236" s="187"/>
      <c r="AL236" s="186"/>
      <c r="AM236" s="186"/>
      <c r="AN236" s="186"/>
      <c r="AO236" s="186"/>
      <c r="AP236" s="186"/>
      <c r="AQ236" s="187"/>
    </row>
    <row r="237" spans="1:43" ht="15.75" customHeight="1">
      <c r="A237" s="204"/>
      <c r="B237" s="205"/>
      <c r="C237" s="184"/>
      <c r="D237" s="184"/>
      <c r="E237" s="184"/>
      <c r="F237" s="184"/>
      <c r="G237" s="184"/>
      <c r="H237" s="185"/>
      <c r="I237" s="186"/>
      <c r="J237" s="186"/>
      <c r="K237" s="186"/>
      <c r="L237" s="187"/>
      <c r="M237" s="186"/>
      <c r="N237" s="186"/>
      <c r="O237" s="186"/>
      <c r="P237" s="186"/>
      <c r="Q237" s="186"/>
      <c r="R237" s="186"/>
      <c r="S237" s="187"/>
      <c r="T237" s="186"/>
      <c r="U237" s="186"/>
      <c r="V237" s="186"/>
      <c r="W237" s="186"/>
      <c r="X237" s="186"/>
      <c r="Y237" s="187"/>
      <c r="Z237" s="186"/>
      <c r="AA237" s="186"/>
      <c r="AB237" s="186"/>
      <c r="AC237" s="186"/>
      <c r="AD237" s="187"/>
      <c r="AE237" s="186"/>
      <c r="AF237" s="186"/>
      <c r="AG237" s="186"/>
      <c r="AH237" s="186"/>
      <c r="AI237" s="186"/>
      <c r="AJ237" s="186"/>
      <c r="AK237" s="187"/>
      <c r="AL237" s="186"/>
      <c r="AM237" s="186"/>
      <c r="AN237" s="186"/>
      <c r="AO237" s="186"/>
      <c r="AP237" s="186"/>
      <c r="AQ237" s="187"/>
    </row>
    <row r="238" spans="1:43" ht="15.75" customHeight="1">
      <c r="A238" s="206"/>
      <c r="B238" s="207"/>
      <c r="C238" s="184"/>
      <c r="D238" s="184"/>
      <c r="E238" s="184"/>
      <c r="F238" s="184"/>
      <c r="G238" s="184"/>
      <c r="H238" s="185"/>
      <c r="I238" s="186"/>
      <c r="J238" s="186"/>
      <c r="K238" s="186"/>
      <c r="L238" s="187"/>
      <c r="M238" s="186"/>
      <c r="N238" s="186"/>
      <c r="O238" s="186"/>
      <c r="P238" s="186"/>
      <c r="Q238" s="186"/>
      <c r="R238" s="186"/>
      <c r="S238" s="187"/>
      <c r="T238" s="186"/>
      <c r="U238" s="186"/>
      <c r="V238" s="186"/>
      <c r="W238" s="186"/>
      <c r="X238" s="186"/>
      <c r="Y238" s="187"/>
      <c r="Z238" s="186"/>
      <c r="AA238" s="186"/>
      <c r="AB238" s="186"/>
      <c r="AC238" s="186"/>
      <c r="AD238" s="187"/>
      <c r="AE238" s="186"/>
      <c r="AF238" s="186"/>
      <c r="AG238" s="186"/>
      <c r="AH238" s="186"/>
      <c r="AI238" s="186"/>
      <c r="AJ238" s="186"/>
      <c r="AK238" s="187"/>
      <c r="AL238" s="186"/>
      <c r="AM238" s="186"/>
      <c r="AN238" s="186"/>
      <c r="AO238" s="186"/>
      <c r="AP238" s="186"/>
      <c r="AQ238" s="187"/>
    </row>
    <row r="239" spans="1:43" ht="15.75" customHeight="1">
      <c r="A239" s="204"/>
      <c r="B239" s="205"/>
      <c r="C239" s="184"/>
      <c r="D239" s="184"/>
      <c r="E239" s="184"/>
      <c r="F239" s="184"/>
      <c r="G239" s="184"/>
      <c r="H239" s="185"/>
      <c r="I239" s="186"/>
      <c r="J239" s="186"/>
      <c r="K239" s="186"/>
      <c r="L239" s="187"/>
      <c r="M239" s="186"/>
      <c r="N239" s="186"/>
      <c r="O239" s="186"/>
      <c r="P239" s="186"/>
      <c r="Q239" s="186"/>
      <c r="R239" s="186"/>
      <c r="S239" s="187"/>
      <c r="T239" s="186"/>
      <c r="U239" s="186"/>
      <c r="V239" s="186"/>
      <c r="W239" s="186"/>
      <c r="X239" s="186"/>
      <c r="Y239" s="187"/>
      <c r="Z239" s="186"/>
      <c r="AA239" s="186"/>
      <c r="AB239" s="186"/>
      <c r="AC239" s="186"/>
      <c r="AD239" s="187"/>
      <c r="AE239" s="186"/>
      <c r="AF239" s="186"/>
      <c r="AG239" s="186"/>
      <c r="AH239" s="186"/>
      <c r="AI239" s="186"/>
      <c r="AJ239" s="186"/>
      <c r="AK239" s="187"/>
      <c r="AL239" s="186"/>
      <c r="AM239" s="186"/>
      <c r="AN239" s="186"/>
      <c r="AO239" s="186"/>
      <c r="AP239" s="186"/>
      <c r="AQ239" s="187"/>
    </row>
    <row r="240" spans="1:43" ht="15.75" customHeight="1">
      <c r="A240" s="206"/>
      <c r="B240" s="207"/>
      <c r="C240" s="184"/>
      <c r="D240" s="184"/>
      <c r="E240" s="184"/>
      <c r="F240" s="184"/>
      <c r="G240" s="184"/>
      <c r="H240" s="185"/>
      <c r="I240" s="186"/>
      <c r="J240" s="186"/>
      <c r="K240" s="186"/>
      <c r="L240" s="187"/>
      <c r="M240" s="186"/>
      <c r="N240" s="186"/>
      <c r="O240" s="186"/>
      <c r="P240" s="186"/>
      <c r="Q240" s="186"/>
      <c r="R240" s="186"/>
      <c r="S240" s="187"/>
      <c r="T240" s="186"/>
      <c r="U240" s="186"/>
      <c r="V240" s="186"/>
      <c r="W240" s="186"/>
      <c r="X240" s="186"/>
      <c r="Y240" s="187"/>
      <c r="Z240" s="186"/>
      <c r="AA240" s="186"/>
      <c r="AB240" s="186"/>
      <c r="AC240" s="186"/>
      <c r="AD240" s="187"/>
      <c r="AE240" s="186"/>
      <c r="AF240" s="186"/>
      <c r="AG240" s="186"/>
      <c r="AH240" s="186"/>
      <c r="AI240" s="186"/>
      <c r="AJ240" s="186"/>
      <c r="AK240" s="187"/>
      <c r="AL240" s="186"/>
      <c r="AM240" s="186"/>
      <c r="AN240" s="186"/>
      <c r="AO240" s="186"/>
      <c r="AP240" s="186"/>
      <c r="AQ240" s="187"/>
    </row>
    <row r="241" spans="1:43" ht="15.75" customHeight="1">
      <c r="A241" s="204"/>
      <c r="B241" s="205"/>
      <c r="C241" s="184"/>
      <c r="D241" s="184"/>
      <c r="E241" s="184"/>
      <c r="F241" s="184"/>
      <c r="G241" s="184"/>
      <c r="H241" s="185"/>
      <c r="I241" s="186"/>
      <c r="J241" s="186"/>
      <c r="K241" s="186"/>
      <c r="L241" s="187"/>
      <c r="M241" s="186"/>
      <c r="N241" s="186"/>
      <c r="O241" s="186"/>
      <c r="P241" s="186"/>
      <c r="Q241" s="186"/>
      <c r="R241" s="186"/>
      <c r="S241" s="187"/>
      <c r="T241" s="186"/>
      <c r="U241" s="186"/>
      <c r="V241" s="186"/>
      <c r="W241" s="186"/>
      <c r="X241" s="186"/>
      <c r="Y241" s="187"/>
      <c r="Z241" s="186"/>
      <c r="AA241" s="186"/>
      <c r="AB241" s="186"/>
      <c r="AC241" s="186"/>
      <c r="AD241" s="187"/>
      <c r="AE241" s="186"/>
      <c r="AF241" s="186"/>
      <c r="AG241" s="186"/>
      <c r="AH241" s="186"/>
      <c r="AI241" s="186"/>
      <c r="AJ241" s="186"/>
      <c r="AK241" s="187"/>
      <c r="AL241" s="186"/>
      <c r="AM241" s="186"/>
      <c r="AN241" s="186"/>
      <c r="AO241" s="186"/>
      <c r="AP241" s="186"/>
      <c r="AQ241" s="187"/>
    </row>
    <row r="242" spans="1:43" ht="15.75" customHeight="1">
      <c r="A242" s="206"/>
      <c r="B242" s="208"/>
      <c r="C242" s="184"/>
      <c r="D242" s="184"/>
      <c r="E242" s="184"/>
      <c r="F242" s="184"/>
      <c r="G242" s="184"/>
      <c r="H242" s="185"/>
      <c r="I242" s="186"/>
      <c r="J242" s="186"/>
      <c r="K242" s="186"/>
      <c r="L242" s="187"/>
      <c r="M242" s="186"/>
      <c r="N242" s="186"/>
      <c r="O242" s="186"/>
      <c r="P242" s="186"/>
      <c r="Q242" s="186"/>
      <c r="R242" s="186"/>
      <c r="S242" s="187"/>
      <c r="T242" s="186"/>
      <c r="U242" s="186"/>
      <c r="V242" s="186"/>
      <c r="W242" s="186"/>
      <c r="X242" s="186"/>
      <c r="Y242" s="187"/>
      <c r="Z242" s="186"/>
      <c r="AA242" s="186"/>
      <c r="AB242" s="186"/>
      <c r="AC242" s="186"/>
      <c r="AD242" s="187"/>
      <c r="AE242" s="186"/>
      <c r="AF242" s="186"/>
      <c r="AG242" s="186"/>
      <c r="AH242" s="186"/>
      <c r="AI242" s="186"/>
      <c r="AJ242" s="186"/>
      <c r="AK242" s="187"/>
      <c r="AL242" s="186"/>
      <c r="AM242" s="186"/>
      <c r="AN242" s="186"/>
      <c r="AO242" s="186"/>
      <c r="AP242" s="186"/>
      <c r="AQ242" s="187"/>
    </row>
    <row r="243" spans="1:43" ht="15.75" customHeight="1">
      <c r="A243" s="163"/>
      <c r="B243" s="209"/>
      <c r="C243" s="209"/>
      <c r="D243" s="209"/>
      <c r="E243" s="209"/>
      <c r="F243" s="209"/>
      <c r="G243" s="209"/>
      <c r="H243" s="210"/>
      <c r="L243" s="211"/>
      <c r="S243" s="211"/>
      <c r="Y243" s="211"/>
      <c r="AD243" s="211"/>
      <c r="AK243" s="211"/>
      <c r="AQ243" s="211"/>
    </row>
    <row r="244" spans="1:43" ht="15.75" customHeight="1">
      <c r="A244" s="163"/>
      <c r="B244" s="209"/>
      <c r="C244" s="209"/>
      <c r="D244" s="209"/>
      <c r="E244" s="209"/>
      <c r="F244" s="209"/>
      <c r="G244" s="209"/>
      <c r="H244" s="210"/>
      <c r="L244" s="211"/>
      <c r="S244" s="211"/>
      <c r="Y244" s="211"/>
      <c r="AD244" s="211"/>
      <c r="AK244" s="211"/>
      <c r="AQ244" s="211"/>
    </row>
    <row r="245" spans="1:43" ht="15.75" customHeight="1">
      <c r="A245" s="163"/>
      <c r="B245" s="209"/>
      <c r="C245" s="209"/>
      <c r="D245" s="209"/>
      <c r="E245" s="209"/>
      <c r="F245" s="209"/>
      <c r="G245" s="209"/>
      <c r="H245" s="210"/>
      <c r="L245" s="211"/>
      <c r="S245" s="211"/>
      <c r="Y245" s="211"/>
      <c r="AD245" s="211"/>
      <c r="AK245" s="211"/>
      <c r="AQ245" s="211"/>
    </row>
    <row r="246" spans="1:43" ht="15.75" customHeight="1">
      <c r="A246" s="163"/>
      <c r="B246" s="209"/>
      <c r="C246" s="209"/>
      <c r="D246" s="209"/>
      <c r="E246" s="209"/>
      <c r="F246" s="209"/>
      <c r="G246" s="209"/>
      <c r="H246" s="210"/>
      <c r="L246" s="211"/>
      <c r="S246" s="211"/>
      <c r="Y246" s="211"/>
      <c r="AD246" s="211"/>
      <c r="AK246" s="211"/>
      <c r="AQ246" s="211"/>
    </row>
    <row r="247" spans="1:43" ht="15.75" customHeight="1">
      <c r="A247" s="163"/>
      <c r="B247" s="209"/>
      <c r="C247" s="209"/>
      <c r="D247" s="209"/>
      <c r="E247" s="209"/>
      <c r="F247" s="209"/>
      <c r="G247" s="209"/>
      <c r="H247" s="210"/>
      <c r="L247" s="211"/>
      <c r="S247" s="211"/>
      <c r="Y247" s="211"/>
      <c r="AD247" s="211"/>
      <c r="AK247" s="211"/>
      <c r="AQ247" s="211"/>
    </row>
    <row r="248" spans="1:43" ht="15.75" customHeight="1">
      <c r="A248" s="163"/>
      <c r="B248" s="209"/>
      <c r="C248" s="209"/>
      <c r="D248" s="209"/>
      <c r="E248" s="209"/>
      <c r="F248" s="209"/>
      <c r="G248" s="209"/>
      <c r="H248" s="210"/>
      <c r="L248" s="211"/>
      <c r="S248" s="211"/>
      <c r="Y248" s="211"/>
      <c r="AD248" s="211"/>
      <c r="AK248" s="211"/>
      <c r="AQ248" s="211"/>
    </row>
    <row r="249" spans="1:43" ht="15.75" customHeight="1">
      <c r="A249" s="163"/>
      <c r="B249" s="209"/>
      <c r="C249" s="209"/>
      <c r="D249" s="209"/>
      <c r="E249" s="209"/>
      <c r="F249" s="209"/>
      <c r="G249" s="209"/>
      <c r="H249" s="210"/>
      <c r="L249" s="211"/>
      <c r="S249" s="211"/>
      <c r="Y249" s="211"/>
      <c r="AD249" s="211"/>
      <c r="AK249" s="211"/>
      <c r="AQ249" s="211"/>
    </row>
    <row r="250" spans="1:43" ht="15.75" customHeight="1">
      <c r="A250" s="163"/>
      <c r="B250" s="209"/>
      <c r="C250" s="209"/>
      <c r="D250" s="209"/>
      <c r="E250" s="209"/>
      <c r="F250" s="209"/>
      <c r="G250" s="209"/>
      <c r="H250" s="210"/>
      <c r="L250" s="211"/>
      <c r="S250" s="211"/>
      <c r="Y250" s="211"/>
      <c r="AD250" s="211"/>
      <c r="AK250" s="211"/>
      <c r="AQ250" s="211"/>
    </row>
    <row r="251" spans="1:43" ht="15.75" customHeight="1">
      <c r="A251" s="163"/>
      <c r="B251" s="209"/>
      <c r="C251" s="209"/>
      <c r="D251" s="209"/>
      <c r="E251" s="209"/>
      <c r="F251" s="209"/>
      <c r="G251" s="209"/>
      <c r="H251" s="210"/>
      <c r="L251" s="211"/>
      <c r="S251" s="211"/>
      <c r="Y251" s="211"/>
      <c r="AD251" s="211"/>
      <c r="AK251" s="211"/>
      <c r="AQ251" s="211"/>
    </row>
    <row r="252" spans="1:43" ht="15.75" customHeight="1">
      <c r="A252" s="163"/>
      <c r="B252" s="209"/>
      <c r="C252" s="209"/>
      <c r="D252" s="209"/>
      <c r="E252" s="209"/>
      <c r="F252" s="209"/>
      <c r="G252" s="209"/>
      <c r="H252" s="210"/>
      <c r="L252" s="211"/>
      <c r="S252" s="211"/>
      <c r="Y252" s="211"/>
      <c r="AD252" s="211"/>
      <c r="AK252" s="211"/>
      <c r="AQ252" s="211"/>
    </row>
    <row r="253" spans="1:43" ht="15.75" customHeight="1">
      <c r="A253" s="163"/>
      <c r="B253" s="209"/>
      <c r="C253" s="209"/>
      <c r="D253" s="209"/>
      <c r="E253" s="209"/>
      <c r="F253" s="209"/>
      <c r="G253" s="209"/>
      <c r="H253" s="210"/>
      <c r="L253" s="211"/>
      <c r="S253" s="211"/>
      <c r="Y253" s="211"/>
      <c r="AD253" s="211"/>
      <c r="AK253" s="211"/>
      <c r="AQ253" s="211"/>
    </row>
    <row r="254" spans="1:43" ht="15.75" customHeight="1">
      <c r="A254" s="163"/>
      <c r="B254" s="209"/>
      <c r="C254" s="209"/>
      <c r="D254" s="209"/>
      <c r="E254" s="209"/>
      <c r="F254" s="209"/>
      <c r="G254" s="209"/>
      <c r="H254" s="210"/>
      <c r="L254" s="211"/>
      <c r="S254" s="211"/>
      <c r="Y254" s="211"/>
      <c r="AD254" s="211"/>
      <c r="AK254" s="211"/>
      <c r="AQ254" s="211"/>
    </row>
    <row r="255" spans="1:43" ht="15.75" customHeight="1">
      <c r="A255" s="163"/>
      <c r="B255" s="209"/>
      <c r="C255" s="209"/>
      <c r="D255" s="209"/>
      <c r="E255" s="209"/>
      <c r="F255" s="209"/>
      <c r="G255" s="209"/>
      <c r="H255" s="210"/>
      <c r="L255" s="211"/>
      <c r="S255" s="211"/>
      <c r="Y255" s="211"/>
      <c r="AD255" s="211"/>
      <c r="AK255" s="211"/>
      <c r="AQ255" s="211"/>
    </row>
    <row r="256" spans="1:43" ht="15.75" customHeight="1">
      <c r="A256" s="163"/>
      <c r="B256" s="209"/>
      <c r="C256" s="209"/>
      <c r="D256" s="209"/>
      <c r="E256" s="209"/>
      <c r="F256" s="209"/>
      <c r="G256" s="209"/>
      <c r="H256" s="210"/>
      <c r="L256" s="211"/>
      <c r="S256" s="211"/>
      <c r="Y256" s="211"/>
      <c r="AD256" s="211"/>
      <c r="AK256" s="211"/>
      <c r="AQ256" s="211"/>
    </row>
    <row r="257" spans="1:43" ht="15.75" customHeight="1">
      <c r="A257" s="163"/>
      <c r="B257" s="209"/>
      <c r="C257" s="209"/>
      <c r="D257" s="209"/>
      <c r="E257" s="209"/>
      <c r="F257" s="209"/>
      <c r="G257" s="209"/>
      <c r="H257" s="210"/>
      <c r="L257" s="211"/>
      <c r="S257" s="211"/>
      <c r="Y257" s="211"/>
      <c r="AD257" s="211"/>
      <c r="AK257" s="211"/>
      <c r="AQ257" s="211"/>
    </row>
    <row r="258" spans="1:43" ht="15.75" customHeight="1">
      <c r="A258" s="163"/>
      <c r="B258" s="209"/>
      <c r="C258" s="209"/>
      <c r="D258" s="209"/>
      <c r="E258" s="209"/>
      <c r="F258" s="209"/>
      <c r="G258" s="209"/>
      <c r="H258" s="210"/>
      <c r="L258" s="211"/>
      <c r="S258" s="211"/>
      <c r="Y258" s="211"/>
      <c r="AD258" s="211"/>
      <c r="AK258" s="211"/>
      <c r="AQ258" s="211"/>
    </row>
    <row r="259" spans="1:43" ht="15.75" customHeight="1">
      <c r="A259" s="163"/>
      <c r="B259" s="209"/>
      <c r="C259" s="209"/>
      <c r="D259" s="209"/>
      <c r="E259" s="209"/>
      <c r="F259" s="209"/>
      <c r="G259" s="209"/>
      <c r="H259" s="210"/>
      <c r="L259" s="211"/>
      <c r="S259" s="211"/>
      <c r="Y259" s="211"/>
      <c r="AD259" s="211"/>
      <c r="AK259" s="211"/>
      <c r="AQ259" s="211"/>
    </row>
    <row r="260" spans="1:43" ht="15.75" customHeight="1">
      <c r="A260" s="163"/>
      <c r="B260" s="209"/>
      <c r="C260" s="209"/>
      <c r="D260" s="209"/>
      <c r="E260" s="209"/>
      <c r="F260" s="209"/>
      <c r="G260" s="209"/>
      <c r="H260" s="210"/>
      <c r="L260" s="211"/>
      <c r="S260" s="211"/>
      <c r="Y260" s="211"/>
      <c r="AD260" s="211"/>
      <c r="AK260" s="211"/>
      <c r="AQ260" s="211"/>
    </row>
    <row r="261" spans="1:43" ht="15.75" customHeight="1">
      <c r="A261" s="163"/>
      <c r="B261" s="209"/>
      <c r="C261" s="209"/>
      <c r="D261" s="209"/>
      <c r="E261" s="209"/>
      <c r="F261" s="209"/>
      <c r="G261" s="209"/>
      <c r="H261" s="210"/>
      <c r="L261" s="211"/>
      <c r="S261" s="211"/>
      <c r="Y261" s="211"/>
      <c r="AD261" s="211"/>
      <c r="AK261" s="211"/>
      <c r="AQ261" s="211"/>
    </row>
    <row r="262" spans="1:43" ht="15.75" customHeight="1">
      <c r="A262" s="163"/>
      <c r="B262" s="209"/>
      <c r="C262" s="209"/>
      <c r="D262" s="209"/>
      <c r="E262" s="209"/>
      <c r="F262" s="209"/>
      <c r="G262" s="209"/>
      <c r="H262" s="210"/>
      <c r="L262" s="211"/>
      <c r="S262" s="211"/>
      <c r="Y262" s="211"/>
      <c r="AD262" s="211"/>
      <c r="AK262" s="211"/>
      <c r="AQ262" s="211"/>
    </row>
    <row r="263" spans="1:43" ht="15.75" customHeight="1">
      <c r="A263" s="163"/>
      <c r="B263" s="209"/>
      <c r="C263" s="209"/>
      <c r="D263" s="209"/>
      <c r="E263" s="209"/>
      <c r="F263" s="209"/>
      <c r="G263" s="209"/>
      <c r="H263" s="210"/>
      <c r="L263" s="211"/>
      <c r="S263" s="211"/>
      <c r="Y263" s="211"/>
      <c r="AD263" s="211"/>
      <c r="AK263" s="211"/>
      <c r="AQ263" s="211"/>
    </row>
    <row r="264" spans="1:43" ht="15.75" customHeight="1">
      <c r="A264" s="163"/>
      <c r="B264" s="209"/>
      <c r="C264" s="209"/>
      <c r="D264" s="209"/>
      <c r="E264" s="209"/>
      <c r="F264" s="209"/>
      <c r="G264" s="209"/>
      <c r="H264" s="210"/>
      <c r="L264" s="211"/>
      <c r="S264" s="211"/>
      <c r="Y264" s="211"/>
      <c r="AD264" s="211"/>
      <c r="AK264" s="211"/>
      <c r="AQ264" s="211"/>
    </row>
    <row r="265" spans="1:43" ht="15.75" customHeight="1">
      <c r="A265" s="163"/>
      <c r="B265" s="209"/>
      <c r="C265" s="209"/>
      <c r="D265" s="209"/>
      <c r="E265" s="209"/>
      <c r="F265" s="209"/>
      <c r="G265" s="209"/>
      <c r="H265" s="210"/>
      <c r="L265" s="211"/>
      <c r="S265" s="211"/>
      <c r="Y265" s="211"/>
      <c r="AD265" s="211"/>
      <c r="AK265" s="211"/>
      <c r="AQ265" s="211"/>
    </row>
    <row r="266" spans="1:43" ht="15.75" customHeight="1">
      <c r="A266" s="163"/>
      <c r="B266" s="209"/>
      <c r="C266" s="209"/>
      <c r="D266" s="209"/>
      <c r="E266" s="209"/>
      <c r="F266" s="209"/>
      <c r="G266" s="209"/>
      <c r="H266" s="210"/>
      <c r="L266" s="211"/>
      <c r="S266" s="211"/>
      <c r="Y266" s="211"/>
      <c r="AD266" s="211"/>
      <c r="AK266" s="211"/>
      <c r="AQ266" s="211"/>
    </row>
    <row r="267" spans="1:43" ht="15.75" customHeight="1">
      <c r="A267" s="163"/>
      <c r="B267" s="209"/>
      <c r="C267" s="209"/>
      <c r="D267" s="209"/>
      <c r="E267" s="209"/>
      <c r="F267" s="209"/>
      <c r="G267" s="209"/>
      <c r="H267" s="210"/>
      <c r="L267" s="211"/>
      <c r="S267" s="211"/>
      <c r="Y267" s="211"/>
      <c r="AD267" s="211"/>
      <c r="AK267" s="211"/>
      <c r="AQ267" s="211"/>
    </row>
    <row r="268" spans="1:43" ht="15.75" customHeight="1">
      <c r="A268" s="163"/>
      <c r="B268" s="209"/>
      <c r="C268" s="209"/>
      <c r="D268" s="209"/>
      <c r="E268" s="209"/>
      <c r="F268" s="209"/>
      <c r="G268" s="209"/>
      <c r="H268" s="210"/>
      <c r="L268" s="211"/>
      <c r="S268" s="211"/>
      <c r="Y268" s="211"/>
      <c r="AD268" s="211"/>
      <c r="AK268" s="211"/>
      <c r="AQ268" s="211"/>
    </row>
    <row r="269" spans="1:43" ht="15.75" customHeight="1">
      <c r="A269" s="163"/>
      <c r="B269" s="209"/>
      <c r="C269" s="209"/>
      <c r="D269" s="209"/>
      <c r="E269" s="209"/>
      <c r="F269" s="209"/>
      <c r="G269" s="209"/>
      <c r="H269" s="210"/>
      <c r="L269" s="211"/>
      <c r="S269" s="211"/>
      <c r="Y269" s="211"/>
      <c r="AD269" s="211"/>
      <c r="AK269" s="211"/>
      <c r="AQ269" s="211"/>
    </row>
    <row r="270" spans="1:43" ht="15.75" customHeight="1">
      <c r="A270" s="163"/>
      <c r="B270" s="209"/>
      <c r="C270" s="209"/>
      <c r="D270" s="209"/>
      <c r="E270" s="209"/>
      <c r="F270" s="209"/>
      <c r="G270" s="209"/>
      <c r="H270" s="210"/>
      <c r="L270" s="211"/>
      <c r="S270" s="211"/>
      <c r="Y270" s="211"/>
      <c r="AD270" s="211"/>
      <c r="AK270" s="211"/>
      <c r="AQ270" s="211"/>
    </row>
    <row r="271" spans="1:43" ht="15.75" customHeight="1">
      <c r="A271" s="163"/>
      <c r="B271" s="209"/>
      <c r="C271" s="209"/>
      <c r="D271" s="209"/>
      <c r="E271" s="209"/>
      <c r="F271" s="209"/>
      <c r="G271" s="209"/>
      <c r="H271" s="210"/>
      <c r="L271" s="211"/>
      <c r="S271" s="211"/>
      <c r="Y271" s="211"/>
      <c r="AD271" s="211"/>
      <c r="AK271" s="211"/>
      <c r="AQ271" s="211"/>
    </row>
    <row r="272" spans="1:43" ht="15.75" customHeight="1">
      <c r="A272" s="163"/>
      <c r="B272" s="209"/>
      <c r="C272" s="209"/>
      <c r="D272" s="209"/>
      <c r="E272" s="209"/>
      <c r="F272" s="209"/>
      <c r="G272" s="209"/>
      <c r="H272" s="210"/>
      <c r="L272" s="211"/>
      <c r="S272" s="211"/>
      <c r="Y272" s="211"/>
      <c r="AD272" s="211"/>
      <c r="AK272" s="211"/>
      <c r="AQ272" s="211"/>
    </row>
    <row r="273" spans="1:43" ht="15.75" customHeight="1">
      <c r="A273" s="163"/>
      <c r="B273" s="209"/>
      <c r="C273" s="209"/>
      <c r="D273" s="209"/>
      <c r="E273" s="209"/>
      <c r="F273" s="209"/>
      <c r="G273" s="209"/>
      <c r="H273" s="210"/>
      <c r="L273" s="211"/>
      <c r="S273" s="211"/>
      <c r="Y273" s="211"/>
      <c r="AD273" s="211"/>
      <c r="AK273" s="211"/>
      <c r="AQ273" s="211"/>
    </row>
    <row r="274" spans="1:43" ht="15.75" customHeight="1">
      <c r="A274" s="163"/>
      <c r="B274" s="209"/>
      <c r="C274" s="209"/>
      <c r="D274" s="209"/>
      <c r="E274" s="209"/>
      <c r="F274" s="209"/>
      <c r="G274" s="209"/>
      <c r="H274" s="210"/>
      <c r="L274" s="211"/>
      <c r="S274" s="211"/>
      <c r="Y274" s="211"/>
      <c r="AD274" s="211"/>
      <c r="AK274" s="211"/>
      <c r="AQ274" s="211"/>
    </row>
    <row r="275" spans="1:43" ht="15.75" customHeight="1">
      <c r="A275" s="163"/>
      <c r="B275" s="209"/>
      <c r="C275" s="209"/>
      <c r="D275" s="209"/>
      <c r="E275" s="209"/>
      <c r="F275" s="209"/>
      <c r="G275" s="209"/>
      <c r="H275" s="210"/>
      <c r="L275" s="211"/>
      <c r="S275" s="211"/>
      <c r="Y275" s="211"/>
      <c r="AD275" s="211"/>
      <c r="AK275" s="211"/>
      <c r="AQ275" s="211"/>
    </row>
    <row r="276" spans="1:43" ht="15.75" customHeight="1">
      <c r="A276" s="163"/>
      <c r="B276" s="209"/>
      <c r="C276" s="209"/>
      <c r="D276" s="209"/>
      <c r="E276" s="209"/>
      <c r="F276" s="209"/>
      <c r="G276" s="209"/>
      <c r="H276" s="210"/>
      <c r="L276" s="211"/>
      <c r="S276" s="211"/>
      <c r="Y276" s="211"/>
      <c r="AD276" s="211"/>
      <c r="AK276" s="211"/>
      <c r="AQ276" s="211"/>
    </row>
    <row r="277" spans="1:43" ht="15.75" customHeight="1">
      <c r="A277" s="163"/>
      <c r="B277" s="209"/>
      <c r="C277" s="209"/>
      <c r="D277" s="209"/>
      <c r="E277" s="209"/>
      <c r="F277" s="209"/>
      <c r="G277" s="209"/>
      <c r="H277" s="210"/>
      <c r="L277" s="211"/>
      <c r="S277" s="211"/>
      <c r="Y277" s="211"/>
      <c r="AD277" s="211"/>
      <c r="AK277" s="211"/>
      <c r="AQ277" s="211"/>
    </row>
    <row r="278" spans="1:43" ht="15.75" customHeight="1">
      <c r="A278" s="163"/>
      <c r="B278" s="209"/>
      <c r="C278" s="209"/>
      <c r="D278" s="209"/>
      <c r="E278" s="209"/>
      <c r="F278" s="209"/>
      <c r="G278" s="209"/>
      <c r="H278" s="210"/>
      <c r="L278" s="211"/>
      <c r="S278" s="211"/>
      <c r="Y278" s="211"/>
      <c r="AD278" s="211"/>
      <c r="AK278" s="211"/>
      <c r="AQ278" s="211"/>
    </row>
    <row r="279" spans="1:43" ht="15.75" customHeight="1">
      <c r="A279" s="163"/>
      <c r="B279" s="209"/>
      <c r="C279" s="209"/>
      <c r="D279" s="209"/>
      <c r="E279" s="209"/>
      <c r="F279" s="209"/>
      <c r="G279" s="209"/>
      <c r="H279" s="210"/>
      <c r="L279" s="211"/>
      <c r="S279" s="211"/>
      <c r="Y279" s="211"/>
      <c r="AD279" s="211"/>
      <c r="AK279" s="211"/>
      <c r="AQ279" s="211"/>
    </row>
    <row r="280" spans="1:43" ht="15.75" customHeight="1">
      <c r="A280" s="163"/>
      <c r="B280" s="209"/>
      <c r="C280" s="209"/>
      <c r="D280" s="209"/>
      <c r="E280" s="209"/>
      <c r="F280" s="209"/>
      <c r="G280" s="209"/>
      <c r="H280" s="210"/>
      <c r="L280" s="211"/>
      <c r="S280" s="211"/>
      <c r="Y280" s="211"/>
      <c r="AD280" s="211"/>
      <c r="AK280" s="211"/>
      <c r="AQ280" s="211"/>
    </row>
    <row r="281" spans="1:43" ht="15.75" customHeight="1">
      <c r="A281" s="163"/>
      <c r="B281" s="209"/>
      <c r="C281" s="209"/>
      <c r="D281" s="209"/>
      <c r="E281" s="209"/>
      <c r="F281" s="209"/>
      <c r="G281" s="209"/>
      <c r="H281" s="210"/>
      <c r="L281" s="211"/>
      <c r="S281" s="211"/>
      <c r="Y281" s="211"/>
      <c r="AD281" s="211"/>
      <c r="AK281" s="211"/>
      <c r="AQ281" s="211"/>
    </row>
    <row r="282" spans="1:43" ht="15.75" customHeight="1">
      <c r="A282" s="163"/>
      <c r="B282" s="209"/>
      <c r="C282" s="209"/>
      <c r="D282" s="209"/>
      <c r="E282" s="209"/>
      <c r="F282" s="209"/>
      <c r="G282" s="209"/>
      <c r="H282" s="210"/>
      <c r="L282" s="211"/>
      <c r="S282" s="211"/>
      <c r="Y282" s="211"/>
      <c r="AD282" s="211"/>
      <c r="AK282" s="211"/>
      <c r="AQ282" s="211"/>
    </row>
    <row r="283" spans="1:43" ht="15.75" customHeight="1">
      <c r="A283" s="163"/>
      <c r="B283" s="209"/>
      <c r="C283" s="209"/>
      <c r="D283" s="209"/>
      <c r="E283" s="209"/>
      <c r="F283" s="209"/>
      <c r="G283" s="209"/>
      <c r="H283" s="210"/>
      <c r="L283" s="211"/>
      <c r="S283" s="211"/>
      <c r="Y283" s="211"/>
      <c r="AD283" s="211"/>
      <c r="AK283" s="211"/>
      <c r="AQ283" s="211"/>
    </row>
    <row r="284" spans="1:43" ht="15.75" customHeight="1">
      <c r="A284" s="163"/>
      <c r="B284" s="209"/>
      <c r="C284" s="209"/>
      <c r="D284" s="209"/>
      <c r="E284" s="209"/>
      <c r="F284" s="209"/>
      <c r="G284" s="209"/>
      <c r="H284" s="210"/>
      <c r="L284" s="211"/>
      <c r="S284" s="211"/>
      <c r="Y284" s="211"/>
      <c r="AD284" s="211"/>
      <c r="AK284" s="211"/>
      <c r="AQ284" s="211"/>
    </row>
    <row r="285" spans="1:43" ht="15.75" customHeight="1">
      <c r="A285" s="163"/>
      <c r="B285" s="209"/>
      <c r="C285" s="209"/>
      <c r="D285" s="209"/>
      <c r="E285" s="209"/>
      <c r="F285" s="209"/>
      <c r="G285" s="209"/>
      <c r="H285" s="210"/>
      <c r="L285" s="211"/>
      <c r="S285" s="211"/>
      <c r="Y285" s="211"/>
      <c r="AD285" s="211"/>
      <c r="AK285" s="211"/>
      <c r="AQ285" s="211"/>
    </row>
    <row r="286" spans="1:43" ht="15.75" customHeight="1">
      <c r="A286" s="163"/>
      <c r="B286" s="209"/>
      <c r="C286" s="209"/>
      <c r="D286" s="209"/>
      <c r="E286" s="209"/>
      <c r="F286" s="209"/>
      <c r="G286" s="209"/>
      <c r="H286" s="210"/>
      <c r="L286" s="211"/>
      <c r="S286" s="211"/>
      <c r="Y286" s="211"/>
      <c r="AD286" s="211"/>
      <c r="AK286" s="211"/>
      <c r="AQ286" s="211"/>
    </row>
    <row r="287" spans="1:43" ht="15.75" customHeight="1">
      <c r="A287" s="163"/>
      <c r="B287" s="209"/>
      <c r="C287" s="209"/>
      <c r="D287" s="209"/>
      <c r="E287" s="209"/>
      <c r="F287" s="209"/>
      <c r="G287" s="209"/>
      <c r="H287" s="210"/>
      <c r="L287" s="211"/>
      <c r="S287" s="211"/>
      <c r="Y287" s="211"/>
      <c r="AD287" s="211"/>
      <c r="AK287" s="211"/>
      <c r="AQ287" s="211"/>
    </row>
    <row r="288" spans="1:43" ht="15.75" customHeight="1">
      <c r="A288" s="163"/>
      <c r="B288" s="209"/>
      <c r="C288" s="209"/>
      <c r="D288" s="209"/>
      <c r="E288" s="209"/>
      <c r="F288" s="209"/>
      <c r="G288" s="209"/>
      <c r="H288" s="210"/>
      <c r="L288" s="211"/>
      <c r="S288" s="211"/>
      <c r="Y288" s="211"/>
      <c r="AD288" s="211"/>
      <c r="AK288" s="211"/>
      <c r="AQ288" s="211"/>
    </row>
    <row r="289" spans="1:43" ht="15.75" customHeight="1">
      <c r="A289" s="163"/>
      <c r="B289" s="209"/>
      <c r="C289" s="209"/>
      <c r="D289" s="209"/>
      <c r="E289" s="209"/>
      <c r="F289" s="209"/>
      <c r="G289" s="209"/>
      <c r="H289" s="210"/>
      <c r="L289" s="211"/>
      <c r="S289" s="211"/>
      <c r="Y289" s="211"/>
      <c r="AD289" s="211"/>
      <c r="AK289" s="211"/>
      <c r="AQ289" s="211"/>
    </row>
    <row r="290" spans="1:43" ht="15.75" customHeight="1">
      <c r="A290" s="163"/>
      <c r="B290" s="209"/>
      <c r="C290" s="209"/>
      <c r="D290" s="209"/>
      <c r="E290" s="209"/>
      <c r="F290" s="209"/>
      <c r="G290" s="209"/>
      <c r="H290" s="210"/>
      <c r="L290" s="211"/>
      <c r="S290" s="211"/>
      <c r="Y290" s="211"/>
      <c r="AD290" s="211"/>
      <c r="AK290" s="211"/>
      <c r="AQ290" s="211"/>
    </row>
    <row r="291" spans="1:43" ht="15.75" customHeight="1">
      <c r="A291" s="163"/>
      <c r="B291" s="209"/>
      <c r="C291" s="209"/>
      <c r="D291" s="209"/>
      <c r="E291" s="209"/>
      <c r="F291" s="209"/>
      <c r="G291" s="209"/>
      <c r="H291" s="210"/>
      <c r="L291" s="211"/>
      <c r="S291" s="211"/>
      <c r="Y291" s="211"/>
      <c r="AD291" s="211"/>
      <c r="AK291" s="211"/>
      <c r="AQ291" s="211"/>
    </row>
    <row r="292" spans="1:43" ht="15.75" customHeight="1">
      <c r="A292" s="163"/>
      <c r="B292" s="209"/>
      <c r="C292" s="209"/>
      <c r="D292" s="209"/>
      <c r="E292" s="209"/>
      <c r="F292" s="209"/>
      <c r="G292" s="209"/>
      <c r="H292" s="210"/>
      <c r="L292" s="211"/>
      <c r="S292" s="211"/>
      <c r="Y292" s="211"/>
      <c r="AD292" s="211"/>
      <c r="AK292" s="211"/>
      <c r="AQ292" s="211"/>
    </row>
    <row r="293" spans="1:43" ht="15.75" customHeight="1">
      <c r="A293" s="163"/>
      <c r="B293" s="209"/>
      <c r="C293" s="209"/>
      <c r="D293" s="209"/>
      <c r="E293" s="209"/>
      <c r="F293" s="209"/>
      <c r="G293" s="209"/>
      <c r="H293" s="210"/>
      <c r="L293" s="211"/>
      <c r="S293" s="211"/>
      <c r="Y293" s="211"/>
      <c r="AD293" s="211"/>
      <c r="AK293" s="211"/>
      <c r="AQ293" s="211"/>
    </row>
    <row r="294" spans="1:43" ht="15.75" customHeight="1">
      <c r="A294" s="163"/>
      <c r="B294" s="209"/>
      <c r="C294" s="209"/>
      <c r="D294" s="209"/>
      <c r="E294" s="209"/>
      <c r="F294" s="209"/>
      <c r="G294" s="209"/>
      <c r="H294" s="210"/>
      <c r="L294" s="211"/>
      <c r="S294" s="211"/>
      <c r="Y294" s="211"/>
      <c r="AD294" s="211"/>
      <c r="AK294" s="211"/>
      <c r="AQ294" s="211"/>
    </row>
    <row r="295" spans="1:43" ht="15.75" customHeight="1">
      <c r="A295" s="163"/>
      <c r="B295" s="209"/>
      <c r="C295" s="209"/>
      <c r="D295" s="209"/>
      <c r="E295" s="209"/>
      <c r="F295" s="209"/>
      <c r="G295" s="209"/>
      <c r="H295" s="210"/>
      <c r="L295" s="211"/>
      <c r="S295" s="211"/>
      <c r="Y295" s="211"/>
      <c r="AD295" s="211"/>
      <c r="AK295" s="211"/>
      <c r="AQ295" s="211"/>
    </row>
    <row r="296" spans="1:43" ht="15.75" customHeight="1">
      <c r="A296" s="163"/>
      <c r="B296" s="209"/>
      <c r="C296" s="209"/>
      <c r="D296" s="209"/>
      <c r="E296" s="209"/>
      <c r="F296" s="209"/>
      <c r="G296" s="209"/>
      <c r="H296" s="210"/>
      <c r="L296" s="211"/>
      <c r="S296" s="211"/>
      <c r="Y296" s="211"/>
      <c r="AD296" s="211"/>
      <c r="AK296" s="211"/>
      <c r="AQ296" s="211"/>
    </row>
    <row r="297" spans="1:43" ht="15.75" customHeight="1">
      <c r="A297" s="163"/>
      <c r="B297" s="209"/>
      <c r="C297" s="209"/>
      <c r="D297" s="209"/>
      <c r="E297" s="209"/>
      <c r="F297" s="209"/>
      <c r="G297" s="209"/>
      <c r="H297" s="210"/>
      <c r="L297" s="211"/>
      <c r="S297" s="211"/>
      <c r="Y297" s="211"/>
      <c r="AD297" s="211"/>
      <c r="AK297" s="211"/>
      <c r="AQ297" s="211"/>
    </row>
    <row r="298" spans="1:43" ht="15.75" customHeight="1">
      <c r="A298" s="163"/>
      <c r="B298" s="209"/>
      <c r="C298" s="209"/>
      <c r="D298" s="209"/>
      <c r="E298" s="209"/>
      <c r="F298" s="209"/>
      <c r="G298" s="209"/>
      <c r="H298" s="210"/>
      <c r="L298" s="211"/>
      <c r="S298" s="211"/>
      <c r="Y298" s="211"/>
      <c r="AD298" s="211"/>
      <c r="AK298" s="211"/>
      <c r="AQ298" s="211"/>
    </row>
    <row r="299" spans="1:43" ht="15.75" customHeight="1">
      <c r="A299" s="163"/>
      <c r="B299" s="209"/>
      <c r="C299" s="209"/>
      <c r="D299" s="209"/>
      <c r="E299" s="209"/>
      <c r="F299" s="209"/>
      <c r="G299" s="209"/>
      <c r="H299" s="210"/>
      <c r="L299" s="211"/>
      <c r="S299" s="211"/>
      <c r="Y299" s="211"/>
      <c r="AD299" s="211"/>
      <c r="AK299" s="211"/>
      <c r="AQ299" s="211"/>
    </row>
    <row r="300" spans="1:43" ht="15.75" customHeight="1">
      <c r="A300" s="163"/>
      <c r="B300" s="209"/>
      <c r="C300" s="209"/>
      <c r="D300" s="209"/>
      <c r="E300" s="209"/>
      <c r="F300" s="209"/>
      <c r="G300" s="209"/>
      <c r="H300" s="210"/>
      <c r="L300" s="211"/>
      <c r="S300" s="211"/>
      <c r="Y300" s="211"/>
      <c r="AD300" s="211"/>
      <c r="AK300" s="211"/>
      <c r="AQ300" s="211"/>
    </row>
    <row r="301" spans="1:43" ht="15.75" customHeight="1">
      <c r="A301" s="163"/>
      <c r="B301" s="209"/>
      <c r="C301" s="209"/>
      <c r="D301" s="209"/>
      <c r="E301" s="209"/>
      <c r="F301" s="209"/>
      <c r="G301" s="209"/>
      <c r="H301" s="210"/>
      <c r="L301" s="211"/>
      <c r="S301" s="211"/>
      <c r="Y301" s="211"/>
      <c r="AD301" s="211"/>
      <c r="AK301" s="211"/>
      <c r="AQ301" s="211"/>
    </row>
    <row r="302" spans="1:43" ht="15.75" customHeight="1">
      <c r="A302" s="163"/>
      <c r="B302" s="209"/>
      <c r="C302" s="209"/>
      <c r="D302" s="209"/>
      <c r="E302" s="209"/>
      <c r="F302" s="209"/>
      <c r="G302" s="209"/>
      <c r="H302" s="210"/>
      <c r="L302" s="211"/>
      <c r="S302" s="211"/>
      <c r="Y302" s="211"/>
      <c r="AD302" s="211"/>
      <c r="AK302" s="211"/>
      <c r="AQ302" s="211"/>
    </row>
    <row r="303" spans="1:43" ht="15.75" customHeight="1">
      <c r="A303" s="163"/>
      <c r="B303" s="209"/>
      <c r="C303" s="209"/>
      <c r="D303" s="209"/>
      <c r="E303" s="209"/>
      <c r="F303" s="209"/>
      <c r="G303" s="209"/>
      <c r="H303" s="210"/>
      <c r="L303" s="211"/>
      <c r="S303" s="211"/>
      <c r="Y303" s="211"/>
      <c r="AD303" s="211"/>
      <c r="AK303" s="211"/>
      <c r="AQ303" s="211"/>
    </row>
    <row r="304" spans="1:43" ht="15.75" customHeight="1">
      <c r="A304" s="163"/>
      <c r="B304" s="209"/>
      <c r="C304" s="209"/>
      <c r="D304" s="209"/>
      <c r="E304" s="209"/>
      <c r="F304" s="209"/>
      <c r="G304" s="209"/>
      <c r="H304" s="210"/>
      <c r="L304" s="211"/>
      <c r="S304" s="211"/>
      <c r="Y304" s="211"/>
      <c r="AD304" s="211"/>
      <c r="AK304" s="211"/>
      <c r="AQ304" s="211"/>
    </row>
    <row r="305" spans="1:43" ht="15.75" customHeight="1">
      <c r="A305" s="163"/>
      <c r="B305" s="209"/>
      <c r="C305" s="209"/>
      <c r="D305" s="209"/>
      <c r="E305" s="209"/>
      <c r="F305" s="209"/>
      <c r="G305" s="209"/>
      <c r="H305" s="210"/>
      <c r="L305" s="211"/>
      <c r="S305" s="211"/>
      <c r="Y305" s="211"/>
      <c r="AD305" s="211"/>
      <c r="AK305" s="211"/>
      <c r="AQ305" s="211"/>
    </row>
    <row r="306" spans="1:43" ht="15.75" customHeight="1">
      <c r="A306" s="163"/>
      <c r="B306" s="209"/>
      <c r="C306" s="209"/>
      <c r="D306" s="209"/>
      <c r="E306" s="209"/>
      <c r="F306" s="209"/>
      <c r="G306" s="209"/>
      <c r="H306" s="210"/>
      <c r="L306" s="211"/>
      <c r="S306" s="211"/>
      <c r="Y306" s="211"/>
      <c r="AD306" s="211"/>
      <c r="AK306" s="211"/>
      <c r="AQ306" s="211"/>
    </row>
    <row r="307" spans="1:43" ht="15.75" customHeight="1">
      <c r="A307" s="163"/>
      <c r="B307" s="209"/>
      <c r="C307" s="209"/>
      <c r="D307" s="209"/>
      <c r="E307" s="209"/>
      <c r="F307" s="209"/>
      <c r="G307" s="209"/>
      <c r="H307" s="210"/>
      <c r="L307" s="211"/>
      <c r="S307" s="211"/>
      <c r="Y307" s="211"/>
      <c r="AD307" s="211"/>
      <c r="AK307" s="211"/>
      <c r="AQ307" s="211"/>
    </row>
    <row r="308" spans="1:43" ht="15.75" customHeight="1">
      <c r="A308" s="163"/>
      <c r="B308" s="209"/>
      <c r="C308" s="209"/>
      <c r="D308" s="209"/>
      <c r="E308" s="209"/>
      <c r="F308" s="209"/>
      <c r="G308" s="209"/>
      <c r="H308" s="210"/>
      <c r="L308" s="211"/>
      <c r="S308" s="211"/>
      <c r="Y308" s="211"/>
      <c r="AD308" s="211"/>
      <c r="AK308" s="211"/>
      <c r="AQ308" s="211"/>
    </row>
    <row r="309" spans="1:43" ht="15.75" customHeight="1">
      <c r="A309" s="163"/>
      <c r="B309" s="209"/>
      <c r="C309" s="209"/>
      <c r="D309" s="209"/>
      <c r="E309" s="209"/>
      <c r="F309" s="209"/>
      <c r="G309" s="209"/>
      <c r="H309" s="210"/>
      <c r="L309" s="211"/>
      <c r="S309" s="211"/>
      <c r="Y309" s="211"/>
      <c r="AD309" s="211"/>
      <c r="AK309" s="211"/>
      <c r="AQ309" s="211"/>
    </row>
    <row r="310" spans="1:43" ht="15.75" customHeight="1">
      <c r="A310" s="163"/>
      <c r="B310" s="209"/>
      <c r="C310" s="209"/>
      <c r="D310" s="209"/>
      <c r="E310" s="209"/>
      <c r="F310" s="209"/>
      <c r="G310" s="209"/>
      <c r="H310" s="210"/>
      <c r="L310" s="211"/>
      <c r="S310" s="211"/>
      <c r="Y310" s="211"/>
      <c r="AD310" s="211"/>
      <c r="AK310" s="211"/>
      <c r="AQ310" s="211"/>
    </row>
    <row r="311" spans="1:43" ht="15.75" customHeight="1">
      <c r="A311" s="163"/>
      <c r="B311" s="209"/>
      <c r="C311" s="209"/>
      <c r="D311" s="209"/>
      <c r="E311" s="209"/>
      <c r="F311" s="209"/>
      <c r="G311" s="209"/>
      <c r="H311" s="210"/>
      <c r="L311" s="211"/>
      <c r="S311" s="211"/>
      <c r="Y311" s="211"/>
      <c r="AD311" s="211"/>
      <c r="AK311" s="211"/>
      <c r="AQ311" s="211"/>
    </row>
    <row r="312" spans="1:43" ht="15.75" customHeight="1">
      <c r="A312" s="163"/>
      <c r="B312" s="209"/>
      <c r="C312" s="209"/>
      <c r="D312" s="209"/>
      <c r="E312" s="209"/>
      <c r="F312" s="209"/>
      <c r="G312" s="209"/>
      <c r="H312" s="210"/>
      <c r="L312" s="211"/>
      <c r="S312" s="211"/>
      <c r="Y312" s="211"/>
      <c r="AD312" s="211"/>
      <c r="AK312" s="211"/>
      <c r="AQ312" s="211"/>
    </row>
    <row r="313" spans="1:43" ht="15.75" customHeight="1">
      <c r="A313" s="163"/>
      <c r="B313" s="209"/>
      <c r="C313" s="209"/>
      <c r="D313" s="209"/>
      <c r="E313" s="209"/>
      <c r="F313" s="209"/>
      <c r="G313" s="209"/>
      <c r="H313" s="210"/>
      <c r="L313" s="211"/>
      <c r="S313" s="211"/>
      <c r="Y313" s="211"/>
      <c r="AD313" s="211"/>
      <c r="AK313" s="211"/>
      <c r="AQ313" s="211"/>
    </row>
    <row r="314" spans="1:43" ht="15.75" customHeight="1">
      <c r="A314" s="163"/>
      <c r="B314" s="209"/>
      <c r="C314" s="209"/>
      <c r="D314" s="209"/>
      <c r="E314" s="209"/>
      <c r="F314" s="209"/>
      <c r="G314" s="209"/>
      <c r="H314" s="210"/>
      <c r="L314" s="211"/>
      <c r="S314" s="211"/>
      <c r="Y314" s="211"/>
      <c r="AD314" s="211"/>
      <c r="AK314" s="211"/>
      <c r="AQ314" s="211"/>
    </row>
    <row r="315" spans="1:43" ht="15.75" customHeight="1">
      <c r="A315" s="163"/>
      <c r="B315" s="209"/>
      <c r="C315" s="209"/>
      <c r="D315" s="209"/>
      <c r="E315" s="209"/>
      <c r="F315" s="209"/>
      <c r="G315" s="209"/>
      <c r="H315" s="210"/>
      <c r="L315" s="211"/>
      <c r="S315" s="211"/>
      <c r="Y315" s="211"/>
      <c r="AD315" s="211"/>
      <c r="AK315" s="211"/>
      <c r="AQ315" s="211"/>
    </row>
    <row r="316" spans="1:43" ht="15.75" customHeight="1">
      <c r="A316" s="163"/>
      <c r="B316" s="209"/>
      <c r="C316" s="209"/>
      <c r="D316" s="209"/>
      <c r="E316" s="209"/>
      <c r="F316" s="209"/>
      <c r="G316" s="209"/>
      <c r="H316" s="210"/>
      <c r="L316" s="211"/>
      <c r="S316" s="211"/>
      <c r="Y316" s="211"/>
      <c r="AD316" s="211"/>
      <c r="AK316" s="211"/>
      <c r="AQ316" s="211"/>
    </row>
    <row r="317" spans="1:43" ht="15.75" customHeight="1">
      <c r="A317" s="163"/>
      <c r="B317" s="209"/>
      <c r="C317" s="209"/>
      <c r="D317" s="209"/>
      <c r="E317" s="209"/>
      <c r="F317" s="209"/>
      <c r="G317" s="209"/>
      <c r="H317" s="210"/>
      <c r="L317" s="211"/>
      <c r="S317" s="211"/>
      <c r="Y317" s="211"/>
      <c r="AD317" s="211"/>
      <c r="AK317" s="211"/>
      <c r="AQ317" s="211"/>
    </row>
    <row r="318" spans="1:43" ht="15.75" customHeight="1">
      <c r="A318" s="163"/>
      <c r="B318" s="209"/>
      <c r="C318" s="209"/>
      <c r="D318" s="209"/>
      <c r="E318" s="209"/>
      <c r="F318" s="209"/>
      <c r="G318" s="209"/>
      <c r="H318" s="210"/>
      <c r="L318" s="211"/>
      <c r="S318" s="211"/>
      <c r="Y318" s="211"/>
      <c r="AD318" s="211"/>
      <c r="AK318" s="211"/>
      <c r="AQ318" s="211"/>
    </row>
    <row r="319" spans="1:43" ht="15.75" customHeight="1">
      <c r="A319" s="163"/>
      <c r="B319" s="209"/>
      <c r="C319" s="209"/>
      <c r="D319" s="209"/>
      <c r="E319" s="209"/>
      <c r="F319" s="209"/>
      <c r="G319" s="209"/>
      <c r="H319" s="210"/>
      <c r="L319" s="211"/>
      <c r="S319" s="211"/>
      <c r="Y319" s="211"/>
      <c r="AD319" s="211"/>
      <c r="AK319" s="211"/>
      <c r="AQ319" s="211"/>
    </row>
    <row r="320" spans="1:43" ht="15.75" customHeight="1">
      <c r="A320" s="163"/>
      <c r="B320" s="209"/>
      <c r="C320" s="209"/>
      <c r="D320" s="209"/>
      <c r="E320" s="209"/>
      <c r="F320" s="209"/>
      <c r="G320" s="209"/>
      <c r="H320" s="210"/>
      <c r="L320" s="211"/>
      <c r="S320" s="211"/>
      <c r="Y320" s="211"/>
      <c r="AD320" s="211"/>
      <c r="AK320" s="211"/>
      <c r="AQ320" s="211"/>
    </row>
    <row r="321" spans="1:43" ht="15.75" customHeight="1">
      <c r="A321" s="163"/>
      <c r="B321" s="209"/>
      <c r="C321" s="209"/>
      <c r="D321" s="209"/>
      <c r="E321" s="209"/>
      <c r="F321" s="209"/>
      <c r="G321" s="209"/>
      <c r="H321" s="210"/>
      <c r="L321" s="211"/>
      <c r="S321" s="211"/>
      <c r="Y321" s="211"/>
      <c r="AD321" s="211"/>
      <c r="AK321" s="211"/>
      <c r="AQ321" s="211"/>
    </row>
    <row r="322" spans="1:43" ht="15.75" customHeight="1">
      <c r="A322" s="163"/>
      <c r="B322" s="209"/>
      <c r="C322" s="209"/>
      <c r="D322" s="209"/>
      <c r="E322" s="209"/>
      <c r="F322" s="209"/>
      <c r="G322" s="209"/>
      <c r="H322" s="210"/>
      <c r="L322" s="211"/>
      <c r="S322" s="211"/>
      <c r="Y322" s="211"/>
      <c r="AD322" s="211"/>
      <c r="AK322" s="211"/>
      <c r="AQ322" s="211"/>
    </row>
    <row r="323" spans="1:43" ht="15.75" customHeight="1">
      <c r="A323" s="163"/>
      <c r="B323" s="209"/>
      <c r="C323" s="209"/>
      <c r="D323" s="209"/>
      <c r="E323" s="209"/>
      <c r="F323" s="209"/>
      <c r="G323" s="209"/>
      <c r="H323" s="210"/>
      <c r="L323" s="211"/>
      <c r="S323" s="211"/>
      <c r="Y323" s="211"/>
      <c r="AD323" s="211"/>
      <c r="AK323" s="211"/>
      <c r="AQ323" s="211"/>
    </row>
    <row r="324" spans="1:43" ht="15.75" customHeight="1">
      <c r="A324" s="163"/>
      <c r="B324" s="209"/>
      <c r="C324" s="209"/>
      <c r="D324" s="209"/>
      <c r="E324" s="209"/>
      <c r="F324" s="209"/>
      <c r="G324" s="209"/>
      <c r="H324" s="210"/>
      <c r="L324" s="211"/>
      <c r="S324" s="211"/>
      <c r="Y324" s="211"/>
      <c r="AD324" s="211"/>
      <c r="AK324" s="211"/>
      <c r="AQ324" s="211"/>
    </row>
    <row r="325" spans="1:43" ht="15.75" customHeight="1">
      <c r="A325" s="163"/>
      <c r="B325" s="209"/>
      <c r="C325" s="209"/>
      <c r="D325" s="209"/>
      <c r="E325" s="209"/>
      <c r="F325" s="209"/>
      <c r="G325" s="209"/>
      <c r="H325" s="210"/>
      <c r="L325" s="211"/>
      <c r="S325" s="211"/>
      <c r="Y325" s="211"/>
      <c r="AD325" s="211"/>
      <c r="AK325" s="211"/>
      <c r="AQ325" s="211"/>
    </row>
    <row r="326" spans="1:43" ht="15.75" customHeight="1">
      <c r="A326" s="163"/>
      <c r="B326" s="209"/>
      <c r="C326" s="209"/>
      <c r="D326" s="209"/>
      <c r="E326" s="209"/>
      <c r="F326" s="209"/>
      <c r="G326" s="209"/>
      <c r="H326" s="210"/>
      <c r="L326" s="211"/>
      <c r="S326" s="211"/>
      <c r="Y326" s="211"/>
      <c r="AD326" s="211"/>
      <c r="AK326" s="211"/>
      <c r="AQ326" s="211"/>
    </row>
    <row r="327" spans="1:43" ht="15.75" customHeight="1">
      <c r="A327" s="163"/>
      <c r="B327" s="209"/>
      <c r="C327" s="209"/>
      <c r="D327" s="209"/>
      <c r="E327" s="209"/>
      <c r="F327" s="209"/>
      <c r="G327" s="209"/>
      <c r="H327" s="210"/>
      <c r="L327" s="211"/>
      <c r="S327" s="211"/>
      <c r="Y327" s="211"/>
      <c r="AD327" s="211"/>
      <c r="AK327" s="211"/>
      <c r="AQ327" s="211"/>
    </row>
    <row r="328" spans="1:43" ht="15.75" customHeight="1">
      <c r="A328" s="163"/>
      <c r="B328" s="209"/>
      <c r="C328" s="209"/>
      <c r="D328" s="209"/>
      <c r="E328" s="209"/>
      <c r="F328" s="209"/>
      <c r="G328" s="209"/>
      <c r="H328" s="210"/>
      <c r="L328" s="211"/>
      <c r="S328" s="211"/>
      <c r="Y328" s="211"/>
      <c r="AD328" s="211"/>
      <c r="AK328" s="211"/>
      <c r="AQ328" s="211"/>
    </row>
    <row r="329" spans="1:43" ht="15.75" customHeight="1">
      <c r="A329" s="163"/>
      <c r="B329" s="209"/>
      <c r="C329" s="209"/>
      <c r="D329" s="209"/>
      <c r="E329" s="209"/>
      <c r="F329" s="209"/>
      <c r="G329" s="209"/>
      <c r="H329" s="210"/>
      <c r="L329" s="211"/>
      <c r="S329" s="211"/>
      <c r="Y329" s="211"/>
      <c r="AD329" s="211"/>
      <c r="AK329" s="211"/>
      <c r="AQ329" s="211"/>
    </row>
    <row r="330" spans="1:43" ht="15.75" customHeight="1">
      <c r="A330" s="163"/>
      <c r="B330" s="209"/>
      <c r="C330" s="209"/>
      <c r="D330" s="209"/>
      <c r="E330" s="209"/>
      <c r="F330" s="209"/>
      <c r="G330" s="209"/>
      <c r="H330" s="210"/>
      <c r="L330" s="211"/>
      <c r="S330" s="211"/>
      <c r="Y330" s="211"/>
      <c r="AD330" s="211"/>
      <c r="AK330" s="211"/>
      <c r="AQ330" s="211"/>
    </row>
    <row r="331" spans="1:43" ht="15.75" customHeight="1">
      <c r="A331" s="163"/>
      <c r="B331" s="209"/>
      <c r="C331" s="209"/>
      <c r="D331" s="209"/>
      <c r="E331" s="209"/>
      <c r="F331" s="209"/>
      <c r="G331" s="209"/>
      <c r="H331" s="210"/>
      <c r="L331" s="211"/>
      <c r="S331" s="211"/>
      <c r="Y331" s="211"/>
      <c r="AD331" s="211"/>
      <c r="AK331" s="211"/>
      <c r="AQ331" s="211"/>
    </row>
    <row r="332" spans="1:43" ht="15.75" customHeight="1">
      <c r="A332" s="163"/>
      <c r="B332" s="209"/>
      <c r="C332" s="209"/>
      <c r="D332" s="209"/>
      <c r="E332" s="209"/>
      <c r="F332" s="209"/>
      <c r="G332" s="209"/>
      <c r="H332" s="210"/>
      <c r="L332" s="211"/>
      <c r="S332" s="211"/>
      <c r="Y332" s="211"/>
      <c r="AD332" s="211"/>
      <c r="AK332" s="211"/>
      <c r="AQ332" s="211"/>
    </row>
    <row r="333" spans="1:43" ht="15.75" customHeight="1">
      <c r="A333" s="163"/>
      <c r="B333" s="209"/>
      <c r="C333" s="209"/>
      <c r="D333" s="209"/>
      <c r="E333" s="209"/>
      <c r="F333" s="209"/>
      <c r="G333" s="209"/>
      <c r="H333" s="210"/>
      <c r="L333" s="211"/>
      <c r="S333" s="211"/>
      <c r="Y333" s="211"/>
      <c r="AD333" s="211"/>
      <c r="AK333" s="211"/>
      <c r="AQ333" s="211"/>
    </row>
    <row r="334" spans="1:43" ht="15.75" customHeight="1">
      <c r="A334" s="163"/>
      <c r="B334" s="209"/>
      <c r="C334" s="209"/>
      <c r="D334" s="209"/>
      <c r="E334" s="209"/>
      <c r="F334" s="209"/>
      <c r="G334" s="209"/>
      <c r="H334" s="210"/>
      <c r="L334" s="211"/>
      <c r="S334" s="211"/>
      <c r="Y334" s="211"/>
      <c r="AD334" s="211"/>
      <c r="AK334" s="211"/>
      <c r="AQ334" s="211"/>
    </row>
    <row r="335" spans="1:43" ht="15.75" customHeight="1">
      <c r="A335" s="163"/>
      <c r="B335" s="209"/>
      <c r="C335" s="209"/>
      <c r="D335" s="209"/>
      <c r="E335" s="209"/>
      <c r="F335" s="209"/>
      <c r="G335" s="209"/>
      <c r="H335" s="210"/>
      <c r="L335" s="211"/>
      <c r="S335" s="211"/>
      <c r="Y335" s="211"/>
      <c r="AD335" s="211"/>
      <c r="AK335" s="211"/>
      <c r="AQ335" s="211"/>
    </row>
    <row r="336" spans="1:43" ht="15.75" customHeight="1">
      <c r="A336" s="163"/>
      <c r="B336" s="209"/>
      <c r="C336" s="209"/>
      <c r="D336" s="209"/>
      <c r="E336" s="209"/>
      <c r="F336" s="209"/>
      <c r="G336" s="209"/>
      <c r="H336" s="210"/>
      <c r="L336" s="211"/>
      <c r="S336" s="211"/>
      <c r="Y336" s="211"/>
      <c r="AD336" s="211"/>
      <c r="AK336" s="211"/>
      <c r="AQ336" s="211"/>
    </row>
    <row r="337" spans="1:43" ht="15.75" customHeight="1">
      <c r="A337" s="163"/>
      <c r="B337" s="209"/>
      <c r="C337" s="209"/>
      <c r="D337" s="209"/>
      <c r="E337" s="209"/>
      <c r="F337" s="209"/>
      <c r="G337" s="209"/>
      <c r="H337" s="210"/>
      <c r="L337" s="211"/>
      <c r="S337" s="211"/>
      <c r="Y337" s="211"/>
      <c r="AD337" s="211"/>
      <c r="AK337" s="211"/>
      <c r="AQ337" s="211"/>
    </row>
    <row r="338" spans="1:43" ht="15.75" customHeight="1">
      <c r="A338" s="163"/>
      <c r="B338" s="209"/>
      <c r="C338" s="209"/>
      <c r="D338" s="209"/>
      <c r="E338" s="209"/>
      <c r="F338" s="209"/>
      <c r="G338" s="209"/>
      <c r="H338" s="210"/>
      <c r="L338" s="211"/>
      <c r="S338" s="211"/>
      <c r="Y338" s="211"/>
      <c r="AD338" s="211"/>
      <c r="AK338" s="211"/>
      <c r="AQ338" s="211"/>
    </row>
    <row r="339" spans="1:43" ht="15.75" customHeight="1">
      <c r="A339" s="163"/>
      <c r="B339" s="209"/>
      <c r="C339" s="209"/>
      <c r="D339" s="209"/>
      <c r="E339" s="209"/>
      <c r="F339" s="209"/>
      <c r="G339" s="209"/>
      <c r="H339" s="210"/>
      <c r="L339" s="211"/>
      <c r="S339" s="211"/>
      <c r="Y339" s="211"/>
      <c r="AD339" s="211"/>
      <c r="AK339" s="211"/>
      <c r="AQ339" s="211"/>
    </row>
    <row r="340" spans="1:43" ht="15.75" customHeight="1">
      <c r="A340" s="163"/>
      <c r="B340" s="209"/>
      <c r="C340" s="209"/>
      <c r="D340" s="209"/>
      <c r="E340" s="209"/>
      <c r="F340" s="209"/>
      <c r="G340" s="209"/>
      <c r="H340" s="210"/>
      <c r="L340" s="211"/>
      <c r="S340" s="211"/>
      <c r="Y340" s="211"/>
      <c r="AD340" s="211"/>
      <c r="AK340" s="211"/>
      <c r="AQ340" s="211"/>
    </row>
    <row r="341" spans="1:43" ht="15.75" customHeight="1">
      <c r="A341" s="163"/>
      <c r="B341" s="209"/>
      <c r="C341" s="209"/>
      <c r="D341" s="209"/>
      <c r="E341" s="209"/>
      <c r="F341" s="209"/>
      <c r="G341" s="209"/>
      <c r="H341" s="210"/>
      <c r="L341" s="211"/>
      <c r="S341" s="211"/>
      <c r="Y341" s="211"/>
      <c r="AD341" s="211"/>
      <c r="AK341" s="211"/>
      <c r="AQ341" s="211"/>
    </row>
    <row r="342" spans="1:43" ht="15.75" customHeight="1">
      <c r="A342" s="163"/>
      <c r="B342" s="209"/>
      <c r="C342" s="209"/>
      <c r="D342" s="209"/>
      <c r="E342" s="209"/>
      <c r="F342" s="209"/>
      <c r="G342" s="209"/>
      <c r="H342" s="210"/>
      <c r="L342" s="211"/>
      <c r="S342" s="211"/>
      <c r="Y342" s="211"/>
      <c r="AD342" s="211"/>
      <c r="AK342" s="211"/>
      <c r="AQ342" s="211"/>
    </row>
    <row r="343" spans="1:43" ht="15.75" customHeight="1">
      <c r="A343" s="163"/>
      <c r="B343" s="209"/>
      <c r="C343" s="209"/>
      <c r="D343" s="209"/>
      <c r="E343" s="209"/>
      <c r="F343" s="209"/>
      <c r="G343" s="209"/>
      <c r="H343" s="210"/>
      <c r="L343" s="211"/>
      <c r="S343" s="211"/>
      <c r="Y343" s="211"/>
      <c r="AD343" s="211"/>
      <c r="AK343" s="211"/>
      <c r="AQ343" s="211"/>
    </row>
    <row r="344" spans="1:43" ht="15.75" customHeight="1">
      <c r="A344" s="163"/>
      <c r="B344" s="209"/>
      <c r="C344" s="209"/>
      <c r="D344" s="209"/>
      <c r="E344" s="209"/>
      <c r="F344" s="209"/>
      <c r="G344" s="209"/>
      <c r="H344" s="210"/>
      <c r="L344" s="211"/>
      <c r="S344" s="211"/>
      <c r="Y344" s="211"/>
      <c r="AD344" s="211"/>
      <c r="AK344" s="211"/>
      <c r="AQ344" s="211"/>
    </row>
    <row r="345" spans="1:43" ht="15.75" customHeight="1">
      <c r="A345" s="163"/>
      <c r="B345" s="209"/>
      <c r="C345" s="209"/>
      <c r="D345" s="209"/>
      <c r="E345" s="209"/>
      <c r="F345" s="209"/>
      <c r="G345" s="209"/>
      <c r="H345" s="210"/>
      <c r="L345" s="211"/>
      <c r="S345" s="211"/>
      <c r="Y345" s="211"/>
      <c r="AD345" s="211"/>
      <c r="AK345" s="211"/>
      <c r="AQ345" s="211"/>
    </row>
    <row r="346" spans="1:43" ht="15.75" customHeight="1">
      <c r="A346" s="163"/>
      <c r="B346" s="209"/>
      <c r="C346" s="209"/>
      <c r="D346" s="209"/>
      <c r="E346" s="209"/>
      <c r="F346" s="209"/>
      <c r="G346" s="209"/>
      <c r="H346" s="210"/>
      <c r="L346" s="211"/>
      <c r="S346" s="211"/>
      <c r="Y346" s="211"/>
      <c r="AD346" s="211"/>
      <c r="AK346" s="211"/>
      <c r="AQ346" s="211"/>
    </row>
    <row r="347" spans="1:43" ht="15.75" customHeight="1">
      <c r="A347" s="163"/>
      <c r="B347" s="209"/>
      <c r="C347" s="209"/>
      <c r="D347" s="209"/>
      <c r="E347" s="209"/>
      <c r="F347" s="209"/>
      <c r="G347" s="209"/>
      <c r="H347" s="210"/>
      <c r="L347" s="211"/>
      <c r="S347" s="211"/>
      <c r="Y347" s="211"/>
      <c r="AD347" s="211"/>
      <c r="AK347" s="211"/>
      <c r="AQ347" s="211"/>
    </row>
    <row r="348" spans="1:43" ht="15.75" customHeight="1">
      <c r="A348" s="163"/>
      <c r="B348" s="209"/>
      <c r="C348" s="209"/>
      <c r="D348" s="209"/>
      <c r="E348" s="209"/>
      <c r="F348" s="209"/>
      <c r="G348" s="209"/>
      <c r="H348" s="210"/>
      <c r="L348" s="211"/>
      <c r="S348" s="211"/>
      <c r="Y348" s="211"/>
      <c r="AD348" s="211"/>
      <c r="AK348" s="211"/>
      <c r="AQ348" s="211"/>
    </row>
    <row r="349" spans="1:43" ht="15.75" customHeight="1">
      <c r="A349" s="163"/>
      <c r="B349" s="209"/>
      <c r="C349" s="209"/>
      <c r="D349" s="209"/>
      <c r="E349" s="209"/>
      <c r="F349" s="209"/>
      <c r="G349" s="209"/>
      <c r="H349" s="210"/>
      <c r="L349" s="211"/>
      <c r="S349" s="211"/>
      <c r="Y349" s="211"/>
      <c r="AD349" s="211"/>
      <c r="AK349" s="211"/>
      <c r="AQ349" s="211"/>
    </row>
    <row r="350" spans="1:43" ht="15.75" customHeight="1">
      <c r="A350" s="163"/>
      <c r="B350" s="209"/>
      <c r="C350" s="209"/>
      <c r="D350" s="209"/>
      <c r="E350" s="209"/>
      <c r="F350" s="209"/>
      <c r="G350" s="209"/>
      <c r="H350" s="210"/>
      <c r="L350" s="211"/>
      <c r="S350" s="211"/>
      <c r="Y350" s="211"/>
      <c r="AD350" s="211"/>
      <c r="AK350" s="211"/>
      <c r="AQ350" s="211"/>
    </row>
    <row r="351" spans="1:43" ht="15.75" customHeight="1">
      <c r="A351" s="163"/>
      <c r="B351" s="209"/>
      <c r="C351" s="209"/>
      <c r="D351" s="209"/>
      <c r="E351" s="209"/>
      <c r="F351" s="209"/>
      <c r="G351" s="209"/>
      <c r="H351" s="210"/>
      <c r="L351" s="211"/>
      <c r="S351" s="211"/>
      <c r="Y351" s="211"/>
      <c r="AD351" s="211"/>
      <c r="AK351" s="211"/>
      <c r="AQ351" s="211"/>
    </row>
    <row r="352" spans="1:43" ht="15.75" customHeight="1">
      <c r="A352" s="163"/>
      <c r="B352" s="209"/>
      <c r="C352" s="209"/>
      <c r="D352" s="209"/>
      <c r="E352" s="209"/>
      <c r="F352" s="209"/>
      <c r="G352" s="209"/>
      <c r="H352" s="210"/>
      <c r="L352" s="211"/>
      <c r="S352" s="211"/>
      <c r="Y352" s="211"/>
      <c r="AD352" s="211"/>
      <c r="AK352" s="211"/>
      <c r="AQ352" s="211"/>
    </row>
    <row r="353" spans="1:43" ht="15.75" customHeight="1">
      <c r="A353" s="163"/>
      <c r="B353" s="209"/>
      <c r="C353" s="209"/>
      <c r="D353" s="209"/>
      <c r="E353" s="209"/>
      <c r="F353" s="209"/>
      <c r="G353" s="209"/>
      <c r="H353" s="210"/>
      <c r="L353" s="211"/>
      <c r="S353" s="211"/>
      <c r="Y353" s="211"/>
      <c r="AD353" s="211"/>
      <c r="AK353" s="211"/>
      <c r="AQ353" s="211"/>
    </row>
    <row r="354" spans="1:43" ht="15.75" customHeight="1">
      <c r="A354" s="163"/>
      <c r="B354" s="209"/>
      <c r="C354" s="209"/>
      <c r="D354" s="209"/>
      <c r="E354" s="209"/>
      <c r="F354" s="209"/>
      <c r="G354" s="209"/>
      <c r="H354" s="210"/>
      <c r="L354" s="211"/>
      <c r="S354" s="211"/>
      <c r="Y354" s="211"/>
      <c r="AD354" s="211"/>
      <c r="AK354" s="211"/>
      <c r="AQ354" s="211"/>
    </row>
    <row r="355" spans="1:43" ht="15.75" customHeight="1">
      <c r="A355" s="163"/>
      <c r="B355" s="209"/>
      <c r="C355" s="209"/>
      <c r="D355" s="209"/>
      <c r="E355" s="209"/>
      <c r="F355" s="209"/>
      <c r="G355" s="209"/>
      <c r="H355" s="210"/>
      <c r="L355" s="211"/>
      <c r="S355" s="211"/>
      <c r="Y355" s="211"/>
      <c r="AD355" s="211"/>
      <c r="AK355" s="211"/>
      <c r="AQ355" s="211"/>
    </row>
    <row r="356" spans="1:43" ht="15.75" customHeight="1">
      <c r="A356" s="163"/>
      <c r="B356" s="209"/>
      <c r="C356" s="209"/>
      <c r="D356" s="209"/>
      <c r="E356" s="209"/>
      <c r="F356" s="209"/>
      <c r="G356" s="209"/>
      <c r="H356" s="210"/>
      <c r="L356" s="211"/>
      <c r="S356" s="211"/>
      <c r="Y356" s="211"/>
      <c r="AD356" s="211"/>
      <c r="AK356" s="211"/>
      <c r="AQ356" s="211"/>
    </row>
    <row r="357" spans="1:43" ht="15.75" customHeight="1">
      <c r="A357" s="163"/>
      <c r="B357" s="209"/>
      <c r="C357" s="209"/>
      <c r="D357" s="209"/>
      <c r="E357" s="209"/>
      <c r="F357" s="209"/>
      <c r="G357" s="209"/>
      <c r="H357" s="210"/>
      <c r="L357" s="211"/>
      <c r="S357" s="211"/>
      <c r="Y357" s="211"/>
      <c r="AD357" s="211"/>
      <c r="AK357" s="211"/>
      <c r="AQ357" s="211"/>
    </row>
    <row r="358" spans="1:43" ht="15.75" customHeight="1">
      <c r="A358" s="163"/>
      <c r="B358" s="209"/>
      <c r="C358" s="209"/>
      <c r="D358" s="209"/>
      <c r="E358" s="209"/>
      <c r="F358" s="209"/>
      <c r="G358" s="209"/>
      <c r="H358" s="210"/>
      <c r="L358" s="211"/>
      <c r="S358" s="211"/>
      <c r="Y358" s="211"/>
      <c r="AD358" s="211"/>
      <c r="AK358" s="211"/>
      <c r="AQ358" s="211"/>
    </row>
    <row r="359" spans="1:43" ht="15.75" customHeight="1">
      <c r="A359" s="163"/>
      <c r="B359" s="209"/>
      <c r="C359" s="209"/>
      <c r="D359" s="209"/>
      <c r="E359" s="209"/>
      <c r="F359" s="209"/>
      <c r="G359" s="209"/>
      <c r="H359" s="210"/>
      <c r="L359" s="211"/>
      <c r="S359" s="211"/>
      <c r="Y359" s="211"/>
      <c r="AD359" s="211"/>
      <c r="AK359" s="211"/>
      <c r="AQ359" s="211"/>
    </row>
    <row r="360" spans="1:43" ht="15.75" customHeight="1">
      <c r="A360" s="163"/>
      <c r="B360" s="209"/>
      <c r="C360" s="209"/>
      <c r="D360" s="209"/>
      <c r="E360" s="209"/>
      <c r="F360" s="209"/>
      <c r="G360" s="209"/>
      <c r="H360" s="210"/>
      <c r="L360" s="211"/>
      <c r="S360" s="211"/>
      <c r="Y360" s="211"/>
      <c r="AD360" s="211"/>
      <c r="AK360" s="211"/>
      <c r="AQ360" s="211"/>
    </row>
    <row r="361" spans="1:43" ht="15.75" customHeight="1">
      <c r="A361" s="163"/>
      <c r="B361" s="209"/>
      <c r="C361" s="209"/>
      <c r="D361" s="209"/>
      <c r="E361" s="209"/>
      <c r="F361" s="209"/>
      <c r="G361" s="209"/>
      <c r="H361" s="210"/>
      <c r="L361" s="211"/>
      <c r="S361" s="211"/>
      <c r="Y361" s="211"/>
      <c r="AD361" s="211"/>
      <c r="AK361" s="211"/>
      <c r="AQ361" s="211"/>
    </row>
    <row r="362" spans="1:43" ht="15.75" customHeight="1">
      <c r="A362" s="163"/>
      <c r="B362" s="209"/>
      <c r="C362" s="209"/>
      <c r="D362" s="209"/>
      <c r="E362" s="209"/>
      <c r="F362" s="209"/>
      <c r="G362" s="209"/>
      <c r="H362" s="210"/>
      <c r="L362" s="211"/>
      <c r="S362" s="211"/>
      <c r="Y362" s="211"/>
      <c r="AD362" s="211"/>
      <c r="AK362" s="211"/>
      <c r="AQ362" s="211"/>
    </row>
    <row r="363" spans="1:43" ht="15.75" customHeight="1">
      <c r="A363" s="163"/>
      <c r="B363" s="209"/>
      <c r="C363" s="209"/>
      <c r="D363" s="209"/>
      <c r="E363" s="209"/>
      <c r="F363" s="209"/>
      <c r="G363" s="209"/>
      <c r="H363" s="210"/>
      <c r="L363" s="211"/>
      <c r="S363" s="211"/>
      <c r="Y363" s="211"/>
      <c r="AD363" s="211"/>
      <c r="AK363" s="211"/>
      <c r="AQ363" s="211"/>
    </row>
    <row r="364" spans="1:43" ht="15.75" customHeight="1">
      <c r="A364" s="163"/>
      <c r="B364" s="209"/>
      <c r="C364" s="209"/>
      <c r="D364" s="209"/>
      <c r="E364" s="209"/>
      <c r="F364" s="209"/>
      <c r="G364" s="209"/>
      <c r="H364" s="210"/>
      <c r="L364" s="211"/>
      <c r="S364" s="211"/>
      <c r="Y364" s="211"/>
      <c r="AD364" s="211"/>
      <c r="AK364" s="211"/>
      <c r="AQ364" s="211"/>
    </row>
    <row r="365" spans="1:43" ht="15.75" customHeight="1">
      <c r="A365" s="163"/>
      <c r="B365" s="209"/>
      <c r="C365" s="209"/>
      <c r="D365" s="209"/>
      <c r="E365" s="209"/>
      <c r="F365" s="209"/>
      <c r="G365" s="209"/>
      <c r="H365" s="210"/>
      <c r="L365" s="211"/>
      <c r="S365" s="211"/>
      <c r="Y365" s="211"/>
      <c r="AD365" s="211"/>
      <c r="AK365" s="211"/>
      <c r="AQ365" s="211"/>
    </row>
    <row r="366" spans="1:43" ht="15.75" customHeight="1">
      <c r="A366" s="163"/>
      <c r="B366" s="209"/>
      <c r="C366" s="209"/>
      <c r="D366" s="209"/>
      <c r="E366" s="209"/>
      <c r="F366" s="209"/>
      <c r="G366" s="209"/>
      <c r="H366" s="210"/>
      <c r="L366" s="211"/>
      <c r="S366" s="211"/>
      <c r="Y366" s="211"/>
      <c r="AD366" s="211"/>
      <c r="AK366" s="211"/>
      <c r="AQ366" s="211"/>
    </row>
    <row r="367" spans="1:43" ht="15.75" customHeight="1">
      <c r="A367" s="163"/>
      <c r="B367" s="209"/>
      <c r="C367" s="209"/>
      <c r="D367" s="209"/>
      <c r="E367" s="209"/>
      <c r="F367" s="209"/>
      <c r="G367" s="209"/>
      <c r="H367" s="210"/>
      <c r="L367" s="211"/>
      <c r="S367" s="211"/>
      <c r="Y367" s="211"/>
      <c r="AD367" s="211"/>
      <c r="AK367" s="211"/>
      <c r="AQ367" s="211"/>
    </row>
    <row r="368" spans="1:43" ht="15.75" customHeight="1">
      <c r="A368" s="163"/>
      <c r="B368" s="209"/>
      <c r="C368" s="209"/>
      <c r="D368" s="209"/>
      <c r="E368" s="209"/>
      <c r="F368" s="209"/>
      <c r="G368" s="209"/>
      <c r="H368" s="210"/>
      <c r="L368" s="211"/>
      <c r="S368" s="211"/>
      <c r="Y368" s="211"/>
      <c r="AD368" s="211"/>
      <c r="AK368" s="211"/>
      <c r="AQ368" s="211"/>
    </row>
    <row r="369" spans="1:43" ht="15.75" customHeight="1">
      <c r="A369" s="163"/>
      <c r="B369" s="209"/>
      <c r="C369" s="209"/>
      <c r="D369" s="209"/>
      <c r="E369" s="209"/>
      <c r="F369" s="209"/>
      <c r="G369" s="209"/>
      <c r="H369" s="210"/>
      <c r="L369" s="211"/>
      <c r="S369" s="211"/>
      <c r="Y369" s="211"/>
      <c r="AD369" s="211"/>
      <c r="AK369" s="211"/>
      <c r="AQ369" s="211"/>
    </row>
    <row r="370" spans="1:43" ht="15.75" customHeight="1">
      <c r="A370" s="163"/>
      <c r="B370" s="209"/>
      <c r="C370" s="209"/>
      <c r="D370" s="209"/>
      <c r="E370" s="209"/>
      <c r="F370" s="209"/>
      <c r="G370" s="209"/>
      <c r="H370" s="210"/>
      <c r="L370" s="211"/>
      <c r="S370" s="211"/>
      <c r="Y370" s="211"/>
      <c r="AD370" s="211"/>
      <c r="AK370" s="211"/>
      <c r="AQ370" s="211"/>
    </row>
    <row r="371" spans="1:43" ht="15.75" customHeight="1">
      <c r="A371" s="163"/>
      <c r="B371" s="209"/>
      <c r="C371" s="209"/>
      <c r="D371" s="209"/>
      <c r="E371" s="209"/>
      <c r="F371" s="209"/>
      <c r="G371" s="209"/>
      <c r="H371" s="210"/>
      <c r="L371" s="211"/>
      <c r="S371" s="211"/>
      <c r="Y371" s="211"/>
      <c r="AD371" s="211"/>
      <c r="AK371" s="211"/>
      <c r="AQ371" s="211"/>
    </row>
    <row r="372" spans="1:43" ht="15.75" customHeight="1">
      <c r="A372" s="163"/>
      <c r="B372" s="209"/>
      <c r="C372" s="209"/>
      <c r="D372" s="209"/>
      <c r="E372" s="209"/>
      <c r="F372" s="209"/>
      <c r="G372" s="209"/>
      <c r="H372" s="210"/>
      <c r="L372" s="211"/>
      <c r="S372" s="211"/>
      <c r="Y372" s="211"/>
      <c r="AD372" s="211"/>
      <c r="AK372" s="211"/>
      <c r="AQ372" s="211"/>
    </row>
    <row r="373" spans="1:43" ht="15.75" customHeight="1">
      <c r="A373" s="163"/>
      <c r="B373" s="209"/>
      <c r="C373" s="209"/>
      <c r="D373" s="209"/>
      <c r="E373" s="209"/>
      <c r="F373" s="209"/>
      <c r="G373" s="209"/>
      <c r="H373" s="210"/>
      <c r="L373" s="211"/>
      <c r="S373" s="211"/>
      <c r="Y373" s="211"/>
      <c r="AD373" s="211"/>
      <c r="AK373" s="211"/>
      <c r="AQ373" s="211"/>
    </row>
    <row r="374" spans="1:43" ht="15.75" customHeight="1">
      <c r="A374" s="163"/>
      <c r="B374" s="209"/>
      <c r="C374" s="209"/>
      <c r="D374" s="209"/>
      <c r="E374" s="209"/>
      <c r="F374" s="209"/>
      <c r="G374" s="209"/>
      <c r="H374" s="210"/>
      <c r="L374" s="211"/>
      <c r="S374" s="211"/>
      <c r="Y374" s="211"/>
      <c r="AD374" s="211"/>
      <c r="AK374" s="211"/>
      <c r="AQ374" s="211"/>
    </row>
    <row r="375" spans="1:43" ht="15.75" customHeight="1">
      <c r="A375" s="163"/>
      <c r="B375" s="209"/>
      <c r="C375" s="209"/>
      <c r="D375" s="209"/>
      <c r="E375" s="209"/>
      <c r="F375" s="209"/>
      <c r="G375" s="209"/>
      <c r="H375" s="210"/>
      <c r="L375" s="211"/>
      <c r="S375" s="211"/>
      <c r="Y375" s="211"/>
      <c r="AD375" s="211"/>
      <c r="AK375" s="211"/>
      <c r="AQ375" s="211"/>
    </row>
    <row r="376" spans="1:43" ht="15.75" customHeight="1">
      <c r="A376" s="163"/>
      <c r="B376" s="209"/>
      <c r="C376" s="209"/>
      <c r="D376" s="209"/>
      <c r="E376" s="209"/>
      <c r="F376" s="209"/>
      <c r="G376" s="209"/>
      <c r="H376" s="210"/>
      <c r="L376" s="211"/>
      <c r="S376" s="211"/>
      <c r="Y376" s="211"/>
      <c r="AD376" s="211"/>
      <c r="AK376" s="211"/>
      <c r="AQ376" s="211"/>
    </row>
    <row r="377" spans="1:43" ht="15.75" customHeight="1">
      <c r="A377" s="163"/>
      <c r="B377" s="209"/>
      <c r="C377" s="209"/>
      <c r="D377" s="209"/>
      <c r="E377" s="209"/>
      <c r="F377" s="209"/>
      <c r="G377" s="209"/>
      <c r="H377" s="210"/>
      <c r="L377" s="211"/>
      <c r="S377" s="211"/>
      <c r="Y377" s="211"/>
      <c r="AD377" s="211"/>
      <c r="AK377" s="211"/>
      <c r="AQ377" s="211"/>
    </row>
    <row r="378" spans="1:43" ht="15.75" customHeight="1">
      <c r="A378" s="163"/>
      <c r="B378" s="209"/>
      <c r="C378" s="209"/>
      <c r="D378" s="209"/>
      <c r="E378" s="209"/>
      <c r="F378" s="209"/>
      <c r="G378" s="209"/>
      <c r="H378" s="210"/>
      <c r="L378" s="211"/>
      <c r="S378" s="211"/>
      <c r="Y378" s="211"/>
      <c r="AD378" s="211"/>
      <c r="AK378" s="211"/>
      <c r="AQ378" s="211"/>
    </row>
    <row r="379" spans="1:43" ht="15.75" customHeight="1">
      <c r="A379" s="163"/>
      <c r="B379" s="209"/>
      <c r="C379" s="209"/>
      <c r="D379" s="209"/>
      <c r="E379" s="209"/>
      <c r="F379" s="209"/>
      <c r="G379" s="209"/>
      <c r="H379" s="210"/>
      <c r="L379" s="211"/>
      <c r="S379" s="211"/>
      <c r="Y379" s="211"/>
      <c r="AD379" s="211"/>
      <c r="AK379" s="211"/>
      <c r="AQ379" s="211"/>
    </row>
    <row r="380" spans="1:43" ht="15.75" customHeight="1">
      <c r="A380" s="163"/>
      <c r="B380" s="209"/>
      <c r="C380" s="209"/>
      <c r="D380" s="209"/>
      <c r="E380" s="209"/>
      <c r="F380" s="209"/>
      <c r="G380" s="209"/>
      <c r="H380" s="210"/>
      <c r="L380" s="211"/>
      <c r="S380" s="211"/>
      <c r="Y380" s="211"/>
      <c r="AD380" s="211"/>
      <c r="AK380" s="211"/>
      <c r="AQ380" s="211"/>
    </row>
    <row r="381" spans="1:43" ht="15.75" customHeight="1">
      <c r="A381" s="163"/>
      <c r="B381" s="209"/>
      <c r="C381" s="209"/>
      <c r="D381" s="209"/>
      <c r="E381" s="209"/>
      <c r="F381" s="209"/>
      <c r="G381" s="209"/>
      <c r="H381" s="210"/>
      <c r="L381" s="211"/>
      <c r="S381" s="211"/>
      <c r="Y381" s="211"/>
      <c r="AD381" s="211"/>
      <c r="AK381" s="211"/>
      <c r="AQ381" s="211"/>
    </row>
    <row r="382" spans="1:43" ht="15.75" customHeight="1">
      <c r="A382" s="163"/>
      <c r="B382" s="209"/>
      <c r="C382" s="209"/>
      <c r="D382" s="209"/>
      <c r="E382" s="209"/>
      <c r="F382" s="209"/>
      <c r="G382" s="209"/>
      <c r="H382" s="210"/>
      <c r="L382" s="211"/>
      <c r="S382" s="211"/>
      <c r="Y382" s="211"/>
      <c r="AD382" s="211"/>
      <c r="AK382" s="211"/>
      <c r="AQ382" s="211"/>
    </row>
    <row r="383" spans="1:43" ht="15.75" customHeight="1">
      <c r="A383" s="163"/>
      <c r="B383" s="209"/>
      <c r="C383" s="209"/>
      <c r="D383" s="209"/>
      <c r="E383" s="209"/>
      <c r="F383" s="209"/>
      <c r="G383" s="209"/>
      <c r="H383" s="210"/>
      <c r="L383" s="211"/>
      <c r="S383" s="211"/>
      <c r="Y383" s="211"/>
      <c r="AD383" s="211"/>
      <c r="AK383" s="211"/>
      <c r="AQ383" s="211"/>
    </row>
    <row r="384" spans="1:43" ht="15.75" customHeight="1">
      <c r="A384" s="163"/>
      <c r="B384" s="209"/>
      <c r="C384" s="209"/>
      <c r="D384" s="209"/>
      <c r="E384" s="209"/>
      <c r="F384" s="209"/>
      <c r="G384" s="209"/>
      <c r="H384" s="210"/>
      <c r="L384" s="211"/>
      <c r="S384" s="211"/>
      <c r="Y384" s="211"/>
      <c r="AD384" s="211"/>
      <c r="AK384" s="211"/>
      <c r="AQ384" s="211"/>
    </row>
    <row r="385" spans="1:43" ht="15.75" customHeight="1">
      <c r="A385" s="163"/>
      <c r="B385" s="209"/>
      <c r="C385" s="209"/>
      <c r="D385" s="209"/>
      <c r="E385" s="209"/>
      <c r="F385" s="209"/>
      <c r="G385" s="209"/>
      <c r="H385" s="210"/>
      <c r="L385" s="211"/>
      <c r="S385" s="211"/>
      <c r="Y385" s="211"/>
      <c r="AD385" s="211"/>
      <c r="AK385" s="211"/>
      <c r="AQ385" s="211"/>
    </row>
    <row r="386" spans="1:43" ht="15.75" customHeight="1">
      <c r="A386" s="163"/>
      <c r="B386" s="209"/>
      <c r="C386" s="209"/>
      <c r="D386" s="209"/>
      <c r="E386" s="209"/>
      <c r="F386" s="209"/>
      <c r="G386" s="209"/>
      <c r="H386" s="210"/>
      <c r="L386" s="211"/>
      <c r="S386" s="211"/>
      <c r="Y386" s="211"/>
      <c r="AD386" s="211"/>
      <c r="AK386" s="211"/>
      <c r="AQ386" s="211"/>
    </row>
    <row r="387" spans="1:43" ht="15.75" customHeight="1">
      <c r="A387" s="163"/>
      <c r="B387" s="209"/>
      <c r="C387" s="209"/>
      <c r="D387" s="209"/>
      <c r="E387" s="209"/>
      <c r="F387" s="209"/>
      <c r="G387" s="209"/>
      <c r="H387" s="210"/>
      <c r="L387" s="211"/>
      <c r="S387" s="211"/>
      <c r="Y387" s="211"/>
      <c r="AD387" s="211"/>
      <c r="AK387" s="211"/>
      <c r="AQ387" s="211"/>
    </row>
    <row r="388" spans="1:43" ht="15.75" customHeight="1">
      <c r="A388" s="163"/>
      <c r="B388" s="209"/>
      <c r="C388" s="209"/>
      <c r="D388" s="209"/>
      <c r="E388" s="209"/>
      <c r="F388" s="209"/>
      <c r="G388" s="209"/>
      <c r="H388" s="210"/>
      <c r="L388" s="211"/>
      <c r="S388" s="211"/>
      <c r="Y388" s="211"/>
      <c r="AD388" s="211"/>
      <c r="AK388" s="211"/>
      <c r="AQ388" s="211"/>
    </row>
    <row r="389" spans="1:43" ht="15.75" customHeight="1">
      <c r="A389" s="163"/>
      <c r="B389" s="209"/>
      <c r="C389" s="209"/>
      <c r="D389" s="209"/>
      <c r="E389" s="209"/>
      <c r="F389" s="209"/>
      <c r="G389" s="209"/>
      <c r="H389" s="210"/>
      <c r="L389" s="211"/>
      <c r="S389" s="211"/>
      <c r="Y389" s="211"/>
      <c r="AD389" s="211"/>
      <c r="AK389" s="211"/>
      <c r="AQ389" s="211"/>
    </row>
    <row r="390" spans="1:43" ht="15.75" customHeight="1">
      <c r="A390" s="163"/>
      <c r="B390" s="209"/>
      <c r="C390" s="209"/>
      <c r="D390" s="209"/>
      <c r="E390" s="209"/>
      <c r="F390" s="209"/>
      <c r="G390" s="209"/>
      <c r="H390" s="210"/>
      <c r="L390" s="211"/>
      <c r="S390" s="211"/>
      <c r="Y390" s="211"/>
      <c r="AD390" s="211"/>
      <c r="AK390" s="211"/>
      <c r="AQ390" s="211"/>
    </row>
    <row r="391" spans="1:43" ht="15.75" customHeight="1">
      <c r="A391" s="163"/>
      <c r="B391" s="209"/>
      <c r="C391" s="209"/>
      <c r="D391" s="209"/>
      <c r="E391" s="209"/>
      <c r="F391" s="209"/>
      <c r="G391" s="209"/>
      <c r="H391" s="210"/>
      <c r="L391" s="211"/>
      <c r="S391" s="211"/>
      <c r="Y391" s="211"/>
      <c r="AD391" s="211"/>
      <c r="AK391" s="211"/>
      <c r="AQ391" s="211"/>
    </row>
    <row r="392" spans="1:43" ht="15.75" customHeight="1">
      <c r="A392" s="163"/>
      <c r="B392" s="209"/>
      <c r="C392" s="209"/>
      <c r="D392" s="209"/>
      <c r="E392" s="209"/>
      <c r="F392" s="209"/>
      <c r="G392" s="209"/>
      <c r="H392" s="210"/>
      <c r="L392" s="211"/>
      <c r="S392" s="211"/>
      <c r="Y392" s="211"/>
      <c r="AD392" s="211"/>
      <c r="AK392" s="211"/>
      <c r="AQ392" s="211"/>
    </row>
    <row r="393" spans="1:43" ht="15.75" customHeight="1">
      <c r="A393" s="163"/>
      <c r="B393" s="209"/>
      <c r="C393" s="209"/>
      <c r="D393" s="209"/>
      <c r="E393" s="209"/>
      <c r="F393" s="209"/>
      <c r="G393" s="209"/>
      <c r="H393" s="210"/>
      <c r="L393" s="211"/>
      <c r="S393" s="211"/>
      <c r="Y393" s="211"/>
      <c r="AD393" s="211"/>
      <c r="AK393" s="211"/>
      <c r="AQ393" s="211"/>
    </row>
    <row r="394" spans="1:43" ht="15.75" customHeight="1">
      <c r="A394" s="163"/>
      <c r="B394" s="209"/>
      <c r="C394" s="209"/>
      <c r="D394" s="209"/>
      <c r="E394" s="209"/>
      <c r="F394" s="209"/>
      <c r="G394" s="209"/>
      <c r="H394" s="210"/>
      <c r="L394" s="211"/>
      <c r="S394" s="211"/>
      <c r="Y394" s="211"/>
      <c r="AD394" s="211"/>
      <c r="AK394" s="211"/>
      <c r="AQ394" s="211"/>
    </row>
    <row r="395" spans="1:43" ht="15.75" customHeight="1">
      <c r="A395" s="163"/>
      <c r="B395" s="209"/>
      <c r="C395" s="209"/>
      <c r="D395" s="209"/>
      <c r="E395" s="209"/>
      <c r="F395" s="209"/>
      <c r="G395" s="209"/>
      <c r="H395" s="210"/>
      <c r="L395" s="211"/>
      <c r="S395" s="211"/>
      <c r="Y395" s="211"/>
      <c r="AD395" s="211"/>
      <c r="AK395" s="211"/>
      <c r="AQ395" s="211"/>
    </row>
    <row r="396" spans="1:43" ht="15.75" customHeight="1">
      <c r="A396" s="163"/>
      <c r="B396" s="209"/>
      <c r="C396" s="209"/>
      <c r="D396" s="209"/>
      <c r="E396" s="209"/>
      <c r="F396" s="209"/>
      <c r="G396" s="209"/>
      <c r="H396" s="210"/>
      <c r="L396" s="211"/>
      <c r="S396" s="211"/>
      <c r="Y396" s="211"/>
      <c r="AD396" s="211"/>
      <c r="AK396" s="211"/>
      <c r="AQ396" s="211"/>
    </row>
    <row r="397" spans="1:43" ht="15.75" customHeight="1">
      <c r="A397" s="163"/>
      <c r="B397" s="209"/>
      <c r="C397" s="209"/>
      <c r="D397" s="209"/>
      <c r="E397" s="209"/>
      <c r="F397" s="209"/>
      <c r="G397" s="209"/>
      <c r="H397" s="210"/>
      <c r="L397" s="211"/>
      <c r="S397" s="211"/>
      <c r="Y397" s="211"/>
      <c r="AD397" s="211"/>
      <c r="AK397" s="211"/>
      <c r="AQ397" s="211"/>
    </row>
    <row r="398" spans="1:43" ht="15.75" customHeight="1">
      <c r="A398" s="163"/>
      <c r="B398" s="209"/>
      <c r="C398" s="209"/>
      <c r="D398" s="209"/>
      <c r="E398" s="209"/>
      <c r="F398" s="209"/>
      <c r="G398" s="209"/>
      <c r="H398" s="210"/>
      <c r="L398" s="211"/>
      <c r="S398" s="211"/>
      <c r="Y398" s="211"/>
      <c r="AD398" s="211"/>
      <c r="AK398" s="211"/>
      <c r="AQ398" s="211"/>
    </row>
    <row r="399" spans="1:43" ht="15.75" customHeight="1">
      <c r="A399" s="163"/>
      <c r="B399" s="209"/>
      <c r="C399" s="209"/>
      <c r="D399" s="209"/>
      <c r="E399" s="209"/>
      <c r="F399" s="209"/>
      <c r="G399" s="209"/>
      <c r="H399" s="210"/>
      <c r="L399" s="211"/>
      <c r="S399" s="211"/>
      <c r="Y399" s="211"/>
      <c r="AD399" s="211"/>
      <c r="AK399" s="211"/>
      <c r="AQ399" s="211"/>
    </row>
    <row r="400" spans="1:43" ht="15.75" customHeight="1">
      <c r="A400" s="163"/>
      <c r="B400" s="209"/>
      <c r="C400" s="209"/>
      <c r="D400" s="209"/>
      <c r="E400" s="209"/>
      <c r="F400" s="209"/>
      <c r="G400" s="209"/>
      <c r="H400" s="210"/>
      <c r="L400" s="211"/>
      <c r="S400" s="211"/>
      <c r="Y400" s="211"/>
      <c r="AD400" s="211"/>
      <c r="AK400" s="211"/>
      <c r="AQ400" s="211"/>
    </row>
    <row r="401" spans="1:43" ht="15.75" customHeight="1">
      <c r="A401" s="163"/>
      <c r="B401" s="209"/>
      <c r="C401" s="209"/>
      <c r="D401" s="209"/>
      <c r="E401" s="209"/>
      <c r="F401" s="209"/>
      <c r="G401" s="209"/>
      <c r="H401" s="210"/>
      <c r="L401" s="211"/>
      <c r="S401" s="211"/>
      <c r="Y401" s="211"/>
      <c r="AD401" s="211"/>
      <c r="AK401" s="211"/>
      <c r="AQ401" s="211"/>
    </row>
    <row r="402" spans="1:43" ht="15.75" customHeight="1">
      <c r="A402" s="163"/>
      <c r="B402" s="209"/>
      <c r="C402" s="209"/>
      <c r="D402" s="209"/>
      <c r="E402" s="209"/>
      <c r="F402" s="209"/>
      <c r="G402" s="209"/>
      <c r="H402" s="210"/>
      <c r="L402" s="211"/>
      <c r="S402" s="211"/>
      <c r="Y402" s="211"/>
      <c r="AD402" s="211"/>
      <c r="AK402" s="211"/>
      <c r="AQ402" s="211"/>
    </row>
    <row r="403" spans="1:43" ht="15.75" customHeight="1">
      <c r="A403" s="163"/>
      <c r="B403" s="209"/>
      <c r="C403" s="209"/>
      <c r="D403" s="209"/>
      <c r="E403" s="209"/>
      <c r="F403" s="209"/>
      <c r="G403" s="209"/>
      <c r="H403" s="210"/>
      <c r="L403" s="211"/>
      <c r="S403" s="211"/>
      <c r="Y403" s="211"/>
      <c r="AD403" s="211"/>
      <c r="AK403" s="211"/>
      <c r="AQ403" s="211"/>
    </row>
    <row r="404" spans="1:43" ht="15.75" customHeight="1">
      <c r="A404" s="163"/>
      <c r="B404" s="209"/>
      <c r="C404" s="209"/>
      <c r="D404" s="209"/>
      <c r="E404" s="209"/>
      <c r="F404" s="209"/>
      <c r="G404" s="209"/>
      <c r="H404" s="210"/>
      <c r="L404" s="211"/>
      <c r="S404" s="211"/>
      <c r="Y404" s="211"/>
      <c r="AD404" s="211"/>
      <c r="AK404" s="211"/>
      <c r="AQ404" s="211"/>
    </row>
    <row r="405" spans="1:43" ht="15.75" customHeight="1"/>
    <row r="406" spans="1:43" ht="15.75" customHeight="1"/>
    <row r="407" spans="1:43" ht="15.75" customHeight="1"/>
    <row r="408" spans="1:43" ht="15.75" customHeight="1"/>
    <row r="409" spans="1:43" ht="15.75" customHeight="1"/>
    <row r="410" spans="1:43" ht="15.75" customHeight="1"/>
    <row r="411" spans="1:43" ht="15.75" customHeight="1"/>
    <row r="412" spans="1:43" ht="15.75" customHeight="1"/>
    <row r="413" spans="1:43" ht="15.75" customHeight="1"/>
    <row r="414" spans="1:43" ht="15.75" customHeight="1"/>
    <row r="415" spans="1:43" ht="15.75" customHeight="1"/>
    <row r="416" spans="1:43"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8">
    <mergeCell ref="A202:A204"/>
    <mergeCell ref="A145:A153"/>
    <mergeCell ref="A154:A157"/>
    <mergeCell ref="A159:A166"/>
    <mergeCell ref="A167:A169"/>
    <mergeCell ref="A171:A173"/>
    <mergeCell ref="A175:A178"/>
    <mergeCell ref="A179:A190"/>
    <mergeCell ref="A96:A100"/>
    <mergeCell ref="A103:A111"/>
    <mergeCell ref="A114:A144"/>
    <mergeCell ref="A192:A196"/>
    <mergeCell ref="A199:A201"/>
    <mergeCell ref="A71:A75"/>
    <mergeCell ref="A76:A78"/>
    <mergeCell ref="A80:A88"/>
    <mergeCell ref="A89:A90"/>
    <mergeCell ref="A91:A94"/>
    <mergeCell ref="A50:A51"/>
    <mergeCell ref="A52:A61"/>
    <mergeCell ref="A62:A63"/>
    <mergeCell ref="A65:A66"/>
    <mergeCell ref="A67:A70"/>
    <mergeCell ref="A25:A27"/>
    <mergeCell ref="A28:A29"/>
    <mergeCell ref="A30:A31"/>
    <mergeCell ref="A32:A43"/>
    <mergeCell ref="A44:A48"/>
    <mergeCell ref="AE1:AK1"/>
    <mergeCell ref="AL1:AQ1"/>
    <mergeCell ref="A3:A4"/>
    <mergeCell ref="A6:A8"/>
    <mergeCell ref="A9:A23"/>
    <mergeCell ref="C1:H1"/>
    <mergeCell ref="I1:L1"/>
    <mergeCell ref="M1:S1"/>
    <mergeCell ref="T1:Y1"/>
    <mergeCell ref="Z1:AD1"/>
  </mergeCells>
  <pageMargins left="0.7" right="0.7" top="0.75" bottom="0.75" header="0.3" footer="0.3"/>
  <tableParts count="7">
    <tablePart r:id="rId1"/>
    <tablePart r:id="rId2"/>
    <tablePart r:id="rId3"/>
    <tablePart r:id="rId4"/>
    <tablePart r:id="rId5"/>
    <tablePart r:id="rId6"/>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FF"/>
    <outlinePr summaryBelow="0" summaryRight="0"/>
  </sheetPr>
  <dimension ref="A1:AB1000"/>
  <sheetViews>
    <sheetView workbookViewId="0">
      <pane ySplit="2" topLeftCell="A3" activePane="bottomLeft" state="frozen"/>
      <selection pane="bottomLeft" activeCell="B4" sqref="B4"/>
    </sheetView>
  </sheetViews>
  <sheetFormatPr defaultColWidth="14.42578125" defaultRowHeight="15" customHeight="1"/>
  <cols>
    <col min="1" max="1" width="15.5703125" customWidth="1"/>
    <col min="2" max="2" width="16.5703125" customWidth="1"/>
    <col min="3" max="3" width="23.28515625" customWidth="1"/>
    <col min="4" max="4" width="30.42578125" customWidth="1"/>
    <col min="5" max="5" width="105.7109375" customWidth="1"/>
    <col min="6" max="6" width="39.5703125" customWidth="1"/>
    <col min="7" max="7" width="67.42578125" customWidth="1"/>
    <col min="8" max="8" width="64.85546875" customWidth="1"/>
    <col min="9" max="9" width="44.7109375" customWidth="1"/>
    <col min="10" max="10" width="41.5703125" customWidth="1"/>
  </cols>
  <sheetData>
    <row r="1" spans="1:28" ht="15.75" customHeight="1">
      <c r="A1" s="1236" t="s">
        <v>13</v>
      </c>
      <c r="B1" s="1210"/>
      <c r="C1" s="1237" t="s">
        <v>2910</v>
      </c>
      <c r="D1" s="1210"/>
      <c r="E1" s="212" t="s">
        <v>2911</v>
      </c>
      <c r="F1" s="213" t="s">
        <v>2912</v>
      </c>
      <c r="G1" s="214"/>
      <c r="H1" s="214"/>
      <c r="I1" s="214"/>
      <c r="J1" s="214"/>
      <c r="K1" s="214"/>
      <c r="L1" s="214"/>
      <c r="M1" s="214"/>
      <c r="N1" s="214"/>
      <c r="O1" s="214"/>
      <c r="P1" s="214"/>
      <c r="Q1" s="214"/>
      <c r="R1" s="214"/>
      <c r="S1" s="214"/>
      <c r="T1" s="214"/>
      <c r="U1" s="214"/>
      <c r="V1" s="214"/>
      <c r="W1" s="214"/>
      <c r="X1" s="214"/>
      <c r="Y1" s="214"/>
      <c r="Z1" s="215"/>
      <c r="AA1" s="215"/>
      <c r="AB1" s="215"/>
    </row>
    <row r="2" spans="1:28" ht="15.75" customHeight="1">
      <c r="A2" s="212"/>
      <c r="B2" s="212" t="s">
        <v>2913</v>
      </c>
      <c r="C2" s="212" t="s">
        <v>2914</v>
      </c>
      <c r="D2" s="212" t="s">
        <v>2915</v>
      </c>
      <c r="E2" s="212" t="s">
        <v>2916</v>
      </c>
      <c r="F2" s="212" t="s">
        <v>2917</v>
      </c>
      <c r="G2" s="212" t="s">
        <v>2918</v>
      </c>
      <c r="H2" s="212" t="s">
        <v>2919</v>
      </c>
      <c r="I2" s="212"/>
      <c r="J2" s="212"/>
      <c r="K2" s="212"/>
      <c r="L2" s="212"/>
      <c r="M2" s="212"/>
      <c r="N2" s="212"/>
      <c r="O2" s="212"/>
      <c r="P2" s="212"/>
      <c r="Q2" s="212"/>
      <c r="R2" s="212"/>
      <c r="S2" s="212"/>
      <c r="T2" s="212"/>
      <c r="U2" s="212"/>
      <c r="V2" s="212"/>
      <c r="W2" s="212"/>
      <c r="X2" s="212"/>
      <c r="Y2" s="212"/>
      <c r="Z2" s="216"/>
      <c r="AA2" s="216"/>
      <c r="AB2" s="216"/>
    </row>
    <row r="3" spans="1:28" ht="15.75" customHeight="1">
      <c r="A3" s="217" t="s">
        <v>2920</v>
      </c>
      <c r="B3" s="217">
        <v>1</v>
      </c>
      <c r="C3" s="217" t="s">
        <v>2921</v>
      </c>
      <c r="D3" s="217" t="s">
        <v>2922</v>
      </c>
      <c r="E3" s="218"/>
      <c r="F3" s="218"/>
      <c r="G3" s="218"/>
      <c r="H3" s="218"/>
      <c r="I3" s="218"/>
      <c r="J3" s="218"/>
      <c r="K3" s="218"/>
      <c r="L3" s="218"/>
      <c r="M3" s="218"/>
      <c r="N3" s="218"/>
      <c r="O3" s="218"/>
      <c r="P3" s="218"/>
      <c r="Q3" s="218"/>
      <c r="R3" s="218"/>
      <c r="S3" s="218"/>
      <c r="T3" s="218"/>
      <c r="U3" s="218"/>
      <c r="V3" s="218"/>
      <c r="W3" s="218"/>
      <c r="X3" s="218"/>
      <c r="Y3" s="218"/>
      <c r="Z3" s="219"/>
      <c r="AA3" s="219"/>
      <c r="AB3" s="219"/>
    </row>
    <row r="4" spans="1:28" ht="15.75" customHeight="1">
      <c r="A4" s="220" t="s">
        <v>2923</v>
      </c>
      <c r="B4" s="220">
        <v>1</v>
      </c>
      <c r="C4" s="220" t="s">
        <v>2924</v>
      </c>
      <c r="D4" s="220" t="s">
        <v>2925</v>
      </c>
      <c r="E4" s="221"/>
      <c r="F4" s="221"/>
      <c r="G4" s="221"/>
      <c r="H4" s="221"/>
      <c r="I4" s="221"/>
      <c r="J4" s="221"/>
      <c r="K4" s="221"/>
      <c r="L4" s="221"/>
      <c r="M4" s="221"/>
      <c r="N4" s="221"/>
      <c r="O4" s="221"/>
      <c r="P4" s="221"/>
      <c r="Q4" s="221"/>
      <c r="R4" s="221"/>
      <c r="S4" s="221"/>
      <c r="T4" s="221"/>
      <c r="U4" s="221"/>
      <c r="V4" s="221"/>
      <c r="W4" s="221"/>
      <c r="X4" s="221"/>
      <c r="Y4" s="221"/>
      <c r="Z4" s="222"/>
      <c r="AA4" s="222"/>
      <c r="AB4" s="222"/>
    </row>
    <row r="5" spans="1:28" ht="15.75" customHeight="1">
      <c r="A5" s="217" t="s">
        <v>2923</v>
      </c>
      <c r="B5" s="217"/>
      <c r="C5" s="217" t="s">
        <v>2926</v>
      </c>
      <c r="D5" s="217" t="s">
        <v>2927</v>
      </c>
      <c r="E5" s="218"/>
      <c r="F5" s="218"/>
      <c r="G5" s="218"/>
      <c r="H5" s="218"/>
      <c r="I5" s="218"/>
      <c r="J5" s="218"/>
      <c r="K5" s="218"/>
      <c r="L5" s="218"/>
      <c r="M5" s="218"/>
      <c r="N5" s="218"/>
      <c r="O5" s="218"/>
      <c r="P5" s="218"/>
      <c r="Q5" s="218"/>
      <c r="R5" s="218"/>
      <c r="S5" s="218"/>
      <c r="T5" s="218"/>
      <c r="U5" s="218"/>
      <c r="V5" s="218"/>
      <c r="W5" s="218"/>
      <c r="X5" s="218"/>
      <c r="Y5" s="218"/>
      <c r="Z5" s="219"/>
      <c r="AA5" s="219"/>
      <c r="AB5" s="219"/>
    </row>
    <row r="6" spans="1:28" ht="15.75" customHeight="1">
      <c r="A6" s="220" t="s">
        <v>2923</v>
      </c>
      <c r="B6" s="220"/>
      <c r="C6" s="220" t="s">
        <v>2928</v>
      </c>
      <c r="D6" s="220" t="s">
        <v>2929</v>
      </c>
      <c r="E6" s="221"/>
      <c r="F6" s="221"/>
      <c r="G6" s="221"/>
      <c r="H6" s="221"/>
      <c r="I6" s="221"/>
      <c r="J6" s="221"/>
      <c r="K6" s="221"/>
      <c r="L6" s="221"/>
      <c r="M6" s="221"/>
      <c r="N6" s="221"/>
      <c r="O6" s="221"/>
      <c r="P6" s="221"/>
      <c r="Q6" s="221"/>
      <c r="R6" s="221"/>
      <c r="S6" s="221"/>
      <c r="T6" s="221"/>
      <c r="U6" s="221"/>
      <c r="V6" s="221"/>
      <c r="W6" s="221"/>
      <c r="X6" s="221"/>
      <c r="Y6" s="221"/>
      <c r="Z6" s="222"/>
      <c r="AA6" s="222"/>
      <c r="AB6" s="222"/>
    </row>
    <row r="7" spans="1:28" ht="15.75" customHeight="1">
      <c r="A7" s="217" t="s">
        <v>2923</v>
      </c>
      <c r="B7" s="217"/>
      <c r="C7" s="217" t="s">
        <v>2928</v>
      </c>
      <c r="D7" s="217" t="s">
        <v>2930</v>
      </c>
      <c r="E7" s="218" t="s">
        <v>2931</v>
      </c>
      <c r="F7" s="218"/>
      <c r="G7" s="218"/>
      <c r="H7" s="218"/>
      <c r="I7" s="218"/>
      <c r="J7" s="218"/>
      <c r="K7" s="218"/>
      <c r="L7" s="218"/>
      <c r="M7" s="218"/>
      <c r="N7" s="218"/>
      <c r="O7" s="218"/>
      <c r="P7" s="218"/>
      <c r="Q7" s="218"/>
      <c r="R7" s="218"/>
      <c r="S7" s="218"/>
      <c r="T7" s="218"/>
      <c r="U7" s="218"/>
      <c r="V7" s="218"/>
      <c r="W7" s="218"/>
      <c r="X7" s="218"/>
      <c r="Y7" s="218"/>
      <c r="Z7" s="219"/>
      <c r="AA7" s="219"/>
      <c r="AB7" s="219"/>
    </row>
    <row r="8" spans="1:28" ht="15.75" customHeight="1">
      <c r="A8" s="220" t="s">
        <v>2923</v>
      </c>
      <c r="B8" s="220">
        <v>1</v>
      </c>
      <c r="C8" s="220" t="s">
        <v>2932</v>
      </c>
      <c r="D8" s="220" t="s">
        <v>2933</v>
      </c>
      <c r="E8" s="97" t="s">
        <v>2934</v>
      </c>
      <c r="F8" s="221" t="s">
        <v>2935</v>
      </c>
      <c r="G8" s="221"/>
      <c r="H8" s="221"/>
      <c r="I8" s="221"/>
      <c r="J8" s="221"/>
      <c r="K8" s="221"/>
      <c r="L8" s="221"/>
      <c r="M8" s="221"/>
      <c r="N8" s="221"/>
      <c r="O8" s="221"/>
      <c r="P8" s="221"/>
      <c r="Q8" s="221"/>
      <c r="R8" s="221"/>
      <c r="S8" s="221"/>
      <c r="T8" s="221"/>
      <c r="U8" s="221"/>
      <c r="V8" s="221"/>
      <c r="W8" s="221"/>
      <c r="X8" s="221"/>
      <c r="Y8" s="221"/>
      <c r="Z8" s="222"/>
      <c r="AA8" s="222"/>
      <c r="AB8" s="222"/>
    </row>
    <row r="9" spans="1:28" ht="15.75" customHeight="1">
      <c r="A9" s="217" t="s">
        <v>2923</v>
      </c>
      <c r="B9" s="217"/>
      <c r="C9" s="217" t="s">
        <v>2932</v>
      </c>
      <c r="D9" s="217" t="s">
        <v>2936</v>
      </c>
      <c r="E9" s="218"/>
      <c r="F9" s="218"/>
      <c r="G9" s="218"/>
      <c r="H9" s="218"/>
      <c r="I9" s="218"/>
      <c r="J9" s="218"/>
      <c r="K9" s="218"/>
      <c r="L9" s="218"/>
      <c r="M9" s="218"/>
      <c r="N9" s="218"/>
      <c r="O9" s="218"/>
      <c r="P9" s="218"/>
      <c r="Q9" s="218"/>
      <c r="R9" s="218"/>
      <c r="S9" s="218"/>
      <c r="T9" s="218"/>
      <c r="U9" s="218"/>
      <c r="V9" s="218"/>
      <c r="W9" s="218"/>
      <c r="X9" s="218"/>
      <c r="Y9" s="218"/>
      <c r="Z9" s="219"/>
      <c r="AA9" s="219"/>
      <c r="AB9" s="219"/>
    </row>
    <row r="10" spans="1:28" ht="15.75" customHeight="1">
      <c r="A10" s="220" t="s">
        <v>2923</v>
      </c>
      <c r="B10" s="220"/>
      <c r="C10" s="220" t="s">
        <v>2665</v>
      </c>
      <c r="D10" s="220" t="s">
        <v>2937</v>
      </c>
      <c r="E10" s="221"/>
      <c r="F10" s="221"/>
      <c r="G10" s="221"/>
      <c r="H10" s="221"/>
      <c r="I10" s="221"/>
      <c r="J10" s="221"/>
      <c r="K10" s="221"/>
      <c r="L10" s="221"/>
      <c r="M10" s="221"/>
      <c r="N10" s="221"/>
      <c r="O10" s="221"/>
      <c r="P10" s="221"/>
      <c r="Q10" s="221"/>
      <c r="R10" s="221"/>
      <c r="S10" s="221"/>
      <c r="T10" s="221"/>
      <c r="U10" s="221"/>
      <c r="V10" s="221"/>
      <c r="W10" s="221"/>
      <c r="X10" s="221"/>
      <c r="Y10" s="221"/>
      <c r="Z10" s="222"/>
      <c r="AA10" s="222"/>
      <c r="AB10" s="222"/>
    </row>
    <row r="11" spans="1:28" ht="15.75" customHeight="1">
      <c r="A11" s="217" t="s">
        <v>2923</v>
      </c>
      <c r="B11" s="217">
        <v>1</v>
      </c>
      <c r="C11" s="217" t="s">
        <v>2938</v>
      </c>
      <c r="D11" s="217" t="s">
        <v>2939</v>
      </c>
      <c r="E11" s="218"/>
      <c r="F11" s="218"/>
      <c r="G11" s="218"/>
      <c r="H11" s="218"/>
      <c r="I11" s="218"/>
      <c r="J11" s="218"/>
      <c r="K11" s="218"/>
      <c r="L11" s="218"/>
      <c r="M11" s="218"/>
      <c r="N11" s="218"/>
      <c r="O11" s="218"/>
      <c r="P11" s="218"/>
      <c r="Q11" s="218"/>
      <c r="R11" s="218"/>
      <c r="S11" s="218"/>
      <c r="T11" s="218"/>
      <c r="U11" s="218"/>
      <c r="V11" s="218"/>
      <c r="W11" s="218"/>
      <c r="X11" s="218"/>
      <c r="Y11" s="218"/>
      <c r="Z11" s="219"/>
      <c r="AA11" s="219"/>
      <c r="AB11" s="219"/>
    </row>
    <row r="12" spans="1:28" ht="15.75" customHeight="1">
      <c r="A12" s="220" t="s">
        <v>2923</v>
      </c>
      <c r="B12" s="220">
        <v>1</v>
      </c>
      <c r="C12" s="220" t="s">
        <v>2938</v>
      </c>
      <c r="D12" s="220" t="s">
        <v>2940</v>
      </c>
      <c r="E12" s="223" t="s">
        <v>2941</v>
      </c>
      <c r="F12" s="221"/>
      <c r="G12" s="221"/>
      <c r="H12" s="221"/>
      <c r="I12" s="221"/>
      <c r="J12" s="221"/>
      <c r="K12" s="221"/>
      <c r="L12" s="221"/>
      <c r="M12" s="221"/>
      <c r="N12" s="221"/>
      <c r="O12" s="221"/>
      <c r="P12" s="221"/>
      <c r="Q12" s="221"/>
      <c r="R12" s="221"/>
      <c r="S12" s="221"/>
      <c r="T12" s="221"/>
      <c r="U12" s="221"/>
      <c r="V12" s="221"/>
      <c r="W12" s="221"/>
      <c r="X12" s="221"/>
      <c r="Y12" s="221"/>
      <c r="Z12" s="222"/>
      <c r="AA12" s="222"/>
      <c r="AB12" s="222"/>
    </row>
    <row r="13" spans="1:28" ht="15.75" customHeight="1">
      <c r="A13" s="217" t="s">
        <v>2923</v>
      </c>
      <c r="B13" s="217"/>
      <c r="C13" s="217" t="s">
        <v>2942</v>
      </c>
      <c r="D13" s="217" t="s">
        <v>2687</v>
      </c>
      <c r="E13" s="224"/>
      <c r="F13" s="218"/>
      <c r="G13" s="218"/>
      <c r="H13" s="218"/>
      <c r="I13" s="218"/>
      <c r="J13" s="218"/>
      <c r="K13" s="218"/>
      <c r="L13" s="218"/>
      <c r="M13" s="218"/>
      <c r="N13" s="218"/>
      <c r="O13" s="218"/>
      <c r="P13" s="218"/>
      <c r="Q13" s="218"/>
      <c r="R13" s="218"/>
      <c r="S13" s="218"/>
      <c r="T13" s="218"/>
      <c r="U13" s="218"/>
      <c r="V13" s="218"/>
      <c r="W13" s="218"/>
      <c r="X13" s="218"/>
      <c r="Y13" s="218"/>
      <c r="Z13" s="219"/>
      <c r="AA13" s="219"/>
      <c r="AB13" s="219"/>
    </row>
    <row r="14" spans="1:28" ht="15.75" customHeight="1">
      <c r="A14" s="220" t="s">
        <v>2923</v>
      </c>
      <c r="B14" s="220">
        <v>1</v>
      </c>
      <c r="C14" s="220" t="s">
        <v>2942</v>
      </c>
      <c r="D14" s="220" t="s">
        <v>2943</v>
      </c>
      <c r="E14" s="223"/>
      <c r="F14" s="221"/>
      <c r="G14" s="221"/>
      <c r="H14" s="221"/>
      <c r="I14" s="221"/>
      <c r="J14" s="221"/>
      <c r="K14" s="221"/>
      <c r="L14" s="221"/>
      <c r="M14" s="221"/>
      <c r="N14" s="221"/>
      <c r="O14" s="221"/>
      <c r="P14" s="221"/>
      <c r="Q14" s="221"/>
      <c r="R14" s="221"/>
      <c r="S14" s="221"/>
      <c r="T14" s="221"/>
      <c r="U14" s="221"/>
      <c r="V14" s="221"/>
      <c r="W14" s="221"/>
      <c r="X14" s="221"/>
      <c r="Y14" s="221"/>
      <c r="Z14" s="222"/>
      <c r="AA14" s="222"/>
      <c r="AB14" s="222"/>
    </row>
    <row r="15" spans="1:28" ht="15.75" customHeight="1">
      <c r="A15" s="217" t="s">
        <v>2923</v>
      </c>
      <c r="B15" s="217">
        <v>1</v>
      </c>
      <c r="C15" s="217" t="s">
        <v>2942</v>
      </c>
      <c r="D15" s="217" t="s">
        <v>2944</v>
      </c>
      <c r="E15" s="224"/>
      <c r="F15" s="218"/>
      <c r="G15" s="218"/>
      <c r="H15" s="218"/>
      <c r="I15" s="218"/>
      <c r="J15" s="218"/>
      <c r="K15" s="218"/>
      <c r="L15" s="218"/>
      <c r="M15" s="218"/>
      <c r="N15" s="218"/>
      <c r="O15" s="218"/>
      <c r="P15" s="218"/>
      <c r="Q15" s="218"/>
      <c r="R15" s="218"/>
      <c r="S15" s="218"/>
      <c r="T15" s="218"/>
      <c r="U15" s="218"/>
      <c r="V15" s="218"/>
      <c r="W15" s="218"/>
      <c r="X15" s="218"/>
      <c r="Y15" s="218"/>
      <c r="Z15" s="219"/>
      <c r="AA15" s="219"/>
      <c r="AB15" s="219"/>
    </row>
    <row r="16" spans="1:28" ht="15.75" customHeight="1">
      <c r="A16" s="220" t="s">
        <v>2923</v>
      </c>
      <c r="B16" s="220">
        <v>3</v>
      </c>
      <c r="C16" s="220" t="s">
        <v>2942</v>
      </c>
      <c r="D16" s="220" t="s">
        <v>2945</v>
      </c>
      <c r="E16" s="223" t="s">
        <v>2946</v>
      </c>
      <c r="F16" s="221"/>
      <c r="G16" s="221"/>
      <c r="H16" s="221"/>
      <c r="I16" s="221"/>
      <c r="J16" s="221"/>
      <c r="K16" s="221"/>
      <c r="L16" s="221"/>
      <c r="M16" s="221"/>
      <c r="N16" s="221"/>
      <c r="O16" s="221"/>
      <c r="P16" s="221"/>
      <c r="Q16" s="221"/>
      <c r="R16" s="221"/>
      <c r="S16" s="221"/>
      <c r="T16" s="221"/>
      <c r="U16" s="221"/>
      <c r="V16" s="221"/>
      <c r="W16" s="221"/>
      <c r="X16" s="221"/>
      <c r="Y16" s="221"/>
      <c r="Z16" s="222"/>
      <c r="AA16" s="222"/>
      <c r="AB16" s="222"/>
    </row>
    <row r="17" spans="1:28" ht="15.75" customHeight="1">
      <c r="A17" s="217" t="s">
        <v>2923</v>
      </c>
      <c r="B17" s="217"/>
      <c r="C17" s="217" t="s">
        <v>2942</v>
      </c>
      <c r="D17" s="217" t="s">
        <v>2947</v>
      </c>
      <c r="E17" s="224" t="s">
        <v>2948</v>
      </c>
      <c r="F17" s="225"/>
      <c r="G17" s="225"/>
      <c r="H17" s="218"/>
      <c r="I17" s="218"/>
      <c r="J17" s="218"/>
      <c r="K17" s="218"/>
      <c r="L17" s="218"/>
      <c r="M17" s="218"/>
      <c r="N17" s="218"/>
      <c r="O17" s="218"/>
      <c r="P17" s="218"/>
      <c r="Q17" s="218"/>
      <c r="R17" s="218"/>
      <c r="S17" s="218"/>
      <c r="T17" s="218"/>
      <c r="U17" s="218"/>
      <c r="V17" s="218"/>
      <c r="W17" s="218"/>
      <c r="X17" s="218"/>
      <c r="Y17" s="218"/>
      <c r="Z17" s="219"/>
      <c r="AA17" s="219"/>
      <c r="AB17" s="219"/>
    </row>
    <row r="18" spans="1:28" ht="15.75" customHeight="1">
      <c r="A18" s="220" t="s">
        <v>2923</v>
      </c>
      <c r="B18" s="220"/>
      <c r="C18" s="220" t="s">
        <v>2942</v>
      </c>
      <c r="D18" s="220" t="s">
        <v>2927</v>
      </c>
      <c r="E18" s="221"/>
      <c r="F18" s="221"/>
      <c r="G18" s="221"/>
      <c r="H18" s="221"/>
      <c r="I18" s="221"/>
      <c r="J18" s="221"/>
      <c r="K18" s="221"/>
      <c r="L18" s="221"/>
      <c r="M18" s="221"/>
      <c r="N18" s="221"/>
      <c r="O18" s="221"/>
      <c r="P18" s="221"/>
      <c r="Q18" s="221"/>
      <c r="R18" s="221"/>
      <c r="S18" s="221"/>
      <c r="T18" s="221"/>
      <c r="U18" s="221"/>
      <c r="V18" s="221"/>
      <c r="W18" s="221"/>
      <c r="X18" s="221"/>
      <c r="Y18" s="221"/>
      <c r="Z18" s="222"/>
      <c r="AA18" s="222"/>
      <c r="AB18" s="222"/>
    </row>
    <row r="19" spans="1:28" ht="15.75" customHeight="1">
      <c r="A19" s="217" t="s">
        <v>2923</v>
      </c>
      <c r="B19" s="217">
        <v>2</v>
      </c>
      <c r="C19" s="217" t="s">
        <v>2949</v>
      </c>
      <c r="D19" s="217" t="s">
        <v>1979</v>
      </c>
      <c r="E19" s="218" t="s">
        <v>2950</v>
      </c>
      <c r="F19" s="218"/>
      <c r="G19" s="218"/>
      <c r="H19" s="218"/>
      <c r="I19" s="218"/>
      <c r="J19" s="218"/>
      <c r="K19" s="218"/>
      <c r="L19" s="218"/>
      <c r="M19" s="218"/>
      <c r="N19" s="218"/>
      <c r="O19" s="218"/>
      <c r="P19" s="218"/>
      <c r="Q19" s="218"/>
      <c r="R19" s="218"/>
      <c r="S19" s="218"/>
      <c r="T19" s="218"/>
      <c r="U19" s="218"/>
      <c r="V19" s="218"/>
      <c r="W19" s="218"/>
      <c r="X19" s="218"/>
      <c r="Y19" s="218"/>
      <c r="Z19" s="219"/>
      <c r="AA19" s="219"/>
      <c r="AB19" s="219"/>
    </row>
    <row r="20" spans="1:28" ht="15.75" customHeight="1">
      <c r="A20" s="220" t="s">
        <v>2923</v>
      </c>
      <c r="B20" s="220">
        <v>2</v>
      </c>
      <c r="C20" s="220" t="s">
        <v>2949</v>
      </c>
      <c r="D20" s="220" t="s">
        <v>2678</v>
      </c>
      <c r="E20" s="221"/>
      <c r="F20" s="221"/>
      <c r="G20" s="221"/>
      <c r="H20" s="221"/>
      <c r="I20" s="221"/>
      <c r="J20" s="221"/>
      <c r="K20" s="221"/>
      <c r="L20" s="221"/>
      <c r="M20" s="221"/>
      <c r="N20" s="221"/>
      <c r="O20" s="221"/>
      <c r="P20" s="221"/>
      <c r="Q20" s="221"/>
      <c r="R20" s="221"/>
      <c r="S20" s="221"/>
      <c r="T20" s="221"/>
      <c r="U20" s="221"/>
      <c r="V20" s="221"/>
      <c r="W20" s="221"/>
      <c r="X20" s="221"/>
      <c r="Y20" s="221"/>
      <c r="Z20" s="222"/>
      <c r="AA20" s="222"/>
      <c r="AB20" s="222"/>
    </row>
    <row r="21" spans="1:28" ht="15.75" customHeight="1">
      <c r="A21" s="217" t="s">
        <v>2923</v>
      </c>
      <c r="B21" s="217">
        <v>4</v>
      </c>
      <c r="C21" s="217" t="s">
        <v>2951</v>
      </c>
      <c r="D21" s="217" t="s">
        <v>2952</v>
      </c>
      <c r="E21" s="218"/>
      <c r="F21" s="218"/>
      <c r="G21" s="218"/>
      <c r="H21" s="218"/>
      <c r="I21" s="218"/>
      <c r="J21" s="218"/>
      <c r="K21" s="218"/>
      <c r="L21" s="218"/>
      <c r="M21" s="218"/>
      <c r="N21" s="218"/>
      <c r="O21" s="218"/>
      <c r="P21" s="218"/>
      <c r="Q21" s="218"/>
      <c r="R21" s="218"/>
      <c r="S21" s="218"/>
      <c r="T21" s="218"/>
      <c r="U21" s="218"/>
      <c r="V21" s="218"/>
      <c r="W21" s="218"/>
      <c r="X21" s="218"/>
      <c r="Y21" s="218"/>
      <c r="Z21" s="219"/>
      <c r="AA21" s="219"/>
      <c r="AB21" s="219"/>
    </row>
    <row r="22" spans="1:28" ht="15.75" customHeight="1">
      <c r="A22" s="220" t="s">
        <v>2923</v>
      </c>
      <c r="B22" s="220">
        <v>3</v>
      </c>
      <c r="C22" s="220" t="s">
        <v>2951</v>
      </c>
      <c r="D22" s="220" t="s">
        <v>2692</v>
      </c>
      <c r="E22" s="221"/>
      <c r="F22" s="221"/>
      <c r="G22" s="221"/>
      <c r="H22" s="66"/>
      <c r="I22" s="66"/>
      <c r="J22" s="66"/>
      <c r="K22" s="66"/>
      <c r="L22" s="221"/>
      <c r="M22" s="221"/>
      <c r="N22" s="226"/>
      <c r="O22" s="226"/>
      <c r="P22" s="226"/>
      <c r="Q22" s="226"/>
      <c r="R22" s="226"/>
      <c r="S22" s="226"/>
      <c r="T22" s="226"/>
      <c r="U22" s="226"/>
      <c r="V22" s="226"/>
      <c r="W22" s="226"/>
      <c r="X22" s="226"/>
      <c r="Y22" s="226"/>
      <c r="Z22" s="222"/>
      <c r="AA22" s="222"/>
      <c r="AB22" s="222"/>
    </row>
    <row r="23" spans="1:28" ht="15.75" customHeight="1">
      <c r="A23" s="217"/>
      <c r="B23" s="217"/>
      <c r="C23" s="217" t="s">
        <v>2953</v>
      </c>
      <c r="D23" s="217" t="s">
        <v>2954</v>
      </c>
      <c r="E23" s="218"/>
      <c r="F23" s="218"/>
      <c r="G23" s="218"/>
      <c r="H23" s="225"/>
      <c r="I23" s="225"/>
      <c r="J23" s="225"/>
      <c r="K23" s="225"/>
      <c r="L23" s="218"/>
      <c r="M23" s="218"/>
      <c r="N23" s="227"/>
      <c r="O23" s="227"/>
      <c r="P23" s="227"/>
      <c r="Q23" s="227"/>
      <c r="R23" s="227"/>
      <c r="S23" s="227"/>
      <c r="T23" s="227"/>
      <c r="U23" s="227"/>
      <c r="V23" s="227"/>
      <c r="W23" s="227"/>
      <c r="X23" s="227"/>
      <c r="Y23" s="227"/>
      <c r="Z23" s="219"/>
      <c r="AA23" s="219"/>
      <c r="AB23" s="219"/>
    </row>
    <row r="24" spans="1:28" ht="15.75" customHeight="1">
      <c r="A24" s="220" t="s">
        <v>2923</v>
      </c>
      <c r="B24" s="220">
        <v>2</v>
      </c>
      <c r="C24" s="220" t="s">
        <v>2780</v>
      </c>
      <c r="D24" s="220" t="s">
        <v>2927</v>
      </c>
      <c r="E24" s="221"/>
      <c r="F24" s="221"/>
      <c r="G24" s="221"/>
      <c r="H24" s="221"/>
      <c r="I24" s="221"/>
      <c r="J24" s="221"/>
      <c r="K24" s="221"/>
      <c r="L24" s="221"/>
      <c r="M24" s="221"/>
      <c r="N24" s="221"/>
      <c r="O24" s="221"/>
      <c r="P24" s="221"/>
      <c r="Q24" s="221"/>
      <c r="R24" s="221"/>
      <c r="S24" s="221"/>
      <c r="T24" s="221"/>
      <c r="U24" s="221"/>
      <c r="V24" s="221"/>
      <c r="W24" s="221"/>
      <c r="X24" s="221"/>
      <c r="Y24" s="221"/>
      <c r="Z24" s="222"/>
      <c r="AA24" s="222"/>
      <c r="AB24" s="222"/>
    </row>
    <row r="25" spans="1:28" ht="15.75" customHeight="1">
      <c r="A25" s="217" t="s">
        <v>2923</v>
      </c>
      <c r="B25" s="217"/>
      <c r="C25" s="217" t="s">
        <v>2780</v>
      </c>
      <c r="D25" s="217" t="s">
        <v>2929</v>
      </c>
      <c r="E25" s="218"/>
      <c r="F25" s="218"/>
      <c r="G25" s="218"/>
      <c r="H25" s="218"/>
      <c r="I25" s="218"/>
      <c r="J25" s="218"/>
      <c r="K25" s="218"/>
      <c r="L25" s="218"/>
      <c r="M25" s="218"/>
      <c r="N25" s="218"/>
      <c r="O25" s="218"/>
      <c r="P25" s="218"/>
      <c r="Q25" s="218"/>
      <c r="R25" s="218"/>
      <c r="S25" s="218"/>
      <c r="T25" s="218"/>
      <c r="U25" s="218"/>
      <c r="V25" s="218"/>
      <c r="W25" s="218"/>
      <c r="X25" s="218"/>
      <c r="Y25" s="218"/>
      <c r="Z25" s="219"/>
      <c r="AA25" s="219"/>
      <c r="AB25" s="219"/>
    </row>
    <row r="26" spans="1:28" ht="15.75" customHeight="1">
      <c r="A26" s="220" t="s">
        <v>2923</v>
      </c>
      <c r="B26" s="220"/>
      <c r="C26" s="220" t="s">
        <v>2955</v>
      </c>
      <c r="D26" s="220" t="s">
        <v>2694</v>
      </c>
      <c r="E26" s="221"/>
      <c r="F26" s="221"/>
      <c r="G26" s="221"/>
      <c r="H26" s="221"/>
      <c r="I26" s="221"/>
      <c r="J26" s="221"/>
      <c r="K26" s="221"/>
      <c r="L26" s="221"/>
      <c r="M26" s="221"/>
      <c r="N26" s="221"/>
      <c r="O26" s="221"/>
      <c r="P26" s="221"/>
      <c r="Q26" s="221"/>
      <c r="R26" s="221"/>
      <c r="S26" s="221"/>
      <c r="T26" s="221"/>
      <c r="U26" s="221"/>
      <c r="V26" s="221"/>
      <c r="W26" s="221"/>
      <c r="X26" s="221"/>
      <c r="Y26" s="221"/>
      <c r="Z26" s="222"/>
      <c r="AA26" s="222"/>
      <c r="AB26" s="222"/>
    </row>
    <row r="27" spans="1:28" ht="15.75" customHeight="1">
      <c r="A27" s="217" t="s">
        <v>2923</v>
      </c>
      <c r="B27" s="217">
        <v>1</v>
      </c>
      <c r="C27" s="217" t="s">
        <v>2955</v>
      </c>
      <c r="D27" s="217" t="s">
        <v>2678</v>
      </c>
      <c r="E27" s="218" t="s">
        <v>2956</v>
      </c>
      <c r="F27" s="218"/>
      <c r="G27" s="218"/>
      <c r="H27" s="218"/>
      <c r="I27" s="218"/>
      <c r="J27" s="218"/>
      <c r="K27" s="218"/>
      <c r="L27" s="218"/>
      <c r="M27" s="218"/>
      <c r="N27" s="218"/>
      <c r="O27" s="218"/>
      <c r="P27" s="218"/>
      <c r="Q27" s="218"/>
      <c r="R27" s="218"/>
      <c r="S27" s="218"/>
      <c r="T27" s="218"/>
      <c r="U27" s="218"/>
      <c r="V27" s="218"/>
      <c r="W27" s="218"/>
      <c r="X27" s="218"/>
      <c r="Y27" s="218"/>
      <c r="Z27" s="219"/>
      <c r="AA27" s="219"/>
      <c r="AB27" s="219"/>
    </row>
    <row r="28" spans="1:28" ht="15.75" customHeight="1">
      <c r="A28" s="220" t="s">
        <v>2923</v>
      </c>
      <c r="B28" s="220">
        <v>1</v>
      </c>
      <c r="C28" s="220" t="s">
        <v>2955</v>
      </c>
      <c r="D28" s="220" t="s">
        <v>2681</v>
      </c>
      <c r="E28" s="221" t="s">
        <v>2957</v>
      </c>
      <c r="F28" s="221"/>
      <c r="G28" s="221"/>
      <c r="H28" s="221"/>
      <c r="I28" s="221"/>
      <c r="J28" s="221"/>
      <c r="K28" s="221"/>
      <c r="L28" s="221"/>
      <c r="M28" s="221"/>
      <c r="N28" s="221"/>
      <c r="O28" s="221"/>
      <c r="P28" s="221"/>
      <c r="Q28" s="221"/>
      <c r="R28" s="221"/>
      <c r="S28" s="221"/>
      <c r="T28" s="221"/>
      <c r="U28" s="221"/>
      <c r="V28" s="221"/>
      <c r="W28" s="221"/>
      <c r="X28" s="221"/>
      <c r="Y28" s="221"/>
      <c r="Z28" s="222"/>
      <c r="AA28" s="222"/>
      <c r="AB28" s="222"/>
    </row>
    <row r="29" spans="1:28" ht="15.75" customHeight="1">
      <c r="A29" s="217" t="s">
        <v>2923</v>
      </c>
      <c r="B29" s="217"/>
      <c r="C29" s="217" t="s">
        <v>2958</v>
      </c>
      <c r="D29" s="217" t="s">
        <v>2959</v>
      </c>
      <c r="E29" s="225"/>
      <c r="F29" s="218"/>
      <c r="G29" s="218"/>
      <c r="H29" s="218"/>
      <c r="I29" s="218"/>
      <c r="J29" s="218"/>
      <c r="K29" s="218"/>
      <c r="L29" s="218"/>
      <c r="M29" s="218"/>
      <c r="N29" s="218"/>
      <c r="O29" s="218"/>
      <c r="P29" s="218"/>
      <c r="Q29" s="218"/>
      <c r="R29" s="218"/>
      <c r="S29" s="218"/>
      <c r="T29" s="218"/>
      <c r="U29" s="218"/>
      <c r="V29" s="218"/>
      <c r="W29" s="218"/>
      <c r="X29" s="218"/>
      <c r="Y29" s="218"/>
      <c r="Z29" s="219"/>
      <c r="AA29" s="219"/>
      <c r="AB29" s="219"/>
    </row>
    <row r="30" spans="1:28" ht="15.75" customHeight="1">
      <c r="A30" s="220" t="s">
        <v>2923</v>
      </c>
      <c r="B30" s="220"/>
      <c r="C30" s="220" t="s">
        <v>2694</v>
      </c>
      <c r="D30" s="220" t="s">
        <v>2960</v>
      </c>
      <c r="E30" s="66" t="s">
        <v>2961</v>
      </c>
      <c r="F30" s="221"/>
      <c r="G30" s="221"/>
      <c r="H30" s="221"/>
      <c r="I30" s="221"/>
      <c r="J30" s="221"/>
      <c r="K30" s="221"/>
      <c r="L30" s="221"/>
      <c r="M30" s="221"/>
      <c r="N30" s="221"/>
      <c r="O30" s="221"/>
      <c r="P30" s="221"/>
      <c r="Q30" s="221"/>
      <c r="R30" s="221"/>
      <c r="S30" s="221"/>
      <c r="T30" s="221"/>
      <c r="U30" s="221"/>
      <c r="V30" s="221"/>
      <c r="W30" s="221"/>
      <c r="X30" s="221"/>
      <c r="Y30" s="221"/>
      <c r="Z30" s="222"/>
      <c r="AA30" s="222"/>
      <c r="AB30" s="222"/>
    </row>
    <row r="31" spans="1:28" ht="15.75" customHeight="1">
      <c r="A31" s="217" t="s">
        <v>2923</v>
      </c>
      <c r="B31" s="217">
        <v>2</v>
      </c>
      <c r="C31" s="217" t="s">
        <v>2694</v>
      </c>
      <c r="D31" s="217" t="s">
        <v>2808</v>
      </c>
      <c r="E31" s="225"/>
      <c r="F31" s="218"/>
      <c r="G31" s="218"/>
      <c r="H31" s="218"/>
      <c r="I31" s="218"/>
      <c r="J31" s="218"/>
      <c r="K31" s="218"/>
      <c r="L31" s="218"/>
      <c r="M31" s="218"/>
      <c r="N31" s="218"/>
      <c r="O31" s="218"/>
      <c r="P31" s="218"/>
      <c r="Q31" s="218"/>
      <c r="R31" s="218"/>
      <c r="S31" s="218"/>
      <c r="T31" s="218"/>
      <c r="U31" s="218"/>
      <c r="V31" s="218"/>
      <c r="W31" s="218"/>
      <c r="X31" s="218"/>
      <c r="Y31" s="218"/>
      <c r="Z31" s="219"/>
      <c r="AA31" s="219"/>
      <c r="AB31" s="219"/>
    </row>
    <row r="32" spans="1:28" ht="15.75" customHeight="1">
      <c r="A32" s="220" t="s">
        <v>2923</v>
      </c>
      <c r="B32" s="220">
        <v>3</v>
      </c>
      <c r="C32" s="220" t="s">
        <v>2694</v>
      </c>
      <c r="D32" s="220" t="s">
        <v>2962</v>
      </c>
      <c r="E32" s="66"/>
      <c r="F32" s="221"/>
      <c r="G32" s="221"/>
      <c r="H32" s="221"/>
      <c r="I32" s="221"/>
      <c r="J32" s="221"/>
      <c r="K32" s="221"/>
      <c r="L32" s="221"/>
      <c r="M32" s="221"/>
      <c r="N32" s="221"/>
      <c r="O32" s="221"/>
      <c r="P32" s="221"/>
      <c r="Q32" s="221"/>
      <c r="R32" s="221"/>
      <c r="S32" s="221"/>
      <c r="T32" s="221"/>
      <c r="U32" s="221"/>
      <c r="V32" s="221"/>
      <c r="W32" s="221"/>
      <c r="X32" s="221"/>
      <c r="Y32" s="221"/>
      <c r="Z32" s="222"/>
      <c r="AA32" s="222"/>
      <c r="AB32" s="222"/>
    </row>
    <row r="33" spans="1:28" ht="15.75" customHeight="1">
      <c r="A33" s="217" t="s">
        <v>2923</v>
      </c>
      <c r="B33" s="217">
        <v>2</v>
      </c>
      <c r="C33" s="217" t="s">
        <v>2963</v>
      </c>
      <c r="D33" s="217" t="s">
        <v>2964</v>
      </c>
      <c r="E33" s="225"/>
      <c r="F33" s="218"/>
      <c r="G33" s="218"/>
      <c r="H33" s="218"/>
      <c r="I33" s="218"/>
      <c r="J33" s="218"/>
      <c r="K33" s="218"/>
      <c r="L33" s="218"/>
      <c r="M33" s="218"/>
      <c r="N33" s="218"/>
      <c r="O33" s="218"/>
      <c r="P33" s="218"/>
      <c r="Q33" s="218"/>
      <c r="R33" s="218"/>
      <c r="S33" s="218"/>
      <c r="T33" s="218"/>
      <c r="U33" s="218"/>
      <c r="V33" s="218"/>
      <c r="W33" s="218"/>
      <c r="X33" s="218"/>
      <c r="Y33" s="218"/>
      <c r="Z33" s="219"/>
      <c r="AA33" s="219"/>
      <c r="AB33" s="219"/>
    </row>
    <row r="34" spans="1:28" ht="15.75" customHeight="1">
      <c r="A34" s="220" t="s">
        <v>2923</v>
      </c>
      <c r="B34" s="220"/>
      <c r="C34" s="220" t="s">
        <v>2960</v>
      </c>
      <c r="D34" s="220" t="s">
        <v>2808</v>
      </c>
      <c r="E34" s="221"/>
      <c r="F34" s="221"/>
      <c r="G34" s="221"/>
      <c r="H34" s="221"/>
      <c r="I34" s="221"/>
      <c r="J34" s="221"/>
      <c r="K34" s="221"/>
      <c r="L34" s="221"/>
      <c r="M34" s="221"/>
      <c r="N34" s="221"/>
      <c r="O34" s="221"/>
      <c r="P34" s="221"/>
      <c r="Q34" s="221"/>
      <c r="R34" s="221"/>
      <c r="S34" s="221"/>
      <c r="T34" s="221"/>
      <c r="U34" s="221"/>
      <c r="V34" s="221"/>
      <c r="W34" s="221"/>
      <c r="X34" s="221"/>
      <c r="Y34" s="221"/>
      <c r="Z34" s="222"/>
      <c r="AA34" s="222"/>
      <c r="AB34" s="222"/>
    </row>
    <row r="35" spans="1:28" ht="15.75" customHeight="1">
      <c r="A35" s="217" t="s">
        <v>2923</v>
      </c>
      <c r="B35" s="217">
        <v>2</v>
      </c>
      <c r="C35" s="217" t="s">
        <v>2960</v>
      </c>
      <c r="D35" s="217" t="s">
        <v>2678</v>
      </c>
      <c r="E35" s="218"/>
      <c r="F35" s="218"/>
      <c r="G35" s="218"/>
      <c r="H35" s="218"/>
      <c r="I35" s="218"/>
      <c r="J35" s="218"/>
      <c r="K35" s="218"/>
      <c r="L35" s="218"/>
      <c r="M35" s="218"/>
      <c r="N35" s="218"/>
      <c r="O35" s="218"/>
      <c r="P35" s="218"/>
      <c r="Q35" s="218"/>
      <c r="R35" s="218"/>
      <c r="S35" s="218"/>
      <c r="T35" s="218"/>
      <c r="U35" s="218"/>
      <c r="V35" s="218"/>
      <c r="W35" s="218"/>
      <c r="X35" s="218"/>
      <c r="Y35" s="218"/>
      <c r="Z35" s="219"/>
      <c r="AA35" s="219"/>
      <c r="AB35" s="219"/>
    </row>
    <row r="36" spans="1:28" ht="15.75" customHeight="1">
      <c r="A36" s="220" t="s">
        <v>2923</v>
      </c>
      <c r="B36" s="220"/>
      <c r="C36" s="220" t="s">
        <v>2960</v>
      </c>
      <c r="D36" s="220" t="s">
        <v>2681</v>
      </c>
      <c r="E36" s="221"/>
      <c r="F36" s="221"/>
      <c r="G36" s="221"/>
      <c r="H36" s="221"/>
      <c r="I36" s="221"/>
      <c r="J36" s="221"/>
      <c r="K36" s="221"/>
      <c r="L36" s="221"/>
      <c r="M36" s="221"/>
      <c r="N36" s="221"/>
      <c r="O36" s="221"/>
      <c r="P36" s="221"/>
      <c r="Q36" s="221"/>
      <c r="R36" s="221"/>
      <c r="S36" s="221"/>
      <c r="T36" s="221"/>
      <c r="U36" s="221"/>
      <c r="V36" s="221"/>
      <c r="W36" s="221"/>
      <c r="X36" s="221"/>
      <c r="Y36" s="221"/>
      <c r="Z36" s="222"/>
      <c r="AA36" s="222"/>
      <c r="AB36" s="222"/>
    </row>
    <row r="37" spans="1:28" ht="15.75" customHeight="1">
      <c r="A37" s="217" t="s">
        <v>2923</v>
      </c>
      <c r="B37" s="217"/>
      <c r="C37" s="217" t="s">
        <v>2960</v>
      </c>
      <c r="D37" s="217" t="s">
        <v>2962</v>
      </c>
      <c r="E37" s="224"/>
      <c r="F37" s="218"/>
      <c r="G37" s="218"/>
      <c r="H37" s="218"/>
      <c r="I37" s="218"/>
      <c r="J37" s="218"/>
      <c r="K37" s="218"/>
      <c r="L37" s="218"/>
      <c r="M37" s="218"/>
      <c r="N37" s="218"/>
      <c r="O37" s="218"/>
      <c r="P37" s="218"/>
      <c r="Q37" s="218"/>
      <c r="R37" s="218"/>
      <c r="S37" s="218"/>
      <c r="T37" s="218"/>
      <c r="U37" s="218"/>
      <c r="V37" s="218"/>
      <c r="W37" s="218"/>
      <c r="X37" s="218"/>
      <c r="Y37" s="218"/>
      <c r="Z37" s="219"/>
      <c r="AA37" s="219"/>
      <c r="AB37" s="219"/>
    </row>
    <row r="38" spans="1:28" ht="15.75" customHeight="1">
      <c r="A38" s="220" t="s">
        <v>2923</v>
      </c>
      <c r="B38" s="220">
        <v>3</v>
      </c>
      <c r="C38" s="220" t="s">
        <v>2960</v>
      </c>
      <c r="D38" s="220" t="s">
        <v>2965</v>
      </c>
      <c r="E38" s="223"/>
      <c r="F38" s="221" t="s">
        <v>2966</v>
      </c>
      <c r="G38" s="221"/>
      <c r="H38" s="221"/>
      <c r="I38" s="221"/>
      <c r="J38" s="221"/>
      <c r="K38" s="221"/>
      <c r="L38" s="221"/>
      <c r="M38" s="221"/>
      <c r="N38" s="221"/>
      <c r="O38" s="221"/>
      <c r="P38" s="221"/>
      <c r="Q38" s="221"/>
      <c r="R38" s="221"/>
      <c r="S38" s="221"/>
      <c r="T38" s="221"/>
      <c r="U38" s="221"/>
      <c r="V38" s="221"/>
      <c r="W38" s="221"/>
      <c r="X38" s="221"/>
      <c r="Y38" s="221"/>
      <c r="Z38" s="222"/>
      <c r="AA38" s="222"/>
      <c r="AB38" s="222"/>
    </row>
    <row r="39" spans="1:28" ht="15.75" customHeight="1">
      <c r="A39" s="217" t="s">
        <v>2923</v>
      </c>
      <c r="B39" s="217"/>
      <c r="C39" s="217" t="s">
        <v>2967</v>
      </c>
      <c r="D39" s="217" t="s">
        <v>2924</v>
      </c>
      <c r="E39" s="224"/>
      <c r="F39" s="218"/>
      <c r="G39" s="218"/>
      <c r="H39" s="218"/>
      <c r="I39" s="218"/>
      <c r="J39" s="218"/>
      <c r="K39" s="218"/>
      <c r="L39" s="218"/>
      <c r="M39" s="218"/>
      <c r="N39" s="218"/>
      <c r="O39" s="218"/>
      <c r="P39" s="218"/>
      <c r="Q39" s="218"/>
      <c r="R39" s="218"/>
      <c r="S39" s="218"/>
      <c r="T39" s="218"/>
      <c r="U39" s="218"/>
      <c r="V39" s="218"/>
      <c r="W39" s="218"/>
      <c r="X39" s="218"/>
      <c r="Y39" s="218"/>
      <c r="Z39" s="219"/>
      <c r="AA39" s="219"/>
      <c r="AB39" s="219"/>
    </row>
    <row r="40" spans="1:28" ht="15.75" customHeight="1">
      <c r="A40" s="220" t="s">
        <v>2923</v>
      </c>
      <c r="B40" s="220">
        <v>1</v>
      </c>
      <c r="C40" s="220" t="s">
        <v>1979</v>
      </c>
      <c r="D40" s="220" t="s">
        <v>2968</v>
      </c>
      <c r="E40" s="223"/>
      <c r="F40" s="221"/>
      <c r="G40" s="221"/>
      <c r="H40" s="221"/>
      <c r="I40" s="221"/>
      <c r="J40" s="221"/>
      <c r="K40" s="221"/>
      <c r="L40" s="221"/>
      <c r="M40" s="221"/>
      <c r="N40" s="221"/>
      <c r="O40" s="221"/>
      <c r="P40" s="221"/>
      <c r="Q40" s="221"/>
      <c r="R40" s="221"/>
      <c r="S40" s="221"/>
      <c r="T40" s="221"/>
      <c r="U40" s="221"/>
      <c r="V40" s="221"/>
      <c r="W40" s="221"/>
      <c r="X40" s="221"/>
      <c r="Y40" s="221"/>
      <c r="Z40" s="222"/>
      <c r="AA40" s="222"/>
      <c r="AB40" s="222"/>
    </row>
    <row r="41" spans="1:28" ht="15.75" customHeight="1">
      <c r="A41" s="217" t="s">
        <v>2923</v>
      </c>
      <c r="B41" s="217"/>
      <c r="C41" s="217" t="s">
        <v>1979</v>
      </c>
      <c r="D41" s="217" t="s">
        <v>2808</v>
      </c>
      <c r="E41" s="224"/>
      <c r="F41" s="218"/>
      <c r="G41" s="218"/>
      <c r="H41" s="218"/>
      <c r="I41" s="218"/>
      <c r="J41" s="218"/>
      <c r="K41" s="218"/>
      <c r="L41" s="218"/>
      <c r="M41" s="218"/>
      <c r="N41" s="218"/>
      <c r="O41" s="218"/>
      <c r="P41" s="218"/>
      <c r="Q41" s="218"/>
      <c r="R41" s="218"/>
      <c r="S41" s="218"/>
      <c r="T41" s="218"/>
      <c r="U41" s="218"/>
      <c r="V41" s="218"/>
      <c r="W41" s="218"/>
      <c r="X41" s="218"/>
      <c r="Y41" s="218"/>
      <c r="Z41" s="219"/>
      <c r="AA41" s="219"/>
      <c r="AB41" s="219"/>
    </row>
    <row r="42" spans="1:28" ht="15.75" customHeight="1">
      <c r="A42" s="220" t="s">
        <v>2923</v>
      </c>
      <c r="B42" s="220">
        <v>2</v>
      </c>
      <c r="C42" s="220" t="s">
        <v>1979</v>
      </c>
      <c r="D42" s="220" t="s">
        <v>2969</v>
      </c>
      <c r="E42" s="223"/>
      <c r="F42" s="221"/>
      <c r="G42" s="221"/>
      <c r="H42" s="221"/>
      <c r="I42" s="221"/>
      <c r="J42" s="221"/>
      <c r="K42" s="221"/>
      <c r="L42" s="221"/>
      <c r="M42" s="221"/>
      <c r="N42" s="221"/>
      <c r="O42" s="221"/>
      <c r="P42" s="221"/>
      <c r="Q42" s="221"/>
      <c r="R42" s="221"/>
      <c r="S42" s="221"/>
      <c r="T42" s="221"/>
      <c r="U42" s="221"/>
      <c r="V42" s="221"/>
      <c r="W42" s="221"/>
      <c r="X42" s="221"/>
      <c r="Y42" s="221"/>
      <c r="Z42" s="222"/>
      <c r="AA42" s="222"/>
      <c r="AB42" s="222"/>
    </row>
    <row r="43" spans="1:28" ht="15.75" customHeight="1">
      <c r="A43" s="217" t="s">
        <v>2923</v>
      </c>
      <c r="B43" s="217">
        <v>1</v>
      </c>
      <c r="C43" s="217" t="s">
        <v>1979</v>
      </c>
      <c r="D43" s="217" t="s">
        <v>2943</v>
      </c>
      <c r="E43" s="224" t="s">
        <v>2970</v>
      </c>
      <c r="F43" s="218"/>
      <c r="G43" s="218"/>
      <c r="H43" s="218"/>
      <c r="I43" s="218"/>
      <c r="J43" s="218"/>
      <c r="K43" s="218"/>
      <c r="L43" s="218"/>
      <c r="M43" s="218"/>
      <c r="N43" s="218"/>
      <c r="O43" s="218"/>
      <c r="P43" s="218"/>
      <c r="Q43" s="218"/>
      <c r="R43" s="218"/>
      <c r="S43" s="218"/>
      <c r="T43" s="218"/>
      <c r="U43" s="218"/>
      <c r="V43" s="218"/>
      <c r="W43" s="218"/>
      <c r="X43" s="218"/>
      <c r="Y43" s="218"/>
      <c r="Z43" s="219"/>
      <c r="AA43" s="219"/>
      <c r="AB43" s="219"/>
    </row>
    <row r="44" spans="1:28" ht="15.75" customHeight="1">
      <c r="A44" s="220" t="s">
        <v>2923</v>
      </c>
      <c r="B44" s="220">
        <v>3</v>
      </c>
      <c r="C44" s="220" t="s">
        <v>2968</v>
      </c>
      <c r="D44" s="220" t="s">
        <v>2969</v>
      </c>
      <c r="E44" s="223" t="s">
        <v>2971</v>
      </c>
      <c r="F44" s="221"/>
      <c r="G44" s="221"/>
      <c r="H44" s="221"/>
      <c r="I44" s="221"/>
      <c r="J44" s="221"/>
      <c r="K44" s="221"/>
      <c r="L44" s="221"/>
      <c r="M44" s="221"/>
      <c r="N44" s="221"/>
      <c r="O44" s="221"/>
      <c r="P44" s="221"/>
      <c r="Q44" s="221"/>
      <c r="R44" s="221"/>
      <c r="S44" s="221"/>
      <c r="T44" s="221"/>
      <c r="U44" s="221"/>
      <c r="V44" s="221"/>
      <c r="W44" s="221"/>
      <c r="X44" s="221"/>
      <c r="Y44" s="221"/>
      <c r="Z44" s="222"/>
      <c r="AA44" s="222"/>
      <c r="AB44" s="222"/>
    </row>
    <row r="45" spans="1:28" ht="15.75" customHeight="1">
      <c r="A45" s="217" t="s">
        <v>2923</v>
      </c>
      <c r="B45" s="217">
        <v>2</v>
      </c>
      <c r="C45" s="217" t="s">
        <v>2968</v>
      </c>
      <c r="D45" s="217" t="s">
        <v>2943</v>
      </c>
      <c r="E45" s="224" t="s">
        <v>2972</v>
      </c>
      <c r="F45" s="218"/>
      <c r="G45" s="218"/>
      <c r="H45" s="218"/>
      <c r="I45" s="218"/>
      <c r="J45" s="218"/>
      <c r="K45" s="218"/>
      <c r="L45" s="218"/>
      <c r="M45" s="218"/>
      <c r="N45" s="218"/>
      <c r="O45" s="218"/>
      <c r="P45" s="218"/>
      <c r="Q45" s="218"/>
      <c r="R45" s="218"/>
      <c r="S45" s="218"/>
      <c r="T45" s="218"/>
      <c r="U45" s="218"/>
      <c r="V45" s="218"/>
      <c r="W45" s="218"/>
      <c r="X45" s="218"/>
      <c r="Y45" s="218"/>
      <c r="Z45" s="219"/>
      <c r="AA45" s="219"/>
      <c r="AB45" s="219"/>
    </row>
    <row r="46" spans="1:28" ht="15.75" customHeight="1">
      <c r="A46" s="220" t="s">
        <v>2923</v>
      </c>
      <c r="B46" s="220">
        <v>2</v>
      </c>
      <c r="C46" s="220" t="s">
        <v>2968</v>
      </c>
      <c r="D46" s="220" t="s">
        <v>2687</v>
      </c>
      <c r="E46" s="223"/>
      <c r="F46" s="221"/>
      <c r="G46" s="221"/>
      <c r="H46" s="221"/>
      <c r="I46" s="221"/>
      <c r="J46" s="221"/>
      <c r="K46" s="221"/>
      <c r="L46" s="221"/>
      <c r="M46" s="221"/>
      <c r="N46" s="221"/>
      <c r="O46" s="221"/>
      <c r="P46" s="221"/>
      <c r="Q46" s="221"/>
      <c r="R46" s="221"/>
      <c r="S46" s="221"/>
      <c r="T46" s="221"/>
      <c r="U46" s="221"/>
      <c r="V46" s="221"/>
      <c r="W46" s="221"/>
      <c r="X46" s="221"/>
      <c r="Y46" s="221"/>
      <c r="Z46" s="222"/>
      <c r="AA46" s="222"/>
      <c r="AB46" s="222"/>
    </row>
    <row r="47" spans="1:28" ht="15.75" customHeight="1">
      <c r="A47" s="217" t="s">
        <v>2923</v>
      </c>
      <c r="B47" s="217">
        <v>2</v>
      </c>
      <c r="C47" s="217" t="s">
        <v>2968</v>
      </c>
      <c r="D47" s="217" t="s">
        <v>2973</v>
      </c>
      <c r="E47" s="224"/>
      <c r="F47" s="218"/>
      <c r="G47" s="218"/>
      <c r="H47" s="218"/>
      <c r="I47" s="218"/>
      <c r="J47" s="218"/>
      <c r="K47" s="218"/>
      <c r="L47" s="218"/>
      <c r="M47" s="218"/>
      <c r="N47" s="218"/>
      <c r="O47" s="218"/>
      <c r="P47" s="218"/>
      <c r="Q47" s="218"/>
      <c r="R47" s="218"/>
      <c r="S47" s="218"/>
      <c r="T47" s="218"/>
      <c r="U47" s="218"/>
      <c r="V47" s="218"/>
      <c r="W47" s="218"/>
      <c r="X47" s="218"/>
      <c r="Y47" s="218"/>
      <c r="Z47" s="219"/>
      <c r="AA47" s="219"/>
      <c r="AB47" s="219"/>
    </row>
    <row r="48" spans="1:28" ht="15.75" customHeight="1">
      <c r="A48" s="220" t="s">
        <v>2923</v>
      </c>
      <c r="B48" s="220"/>
      <c r="C48" s="220" t="s">
        <v>2968</v>
      </c>
      <c r="D48" s="220" t="s">
        <v>2962</v>
      </c>
      <c r="E48" s="223"/>
      <c r="F48" s="221"/>
      <c r="G48" s="221"/>
      <c r="H48" s="221"/>
      <c r="I48" s="221"/>
      <c r="J48" s="221"/>
      <c r="K48" s="221"/>
      <c r="L48" s="221"/>
      <c r="M48" s="221"/>
      <c r="N48" s="221"/>
      <c r="O48" s="221"/>
      <c r="P48" s="221"/>
      <c r="Q48" s="221"/>
      <c r="R48" s="221"/>
      <c r="S48" s="221"/>
      <c r="T48" s="221"/>
      <c r="U48" s="221"/>
      <c r="V48" s="221"/>
      <c r="W48" s="221"/>
      <c r="X48" s="221"/>
      <c r="Y48" s="221"/>
      <c r="Z48" s="222"/>
      <c r="AA48" s="222"/>
      <c r="AB48" s="222"/>
    </row>
    <row r="49" spans="1:28" ht="15.75" customHeight="1">
      <c r="A49" s="217" t="s">
        <v>2923</v>
      </c>
      <c r="B49" s="217">
        <v>3</v>
      </c>
      <c r="C49" s="217" t="s">
        <v>2968</v>
      </c>
      <c r="D49" s="217" t="s">
        <v>2964</v>
      </c>
      <c r="E49" s="218"/>
      <c r="F49" s="218"/>
      <c r="G49" s="218"/>
      <c r="H49" s="218"/>
      <c r="I49" s="218"/>
      <c r="J49" s="218"/>
      <c r="K49" s="218"/>
      <c r="L49" s="218"/>
      <c r="M49" s="218"/>
      <c r="N49" s="218"/>
      <c r="O49" s="218"/>
      <c r="P49" s="218"/>
      <c r="Q49" s="218"/>
      <c r="R49" s="218"/>
      <c r="S49" s="218"/>
      <c r="T49" s="218"/>
      <c r="U49" s="218"/>
      <c r="V49" s="218"/>
      <c r="W49" s="218"/>
      <c r="X49" s="218"/>
      <c r="Y49" s="218"/>
      <c r="Z49" s="219"/>
      <c r="AA49" s="219"/>
      <c r="AB49" s="219"/>
    </row>
    <row r="50" spans="1:28" ht="15.75" customHeight="1">
      <c r="A50" s="220" t="s">
        <v>2923</v>
      </c>
      <c r="B50" s="220"/>
      <c r="C50" s="220" t="s">
        <v>2974</v>
      </c>
      <c r="D50" s="220" t="s">
        <v>2975</v>
      </c>
      <c r="E50" s="221"/>
      <c r="F50" s="221"/>
      <c r="G50" s="221"/>
      <c r="H50" s="221"/>
      <c r="I50" s="221"/>
      <c r="J50" s="221"/>
      <c r="K50" s="221"/>
      <c r="L50" s="221"/>
      <c r="M50" s="221"/>
      <c r="N50" s="221"/>
      <c r="O50" s="221"/>
      <c r="P50" s="221"/>
      <c r="Q50" s="221"/>
      <c r="R50" s="221"/>
      <c r="S50" s="221"/>
      <c r="T50" s="221"/>
      <c r="U50" s="221"/>
      <c r="V50" s="221"/>
      <c r="W50" s="221"/>
      <c r="X50" s="221"/>
      <c r="Y50" s="221"/>
      <c r="Z50" s="222"/>
      <c r="AA50" s="222"/>
      <c r="AB50" s="222"/>
    </row>
    <row r="51" spans="1:28" ht="15.75" customHeight="1">
      <c r="A51" s="217" t="s">
        <v>2923</v>
      </c>
      <c r="B51" s="217">
        <v>1</v>
      </c>
      <c r="C51" s="228" t="s">
        <v>2840</v>
      </c>
      <c r="D51" s="217" t="s">
        <v>2976</v>
      </c>
      <c r="E51" s="218" t="s">
        <v>2977</v>
      </c>
      <c r="F51" s="218"/>
      <c r="G51" s="218"/>
      <c r="H51" s="218"/>
      <c r="I51" s="218"/>
      <c r="J51" s="218"/>
      <c r="K51" s="218"/>
      <c r="L51" s="218"/>
      <c r="M51" s="218"/>
      <c r="N51" s="218"/>
      <c r="O51" s="218"/>
      <c r="P51" s="218"/>
      <c r="Q51" s="218"/>
      <c r="R51" s="218"/>
      <c r="S51" s="218"/>
      <c r="T51" s="218"/>
      <c r="U51" s="218"/>
      <c r="V51" s="218"/>
      <c r="W51" s="218"/>
      <c r="X51" s="218"/>
      <c r="Y51" s="218"/>
      <c r="Z51" s="219"/>
      <c r="AA51" s="219"/>
      <c r="AB51" s="219"/>
    </row>
    <row r="52" spans="1:28" ht="15.75" customHeight="1">
      <c r="A52" s="220" t="s">
        <v>2923</v>
      </c>
      <c r="B52" s="220"/>
      <c r="C52" s="220" t="s">
        <v>2687</v>
      </c>
      <c r="D52" s="220" t="s">
        <v>2978</v>
      </c>
      <c r="E52" s="221"/>
      <c r="F52" s="221"/>
      <c r="G52" s="221"/>
      <c r="H52" s="221"/>
      <c r="I52" s="221"/>
      <c r="J52" s="221"/>
      <c r="K52" s="221"/>
      <c r="L52" s="221"/>
      <c r="M52" s="221"/>
      <c r="N52" s="221"/>
      <c r="O52" s="221"/>
      <c r="P52" s="221"/>
      <c r="Q52" s="221"/>
      <c r="R52" s="221"/>
      <c r="S52" s="221"/>
      <c r="T52" s="221"/>
      <c r="U52" s="221"/>
      <c r="V52" s="221"/>
      <c r="W52" s="221"/>
      <c r="X52" s="221"/>
      <c r="Y52" s="221"/>
      <c r="Z52" s="222"/>
      <c r="AA52" s="222"/>
      <c r="AB52" s="222"/>
    </row>
    <row r="53" spans="1:28" ht="15.75" customHeight="1">
      <c r="A53" s="217" t="s">
        <v>2923</v>
      </c>
      <c r="B53" s="217">
        <v>3</v>
      </c>
      <c r="C53" s="217" t="s">
        <v>2687</v>
      </c>
      <c r="D53" s="217" t="s">
        <v>2962</v>
      </c>
      <c r="E53" s="218"/>
      <c r="F53" s="218"/>
      <c r="G53" s="218"/>
      <c r="H53" s="218"/>
      <c r="I53" s="218"/>
      <c r="J53" s="218"/>
      <c r="K53" s="218"/>
      <c r="L53" s="218"/>
      <c r="M53" s="218"/>
      <c r="N53" s="218"/>
      <c r="O53" s="218"/>
      <c r="P53" s="218"/>
      <c r="Q53" s="218"/>
      <c r="R53" s="218"/>
      <c r="S53" s="218"/>
      <c r="T53" s="218"/>
      <c r="U53" s="218"/>
      <c r="V53" s="218"/>
      <c r="W53" s="218"/>
      <c r="X53" s="218"/>
      <c r="Y53" s="218"/>
      <c r="Z53" s="219"/>
      <c r="AA53" s="219"/>
      <c r="AB53" s="219"/>
    </row>
    <row r="54" spans="1:28" ht="15.75" customHeight="1">
      <c r="A54" s="220" t="s">
        <v>2923</v>
      </c>
      <c r="B54" s="220"/>
      <c r="C54" s="220" t="s">
        <v>2808</v>
      </c>
      <c r="D54" s="220" t="s">
        <v>2979</v>
      </c>
      <c r="E54" s="221" t="s">
        <v>2980</v>
      </c>
      <c r="F54" s="221" t="s">
        <v>2981</v>
      </c>
      <c r="G54" s="221"/>
      <c r="H54" s="221"/>
      <c r="I54" s="221"/>
      <c r="J54" s="221"/>
      <c r="K54" s="221"/>
      <c r="L54" s="221"/>
      <c r="M54" s="221"/>
      <c r="N54" s="221"/>
      <c r="O54" s="221"/>
      <c r="P54" s="221"/>
      <c r="Q54" s="221"/>
      <c r="R54" s="221"/>
      <c r="S54" s="221"/>
      <c r="T54" s="221"/>
      <c r="U54" s="221"/>
      <c r="V54" s="221"/>
      <c r="W54" s="221"/>
      <c r="X54" s="221"/>
      <c r="Y54" s="221"/>
      <c r="Z54" s="222"/>
      <c r="AA54" s="222"/>
      <c r="AB54" s="222"/>
    </row>
    <row r="55" spans="1:28" ht="15.75" customHeight="1">
      <c r="A55" s="217" t="s">
        <v>2923</v>
      </c>
      <c r="B55" s="217">
        <v>1</v>
      </c>
      <c r="C55" s="217" t="s">
        <v>2808</v>
      </c>
      <c r="D55" s="217" t="s">
        <v>2969</v>
      </c>
      <c r="E55" s="218" t="s">
        <v>2982</v>
      </c>
      <c r="F55" s="218"/>
      <c r="G55" s="218"/>
      <c r="H55" s="218"/>
      <c r="I55" s="218"/>
      <c r="J55" s="218"/>
      <c r="K55" s="218"/>
      <c r="L55" s="218"/>
      <c r="M55" s="218"/>
      <c r="N55" s="218"/>
      <c r="O55" s="218"/>
      <c r="P55" s="218"/>
      <c r="Q55" s="218"/>
      <c r="R55" s="218"/>
      <c r="S55" s="218"/>
      <c r="T55" s="218"/>
      <c r="U55" s="218"/>
      <c r="V55" s="218"/>
      <c r="W55" s="218"/>
      <c r="X55" s="218"/>
      <c r="Y55" s="218"/>
      <c r="Z55" s="219"/>
      <c r="AA55" s="219"/>
      <c r="AB55" s="219"/>
    </row>
    <row r="56" spans="1:28" ht="15.75" customHeight="1">
      <c r="A56" s="220" t="s">
        <v>2923</v>
      </c>
      <c r="B56" s="220">
        <v>3</v>
      </c>
      <c r="C56" s="220" t="s">
        <v>2808</v>
      </c>
      <c r="D56" s="220" t="s">
        <v>2983</v>
      </c>
      <c r="E56" s="221"/>
      <c r="F56" s="221"/>
      <c r="G56" s="221"/>
      <c r="H56" s="221"/>
      <c r="I56" s="221"/>
      <c r="J56" s="221"/>
      <c r="K56" s="221"/>
      <c r="L56" s="221"/>
      <c r="M56" s="221"/>
      <c r="N56" s="221"/>
      <c r="O56" s="221"/>
      <c r="P56" s="221"/>
      <c r="Q56" s="221"/>
      <c r="R56" s="221"/>
      <c r="S56" s="221"/>
      <c r="T56" s="221"/>
      <c r="U56" s="221"/>
      <c r="V56" s="221"/>
      <c r="W56" s="221"/>
      <c r="X56" s="221"/>
      <c r="Y56" s="221"/>
      <c r="Z56" s="222"/>
      <c r="AA56" s="222"/>
      <c r="AB56" s="222"/>
    </row>
    <row r="57" spans="1:28" ht="15.75" customHeight="1">
      <c r="A57" s="217" t="s">
        <v>2923</v>
      </c>
      <c r="B57" s="217"/>
      <c r="C57" s="217" t="s">
        <v>2979</v>
      </c>
      <c r="D57" s="217" t="s">
        <v>2984</v>
      </c>
      <c r="E57" s="218"/>
      <c r="F57" s="218"/>
      <c r="G57" s="218"/>
      <c r="H57" s="218"/>
      <c r="I57" s="218"/>
      <c r="J57" s="218"/>
      <c r="K57" s="218"/>
      <c r="L57" s="218"/>
      <c r="M57" s="218"/>
      <c r="N57" s="218"/>
      <c r="O57" s="218"/>
      <c r="P57" s="218"/>
      <c r="Q57" s="218"/>
      <c r="R57" s="218"/>
      <c r="S57" s="218"/>
      <c r="T57" s="218"/>
      <c r="U57" s="218"/>
      <c r="V57" s="218"/>
      <c r="W57" s="218"/>
      <c r="X57" s="218"/>
      <c r="Y57" s="218"/>
      <c r="Z57" s="219"/>
      <c r="AA57" s="219"/>
      <c r="AB57" s="219"/>
    </row>
    <row r="58" spans="1:28" ht="15.75" customHeight="1">
      <c r="A58" s="220" t="s">
        <v>2923</v>
      </c>
      <c r="B58" s="220"/>
      <c r="C58" s="220" t="s">
        <v>2985</v>
      </c>
      <c r="D58" s="220" t="s">
        <v>2986</v>
      </c>
      <c r="E58" s="221"/>
      <c r="F58" s="221"/>
      <c r="G58" s="221"/>
      <c r="H58" s="221"/>
      <c r="I58" s="221"/>
      <c r="J58" s="221"/>
      <c r="K58" s="221"/>
      <c r="L58" s="221"/>
      <c r="M58" s="221"/>
      <c r="N58" s="221"/>
      <c r="O58" s="221"/>
      <c r="P58" s="221"/>
      <c r="Q58" s="221"/>
      <c r="R58" s="221"/>
      <c r="S58" s="221"/>
      <c r="T58" s="221"/>
      <c r="U58" s="221"/>
      <c r="V58" s="221"/>
      <c r="W58" s="221"/>
      <c r="X58" s="221"/>
      <c r="Y58" s="221"/>
      <c r="Z58" s="222"/>
      <c r="AA58" s="222"/>
      <c r="AB58" s="222"/>
    </row>
    <row r="59" spans="1:28" ht="15.75" customHeight="1">
      <c r="A59" s="217" t="s">
        <v>2923</v>
      </c>
      <c r="B59" s="217"/>
      <c r="C59" s="217" t="s">
        <v>2985</v>
      </c>
      <c r="D59" s="217" t="s">
        <v>2987</v>
      </c>
      <c r="E59" s="218"/>
      <c r="F59" s="218"/>
      <c r="G59" s="218"/>
      <c r="H59" s="218"/>
      <c r="I59" s="218"/>
      <c r="J59" s="218"/>
      <c r="K59" s="218"/>
      <c r="L59" s="218"/>
      <c r="M59" s="218"/>
      <c r="N59" s="218"/>
      <c r="O59" s="218"/>
      <c r="P59" s="218"/>
      <c r="Q59" s="218"/>
      <c r="R59" s="218"/>
      <c r="S59" s="218"/>
      <c r="T59" s="218"/>
      <c r="U59" s="218"/>
      <c r="V59" s="218"/>
      <c r="W59" s="218"/>
      <c r="X59" s="218"/>
      <c r="Y59" s="218"/>
      <c r="Z59" s="219"/>
      <c r="AA59" s="219"/>
      <c r="AB59" s="219"/>
    </row>
    <row r="60" spans="1:28" ht="15.75" customHeight="1">
      <c r="A60" s="220" t="s">
        <v>2923</v>
      </c>
      <c r="B60" s="220">
        <v>3</v>
      </c>
      <c r="C60" s="220" t="s">
        <v>2985</v>
      </c>
      <c r="D60" s="220" t="s">
        <v>2988</v>
      </c>
      <c r="E60" s="221"/>
      <c r="F60" s="221"/>
      <c r="G60" s="221"/>
      <c r="H60" s="221"/>
      <c r="I60" s="221"/>
      <c r="J60" s="221"/>
      <c r="K60" s="221"/>
      <c r="L60" s="221"/>
      <c r="M60" s="221"/>
      <c r="N60" s="221"/>
      <c r="O60" s="221"/>
      <c r="P60" s="221"/>
      <c r="Q60" s="221"/>
      <c r="R60" s="221"/>
      <c r="S60" s="221"/>
      <c r="T60" s="221"/>
      <c r="U60" s="221"/>
      <c r="V60" s="221"/>
      <c r="W60" s="221"/>
      <c r="X60" s="221"/>
      <c r="Y60" s="221"/>
      <c r="Z60" s="222"/>
      <c r="AA60" s="222"/>
      <c r="AB60" s="222"/>
    </row>
    <row r="61" spans="1:28" ht="15.75" customHeight="1">
      <c r="A61" s="217" t="s">
        <v>2923</v>
      </c>
      <c r="B61" s="217">
        <v>1</v>
      </c>
      <c r="C61" s="217" t="s">
        <v>2989</v>
      </c>
      <c r="D61" s="217" t="s">
        <v>2990</v>
      </c>
      <c r="E61" s="218" t="s">
        <v>2991</v>
      </c>
      <c r="F61" s="218"/>
      <c r="G61" s="218"/>
      <c r="H61" s="218"/>
      <c r="I61" s="218"/>
      <c r="J61" s="218"/>
      <c r="K61" s="218"/>
      <c r="L61" s="218"/>
      <c r="M61" s="218"/>
      <c r="N61" s="218"/>
      <c r="O61" s="218"/>
      <c r="P61" s="218"/>
      <c r="Q61" s="218"/>
      <c r="R61" s="218"/>
      <c r="S61" s="218"/>
      <c r="T61" s="218"/>
      <c r="U61" s="218"/>
      <c r="V61" s="218"/>
      <c r="W61" s="218"/>
      <c r="X61" s="218"/>
      <c r="Y61" s="218"/>
      <c r="Z61" s="219"/>
      <c r="AA61" s="219"/>
      <c r="AB61" s="219"/>
    </row>
    <row r="62" spans="1:28" ht="15.75" customHeight="1">
      <c r="A62" s="220" t="s">
        <v>2923</v>
      </c>
      <c r="B62" s="220">
        <v>1</v>
      </c>
      <c r="C62" s="220" t="s">
        <v>2989</v>
      </c>
      <c r="D62" s="220" t="s">
        <v>2943</v>
      </c>
      <c r="E62" s="221"/>
      <c r="F62" s="221"/>
      <c r="G62" s="221"/>
      <c r="H62" s="221"/>
      <c r="I62" s="221"/>
      <c r="J62" s="221"/>
      <c r="K62" s="221"/>
      <c r="L62" s="221"/>
      <c r="M62" s="221"/>
      <c r="N62" s="221"/>
      <c r="O62" s="221"/>
      <c r="P62" s="221"/>
      <c r="Q62" s="221"/>
      <c r="R62" s="221"/>
      <c r="S62" s="221"/>
      <c r="T62" s="221"/>
      <c r="U62" s="221"/>
      <c r="V62" s="221"/>
      <c r="W62" s="221"/>
      <c r="X62" s="221"/>
      <c r="Y62" s="221"/>
      <c r="Z62" s="222"/>
      <c r="AA62" s="222"/>
      <c r="AB62" s="222"/>
    </row>
    <row r="63" spans="1:28" ht="15.75" customHeight="1">
      <c r="A63" s="217" t="s">
        <v>2923</v>
      </c>
      <c r="B63" s="217"/>
      <c r="C63" s="217" t="s">
        <v>2989</v>
      </c>
      <c r="D63" s="217" t="s">
        <v>2992</v>
      </c>
      <c r="E63" s="218"/>
      <c r="F63" s="218"/>
      <c r="G63" s="218"/>
      <c r="H63" s="218"/>
      <c r="I63" s="218"/>
      <c r="J63" s="218"/>
      <c r="K63" s="218"/>
      <c r="L63" s="218"/>
      <c r="M63" s="218"/>
      <c r="N63" s="218"/>
      <c r="O63" s="218"/>
      <c r="P63" s="218"/>
      <c r="Q63" s="218"/>
      <c r="R63" s="218"/>
      <c r="S63" s="218"/>
      <c r="T63" s="218"/>
      <c r="U63" s="218"/>
      <c r="V63" s="218"/>
      <c r="W63" s="218"/>
      <c r="X63" s="218"/>
      <c r="Y63" s="218"/>
      <c r="Z63" s="219"/>
      <c r="AA63" s="219"/>
      <c r="AB63" s="219"/>
    </row>
    <row r="64" spans="1:28" ht="15.75" customHeight="1">
      <c r="A64" s="220" t="s">
        <v>2923</v>
      </c>
      <c r="B64" s="220">
        <v>1</v>
      </c>
      <c r="C64" s="220" t="s">
        <v>2993</v>
      </c>
      <c r="D64" s="220" t="s">
        <v>2994</v>
      </c>
      <c r="E64" s="221"/>
      <c r="F64" s="221"/>
      <c r="G64" s="221"/>
      <c r="H64" s="221"/>
      <c r="I64" s="221"/>
      <c r="J64" s="221"/>
      <c r="K64" s="221"/>
      <c r="L64" s="221"/>
      <c r="M64" s="221"/>
      <c r="N64" s="221"/>
      <c r="O64" s="221"/>
      <c r="P64" s="221"/>
      <c r="Q64" s="221"/>
      <c r="R64" s="221"/>
      <c r="S64" s="221"/>
      <c r="T64" s="221"/>
      <c r="U64" s="221"/>
      <c r="V64" s="221"/>
      <c r="W64" s="221"/>
      <c r="X64" s="221"/>
      <c r="Y64" s="221"/>
      <c r="Z64" s="222"/>
      <c r="AA64" s="222"/>
      <c r="AB64" s="222"/>
    </row>
    <row r="65" spans="1:28" ht="15.75" customHeight="1">
      <c r="A65" s="217" t="s">
        <v>2923</v>
      </c>
      <c r="B65" s="217"/>
      <c r="C65" s="217" t="s">
        <v>2995</v>
      </c>
      <c r="D65" s="217" t="s">
        <v>2996</v>
      </c>
      <c r="E65" s="218"/>
      <c r="F65" s="218"/>
      <c r="G65" s="218"/>
      <c r="H65" s="218"/>
      <c r="I65" s="218"/>
      <c r="J65" s="218"/>
      <c r="K65" s="218"/>
      <c r="L65" s="218"/>
      <c r="M65" s="218"/>
      <c r="N65" s="218"/>
      <c r="O65" s="218"/>
      <c r="P65" s="218"/>
      <c r="Q65" s="218"/>
      <c r="R65" s="218"/>
      <c r="S65" s="218"/>
      <c r="T65" s="218"/>
      <c r="U65" s="218"/>
      <c r="V65" s="218"/>
      <c r="W65" s="218"/>
      <c r="X65" s="218"/>
      <c r="Y65" s="218"/>
      <c r="Z65" s="219"/>
      <c r="AA65" s="219"/>
      <c r="AB65" s="219"/>
    </row>
    <row r="66" spans="1:28" ht="14.25" customHeight="1">
      <c r="A66" s="220" t="s">
        <v>2923</v>
      </c>
      <c r="B66" s="220"/>
      <c r="C66" s="220" t="s">
        <v>2990</v>
      </c>
      <c r="D66" s="220" t="s">
        <v>2997</v>
      </c>
      <c r="E66" s="221" t="s">
        <v>2998</v>
      </c>
      <c r="F66" s="221"/>
      <c r="G66" s="221"/>
      <c r="H66" s="221"/>
      <c r="I66" s="221"/>
      <c r="J66" s="221"/>
      <c r="K66" s="221"/>
      <c r="L66" s="221"/>
      <c r="M66" s="221"/>
      <c r="N66" s="221"/>
      <c r="O66" s="221"/>
      <c r="P66" s="221"/>
      <c r="Q66" s="221"/>
      <c r="R66" s="221"/>
      <c r="S66" s="221"/>
      <c r="T66" s="221"/>
      <c r="U66" s="221"/>
      <c r="V66" s="221"/>
      <c r="W66" s="221"/>
      <c r="X66" s="221"/>
      <c r="Y66" s="221"/>
      <c r="Z66" s="222"/>
      <c r="AA66" s="222"/>
      <c r="AB66" s="222"/>
    </row>
    <row r="67" spans="1:28" ht="14.25" customHeight="1">
      <c r="A67" s="217" t="s">
        <v>2923</v>
      </c>
      <c r="B67" s="217"/>
      <c r="C67" s="217" t="s">
        <v>2990</v>
      </c>
      <c r="D67" s="217" t="s">
        <v>2992</v>
      </c>
      <c r="E67" s="218"/>
      <c r="F67" s="218"/>
      <c r="G67" s="218"/>
      <c r="H67" s="218"/>
      <c r="I67" s="218"/>
      <c r="J67" s="218"/>
      <c r="K67" s="218"/>
      <c r="L67" s="218"/>
      <c r="M67" s="218"/>
      <c r="N67" s="218"/>
      <c r="O67" s="218"/>
      <c r="P67" s="218"/>
      <c r="Q67" s="218"/>
      <c r="R67" s="218"/>
      <c r="S67" s="218"/>
      <c r="T67" s="218"/>
      <c r="U67" s="218"/>
      <c r="V67" s="218"/>
      <c r="W67" s="218"/>
      <c r="X67" s="218"/>
      <c r="Y67" s="218"/>
      <c r="Z67" s="219"/>
      <c r="AA67" s="219"/>
      <c r="AB67" s="219"/>
    </row>
    <row r="68" spans="1:28" ht="15.75" customHeight="1">
      <c r="A68" s="220" t="s">
        <v>2923</v>
      </c>
      <c r="B68" s="220"/>
      <c r="C68" s="220" t="s">
        <v>2999</v>
      </c>
      <c r="D68" s="220" t="s">
        <v>2987</v>
      </c>
      <c r="E68" s="221"/>
      <c r="F68" s="221"/>
      <c r="G68" s="221"/>
      <c r="H68" s="221"/>
      <c r="I68" s="221"/>
      <c r="J68" s="221"/>
      <c r="K68" s="221"/>
      <c r="L68" s="221"/>
      <c r="M68" s="221"/>
      <c r="N68" s="221"/>
      <c r="O68" s="221"/>
      <c r="P68" s="221"/>
      <c r="Q68" s="221"/>
      <c r="R68" s="221"/>
      <c r="S68" s="221"/>
      <c r="T68" s="221"/>
      <c r="U68" s="221"/>
      <c r="V68" s="221"/>
      <c r="W68" s="221"/>
      <c r="X68" s="221"/>
      <c r="Y68" s="221"/>
      <c r="Z68" s="222"/>
      <c r="AA68" s="222"/>
      <c r="AB68" s="222"/>
    </row>
    <row r="69" spans="1:28" ht="15.75" customHeight="1">
      <c r="A69" s="217" t="s">
        <v>2923</v>
      </c>
      <c r="B69" s="217">
        <v>1</v>
      </c>
      <c r="C69" s="217" t="s">
        <v>2999</v>
      </c>
      <c r="D69" s="217" t="s">
        <v>3000</v>
      </c>
      <c r="E69" s="218"/>
      <c r="F69" s="218"/>
      <c r="G69" s="218"/>
      <c r="H69" s="218"/>
      <c r="I69" s="218"/>
      <c r="J69" s="218"/>
      <c r="K69" s="218"/>
      <c r="L69" s="218"/>
      <c r="M69" s="218"/>
      <c r="N69" s="218"/>
      <c r="O69" s="218"/>
      <c r="P69" s="218"/>
      <c r="Q69" s="218"/>
      <c r="R69" s="218"/>
      <c r="S69" s="218"/>
      <c r="T69" s="218"/>
      <c r="U69" s="218"/>
      <c r="V69" s="218"/>
      <c r="W69" s="218"/>
      <c r="X69" s="218"/>
      <c r="Y69" s="218"/>
      <c r="Z69" s="219"/>
      <c r="AA69" s="219"/>
      <c r="AB69" s="219"/>
    </row>
    <row r="70" spans="1:28" ht="15.75" customHeight="1">
      <c r="A70" s="220" t="s">
        <v>2923</v>
      </c>
      <c r="B70" s="220"/>
      <c r="C70" s="220" t="s">
        <v>3001</v>
      </c>
      <c r="D70" s="220" t="s">
        <v>3002</v>
      </c>
      <c r="E70" s="221"/>
      <c r="F70" s="221"/>
      <c r="G70" s="221"/>
      <c r="H70" s="221"/>
      <c r="I70" s="221"/>
      <c r="J70" s="221"/>
      <c r="K70" s="221"/>
      <c r="L70" s="221"/>
      <c r="M70" s="221"/>
      <c r="N70" s="221"/>
      <c r="O70" s="221"/>
      <c r="P70" s="221"/>
      <c r="Q70" s="221"/>
      <c r="R70" s="221"/>
      <c r="S70" s="221"/>
      <c r="T70" s="221"/>
      <c r="U70" s="221"/>
      <c r="V70" s="221"/>
      <c r="W70" s="221"/>
      <c r="X70" s="221"/>
      <c r="Y70" s="221"/>
      <c r="Z70" s="222"/>
      <c r="AA70" s="222"/>
      <c r="AB70" s="222"/>
    </row>
    <row r="71" spans="1:28" ht="15.75" customHeight="1">
      <c r="A71" s="217" t="s">
        <v>2923</v>
      </c>
      <c r="B71" s="217">
        <v>1</v>
      </c>
      <c r="C71" s="217" t="s">
        <v>3002</v>
      </c>
      <c r="D71" s="217" t="s">
        <v>3003</v>
      </c>
      <c r="E71" s="218" t="s">
        <v>3004</v>
      </c>
      <c r="F71" s="218"/>
      <c r="G71" s="218"/>
      <c r="H71" s="218"/>
      <c r="I71" s="218"/>
      <c r="J71" s="218"/>
      <c r="K71" s="218"/>
      <c r="L71" s="218"/>
      <c r="M71" s="218"/>
      <c r="N71" s="218"/>
      <c r="O71" s="218"/>
      <c r="P71" s="218"/>
      <c r="Q71" s="218"/>
      <c r="R71" s="218"/>
      <c r="S71" s="218"/>
      <c r="T71" s="218"/>
      <c r="U71" s="218"/>
      <c r="V71" s="218"/>
      <c r="W71" s="218"/>
      <c r="X71" s="218"/>
      <c r="Y71" s="218"/>
      <c r="Z71" s="219"/>
      <c r="AA71" s="219"/>
      <c r="AB71" s="219"/>
    </row>
    <row r="72" spans="1:28" ht="15.75" customHeight="1">
      <c r="A72" s="220" t="s">
        <v>2923</v>
      </c>
      <c r="B72" s="220">
        <v>1</v>
      </c>
      <c r="C72" s="220" t="s">
        <v>3005</v>
      </c>
      <c r="D72" s="220" t="s">
        <v>3006</v>
      </c>
      <c r="E72" s="229" t="s">
        <v>3007</v>
      </c>
      <c r="F72" s="221" t="s">
        <v>3008</v>
      </c>
      <c r="G72" s="221"/>
      <c r="H72" s="221"/>
      <c r="I72" s="221"/>
      <c r="J72" s="221"/>
      <c r="K72" s="221"/>
      <c r="L72" s="221"/>
      <c r="M72" s="221"/>
      <c r="N72" s="221"/>
      <c r="O72" s="221"/>
      <c r="P72" s="221"/>
      <c r="Q72" s="221"/>
      <c r="R72" s="221"/>
      <c r="S72" s="221"/>
      <c r="T72" s="221"/>
      <c r="U72" s="221"/>
      <c r="V72" s="221"/>
      <c r="W72" s="221"/>
      <c r="X72" s="221"/>
      <c r="Y72" s="221"/>
      <c r="Z72" s="222"/>
      <c r="AA72" s="222"/>
      <c r="AB72" s="222"/>
    </row>
    <row r="73" spans="1:28" ht="15.75" customHeight="1">
      <c r="A73" s="217" t="s">
        <v>2923</v>
      </c>
      <c r="B73" s="217"/>
      <c r="C73" s="217" t="s">
        <v>3009</v>
      </c>
      <c r="D73" s="217" t="s">
        <v>2983</v>
      </c>
      <c r="E73" s="218" t="s">
        <v>3010</v>
      </c>
      <c r="F73" s="218" t="s">
        <v>3011</v>
      </c>
      <c r="G73" s="218"/>
      <c r="H73" s="218"/>
      <c r="I73" s="218"/>
      <c r="J73" s="218"/>
      <c r="K73" s="218"/>
      <c r="L73" s="218"/>
      <c r="M73" s="218"/>
      <c r="N73" s="218"/>
      <c r="O73" s="218"/>
      <c r="P73" s="218"/>
      <c r="Q73" s="218"/>
      <c r="R73" s="218"/>
      <c r="S73" s="218"/>
      <c r="T73" s="218"/>
      <c r="U73" s="218"/>
      <c r="V73" s="218"/>
      <c r="W73" s="218"/>
      <c r="X73" s="218"/>
      <c r="Y73" s="218"/>
      <c r="Z73" s="219"/>
      <c r="AA73" s="219"/>
      <c r="AB73" s="219"/>
    </row>
    <row r="74" spans="1:28" ht="15.75" customHeight="1">
      <c r="A74" s="220" t="s">
        <v>2923</v>
      </c>
      <c r="B74" s="220">
        <v>2</v>
      </c>
      <c r="C74" s="220" t="s">
        <v>3009</v>
      </c>
      <c r="D74" s="220" t="s">
        <v>3012</v>
      </c>
      <c r="E74" s="221"/>
      <c r="F74" s="221"/>
      <c r="G74" s="221"/>
      <c r="H74" s="221"/>
      <c r="I74" s="221"/>
      <c r="J74" s="221"/>
      <c r="K74" s="221"/>
      <c r="L74" s="221"/>
      <c r="M74" s="221"/>
      <c r="N74" s="221"/>
      <c r="O74" s="221"/>
      <c r="P74" s="221"/>
      <c r="Q74" s="221"/>
      <c r="R74" s="221"/>
      <c r="S74" s="221"/>
      <c r="T74" s="221"/>
      <c r="U74" s="221"/>
      <c r="V74" s="221"/>
      <c r="W74" s="221"/>
      <c r="X74" s="221"/>
      <c r="Y74" s="221"/>
      <c r="Z74" s="222"/>
      <c r="AA74" s="222"/>
      <c r="AB74" s="222"/>
    </row>
    <row r="75" spans="1:28" ht="15.75" customHeight="1">
      <c r="A75" s="217" t="s">
        <v>2923</v>
      </c>
      <c r="B75" s="217"/>
      <c r="C75" s="217" t="s">
        <v>3009</v>
      </c>
      <c r="D75" s="217" t="s">
        <v>3013</v>
      </c>
      <c r="E75" s="224"/>
      <c r="F75" s="218"/>
      <c r="G75" s="218"/>
      <c r="H75" s="218"/>
      <c r="I75" s="218"/>
      <c r="J75" s="218"/>
      <c r="K75" s="218"/>
      <c r="L75" s="218"/>
      <c r="M75" s="218"/>
      <c r="N75" s="218"/>
      <c r="O75" s="218"/>
      <c r="P75" s="218"/>
      <c r="Q75" s="218"/>
      <c r="R75" s="218"/>
      <c r="S75" s="218"/>
      <c r="T75" s="218"/>
      <c r="U75" s="218"/>
      <c r="V75" s="218"/>
      <c r="W75" s="218"/>
      <c r="X75" s="218"/>
      <c r="Y75" s="218"/>
      <c r="Z75" s="219"/>
      <c r="AA75" s="219"/>
      <c r="AB75" s="219"/>
    </row>
    <row r="76" spans="1:28" ht="15.75" customHeight="1">
      <c r="A76" s="220" t="s">
        <v>2923</v>
      </c>
      <c r="B76" s="220">
        <v>2</v>
      </c>
      <c r="C76" s="220" t="s">
        <v>2986</v>
      </c>
      <c r="D76" s="220" t="s">
        <v>2999</v>
      </c>
      <c r="E76" s="223" t="s">
        <v>3014</v>
      </c>
      <c r="F76" s="221"/>
      <c r="G76" s="221"/>
      <c r="H76" s="221"/>
      <c r="I76" s="221"/>
      <c r="J76" s="221"/>
      <c r="K76" s="221"/>
      <c r="L76" s="221"/>
      <c r="M76" s="221"/>
      <c r="N76" s="221"/>
      <c r="O76" s="221"/>
      <c r="P76" s="221"/>
      <c r="Q76" s="221"/>
      <c r="R76" s="221"/>
      <c r="S76" s="221"/>
      <c r="T76" s="221"/>
      <c r="U76" s="221"/>
      <c r="V76" s="221"/>
      <c r="W76" s="221"/>
      <c r="X76" s="221"/>
      <c r="Y76" s="221"/>
      <c r="Z76" s="222"/>
      <c r="AA76" s="222"/>
      <c r="AB76" s="222"/>
    </row>
    <row r="77" spans="1:28" ht="15.75" customHeight="1">
      <c r="A77" s="217" t="s">
        <v>2923</v>
      </c>
      <c r="B77" s="217"/>
      <c r="C77" s="217" t="s">
        <v>2986</v>
      </c>
      <c r="D77" s="217" t="s">
        <v>3015</v>
      </c>
      <c r="E77" s="217"/>
      <c r="F77" s="218"/>
      <c r="G77" s="218"/>
      <c r="H77" s="218"/>
      <c r="I77" s="218"/>
      <c r="J77" s="218"/>
      <c r="K77" s="218"/>
      <c r="L77" s="218"/>
      <c r="M77" s="218"/>
      <c r="N77" s="218"/>
      <c r="O77" s="218"/>
      <c r="P77" s="218"/>
      <c r="Q77" s="218"/>
      <c r="R77" s="218"/>
      <c r="S77" s="218"/>
      <c r="T77" s="218"/>
      <c r="U77" s="218"/>
      <c r="V77" s="218"/>
      <c r="W77" s="218"/>
      <c r="X77" s="218"/>
      <c r="Y77" s="218"/>
      <c r="Z77" s="219"/>
      <c r="AA77" s="219"/>
      <c r="AB77" s="219"/>
    </row>
    <row r="78" spans="1:28" ht="15.75" customHeight="1">
      <c r="A78" s="220" t="s">
        <v>2923</v>
      </c>
      <c r="B78" s="220">
        <v>1</v>
      </c>
      <c r="C78" s="220" t="s">
        <v>2986</v>
      </c>
      <c r="D78" s="220" t="s">
        <v>3016</v>
      </c>
      <c r="E78" s="220" t="s">
        <v>3017</v>
      </c>
      <c r="F78" s="221" t="s">
        <v>3018</v>
      </c>
      <c r="G78" s="221"/>
      <c r="H78" s="221"/>
      <c r="I78" s="221"/>
      <c r="J78" s="221"/>
      <c r="K78" s="221"/>
      <c r="L78" s="221"/>
      <c r="M78" s="221"/>
      <c r="N78" s="221"/>
      <c r="O78" s="221"/>
      <c r="P78" s="221"/>
      <c r="Q78" s="221"/>
      <c r="R78" s="221"/>
      <c r="S78" s="221"/>
      <c r="T78" s="221"/>
      <c r="U78" s="221"/>
      <c r="V78" s="221"/>
      <c r="W78" s="221"/>
      <c r="X78" s="221"/>
      <c r="Y78" s="221"/>
      <c r="Z78" s="222"/>
      <c r="AA78" s="222"/>
      <c r="AB78" s="222"/>
    </row>
    <row r="79" spans="1:28" ht="15.75" customHeight="1">
      <c r="A79" s="217" t="s">
        <v>2923</v>
      </c>
      <c r="B79" s="217"/>
      <c r="C79" s="217" t="s">
        <v>3019</v>
      </c>
      <c r="D79" s="217" t="s">
        <v>2987</v>
      </c>
      <c r="E79" s="217"/>
      <c r="F79" s="218"/>
      <c r="G79" s="218"/>
      <c r="H79" s="218"/>
      <c r="I79" s="218"/>
      <c r="J79" s="218"/>
      <c r="K79" s="218"/>
      <c r="L79" s="218"/>
      <c r="M79" s="218"/>
      <c r="N79" s="218"/>
      <c r="O79" s="218"/>
      <c r="P79" s="218"/>
      <c r="Q79" s="218"/>
      <c r="R79" s="218"/>
      <c r="S79" s="218"/>
      <c r="T79" s="218"/>
      <c r="U79" s="218"/>
      <c r="V79" s="218"/>
      <c r="W79" s="218"/>
      <c r="X79" s="218"/>
      <c r="Y79" s="218"/>
      <c r="Z79" s="219"/>
      <c r="AA79" s="219"/>
      <c r="AB79" s="219"/>
    </row>
    <row r="80" spans="1:28" ht="15.75" customHeight="1">
      <c r="A80" s="220" t="s">
        <v>2923</v>
      </c>
      <c r="B80" s="220">
        <v>3</v>
      </c>
      <c r="C80" s="220" t="s">
        <v>3020</v>
      </c>
      <c r="D80" s="220" t="s">
        <v>2965</v>
      </c>
      <c r="E80" s="220"/>
      <c r="F80" s="221"/>
      <c r="G80" s="221"/>
      <c r="H80" s="221"/>
      <c r="I80" s="221"/>
      <c r="J80" s="221"/>
      <c r="K80" s="221"/>
      <c r="L80" s="221"/>
      <c r="M80" s="221"/>
      <c r="N80" s="221"/>
      <c r="O80" s="221"/>
      <c r="P80" s="221"/>
      <c r="Q80" s="221"/>
      <c r="R80" s="221"/>
      <c r="S80" s="221"/>
      <c r="T80" s="221"/>
      <c r="U80" s="221"/>
      <c r="V80" s="221"/>
      <c r="W80" s="221"/>
      <c r="X80" s="221"/>
      <c r="Y80" s="221"/>
      <c r="Z80" s="222"/>
      <c r="AA80" s="222"/>
      <c r="AB80" s="222"/>
    </row>
    <row r="81" spans="1:28" ht="15.75" customHeight="1">
      <c r="A81" s="217" t="s">
        <v>2923</v>
      </c>
      <c r="B81" s="217">
        <v>2</v>
      </c>
      <c r="C81" s="217" t="s">
        <v>3021</v>
      </c>
      <c r="D81" s="217" t="s">
        <v>3006</v>
      </c>
      <c r="E81" s="217"/>
      <c r="F81" s="218"/>
      <c r="G81" s="218"/>
      <c r="H81" s="218"/>
      <c r="I81" s="218"/>
      <c r="J81" s="218"/>
      <c r="K81" s="218"/>
      <c r="L81" s="218"/>
      <c r="M81" s="218"/>
      <c r="N81" s="218"/>
      <c r="O81" s="218"/>
      <c r="P81" s="218"/>
      <c r="Q81" s="218"/>
      <c r="R81" s="218"/>
      <c r="S81" s="218"/>
      <c r="T81" s="218"/>
      <c r="U81" s="218"/>
      <c r="V81" s="218"/>
      <c r="W81" s="218"/>
      <c r="X81" s="218"/>
      <c r="Y81" s="218"/>
      <c r="Z81" s="219"/>
      <c r="AA81" s="219"/>
      <c r="AB81" s="219"/>
    </row>
    <row r="82" spans="1:28" ht="15.75" customHeight="1">
      <c r="A82" s="220" t="s">
        <v>2923</v>
      </c>
      <c r="B82" s="220"/>
      <c r="C82" s="220" t="s">
        <v>2937</v>
      </c>
      <c r="D82" s="220" t="s">
        <v>3022</v>
      </c>
      <c r="E82" s="220"/>
      <c r="F82" s="221"/>
      <c r="G82" s="221"/>
      <c r="H82" s="221"/>
      <c r="I82" s="221"/>
      <c r="J82" s="221"/>
      <c r="K82" s="221"/>
      <c r="L82" s="221"/>
      <c r="M82" s="221"/>
      <c r="N82" s="221"/>
      <c r="O82" s="221"/>
      <c r="P82" s="221"/>
      <c r="Q82" s="221"/>
      <c r="R82" s="221"/>
      <c r="S82" s="221"/>
      <c r="T82" s="221"/>
      <c r="U82" s="221"/>
      <c r="V82" s="221"/>
      <c r="W82" s="221"/>
      <c r="X82" s="221"/>
      <c r="Y82" s="221"/>
      <c r="Z82" s="222"/>
      <c r="AA82" s="222"/>
      <c r="AB82" s="222"/>
    </row>
    <row r="83" spans="1:28" ht="15.75" customHeight="1">
      <c r="A83" s="217" t="s">
        <v>2923</v>
      </c>
      <c r="B83" s="217"/>
      <c r="C83" s="217" t="s">
        <v>3023</v>
      </c>
      <c r="D83" s="217" t="s">
        <v>2996</v>
      </c>
      <c r="E83" s="217"/>
      <c r="F83" s="218"/>
      <c r="G83" s="218"/>
      <c r="H83" s="218"/>
      <c r="I83" s="218"/>
      <c r="J83" s="218"/>
      <c r="K83" s="218"/>
      <c r="L83" s="218"/>
      <c r="M83" s="218"/>
      <c r="N83" s="218"/>
      <c r="O83" s="218"/>
      <c r="P83" s="218"/>
      <c r="Q83" s="218"/>
      <c r="R83" s="218"/>
      <c r="S83" s="218"/>
      <c r="T83" s="218"/>
      <c r="U83" s="218"/>
      <c r="V83" s="218"/>
      <c r="W83" s="218"/>
      <c r="X83" s="218"/>
      <c r="Y83" s="218"/>
      <c r="Z83" s="219"/>
      <c r="AA83" s="219"/>
      <c r="AB83" s="219"/>
    </row>
    <row r="84" spans="1:28" ht="15.75" customHeight="1">
      <c r="A84" s="220" t="s">
        <v>2923</v>
      </c>
      <c r="B84" s="220"/>
      <c r="C84" s="220" t="s">
        <v>3023</v>
      </c>
      <c r="D84" s="220" t="s">
        <v>2997</v>
      </c>
      <c r="E84" s="220"/>
      <c r="F84" s="221"/>
      <c r="G84" s="221"/>
      <c r="H84" s="221"/>
      <c r="I84" s="221"/>
      <c r="J84" s="221"/>
      <c r="K84" s="221"/>
      <c r="L84" s="221"/>
      <c r="M84" s="221"/>
      <c r="N84" s="221"/>
      <c r="O84" s="221"/>
      <c r="P84" s="221"/>
      <c r="Q84" s="221"/>
      <c r="R84" s="221"/>
      <c r="S84" s="221"/>
      <c r="T84" s="221"/>
      <c r="U84" s="221"/>
      <c r="V84" s="221"/>
      <c r="W84" s="221"/>
      <c r="X84" s="221"/>
      <c r="Y84" s="221"/>
      <c r="Z84" s="222"/>
      <c r="AA84" s="222"/>
      <c r="AB84" s="222"/>
    </row>
    <row r="85" spans="1:28" ht="15.75" customHeight="1">
      <c r="A85" s="217" t="s">
        <v>2923</v>
      </c>
      <c r="B85" s="217">
        <v>2</v>
      </c>
      <c r="C85" s="217" t="s">
        <v>2969</v>
      </c>
      <c r="D85" s="217" t="s">
        <v>2678</v>
      </c>
      <c r="E85" s="218"/>
      <c r="F85" s="218"/>
      <c r="G85" s="218"/>
      <c r="H85" s="218"/>
      <c r="I85" s="218"/>
      <c r="J85" s="218"/>
      <c r="K85" s="218"/>
      <c r="L85" s="218"/>
      <c r="M85" s="218"/>
      <c r="N85" s="218"/>
      <c r="O85" s="218"/>
      <c r="P85" s="218"/>
      <c r="Q85" s="218"/>
      <c r="R85" s="218"/>
      <c r="S85" s="218"/>
      <c r="T85" s="218"/>
      <c r="U85" s="218"/>
      <c r="V85" s="218"/>
      <c r="W85" s="218"/>
      <c r="X85" s="218"/>
      <c r="Y85" s="218"/>
      <c r="Z85" s="219"/>
      <c r="AA85" s="219"/>
      <c r="AB85" s="219"/>
    </row>
    <row r="86" spans="1:28" ht="15.75" customHeight="1">
      <c r="A86" s="220" t="s">
        <v>2923</v>
      </c>
      <c r="B86" s="220">
        <v>2</v>
      </c>
      <c r="C86" s="220" t="s">
        <v>2969</v>
      </c>
      <c r="D86" s="220" t="s">
        <v>3024</v>
      </c>
      <c r="E86" s="221" t="s">
        <v>3025</v>
      </c>
      <c r="F86" s="221"/>
      <c r="G86" s="221"/>
      <c r="H86" s="221"/>
      <c r="I86" s="221"/>
      <c r="J86" s="221"/>
      <c r="K86" s="221"/>
      <c r="L86" s="221"/>
      <c r="M86" s="221"/>
      <c r="N86" s="221"/>
      <c r="O86" s="221"/>
      <c r="P86" s="221"/>
      <c r="Q86" s="221"/>
      <c r="R86" s="221"/>
      <c r="S86" s="221"/>
      <c r="T86" s="221"/>
      <c r="U86" s="221"/>
      <c r="V86" s="221"/>
      <c r="W86" s="221"/>
      <c r="X86" s="221"/>
      <c r="Y86" s="221"/>
      <c r="Z86" s="222"/>
      <c r="AA86" s="222"/>
      <c r="AB86" s="222"/>
    </row>
    <row r="87" spans="1:28" ht="15.75" customHeight="1">
      <c r="A87" s="217" t="s">
        <v>2923</v>
      </c>
      <c r="B87" s="217"/>
      <c r="C87" s="217" t="s">
        <v>2969</v>
      </c>
      <c r="D87" s="217" t="s">
        <v>2962</v>
      </c>
      <c r="E87" s="218"/>
      <c r="F87" s="218"/>
      <c r="G87" s="218"/>
      <c r="H87" s="218"/>
      <c r="I87" s="218"/>
      <c r="J87" s="218"/>
      <c r="K87" s="218"/>
      <c r="L87" s="218"/>
      <c r="M87" s="218"/>
      <c r="N87" s="218"/>
      <c r="O87" s="218"/>
      <c r="P87" s="218"/>
      <c r="Q87" s="218"/>
      <c r="R87" s="218"/>
      <c r="S87" s="218"/>
      <c r="T87" s="218"/>
      <c r="U87" s="218"/>
      <c r="V87" s="218"/>
      <c r="W87" s="218"/>
      <c r="X87" s="218"/>
      <c r="Y87" s="218"/>
      <c r="Z87" s="219"/>
      <c r="AA87" s="219"/>
      <c r="AB87" s="219"/>
    </row>
    <row r="88" spans="1:28" ht="15.75" customHeight="1">
      <c r="A88" s="220" t="s">
        <v>2923</v>
      </c>
      <c r="B88" s="220"/>
      <c r="C88" s="220" t="s">
        <v>3015</v>
      </c>
      <c r="D88" s="220" t="s">
        <v>3026</v>
      </c>
      <c r="E88" s="221"/>
      <c r="F88" s="221"/>
      <c r="G88" s="221"/>
      <c r="H88" s="221"/>
      <c r="I88" s="221"/>
      <c r="J88" s="221"/>
      <c r="K88" s="221"/>
      <c r="L88" s="221"/>
      <c r="M88" s="221"/>
      <c r="N88" s="221"/>
      <c r="O88" s="221"/>
      <c r="P88" s="221"/>
      <c r="Q88" s="221"/>
      <c r="R88" s="221"/>
      <c r="S88" s="221"/>
      <c r="T88" s="221"/>
      <c r="U88" s="221"/>
      <c r="V88" s="221"/>
      <c r="W88" s="221"/>
      <c r="X88" s="221"/>
      <c r="Y88" s="221"/>
      <c r="Z88" s="222"/>
      <c r="AA88" s="222"/>
      <c r="AB88" s="222"/>
    </row>
    <row r="89" spans="1:28" ht="15.75" customHeight="1">
      <c r="A89" s="217" t="s">
        <v>2923</v>
      </c>
      <c r="B89" s="217"/>
      <c r="C89" s="217" t="s">
        <v>3026</v>
      </c>
      <c r="D89" s="217" t="s">
        <v>2964</v>
      </c>
      <c r="E89" s="218"/>
      <c r="F89" s="218"/>
      <c r="G89" s="218"/>
      <c r="H89" s="218"/>
      <c r="I89" s="218"/>
      <c r="J89" s="218"/>
      <c r="K89" s="218"/>
      <c r="L89" s="218"/>
      <c r="M89" s="218"/>
      <c r="N89" s="218"/>
      <c r="O89" s="218"/>
      <c r="P89" s="218"/>
      <c r="Q89" s="218"/>
      <c r="R89" s="218"/>
      <c r="S89" s="218"/>
      <c r="T89" s="218"/>
      <c r="U89" s="218"/>
      <c r="V89" s="218"/>
      <c r="W89" s="218"/>
      <c r="X89" s="218"/>
      <c r="Y89" s="218"/>
      <c r="Z89" s="219"/>
      <c r="AA89" s="219"/>
      <c r="AB89" s="219"/>
    </row>
    <row r="90" spans="1:28" ht="15.75" customHeight="1">
      <c r="A90" s="220" t="s">
        <v>2923</v>
      </c>
      <c r="B90" s="220"/>
      <c r="C90" s="220" t="s">
        <v>2952</v>
      </c>
      <c r="D90" s="220" t="s">
        <v>2692</v>
      </c>
      <c r="E90" s="221" t="s">
        <v>3027</v>
      </c>
      <c r="F90" s="221"/>
      <c r="G90" s="221"/>
      <c r="H90" s="221"/>
      <c r="I90" s="221"/>
      <c r="J90" s="221"/>
      <c r="K90" s="221"/>
      <c r="L90" s="221"/>
      <c r="M90" s="221"/>
      <c r="N90" s="226"/>
      <c r="O90" s="226"/>
      <c r="P90" s="226"/>
      <c r="Q90" s="226"/>
      <c r="R90" s="226"/>
      <c r="S90" s="226"/>
      <c r="T90" s="226"/>
      <c r="U90" s="226"/>
      <c r="V90" s="226"/>
      <c r="W90" s="226"/>
      <c r="X90" s="226"/>
      <c r="Y90" s="226"/>
      <c r="Z90" s="222"/>
      <c r="AA90" s="222"/>
      <c r="AB90" s="222"/>
    </row>
    <row r="91" spans="1:28" ht="15.75" customHeight="1">
      <c r="A91" s="217" t="s">
        <v>2923</v>
      </c>
      <c r="B91" s="217">
        <v>4</v>
      </c>
      <c r="C91" s="217" t="s">
        <v>2997</v>
      </c>
      <c r="D91" s="217" t="s">
        <v>3028</v>
      </c>
      <c r="E91" s="218" t="s">
        <v>3029</v>
      </c>
      <c r="F91" s="218"/>
      <c r="G91" s="218"/>
      <c r="H91" s="218"/>
      <c r="I91" s="218"/>
      <c r="J91" s="218"/>
      <c r="K91" s="218"/>
      <c r="L91" s="218"/>
      <c r="M91" s="218"/>
      <c r="N91" s="218"/>
      <c r="O91" s="218"/>
      <c r="P91" s="218"/>
      <c r="Q91" s="218"/>
      <c r="R91" s="218"/>
      <c r="S91" s="218"/>
      <c r="T91" s="218"/>
      <c r="U91" s="218"/>
      <c r="V91" s="218"/>
      <c r="W91" s="218"/>
      <c r="X91" s="218"/>
      <c r="Y91" s="218"/>
      <c r="Z91" s="219"/>
      <c r="AA91" s="219"/>
      <c r="AB91" s="219"/>
    </row>
    <row r="92" spans="1:28" ht="15.75" customHeight="1">
      <c r="A92" s="220" t="s">
        <v>2923</v>
      </c>
      <c r="B92" s="220"/>
      <c r="C92" s="220" t="s">
        <v>3030</v>
      </c>
      <c r="D92" s="220" t="s">
        <v>3031</v>
      </c>
      <c r="E92" s="221" t="s">
        <v>3032</v>
      </c>
      <c r="F92" s="221"/>
      <c r="G92" s="221"/>
      <c r="H92" s="221"/>
      <c r="I92" s="221"/>
      <c r="J92" s="221"/>
      <c r="K92" s="221"/>
      <c r="L92" s="221"/>
      <c r="M92" s="221"/>
      <c r="N92" s="221"/>
      <c r="O92" s="221"/>
      <c r="P92" s="221"/>
      <c r="Q92" s="221"/>
      <c r="R92" s="221"/>
      <c r="S92" s="221"/>
      <c r="T92" s="221"/>
      <c r="U92" s="221"/>
      <c r="V92" s="221"/>
      <c r="W92" s="221"/>
      <c r="X92" s="221"/>
      <c r="Y92" s="221"/>
      <c r="Z92" s="222"/>
      <c r="AA92" s="222"/>
      <c r="AB92" s="222"/>
    </row>
    <row r="93" spans="1:28" ht="15.75" customHeight="1">
      <c r="A93" s="217" t="s">
        <v>2923</v>
      </c>
      <c r="B93" s="217">
        <v>1</v>
      </c>
      <c r="C93" s="217" t="s">
        <v>2759</v>
      </c>
      <c r="D93" s="217" t="s">
        <v>3033</v>
      </c>
      <c r="E93" s="218"/>
      <c r="F93" s="218"/>
      <c r="G93" s="218"/>
      <c r="H93" s="218"/>
      <c r="I93" s="218"/>
      <c r="J93" s="218"/>
      <c r="K93" s="218"/>
      <c r="L93" s="218"/>
      <c r="M93" s="218"/>
      <c r="N93" s="218"/>
      <c r="O93" s="218"/>
      <c r="P93" s="218"/>
      <c r="Q93" s="218"/>
      <c r="R93" s="218"/>
      <c r="S93" s="218"/>
      <c r="T93" s="218"/>
      <c r="U93" s="218"/>
      <c r="V93" s="218"/>
      <c r="W93" s="218"/>
      <c r="X93" s="218"/>
      <c r="Y93" s="218"/>
      <c r="Z93" s="219"/>
      <c r="AA93" s="219"/>
      <c r="AB93" s="219"/>
    </row>
    <row r="94" spans="1:28" ht="15.75" customHeight="1">
      <c r="A94" s="220" t="s">
        <v>2923</v>
      </c>
      <c r="B94" s="220">
        <v>1</v>
      </c>
      <c r="C94" s="220" t="s">
        <v>2983</v>
      </c>
      <c r="D94" s="220" t="s">
        <v>3034</v>
      </c>
      <c r="E94" s="221"/>
      <c r="F94" s="221"/>
      <c r="G94" s="221"/>
      <c r="H94" s="221"/>
      <c r="I94" s="221"/>
      <c r="J94" s="221"/>
      <c r="K94" s="221"/>
      <c r="L94" s="221"/>
      <c r="M94" s="221"/>
      <c r="N94" s="221"/>
      <c r="O94" s="221"/>
      <c r="P94" s="221"/>
      <c r="Q94" s="221"/>
      <c r="R94" s="221"/>
      <c r="S94" s="221"/>
      <c r="T94" s="221"/>
      <c r="U94" s="221"/>
      <c r="V94" s="221"/>
      <c r="W94" s="221"/>
      <c r="X94" s="221"/>
      <c r="Y94" s="221"/>
      <c r="Z94" s="222"/>
      <c r="AA94" s="222"/>
      <c r="AB94" s="222"/>
    </row>
    <row r="95" spans="1:28" ht="15.75" customHeight="1">
      <c r="A95" s="217" t="s">
        <v>2923</v>
      </c>
      <c r="B95" s="217">
        <v>1</v>
      </c>
      <c r="C95" s="217" t="s">
        <v>2983</v>
      </c>
      <c r="D95" s="217" t="s">
        <v>2984</v>
      </c>
      <c r="E95" s="218"/>
      <c r="F95" s="218"/>
      <c r="G95" s="218"/>
      <c r="H95" s="218"/>
      <c r="I95" s="218"/>
      <c r="J95" s="218"/>
      <c r="K95" s="218"/>
      <c r="L95" s="218"/>
      <c r="M95" s="218"/>
      <c r="N95" s="227"/>
      <c r="O95" s="227"/>
      <c r="P95" s="227"/>
      <c r="Q95" s="227"/>
      <c r="R95" s="227"/>
      <c r="S95" s="227"/>
      <c r="T95" s="227"/>
      <c r="U95" s="227"/>
      <c r="V95" s="227"/>
      <c r="W95" s="227"/>
      <c r="X95" s="227"/>
      <c r="Y95" s="227"/>
      <c r="Z95" s="219"/>
      <c r="AA95" s="219"/>
      <c r="AB95" s="219"/>
    </row>
    <row r="96" spans="1:28" ht="15.75" customHeight="1">
      <c r="A96" s="220" t="s">
        <v>2923</v>
      </c>
      <c r="B96" s="220">
        <v>1</v>
      </c>
      <c r="C96" s="220" t="s">
        <v>3033</v>
      </c>
      <c r="D96" s="220" t="s">
        <v>3035</v>
      </c>
      <c r="E96" s="221" t="s">
        <v>3036</v>
      </c>
      <c r="F96" s="221"/>
      <c r="G96" s="221"/>
      <c r="H96" s="221"/>
      <c r="I96" s="221"/>
      <c r="J96" s="221"/>
      <c r="K96" s="221"/>
      <c r="L96" s="221"/>
      <c r="M96" s="221"/>
      <c r="N96" s="226"/>
      <c r="O96" s="226"/>
      <c r="P96" s="226"/>
      <c r="Q96" s="226"/>
      <c r="R96" s="226"/>
      <c r="S96" s="226"/>
      <c r="T96" s="226"/>
      <c r="U96" s="226"/>
      <c r="V96" s="226"/>
      <c r="W96" s="226"/>
      <c r="X96" s="226"/>
      <c r="Y96" s="226"/>
      <c r="Z96" s="222"/>
      <c r="AA96" s="222"/>
      <c r="AB96" s="222"/>
    </row>
    <row r="97" spans="1:28" ht="15.75" customHeight="1">
      <c r="A97" s="217" t="s">
        <v>2923</v>
      </c>
      <c r="B97" s="217"/>
      <c r="C97" s="217" t="s">
        <v>3033</v>
      </c>
      <c r="D97" s="217" t="s">
        <v>2973</v>
      </c>
      <c r="E97" s="224"/>
      <c r="F97" s="218"/>
      <c r="G97" s="218"/>
      <c r="H97" s="218"/>
      <c r="I97" s="218"/>
      <c r="J97" s="218"/>
      <c r="K97" s="218"/>
      <c r="L97" s="218"/>
      <c r="M97" s="218"/>
      <c r="N97" s="227"/>
      <c r="O97" s="227"/>
      <c r="P97" s="227"/>
      <c r="Q97" s="227"/>
      <c r="R97" s="227"/>
      <c r="S97" s="227"/>
      <c r="T97" s="227"/>
      <c r="U97" s="227"/>
      <c r="V97" s="227"/>
      <c r="W97" s="227"/>
      <c r="X97" s="227"/>
      <c r="Y97" s="227"/>
      <c r="Z97" s="219"/>
      <c r="AA97" s="219"/>
      <c r="AB97" s="219"/>
    </row>
    <row r="98" spans="1:28" ht="15.75" customHeight="1">
      <c r="A98" s="220" t="s">
        <v>2923</v>
      </c>
      <c r="B98" s="220">
        <v>3</v>
      </c>
      <c r="C98" s="220" t="s">
        <v>2973</v>
      </c>
      <c r="D98" s="220" t="s">
        <v>3037</v>
      </c>
      <c r="E98" s="221"/>
      <c r="F98" s="221"/>
      <c r="G98" s="221"/>
      <c r="H98" s="221"/>
      <c r="I98" s="221"/>
      <c r="J98" s="221"/>
      <c r="K98" s="221"/>
      <c r="L98" s="221"/>
      <c r="M98" s="221"/>
      <c r="N98" s="226"/>
      <c r="O98" s="226"/>
      <c r="P98" s="226"/>
      <c r="Q98" s="226"/>
      <c r="R98" s="226"/>
      <c r="S98" s="226"/>
      <c r="T98" s="226"/>
      <c r="U98" s="226"/>
      <c r="V98" s="226"/>
      <c r="W98" s="226"/>
      <c r="X98" s="226"/>
      <c r="Y98" s="226"/>
      <c r="Z98" s="222"/>
      <c r="AA98" s="222"/>
      <c r="AB98" s="222"/>
    </row>
    <row r="99" spans="1:28" ht="15.75" customHeight="1">
      <c r="A99" s="217" t="s">
        <v>2923</v>
      </c>
      <c r="B99" s="230"/>
      <c r="C99" s="230" t="s">
        <v>3038</v>
      </c>
      <c r="D99" s="230" t="s">
        <v>3039</v>
      </c>
      <c r="E99" s="225"/>
      <c r="F99" s="218"/>
      <c r="G99" s="218"/>
      <c r="H99" s="218"/>
      <c r="I99" s="218"/>
      <c r="J99" s="218"/>
      <c r="K99" s="218"/>
      <c r="L99" s="218"/>
      <c r="M99" s="218"/>
      <c r="N99" s="227"/>
      <c r="O99" s="227"/>
      <c r="P99" s="227"/>
      <c r="Q99" s="227"/>
      <c r="R99" s="227"/>
      <c r="S99" s="227"/>
      <c r="T99" s="227"/>
      <c r="U99" s="227"/>
      <c r="V99" s="227"/>
      <c r="W99" s="227"/>
      <c r="X99" s="227"/>
      <c r="Y99" s="227"/>
      <c r="Z99" s="219"/>
      <c r="AA99" s="219"/>
      <c r="AB99" s="219"/>
    </row>
    <row r="100" spans="1:28" ht="15.75" customHeight="1">
      <c r="A100" s="220" t="s">
        <v>2923</v>
      </c>
      <c r="B100" s="231"/>
      <c r="C100" s="231" t="s">
        <v>3028</v>
      </c>
      <c r="D100" s="231" t="s">
        <v>3040</v>
      </c>
      <c r="E100" s="66"/>
      <c r="F100" s="221"/>
      <c r="G100" s="221"/>
      <c r="H100" s="221"/>
      <c r="I100" s="221"/>
      <c r="J100" s="221"/>
      <c r="K100" s="221"/>
      <c r="L100" s="221"/>
      <c r="M100" s="221"/>
      <c r="N100" s="226"/>
      <c r="O100" s="226"/>
      <c r="P100" s="226"/>
      <c r="Q100" s="226"/>
      <c r="R100" s="226"/>
      <c r="S100" s="226"/>
      <c r="T100" s="226"/>
      <c r="U100" s="226"/>
      <c r="V100" s="226"/>
      <c r="W100" s="226"/>
      <c r="X100" s="226"/>
      <c r="Y100" s="226"/>
      <c r="Z100" s="222"/>
      <c r="AA100" s="222"/>
      <c r="AB100" s="222"/>
    </row>
    <row r="101" spans="1:28" ht="15.75" customHeight="1">
      <c r="A101" s="217" t="s">
        <v>2923</v>
      </c>
      <c r="B101" s="230"/>
      <c r="C101" s="230" t="s">
        <v>2921</v>
      </c>
      <c r="D101" s="230" t="s">
        <v>2975</v>
      </c>
      <c r="E101" s="225" t="s">
        <v>3041</v>
      </c>
      <c r="F101" s="218"/>
      <c r="G101" s="218"/>
      <c r="H101" s="218"/>
      <c r="I101" s="218"/>
      <c r="J101" s="218"/>
      <c r="K101" s="218"/>
      <c r="L101" s="218"/>
      <c r="M101" s="218"/>
      <c r="N101" s="227"/>
      <c r="O101" s="227"/>
      <c r="P101" s="227"/>
      <c r="Q101" s="227"/>
      <c r="R101" s="227"/>
      <c r="S101" s="227"/>
      <c r="T101" s="227"/>
      <c r="U101" s="227"/>
      <c r="V101" s="227"/>
      <c r="W101" s="227"/>
      <c r="X101" s="227"/>
      <c r="Y101" s="227"/>
      <c r="Z101" s="219"/>
      <c r="AA101" s="219"/>
      <c r="AB101" s="219"/>
    </row>
    <row r="102" spans="1:28" ht="15.75" customHeight="1">
      <c r="A102" s="220" t="s">
        <v>2923</v>
      </c>
      <c r="B102" s="231"/>
      <c r="C102" s="231" t="s">
        <v>2939</v>
      </c>
      <c r="D102" s="231" t="s">
        <v>2962</v>
      </c>
      <c r="E102" s="66"/>
      <c r="F102" s="221"/>
      <c r="G102" s="221"/>
      <c r="H102" s="221"/>
      <c r="I102" s="221"/>
      <c r="J102" s="221"/>
      <c r="K102" s="221"/>
      <c r="L102" s="221"/>
      <c r="M102" s="221"/>
      <c r="N102" s="226"/>
      <c r="O102" s="226"/>
      <c r="P102" s="226"/>
      <c r="Q102" s="226"/>
      <c r="R102" s="226"/>
      <c r="S102" s="226"/>
      <c r="T102" s="226"/>
      <c r="U102" s="226"/>
      <c r="V102" s="226"/>
      <c r="W102" s="226"/>
      <c r="X102" s="226"/>
      <c r="Y102" s="226"/>
      <c r="Z102" s="222"/>
      <c r="AA102" s="222"/>
      <c r="AB102" s="222"/>
    </row>
    <row r="103" spans="1:28" ht="15.75" customHeight="1">
      <c r="A103" s="217" t="s">
        <v>2923</v>
      </c>
      <c r="B103" s="217"/>
      <c r="C103" s="217" t="s">
        <v>3042</v>
      </c>
      <c r="D103" s="217" t="s">
        <v>3043</v>
      </c>
      <c r="E103" s="218"/>
      <c r="F103" s="218"/>
      <c r="G103" s="218"/>
      <c r="H103" s="218"/>
      <c r="I103" s="218"/>
      <c r="J103" s="218"/>
      <c r="K103" s="218"/>
      <c r="L103" s="218"/>
      <c r="M103" s="218"/>
      <c r="N103" s="227"/>
      <c r="O103" s="227"/>
      <c r="P103" s="227"/>
      <c r="Q103" s="227"/>
      <c r="R103" s="227"/>
      <c r="S103" s="227"/>
      <c r="T103" s="227"/>
      <c r="U103" s="227"/>
      <c r="V103" s="227"/>
      <c r="W103" s="227"/>
      <c r="X103" s="227"/>
      <c r="Y103" s="227"/>
      <c r="Z103" s="219"/>
      <c r="AA103" s="219"/>
      <c r="AB103" s="219"/>
    </row>
    <row r="104" spans="1:28" ht="15.75" customHeight="1">
      <c r="A104" s="220" t="s">
        <v>2923</v>
      </c>
      <c r="B104" s="231"/>
      <c r="C104" s="231" t="s">
        <v>3044</v>
      </c>
      <c r="D104" s="231" t="s">
        <v>3045</v>
      </c>
      <c r="E104" s="66"/>
      <c r="F104" s="221"/>
      <c r="G104" s="221"/>
      <c r="H104" s="221"/>
      <c r="I104" s="221"/>
      <c r="J104" s="221"/>
      <c r="K104" s="221"/>
      <c r="L104" s="221"/>
      <c r="M104" s="221"/>
      <c r="N104" s="226"/>
      <c r="O104" s="226"/>
      <c r="P104" s="226"/>
      <c r="Q104" s="226"/>
      <c r="R104" s="226"/>
      <c r="S104" s="226"/>
      <c r="T104" s="226"/>
      <c r="U104" s="226"/>
      <c r="V104" s="226"/>
      <c r="W104" s="226"/>
      <c r="X104" s="226"/>
      <c r="Y104" s="226"/>
      <c r="Z104" s="222"/>
      <c r="AA104" s="222"/>
      <c r="AB104" s="222"/>
    </row>
    <row r="105" spans="1:28" ht="15.75" customHeight="1">
      <c r="A105" s="217" t="s">
        <v>2923</v>
      </c>
      <c r="B105" s="230"/>
      <c r="C105" s="230" t="s">
        <v>3046</v>
      </c>
      <c r="D105" s="230" t="s">
        <v>3035</v>
      </c>
      <c r="E105" s="225"/>
      <c r="F105" s="218"/>
      <c r="G105" s="218"/>
      <c r="H105" s="218"/>
      <c r="I105" s="218"/>
      <c r="J105" s="218"/>
      <c r="K105" s="218"/>
      <c r="L105" s="218"/>
      <c r="M105" s="218"/>
      <c r="N105" s="227"/>
      <c r="O105" s="227"/>
      <c r="P105" s="227"/>
      <c r="Q105" s="227"/>
      <c r="R105" s="227"/>
      <c r="S105" s="227"/>
      <c r="T105" s="227"/>
      <c r="U105" s="227"/>
      <c r="V105" s="227"/>
      <c r="W105" s="227"/>
      <c r="X105" s="227"/>
      <c r="Y105" s="227"/>
      <c r="Z105" s="219"/>
      <c r="AA105" s="219"/>
      <c r="AB105" s="219"/>
    </row>
    <row r="106" spans="1:28" ht="15.75" customHeight="1">
      <c r="A106" s="220" t="s">
        <v>2923</v>
      </c>
      <c r="B106" s="231">
        <v>1</v>
      </c>
      <c r="C106" s="231" t="s">
        <v>3047</v>
      </c>
      <c r="D106" s="231" t="s">
        <v>3048</v>
      </c>
      <c r="E106" s="66" t="s">
        <v>3049</v>
      </c>
      <c r="F106" s="221"/>
      <c r="G106" s="221"/>
      <c r="H106" s="221"/>
      <c r="I106" s="221"/>
      <c r="J106" s="221"/>
      <c r="K106" s="221"/>
      <c r="L106" s="221"/>
      <c r="M106" s="221"/>
      <c r="N106" s="226"/>
      <c r="O106" s="226"/>
      <c r="P106" s="226"/>
      <c r="Q106" s="226"/>
      <c r="R106" s="226"/>
      <c r="S106" s="226"/>
      <c r="T106" s="226"/>
      <c r="U106" s="226"/>
      <c r="V106" s="226"/>
      <c r="W106" s="226"/>
      <c r="X106" s="226"/>
      <c r="Y106" s="226"/>
      <c r="Z106" s="222"/>
      <c r="AA106" s="222"/>
      <c r="AB106" s="222"/>
    </row>
    <row r="107" spans="1:28" ht="15.75" customHeight="1">
      <c r="A107" s="217" t="s">
        <v>2923</v>
      </c>
      <c r="B107" s="217">
        <v>1</v>
      </c>
      <c r="C107" s="217" t="s">
        <v>2929</v>
      </c>
      <c r="D107" s="217" t="s">
        <v>3024</v>
      </c>
      <c r="E107" s="225" t="s">
        <v>3050</v>
      </c>
      <c r="F107" s="218"/>
      <c r="G107" s="218"/>
      <c r="H107" s="218"/>
      <c r="I107" s="218"/>
      <c r="J107" s="218"/>
      <c r="K107" s="218"/>
      <c r="L107" s="218"/>
      <c r="M107" s="218"/>
      <c r="N107" s="227"/>
      <c r="O107" s="227"/>
      <c r="P107" s="227"/>
      <c r="Q107" s="227"/>
      <c r="R107" s="227"/>
      <c r="S107" s="227"/>
      <c r="T107" s="227"/>
      <c r="U107" s="227"/>
      <c r="V107" s="227"/>
      <c r="W107" s="227"/>
      <c r="X107" s="227"/>
      <c r="Y107" s="227"/>
      <c r="Z107" s="219"/>
      <c r="AA107" s="219"/>
      <c r="AB107" s="219"/>
    </row>
    <row r="108" spans="1:28" ht="15.75" customHeight="1">
      <c r="A108" s="220" t="s">
        <v>2923</v>
      </c>
      <c r="B108" s="220">
        <v>4</v>
      </c>
      <c r="C108" s="183" t="s">
        <v>3051</v>
      </c>
      <c r="D108" s="220" t="s">
        <v>2975</v>
      </c>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2"/>
      <c r="AA108" s="222"/>
      <c r="AB108" s="222"/>
    </row>
    <row r="109" spans="1:28" ht="15.75" customHeight="1">
      <c r="A109" s="217" t="s">
        <v>2923</v>
      </c>
      <c r="B109" s="217">
        <v>1</v>
      </c>
      <c r="C109" s="217" t="s">
        <v>2678</v>
      </c>
      <c r="D109" s="217" t="s">
        <v>2943</v>
      </c>
      <c r="E109" s="224"/>
      <c r="F109" s="218"/>
      <c r="G109" s="218"/>
      <c r="H109" s="218"/>
      <c r="I109" s="218"/>
      <c r="J109" s="218"/>
      <c r="K109" s="218"/>
      <c r="L109" s="218"/>
      <c r="M109" s="218"/>
      <c r="N109" s="218"/>
      <c r="O109" s="218"/>
      <c r="P109" s="218"/>
      <c r="Q109" s="218"/>
      <c r="R109" s="218"/>
      <c r="S109" s="218"/>
      <c r="T109" s="218"/>
      <c r="U109" s="218"/>
      <c r="V109" s="218"/>
      <c r="W109" s="218"/>
      <c r="X109" s="218"/>
      <c r="Y109" s="218"/>
      <c r="Z109" s="219"/>
      <c r="AA109" s="219"/>
      <c r="AB109" s="219"/>
    </row>
    <row r="110" spans="1:28" ht="15.75" customHeight="1">
      <c r="A110" s="220" t="s">
        <v>2923</v>
      </c>
      <c r="B110" s="220">
        <v>3</v>
      </c>
      <c r="C110" s="220" t="s">
        <v>2678</v>
      </c>
      <c r="D110" s="220" t="s">
        <v>2962</v>
      </c>
      <c r="E110" s="223"/>
      <c r="F110" s="221"/>
      <c r="G110" s="221"/>
      <c r="H110" s="221"/>
      <c r="I110" s="221"/>
      <c r="J110" s="221"/>
      <c r="K110" s="221"/>
      <c r="L110" s="221"/>
      <c r="M110" s="221"/>
      <c r="N110" s="221"/>
      <c r="O110" s="221"/>
      <c r="P110" s="221"/>
      <c r="Q110" s="221"/>
      <c r="R110" s="221"/>
      <c r="S110" s="221"/>
      <c r="T110" s="221"/>
      <c r="U110" s="221"/>
      <c r="V110" s="221"/>
      <c r="W110" s="221"/>
      <c r="X110" s="221"/>
      <c r="Y110" s="221"/>
      <c r="Z110" s="222"/>
      <c r="AA110" s="222"/>
      <c r="AB110" s="222"/>
    </row>
    <row r="111" spans="1:28" ht="15.75" customHeight="1">
      <c r="A111" s="217" t="s">
        <v>2923</v>
      </c>
      <c r="B111" s="217">
        <v>2</v>
      </c>
      <c r="C111" s="217" t="s">
        <v>2678</v>
      </c>
      <c r="D111" s="230" t="s">
        <v>2681</v>
      </c>
      <c r="E111" s="224"/>
      <c r="F111" s="218"/>
      <c r="G111" s="218"/>
      <c r="H111" s="218"/>
      <c r="I111" s="218"/>
      <c r="J111" s="218"/>
      <c r="K111" s="218"/>
      <c r="L111" s="218"/>
      <c r="M111" s="218"/>
      <c r="N111" s="218"/>
      <c r="O111" s="218"/>
      <c r="P111" s="218"/>
      <c r="Q111" s="218"/>
      <c r="R111" s="218"/>
      <c r="S111" s="218"/>
      <c r="T111" s="218"/>
      <c r="U111" s="218"/>
      <c r="V111" s="218"/>
      <c r="W111" s="218"/>
      <c r="X111" s="218"/>
      <c r="Y111" s="218"/>
      <c r="Z111" s="219"/>
      <c r="AA111" s="219"/>
      <c r="AB111" s="219"/>
    </row>
    <row r="112" spans="1:28" ht="15.75" customHeight="1">
      <c r="A112" s="220" t="s">
        <v>2923</v>
      </c>
      <c r="B112" s="220"/>
      <c r="C112" s="220" t="s">
        <v>3052</v>
      </c>
      <c r="D112" s="220" t="s">
        <v>3053</v>
      </c>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2"/>
      <c r="AA112" s="222"/>
      <c r="AB112" s="222"/>
    </row>
    <row r="113" spans="1:28" ht="15.75" customHeight="1">
      <c r="A113" s="217" t="s">
        <v>2923</v>
      </c>
      <c r="B113" s="217"/>
      <c r="C113" s="217" t="s">
        <v>2987</v>
      </c>
      <c r="D113" s="217" t="s">
        <v>2746</v>
      </c>
      <c r="E113" s="224"/>
      <c r="F113" s="218"/>
      <c r="G113" s="218"/>
      <c r="H113" s="218"/>
      <c r="I113" s="218"/>
      <c r="J113" s="218"/>
      <c r="K113" s="218"/>
      <c r="L113" s="218"/>
      <c r="M113" s="218"/>
      <c r="N113" s="218"/>
      <c r="O113" s="218"/>
      <c r="P113" s="218"/>
      <c r="Q113" s="218"/>
      <c r="R113" s="218"/>
      <c r="S113" s="218"/>
      <c r="T113" s="218"/>
      <c r="U113" s="218"/>
      <c r="V113" s="218"/>
      <c r="W113" s="218"/>
      <c r="X113" s="218"/>
      <c r="Y113" s="218"/>
      <c r="Z113" s="219"/>
      <c r="AA113" s="219"/>
      <c r="AB113" s="219"/>
    </row>
    <row r="114" spans="1:28" ht="15.75" customHeight="1">
      <c r="A114" s="220" t="s">
        <v>2923</v>
      </c>
      <c r="B114" s="220"/>
      <c r="C114" s="220" t="s">
        <v>3035</v>
      </c>
      <c r="D114" s="220" t="s">
        <v>3054</v>
      </c>
      <c r="E114" s="223"/>
      <c r="F114" s="221"/>
      <c r="G114" s="221"/>
      <c r="H114" s="221"/>
      <c r="I114" s="221"/>
      <c r="J114" s="221"/>
      <c r="K114" s="221"/>
      <c r="L114" s="221"/>
      <c r="M114" s="221"/>
      <c r="N114" s="226"/>
      <c r="O114" s="226"/>
      <c r="P114" s="226"/>
      <c r="Q114" s="226"/>
      <c r="R114" s="226"/>
      <c r="S114" s="226"/>
      <c r="T114" s="226"/>
      <c r="U114" s="226"/>
      <c r="V114" s="226"/>
      <c r="W114" s="226"/>
      <c r="X114" s="226"/>
      <c r="Y114" s="226"/>
      <c r="Z114" s="222"/>
      <c r="AA114" s="222"/>
      <c r="AB114" s="222"/>
    </row>
    <row r="115" spans="1:28" ht="15.75" customHeight="1">
      <c r="A115" s="217" t="s">
        <v>2923</v>
      </c>
      <c r="B115" s="217">
        <v>4</v>
      </c>
      <c r="C115" s="217" t="s">
        <v>3035</v>
      </c>
      <c r="D115" s="217" t="s">
        <v>2927</v>
      </c>
      <c r="E115" s="224" t="s">
        <v>3055</v>
      </c>
      <c r="F115" s="218"/>
      <c r="G115" s="218"/>
      <c r="H115" s="218"/>
      <c r="I115" s="218"/>
      <c r="J115" s="218"/>
      <c r="K115" s="218"/>
      <c r="L115" s="218"/>
      <c r="M115" s="218"/>
      <c r="N115" s="227"/>
      <c r="O115" s="227"/>
      <c r="P115" s="227"/>
      <c r="Q115" s="227"/>
      <c r="R115" s="227"/>
      <c r="S115" s="227"/>
      <c r="T115" s="227"/>
      <c r="U115" s="227"/>
      <c r="V115" s="227"/>
      <c r="W115" s="227"/>
      <c r="X115" s="227"/>
      <c r="Y115" s="227"/>
      <c r="Z115" s="219"/>
      <c r="AA115" s="219"/>
      <c r="AB115" s="219"/>
    </row>
    <row r="116" spans="1:28" ht="15.75" customHeight="1">
      <c r="A116" s="220" t="s">
        <v>2923</v>
      </c>
      <c r="B116" s="220">
        <v>1</v>
      </c>
      <c r="C116" s="220" t="s">
        <v>3024</v>
      </c>
      <c r="D116" s="220" t="s">
        <v>3056</v>
      </c>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2"/>
      <c r="AA116" s="222"/>
      <c r="AB116" s="222"/>
    </row>
    <row r="117" spans="1:28" ht="15.75" customHeight="1">
      <c r="A117" s="217" t="s">
        <v>2923</v>
      </c>
      <c r="B117" s="217">
        <v>2</v>
      </c>
      <c r="C117" s="217" t="s">
        <v>3024</v>
      </c>
      <c r="D117" s="217" t="s">
        <v>2965</v>
      </c>
      <c r="E117" s="218"/>
      <c r="F117" s="218"/>
      <c r="G117" s="218"/>
      <c r="H117" s="218"/>
      <c r="I117" s="218"/>
      <c r="J117" s="218"/>
      <c r="K117" s="218"/>
      <c r="L117" s="218"/>
      <c r="M117" s="218"/>
      <c r="N117" s="218"/>
      <c r="O117" s="218"/>
      <c r="P117" s="218"/>
      <c r="Q117" s="218"/>
      <c r="R117" s="218"/>
      <c r="S117" s="218"/>
      <c r="T117" s="218"/>
      <c r="U117" s="218"/>
      <c r="V117" s="218"/>
      <c r="W117" s="218"/>
      <c r="X117" s="218"/>
      <c r="Y117" s="218"/>
      <c r="Z117" s="219"/>
      <c r="AA117" s="219"/>
      <c r="AB117" s="219"/>
    </row>
    <row r="118" spans="1:28" ht="15.75" customHeight="1">
      <c r="A118" s="220" t="s">
        <v>2923</v>
      </c>
      <c r="B118" s="220">
        <v>2</v>
      </c>
      <c r="C118" s="220" t="s">
        <v>3057</v>
      </c>
      <c r="D118" s="220" t="s">
        <v>2940</v>
      </c>
      <c r="E118" s="221"/>
      <c r="F118" s="221"/>
      <c r="G118" s="221"/>
      <c r="H118" s="221"/>
      <c r="I118" s="221"/>
      <c r="J118" s="221"/>
      <c r="K118" s="221"/>
      <c r="L118" s="221"/>
      <c r="M118" s="221"/>
      <c r="N118" s="226"/>
      <c r="O118" s="226"/>
      <c r="P118" s="226"/>
      <c r="Q118" s="226"/>
      <c r="R118" s="226"/>
      <c r="S118" s="226"/>
      <c r="T118" s="226"/>
      <c r="U118" s="226"/>
      <c r="V118" s="226"/>
      <c r="W118" s="226"/>
      <c r="X118" s="226"/>
      <c r="Y118" s="226"/>
      <c r="Z118" s="222"/>
      <c r="AA118" s="222"/>
      <c r="AB118" s="222"/>
    </row>
    <row r="119" spans="1:28" ht="15.75" customHeight="1">
      <c r="A119" s="217" t="s">
        <v>2923</v>
      </c>
      <c r="B119" s="217"/>
      <c r="C119" s="217" t="s">
        <v>3058</v>
      </c>
      <c r="D119" s="217" t="s">
        <v>3059</v>
      </c>
      <c r="E119" s="218"/>
      <c r="F119" s="218"/>
      <c r="G119" s="218"/>
      <c r="H119" s="218"/>
      <c r="I119" s="218"/>
      <c r="J119" s="218"/>
      <c r="K119" s="218"/>
      <c r="L119" s="218"/>
      <c r="M119" s="218"/>
      <c r="N119" s="218"/>
      <c r="O119" s="218"/>
      <c r="P119" s="218"/>
      <c r="Q119" s="218"/>
      <c r="R119" s="218"/>
      <c r="S119" s="218"/>
      <c r="T119" s="218"/>
      <c r="U119" s="218"/>
      <c r="V119" s="218"/>
      <c r="W119" s="218"/>
      <c r="X119" s="218"/>
      <c r="Y119" s="218"/>
      <c r="Z119" s="219"/>
      <c r="AA119" s="219"/>
      <c r="AB119" s="219"/>
    </row>
    <row r="120" spans="1:28" ht="15.75" customHeight="1">
      <c r="A120" s="220" t="s">
        <v>2923</v>
      </c>
      <c r="B120" s="220"/>
      <c r="C120" s="220" t="s">
        <v>3060</v>
      </c>
      <c r="D120" s="220" t="s">
        <v>2928</v>
      </c>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2"/>
      <c r="AA120" s="222"/>
      <c r="AB120" s="222"/>
    </row>
    <row r="121" spans="1:28" ht="15.75" customHeight="1">
      <c r="A121" s="217" t="s">
        <v>2923</v>
      </c>
      <c r="B121" s="217">
        <v>1</v>
      </c>
      <c r="C121" s="217" t="s">
        <v>2751</v>
      </c>
      <c r="D121" s="217" t="s">
        <v>3061</v>
      </c>
      <c r="E121" s="218"/>
      <c r="F121" s="218"/>
      <c r="G121" s="218"/>
      <c r="H121" s="218"/>
      <c r="I121" s="218"/>
      <c r="J121" s="218"/>
      <c r="K121" s="218"/>
      <c r="L121" s="218"/>
      <c r="M121" s="218"/>
      <c r="N121" s="218"/>
      <c r="O121" s="218"/>
      <c r="P121" s="218"/>
      <c r="Q121" s="218"/>
      <c r="R121" s="218"/>
      <c r="S121" s="218"/>
      <c r="T121" s="218"/>
      <c r="U121" s="218"/>
      <c r="V121" s="218"/>
      <c r="W121" s="218"/>
      <c r="X121" s="218"/>
      <c r="Y121" s="218"/>
      <c r="Z121" s="219"/>
      <c r="AA121" s="219"/>
      <c r="AB121" s="219"/>
    </row>
    <row r="122" spans="1:28" ht="15.75" customHeight="1">
      <c r="A122" s="220" t="s">
        <v>2923</v>
      </c>
      <c r="B122" s="220"/>
      <c r="C122" s="220" t="s">
        <v>2992</v>
      </c>
      <c r="D122" s="220" t="s">
        <v>3037</v>
      </c>
      <c r="E122" s="221" t="s">
        <v>3062</v>
      </c>
      <c r="F122" s="221"/>
      <c r="G122" s="221"/>
      <c r="H122" s="221"/>
      <c r="I122" s="221"/>
      <c r="J122" s="221"/>
      <c r="K122" s="221"/>
      <c r="L122" s="221"/>
      <c r="M122" s="221"/>
      <c r="N122" s="226"/>
      <c r="O122" s="226"/>
      <c r="P122" s="226"/>
      <c r="Q122" s="226"/>
      <c r="R122" s="226"/>
      <c r="S122" s="226"/>
      <c r="T122" s="226"/>
      <c r="U122" s="226"/>
      <c r="V122" s="226"/>
      <c r="W122" s="226"/>
      <c r="X122" s="226"/>
      <c r="Y122" s="226"/>
      <c r="Z122" s="222"/>
      <c r="AA122" s="222"/>
      <c r="AB122" s="222"/>
    </row>
    <row r="123" spans="1:28" ht="15.75" customHeight="1">
      <c r="A123" s="217" t="s">
        <v>2923</v>
      </c>
      <c r="B123" s="217">
        <v>1</v>
      </c>
      <c r="C123" s="217" t="s">
        <v>2944</v>
      </c>
      <c r="D123" s="217" t="s">
        <v>3063</v>
      </c>
      <c r="E123" s="218"/>
      <c r="F123" s="218"/>
      <c r="G123" s="218"/>
      <c r="H123" s="218"/>
      <c r="I123" s="218"/>
      <c r="J123" s="218"/>
      <c r="K123" s="218"/>
      <c r="L123" s="218"/>
      <c r="M123" s="218"/>
      <c r="N123" s="227"/>
      <c r="O123" s="227"/>
      <c r="P123" s="227"/>
      <c r="Q123" s="227"/>
      <c r="R123" s="227"/>
      <c r="S123" s="227"/>
      <c r="T123" s="227"/>
      <c r="U123" s="227"/>
      <c r="V123" s="227"/>
      <c r="W123" s="227"/>
      <c r="X123" s="227"/>
      <c r="Y123" s="227"/>
      <c r="Z123" s="219"/>
      <c r="AA123" s="219"/>
      <c r="AB123" s="219"/>
    </row>
    <row r="124" spans="1:28" ht="15.75" customHeight="1">
      <c r="A124" s="220" t="s">
        <v>2923</v>
      </c>
      <c r="B124" s="220">
        <v>1</v>
      </c>
      <c r="C124" s="220" t="s">
        <v>2962</v>
      </c>
      <c r="D124" s="220" t="s">
        <v>2890</v>
      </c>
      <c r="E124" s="221"/>
      <c r="F124" s="221"/>
      <c r="G124" s="221"/>
      <c r="H124" s="221"/>
      <c r="I124" s="221"/>
      <c r="J124" s="221"/>
      <c r="K124" s="221"/>
      <c r="L124" s="221"/>
      <c r="M124" s="221"/>
      <c r="N124" s="226"/>
      <c r="O124" s="226"/>
      <c r="P124" s="226"/>
      <c r="Q124" s="226"/>
      <c r="R124" s="226"/>
      <c r="S124" s="226"/>
      <c r="T124" s="226"/>
      <c r="U124" s="226"/>
      <c r="V124" s="226"/>
      <c r="W124" s="226"/>
      <c r="X124" s="226"/>
      <c r="Y124" s="226"/>
      <c r="Z124" s="222"/>
      <c r="AA124" s="222"/>
      <c r="AB124" s="222"/>
    </row>
    <row r="125" spans="1:28" ht="15.75" customHeight="1">
      <c r="A125" s="217" t="s">
        <v>2923</v>
      </c>
      <c r="B125" s="217"/>
      <c r="C125" s="217" t="s">
        <v>2940</v>
      </c>
      <c r="D125" s="217" t="s">
        <v>2945</v>
      </c>
      <c r="E125" s="224"/>
      <c r="F125" s="225"/>
      <c r="G125" s="225"/>
      <c r="H125" s="218"/>
      <c r="I125" s="218"/>
      <c r="J125" s="218"/>
      <c r="K125" s="218"/>
      <c r="L125" s="218"/>
      <c r="M125" s="218"/>
      <c r="N125" s="227"/>
      <c r="O125" s="227"/>
      <c r="P125" s="227"/>
      <c r="Q125" s="227"/>
      <c r="R125" s="227"/>
      <c r="S125" s="227"/>
      <c r="T125" s="227"/>
      <c r="U125" s="227"/>
      <c r="V125" s="227"/>
      <c r="W125" s="227"/>
      <c r="X125" s="227"/>
      <c r="Y125" s="227"/>
      <c r="Z125" s="219"/>
      <c r="AA125" s="219"/>
      <c r="AB125" s="219"/>
    </row>
    <row r="126" spans="1:28" ht="15.75" customHeight="1">
      <c r="A126" s="220" t="s">
        <v>2923</v>
      </c>
      <c r="B126" s="220"/>
      <c r="C126" s="220" t="s">
        <v>2947</v>
      </c>
      <c r="D126" s="220" t="s">
        <v>3064</v>
      </c>
      <c r="E126" s="221"/>
      <c r="F126" s="221"/>
      <c r="G126" s="221"/>
      <c r="H126" s="221"/>
      <c r="I126" s="221"/>
      <c r="J126" s="221"/>
      <c r="K126" s="221"/>
      <c r="L126" s="221"/>
      <c r="M126" s="221"/>
      <c r="N126" s="226"/>
      <c r="O126" s="226"/>
      <c r="P126" s="226"/>
      <c r="Q126" s="226"/>
      <c r="R126" s="226"/>
      <c r="S126" s="226"/>
      <c r="T126" s="226"/>
      <c r="U126" s="226"/>
      <c r="V126" s="226"/>
      <c r="W126" s="226"/>
      <c r="X126" s="226"/>
      <c r="Y126" s="226"/>
      <c r="Z126" s="222"/>
      <c r="AA126" s="222"/>
      <c r="AB126" s="222"/>
    </row>
    <row r="127" spans="1:28" ht="15.75" customHeight="1">
      <c r="A127" s="232" t="s">
        <v>3065</v>
      </c>
      <c r="B127" s="233"/>
      <c r="C127" s="232" t="s">
        <v>3066</v>
      </c>
      <c r="D127" s="232" t="s">
        <v>3067</v>
      </c>
      <c r="E127" s="234" t="s">
        <v>3068</v>
      </c>
      <c r="F127" s="234"/>
      <c r="G127" s="234"/>
      <c r="H127" s="234"/>
      <c r="I127" s="234"/>
      <c r="J127" s="234"/>
      <c r="K127" s="234"/>
      <c r="L127" s="234"/>
      <c r="M127" s="234"/>
      <c r="N127" s="234"/>
      <c r="O127" s="234"/>
      <c r="P127" s="234"/>
      <c r="Q127" s="234"/>
      <c r="R127" s="234"/>
      <c r="S127" s="234"/>
      <c r="T127" s="234"/>
      <c r="U127" s="234"/>
      <c r="V127" s="234"/>
      <c r="W127" s="234"/>
      <c r="X127" s="234"/>
      <c r="Y127" s="234"/>
      <c r="Z127" s="235"/>
      <c r="AA127" s="235"/>
      <c r="AB127" s="235"/>
    </row>
    <row r="128" spans="1:28" ht="15.75" customHeight="1">
      <c r="A128" s="236" t="s">
        <v>3065</v>
      </c>
      <c r="B128" s="237"/>
      <c r="C128" s="236" t="s">
        <v>3069</v>
      </c>
      <c r="D128" s="236" t="s">
        <v>3016</v>
      </c>
      <c r="E128" s="238" t="s">
        <v>3070</v>
      </c>
      <c r="F128" s="239" t="s">
        <v>3071</v>
      </c>
      <c r="G128" s="239"/>
      <c r="H128" s="239"/>
      <c r="I128" s="239"/>
      <c r="J128" s="239"/>
      <c r="K128" s="239"/>
      <c r="L128" s="239"/>
      <c r="M128" s="239"/>
      <c r="N128" s="240"/>
      <c r="O128" s="240"/>
      <c r="P128" s="240"/>
      <c r="Q128" s="240"/>
      <c r="R128" s="240"/>
      <c r="S128" s="240"/>
      <c r="T128" s="240"/>
      <c r="U128" s="240"/>
      <c r="V128" s="240"/>
      <c r="W128" s="240"/>
      <c r="X128" s="240"/>
      <c r="Y128" s="240"/>
    </row>
    <row r="129" spans="1:25" ht="15.75" customHeight="1">
      <c r="A129" s="241" t="s">
        <v>3065</v>
      </c>
      <c r="B129" s="237"/>
      <c r="C129" s="241" t="s">
        <v>3069</v>
      </c>
      <c r="D129" s="241" t="s">
        <v>3072</v>
      </c>
      <c r="E129" s="242" t="s">
        <v>3073</v>
      </c>
      <c r="F129" s="242"/>
      <c r="G129" s="242"/>
      <c r="H129" s="242"/>
      <c r="I129" s="242"/>
      <c r="J129" s="242"/>
      <c r="K129" s="242"/>
      <c r="L129" s="242"/>
      <c r="M129" s="242"/>
      <c r="N129" s="242"/>
      <c r="O129" s="242"/>
      <c r="P129" s="242"/>
      <c r="Q129" s="242"/>
      <c r="R129" s="242"/>
      <c r="S129" s="242"/>
      <c r="T129" s="242"/>
      <c r="U129" s="242"/>
      <c r="V129" s="242"/>
      <c r="W129" s="242"/>
      <c r="X129" s="242"/>
      <c r="Y129" s="242"/>
    </row>
    <row r="130" spans="1:25" ht="15.75" customHeight="1">
      <c r="A130" s="236" t="s">
        <v>3065</v>
      </c>
      <c r="B130" s="237"/>
      <c r="C130" s="236" t="s">
        <v>3074</v>
      </c>
      <c r="D130" s="236" t="s">
        <v>3075</v>
      </c>
      <c r="E130" s="239" t="s">
        <v>3076</v>
      </c>
      <c r="F130" s="239"/>
      <c r="G130" s="239"/>
      <c r="H130" s="239"/>
      <c r="I130" s="239"/>
      <c r="J130" s="239"/>
      <c r="K130" s="239"/>
      <c r="L130" s="239"/>
      <c r="M130" s="239"/>
      <c r="N130" s="239"/>
      <c r="O130" s="239"/>
      <c r="P130" s="239"/>
      <c r="Q130" s="239"/>
      <c r="R130" s="239"/>
      <c r="S130" s="239"/>
      <c r="T130" s="239"/>
      <c r="U130" s="239"/>
      <c r="V130" s="239"/>
      <c r="W130" s="239"/>
      <c r="X130" s="239"/>
      <c r="Y130" s="239"/>
    </row>
    <row r="131" spans="1:25" ht="15.75" customHeight="1">
      <c r="A131" s="241" t="s">
        <v>3065</v>
      </c>
      <c r="B131" s="237"/>
      <c r="C131" s="241" t="s">
        <v>3077</v>
      </c>
      <c r="D131" s="241" t="s">
        <v>3078</v>
      </c>
      <c r="E131" s="242" t="s">
        <v>3079</v>
      </c>
      <c r="F131" s="242"/>
      <c r="G131" s="242"/>
      <c r="H131" s="242"/>
      <c r="I131" s="242"/>
      <c r="J131" s="242"/>
      <c r="K131" s="242"/>
      <c r="L131" s="242"/>
      <c r="M131" s="242"/>
      <c r="N131" s="242"/>
      <c r="O131" s="242"/>
      <c r="P131" s="242"/>
      <c r="Q131" s="242"/>
      <c r="R131" s="242"/>
      <c r="S131" s="242"/>
      <c r="T131" s="242"/>
      <c r="U131" s="242"/>
      <c r="V131" s="242"/>
      <c r="W131" s="242"/>
      <c r="X131" s="242"/>
      <c r="Y131" s="242"/>
    </row>
    <row r="132" spans="1:25" ht="15.75" customHeight="1">
      <c r="A132" s="236" t="s">
        <v>3065</v>
      </c>
      <c r="B132" s="237"/>
      <c r="C132" s="236" t="s">
        <v>2665</v>
      </c>
      <c r="D132" s="236" t="s">
        <v>3080</v>
      </c>
      <c r="E132" s="1234" t="s">
        <v>3081</v>
      </c>
      <c r="F132" s="1210"/>
      <c r="G132" s="1210"/>
      <c r="H132" s="1210"/>
      <c r="I132" s="1210"/>
      <c r="J132" s="239"/>
      <c r="K132" s="239"/>
      <c r="L132" s="239"/>
      <c r="M132" s="239"/>
      <c r="N132" s="239"/>
      <c r="O132" s="239"/>
      <c r="P132" s="239"/>
      <c r="Q132" s="239"/>
      <c r="R132" s="239"/>
      <c r="S132" s="239"/>
      <c r="T132" s="239"/>
      <c r="U132" s="239"/>
      <c r="V132" s="239"/>
      <c r="W132" s="239"/>
      <c r="X132" s="239"/>
      <c r="Y132" s="239"/>
    </row>
    <row r="133" spans="1:25" ht="15.75" customHeight="1">
      <c r="A133" s="241" t="s">
        <v>3065</v>
      </c>
      <c r="B133" s="237"/>
      <c r="C133" s="241" t="s">
        <v>2942</v>
      </c>
      <c r="D133" s="241" t="s">
        <v>3082</v>
      </c>
      <c r="E133" s="243" t="s">
        <v>3083</v>
      </c>
      <c r="F133" s="242" t="s">
        <v>3084</v>
      </c>
      <c r="G133" s="242"/>
      <c r="H133" s="242"/>
      <c r="I133" s="242"/>
      <c r="J133" s="242"/>
      <c r="K133" s="242"/>
      <c r="L133" s="242"/>
      <c r="M133" s="242"/>
      <c r="N133" s="242"/>
      <c r="O133" s="242"/>
      <c r="P133" s="242"/>
      <c r="Q133" s="242"/>
      <c r="R133" s="242"/>
      <c r="S133" s="242"/>
      <c r="T133" s="242"/>
      <c r="U133" s="242"/>
      <c r="V133" s="242"/>
      <c r="W133" s="242"/>
      <c r="X133" s="242"/>
      <c r="Y133" s="242"/>
    </row>
    <row r="134" spans="1:25" ht="15.75" customHeight="1">
      <c r="A134" s="244" t="s">
        <v>3065</v>
      </c>
      <c r="B134" s="245"/>
      <c r="C134" s="244" t="s">
        <v>2942</v>
      </c>
      <c r="D134" s="244" t="s">
        <v>2968</v>
      </c>
      <c r="E134" s="246" t="s">
        <v>3085</v>
      </c>
      <c r="F134" s="247" t="s">
        <v>3086</v>
      </c>
      <c r="G134" s="247"/>
      <c r="H134" s="247"/>
      <c r="I134" s="247"/>
      <c r="J134" s="247"/>
      <c r="K134" s="247"/>
      <c r="L134" s="247"/>
      <c r="M134" s="247"/>
      <c r="N134" s="247"/>
      <c r="O134" s="247"/>
      <c r="P134" s="247"/>
      <c r="Q134" s="247"/>
      <c r="R134" s="247"/>
      <c r="S134" s="247"/>
      <c r="T134" s="248"/>
      <c r="U134" s="248"/>
      <c r="V134" s="248"/>
      <c r="W134" s="248"/>
      <c r="X134" s="248"/>
      <c r="Y134" s="248"/>
    </row>
    <row r="135" spans="1:25" ht="15.75" customHeight="1">
      <c r="A135" s="241" t="s">
        <v>3065</v>
      </c>
      <c r="B135" s="237"/>
      <c r="C135" s="241" t="s">
        <v>3087</v>
      </c>
      <c r="D135" s="241" t="s">
        <v>2945</v>
      </c>
      <c r="E135" s="243" t="s">
        <v>3088</v>
      </c>
      <c r="F135" s="242" t="s">
        <v>3089</v>
      </c>
      <c r="G135" s="242"/>
      <c r="H135" s="242"/>
      <c r="I135" s="242"/>
      <c r="J135" s="242"/>
      <c r="K135" s="242"/>
      <c r="L135" s="242"/>
      <c r="M135" s="242"/>
      <c r="N135" s="242"/>
      <c r="O135" s="242"/>
      <c r="P135" s="242"/>
      <c r="Q135" s="242"/>
      <c r="R135" s="242"/>
      <c r="S135" s="242"/>
      <c r="T135" s="242"/>
      <c r="U135" s="242"/>
      <c r="V135" s="242"/>
      <c r="W135" s="242"/>
      <c r="X135" s="242"/>
      <c r="Y135" s="242"/>
    </row>
    <row r="136" spans="1:25" ht="15.75" customHeight="1">
      <c r="A136" s="236" t="s">
        <v>3065</v>
      </c>
      <c r="B136" s="237"/>
      <c r="C136" s="236" t="s">
        <v>3090</v>
      </c>
      <c r="D136" s="236" t="s">
        <v>2947</v>
      </c>
      <c r="E136" s="238" t="s">
        <v>3091</v>
      </c>
      <c r="F136" s="239" t="s">
        <v>3092</v>
      </c>
      <c r="G136" s="239"/>
      <c r="H136" s="239"/>
      <c r="I136" s="239"/>
      <c r="J136" s="239"/>
      <c r="K136" s="239"/>
      <c r="L136" s="239"/>
      <c r="M136" s="239"/>
      <c r="N136" s="239"/>
      <c r="O136" s="239"/>
      <c r="P136" s="239"/>
      <c r="Q136" s="239"/>
      <c r="R136" s="239"/>
      <c r="S136" s="239"/>
      <c r="T136" s="240"/>
      <c r="U136" s="240"/>
      <c r="V136" s="240"/>
      <c r="W136" s="240"/>
      <c r="X136" s="240"/>
      <c r="Y136" s="240"/>
    </row>
    <row r="137" spans="1:25" ht="15.75" customHeight="1">
      <c r="A137" s="241" t="s">
        <v>3065</v>
      </c>
      <c r="B137" s="237"/>
      <c r="C137" s="241" t="s">
        <v>3093</v>
      </c>
      <c r="D137" s="241" t="s">
        <v>3094</v>
      </c>
      <c r="E137" s="243" t="s">
        <v>3095</v>
      </c>
      <c r="F137" s="1235" t="s">
        <v>3096</v>
      </c>
      <c r="G137" s="1210"/>
      <c r="H137" s="1210"/>
      <c r="I137" s="242"/>
      <c r="J137" s="242"/>
      <c r="K137" s="242"/>
      <c r="L137" s="242"/>
      <c r="M137" s="242"/>
      <c r="N137" s="249"/>
      <c r="O137" s="249"/>
      <c r="P137" s="249"/>
      <c r="Q137" s="249"/>
      <c r="R137" s="249"/>
      <c r="S137" s="249"/>
      <c r="T137" s="249"/>
      <c r="U137" s="249"/>
      <c r="V137" s="249"/>
      <c r="W137" s="249"/>
      <c r="X137" s="249"/>
      <c r="Y137" s="249"/>
    </row>
    <row r="138" spans="1:25" ht="15.75" customHeight="1">
      <c r="A138" s="236" t="s">
        <v>3065</v>
      </c>
      <c r="B138" s="237"/>
      <c r="C138" s="236" t="s">
        <v>3097</v>
      </c>
      <c r="D138" s="236" t="s">
        <v>3061</v>
      </c>
      <c r="E138" s="239" t="s">
        <v>3098</v>
      </c>
      <c r="F138" s="239"/>
      <c r="G138" s="239"/>
      <c r="H138" s="239"/>
      <c r="I138" s="239"/>
      <c r="J138" s="239"/>
      <c r="K138" s="239"/>
      <c r="L138" s="239"/>
      <c r="M138" s="239"/>
      <c r="N138" s="239"/>
      <c r="O138" s="239"/>
      <c r="P138" s="239"/>
      <c r="Q138" s="239"/>
      <c r="R138" s="239"/>
      <c r="S138" s="239"/>
      <c r="T138" s="240"/>
      <c r="U138" s="240"/>
      <c r="V138" s="240"/>
      <c r="W138" s="240"/>
      <c r="X138" s="240"/>
      <c r="Y138" s="240"/>
    </row>
    <row r="139" spans="1:25" ht="108" customHeight="1">
      <c r="A139" s="241" t="s">
        <v>3065</v>
      </c>
      <c r="B139" s="237"/>
      <c r="C139" s="241" t="s">
        <v>2949</v>
      </c>
      <c r="D139" s="241" t="s">
        <v>3099</v>
      </c>
      <c r="E139" s="242" t="s">
        <v>3100</v>
      </c>
      <c r="F139" s="242"/>
      <c r="G139" s="242"/>
      <c r="H139" s="242"/>
      <c r="I139" s="242"/>
      <c r="J139" s="242"/>
      <c r="K139" s="242"/>
      <c r="L139" s="242"/>
      <c r="M139" s="242"/>
      <c r="N139" s="242"/>
      <c r="O139" s="242"/>
      <c r="P139" s="242"/>
      <c r="Q139" s="242"/>
      <c r="R139" s="242"/>
      <c r="S139" s="242"/>
      <c r="T139" s="242"/>
      <c r="U139" s="242"/>
      <c r="V139" s="242"/>
      <c r="W139" s="242"/>
      <c r="X139" s="242"/>
      <c r="Y139" s="242"/>
    </row>
    <row r="140" spans="1:25" ht="15.75" customHeight="1">
      <c r="A140" s="236" t="s">
        <v>3065</v>
      </c>
      <c r="B140" s="237"/>
      <c r="C140" s="236" t="s">
        <v>2698</v>
      </c>
      <c r="D140" s="236" t="s">
        <v>3101</v>
      </c>
      <c r="E140" s="238" t="s">
        <v>3102</v>
      </c>
      <c r="F140" s="239" t="s">
        <v>3103</v>
      </c>
      <c r="G140" s="239"/>
      <c r="H140" s="239"/>
      <c r="I140" s="239"/>
      <c r="J140" s="239"/>
      <c r="K140" s="239"/>
      <c r="L140" s="239"/>
      <c r="M140" s="239"/>
      <c r="N140" s="239"/>
      <c r="O140" s="239"/>
      <c r="P140" s="239"/>
      <c r="Q140" s="239"/>
      <c r="R140" s="239"/>
      <c r="S140" s="239"/>
      <c r="T140" s="240"/>
      <c r="U140" s="240"/>
      <c r="V140" s="240"/>
      <c r="W140" s="240"/>
      <c r="X140" s="240"/>
      <c r="Y140" s="240"/>
    </row>
    <row r="141" spans="1:25" ht="15.75" customHeight="1">
      <c r="A141" s="241" t="s">
        <v>3065</v>
      </c>
      <c r="B141" s="237"/>
      <c r="C141" s="241" t="s">
        <v>3104</v>
      </c>
      <c r="D141" s="241" t="s">
        <v>3072</v>
      </c>
      <c r="E141" s="242" t="s">
        <v>3105</v>
      </c>
      <c r="F141" s="242"/>
      <c r="G141" s="242"/>
      <c r="H141" s="242"/>
      <c r="I141" s="242"/>
      <c r="J141" s="242"/>
      <c r="K141" s="242"/>
      <c r="L141" s="242"/>
      <c r="M141" s="242"/>
      <c r="N141" s="242"/>
      <c r="O141" s="242"/>
      <c r="P141" s="242"/>
      <c r="Q141" s="242"/>
      <c r="R141" s="242"/>
      <c r="S141" s="242"/>
      <c r="T141" s="249"/>
      <c r="U141" s="249"/>
      <c r="V141" s="249"/>
      <c r="W141" s="249"/>
      <c r="X141" s="249"/>
      <c r="Y141" s="249"/>
    </row>
    <row r="142" spans="1:25" ht="15.75" customHeight="1">
      <c r="A142" s="236" t="s">
        <v>3065</v>
      </c>
      <c r="B142" s="237"/>
      <c r="C142" s="236" t="s">
        <v>2953</v>
      </c>
      <c r="D142" s="236" t="s">
        <v>3035</v>
      </c>
      <c r="E142" s="239" t="s">
        <v>3106</v>
      </c>
      <c r="F142" s="239"/>
      <c r="G142" s="239"/>
      <c r="H142" s="239"/>
      <c r="I142" s="239"/>
      <c r="J142" s="239"/>
      <c r="K142" s="239"/>
      <c r="L142" s="239"/>
      <c r="M142" s="239"/>
      <c r="N142" s="239"/>
      <c r="O142" s="239"/>
      <c r="P142" s="239"/>
      <c r="Q142" s="239"/>
      <c r="R142" s="239"/>
      <c r="S142" s="239"/>
      <c r="T142" s="239"/>
      <c r="U142" s="239"/>
      <c r="V142" s="239"/>
      <c r="W142" s="239"/>
      <c r="X142" s="239"/>
      <c r="Y142" s="239"/>
    </row>
    <row r="143" spans="1:25" ht="15.75" customHeight="1">
      <c r="A143" s="241" t="s">
        <v>3065</v>
      </c>
      <c r="B143" s="237"/>
      <c r="C143" s="241" t="s">
        <v>3107</v>
      </c>
      <c r="D143" s="241" t="s">
        <v>3108</v>
      </c>
      <c r="E143" s="1235" t="s">
        <v>3109</v>
      </c>
      <c r="F143" s="1210"/>
      <c r="G143" s="1210"/>
      <c r="H143" s="1210"/>
      <c r="I143" s="1210"/>
      <c r="J143" s="1210"/>
      <c r="K143" s="242"/>
      <c r="L143" s="242"/>
      <c r="M143" s="242"/>
      <c r="N143" s="242"/>
      <c r="O143" s="242"/>
      <c r="P143" s="242"/>
      <c r="Q143" s="242"/>
      <c r="R143" s="242"/>
      <c r="S143" s="242"/>
      <c r="T143" s="242"/>
      <c r="U143" s="242"/>
      <c r="V143" s="242"/>
      <c r="W143" s="242"/>
      <c r="X143" s="242"/>
      <c r="Y143" s="242"/>
    </row>
    <row r="144" spans="1:25" ht="15.75" customHeight="1">
      <c r="A144" s="250" t="s">
        <v>3065</v>
      </c>
      <c r="B144" s="251"/>
      <c r="C144" s="250" t="s">
        <v>3110</v>
      </c>
      <c r="D144" s="250" t="s">
        <v>3111</v>
      </c>
      <c r="E144" s="239" t="s">
        <v>3112</v>
      </c>
      <c r="F144" s="239" t="s">
        <v>3113</v>
      </c>
      <c r="G144" s="239"/>
      <c r="H144" s="239"/>
      <c r="I144" s="239"/>
      <c r="J144" s="239"/>
      <c r="K144" s="239"/>
      <c r="L144" s="239"/>
      <c r="M144" s="239"/>
      <c r="N144" s="239"/>
      <c r="O144" s="239"/>
      <c r="P144" s="239"/>
      <c r="Q144" s="239"/>
      <c r="R144" s="239"/>
      <c r="S144" s="239"/>
      <c r="T144" s="239"/>
      <c r="U144" s="239"/>
      <c r="V144" s="239"/>
      <c r="W144" s="239"/>
      <c r="X144" s="239"/>
      <c r="Y144" s="239"/>
    </row>
    <row r="145" spans="1:25" ht="15.75" customHeight="1">
      <c r="A145" s="252" t="s">
        <v>3065</v>
      </c>
      <c r="B145" s="251"/>
      <c r="C145" s="252" t="s">
        <v>2958</v>
      </c>
      <c r="D145" s="252" t="s">
        <v>3114</v>
      </c>
      <c r="E145" s="242" t="s">
        <v>3115</v>
      </c>
      <c r="F145" s="242"/>
      <c r="G145" s="242"/>
      <c r="H145" s="242"/>
      <c r="I145" s="242"/>
      <c r="J145" s="242"/>
      <c r="K145" s="242"/>
      <c r="L145" s="242"/>
      <c r="M145" s="242"/>
      <c r="N145" s="242"/>
      <c r="O145" s="242"/>
      <c r="P145" s="242"/>
      <c r="Q145" s="242"/>
      <c r="R145" s="242"/>
      <c r="S145" s="242"/>
      <c r="T145" s="242"/>
      <c r="U145" s="242"/>
      <c r="V145" s="242"/>
      <c r="W145" s="242"/>
      <c r="X145" s="242"/>
      <c r="Y145" s="242"/>
    </row>
    <row r="146" spans="1:25" ht="15.75" customHeight="1">
      <c r="A146" s="250" t="s">
        <v>3065</v>
      </c>
      <c r="B146" s="251"/>
      <c r="C146" s="250" t="s">
        <v>3116</v>
      </c>
      <c r="D146" s="250" t="s">
        <v>3117</v>
      </c>
      <c r="E146" s="239" t="s">
        <v>3118</v>
      </c>
      <c r="F146" s="239"/>
      <c r="G146" s="239"/>
      <c r="H146" s="239"/>
      <c r="I146" s="239"/>
      <c r="J146" s="239"/>
      <c r="K146" s="239"/>
      <c r="L146" s="239"/>
      <c r="M146" s="239"/>
      <c r="N146" s="239"/>
      <c r="O146" s="239"/>
      <c r="P146" s="239"/>
      <c r="Q146" s="239"/>
      <c r="R146" s="239"/>
      <c r="S146" s="239"/>
      <c r="T146" s="239"/>
      <c r="U146" s="239"/>
      <c r="V146" s="239"/>
      <c r="W146" s="239"/>
      <c r="X146" s="239"/>
      <c r="Y146" s="239"/>
    </row>
    <row r="147" spans="1:25" ht="15.75" customHeight="1">
      <c r="A147" s="252" t="s">
        <v>3065</v>
      </c>
      <c r="B147" s="251"/>
      <c r="C147" s="252" t="s">
        <v>2694</v>
      </c>
      <c r="D147" s="252" t="s">
        <v>3119</v>
      </c>
      <c r="E147" s="242" t="s">
        <v>3120</v>
      </c>
      <c r="F147" s="242" t="s">
        <v>3121</v>
      </c>
      <c r="G147" s="242"/>
      <c r="H147" s="242"/>
      <c r="I147" s="242"/>
      <c r="J147" s="242"/>
      <c r="K147" s="242"/>
      <c r="L147" s="242"/>
      <c r="M147" s="242"/>
      <c r="N147" s="242"/>
      <c r="O147" s="242"/>
      <c r="P147" s="242"/>
      <c r="Q147" s="242"/>
      <c r="R147" s="242"/>
      <c r="S147" s="242"/>
      <c r="T147" s="242"/>
      <c r="U147" s="242"/>
      <c r="V147" s="242"/>
      <c r="W147" s="242"/>
      <c r="X147" s="242"/>
      <c r="Y147" s="242"/>
    </row>
    <row r="148" spans="1:25" ht="15.75" customHeight="1">
      <c r="A148" s="250" t="s">
        <v>3065</v>
      </c>
      <c r="B148" s="251"/>
      <c r="C148" s="250" t="s">
        <v>3122</v>
      </c>
      <c r="D148" s="250" t="s">
        <v>3123</v>
      </c>
      <c r="E148" s="239" t="s">
        <v>3124</v>
      </c>
      <c r="F148" s="239" t="s">
        <v>3125</v>
      </c>
      <c r="G148" s="239"/>
      <c r="H148" s="239"/>
      <c r="I148" s="239"/>
      <c r="J148" s="239"/>
      <c r="K148" s="239"/>
      <c r="L148" s="239"/>
      <c r="M148" s="239"/>
      <c r="N148" s="239"/>
      <c r="O148" s="239"/>
      <c r="P148" s="239"/>
      <c r="Q148" s="239"/>
      <c r="R148" s="239"/>
      <c r="S148" s="239"/>
      <c r="T148" s="239"/>
      <c r="U148" s="239"/>
      <c r="V148" s="239"/>
      <c r="W148" s="239"/>
      <c r="X148" s="239"/>
      <c r="Y148" s="239"/>
    </row>
    <row r="149" spans="1:25" ht="15.75" customHeight="1">
      <c r="A149" s="252" t="s">
        <v>3065</v>
      </c>
      <c r="B149" s="251"/>
      <c r="C149" s="252" t="s">
        <v>3082</v>
      </c>
      <c r="D149" s="252" t="s">
        <v>3126</v>
      </c>
      <c r="E149" s="242" t="s">
        <v>3127</v>
      </c>
      <c r="F149" s="242"/>
      <c r="G149" s="242"/>
      <c r="H149" s="242"/>
      <c r="I149" s="242"/>
      <c r="J149" s="242"/>
      <c r="K149" s="242"/>
      <c r="L149" s="242"/>
      <c r="M149" s="242"/>
      <c r="N149" s="242"/>
      <c r="O149" s="242"/>
      <c r="P149" s="242"/>
      <c r="Q149" s="242"/>
      <c r="R149" s="242"/>
      <c r="S149" s="242"/>
      <c r="T149" s="249"/>
      <c r="U149" s="249"/>
      <c r="V149" s="249"/>
      <c r="W149" s="249"/>
      <c r="X149" s="249"/>
      <c r="Y149" s="249"/>
    </row>
    <row r="150" spans="1:25" ht="15.75" customHeight="1">
      <c r="A150" s="250" t="s">
        <v>3065</v>
      </c>
      <c r="B150" s="251"/>
      <c r="C150" s="250" t="s">
        <v>2960</v>
      </c>
      <c r="D150" s="250" t="s">
        <v>3128</v>
      </c>
      <c r="E150" s="239" t="s">
        <v>3129</v>
      </c>
      <c r="F150" s="239"/>
      <c r="G150" s="239"/>
      <c r="H150" s="239"/>
      <c r="I150" s="239"/>
      <c r="J150" s="239"/>
      <c r="K150" s="239"/>
      <c r="L150" s="239"/>
      <c r="M150" s="239"/>
      <c r="N150" s="239"/>
      <c r="O150" s="239"/>
      <c r="P150" s="239"/>
      <c r="Q150" s="239"/>
      <c r="R150" s="239"/>
      <c r="S150" s="239"/>
      <c r="T150" s="239"/>
      <c r="U150" s="239"/>
      <c r="V150" s="239"/>
      <c r="W150" s="239"/>
      <c r="X150" s="239"/>
      <c r="Y150" s="239"/>
    </row>
    <row r="151" spans="1:25" ht="15.75" customHeight="1">
      <c r="A151" s="252" t="s">
        <v>3065</v>
      </c>
      <c r="B151" s="251"/>
      <c r="C151" s="252" t="s">
        <v>2960</v>
      </c>
      <c r="D151" s="252" t="s">
        <v>3130</v>
      </c>
      <c r="E151" s="242" t="s">
        <v>3131</v>
      </c>
      <c r="F151" s="242"/>
      <c r="G151" s="242"/>
      <c r="H151" s="242"/>
      <c r="I151" s="242"/>
      <c r="J151" s="242"/>
      <c r="K151" s="242"/>
      <c r="L151" s="242"/>
      <c r="M151" s="242"/>
      <c r="N151" s="242"/>
      <c r="O151" s="242"/>
      <c r="P151" s="242"/>
      <c r="Q151" s="242"/>
      <c r="R151" s="242"/>
      <c r="S151" s="242"/>
      <c r="T151" s="242"/>
      <c r="U151" s="242"/>
      <c r="V151" s="242"/>
      <c r="W151" s="242"/>
      <c r="X151" s="242"/>
      <c r="Y151" s="242"/>
    </row>
    <row r="152" spans="1:25" ht="15.75" customHeight="1">
      <c r="A152" s="250" t="s">
        <v>3065</v>
      </c>
      <c r="B152" s="251"/>
      <c r="C152" s="250" t="s">
        <v>2960</v>
      </c>
      <c r="D152" s="250" t="s">
        <v>2992</v>
      </c>
      <c r="E152" s="239" t="s">
        <v>3132</v>
      </c>
      <c r="F152" s="239"/>
      <c r="G152" s="239"/>
      <c r="H152" s="239"/>
      <c r="I152" s="239"/>
      <c r="J152" s="239"/>
      <c r="K152" s="239"/>
      <c r="L152" s="239"/>
      <c r="M152" s="239"/>
      <c r="N152" s="239"/>
      <c r="O152" s="239"/>
      <c r="P152" s="239"/>
      <c r="Q152" s="239"/>
      <c r="R152" s="239"/>
      <c r="S152" s="239"/>
      <c r="T152" s="239"/>
      <c r="U152" s="239"/>
      <c r="V152" s="239"/>
      <c r="W152" s="239"/>
      <c r="X152" s="239"/>
      <c r="Y152" s="239"/>
    </row>
    <row r="153" spans="1:25" ht="15.75" customHeight="1">
      <c r="A153" s="252" t="s">
        <v>3065</v>
      </c>
      <c r="B153" s="251"/>
      <c r="C153" s="252" t="s">
        <v>2960</v>
      </c>
      <c r="D153" s="252" t="s">
        <v>2952</v>
      </c>
      <c r="E153" s="242" t="s">
        <v>3133</v>
      </c>
      <c r="F153" s="242"/>
      <c r="G153" s="242"/>
      <c r="H153" s="242"/>
      <c r="I153" s="242"/>
      <c r="J153" s="242"/>
      <c r="K153" s="242"/>
      <c r="L153" s="242"/>
      <c r="M153" s="242"/>
      <c r="N153" s="242"/>
      <c r="O153" s="242"/>
      <c r="P153" s="242"/>
      <c r="Q153" s="242"/>
      <c r="R153" s="242"/>
      <c r="S153" s="242"/>
      <c r="T153" s="242"/>
      <c r="U153" s="242"/>
      <c r="V153" s="242"/>
      <c r="W153" s="242"/>
      <c r="X153" s="242"/>
      <c r="Y153" s="242"/>
    </row>
    <row r="154" spans="1:25" ht="15.75" customHeight="1">
      <c r="A154" s="250" t="s">
        <v>3065</v>
      </c>
      <c r="B154" s="251"/>
      <c r="C154" s="250" t="s">
        <v>2960</v>
      </c>
      <c r="D154" s="250" t="s">
        <v>3134</v>
      </c>
      <c r="E154" s="239" t="s">
        <v>3135</v>
      </c>
      <c r="F154" s="239"/>
      <c r="G154" s="239"/>
      <c r="H154" s="239"/>
      <c r="I154" s="239"/>
      <c r="J154" s="239"/>
      <c r="K154" s="239"/>
      <c r="L154" s="239"/>
      <c r="M154" s="239"/>
      <c r="N154" s="239"/>
      <c r="O154" s="239"/>
      <c r="P154" s="239"/>
      <c r="Q154" s="239"/>
      <c r="R154" s="239"/>
      <c r="S154" s="239"/>
      <c r="T154" s="239"/>
      <c r="U154" s="239"/>
      <c r="V154" s="239"/>
      <c r="W154" s="239"/>
      <c r="X154" s="239"/>
      <c r="Y154" s="239"/>
    </row>
    <row r="155" spans="1:25" ht="15.75" customHeight="1">
      <c r="A155" s="252" t="s">
        <v>3065</v>
      </c>
      <c r="B155" s="251"/>
      <c r="C155" s="252" t="s">
        <v>2960</v>
      </c>
      <c r="D155" s="252" t="s">
        <v>3126</v>
      </c>
      <c r="E155" s="242" t="s">
        <v>3136</v>
      </c>
      <c r="F155" s="1235" t="s">
        <v>3137</v>
      </c>
      <c r="G155" s="1210"/>
      <c r="H155" s="1210"/>
      <c r="I155" s="1210"/>
      <c r="J155" s="242"/>
      <c r="K155" s="242"/>
      <c r="L155" s="242"/>
      <c r="M155" s="242"/>
      <c r="N155" s="242"/>
      <c r="O155" s="242"/>
      <c r="P155" s="242"/>
      <c r="Q155" s="242"/>
      <c r="R155" s="242"/>
      <c r="S155" s="242"/>
      <c r="T155" s="242"/>
      <c r="U155" s="242"/>
      <c r="V155" s="242"/>
      <c r="W155" s="242"/>
      <c r="X155" s="242"/>
      <c r="Y155" s="242"/>
    </row>
    <row r="156" spans="1:25" ht="15.75" customHeight="1">
      <c r="A156" s="250" t="s">
        <v>3065</v>
      </c>
      <c r="B156" s="251"/>
      <c r="C156" s="250" t="s">
        <v>2960</v>
      </c>
      <c r="D156" s="250" t="s">
        <v>3138</v>
      </c>
      <c r="E156" s="239" t="s">
        <v>3139</v>
      </c>
      <c r="F156" s="239"/>
      <c r="G156" s="239"/>
      <c r="H156" s="239"/>
      <c r="I156" s="239"/>
      <c r="J156" s="239"/>
      <c r="K156" s="239"/>
      <c r="L156" s="239"/>
      <c r="M156" s="239"/>
      <c r="N156" s="239"/>
      <c r="O156" s="239"/>
      <c r="P156" s="239"/>
      <c r="Q156" s="239"/>
      <c r="R156" s="239"/>
      <c r="S156" s="239"/>
      <c r="T156" s="239"/>
      <c r="U156" s="239"/>
      <c r="V156" s="239"/>
      <c r="W156" s="239"/>
      <c r="X156" s="239"/>
      <c r="Y156" s="239"/>
    </row>
    <row r="157" spans="1:25" ht="15.75" customHeight="1">
      <c r="A157" s="252" t="s">
        <v>3065</v>
      </c>
      <c r="B157" s="251"/>
      <c r="C157" s="252" t="s">
        <v>3140</v>
      </c>
      <c r="D157" s="252" t="s">
        <v>3141</v>
      </c>
      <c r="E157" s="242" t="s">
        <v>3142</v>
      </c>
      <c r="F157" s="242" t="s">
        <v>3143</v>
      </c>
      <c r="G157" s="242" t="s">
        <v>3144</v>
      </c>
      <c r="H157" s="242"/>
      <c r="I157" s="242"/>
      <c r="J157" s="242"/>
      <c r="K157" s="242"/>
      <c r="L157" s="242"/>
      <c r="M157" s="242"/>
      <c r="N157" s="242"/>
      <c r="O157" s="242"/>
      <c r="P157" s="242"/>
      <c r="Q157" s="242"/>
      <c r="R157" s="242"/>
      <c r="S157" s="242"/>
      <c r="T157" s="242"/>
      <c r="U157" s="242"/>
      <c r="V157" s="242"/>
      <c r="W157" s="242"/>
      <c r="X157" s="242"/>
      <c r="Y157" s="242"/>
    </row>
    <row r="158" spans="1:25" ht="15.75" customHeight="1">
      <c r="A158" s="250" t="s">
        <v>3065</v>
      </c>
      <c r="B158" s="251"/>
      <c r="C158" s="250" t="s">
        <v>3145</v>
      </c>
      <c r="D158" s="250" t="s">
        <v>3013</v>
      </c>
      <c r="E158" s="239" t="s">
        <v>3146</v>
      </c>
      <c r="F158" s="239"/>
      <c r="G158" s="239"/>
      <c r="H158" s="239"/>
      <c r="I158" s="239"/>
      <c r="J158" s="239"/>
      <c r="K158" s="239"/>
      <c r="L158" s="239"/>
      <c r="M158" s="239"/>
      <c r="N158" s="239"/>
      <c r="O158" s="239"/>
      <c r="P158" s="239"/>
      <c r="Q158" s="239"/>
      <c r="R158" s="239"/>
      <c r="S158" s="239"/>
      <c r="T158" s="239"/>
      <c r="U158" s="239"/>
      <c r="V158" s="239"/>
      <c r="W158" s="239"/>
      <c r="X158" s="239"/>
      <c r="Y158" s="239"/>
    </row>
    <row r="159" spans="1:25" ht="15.75" customHeight="1">
      <c r="A159" s="252" t="s">
        <v>3065</v>
      </c>
      <c r="B159" s="251"/>
      <c r="C159" s="252" t="s">
        <v>3147</v>
      </c>
      <c r="D159" s="252" t="s">
        <v>3148</v>
      </c>
      <c r="E159" s="242" t="s">
        <v>3149</v>
      </c>
      <c r="F159" s="242"/>
      <c r="G159" s="242"/>
      <c r="H159" s="242"/>
      <c r="I159" s="242"/>
      <c r="J159" s="242"/>
      <c r="K159" s="242"/>
      <c r="L159" s="242"/>
      <c r="M159" s="242"/>
      <c r="N159" s="242"/>
      <c r="O159" s="242"/>
      <c r="P159" s="242"/>
      <c r="Q159" s="242"/>
      <c r="R159" s="242"/>
      <c r="S159" s="242"/>
      <c r="T159" s="242"/>
      <c r="U159" s="242"/>
      <c r="V159" s="242"/>
      <c r="W159" s="242"/>
      <c r="X159" s="242"/>
      <c r="Y159" s="242"/>
    </row>
    <row r="160" spans="1:25" ht="15.75" customHeight="1">
      <c r="A160" s="250" t="s">
        <v>3065</v>
      </c>
      <c r="B160" s="251"/>
      <c r="C160" s="250" t="s">
        <v>3130</v>
      </c>
      <c r="D160" s="250" t="s">
        <v>3150</v>
      </c>
      <c r="E160" s="239" t="s">
        <v>3151</v>
      </c>
      <c r="F160" s="239"/>
      <c r="G160" s="239"/>
      <c r="H160" s="239"/>
      <c r="I160" s="239"/>
      <c r="J160" s="239"/>
      <c r="K160" s="239"/>
      <c r="L160" s="239"/>
      <c r="M160" s="239"/>
      <c r="N160" s="239"/>
      <c r="O160" s="239"/>
      <c r="P160" s="239"/>
      <c r="Q160" s="239"/>
      <c r="R160" s="239"/>
      <c r="S160" s="239"/>
      <c r="T160" s="239"/>
      <c r="U160" s="239"/>
      <c r="V160" s="239"/>
      <c r="W160" s="239"/>
      <c r="X160" s="239"/>
      <c r="Y160" s="239"/>
    </row>
    <row r="161" spans="1:25" ht="15.75" customHeight="1">
      <c r="A161" s="252" t="s">
        <v>3065</v>
      </c>
      <c r="B161" s="251"/>
      <c r="C161" s="252" t="s">
        <v>1979</v>
      </c>
      <c r="D161" s="252" t="s">
        <v>2942</v>
      </c>
      <c r="E161" s="242" t="s">
        <v>3152</v>
      </c>
      <c r="F161" s="242"/>
      <c r="G161" s="242"/>
      <c r="H161" s="242"/>
      <c r="I161" s="242"/>
      <c r="J161" s="242"/>
      <c r="K161" s="242"/>
      <c r="L161" s="242"/>
      <c r="M161" s="242"/>
      <c r="N161" s="242"/>
      <c r="O161" s="242"/>
      <c r="P161" s="242"/>
      <c r="Q161" s="242"/>
      <c r="R161" s="242"/>
      <c r="S161" s="242"/>
      <c r="T161" s="249"/>
      <c r="U161" s="249"/>
      <c r="V161" s="249"/>
      <c r="W161" s="249"/>
      <c r="X161" s="249"/>
      <c r="Y161" s="249"/>
    </row>
    <row r="162" spans="1:25" ht="15.75" customHeight="1">
      <c r="A162" s="250" t="s">
        <v>3065</v>
      </c>
      <c r="B162" s="251"/>
      <c r="C162" s="250" t="s">
        <v>1979</v>
      </c>
      <c r="D162" s="250" t="s">
        <v>3153</v>
      </c>
      <c r="E162" s="239" t="s">
        <v>3154</v>
      </c>
      <c r="F162" s="239"/>
      <c r="G162" s="239"/>
      <c r="H162" s="239"/>
      <c r="I162" s="239"/>
      <c r="J162" s="239"/>
      <c r="K162" s="239"/>
      <c r="L162" s="239"/>
      <c r="M162" s="239"/>
      <c r="N162" s="239"/>
      <c r="O162" s="239"/>
      <c r="P162" s="239"/>
      <c r="Q162" s="239"/>
      <c r="R162" s="239"/>
      <c r="S162" s="239"/>
      <c r="T162" s="239"/>
      <c r="U162" s="239"/>
      <c r="V162" s="239"/>
      <c r="W162" s="239"/>
      <c r="X162" s="239"/>
      <c r="Y162" s="239"/>
    </row>
    <row r="163" spans="1:25" ht="15.75" customHeight="1">
      <c r="A163" s="252" t="s">
        <v>3065</v>
      </c>
      <c r="B163" s="251"/>
      <c r="C163" s="252" t="s">
        <v>3155</v>
      </c>
      <c r="D163" s="252" t="s">
        <v>2949</v>
      </c>
      <c r="E163" s="242" t="s">
        <v>3156</v>
      </c>
      <c r="F163" s="242" t="s">
        <v>3157</v>
      </c>
      <c r="G163" s="242" t="s">
        <v>3158</v>
      </c>
      <c r="H163" s="242"/>
      <c r="I163" s="242"/>
      <c r="J163" s="242"/>
      <c r="K163" s="242"/>
      <c r="L163" s="242"/>
      <c r="M163" s="242"/>
      <c r="N163" s="242"/>
      <c r="O163" s="242"/>
      <c r="P163" s="242"/>
      <c r="Q163" s="242"/>
      <c r="R163" s="242"/>
      <c r="S163" s="242"/>
      <c r="T163" s="242"/>
      <c r="U163" s="242"/>
      <c r="V163" s="242"/>
      <c r="W163" s="242"/>
      <c r="X163" s="242"/>
      <c r="Y163" s="242"/>
    </row>
    <row r="164" spans="1:25" ht="15.75" customHeight="1">
      <c r="A164" s="250" t="s">
        <v>3065</v>
      </c>
      <c r="B164" s="251"/>
      <c r="C164" s="250" t="s">
        <v>2968</v>
      </c>
      <c r="D164" s="250" t="s">
        <v>3159</v>
      </c>
      <c r="E164" s="239" t="s">
        <v>3160</v>
      </c>
      <c r="F164" s="239" t="s">
        <v>3161</v>
      </c>
      <c r="G164" s="239" t="s">
        <v>3162</v>
      </c>
      <c r="H164" s="239" t="s">
        <v>3163</v>
      </c>
      <c r="I164" s="239" t="s">
        <v>3164</v>
      </c>
      <c r="J164" s="239" t="s">
        <v>3165</v>
      </c>
      <c r="K164" s="239"/>
      <c r="L164" s="239"/>
      <c r="M164" s="239"/>
      <c r="N164" s="240"/>
      <c r="O164" s="240"/>
      <c r="P164" s="240"/>
      <c r="Q164" s="240"/>
      <c r="R164" s="240"/>
      <c r="S164" s="240"/>
      <c r="T164" s="240"/>
      <c r="U164" s="240"/>
      <c r="V164" s="240"/>
      <c r="W164" s="240"/>
      <c r="X164" s="240"/>
      <c r="Y164" s="240"/>
    </row>
    <row r="165" spans="1:25" ht="15.75" customHeight="1">
      <c r="A165" s="252" t="s">
        <v>3065</v>
      </c>
      <c r="B165" s="251"/>
      <c r="C165" s="252" t="s">
        <v>2968</v>
      </c>
      <c r="D165" s="252" t="s">
        <v>3166</v>
      </c>
      <c r="E165" s="1235" t="s">
        <v>3167</v>
      </c>
      <c r="F165" s="1210"/>
      <c r="G165" s="242"/>
      <c r="H165" s="242"/>
      <c r="I165" s="242"/>
      <c r="J165" s="242"/>
      <c r="K165" s="242"/>
      <c r="L165" s="242"/>
      <c r="M165" s="242"/>
      <c r="N165" s="249"/>
      <c r="O165" s="249"/>
      <c r="P165" s="249"/>
      <c r="Q165" s="249"/>
      <c r="R165" s="249"/>
      <c r="S165" s="249"/>
      <c r="T165" s="249"/>
      <c r="U165" s="249"/>
      <c r="V165" s="249"/>
      <c r="W165" s="249"/>
      <c r="X165" s="249"/>
      <c r="Y165" s="249"/>
    </row>
    <row r="166" spans="1:25" ht="15.75" customHeight="1">
      <c r="A166" s="250" t="s">
        <v>3065</v>
      </c>
      <c r="B166" s="251"/>
      <c r="C166" s="250" t="s">
        <v>2974</v>
      </c>
      <c r="D166" s="250" t="s">
        <v>3168</v>
      </c>
      <c r="E166" s="239" t="s">
        <v>3169</v>
      </c>
      <c r="F166" s="239" t="s">
        <v>3170</v>
      </c>
      <c r="G166" s="239" t="s">
        <v>3171</v>
      </c>
      <c r="H166" s="239"/>
      <c r="I166" s="239"/>
      <c r="J166" s="239"/>
      <c r="K166" s="239"/>
      <c r="L166" s="239"/>
      <c r="M166" s="239"/>
      <c r="N166" s="239"/>
      <c r="O166" s="239"/>
      <c r="P166" s="239"/>
      <c r="Q166" s="239"/>
      <c r="R166" s="239"/>
      <c r="S166" s="239"/>
      <c r="T166" s="240"/>
      <c r="U166" s="240"/>
      <c r="V166" s="240"/>
      <c r="W166" s="240"/>
      <c r="X166" s="240"/>
      <c r="Y166" s="240"/>
    </row>
    <row r="167" spans="1:25" ht="15.75" customHeight="1">
      <c r="A167" s="252" t="s">
        <v>3065</v>
      </c>
      <c r="B167" s="251"/>
      <c r="C167" s="252" t="s">
        <v>3172</v>
      </c>
      <c r="D167" s="252" t="s">
        <v>3173</v>
      </c>
      <c r="E167" s="242" t="s">
        <v>3174</v>
      </c>
      <c r="F167" s="242" t="s">
        <v>3175</v>
      </c>
      <c r="G167" s="242"/>
      <c r="H167" s="242"/>
      <c r="I167" s="242"/>
      <c r="J167" s="242"/>
      <c r="K167" s="242"/>
      <c r="L167" s="242"/>
      <c r="M167" s="242"/>
      <c r="N167" s="242"/>
      <c r="O167" s="242"/>
      <c r="P167" s="242"/>
      <c r="Q167" s="242"/>
      <c r="R167" s="242"/>
      <c r="S167" s="242"/>
      <c r="T167" s="242"/>
      <c r="U167" s="242"/>
      <c r="V167" s="242"/>
      <c r="W167" s="242"/>
      <c r="X167" s="242"/>
      <c r="Y167" s="242"/>
    </row>
    <row r="168" spans="1:25" ht="15.75" customHeight="1">
      <c r="A168" s="250" t="s">
        <v>3065</v>
      </c>
      <c r="B168" s="251"/>
      <c r="C168" s="250" t="s">
        <v>3176</v>
      </c>
      <c r="D168" s="250" t="s">
        <v>3177</v>
      </c>
      <c r="E168" s="1234" t="s">
        <v>3178</v>
      </c>
      <c r="F168" s="1210"/>
      <c r="G168" s="1210"/>
      <c r="H168" s="239"/>
      <c r="I168" s="239"/>
      <c r="J168" s="239"/>
      <c r="K168" s="239"/>
      <c r="L168" s="239"/>
      <c r="M168" s="239"/>
      <c r="N168" s="239"/>
      <c r="O168" s="239"/>
      <c r="P168" s="239"/>
      <c r="Q168" s="239"/>
      <c r="R168" s="239"/>
      <c r="S168" s="239"/>
      <c r="T168" s="239"/>
      <c r="U168" s="239"/>
      <c r="V168" s="239"/>
      <c r="W168" s="239"/>
      <c r="X168" s="239"/>
      <c r="Y168" s="239"/>
    </row>
    <row r="169" spans="1:25" ht="15.75" customHeight="1">
      <c r="A169" s="252" t="s">
        <v>3065</v>
      </c>
      <c r="B169" s="251"/>
      <c r="C169" s="252" t="s">
        <v>2687</v>
      </c>
      <c r="D169" s="252" t="s">
        <v>2968</v>
      </c>
      <c r="E169" s="242" t="s">
        <v>3179</v>
      </c>
      <c r="F169" s="242"/>
      <c r="G169" s="242"/>
      <c r="H169" s="242"/>
      <c r="I169" s="242"/>
      <c r="J169" s="242"/>
      <c r="K169" s="242"/>
      <c r="L169" s="242"/>
      <c r="M169" s="242"/>
      <c r="N169" s="242"/>
      <c r="O169" s="242"/>
      <c r="P169" s="242"/>
      <c r="Q169" s="242"/>
      <c r="R169" s="242"/>
      <c r="S169" s="242"/>
      <c r="T169" s="242"/>
      <c r="U169" s="242"/>
      <c r="V169" s="242"/>
      <c r="W169" s="242"/>
      <c r="X169" s="242"/>
      <c r="Y169" s="242"/>
    </row>
    <row r="170" spans="1:25" ht="15.75" customHeight="1">
      <c r="A170" s="250" t="s">
        <v>3065</v>
      </c>
      <c r="B170" s="251"/>
      <c r="C170" s="250" t="s">
        <v>2808</v>
      </c>
      <c r="D170" s="250" t="s">
        <v>3180</v>
      </c>
      <c r="E170" s="239" t="s">
        <v>3181</v>
      </c>
      <c r="F170" s="239" t="s">
        <v>3182</v>
      </c>
      <c r="G170" s="239"/>
      <c r="H170" s="239"/>
      <c r="I170" s="239"/>
      <c r="J170" s="239"/>
      <c r="K170" s="239"/>
      <c r="L170" s="239"/>
      <c r="M170" s="239"/>
      <c r="N170" s="239"/>
      <c r="O170" s="239"/>
      <c r="P170" s="239"/>
      <c r="Q170" s="239"/>
      <c r="R170" s="240"/>
      <c r="S170" s="240"/>
      <c r="T170" s="240"/>
      <c r="U170" s="240"/>
      <c r="V170" s="240"/>
      <c r="W170" s="240"/>
      <c r="X170" s="240"/>
      <c r="Y170" s="240"/>
    </row>
    <row r="171" spans="1:25" ht="15.75" customHeight="1">
      <c r="A171" s="252" t="s">
        <v>3065</v>
      </c>
      <c r="B171" s="251"/>
      <c r="C171" s="252" t="s">
        <v>2808</v>
      </c>
      <c r="D171" s="252" t="s">
        <v>3183</v>
      </c>
      <c r="E171" s="242" t="s">
        <v>3184</v>
      </c>
      <c r="F171" s="242" t="s">
        <v>3185</v>
      </c>
      <c r="G171" s="242" t="s">
        <v>3186</v>
      </c>
      <c r="H171" s="242" t="s">
        <v>3187</v>
      </c>
      <c r="I171" s="242"/>
      <c r="J171" s="242"/>
      <c r="K171" s="242"/>
      <c r="L171" s="242"/>
      <c r="M171" s="242"/>
      <c r="N171" s="242"/>
      <c r="O171" s="242"/>
      <c r="P171" s="249"/>
      <c r="Q171" s="249"/>
      <c r="R171" s="249"/>
      <c r="S171" s="249"/>
      <c r="T171" s="249"/>
      <c r="U171" s="249"/>
      <c r="V171" s="249"/>
      <c r="W171" s="249"/>
      <c r="X171" s="249"/>
      <c r="Y171" s="249"/>
    </row>
    <row r="172" spans="1:25" ht="15.75" customHeight="1">
      <c r="A172" s="250" t="s">
        <v>3065</v>
      </c>
      <c r="B172" s="251"/>
      <c r="C172" s="250" t="s">
        <v>3188</v>
      </c>
      <c r="D172" s="250" t="s">
        <v>3189</v>
      </c>
      <c r="E172" s="239" t="s">
        <v>3190</v>
      </c>
      <c r="F172" s="239"/>
      <c r="G172" s="239"/>
      <c r="H172" s="239"/>
      <c r="I172" s="239"/>
      <c r="J172" s="239"/>
      <c r="K172" s="239"/>
      <c r="L172" s="239"/>
      <c r="M172" s="239"/>
      <c r="N172" s="239"/>
      <c r="O172" s="239"/>
      <c r="P172" s="240"/>
      <c r="Q172" s="240"/>
      <c r="R172" s="240"/>
      <c r="S172" s="240"/>
      <c r="T172" s="240"/>
      <c r="U172" s="240"/>
      <c r="V172" s="240"/>
      <c r="W172" s="240"/>
      <c r="X172" s="240"/>
      <c r="Y172" s="240"/>
    </row>
    <row r="173" spans="1:25" ht="164.25" customHeight="1">
      <c r="A173" s="252" t="s">
        <v>3065</v>
      </c>
      <c r="B173" s="251"/>
      <c r="C173" s="252" t="s">
        <v>3191</v>
      </c>
      <c r="D173" s="252" t="s">
        <v>3192</v>
      </c>
      <c r="E173" s="242" t="s">
        <v>3193</v>
      </c>
      <c r="F173" s="242"/>
      <c r="G173" s="242"/>
      <c r="H173" s="242"/>
      <c r="I173" s="242"/>
      <c r="J173" s="242"/>
      <c r="K173" s="242"/>
      <c r="L173" s="242"/>
      <c r="M173" s="242"/>
      <c r="N173" s="242"/>
      <c r="O173" s="242"/>
      <c r="P173" s="242"/>
      <c r="Q173" s="242"/>
      <c r="R173" s="242"/>
      <c r="S173" s="242"/>
      <c r="T173" s="249"/>
      <c r="U173" s="249"/>
      <c r="V173" s="249"/>
      <c r="W173" s="249"/>
      <c r="X173" s="249"/>
      <c r="Y173" s="249"/>
    </row>
    <row r="174" spans="1:25" ht="15.75" customHeight="1">
      <c r="A174" s="250" t="s">
        <v>3065</v>
      </c>
      <c r="B174" s="251"/>
      <c r="C174" s="250" t="s">
        <v>2979</v>
      </c>
      <c r="D174" s="250" t="s">
        <v>3194</v>
      </c>
      <c r="E174" s="239" t="s">
        <v>3195</v>
      </c>
      <c r="F174" s="239" t="s">
        <v>3196</v>
      </c>
      <c r="G174" s="239" t="s">
        <v>3197</v>
      </c>
      <c r="H174" s="239"/>
      <c r="I174" s="239"/>
      <c r="J174" s="239"/>
      <c r="K174" s="239"/>
      <c r="L174" s="239"/>
      <c r="M174" s="239"/>
      <c r="N174" s="239"/>
      <c r="O174" s="239"/>
      <c r="P174" s="239"/>
      <c r="Q174" s="239"/>
      <c r="R174" s="239"/>
      <c r="S174" s="239"/>
      <c r="T174" s="239"/>
      <c r="U174" s="239"/>
      <c r="V174" s="239"/>
      <c r="W174" s="239"/>
      <c r="X174" s="239"/>
      <c r="Y174" s="239"/>
    </row>
    <row r="175" spans="1:25" ht="15.75" customHeight="1">
      <c r="A175" s="252" t="s">
        <v>3065</v>
      </c>
      <c r="B175" s="251"/>
      <c r="C175" s="252" t="s">
        <v>2979</v>
      </c>
      <c r="D175" s="252" t="s">
        <v>3198</v>
      </c>
      <c r="E175" s="242" t="s">
        <v>3199</v>
      </c>
      <c r="F175" s="242" t="s">
        <v>3200</v>
      </c>
      <c r="G175" s="242"/>
      <c r="H175" s="242"/>
      <c r="I175" s="242"/>
      <c r="J175" s="242"/>
      <c r="K175" s="242"/>
      <c r="L175" s="242"/>
      <c r="M175" s="242"/>
      <c r="N175" s="242"/>
      <c r="O175" s="242"/>
      <c r="P175" s="242"/>
      <c r="Q175" s="242"/>
      <c r="R175" s="242"/>
      <c r="S175" s="242"/>
      <c r="T175" s="242"/>
      <c r="U175" s="242"/>
      <c r="V175" s="242"/>
      <c r="W175" s="242"/>
      <c r="X175" s="242"/>
      <c r="Y175" s="242"/>
    </row>
    <row r="176" spans="1:25" ht="15.75" customHeight="1">
      <c r="A176" s="250" t="s">
        <v>3065</v>
      </c>
      <c r="B176" s="251"/>
      <c r="C176" s="250" t="s">
        <v>2989</v>
      </c>
      <c r="D176" s="250" t="s">
        <v>3045</v>
      </c>
      <c r="E176" s="239" t="s">
        <v>3201</v>
      </c>
      <c r="F176" s="239" t="s">
        <v>3202</v>
      </c>
      <c r="G176" s="239"/>
      <c r="H176" s="239"/>
      <c r="I176" s="239"/>
      <c r="J176" s="239"/>
      <c r="K176" s="239"/>
      <c r="L176" s="239"/>
      <c r="M176" s="239"/>
      <c r="N176" s="239"/>
      <c r="O176" s="239"/>
      <c r="P176" s="239"/>
      <c r="Q176" s="239"/>
      <c r="R176" s="239"/>
      <c r="S176" s="239"/>
      <c r="T176" s="239"/>
      <c r="U176" s="239"/>
      <c r="V176" s="239"/>
      <c r="W176" s="239"/>
      <c r="X176" s="239"/>
      <c r="Y176" s="239"/>
    </row>
    <row r="177" spans="1:25" ht="15.75" customHeight="1">
      <c r="A177" s="252" t="s">
        <v>3065</v>
      </c>
      <c r="B177" s="251"/>
      <c r="C177" s="252" t="s">
        <v>2989</v>
      </c>
      <c r="D177" s="252" t="s">
        <v>2984</v>
      </c>
      <c r="E177" s="242" t="s">
        <v>3203</v>
      </c>
      <c r="F177" s="242" t="s">
        <v>3204</v>
      </c>
      <c r="G177" s="242"/>
      <c r="H177" s="242"/>
      <c r="I177" s="242"/>
      <c r="J177" s="242"/>
      <c r="K177" s="242"/>
      <c r="L177" s="242"/>
      <c r="M177" s="242"/>
      <c r="N177" s="242"/>
      <c r="O177" s="242"/>
      <c r="P177" s="242"/>
      <c r="Q177" s="242"/>
      <c r="R177" s="242"/>
      <c r="S177" s="242"/>
      <c r="T177" s="242"/>
      <c r="U177" s="242"/>
      <c r="V177" s="242"/>
      <c r="W177" s="242"/>
      <c r="X177" s="242"/>
      <c r="Y177" s="242"/>
    </row>
    <row r="178" spans="1:25" ht="15.75" customHeight="1">
      <c r="A178" s="250" t="s">
        <v>3065</v>
      </c>
      <c r="B178" s="251"/>
      <c r="C178" s="250" t="s">
        <v>2989</v>
      </c>
      <c r="D178" s="250" t="s">
        <v>3205</v>
      </c>
      <c r="E178" s="239" t="s">
        <v>3206</v>
      </c>
      <c r="F178" s="239" t="s">
        <v>3207</v>
      </c>
      <c r="G178" s="239" t="s">
        <v>3208</v>
      </c>
      <c r="H178" s="239" t="s">
        <v>3209</v>
      </c>
      <c r="I178" s="239" t="s">
        <v>3210</v>
      </c>
      <c r="J178" s="239"/>
      <c r="K178" s="239"/>
      <c r="L178" s="239"/>
      <c r="M178" s="239"/>
      <c r="N178" s="239"/>
      <c r="O178" s="239"/>
      <c r="P178" s="239"/>
      <c r="Q178" s="239"/>
      <c r="R178" s="239"/>
      <c r="S178" s="239"/>
      <c r="T178" s="239"/>
      <c r="U178" s="239"/>
      <c r="V178" s="239"/>
      <c r="W178" s="239"/>
      <c r="X178" s="239"/>
      <c r="Y178" s="239"/>
    </row>
    <row r="179" spans="1:25" ht="15.75" customHeight="1">
      <c r="A179" s="252" t="s">
        <v>3065</v>
      </c>
      <c r="B179" s="251"/>
      <c r="C179" s="252" t="s">
        <v>3211</v>
      </c>
      <c r="D179" s="252" t="s">
        <v>2990</v>
      </c>
      <c r="E179" s="242" t="s">
        <v>3212</v>
      </c>
      <c r="F179" s="242" t="s">
        <v>3213</v>
      </c>
      <c r="G179" s="242" t="s">
        <v>3214</v>
      </c>
      <c r="H179" s="242"/>
      <c r="I179" s="242"/>
      <c r="J179" s="242"/>
      <c r="K179" s="242"/>
      <c r="L179" s="242"/>
      <c r="M179" s="242"/>
      <c r="N179" s="242"/>
      <c r="O179" s="242"/>
      <c r="P179" s="242"/>
      <c r="Q179" s="242"/>
      <c r="R179" s="242"/>
      <c r="S179" s="242"/>
      <c r="T179" s="249"/>
      <c r="U179" s="249"/>
      <c r="V179" s="249"/>
      <c r="W179" s="249"/>
      <c r="X179" s="249"/>
      <c r="Y179" s="249"/>
    </row>
    <row r="180" spans="1:25" ht="15.75" customHeight="1">
      <c r="A180" s="250" t="s">
        <v>3065</v>
      </c>
      <c r="B180" s="251"/>
      <c r="C180" s="250" t="s">
        <v>3215</v>
      </c>
      <c r="D180" s="250" t="s">
        <v>2953</v>
      </c>
      <c r="E180" s="239" t="s">
        <v>3216</v>
      </c>
      <c r="F180" s="239" t="s">
        <v>3217</v>
      </c>
      <c r="G180" s="239"/>
      <c r="H180" s="239"/>
      <c r="I180" s="239"/>
      <c r="J180" s="239"/>
      <c r="K180" s="239"/>
      <c r="L180" s="239"/>
      <c r="M180" s="239"/>
      <c r="N180" s="239"/>
      <c r="O180" s="239"/>
      <c r="P180" s="239"/>
      <c r="Q180" s="239"/>
      <c r="R180" s="239"/>
      <c r="S180" s="239"/>
      <c r="T180" s="239"/>
      <c r="U180" s="239"/>
      <c r="V180" s="239"/>
      <c r="W180" s="239"/>
      <c r="X180" s="239"/>
      <c r="Y180" s="239"/>
    </row>
    <row r="181" spans="1:25" ht="15.75" customHeight="1">
      <c r="A181" s="252" t="s">
        <v>3065</v>
      </c>
      <c r="B181" s="251"/>
      <c r="C181" s="252" t="s">
        <v>3218</v>
      </c>
      <c r="D181" s="252" t="s">
        <v>3219</v>
      </c>
      <c r="E181" s="242" t="s">
        <v>3220</v>
      </c>
      <c r="F181" s="242"/>
      <c r="G181" s="242"/>
      <c r="H181" s="242"/>
      <c r="I181" s="242"/>
      <c r="J181" s="242"/>
      <c r="K181" s="242"/>
      <c r="L181" s="242"/>
      <c r="M181" s="242"/>
      <c r="N181" s="242"/>
      <c r="O181" s="242"/>
      <c r="P181" s="242"/>
      <c r="Q181" s="242"/>
      <c r="R181" s="242"/>
      <c r="S181" s="242"/>
      <c r="T181" s="242"/>
      <c r="U181" s="242"/>
      <c r="V181" s="242"/>
      <c r="W181" s="242"/>
      <c r="X181" s="242"/>
      <c r="Y181" s="242"/>
    </row>
    <row r="182" spans="1:25" ht="15.75" customHeight="1">
      <c r="A182" s="250" t="s">
        <v>3065</v>
      </c>
      <c r="B182" s="251"/>
      <c r="C182" s="250" t="s">
        <v>3126</v>
      </c>
      <c r="D182" s="250" t="s">
        <v>3221</v>
      </c>
      <c r="E182" s="239" t="s">
        <v>3221</v>
      </c>
      <c r="F182" s="239"/>
      <c r="G182" s="239"/>
      <c r="H182" s="239"/>
      <c r="I182" s="239"/>
      <c r="J182" s="239"/>
      <c r="K182" s="239"/>
      <c r="L182" s="239"/>
      <c r="M182" s="239"/>
      <c r="N182" s="239"/>
      <c r="O182" s="239"/>
      <c r="P182" s="239"/>
      <c r="Q182" s="239"/>
      <c r="R182" s="239"/>
      <c r="S182" s="239"/>
      <c r="T182" s="239"/>
      <c r="U182" s="239"/>
      <c r="V182" s="239"/>
      <c r="W182" s="239"/>
      <c r="X182" s="239"/>
      <c r="Y182" s="239"/>
    </row>
    <row r="183" spans="1:25" ht="15.75" customHeight="1">
      <c r="A183" s="252" t="s">
        <v>3065</v>
      </c>
      <c r="B183" s="251"/>
      <c r="C183" s="252" t="s">
        <v>3222</v>
      </c>
      <c r="D183" s="252" t="s">
        <v>3223</v>
      </c>
      <c r="E183" s="242" t="s">
        <v>3224</v>
      </c>
      <c r="F183" s="242" t="s">
        <v>3225</v>
      </c>
      <c r="G183" s="242"/>
      <c r="H183" s="242"/>
      <c r="I183" s="242"/>
      <c r="J183" s="242"/>
      <c r="K183" s="242"/>
      <c r="L183" s="242"/>
      <c r="M183" s="242"/>
      <c r="N183" s="242"/>
      <c r="O183" s="242"/>
      <c r="P183" s="242"/>
      <c r="Q183" s="242"/>
      <c r="R183" s="242"/>
      <c r="S183" s="242"/>
      <c r="T183" s="242"/>
      <c r="U183" s="242"/>
      <c r="V183" s="242"/>
      <c r="W183" s="242"/>
      <c r="X183" s="242"/>
      <c r="Y183" s="242"/>
    </row>
    <row r="184" spans="1:25" ht="15.75" customHeight="1">
      <c r="A184" s="250" t="s">
        <v>3065</v>
      </c>
      <c r="B184" s="251"/>
      <c r="C184" s="250" t="s">
        <v>3226</v>
      </c>
      <c r="D184" s="250" t="s">
        <v>3044</v>
      </c>
      <c r="E184" s="239" t="s">
        <v>3227</v>
      </c>
      <c r="F184" s="239" t="s">
        <v>3228</v>
      </c>
      <c r="G184" s="239" t="s">
        <v>3229</v>
      </c>
      <c r="H184" s="239" t="s">
        <v>3230</v>
      </c>
      <c r="I184" s="239"/>
      <c r="J184" s="239"/>
      <c r="K184" s="239"/>
      <c r="L184" s="239"/>
      <c r="M184" s="239"/>
      <c r="N184" s="240"/>
      <c r="O184" s="240"/>
      <c r="P184" s="240"/>
      <c r="Q184" s="240"/>
      <c r="R184" s="240"/>
      <c r="S184" s="240"/>
      <c r="T184" s="240"/>
      <c r="U184" s="240"/>
      <c r="V184" s="240"/>
      <c r="W184" s="240"/>
      <c r="X184" s="240"/>
      <c r="Y184" s="240"/>
    </row>
    <row r="185" spans="1:25" ht="15.75" customHeight="1">
      <c r="A185" s="252" t="s">
        <v>3065</v>
      </c>
      <c r="B185" s="251"/>
      <c r="C185" s="252" t="s">
        <v>2990</v>
      </c>
      <c r="D185" s="252" t="s">
        <v>2942</v>
      </c>
      <c r="E185" s="242" t="s">
        <v>3231</v>
      </c>
      <c r="F185" s="242"/>
      <c r="G185" s="242"/>
      <c r="H185" s="242"/>
      <c r="I185" s="242"/>
      <c r="J185" s="242"/>
      <c r="K185" s="242"/>
      <c r="L185" s="242"/>
      <c r="M185" s="242"/>
      <c r="N185" s="249"/>
      <c r="O185" s="249"/>
      <c r="P185" s="249"/>
      <c r="Q185" s="249"/>
      <c r="R185" s="249"/>
      <c r="S185" s="249"/>
      <c r="T185" s="249"/>
      <c r="U185" s="249"/>
      <c r="V185" s="249"/>
      <c r="W185" s="249"/>
      <c r="X185" s="249"/>
      <c r="Y185" s="249"/>
    </row>
    <row r="186" spans="1:25" ht="15.75" customHeight="1">
      <c r="A186" s="250" t="s">
        <v>3065</v>
      </c>
      <c r="B186" s="251"/>
      <c r="C186" s="250" t="s">
        <v>3232</v>
      </c>
      <c r="D186" s="250" t="s">
        <v>3233</v>
      </c>
      <c r="E186" s="239" t="s">
        <v>3234</v>
      </c>
      <c r="F186" s="239"/>
      <c r="G186" s="239"/>
      <c r="H186" s="239"/>
      <c r="I186" s="239"/>
      <c r="J186" s="239"/>
      <c r="K186" s="239"/>
      <c r="L186" s="239"/>
      <c r="M186" s="239"/>
      <c r="N186" s="239"/>
      <c r="O186" s="239"/>
      <c r="P186" s="239"/>
      <c r="Q186" s="239"/>
      <c r="R186" s="239"/>
      <c r="S186" s="239"/>
      <c r="T186" s="239"/>
      <c r="U186" s="239"/>
      <c r="V186" s="239"/>
      <c r="W186" s="239"/>
      <c r="X186" s="239"/>
      <c r="Y186" s="239"/>
    </row>
    <row r="187" spans="1:25" ht="15.75" customHeight="1">
      <c r="A187" s="252" t="s">
        <v>3065</v>
      </c>
      <c r="B187" s="251"/>
      <c r="C187" s="252" t="s">
        <v>3232</v>
      </c>
      <c r="D187" s="252" t="s">
        <v>3235</v>
      </c>
      <c r="E187" s="242" t="s">
        <v>3236</v>
      </c>
      <c r="F187" s="242"/>
      <c r="G187" s="242"/>
      <c r="H187" s="242"/>
      <c r="I187" s="242"/>
      <c r="J187" s="242"/>
      <c r="K187" s="242"/>
      <c r="L187" s="242"/>
      <c r="M187" s="242"/>
      <c r="N187" s="242"/>
      <c r="O187" s="242"/>
      <c r="P187" s="242"/>
      <c r="Q187" s="242"/>
      <c r="R187" s="242"/>
      <c r="S187" s="242"/>
      <c r="T187" s="242"/>
      <c r="U187" s="242"/>
      <c r="V187" s="242"/>
      <c r="W187" s="242"/>
      <c r="X187" s="242"/>
      <c r="Y187" s="242"/>
    </row>
    <row r="188" spans="1:25" ht="15.75" customHeight="1">
      <c r="A188" s="250" t="s">
        <v>3065</v>
      </c>
      <c r="B188" s="251"/>
      <c r="C188" s="250" t="s">
        <v>3005</v>
      </c>
      <c r="D188" s="250" t="s">
        <v>3237</v>
      </c>
      <c r="E188" s="239" t="s">
        <v>3238</v>
      </c>
      <c r="F188" s="239"/>
      <c r="G188" s="239"/>
      <c r="H188" s="239"/>
      <c r="I188" s="239"/>
      <c r="J188" s="239"/>
      <c r="K188" s="239"/>
      <c r="L188" s="239"/>
      <c r="M188" s="239"/>
      <c r="N188" s="239"/>
      <c r="O188" s="239"/>
      <c r="P188" s="239"/>
      <c r="Q188" s="239"/>
      <c r="R188" s="239"/>
      <c r="S188" s="239"/>
      <c r="T188" s="239"/>
      <c r="U188" s="239"/>
      <c r="V188" s="239"/>
      <c r="W188" s="239"/>
      <c r="X188" s="239"/>
      <c r="Y188" s="239"/>
    </row>
    <row r="189" spans="1:25" ht="15.75" customHeight="1">
      <c r="A189" s="252" t="s">
        <v>3065</v>
      </c>
      <c r="B189" s="251"/>
      <c r="C189" s="252" t="s">
        <v>3239</v>
      </c>
      <c r="D189" s="252" t="s">
        <v>3240</v>
      </c>
      <c r="E189" s="242" t="s">
        <v>3241</v>
      </c>
      <c r="F189" s="242"/>
      <c r="G189" s="242"/>
      <c r="H189" s="242"/>
      <c r="I189" s="242"/>
      <c r="J189" s="242"/>
      <c r="K189" s="242"/>
      <c r="L189" s="242"/>
      <c r="M189" s="242"/>
      <c r="N189" s="242"/>
      <c r="O189" s="242"/>
      <c r="P189" s="242"/>
      <c r="Q189" s="242"/>
      <c r="R189" s="242"/>
      <c r="S189" s="242"/>
      <c r="T189" s="242"/>
      <c r="U189" s="242"/>
      <c r="V189" s="242"/>
      <c r="W189" s="242"/>
      <c r="X189" s="242"/>
      <c r="Y189" s="242"/>
    </row>
    <row r="190" spans="1:25" ht="15.75" customHeight="1">
      <c r="A190" s="250" t="s">
        <v>3065</v>
      </c>
      <c r="B190" s="251"/>
      <c r="C190" s="250" t="s">
        <v>2734</v>
      </c>
      <c r="D190" s="250" t="s">
        <v>3242</v>
      </c>
      <c r="E190" s="239" t="s">
        <v>3243</v>
      </c>
      <c r="F190" s="239" t="s">
        <v>3244</v>
      </c>
      <c r="G190" s="239" t="s">
        <v>3245</v>
      </c>
      <c r="H190" s="239"/>
      <c r="I190" s="239"/>
      <c r="J190" s="239"/>
      <c r="K190" s="239"/>
      <c r="L190" s="239"/>
      <c r="M190" s="239"/>
      <c r="N190" s="239"/>
      <c r="O190" s="239"/>
      <c r="P190" s="239"/>
      <c r="Q190" s="239"/>
      <c r="R190" s="239"/>
      <c r="S190" s="239"/>
      <c r="T190" s="239"/>
      <c r="U190" s="239"/>
      <c r="V190" s="239"/>
      <c r="W190" s="239"/>
      <c r="X190" s="239"/>
      <c r="Y190" s="239"/>
    </row>
    <row r="191" spans="1:25" ht="15.75" customHeight="1">
      <c r="A191" s="252" t="s">
        <v>3065</v>
      </c>
      <c r="B191" s="251"/>
      <c r="C191" s="252" t="s">
        <v>2734</v>
      </c>
      <c r="D191" s="252" t="s">
        <v>3246</v>
      </c>
      <c r="E191" s="242" t="s">
        <v>3247</v>
      </c>
      <c r="F191" s="242"/>
      <c r="G191" s="242"/>
      <c r="H191" s="242"/>
      <c r="I191" s="242"/>
      <c r="J191" s="242"/>
      <c r="K191" s="242"/>
      <c r="L191" s="242"/>
      <c r="M191" s="242"/>
      <c r="N191" s="242"/>
      <c r="O191" s="242"/>
      <c r="P191" s="242"/>
      <c r="Q191" s="242"/>
      <c r="R191" s="242"/>
      <c r="S191" s="242"/>
      <c r="T191" s="242"/>
      <c r="U191" s="242"/>
      <c r="V191" s="242"/>
      <c r="W191" s="242"/>
      <c r="X191" s="242"/>
      <c r="Y191" s="242"/>
    </row>
    <row r="192" spans="1:25" ht="15.75" customHeight="1">
      <c r="A192" s="250" t="s">
        <v>3065</v>
      </c>
      <c r="B192" s="251"/>
      <c r="C192" s="250" t="s">
        <v>2734</v>
      </c>
      <c r="D192" s="250" t="s">
        <v>3248</v>
      </c>
      <c r="E192" s="239" t="s">
        <v>3249</v>
      </c>
      <c r="F192" s="239"/>
      <c r="G192" s="239"/>
      <c r="H192" s="239"/>
      <c r="I192" s="239"/>
      <c r="J192" s="239"/>
      <c r="K192" s="239"/>
      <c r="L192" s="239"/>
      <c r="M192" s="239"/>
      <c r="N192" s="239"/>
      <c r="O192" s="239"/>
      <c r="P192" s="239"/>
      <c r="Q192" s="239"/>
      <c r="R192" s="239"/>
      <c r="S192" s="239"/>
      <c r="T192" s="239"/>
      <c r="U192" s="239"/>
      <c r="V192" s="239"/>
      <c r="W192" s="239"/>
      <c r="X192" s="239"/>
      <c r="Y192" s="239"/>
    </row>
    <row r="193" spans="1:25" ht="15.75" customHeight="1">
      <c r="A193" s="252" t="s">
        <v>3065</v>
      </c>
      <c r="B193" s="251"/>
      <c r="C193" s="252" t="s">
        <v>3250</v>
      </c>
      <c r="D193" s="252" t="s">
        <v>3033</v>
      </c>
      <c r="E193" s="242" t="s">
        <v>3251</v>
      </c>
      <c r="F193" s="242"/>
      <c r="G193" s="242"/>
      <c r="H193" s="242"/>
      <c r="I193" s="242"/>
      <c r="J193" s="242"/>
      <c r="K193" s="242"/>
      <c r="L193" s="242"/>
      <c r="M193" s="242"/>
      <c r="N193" s="242"/>
      <c r="O193" s="242"/>
      <c r="P193" s="242"/>
      <c r="Q193" s="242"/>
      <c r="R193" s="242"/>
      <c r="S193" s="242"/>
      <c r="T193" s="249"/>
      <c r="U193" s="249"/>
      <c r="V193" s="249"/>
      <c r="W193" s="249"/>
      <c r="X193" s="249"/>
      <c r="Y193" s="249"/>
    </row>
    <row r="194" spans="1:25" ht="15.75" customHeight="1">
      <c r="A194" s="250" t="s">
        <v>3065</v>
      </c>
      <c r="B194" s="251"/>
      <c r="C194" s="250" t="s">
        <v>3252</v>
      </c>
      <c r="D194" s="250" t="s">
        <v>2999</v>
      </c>
      <c r="E194" s="239" t="s">
        <v>3253</v>
      </c>
      <c r="F194" s="239"/>
      <c r="G194" s="239"/>
      <c r="H194" s="239"/>
      <c r="I194" s="239"/>
      <c r="J194" s="239"/>
      <c r="K194" s="239"/>
      <c r="L194" s="239"/>
      <c r="M194" s="239"/>
      <c r="N194" s="239"/>
      <c r="O194" s="239"/>
      <c r="P194" s="239"/>
      <c r="Q194" s="239"/>
      <c r="R194" s="239"/>
      <c r="S194" s="239"/>
      <c r="T194" s="239"/>
      <c r="U194" s="239"/>
      <c r="V194" s="239"/>
      <c r="W194" s="239"/>
      <c r="X194" s="239"/>
      <c r="Y194" s="239"/>
    </row>
    <row r="195" spans="1:25" ht="15.75" customHeight="1">
      <c r="A195" s="252" t="s">
        <v>3065</v>
      </c>
      <c r="B195" s="251"/>
      <c r="C195" s="252" t="s">
        <v>3254</v>
      </c>
      <c r="D195" s="252" t="s">
        <v>3255</v>
      </c>
      <c r="E195" s="242" t="s">
        <v>3256</v>
      </c>
      <c r="F195" s="242"/>
      <c r="G195" s="242"/>
      <c r="H195" s="242"/>
      <c r="I195" s="242"/>
      <c r="J195" s="242"/>
      <c r="K195" s="242"/>
      <c r="L195" s="242"/>
      <c r="M195" s="242"/>
      <c r="N195" s="242"/>
      <c r="O195" s="242"/>
      <c r="P195" s="242"/>
      <c r="Q195" s="242"/>
      <c r="R195" s="242"/>
      <c r="S195" s="242"/>
      <c r="T195" s="242"/>
      <c r="U195" s="242"/>
      <c r="V195" s="242"/>
      <c r="W195" s="242"/>
      <c r="X195" s="242"/>
      <c r="Y195" s="242"/>
    </row>
    <row r="196" spans="1:25" ht="15.75" customHeight="1">
      <c r="A196" s="250" t="s">
        <v>3065</v>
      </c>
      <c r="B196" s="251"/>
      <c r="C196" s="250" t="s">
        <v>3257</v>
      </c>
      <c r="D196" s="250" t="s">
        <v>3258</v>
      </c>
      <c r="E196" s="239" t="s">
        <v>3259</v>
      </c>
      <c r="F196" s="239"/>
      <c r="G196" s="239"/>
      <c r="H196" s="239"/>
      <c r="I196" s="239"/>
      <c r="J196" s="239"/>
      <c r="K196" s="239"/>
      <c r="L196" s="239"/>
      <c r="M196" s="239"/>
      <c r="N196" s="239"/>
      <c r="O196" s="239"/>
      <c r="P196" s="239"/>
      <c r="Q196" s="239"/>
      <c r="R196" s="239"/>
      <c r="S196" s="239"/>
      <c r="T196" s="240"/>
      <c r="U196" s="240"/>
      <c r="V196" s="240"/>
      <c r="W196" s="240"/>
      <c r="X196" s="240"/>
      <c r="Y196" s="240"/>
    </row>
    <row r="197" spans="1:25" ht="15.75" customHeight="1">
      <c r="A197" s="252" t="s">
        <v>3065</v>
      </c>
      <c r="B197" s="251"/>
      <c r="C197" s="252" t="s">
        <v>3260</v>
      </c>
      <c r="D197" s="252" t="s">
        <v>3258</v>
      </c>
      <c r="E197" s="242" t="s">
        <v>3261</v>
      </c>
      <c r="F197" s="242"/>
      <c r="G197" s="242"/>
      <c r="H197" s="242"/>
      <c r="I197" s="242"/>
      <c r="J197" s="242"/>
      <c r="K197" s="242"/>
      <c r="L197" s="242"/>
      <c r="M197" s="242"/>
      <c r="N197" s="242"/>
      <c r="O197" s="242"/>
      <c r="P197" s="242"/>
      <c r="Q197" s="242"/>
      <c r="R197" s="242"/>
      <c r="S197" s="242"/>
      <c r="T197" s="242"/>
      <c r="U197" s="242"/>
      <c r="V197" s="242"/>
      <c r="W197" s="242"/>
      <c r="X197" s="242"/>
      <c r="Y197" s="242"/>
    </row>
    <row r="198" spans="1:25" ht="15.75" customHeight="1">
      <c r="A198" s="250" t="s">
        <v>3065</v>
      </c>
      <c r="B198" s="251"/>
      <c r="C198" s="250" t="s">
        <v>3262</v>
      </c>
      <c r="D198" s="250" t="s">
        <v>3263</v>
      </c>
      <c r="E198" s="239" t="s">
        <v>3264</v>
      </c>
      <c r="F198" s="239"/>
      <c r="G198" s="239"/>
      <c r="H198" s="239"/>
      <c r="I198" s="239"/>
      <c r="J198" s="239"/>
      <c r="K198" s="239"/>
      <c r="L198" s="239"/>
      <c r="M198" s="239"/>
      <c r="N198" s="239"/>
      <c r="O198" s="239"/>
      <c r="P198" s="239"/>
      <c r="Q198" s="239"/>
      <c r="R198" s="239"/>
      <c r="S198" s="239"/>
      <c r="T198" s="239"/>
      <c r="U198" s="239"/>
      <c r="V198" s="239"/>
      <c r="W198" s="239"/>
      <c r="X198" s="239"/>
      <c r="Y198" s="239"/>
    </row>
    <row r="199" spans="1:25" ht="15.75" customHeight="1">
      <c r="A199" s="252" t="s">
        <v>3065</v>
      </c>
      <c r="B199" s="251"/>
      <c r="C199" s="252" t="s">
        <v>3265</v>
      </c>
      <c r="D199" s="252" t="s">
        <v>3266</v>
      </c>
      <c r="E199" s="242" t="s">
        <v>3267</v>
      </c>
      <c r="F199" s="242" t="s">
        <v>3268</v>
      </c>
      <c r="G199" s="242"/>
      <c r="H199" s="242"/>
      <c r="I199" s="242"/>
      <c r="J199" s="242"/>
      <c r="K199" s="242"/>
      <c r="L199" s="242"/>
      <c r="M199" s="242"/>
      <c r="N199" s="242"/>
      <c r="O199" s="242"/>
      <c r="P199" s="242"/>
      <c r="Q199" s="242"/>
      <c r="R199" s="242"/>
      <c r="S199" s="242"/>
      <c r="T199" s="242"/>
      <c r="U199" s="242"/>
      <c r="V199" s="242"/>
      <c r="W199" s="242"/>
      <c r="X199" s="242"/>
      <c r="Y199" s="242"/>
    </row>
    <row r="200" spans="1:25" ht="15.75" customHeight="1">
      <c r="A200" s="250" t="s">
        <v>3065</v>
      </c>
      <c r="B200" s="251"/>
      <c r="C200" s="250" t="s">
        <v>3269</v>
      </c>
      <c r="D200" s="250" t="s">
        <v>3270</v>
      </c>
      <c r="E200" s="239" t="s">
        <v>3271</v>
      </c>
      <c r="F200" s="239"/>
      <c r="G200" s="239"/>
      <c r="H200" s="239"/>
      <c r="I200" s="239"/>
      <c r="J200" s="239"/>
      <c r="K200" s="239"/>
      <c r="L200" s="239"/>
      <c r="M200" s="239"/>
      <c r="N200" s="239"/>
      <c r="O200" s="239"/>
      <c r="P200" s="239"/>
      <c r="Q200" s="239"/>
      <c r="R200" s="239"/>
      <c r="S200" s="239"/>
      <c r="T200" s="239"/>
      <c r="U200" s="239"/>
      <c r="V200" s="239"/>
      <c r="W200" s="239"/>
      <c r="X200" s="239"/>
      <c r="Y200" s="239"/>
    </row>
    <row r="201" spans="1:25" ht="15.75" customHeight="1">
      <c r="A201" s="252" t="s">
        <v>3065</v>
      </c>
      <c r="B201" s="251"/>
      <c r="C201" s="252" t="s">
        <v>3272</v>
      </c>
      <c r="D201" s="252" t="s">
        <v>3273</v>
      </c>
      <c r="E201" s="242" t="s">
        <v>3274</v>
      </c>
      <c r="F201" s="242"/>
      <c r="G201" s="242"/>
      <c r="H201" s="242"/>
      <c r="I201" s="242"/>
      <c r="J201" s="242"/>
      <c r="K201" s="242"/>
      <c r="L201" s="242"/>
      <c r="M201" s="242"/>
      <c r="N201" s="242"/>
      <c r="O201" s="242"/>
      <c r="P201" s="242"/>
      <c r="Q201" s="242"/>
      <c r="R201" s="242"/>
      <c r="S201" s="242"/>
      <c r="T201" s="242"/>
      <c r="U201" s="242"/>
      <c r="V201" s="242"/>
      <c r="W201" s="242"/>
      <c r="X201" s="242"/>
      <c r="Y201" s="242"/>
    </row>
    <row r="202" spans="1:25" ht="15.75" customHeight="1">
      <c r="A202" s="250" t="s">
        <v>3065</v>
      </c>
      <c r="B202" s="251"/>
      <c r="C202" s="250" t="s">
        <v>3021</v>
      </c>
      <c r="D202" s="250" t="s">
        <v>3275</v>
      </c>
      <c r="E202" s="239" t="s">
        <v>3276</v>
      </c>
      <c r="F202" s="239"/>
      <c r="G202" s="239"/>
      <c r="H202" s="239"/>
      <c r="I202" s="239"/>
      <c r="J202" s="239"/>
      <c r="K202" s="239"/>
      <c r="L202" s="239"/>
      <c r="M202" s="239"/>
      <c r="N202" s="239"/>
      <c r="O202" s="239"/>
      <c r="P202" s="239"/>
      <c r="Q202" s="239"/>
      <c r="R202" s="239"/>
      <c r="S202" s="239"/>
      <c r="T202" s="239"/>
      <c r="U202" s="239"/>
      <c r="V202" s="239"/>
      <c r="W202" s="239"/>
      <c r="X202" s="239"/>
      <c r="Y202" s="239"/>
    </row>
    <row r="203" spans="1:25" ht="15.75" customHeight="1">
      <c r="A203" s="252" t="s">
        <v>3065</v>
      </c>
      <c r="B203" s="251"/>
      <c r="C203" s="252" t="s">
        <v>3277</v>
      </c>
      <c r="D203" s="252" t="s">
        <v>3006</v>
      </c>
      <c r="E203" s="242" t="s">
        <v>3278</v>
      </c>
      <c r="F203" s="242" t="s">
        <v>3279</v>
      </c>
      <c r="G203" s="242" t="s">
        <v>3280</v>
      </c>
      <c r="H203" s="242"/>
      <c r="I203" s="242"/>
      <c r="J203" s="242"/>
      <c r="K203" s="242"/>
      <c r="L203" s="242"/>
      <c r="M203" s="242"/>
      <c r="N203" s="242"/>
      <c r="O203" s="242"/>
      <c r="P203" s="242"/>
      <c r="Q203" s="242"/>
      <c r="R203" s="242"/>
      <c r="S203" s="242"/>
      <c r="T203" s="242"/>
      <c r="U203" s="242"/>
      <c r="V203" s="242"/>
      <c r="W203" s="242"/>
      <c r="X203" s="242"/>
      <c r="Y203" s="242"/>
    </row>
    <row r="204" spans="1:25" ht="15.75" customHeight="1">
      <c r="A204" s="250" t="s">
        <v>3065</v>
      </c>
      <c r="B204" s="251"/>
      <c r="C204" s="250" t="s">
        <v>3281</v>
      </c>
      <c r="D204" s="250" t="s">
        <v>3282</v>
      </c>
      <c r="E204" s="239" t="s">
        <v>3283</v>
      </c>
      <c r="F204" s="239"/>
      <c r="G204" s="239"/>
      <c r="H204" s="239"/>
      <c r="I204" s="239"/>
      <c r="J204" s="239"/>
      <c r="K204" s="239"/>
      <c r="L204" s="239"/>
      <c r="M204" s="239"/>
      <c r="N204" s="239"/>
      <c r="O204" s="239"/>
      <c r="P204" s="239"/>
      <c r="Q204" s="239"/>
      <c r="R204" s="239"/>
      <c r="S204" s="239"/>
      <c r="T204" s="240"/>
      <c r="U204" s="240"/>
      <c r="V204" s="240"/>
      <c r="W204" s="240"/>
      <c r="X204" s="240"/>
      <c r="Y204" s="240"/>
    </row>
    <row r="205" spans="1:25" ht="15.75" customHeight="1">
      <c r="A205" s="252" t="s">
        <v>3065</v>
      </c>
      <c r="B205" s="251"/>
      <c r="C205" s="252" t="s">
        <v>3281</v>
      </c>
      <c r="D205" s="252" t="s">
        <v>3284</v>
      </c>
      <c r="E205" s="242" t="s">
        <v>3285</v>
      </c>
      <c r="F205" s="242"/>
      <c r="G205" s="242"/>
      <c r="H205" s="242"/>
      <c r="I205" s="242"/>
      <c r="J205" s="242"/>
      <c r="K205" s="242"/>
      <c r="L205" s="242"/>
      <c r="M205" s="242"/>
      <c r="N205" s="242"/>
      <c r="O205" s="242"/>
      <c r="P205" s="242"/>
      <c r="Q205" s="242"/>
      <c r="R205" s="242"/>
      <c r="S205" s="242"/>
      <c r="T205" s="242"/>
      <c r="U205" s="242"/>
      <c r="V205" s="242"/>
      <c r="W205" s="242"/>
      <c r="X205" s="242"/>
      <c r="Y205" s="242"/>
    </row>
    <row r="206" spans="1:25" ht="15.75" customHeight="1">
      <c r="A206" s="250" t="s">
        <v>3065</v>
      </c>
      <c r="B206" s="251"/>
      <c r="C206" s="250" t="s">
        <v>3094</v>
      </c>
      <c r="D206" s="250" t="s">
        <v>2968</v>
      </c>
      <c r="E206" s="239" t="s">
        <v>3286</v>
      </c>
      <c r="F206" s="239"/>
      <c r="G206" s="239"/>
      <c r="H206" s="239"/>
      <c r="I206" s="239"/>
      <c r="J206" s="239"/>
      <c r="K206" s="239"/>
      <c r="L206" s="239"/>
      <c r="M206" s="239"/>
      <c r="N206" s="239"/>
      <c r="O206" s="239"/>
      <c r="P206" s="239"/>
      <c r="Q206" s="239"/>
      <c r="R206" s="239"/>
      <c r="S206" s="239"/>
      <c r="T206" s="239"/>
      <c r="U206" s="239"/>
      <c r="V206" s="239"/>
      <c r="W206" s="239"/>
      <c r="X206" s="239"/>
      <c r="Y206" s="239"/>
    </row>
    <row r="207" spans="1:25" ht="15.75" customHeight="1">
      <c r="A207" s="252" t="s">
        <v>3065</v>
      </c>
      <c r="B207" s="251"/>
      <c r="C207" s="252" t="s">
        <v>3094</v>
      </c>
      <c r="D207" s="252" t="s">
        <v>2694</v>
      </c>
      <c r="E207" s="242" t="s">
        <v>3287</v>
      </c>
      <c r="F207" s="242"/>
      <c r="G207" s="242"/>
      <c r="H207" s="242"/>
      <c r="I207" s="242"/>
      <c r="J207" s="242"/>
      <c r="K207" s="242"/>
      <c r="L207" s="242"/>
      <c r="M207" s="242"/>
      <c r="N207" s="242"/>
      <c r="O207" s="242"/>
      <c r="P207" s="242"/>
      <c r="Q207" s="242"/>
      <c r="R207" s="242"/>
      <c r="S207" s="242"/>
      <c r="T207" s="242"/>
      <c r="U207" s="242"/>
      <c r="V207" s="242"/>
      <c r="W207" s="242"/>
      <c r="X207" s="242"/>
      <c r="Y207" s="242"/>
    </row>
    <row r="208" spans="1:25" ht="15.75" customHeight="1">
      <c r="A208" s="250" t="s">
        <v>3065</v>
      </c>
      <c r="B208" s="251"/>
      <c r="C208" s="250" t="s">
        <v>3288</v>
      </c>
      <c r="D208" s="250" t="s">
        <v>2973</v>
      </c>
      <c r="E208" s="239" t="s">
        <v>3289</v>
      </c>
      <c r="F208" s="239" t="s">
        <v>3290</v>
      </c>
      <c r="G208" s="239"/>
      <c r="H208" s="239"/>
      <c r="I208" s="239"/>
      <c r="J208" s="239"/>
      <c r="K208" s="239"/>
      <c r="L208" s="239"/>
      <c r="M208" s="239"/>
      <c r="N208" s="239"/>
      <c r="O208" s="239"/>
      <c r="P208" s="239"/>
      <c r="Q208" s="239"/>
      <c r="R208" s="239"/>
      <c r="S208" s="239"/>
      <c r="T208" s="239"/>
      <c r="U208" s="239"/>
      <c r="V208" s="239"/>
      <c r="W208" s="239"/>
      <c r="X208" s="239"/>
      <c r="Y208" s="239"/>
    </row>
    <row r="209" spans="1:25" ht="15.75" customHeight="1">
      <c r="A209" s="252" t="s">
        <v>3065</v>
      </c>
      <c r="B209" s="251"/>
      <c r="C209" s="252" t="s">
        <v>2757</v>
      </c>
      <c r="D209" s="252" t="s">
        <v>3061</v>
      </c>
      <c r="E209" s="242" t="s">
        <v>3291</v>
      </c>
      <c r="F209" s="242" t="s">
        <v>3292</v>
      </c>
      <c r="G209" s="242"/>
      <c r="H209" s="242"/>
      <c r="I209" s="242"/>
      <c r="J209" s="242"/>
      <c r="K209" s="242"/>
      <c r="L209" s="242"/>
      <c r="M209" s="242"/>
      <c r="N209" s="242"/>
      <c r="O209" s="242"/>
      <c r="P209" s="242"/>
      <c r="Q209" s="242"/>
      <c r="R209" s="242"/>
      <c r="S209" s="242"/>
      <c r="T209" s="242"/>
      <c r="U209" s="242"/>
      <c r="V209" s="242"/>
      <c r="W209" s="242"/>
      <c r="X209" s="242"/>
      <c r="Y209" s="242"/>
    </row>
    <row r="210" spans="1:25" ht="15.75" customHeight="1">
      <c r="A210" s="250" t="s">
        <v>3065</v>
      </c>
      <c r="B210" s="251"/>
      <c r="C210" s="250" t="s">
        <v>3293</v>
      </c>
      <c r="D210" s="250" t="s">
        <v>3294</v>
      </c>
      <c r="E210" s="239" t="s">
        <v>3295</v>
      </c>
      <c r="F210" s="239"/>
      <c r="G210" s="239"/>
      <c r="H210" s="239"/>
      <c r="I210" s="239"/>
      <c r="J210" s="239"/>
      <c r="K210" s="239"/>
      <c r="L210" s="239"/>
      <c r="M210" s="239"/>
      <c r="N210" s="239"/>
      <c r="O210" s="239"/>
      <c r="P210" s="239"/>
      <c r="Q210" s="239"/>
      <c r="R210" s="239"/>
      <c r="S210" s="239"/>
      <c r="T210" s="239"/>
      <c r="U210" s="239"/>
      <c r="V210" s="239"/>
      <c r="W210" s="239"/>
      <c r="X210" s="239"/>
      <c r="Y210" s="239"/>
    </row>
    <row r="211" spans="1:25" ht="15.75" customHeight="1">
      <c r="A211" s="252" t="s">
        <v>3065</v>
      </c>
      <c r="B211" s="251"/>
      <c r="C211" s="252" t="s">
        <v>3296</v>
      </c>
      <c r="D211" s="252" t="s">
        <v>3015</v>
      </c>
      <c r="E211" s="242" t="s">
        <v>3297</v>
      </c>
      <c r="F211" s="242"/>
      <c r="G211" s="242"/>
      <c r="H211" s="242"/>
      <c r="I211" s="242"/>
      <c r="J211" s="242"/>
      <c r="K211" s="242"/>
      <c r="L211" s="242"/>
      <c r="M211" s="242"/>
      <c r="N211" s="242"/>
      <c r="O211" s="242"/>
      <c r="P211" s="242"/>
      <c r="Q211" s="242"/>
      <c r="R211" s="242"/>
      <c r="S211" s="242"/>
      <c r="T211" s="242"/>
      <c r="U211" s="242"/>
      <c r="V211" s="242"/>
      <c r="W211" s="242"/>
      <c r="X211" s="242"/>
      <c r="Y211" s="242"/>
    </row>
    <row r="212" spans="1:25" ht="15.75" customHeight="1">
      <c r="A212" s="250" t="s">
        <v>3065</v>
      </c>
      <c r="B212" s="251"/>
      <c r="C212" s="250" t="s">
        <v>3298</v>
      </c>
      <c r="D212" s="250" t="s">
        <v>3299</v>
      </c>
      <c r="E212" s="239" t="s">
        <v>3300</v>
      </c>
      <c r="F212" s="239"/>
      <c r="G212" s="239"/>
      <c r="H212" s="239"/>
      <c r="I212" s="239"/>
      <c r="J212" s="239"/>
      <c r="K212" s="239"/>
      <c r="L212" s="239"/>
      <c r="M212" s="239"/>
      <c r="N212" s="239"/>
      <c r="O212" s="239"/>
      <c r="P212" s="239"/>
      <c r="Q212" s="239"/>
      <c r="R212" s="239"/>
      <c r="S212" s="239"/>
      <c r="T212" s="239"/>
      <c r="U212" s="239"/>
      <c r="V212" s="239"/>
      <c r="W212" s="239"/>
      <c r="X212" s="239"/>
      <c r="Y212" s="239"/>
    </row>
    <row r="213" spans="1:25" ht="15.75" customHeight="1">
      <c r="A213" s="252" t="s">
        <v>3065</v>
      </c>
      <c r="B213" s="251"/>
      <c r="C213" s="252" t="s">
        <v>2759</v>
      </c>
      <c r="D213" s="252" t="s">
        <v>3159</v>
      </c>
      <c r="E213" s="242" t="s">
        <v>3301</v>
      </c>
      <c r="F213" s="242"/>
      <c r="G213" s="242"/>
      <c r="H213" s="242"/>
      <c r="I213" s="242"/>
      <c r="J213" s="242"/>
      <c r="K213" s="242"/>
      <c r="L213" s="242"/>
      <c r="M213" s="242"/>
      <c r="N213" s="242"/>
      <c r="O213" s="242"/>
      <c r="P213" s="242"/>
      <c r="Q213" s="242"/>
      <c r="R213" s="242"/>
      <c r="S213" s="242"/>
      <c r="T213" s="242"/>
      <c r="U213" s="242"/>
      <c r="V213" s="242"/>
      <c r="W213" s="242"/>
      <c r="X213" s="242"/>
      <c r="Y213" s="242"/>
    </row>
    <row r="214" spans="1:25" ht="15.75" customHeight="1">
      <c r="A214" s="250" t="s">
        <v>3065</v>
      </c>
      <c r="B214" s="251"/>
      <c r="C214" s="250" t="s">
        <v>3302</v>
      </c>
      <c r="D214" s="250" t="s">
        <v>3303</v>
      </c>
      <c r="E214" s="239" t="s">
        <v>3304</v>
      </c>
      <c r="F214" s="239"/>
      <c r="G214" s="239"/>
      <c r="H214" s="239"/>
      <c r="I214" s="239"/>
      <c r="J214" s="239"/>
      <c r="K214" s="239"/>
      <c r="L214" s="239"/>
      <c r="M214" s="239"/>
      <c r="N214" s="240"/>
      <c r="O214" s="240"/>
      <c r="P214" s="240"/>
      <c r="Q214" s="240"/>
      <c r="R214" s="240"/>
      <c r="S214" s="240"/>
      <c r="T214" s="240"/>
      <c r="U214" s="240"/>
      <c r="V214" s="240"/>
      <c r="W214" s="240"/>
      <c r="X214" s="240"/>
      <c r="Y214" s="240"/>
    </row>
    <row r="215" spans="1:25" ht="15.75" customHeight="1">
      <c r="A215" s="252" t="s">
        <v>3065</v>
      </c>
      <c r="B215" s="251"/>
      <c r="C215" s="252" t="s">
        <v>2983</v>
      </c>
      <c r="D215" s="252" t="s">
        <v>3222</v>
      </c>
      <c r="E215" s="242" t="s">
        <v>3305</v>
      </c>
      <c r="F215" s="242"/>
      <c r="G215" s="242"/>
      <c r="H215" s="242"/>
      <c r="I215" s="242"/>
      <c r="J215" s="242"/>
      <c r="K215" s="242"/>
      <c r="L215" s="242"/>
      <c r="M215" s="242"/>
      <c r="N215" s="242"/>
      <c r="O215" s="242"/>
      <c r="P215" s="242"/>
      <c r="Q215" s="242"/>
      <c r="R215" s="242"/>
      <c r="S215" s="242"/>
      <c r="T215" s="242"/>
      <c r="U215" s="242"/>
      <c r="V215" s="242"/>
      <c r="W215" s="242"/>
      <c r="X215" s="242"/>
      <c r="Y215" s="242"/>
    </row>
    <row r="216" spans="1:25" ht="15.75" customHeight="1">
      <c r="A216" s="250" t="s">
        <v>3065</v>
      </c>
      <c r="B216" s="251"/>
      <c r="C216" s="250" t="s">
        <v>2983</v>
      </c>
      <c r="D216" s="250" t="s">
        <v>3019</v>
      </c>
      <c r="E216" s="239" t="s">
        <v>3306</v>
      </c>
      <c r="F216" s="239" t="s">
        <v>3307</v>
      </c>
      <c r="G216" s="239"/>
      <c r="H216" s="239"/>
      <c r="I216" s="239"/>
      <c r="J216" s="239"/>
      <c r="K216" s="239"/>
      <c r="L216" s="239"/>
      <c r="M216" s="239"/>
      <c r="N216" s="239"/>
      <c r="O216" s="239"/>
      <c r="P216" s="239"/>
      <c r="Q216" s="239"/>
      <c r="R216" s="239"/>
      <c r="S216" s="239"/>
      <c r="T216" s="239"/>
      <c r="U216" s="239"/>
      <c r="V216" s="239"/>
      <c r="W216" s="239"/>
      <c r="X216" s="239"/>
      <c r="Y216" s="239"/>
    </row>
    <row r="217" spans="1:25" ht="63" customHeight="1">
      <c r="A217" s="252" t="s">
        <v>3065</v>
      </c>
      <c r="B217" s="251"/>
      <c r="C217" s="252" t="s">
        <v>2983</v>
      </c>
      <c r="D217" s="252" t="s">
        <v>2987</v>
      </c>
      <c r="E217" s="242" t="s">
        <v>3308</v>
      </c>
      <c r="F217" s="242"/>
      <c r="G217" s="242"/>
      <c r="H217" s="242"/>
      <c r="I217" s="242"/>
      <c r="J217" s="242"/>
      <c r="K217" s="242"/>
      <c r="L217" s="242"/>
      <c r="M217" s="242"/>
      <c r="N217" s="242"/>
      <c r="O217" s="242"/>
      <c r="P217" s="242"/>
      <c r="Q217" s="242"/>
      <c r="R217" s="242"/>
      <c r="S217" s="242"/>
      <c r="T217" s="242"/>
      <c r="U217" s="242"/>
      <c r="V217" s="242"/>
      <c r="W217" s="242"/>
      <c r="X217" s="242"/>
      <c r="Y217" s="242"/>
    </row>
    <row r="218" spans="1:25" ht="15.75" customHeight="1">
      <c r="A218" s="250" t="s">
        <v>3065</v>
      </c>
      <c r="B218" s="251"/>
      <c r="C218" s="250" t="s">
        <v>3309</v>
      </c>
      <c r="D218" s="250" t="s">
        <v>3310</v>
      </c>
      <c r="E218" s="239" t="s">
        <v>3311</v>
      </c>
      <c r="F218" s="239"/>
      <c r="G218" s="239"/>
      <c r="H218" s="239"/>
      <c r="I218" s="239"/>
      <c r="J218" s="239"/>
      <c r="K218" s="239"/>
      <c r="L218" s="239"/>
      <c r="M218" s="239"/>
      <c r="N218" s="239"/>
      <c r="O218" s="239"/>
      <c r="P218" s="239"/>
      <c r="Q218" s="239"/>
      <c r="R218" s="239"/>
      <c r="S218" s="239"/>
      <c r="T218" s="240"/>
      <c r="U218" s="240"/>
      <c r="V218" s="240"/>
      <c r="W218" s="240"/>
      <c r="X218" s="240"/>
      <c r="Y218" s="240"/>
    </row>
    <row r="219" spans="1:25" ht="15.75" customHeight="1">
      <c r="A219" s="252" t="s">
        <v>3065</v>
      </c>
      <c r="B219" s="251"/>
      <c r="C219" s="252" t="s">
        <v>3312</v>
      </c>
      <c r="D219" s="252" t="s">
        <v>3313</v>
      </c>
      <c r="E219" s="242" t="s">
        <v>3314</v>
      </c>
      <c r="F219" s="242" t="s">
        <v>3315</v>
      </c>
      <c r="G219" s="242" t="s">
        <v>3316</v>
      </c>
      <c r="H219" s="242"/>
      <c r="I219" s="242"/>
      <c r="J219" s="242"/>
      <c r="K219" s="242"/>
      <c r="L219" s="242"/>
      <c r="M219" s="242"/>
      <c r="N219" s="242"/>
      <c r="O219" s="242"/>
      <c r="P219" s="242"/>
      <c r="Q219" s="242"/>
      <c r="R219" s="242"/>
      <c r="S219" s="242"/>
      <c r="T219" s="242"/>
      <c r="U219" s="242"/>
      <c r="V219" s="242"/>
      <c r="W219" s="242"/>
      <c r="X219" s="242"/>
      <c r="Y219" s="242"/>
    </row>
    <row r="220" spans="1:25" ht="15.75" customHeight="1">
      <c r="A220" s="250" t="s">
        <v>3065</v>
      </c>
      <c r="B220" s="251"/>
      <c r="C220" s="250" t="s">
        <v>3312</v>
      </c>
      <c r="D220" s="250" t="s">
        <v>3317</v>
      </c>
      <c r="E220" s="239" t="s">
        <v>3318</v>
      </c>
      <c r="F220" s="239" t="s">
        <v>3319</v>
      </c>
      <c r="G220" s="239" t="s">
        <v>3320</v>
      </c>
      <c r="H220" s="239"/>
      <c r="I220" s="239"/>
      <c r="J220" s="239"/>
      <c r="K220" s="239"/>
      <c r="L220" s="239"/>
      <c r="M220" s="239"/>
      <c r="N220" s="239"/>
      <c r="O220" s="239"/>
      <c r="P220" s="239"/>
      <c r="Q220" s="239"/>
      <c r="R220" s="239"/>
      <c r="S220" s="239"/>
      <c r="T220" s="240"/>
      <c r="U220" s="240"/>
      <c r="V220" s="240"/>
      <c r="W220" s="240"/>
      <c r="X220" s="240"/>
      <c r="Y220" s="240"/>
    </row>
    <row r="221" spans="1:25" ht="15.75" customHeight="1">
      <c r="A221" s="252" t="s">
        <v>3065</v>
      </c>
      <c r="B221" s="251"/>
      <c r="C221" s="252" t="s">
        <v>3033</v>
      </c>
      <c r="D221" s="252" t="s">
        <v>3321</v>
      </c>
      <c r="E221" s="242" t="s">
        <v>3322</v>
      </c>
      <c r="F221" s="242"/>
      <c r="G221" s="242"/>
      <c r="H221" s="242"/>
      <c r="I221" s="242"/>
      <c r="J221" s="242"/>
      <c r="K221" s="242"/>
      <c r="L221" s="242"/>
      <c r="M221" s="242"/>
      <c r="N221" s="242"/>
      <c r="O221" s="242"/>
      <c r="P221" s="242"/>
      <c r="Q221" s="242"/>
      <c r="R221" s="242"/>
      <c r="S221" s="242"/>
      <c r="T221" s="242"/>
      <c r="U221" s="242"/>
      <c r="V221" s="242"/>
      <c r="W221" s="242"/>
      <c r="X221" s="242"/>
      <c r="Y221" s="242"/>
    </row>
    <row r="222" spans="1:25" ht="15.75" customHeight="1">
      <c r="A222" s="250" t="s">
        <v>3065</v>
      </c>
      <c r="B222" s="251"/>
      <c r="C222" s="250" t="s">
        <v>3323</v>
      </c>
      <c r="D222" s="250" t="s">
        <v>2715</v>
      </c>
      <c r="E222" s="239" t="s">
        <v>3324</v>
      </c>
      <c r="F222" s="239"/>
      <c r="G222" s="239"/>
      <c r="H222" s="239"/>
      <c r="I222" s="239"/>
      <c r="J222" s="239"/>
      <c r="K222" s="239"/>
      <c r="L222" s="239"/>
      <c r="M222" s="239"/>
      <c r="N222" s="239"/>
      <c r="O222" s="239"/>
      <c r="P222" s="239"/>
      <c r="Q222" s="239"/>
      <c r="R222" s="239"/>
      <c r="S222" s="239"/>
      <c r="T222" s="239"/>
      <c r="U222" s="239"/>
      <c r="V222" s="239"/>
      <c r="W222" s="239"/>
      <c r="X222" s="239"/>
      <c r="Y222" s="239"/>
    </row>
    <row r="223" spans="1:25" ht="15.75" customHeight="1">
      <c r="A223" s="252" t="s">
        <v>3065</v>
      </c>
      <c r="B223" s="251"/>
      <c r="C223" s="252" t="s">
        <v>3325</v>
      </c>
      <c r="D223" s="252" t="s">
        <v>3326</v>
      </c>
      <c r="E223" s="242" t="s">
        <v>3327</v>
      </c>
      <c r="F223" s="242" t="s">
        <v>3328</v>
      </c>
      <c r="G223" s="242"/>
      <c r="H223" s="242"/>
      <c r="I223" s="242"/>
      <c r="J223" s="242"/>
      <c r="K223" s="242"/>
      <c r="L223" s="242"/>
      <c r="M223" s="242"/>
      <c r="N223" s="242"/>
      <c r="O223" s="249"/>
      <c r="P223" s="249"/>
      <c r="Q223" s="249"/>
      <c r="R223" s="249"/>
      <c r="S223" s="249"/>
      <c r="T223" s="249"/>
      <c r="U223" s="249"/>
      <c r="V223" s="249"/>
      <c r="W223" s="249"/>
      <c r="X223" s="249"/>
      <c r="Y223" s="249"/>
    </row>
    <row r="224" spans="1:25" ht="15.75" customHeight="1">
      <c r="A224" s="250" t="s">
        <v>3065</v>
      </c>
      <c r="B224" s="251"/>
      <c r="C224" s="250" t="s">
        <v>3329</v>
      </c>
      <c r="D224" s="250" t="s">
        <v>3330</v>
      </c>
      <c r="E224" s="239" t="s">
        <v>3331</v>
      </c>
      <c r="F224" s="239"/>
      <c r="G224" s="239"/>
      <c r="H224" s="239"/>
      <c r="I224" s="239"/>
      <c r="J224" s="239"/>
      <c r="K224" s="239"/>
      <c r="L224" s="239"/>
      <c r="M224" s="239"/>
      <c r="N224" s="239"/>
      <c r="O224" s="239"/>
      <c r="P224" s="239"/>
      <c r="Q224" s="239"/>
      <c r="R224" s="239"/>
      <c r="S224" s="239"/>
      <c r="T224" s="239"/>
      <c r="U224" s="239"/>
      <c r="V224" s="239"/>
      <c r="W224" s="239"/>
      <c r="X224" s="239"/>
      <c r="Y224" s="239"/>
    </row>
    <row r="225" spans="1:25" ht="15.75" customHeight="1">
      <c r="A225" s="252" t="s">
        <v>3065</v>
      </c>
      <c r="B225" s="251"/>
      <c r="C225" s="252" t="s">
        <v>2939</v>
      </c>
      <c r="D225" s="252" t="s">
        <v>2681</v>
      </c>
      <c r="E225" s="242" t="s">
        <v>3332</v>
      </c>
      <c r="F225" s="242"/>
      <c r="G225" s="242"/>
      <c r="H225" s="242"/>
      <c r="I225" s="242"/>
      <c r="J225" s="242"/>
      <c r="K225" s="242"/>
      <c r="L225" s="242"/>
      <c r="M225" s="242"/>
      <c r="N225" s="242"/>
      <c r="O225" s="242"/>
      <c r="P225" s="242"/>
      <c r="Q225" s="242"/>
      <c r="R225" s="242"/>
      <c r="S225" s="242"/>
      <c r="T225" s="242"/>
      <c r="U225" s="242"/>
      <c r="V225" s="242"/>
      <c r="W225" s="242"/>
      <c r="X225" s="242"/>
      <c r="Y225" s="242"/>
    </row>
    <row r="226" spans="1:25" ht="15.75" customHeight="1">
      <c r="A226" s="250" t="s">
        <v>3065</v>
      </c>
      <c r="B226" s="251"/>
      <c r="C226" s="250" t="s">
        <v>3046</v>
      </c>
      <c r="D226" s="250" t="s">
        <v>2958</v>
      </c>
      <c r="E226" s="239" t="s">
        <v>3333</v>
      </c>
      <c r="F226" s="239"/>
      <c r="G226" s="239"/>
      <c r="H226" s="239"/>
      <c r="I226" s="239"/>
      <c r="J226" s="239"/>
      <c r="K226" s="239"/>
      <c r="L226" s="239"/>
      <c r="M226" s="239"/>
      <c r="N226" s="239"/>
      <c r="O226" s="239"/>
      <c r="P226" s="239"/>
      <c r="Q226" s="239"/>
      <c r="R226" s="239"/>
      <c r="S226" s="239"/>
      <c r="T226" s="239"/>
      <c r="U226" s="239"/>
      <c r="V226" s="239"/>
      <c r="W226" s="239"/>
      <c r="X226" s="239"/>
      <c r="Y226" s="239"/>
    </row>
    <row r="227" spans="1:25" ht="15.75" customHeight="1">
      <c r="A227" s="252" t="s">
        <v>3065</v>
      </c>
      <c r="B227" s="251"/>
      <c r="C227" s="252" t="s">
        <v>3046</v>
      </c>
      <c r="D227" s="252" t="s">
        <v>3334</v>
      </c>
      <c r="E227" s="242" t="s">
        <v>3335</v>
      </c>
      <c r="F227" s="242" t="s">
        <v>3336</v>
      </c>
      <c r="G227" s="242" t="s">
        <v>3337</v>
      </c>
      <c r="H227" s="1235" t="s">
        <v>3338</v>
      </c>
      <c r="I227" s="1210"/>
      <c r="J227" s="1210"/>
      <c r="K227" s="1210"/>
      <c r="L227" s="1210"/>
      <c r="M227" s="1210"/>
      <c r="N227" s="242"/>
      <c r="O227" s="242"/>
      <c r="P227" s="242"/>
      <c r="Q227" s="242"/>
      <c r="R227" s="242"/>
      <c r="S227" s="242"/>
      <c r="T227" s="242"/>
      <c r="U227" s="242"/>
      <c r="V227" s="242"/>
      <c r="W227" s="242"/>
      <c r="X227" s="242"/>
      <c r="Y227" s="242"/>
    </row>
    <row r="228" spans="1:25" ht="15.75" customHeight="1">
      <c r="A228" s="250" t="s">
        <v>3065</v>
      </c>
      <c r="B228" s="251"/>
      <c r="C228" s="250" t="s">
        <v>3046</v>
      </c>
      <c r="D228" s="250" t="s">
        <v>3223</v>
      </c>
      <c r="E228" s="239" t="s">
        <v>3339</v>
      </c>
      <c r="F228" s="239"/>
      <c r="G228" s="239"/>
      <c r="H228" s="239"/>
      <c r="I228" s="239"/>
      <c r="J228" s="239"/>
      <c r="K228" s="239"/>
      <c r="L228" s="239"/>
      <c r="M228" s="239"/>
      <c r="N228" s="239"/>
      <c r="O228" s="239"/>
      <c r="P228" s="239"/>
      <c r="Q228" s="239"/>
      <c r="R228" s="239"/>
      <c r="S228" s="239"/>
      <c r="T228" s="239"/>
      <c r="U228" s="239"/>
      <c r="V228" s="239"/>
      <c r="W228" s="239"/>
      <c r="X228" s="239"/>
      <c r="Y228" s="239"/>
    </row>
    <row r="229" spans="1:25" ht="15.75" customHeight="1">
      <c r="A229" s="252" t="s">
        <v>3065</v>
      </c>
      <c r="B229" s="251"/>
      <c r="C229" s="252" t="s">
        <v>3046</v>
      </c>
      <c r="D229" s="252" t="s">
        <v>3340</v>
      </c>
      <c r="E229" s="242" t="s">
        <v>3341</v>
      </c>
      <c r="F229" s="242"/>
      <c r="G229" s="242"/>
      <c r="H229" s="242"/>
      <c r="I229" s="242"/>
      <c r="J229" s="242"/>
      <c r="K229" s="242"/>
      <c r="L229" s="242"/>
      <c r="M229" s="242"/>
      <c r="N229" s="249"/>
      <c r="O229" s="249"/>
      <c r="P229" s="249"/>
      <c r="Q229" s="249"/>
      <c r="R229" s="249"/>
      <c r="S229" s="249"/>
      <c r="T229" s="249"/>
      <c r="U229" s="249"/>
      <c r="V229" s="249"/>
      <c r="W229" s="249"/>
      <c r="X229" s="249"/>
      <c r="Y229" s="249"/>
    </row>
    <row r="230" spans="1:25" ht="15.75" customHeight="1">
      <c r="A230" s="250" t="s">
        <v>3065</v>
      </c>
      <c r="B230" s="251"/>
      <c r="C230" s="250" t="s">
        <v>3342</v>
      </c>
      <c r="D230" s="250" t="s">
        <v>3343</v>
      </c>
      <c r="E230" s="239" t="s">
        <v>3344</v>
      </c>
      <c r="F230" s="239" t="s">
        <v>3345</v>
      </c>
      <c r="G230" s="239"/>
      <c r="H230" s="239"/>
      <c r="I230" s="239"/>
      <c r="J230" s="239"/>
      <c r="K230" s="239"/>
      <c r="L230" s="239"/>
      <c r="M230" s="239"/>
      <c r="N230" s="239"/>
      <c r="O230" s="239"/>
      <c r="P230" s="239"/>
      <c r="Q230" s="239"/>
      <c r="R230" s="239"/>
      <c r="S230" s="239"/>
      <c r="T230" s="239"/>
      <c r="U230" s="239"/>
      <c r="V230" s="239"/>
      <c r="W230" s="239"/>
      <c r="X230" s="239"/>
      <c r="Y230" s="239"/>
    </row>
    <row r="231" spans="1:25" ht="15.75" customHeight="1">
      <c r="A231" s="252" t="s">
        <v>3065</v>
      </c>
      <c r="B231" s="251"/>
      <c r="C231" s="252" t="s">
        <v>3326</v>
      </c>
      <c r="D231" s="252" t="s">
        <v>3346</v>
      </c>
      <c r="E231" s="242" t="s">
        <v>3347</v>
      </c>
      <c r="F231" s="242"/>
      <c r="G231" s="242"/>
      <c r="H231" s="242"/>
      <c r="I231" s="242"/>
      <c r="J231" s="242"/>
      <c r="K231" s="242"/>
      <c r="L231" s="242"/>
      <c r="M231" s="242"/>
      <c r="N231" s="242"/>
      <c r="O231" s="242"/>
      <c r="P231" s="242"/>
      <c r="Q231" s="242"/>
      <c r="R231" s="242"/>
      <c r="S231" s="242"/>
      <c r="T231" s="242"/>
      <c r="U231" s="242"/>
      <c r="V231" s="242"/>
      <c r="W231" s="242"/>
      <c r="X231" s="242"/>
      <c r="Y231" s="242"/>
    </row>
    <row r="232" spans="1:25" ht="15.75" customHeight="1">
      <c r="A232" s="250" t="s">
        <v>3065</v>
      </c>
      <c r="B232" s="251"/>
      <c r="C232" s="250" t="s">
        <v>3242</v>
      </c>
      <c r="D232" s="250" t="s">
        <v>2992</v>
      </c>
      <c r="E232" s="239" t="s">
        <v>3348</v>
      </c>
      <c r="F232" s="239"/>
      <c r="G232" s="239"/>
      <c r="H232" s="239"/>
      <c r="I232" s="239"/>
      <c r="J232" s="239"/>
      <c r="K232" s="239"/>
      <c r="L232" s="239"/>
      <c r="M232" s="239"/>
      <c r="N232" s="239"/>
      <c r="O232" s="239"/>
      <c r="P232" s="239"/>
      <c r="Q232" s="239"/>
      <c r="R232" s="239"/>
      <c r="S232" s="239"/>
      <c r="T232" s="239"/>
      <c r="U232" s="239"/>
      <c r="V232" s="239"/>
      <c r="W232" s="239"/>
      <c r="X232" s="239"/>
      <c r="Y232" s="239"/>
    </row>
    <row r="233" spans="1:25" ht="15.75" customHeight="1">
      <c r="A233" s="252" t="s">
        <v>3065</v>
      </c>
      <c r="B233" s="251"/>
      <c r="C233" s="252" t="s">
        <v>3072</v>
      </c>
      <c r="D233" s="252" t="s">
        <v>3126</v>
      </c>
      <c r="E233" s="242" t="s">
        <v>3349</v>
      </c>
      <c r="F233" s="242" t="s">
        <v>3350</v>
      </c>
      <c r="G233" s="242"/>
      <c r="H233" s="242"/>
      <c r="I233" s="242"/>
      <c r="J233" s="242"/>
      <c r="K233" s="242"/>
      <c r="L233" s="242"/>
      <c r="M233" s="242"/>
      <c r="N233" s="242"/>
      <c r="O233" s="242"/>
      <c r="P233" s="242"/>
      <c r="Q233" s="242"/>
      <c r="R233" s="242"/>
      <c r="S233" s="242"/>
      <c r="T233" s="242"/>
      <c r="U233" s="242"/>
      <c r="V233" s="242"/>
      <c r="W233" s="242"/>
      <c r="X233" s="242"/>
      <c r="Y233" s="242"/>
    </row>
    <row r="234" spans="1:25" ht="15.75" customHeight="1">
      <c r="A234" s="250" t="s">
        <v>3065</v>
      </c>
      <c r="B234" s="251"/>
      <c r="C234" s="250" t="s">
        <v>2929</v>
      </c>
      <c r="D234" s="250" t="s">
        <v>3351</v>
      </c>
      <c r="E234" s="239" t="s">
        <v>3352</v>
      </c>
      <c r="F234" s="239"/>
      <c r="G234" s="239"/>
      <c r="H234" s="239"/>
      <c r="I234" s="239"/>
      <c r="J234" s="239"/>
      <c r="K234" s="239"/>
      <c r="L234" s="239"/>
      <c r="M234" s="239"/>
      <c r="N234" s="239"/>
      <c r="O234" s="239"/>
      <c r="P234" s="239"/>
      <c r="Q234" s="240"/>
      <c r="R234" s="240"/>
      <c r="S234" s="240"/>
      <c r="T234" s="240"/>
      <c r="U234" s="240"/>
      <c r="V234" s="240"/>
      <c r="W234" s="240"/>
      <c r="X234" s="240"/>
      <c r="Y234" s="240"/>
    </row>
    <row r="235" spans="1:25" ht="15.75" customHeight="1">
      <c r="A235" s="252" t="s">
        <v>3065</v>
      </c>
      <c r="B235" s="251"/>
      <c r="C235" s="252" t="s">
        <v>2929</v>
      </c>
      <c r="D235" s="252" t="s">
        <v>2928</v>
      </c>
      <c r="E235" s="242" t="s">
        <v>3353</v>
      </c>
      <c r="F235" s="242"/>
      <c r="G235" s="242"/>
      <c r="H235" s="242"/>
      <c r="I235" s="242"/>
      <c r="J235" s="242"/>
      <c r="K235" s="242"/>
      <c r="L235" s="242"/>
      <c r="M235" s="242"/>
      <c r="N235" s="242"/>
      <c r="O235" s="242"/>
      <c r="P235" s="242"/>
      <c r="Q235" s="242"/>
      <c r="R235" s="242"/>
      <c r="S235" s="242"/>
      <c r="T235" s="242"/>
      <c r="U235" s="242"/>
      <c r="V235" s="242"/>
      <c r="W235" s="242"/>
      <c r="X235" s="242"/>
      <c r="Y235" s="242"/>
    </row>
    <row r="236" spans="1:25" ht="15.75" customHeight="1">
      <c r="A236" s="250" t="s">
        <v>3065</v>
      </c>
      <c r="B236" s="251"/>
      <c r="C236" s="250" t="s">
        <v>3223</v>
      </c>
      <c r="D236" s="250" t="s">
        <v>3354</v>
      </c>
      <c r="E236" s="239" t="s">
        <v>3355</v>
      </c>
      <c r="F236" s="239"/>
      <c r="G236" s="239"/>
      <c r="H236" s="239"/>
      <c r="I236" s="239"/>
      <c r="J236" s="239"/>
      <c r="K236" s="239"/>
      <c r="L236" s="239"/>
      <c r="M236" s="239"/>
      <c r="N236" s="239"/>
      <c r="O236" s="239"/>
      <c r="P236" s="239"/>
      <c r="Q236" s="239"/>
      <c r="R236" s="239"/>
      <c r="S236" s="239"/>
      <c r="T236" s="239"/>
      <c r="U236" s="239"/>
      <c r="V236" s="239"/>
      <c r="W236" s="239"/>
      <c r="X236" s="239"/>
      <c r="Y236" s="239"/>
    </row>
    <row r="237" spans="1:25" ht="15.75" customHeight="1">
      <c r="A237" s="252" t="s">
        <v>3065</v>
      </c>
      <c r="B237" s="251"/>
      <c r="C237" s="252" t="s">
        <v>3016</v>
      </c>
      <c r="D237" s="252" t="s">
        <v>3356</v>
      </c>
      <c r="E237" s="242" t="s">
        <v>3357</v>
      </c>
      <c r="F237" s="242"/>
      <c r="G237" s="242"/>
      <c r="H237" s="242"/>
      <c r="I237" s="242"/>
      <c r="J237" s="242"/>
      <c r="K237" s="242"/>
      <c r="L237" s="242"/>
      <c r="M237" s="242"/>
      <c r="N237" s="242"/>
      <c r="O237" s="242"/>
      <c r="P237" s="242"/>
      <c r="Q237" s="242"/>
      <c r="R237" s="242"/>
      <c r="S237" s="242"/>
      <c r="T237" s="242"/>
      <c r="U237" s="242"/>
      <c r="V237" s="242"/>
      <c r="W237" s="242"/>
      <c r="X237" s="242"/>
      <c r="Y237" s="242"/>
    </row>
    <row r="238" spans="1:25" ht="15.75" customHeight="1">
      <c r="A238" s="250" t="s">
        <v>3065</v>
      </c>
      <c r="B238" s="251"/>
      <c r="C238" s="250" t="s">
        <v>3016</v>
      </c>
      <c r="D238" s="250" t="s">
        <v>3358</v>
      </c>
      <c r="E238" s="239" t="s">
        <v>3359</v>
      </c>
      <c r="F238" s="239" t="s">
        <v>3360</v>
      </c>
      <c r="G238" s="239"/>
      <c r="H238" s="239"/>
      <c r="I238" s="239"/>
      <c r="J238" s="239"/>
      <c r="K238" s="239"/>
      <c r="L238" s="239"/>
      <c r="M238" s="239"/>
      <c r="N238" s="240"/>
      <c r="O238" s="240"/>
      <c r="P238" s="240"/>
      <c r="Q238" s="240"/>
      <c r="R238" s="240"/>
      <c r="S238" s="240"/>
      <c r="T238" s="240"/>
      <c r="U238" s="240"/>
      <c r="V238" s="240"/>
      <c r="W238" s="240"/>
      <c r="X238" s="240"/>
      <c r="Y238" s="240"/>
    </row>
    <row r="239" spans="1:25" ht="15.75" customHeight="1">
      <c r="A239" s="252" t="s">
        <v>3065</v>
      </c>
      <c r="B239" s="251"/>
      <c r="C239" s="252" t="s">
        <v>2678</v>
      </c>
      <c r="D239" s="252" t="s">
        <v>3361</v>
      </c>
      <c r="E239" s="242" t="s">
        <v>3362</v>
      </c>
      <c r="F239" s="242" t="s">
        <v>3363</v>
      </c>
      <c r="G239" s="242"/>
      <c r="H239" s="242"/>
      <c r="I239" s="242"/>
      <c r="J239" s="242"/>
      <c r="K239" s="242"/>
      <c r="L239" s="242"/>
      <c r="M239" s="242"/>
      <c r="N239" s="242"/>
      <c r="O239" s="242"/>
      <c r="P239" s="242"/>
      <c r="Q239" s="242"/>
      <c r="R239" s="242"/>
      <c r="S239" s="242"/>
      <c r="T239" s="242"/>
      <c r="U239" s="242"/>
      <c r="V239" s="242"/>
      <c r="W239" s="242"/>
      <c r="X239" s="242"/>
      <c r="Y239" s="242"/>
    </row>
    <row r="240" spans="1:25" ht="15.75" customHeight="1">
      <c r="A240" s="253" t="s">
        <v>3065</v>
      </c>
      <c r="B240" s="254"/>
      <c r="C240" s="253" t="s">
        <v>2678</v>
      </c>
      <c r="D240" s="253" t="s">
        <v>3364</v>
      </c>
      <c r="E240" s="247" t="s">
        <v>3365</v>
      </c>
      <c r="F240" s="247"/>
      <c r="G240" s="247"/>
      <c r="H240" s="247"/>
      <c r="I240" s="247"/>
      <c r="J240" s="247"/>
      <c r="K240" s="247"/>
      <c r="L240" s="247"/>
      <c r="M240" s="247"/>
      <c r="N240" s="247"/>
      <c r="O240" s="247"/>
      <c r="P240" s="247"/>
      <c r="Q240" s="247"/>
      <c r="R240" s="247"/>
      <c r="S240" s="247"/>
      <c r="T240" s="248"/>
      <c r="U240" s="248"/>
      <c r="V240" s="248"/>
      <c r="W240" s="248"/>
      <c r="X240" s="248"/>
      <c r="Y240" s="248"/>
    </row>
    <row r="241" spans="1:25" ht="15.75" customHeight="1">
      <c r="A241" s="252" t="s">
        <v>3065</v>
      </c>
      <c r="B241" s="251"/>
      <c r="C241" s="252" t="s">
        <v>2678</v>
      </c>
      <c r="D241" s="252" t="s">
        <v>3119</v>
      </c>
      <c r="E241" s="242" t="s">
        <v>3366</v>
      </c>
      <c r="F241" s="242"/>
      <c r="G241" s="242"/>
      <c r="H241" s="242"/>
      <c r="I241" s="242"/>
      <c r="J241" s="242"/>
      <c r="K241" s="242"/>
      <c r="L241" s="242"/>
      <c r="M241" s="242"/>
      <c r="N241" s="242"/>
      <c r="O241" s="242"/>
      <c r="P241" s="242"/>
      <c r="Q241" s="242"/>
      <c r="R241" s="242"/>
      <c r="S241" s="242"/>
      <c r="T241" s="242"/>
      <c r="U241" s="242"/>
      <c r="V241" s="242"/>
      <c r="W241" s="242"/>
      <c r="X241" s="242"/>
      <c r="Y241" s="242"/>
    </row>
    <row r="242" spans="1:25" ht="15.75" customHeight="1">
      <c r="A242" s="250" t="s">
        <v>3065</v>
      </c>
      <c r="B242" s="251"/>
      <c r="C242" s="250" t="s">
        <v>2975</v>
      </c>
      <c r="D242" s="250" t="s">
        <v>2762</v>
      </c>
      <c r="E242" s="239" t="s">
        <v>3367</v>
      </c>
      <c r="F242" s="239"/>
      <c r="G242" s="239"/>
      <c r="H242" s="239"/>
      <c r="I242" s="239"/>
      <c r="J242" s="239"/>
      <c r="K242" s="239"/>
      <c r="L242" s="239"/>
      <c r="M242" s="239"/>
      <c r="N242" s="239"/>
      <c r="O242" s="239"/>
      <c r="P242" s="239"/>
      <c r="Q242" s="239"/>
      <c r="R242" s="239"/>
      <c r="S242" s="239"/>
      <c r="T242" s="239"/>
      <c r="U242" s="239"/>
      <c r="V242" s="239"/>
      <c r="W242" s="239"/>
      <c r="X242" s="239"/>
      <c r="Y242" s="239"/>
    </row>
    <row r="243" spans="1:25" ht="15.75" customHeight="1">
      <c r="A243" s="255" t="s">
        <v>3065</v>
      </c>
      <c r="B243" s="254"/>
      <c r="C243" s="255" t="s">
        <v>2975</v>
      </c>
      <c r="D243" s="255" t="s">
        <v>3330</v>
      </c>
      <c r="E243" s="256" t="s">
        <v>3368</v>
      </c>
      <c r="F243" s="256"/>
      <c r="G243" s="256"/>
      <c r="H243" s="256"/>
      <c r="I243" s="256"/>
      <c r="J243" s="256"/>
      <c r="K243" s="256"/>
      <c r="L243" s="256"/>
      <c r="M243" s="256"/>
      <c r="N243" s="256"/>
      <c r="O243" s="256"/>
      <c r="P243" s="256"/>
      <c r="Q243" s="256"/>
      <c r="R243" s="256"/>
      <c r="S243" s="256"/>
      <c r="T243" s="257"/>
      <c r="U243" s="257"/>
      <c r="V243" s="257"/>
      <c r="W243" s="257"/>
      <c r="X243" s="257"/>
      <c r="Y243" s="257"/>
    </row>
    <row r="244" spans="1:25" ht="15.75" customHeight="1">
      <c r="A244" s="250" t="s">
        <v>3065</v>
      </c>
      <c r="B244" s="251"/>
      <c r="C244" s="250" t="s">
        <v>3369</v>
      </c>
      <c r="D244" s="250" t="s">
        <v>3370</v>
      </c>
      <c r="E244" s="239" t="s">
        <v>3371</v>
      </c>
      <c r="F244" s="239"/>
      <c r="G244" s="239"/>
      <c r="H244" s="239"/>
      <c r="I244" s="239"/>
      <c r="J244" s="239"/>
      <c r="K244" s="239"/>
      <c r="L244" s="239"/>
      <c r="M244" s="239"/>
      <c r="N244" s="239"/>
      <c r="O244" s="239"/>
      <c r="P244" s="240"/>
      <c r="Q244" s="240"/>
      <c r="R244" s="240"/>
      <c r="S244" s="240"/>
      <c r="T244" s="240"/>
      <c r="U244" s="240"/>
      <c r="V244" s="240"/>
      <c r="W244" s="240"/>
      <c r="X244" s="240"/>
      <c r="Y244" s="240"/>
    </row>
    <row r="245" spans="1:25" ht="15.75" customHeight="1">
      <c r="A245" s="252" t="s">
        <v>3065</v>
      </c>
      <c r="B245" s="251"/>
      <c r="C245" s="252" t="s">
        <v>3372</v>
      </c>
      <c r="D245" s="252" t="s">
        <v>3177</v>
      </c>
      <c r="E245" s="242" t="s">
        <v>3373</v>
      </c>
      <c r="F245" s="242"/>
      <c r="G245" s="242"/>
      <c r="H245" s="242"/>
      <c r="I245" s="242"/>
      <c r="J245" s="242"/>
      <c r="K245" s="242"/>
      <c r="L245" s="242"/>
      <c r="M245" s="242"/>
      <c r="N245" s="249"/>
      <c r="O245" s="249"/>
      <c r="P245" s="249"/>
      <c r="Q245" s="249"/>
      <c r="R245" s="249"/>
      <c r="S245" s="249"/>
      <c r="T245" s="249"/>
      <c r="U245" s="249"/>
      <c r="V245" s="249"/>
      <c r="W245" s="249"/>
      <c r="X245" s="249"/>
      <c r="Y245" s="249"/>
    </row>
    <row r="246" spans="1:25" ht="15.75" customHeight="1">
      <c r="A246" s="250" t="s">
        <v>3065</v>
      </c>
      <c r="B246" s="251"/>
      <c r="C246" s="250" t="s">
        <v>3372</v>
      </c>
      <c r="D246" s="250" t="s">
        <v>2975</v>
      </c>
      <c r="E246" s="239" t="s">
        <v>3374</v>
      </c>
      <c r="F246" s="239"/>
      <c r="G246" s="239"/>
      <c r="H246" s="239"/>
      <c r="I246" s="239"/>
      <c r="J246" s="239"/>
      <c r="K246" s="239"/>
      <c r="L246" s="239"/>
      <c r="M246" s="239"/>
      <c r="N246" s="239"/>
      <c r="O246" s="239"/>
      <c r="P246" s="239"/>
      <c r="Q246" s="239"/>
      <c r="R246" s="239"/>
      <c r="S246" s="239"/>
      <c r="T246" s="239"/>
      <c r="U246" s="239"/>
      <c r="V246" s="239"/>
      <c r="W246" s="239"/>
      <c r="X246" s="239"/>
      <c r="Y246" s="239"/>
    </row>
    <row r="247" spans="1:25" ht="15.75" customHeight="1">
      <c r="A247" s="255" t="s">
        <v>3065</v>
      </c>
      <c r="B247" s="254"/>
      <c r="C247" s="255" t="s">
        <v>3375</v>
      </c>
      <c r="D247" s="255" t="s">
        <v>3002</v>
      </c>
      <c r="E247" s="256" t="s">
        <v>3376</v>
      </c>
      <c r="F247" s="256"/>
      <c r="G247" s="256"/>
      <c r="H247" s="256"/>
      <c r="I247" s="256"/>
      <c r="J247" s="256"/>
      <c r="K247" s="256"/>
      <c r="L247" s="256"/>
      <c r="M247" s="256"/>
      <c r="N247" s="257"/>
      <c r="O247" s="257"/>
      <c r="P247" s="257"/>
      <c r="Q247" s="257"/>
      <c r="R247" s="257"/>
      <c r="S247" s="257"/>
      <c r="T247" s="257"/>
      <c r="U247" s="257"/>
      <c r="V247" s="257"/>
      <c r="W247" s="257"/>
      <c r="X247" s="257"/>
      <c r="Y247" s="257"/>
    </row>
    <row r="248" spans="1:25" ht="15.75" customHeight="1">
      <c r="A248" s="250" t="s">
        <v>3065</v>
      </c>
      <c r="B248" s="251"/>
      <c r="C248" s="250" t="s">
        <v>2746</v>
      </c>
      <c r="D248" s="250" t="s">
        <v>3377</v>
      </c>
      <c r="E248" s="239" t="s">
        <v>3378</v>
      </c>
      <c r="F248" s="239"/>
      <c r="G248" s="239"/>
      <c r="H248" s="239"/>
      <c r="I248" s="239"/>
      <c r="J248" s="239"/>
      <c r="K248" s="239"/>
      <c r="L248" s="239"/>
      <c r="M248" s="239"/>
      <c r="N248" s="239"/>
      <c r="O248" s="239"/>
      <c r="P248" s="239"/>
      <c r="Q248" s="239"/>
      <c r="R248" s="239"/>
      <c r="S248" s="239"/>
      <c r="T248" s="239"/>
      <c r="U248" s="239"/>
      <c r="V248" s="239"/>
      <c r="W248" s="239"/>
      <c r="X248" s="239"/>
      <c r="Y248" s="239"/>
    </row>
    <row r="249" spans="1:25" ht="15.75" customHeight="1">
      <c r="A249" s="252" t="s">
        <v>3065</v>
      </c>
      <c r="B249" s="251"/>
      <c r="C249" s="252" t="s">
        <v>2746</v>
      </c>
      <c r="D249" s="252" t="s">
        <v>3379</v>
      </c>
      <c r="E249" s="242" t="s">
        <v>3380</v>
      </c>
      <c r="F249" s="242"/>
      <c r="G249" s="242"/>
      <c r="H249" s="242"/>
      <c r="I249" s="242"/>
      <c r="J249" s="242"/>
      <c r="K249" s="242"/>
      <c r="L249" s="242"/>
      <c r="M249" s="242"/>
      <c r="N249" s="242"/>
      <c r="O249" s="242"/>
      <c r="P249" s="242"/>
      <c r="Q249" s="242"/>
      <c r="R249" s="242"/>
      <c r="S249" s="242"/>
      <c r="T249" s="242"/>
      <c r="U249" s="242"/>
      <c r="V249" s="242"/>
      <c r="W249" s="242"/>
      <c r="X249" s="242"/>
      <c r="Y249" s="242"/>
    </row>
    <row r="250" spans="1:25" ht="15.75" customHeight="1">
      <c r="A250" s="250" t="s">
        <v>3065</v>
      </c>
      <c r="B250" s="251"/>
      <c r="C250" s="250" t="s">
        <v>3381</v>
      </c>
      <c r="D250" s="250" t="s">
        <v>3382</v>
      </c>
      <c r="E250" s="239" t="s">
        <v>3383</v>
      </c>
      <c r="F250" s="239"/>
      <c r="G250" s="239"/>
      <c r="H250" s="239"/>
      <c r="I250" s="239"/>
      <c r="J250" s="239"/>
      <c r="K250" s="239"/>
      <c r="L250" s="239"/>
      <c r="M250" s="239"/>
      <c r="N250" s="240"/>
      <c r="O250" s="240"/>
      <c r="P250" s="240"/>
      <c r="Q250" s="240"/>
      <c r="R250" s="240"/>
      <c r="S250" s="240"/>
      <c r="T250" s="240"/>
      <c r="U250" s="240"/>
      <c r="V250" s="240"/>
      <c r="W250" s="240"/>
      <c r="X250" s="240"/>
      <c r="Y250" s="240"/>
    </row>
    <row r="251" spans="1:25" ht="15.75" customHeight="1">
      <c r="A251" s="252" t="s">
        <v>3065</v>
      </c>
      <c r="B251" s="251"/>
      <c r="C251" s="252" t="s">
        <v>3384</v>
      </c>
      <c r="D251" s="252" t="s">
        <v>3126</v>
      </c>
      <c r="E251" s="242" t="s">
        <v>3385</v>
      </c>
      <c r="F251" s="242"/>
      <c r="G251" s="242"/>
      <c r="H251" s="242"/>
      <c r="I251" s="242"/>
      <c r="J251" s="242"/>
      <c r="K251" s="242"/>
      <c r="L251" s="242"/>
      <c r="M251" s="242"/>
      <c r="N251" s="242"/>
      <c r="O251" s="242"/>
      <c r="P251" s="242"/>
      <c r="Q251" s="242"/>
      <c r="R251" s="242"/>
      <c r="S251" s="242"/>
      <c r="T251" s="242"/>
      <c r="U251" s="242"/>
      <c r="V251" s="242"/>
      <c r="W251" s="242"/>
      <c r="X251" s="242"/>
      <c r="Y251" s="242"/>
    </row>
    <row r="252" spans="1:25" ht="15.75" customHeight="1">
      <c r="A252" s="250" t="s">
        <v>3065</v>
      </c>
      <c r="B252" s="251"/>
      <c r="C252" s="250" t="s">
        <v>3386</v>
      </c>
      <c r="D252" s="250" t="s">
        <v>3387</v>
      </c>
      <c r="E252" s="239" t="s">
        <v>3388</v>
      </c>
      <c r="F252" s="239"/>
      <c r="G252" s="239"/>
      <c r="H252" s="239"/>
      <c r="I252" s="239"/>
      <c r="J252" s="239"/>
      <c r="K252" s="239"/>
      <c r="L252" s="239"/>
      <c r="M252" s="239"/>
      <c r="N252" s="239"/>
      <c r="O252" s="239"/>
      <c r="P252" s="239"/>
      <c r="Q252" s="239"/>
      <c r="R252" s="239"/>
      <c r="S252" s="239"/>
      <c r="T252" s="240"/>
      <c r="U252" s="240"/>
      <c r="V252" s="240"/>
      <c r="W252" s="240"/>
      <c r="X252" s="240"/>
      <c r="Y252" s="240"/>
    </row>
    <row r="253" spans="1:25" ht="15.75" customHeight="1">
      <c r="A253" s="252" t="s">
        <v>3065</v>
      </c>
      <c r="B253" s="251"/>
      <c r="C253" s="252" t="s">
        <v>3035</v>
      </c>
      <c r="D253" s="252" t="s">
        <v>2973</v>
      </c>
      <c r="E253" s="242" t="s">
        <v>3389</v>
      </c>
      <c r="F253" s="242"/>
      <c r="G253" s="242"/>
      <c r="H253" s="242"/>
      <c r="I253" s="242"/>
      <c r="J253" s="242"/>
      <c r="K253" s="242"/>
      <c r="L253" s="242"/>
      <c r="M253" s="242"/>
      <c r="N253" s="242"/>
      <c r="O253" s="242"/>
      <c r="P253" s="242"/>
      <c r="Q253" s="242"/>
      <c r="R253" s="242"/>
      <c r="S253" s="242"/>
      <c r="T253" s="242"/>
      <c r="U253" s="242"/>
      <c r="V253" s="242"/>
      <c r="W253" s="242"/>
      <c r="X253" s="242"/>
      <c r="Y253" s="242"/>
    </row>
    <row r="254" spans="1:25" ht="15.75" customHeight="1">
      <c r="A254" s="250" t="s">
        <v>3065</v>
      </c>
      <c r="B254" s="251"/>
      <c r="C254" s="250" t="s">
        <v>3035</v>
      </c>
      <c r="D254" s="250" t="s">
        <v>3390</v>
      </c>
      <c r="E254" s="239" t="s">
        <v>3391</v>
      </c>
      <c r="F254" s="239" t="s">
        <v>3392</v>
      </c>
      <c r="G254" s="239"/>
      <c r="H254" s="239"/>
      <c r="I254" s="239"/>
      <c r="J254" s="239"/>
      <c r="K254" s="239"/>
      <c r="L254" s="239"/>
      <c r="M254" s="239"/>
      <c r="N254" s="239"/>
      <c r="O254" s="239"/>
      <c r="P254" s="239"/>
      <c r="Q254" s="239"/>
      <c r="R254" s="239"/>
      <c r="S254" s="239"/>
      <c r="T254" s="239"/>
      <c r="U254" s="239"/>
      <c r="V254" s="239"/>
      <c r="W254" s="239"/>
      <c r="X254" s="239"/>
      <c r="Y254" s="239"/>
    </row>
    <row r="255" spans="1:25" ht="15.75" customHeight="1">
      <c r="A255" s="255" t="s">
        <v>3065</v>
      </c>
      <c r="B255" s="254"/>
      <c r="C255" s="255" t="s">
        <v>3393</v>
      </c>
      <c r="D255" s="255" t="s">
        <v>3394</v>
      </c>
      <c r="E255" s="256" t="s">
        <v>3395</v>
      </c>
      <c r="F255" s="256"/>
      <c r="G255" s="256"/>
      <c r="H255" s="256"/>
      <c r="I255" s="256"/>
      <c r="J255" s="256"/>
      <c r="K255" s="256"/>
      <c r="L255" s="256"/>
      <c r="M255" s="256"/>
      <c r="N255" s="257"/>
      <c r="O255" s="257"/>
      <c r="P255" s="257"/>
      <c r="Q255" s="257"/>
      <c r="R255" s="257"/>
      <c r="S255" s="257"/>
      <c r="T255" s="257"/>
      <c r="U255" s="257"/>
      <c r="V255" s="257"/>
      <c r="W255" s="257"/>
      <c r="X255" s="257"/>
      <c r="Y255" s="257"/>
    </row>
    <row r="256" spans="1:25" ht="15.75" customHeight="1">
      <c r="A256" s="258" t="s">
        <v>3065</v>
      </c>
      <c r="B256" s="259"/>
      <c r="C256" s="258" t="s">
        <v>3396</v>
      </c>
      <c r="D256" s="258" t="s">
        <v>3397</v>
      </c>
      <c r="E256" s="239" t="s">
        <v>3398</v>
      </c>
      <c r="F256" s="239"/>
      <c r="G256" s="239"/>
      <c r="H256" s="239"/>
      <c r="I256" s="239"/>
      <c r="J256" s="239"/>
      <c r="K256" s="239"/>
      <c r="L256" s="239"/>
      <c r="M256" s="239"/>
      <c r="N256" s="239"/>
      <c r="O256" s="239"/>
      <c r="P256" s="239"/>
      <c r="Q256" s="239"/>
      <c r="R256" s="239"/>
      <c r="S256" s="239"/>
      <c r="T256" s="239"/>
      <c r="U256" s="239"/>
      <c r="V256" s="239"/>
      <c r="W256" s="239"/>
      <c r="X256" s="239"/>
      <c r="Y256" s="239"/>
    </row>
    <row r="257" spans="1:25" ht="15.75" customHeight="1">
      <c r="A257" s="252" t="s">
        <v>3065</v>
      </c>
      <c r="B257" s="251"/>
      <c r="C257" s="252" t="s">
        <v>2681</v>
      </c>
      <c r="D257" s="252" t="s">
        <v>3013</v>
      </c>
      <c r="E257" s="242" t="s">
        <v>3399</v>
      </c>
      <c r="F257" s="242"/>
      <c r="G257" s="242"/>
      <c r="H257" s="242"/>
      <c r="I257" s="242"/>
      <c r="J257" s="242"/>
      <c r="K257" s="242"/>
      <c r="L257" s="242"/>
      <c r="M257" s="242"/>
      <c r="N257" s="242"/>
      <c r="O257" s="242"/>
      <c r="P257" s="242"/>
      <c r="Q257" s="242"/>
      <c r="R257" s="242"/>
      <c r="S257" s="242"/>
      <c r="T257" s="242"/>
      <c r="U257" s="242"/>
      <c r="V257" s="242"/>
      <c r="W257" s="242"/>
      <c r="X257" s="242"/>
      <c r="Y257" s="242"/>
    </row>
    <row r="258" spans="1:25" ht="15.75" customHeight="1">
      <c r="A258" s="250" t="s">
        <v>3065</v>
      </c>
      <c r="B258" s="251"/>
      <c r="C258" s="250" t="s">
        <v>2681</v>
      </c>
      <c r="D258" s="250" t="s">
        <v>3119</v>
      </c>
      <c r="E258" s="239" t="s">
        <v>3400</v>
      </c>
      <c r="F258" s="239"/>
      <c r="G258" s="239"/>
      <c r="H258" s="239"/>
      <c r="I258" s="239"/>
      <c r="J258" s="239"/>
      <c r="K258" s="239"/>
      <c r="L258" s="239"/>
      <c r="M258" s="239"/>
      <c r="N258" s="239"/>
      <c r="O258" s="239"/>
      <c r="P258" s="239"/>
      <c r="Q258" s="239"/>
      <c r="R258" s="239"/>
      <c r="S258" s="239"/>
      <c r="T258" s="239"/>
      <c r="U258" s="239"/>
      <c r="V258" s="239"/>
      <c r="W258" s="239"/>
      <c r="X258" s="239"/>
      <c r="Y258" s="239"/>
    </row>
    <row r="259" spans="1:25" ht="15.75" customHeight="1">
      <c r="A259" s="252" t="s">
        <v>3065</v>
      </c>
      <c r="B259" s="251"/>
      <c r="C259" s="252" t="s">
        <v>3401</v>
      </c>
      <c r="D259" s="252" t="s">
        <v>3402</v>
      </c>
      <c r="E259" s="242" t="s">
        <v>3403</v>
      </c>
      <c r="F259" s="242" t="s">
        <v>3404</v>
      </c>
      <c r="G259" s="242"/>
      <c r="H259" s="242"/>
      <c r="I259" s="242"/>
      <c r="J259" s="242"/>
      <c r="K259" s="242"/>
      <c r="L259" s="242"/>
      <c r="M259" s="242"/>
      <c r="N259" s="242"/>
      <c r="O259" s="242"/>
      <c r="P259" s="242"/>
      <c r="Q259" s="242"/>
      <c r="R259" s="242"/>
      <c r="S259" s="242"/>
      <c r="T259" s="242"/>
      <c r="U259" s="242"/>
      <c r="V259" s="242"/>
      <c r="W259" s="242"/>
      <c r="X259" s="242"/>
      <c r="Y259" s="242"/>
    </row>
    <row r="260" spans="1:25" ht="15.75" customHeight="1">
      <c r="A260" s="250" t="s">
        <v>3065</v>
      </c>
      <c r="B260" s="251"/>
      <c r="C260" s="250" t="s">
        <v>3006</v>
      </c>
      <c r="D260" s="250" t="s">
        <v>3405</v>
      </c>
      <c r="E260" s="239" t="s">
        <v>3406</v>
      </c>
      <c r="F260" s="239"/>
      <c r="G260" s="239"/>
      <c r="H260" s="239"/>
      <c r="I260" s="239"/>
      <c r="J260" s="239"/>
      <c r="K260" s="239"/>
      <c r="L260" s="239"/>
      <c r="M260" s="239"/>
      <c r="N260" s="239"/>
      <c r="O260" s="239"/>
      <c r="P260" s="239"/>
      <c r="Q260" s="239"/>
      <c r="R260" s="239"/>
      <c r="S260" s="239"/>
      <c r="T260" s="239"/>
      <c r="U260" s="239"/>
      <c r="V260" s="239"/>
      <c r="W260" s="239"/>
      <c r="X260" s="239"/>
      <c r="Y260" s="239"/>
    </row>
    <row r="261" spans="1:25" ht="15.75" customHeight="1">
      <c r="A261" s="252" t="s">
        <v>3065</v>
      </c>
      <c r="B261" s="251"/>
      <c r="C261" s="252" t="s">
        <v>3407</v>
      </c>
      <c r="D261" s="252" t="s">
        <v>3408</v>
      </c>
      <c r="E261" s="242" t="s">
        <v>3409</v>
      </c>
      <c r="F261" s="242" t="s">
        <v>3410</v>
      </c>
      <c r="G261" s="242"/>
      <c r="H261" s="242"/>
      <c r="I261" s="242"/>
      <c r="J261" s="242"/>
      <c r="K261" s="242"/>
      <c r="L261" s="242"/>
      <c r="M261" s="242"/>
      <c r="N261" s="242"/>
      <c r="O261" s="242"/>
      <c r="P261" s="242"/>
      <c r="Q261" s="242"/>
      <c r="R261" s="242"/>
      <c r="S261" s="249"/>
      <c r="T261" s="249"/>
      <c r="U261" s="249"/>
      <c r="V261" s="249"/>
      <c r="W261" s="249"/>
      <c r="X261" s="249"/>
      <c r="Y261" s="249"/>
    </row>
    <row r="262" spans="1:25" ht="15.75" customHeight="1">
      <c r="A262" s="250" t="s">
        <v>3065</v>
      </c>
      <c r="B262" s="251"/>
      <c r="C262" s="250" t="s">
        <v>3411</v>
      </c>
      <c r="D262" s="250" t="s">
        <v>3412</v>
      </c>
      <c r="E262" s="239" t="s">
        <v>3413</v>
      </c>
      <c r="F262" s="239" t="s">
        <v>3414</v>
      </c>
      <c r="G262" s="239"/>
      <c r="H262" s="239"/>
      <c r="I262" s="239"/>
      <c r="J262" s="239"/>
      <c r="K262" s="239"/>
      <c r="L262" s="239"/>
      <c r="M262" s="239"/>
      <c r="N262" s="239"/>
      <c r="O262" s="239"/>
      <c r="P262" s="239"/>
      <c r="Q262" s="239"/>
      <c r="R262" s="239"/>
      <c r="S262" s="239"/>
      <c r="T262" s="239"/>
      <c r="U262" s="239"/>
      <c r="V262" s="239"/>
      <c r="W262" s="239"/>
      <c r="X262" s="239"/>
      <c r="Y262" s="239"/>
    </row>
    <row r="263" spans="1:25" ht="15.75" customHeight="1">
      <c r="A263" s="252" t="s">
        <v>3065</v>
      </c>
      <c r="B263" s="251"/>
      <c r="C263" s="252" t="s">
        <v>3408</v>
      </c>
      <c r="D263" s="252" t="s">
        <v>3415</v>
      </c>
      <c r="E263" s="242" t="s">
        <v>3416</v>
      </c>
      <c r="F263" s="242"/>
      <c r="G263" s="242"/>
      <c r="H263" s="242"/>
      <c r="I263" s="242"/>
      <c r="J263" s="242"/>
      <c r="K263" s="242"/>
      <c r="L263" s="242"/>
      <c r="M263" s="242"/>
      <c r="N263" s="242"/>
      <c r="O263" s="242"/>
      <c r="P263" s="242"/>
      <c r="Q263" s="242"/>
      <c r="R263" s="242"/>
      <c r="S263" s="242"/>
      <c r="T263" s="242"/>
      <c r="U263" s="242"/>
      <c r="V263" s="242"/>
      <c r="W263" s="242"/>
      <c r="X263" s="242"/>
      <c r="Y263" s="242"/>
    </row>
    <row r="264" spans="1:25" ht="15.75" customHeight="1">
      <c r="A264" s="250" t="s">
        <v>3065</v>
      </c>
      <c r="B264" s="251"/>
      <c r="C264" s="250" t="s">
        <v>3417</v>
      </c>
      <c r="D264" s="250" t="s">
        <v>3418</v>
      </c>
      <c r="E264" s="239" t="s">
        <v>3419</v>
      </c>
      <c r="F264" s="239"/>
      <c r="G264" s="239"/>
      <c r="H264" s="239"/>
      <c r="I264" s="239"/>
      <c r="J264" s="239"/>
      <c r="K264" s="239"/>
      <c r="L264" s="239"/>
      <c r="M264" s="239"/>
      <c r="N264" s="239"/>
      <c r="O264" s="239"/>
      <c r="P264" s="239"/>
      <c r="Q264" s="239"/>
      <c r="R264" s="239"/>
      <c r="S264" s="239"/>
      <c r="T264" s="239"/>
      <c r="U264" s="239"/>
      <c r="V264" s="239"/>
      <c r="W264" s="239"/>
      <c r="X264" s="239"/>
      <c r="Y264" s="239"/>
    </row>
    <row r="265" spans="1:25" ht="15.75" customHeight="1">
      <c r="A265" s="252" t="s">
        <v>3065</v>
      </c>
      <c r="B265" s="251"/>
      <c r="C265" s="252" t="s">
        <v>2992</v>
      </c>
      <c r="D265" s="252" t="s">
        <v>3119</v>
      </c>
      <c r="E265" s="242" t="s">
        <v>3420</v>
      </c>
      <c r="F265" s="242"/>
      <c r="G265" s="242"/>
      <c r="H265" s="242"/>
      <c r="I265" s="242"/>
      <c r="J265" s="242"/>
      <c r="K265" s="242"/>
      <c r="L265" s="242"/>
      <c r="M265" s="242"/>
      <c r="N265" s="242"/>
      <c r="O265" s="242"/>
      <c r="P265" s="242"/>
      <c r="Q265" s="242"/>
      <c r="R265" s="242"/>
      <c r="S265" s="242"/>
      <c r="T265" s="242"/>
      <c r="U265" s="242"/>
      <c r="V265" s="242"/>
      <c r="W265" s="242"/>
      <c r="X265" s="242"/>
      <c r="Y265" s="242"/>
    </row>
    <row r="266" spans="1:25" ht="15.75" customHeight="1">
      <c r="A266" s="250" t="s">
        <v>3065</v>
      </c>
      <c r="B266" s="251"/>
      <c r="C266" s="250" t="s">
        <v>2992</v>
      </c>
      <c r="D266" s="250" t="s">
        <v>3035</v>
      </c>
      <c r="E266" s="239" t="s">
        <v>3421</v>
      </c>
      <c r="F266" s="239" t="s">
        <v>3422</v>
      </c>
      <c r="G266" s="239"/>
      <c r="H266" s="239"/>
      <c r="I266" s="239"/>
      <c r="J266" s="239"/>
      <c r="K266" s="239"/>
      <c r="L266" s="239"/>
      <c r="M266" s="239"/>
      <c r="N266" s="239"/>
      <c r="O266" s="239"/>
      <c r="P266" s="239"/>
      <c r="Q266" s="239"/>
      <c r="R266" s="239"/>
      <c r="S266" s="239"/>
      <c r="T266" s="240"/>
      <c r="U266" s="240"/>
      <c r="V266" s="240"/>
      <c r="W266" s="240"/>
      <c r="X266" s="240"/>
      <c r="Y266" s="240"/>
    </row>
    <row r="267" spans="1:25" ht="15.75" customHeight="1">
      <c r="A267" s="252" t="s">
        <v>3065</v>
      </c>
      <c r="B267" s="251"/>
      <c r="C267" s="252" t="s">
        <v>3423</v>
      </c>
      <c r="D267" s="252" t="s">
        <v>3424</v>
      </c>
      <c r="E267" s="242" t="s">
        <v>3425</v>
      </c>
      <c r="F267" s="242" t="s">
        <v>3426</v>
      </c>
      <c r="G267" s="242"/>
      <c r="H267" s="242"/>
      <c r="I267" s="242"/>
      <c r="J267" s="242"/>
      <c r="K267" s="242"/>
      <c r="L267" s="242"/>
      <c r="M267" s="242"/>
      <c r="N267" s="242"/>
      <c r="O267" s="242"/>
      <c r="P267" s="242"/>
      <c r="Q267" s="242"/>
      <c r="R267" s="242"/>
      <c r="S267" s="242"/>
      <c r="T267" s="242"/>
      <c r="U267" s="242"/>
      <c r="V267" s="242"/>
      <c r="W267" s="242"/>
      <c r="X267" s="242"/>
      <c r="Y267" s="242"/>
    </row>
    <row r="268" spans="1:25" ht="15.75" customHeight="1">
      <c r="A268" s="250" t="s">
        <v>3065</v>
      </c>
      <c r="B268" s="251"/>
      <c r="C268" s="250" t="s">
        <v>3427</v>
      </c>
      <c r="D268" s="250" t="s">
        <v>3370</v>
      </c>
      <c r="E268" s="239" t="s">
        <v>3428</v>
      </c>
      <c r="F268" s="239"/>
      <c r="G268" s="239"/>
      <c r="H268" s="239"/>
      <c r="I268" s="239"/>
      <c r="J268" s="239"/>
      <c r="K268" s="239"/>
      <c r="L268" s="239"/>
      <c r="M268" s="239"/>
      <c r="N268" s="239"/>
      <c r="O268" s="239"/>
      <c r="P268" s="239"/>
      <c r="Q268" s="239"/>
      <c r="R268" s="239"/>
      <c r="S268" s="239"/>
      <c r="T268" s="239"/>
      <c r="U268" s="239"/>
      <c r="V268" s="239"/>
      <c r="W268" s="239"/>
      <c r="X268" s="239"/>
      <c r="Y268" s="239"/>
    </row>
    <row r="269" spans="1:25" ht="15.75" customHeight="1">
      <c r="A269" s="252" t="s">
        <v>3065</v>
      </c>
      <c r="B269" s="251"/>
      <c r="C269" s="252" t="s">
        <v>3429</v>
      </c>
      <c r="D269" s="252" t="s">
        <v>3430</v>
      </c>
      <c r="E269" s="242" t="s">
        <v>3431</v>
      </c>
      <c r="F269" s="242"/>
      <c r="G269" s="242"/>
      <c r="H269" s="242"/>
      <c r="I269" s="242"/>
      <c r="J269" s="242"/>
      <c r="K269" s="242"/>
      <c r="L269" s="242"/>
      <c r="M269" s="242"/>
      <c r="N269" s="242"/>
      <c r="O269" s="242"/>
      <c r="P269" s="242"/>
      <c r="Q269" s="242"/>
      <c r="R269" s="242"/>
      <c r="S269" s="242"/>
      <c r="T269" s="242"/>
      <c r="U269" s="242"/>
      <c r="V269" s="242"/>
      <c r="W269" s="242"/>
      <c r="X269" s="242"/>
      <c r="Y269" s="242"/>
    </row>
    <row r="270" spans="1:25" ht="15.75" customHeight="1">
      <c r="A270" s="250" t="s">
        <v>3065</v>
      </c>
      <c r="B270" s="251"/>
      <c r="C270" s="250" t="s">
        <v>2670</v>
      </c>
      <c r="D270" s="250" t="s">
        <v>3432</v>
      </c>
      <c r="E270" s="239" t="s">
        <v>3433</v>
      </c>
      <c r="F270" s="239"/>
      <c r="G270" s="239"/>
      <c r="H270" s="239"/>
      <c r="I270" s="239"/>
      <c r="J270" s="239"/>
      <c r="K270" s="239"/>
      <c r="L270" s="239"/>
      <c r="M270" s="239"/>
      <c r="N270" s="239"/>
      <c r="O270" s="239"/>
      <c r="P270" s="239"/>
      <c r="Q270" s="239"/>
      <c r="R270" s="239"/>
      <c r="S270" s="239"/>
      <c r="T270" s="239"/>
      <c r="U270" s="239"/>
      <c r="V270" s="239"/>
      <c r="W270" s="239"/>
      <c r="X270" s="239"/>
      <c r="Y270" s="239"/>
    </row>
    <row r="271" spans="1:25" ht="15.75" customHeight="1">
      <c r="A271" s="252" t="s">
        <v>3065</v>
      </c>
      <c r="B271" s="251"/>
      <c r="C271" s="252" t="s">
        <v>3434</v>
      </c>
      <c r="D271" s="252" t="s">
        <v>2992</v>
      </c>
      <c r="E271" s="242" t="s">
        <v>3435</v>
      </c>
      <c r="F271" s="242"/>
      <c r="G271" s="242"/>
      <c r="H271" s="242"/>
      <c r="I271" s="242"/>
      <c r="J271" s="242"/>
      <c r="K271" s="242"/>
      <c r="L271" s="242"/>
      <c r="M271" s="242"/>
      <c r="N271" s="242"/>
      <c r="O271" s="242"/>
      <c r="P271" s="242"/>
      <c r="Q271" s="242"/>
      <c r="R271" s="242"/>
      <c r="S271" s="242"/>
      <c r="T271" s="242"/>
      <c r="U271" s="242"/>
      <c r="V271" s="242"/>
      <c r="W271" s="242"/>
      <c r="X271" s="242"/>
      <c r="Y271" s="242"/>
    </row>
    <row r="272" spans="1:25" ht="15.75" customHeight="1">
      <c r="A272" s="250" t="s">
        <v>3065</v>
      </c>
      <c r="B272" s="251"/>
      <c r="C272" s="250" t="s">
        <v>3434</v>
      </c>
      <c r="D272" s="250" t="s">
        <v>3436</v>
      </c>
      <c r="E272" s="239" t="s">
        <v>3437</v>
      </c>
      <c r="F272" s="239"/>
      <c r="G272" s="239"/>
      <c r="H272" s="239"/>
      <c r="I272" s="239"/>
      <c r="J272" s="239"/>
      <c r="K272" s="239"/>
      <c r="L272" s="239"/>
      <c r="M272" s="239"/>
      <c r="N272" s="239"/>
      <c r="O272" s="239"/>
      <c r="P272" s="239"/>
      <c r="Q272" s="239"/>
      <c r="R272" s="239"/>
      <c r="S272" s="239"/>
      <c r="T272" s="239"/>
      <c r="U272" s="239"/>
      <c r="V272" s="239"/>
      <c r="W272" s="239"/>
      <c r="X272" s="239"/>
      <c r="Y272" s="239"/>
    </row>
    <row r="273" spans="1:25" ht="15.75" customHeight="1">
      <c r="A273" s="252" t="s">
        <v>3065</v>
      </c>
      <c r="B273" s="251"/>
      <c r="C273" s="252" t="s">
        <v>3436</v>
      </c>
      <c r="D273" s="252" t="s">
        <v>3438</v>
      </c>
      <c r="E273" s="242" t="s">
        <v>3439</v>
      </c>
      <c r="F273" s="242" t="s">
        <v>3440</v>
      </c>
      <c r="G273" s="242"/>
      <c r="H273" s="242"/>
      <c r="I273" s="242"/>
      <c r="J273" s="242"/>
      <c r="K273" s="242"/>
      <c r="L273" s="242"/>
      <c r="M273" s="242"/>
      <c r="N273" s="242"/>
      <c r="O273" s="242"/>
      <c r="P273" s="242"/>
      <c r="Q273" s="242"/>
      <c r="R273" s="242"/>
      <c r="S273" s="242"/>
      <c r="T273" s="249"/>
      <c r="U273" s="249"/>
      <c r="V273" s="249"/>
      <c r="W273" s="249"/>
      <c r="X273" s="249"/>
      <c r="Y273" s="249"/>
    </row>
    <row r="274" spans="1:25" ht="15.75" customHeight="1">
      <c r="A274" s="250" t="s">
        <v>3065</v>
      </c>
      <c r="B274" s="251"/>
      <c r="C274" s="250" t="s">
        <v>3441</v>
      </c>
      <c r="D274" s="250" t="s">
        <v>3045</v>
      </c>
      <c r="E274" s="239" t="s">
        <v>3442</v>
      </c>
      <c r="F274" s="239" t="s">
        <v>3443</v>
      </c>
      <c r="G274" s="239"/>
      <c r="H274" s="239"/>
      <c r="I274" s="239"/>
      <c r="J274" s="239"/>
      <c r="K274" s="239"/>
      <c r="L274" s="239"/>
      <c r="M274" s="239"/>
      <c r="N274" s="239"/>
      <c r="O274" s="239"/>
      <c r="P274" s="239"/>
      <c r="Q274" s="239"/>
      <c r="R274" s="239"/>
      <c r="S274" s="239"/>
      <c r="T274" s="239"/>
      <c r="U274" s="239"/>
      <c r="V274" s="239"/>
      <c r="W274" s="239"/>
      <c r="X274" s="239"/>
      <c r="Y274" s="239"/>
    </row>
    <row r="275" spans="1:25" ht="15.75" customHeight="1">
      <c r="A275" s="252" t="s">
        <v>3065</v>
      </c>
      <c r="B275" s="251"/>
      <c r="C275" s="252" t="s">
        <v>3444</v>
      </c>
      <c r="D275" s="252" t="s">
        <v>3445</v>
      </c>
      <c r="E275" s="242" t="s">
        <v>3446</v>
      </c>
      <c r="F275" s="242"/>
      <c r="G275" s="242"/>
      <c r="H275" s="242"/>
      <c r="I275" s="242"/>
      <c r="J275" s="242"/>
      <c r="K275" s="242"/>
      <c r="L275" s="242"/>
      <c r="M275" s="242"/>
      <c r="N275" s="242"/>
      <c r="O275" s="242"/>
      <c r="P275" s="242"/>
      <c r="Q275" s="242"/>
      <c r="R275" s="242"/>
      <c r="S275" s="242"/>
      <c r="T275" s="242"/>
      <c r="U275" s="242"/>
      <c r="V275" s="242"/>
      <c r="W275" s="242"/>
      <c r="X275" s="242"/>
      <c r="Y275" s="242"/>
    </row>
    <row r="276" spans="1:25" ht="15.75" customHeight="1">
      <c r="A276" s="250" t="s">
        <v>3065</v>
      </c>
      <c r="B276" s="251"/>
      <c r="C276" s="250" t="s">
        <v>2964</v>
      </c>
      <c r="D276" s="250" t="s">
        <v>3447</v>
      </c>
      <c r="E276" s="239" t="s">
        <v>3448</v>
      </c>
      <c r="F276" s="239"/>
      <c r="G276" s="239"/>
      <c r="H276" s="239"/>
      <c r="I276" s="239"/>
      <c r="J276" s="239"/>
      <c r="K276" s="239"/>
      <c r="L276" s="239"/>
      <c r="M276" s="239"/>
      <c r="N276" s="239"/>
      <c r="O276" s="239"/>
      <c r="P276" s="239"/>
      <c r="Q276" s="239"/>
      <c r="R276" s="239"/>
      <c r="S276" s="239"/>
      <c r="T276" s="240"/>
      <c r="U276" s="240"/>
      <c r="V276" s="240"/>
      <c r="W276" s="240"/>
      <c r="X276" s="240"/>
      <c r="Y276" s="240"/>
    </row>
    <row r="277" spans="1:25" ht="15.75" customHeight="1">
      <c r="A277" s="252" t="s">
        <v>3065</v>
      </c>
      <c r="B277" s="251"/>
      <c r="C277" s="252" t="s">
        <v>2964</v>
      </c>
      <c r="D277" s="252" t="s">
        <v>3449</v>
      </c>
      <c r="E277" s="242" t="s">
        <v>3450</v>
      </c>
      <c r="F277" s="242"/>
      <c r="G277" s="242"/>
      <c r="H277" s="242"/>
      <c r="I277" s="242"/>
      <c r="J277" s="242"/>
      <c r="K277" s="242"/>
      <c r="L277" s="242"/>
      <c r="M277" s="242"/>
      <c r="N277" s="242"/>
      <c r="O277" s="242"/>
      <c r="P277" s="242"/>
      <c r="Q277" s="242"/>
      <c r="R277" s="242"/>
      <c r="S277" s="242"/>
      <c r="T277" s="242"/>
      <c r="U277" s="242"/>
      <c r="V277" s="242"/>
      <c r="W277" s="242"/>
      <c r="X277" s="242"/>
      <c r="Y277" s="242"/>
    </row>
    <row r="278" spans="1:25" ht="15.75" customHeight="1">
      <c r="A278" s="250" t="s">
        <v>3065</v>
      </c>
      <c r="B278" s="251"/>
      <c r="C278" s="250" t="s">
        <v>2964</v>
      </c>
      <c r="D278" s="250" t="s">
        <v>2973</v>
      </c>
      <c r="E278" s="239" t="s">
        <v>3451</v>
      </c>
      <c r="F278" s="239"/>
      <c r="G278" s="239"/>
      <c r="H278" s="239"/>
      <c r="I278" s="239"/>
      <c r="J278" s="239"/>
      <c r="K278" s="239"/>
      <c r="L278" s="239"/>
      <c r="M278" s="239"/>
      <c r="N278" s="239"/>
      <c r="O278" s="239"/>
      <c r="P278" s="239"/>
      <c r="Q278" s="239"/>
      <c r="R278" s="239"/>
      <c r="S278" s="239"/>
      <c r="T278" s="239"/>
      <c r="U278" s="239"/>
      <c r="V278" s="239"/>
      <c r="W278" s="239"/>
      <c r="X278" s="239"/>
      <c r="Y278" s="239"/>
    </row>
    <row r="279" spans="1:25" ht="15.75" customHeight="1">
      <c r="A279" s="252" t="s">
        <v>3065</v>
      </c>
      <c r="B279" s="251"/>
      <c r="C279" s="252" t="s">
        <v>3394</v>
      </c>
      <c r="D279" s="252" t="s">
        <v>3452</v>
      </c>
      <c r="E279" s="242" t="s">
        <v>3453</v>
      </c>
      <c r="F279" s="242"/>
      <c r="G279" s="242"/>
      <c r="H279" s="242"/>
      <c r="I279" s="242"/>
      <c r="J279" s="242"/>
      <c r="K279" s="242"/>
      <c r="L279" s="242"/>
      <c r="M279" s="242"/>
      <c r="N279" s="242"/>
      <c r="O279" s="242"/>
      <c r="P279" s="242"/>
      <c r="Q279" s="242"/>
      <c r="R279" s="242"/>
      <c r="S279" s="242"/>
      <c r="T279" s="242"/>
      <c r="U279" s="242"/>
      <c r="V279" s="242"/>
      <c r="W279" s="242"/>
      <c r="X279" s="242"/>
      <c r="Y279" s="242"/>
    </row>
    <row r="280" spans="1:25" ht="15.75" customHeight="1">
      <c r="A280" s="250" t="s">
        <v>3065</v>
      </c>
      <c r="B280" s="251"/>
      <c r="C280" s="250" t="s">
        <v>3454</v>
      </c>
      <c r="D280" s="250" t="s">
        <v>3299</v>
      </c>
      <c r="E280" s="239" t="s">
        <v>3455</v>
      </c>
      <c r="F280" s="239"/>
      <c r="G280" s="239"/>
      <c r="H280" s="239"/>
      <c r="I280" s="239"/>
      <c r="J280" s="239"/>
      <c r="K280" s="239"/>
      <c r="L280" s="239"/>
      <c r="M280" s="239"/>
      <c r="N280" s="239"/>
      <c r="O280" s="239"/>
      <c r="P280" s="239"/>
      <c r="Q280" s="239"/>
      <c r="R280" s="239"/>
      <c r="S280" s="239"/>
      <c r="T280" s="239"/>
      <c r="U280" s="239"/>
      <c r="V280" s="239"/>
      <c r="W280" s="239"/>
      <c r="X280" s="239"/>
      <c r="Y280" s="239"/>
    </row>
    <row r="281" spans="1:25" ht="15.75" customHeight="1">
      <c r="A281" s="252" t="s">
        <v>3065</v>
      </c>
      <c r="B281" s="251"/>
      <c r="C281" s="252" t="s">
        <v>3454</v>
      </c>
      <c r="D281" s="252" t="s">
        <v>3260</v>
      </c>
      <c r="E281" s="242" t="s">
        <v>3456</v>
      </c>
      <c r="F281" s="242" t="s">
        <v>3457</v>
      </c>
      <c r="G281" s="242"/>
      <c r="H281" s="242"/>
      <c r="I281" s="242"/>
      <c r="J281" s="242"/>
      <c r="K281" s="242"/>
      <c r="L281" s="242"/>
      <c r="M281" s="242"/>
      <c r="N281" s="242"/>
      <c r="O281" s="242"/>
      <c r="P281" s="242"/>
      <c r="Q281" s="242"/>
      <c r="R281" s="242"/>
      <c r="S281" s="242"/>
      <c r="T281" s="249"/>
      <c r="U281" s="249"/>
      <c r="V281" s="249"/>
      <c r="W281" s="249"/>
      <c r="X281" s="249"/>
      <c r="Y281" s="249"/>
    </row>
    <row r="282" spans="1:25" ht="15.75" customHeight="1">
      <c r="A282" s="250" t="s">
        <v>3065</v>
      </c>
      <c r="B282" s="251"/>
      <c r="C282" s="250" t="s">
        <v>3454</v>
      </c>
      <c r="D282" s="250" t="s">
        <v>3458</v>
      </c>
      <c r="E282" s="239" t="s">
        <v>3459</v>
      </c>
      <c r="F282" s="239"/>
      <c r="G282" s="239"/>
      <c r="H282" s="239"/>
      <c r="I282" s="239"/>
      <c r="J282" s="239"/>
      <c r="K282" s="239"/>
      <c r="L282" s="239"/>
      <c r="M282" s="239"/>
      <c r="N282" s="239"/>
      <c r="O282" s="239"/>
      <c r="P282" s="239"/>
      <c r="Q282" s="239"/>
      <c r="R282" s="239"/>
      <c r="S282" s="239"/>
      <c r="T282" s="239"/>
      <c r="U282" s="239"/>
      <c r="V282" s="239"/>
      <c r="W282" s="239"/>
      <c r="X282" s="239"/>
      <c r="Y282" s="239"/>
    </row>
    <row r="283" spans="1:25" ht="15.75" customHeight="1">
      <c r="A283" s="252" t="s">
        <v>3065</v>
      </c>
      <c r="B283" s="251"/>
      <c r="C283" s="252" t="s">
        <v>3460</v>
      </c>
      <c r="D283" s="252" t="s">
        <v>2945</v>
      </c>
      <c r="E283" s="242" t="s">
        <v>3461</v>
      </c>
      <c r="F283" s="242"/>
      <c r="G283" s="242"/>
      <c r="H283" s="242"/>
      <c r="I283" s="242"/>
      <c r="J283" s="242"/>
      <c r="K283" s="242"/>
      <c r="L283" s="242"/>
      <c r="M283" s="242"/>
      <c r="N283" s="242"/>
      <c r="O283" s="242"/>
      <c r="P283" s="242"/>
      <c r="Q283" s="242"/>
      <c r="R283" s="242"/>
      <c r="S283" s="242"/>
      <c r="T283" s="242"/>
      <c r="U283" s="242"/>
      <c r="V283" s="242"/>
      <c r="W283" s="242"/>
      <c r="X283" s="242"/>
      <c r="Y283" s="242"/>
    </row>
    <row r="284" spans="1:25" ht="15.75" customHeight="1">
      <c r="A284" s="253" t="s">
        <v>3065</v>
      </c>
      <c r="B284" s="254"/>
      <c r="C284" s="253" t="s">
        <v>3059</v>
      </c>
      <c r="D284" s="253" t="s">
        <v>3462</v>
      </c>
      <c r="E284" s="247" t="s">
        <v>3463</v>
      </c>
      <c r="F284" s="247"/>
      <c r="G284" s="247"/>
      <c r="H284" s="247"/>
      <c r="I284" s="247"/>
      <c r="J284" s="247"/>
      <c r="K284" s="247"/>
      <c r="L284" s="247"/>
      <c r="M284" s="247"/>
      <c r="N284" s="248"/>
      <c r="O284" s="248"/>
      <c r="P284" s="248"/>
      <c r="Q284" s="248"/>
      <c r="R284" s="248"/>
      <c r="S284" s="248"/>
      <c r="T284" s="248"/>
      <c r="U284" s="248"/>
      <c r="V284" s="248"/>
      <c r="W284" s="248"/>
      <c r="X284" s="248"/>
      <c r="Y284" s="248"/>
    </row>
    <row r="285" spans="1:25" ht="15.75" customHeight="1">
      <c r="A285" s="252" t="s">
        <v>3065</v>
      </c>
      <c r="B285" s="251"/>
      <c r="C285" s="252" t="s">
        <v>2890</v>
      </c>
      <c r="D285" s="252" t="s">
        <v>2687</v>
      </c>
      <c r="E285" s="242" t="s">
        <v>3464</v>
      </c>
      <c r="F285" s="242" t="s">
        <v>3465</v>
      </c>
      <c r="G285" s="260" t="s">
        <v>3466</v>
      </c>
      <c r="H285" s="260"/>
      <c r="I285" s="260"/>
      <c r="J285" s="260"/>
      <c r="K285" s="260"/>
      <c r="L285" s="260"/>
      <c r="M285" s="260"/>
      <c r="N285" s="261"/>
      <c r="O285" s="261"/>
      <c r="P285" s="261"/>
      <c r="Q285" s="261"/>
      <c r="R285" s="261"/>
      <c r="S285" s="261"/>
      <c r="T285" s="261"/>
      <c r="U285" s="261"/>
      <c r="V285" s="261"/>
      <c r="W285" s="261"/>
      <c r="X285" s="261"/>
      <c r="Y285" s="261"/>
    </row>
    <row r="286" spans="1:25" ht="15.75" customHeight="1">
      <c r="A286" s="250" t="s">
        <v>3065</v>
      </c>
      <c r="B286" s="251"/>
      <c r="C286" s="250" t="s">
        <v>3467</v>
      </c>
      <c r="D286" s="250" t="s">
        <v>2939</v>
      </c>
      <c r="E286" s="262" t="s">
        <v>3468</v>
      </c>
      <c r="F286" s="263" t="s">
        <v>3469</v>
      </c>
      <c r="G286" s="263"/>
      <c r="H286" s="263"/>
      <c r="I286" s="263"/>
      <c r="J286" s="263"/>
      <c r="K286" s="263"/>
      <c r="L286" s="239"/>
      <c r="M286" s="239"/>
      <c r="N286" s="239"/>
      <c r="O286" s="239"/>
      <c r="P286" s="239"/>
      <c r="Q286" s="239"/>
      <c r="R286" s="239"/>
      <c r="S286" s="239"/>
      <c r="T286" s="239"/>
      <c r="U286" s="239"/>
      <c r="V286" s="239"/>
      <c r="W286" s="239"/>
      <c r="X286" s="239"/>
      <c r="Y286" s="239"/>
    </row>
    <row r="287" spans="1:25" ht="15.75" customHeight="1">
      <c r="A287" s="255" t="s">
        <v>3065</v>
      </c>
      <c r="B287" s="254"/>
      <c r="C287" s="255" t="s">
        <v>3470</v>
      </c>
      <c r="D287" s="255" t="s">
        <v>3035</v>
      </c>
      <c r="E287" s="256" t="s">
        <v>3471</v>
      </c>
      <c r="F287" s="256"/>
      <c r="G287" s="256"/>
      <c r="H287" s="256"/>
      <c r="I287" s="256"/>
      <c r="J287" s="256"/>
      <c r="K287" s="256"/>
      <c r="L287" s="256"/>
      <c r="M287" s="256"/>
      <c r="N287" s="257"/>
      <c r="O287" s="257"/>
      <c r="P287" s="257"/>
      <c r="Q287" s="257"/>
      <c r="R287" s="257"/>
      <c r="S287" s="257"/>
      <c r="T287" s="257"/>
      <c r="U287" s="257"/>
      <c r="V287" s="257"/>
      <c r="W287" s="257"/>
      <c r="X287" s="257"/>
      <c r="Y287" s="257"/>
    </row>
    <row r="288" spans="1:25" ht="15.75" customHeight="1">
      <c r="A288" s="250" t="s">
        <v>3065</v>
      </c>
      <c r="B288" s="251"/>
      <c r="C288" s="250" t="s">
        <v>2947</v>
      </c>
      <c r="D288" s="250" t="s">
        <v>3472</v>
      </c>
      <c r="E288" s="239" t="s">
        <v>3473</v>
      </c>
      <c r="F288" s="239"/>
      <c r="G288" s="239"/>
      <c r="H288" s="239"/>
      <c r="I288" s="239"/>
      <c r="J288" s="239"/>
      <c r="K288" s="239"/>
      <c r="L288" s="239"/>
      <c r="M288" s="239"/>
      <c r="N288" s="239"/>
      <c r="O288" s="239"/>
      <c r="P288" s="239"/>
      <c r="Q288" s="239"/>
      <c r="R288" s="239"/>
      <c r="S288" s="239"/>
      <c r="T288" s="239"/>
      <c r="U288" s="239"/>
      <c r="V288" s="239"/>
      <c r="W288" s="239"/>
      <c r="X288" s="239"/>
      <c r="Y288" s="239"/>
    </row>
    <row r="289" spans="1:25" ht="15.75" customHeight="1">
      <c r="A289" s="252" t="s">
        <v>3065</v>
      </c>
      <c r="B289" s="251"/>
      <c r="C289" s="252" t="s">
        <v>2947</v>
      </c>
      <c r="D289" s="252" t="s">
        <v>2992</v>
      </c>
      <c r="E289" s="242" t="s">
        <v>3474</v>
      </c>
      <c r="F289" s="242"/>
      <c r="G289" s="242"/>
      <c r="H289" s="242"/>
      <c r="I289" s="242"/>
      <c r="J289" s="242"/>
      <c r="K289" s="242"/>
      <c r="L289" s="242"/>
      <c r="M289" s="242"/>
      <c r="N289" s="242"/>
      <c r="O289" s="242"/>
      <c r="P289" s="242"/>
      <c r="Q289" s="242"/>
      <c r="R289" s="242"/>
      <c r="S289" s="242"/>
      <c r="T289" s="249"/>
      <c r="U289" s="249"/>
      <c r="V289" s="249"/>
      <c r="W289" s="249"/>
      <c r="X289" s="249"/>
      <c r="Y289" s="249"/>
    </row>
    <row r="290" spans="1:25" ht="15.75" customHeight="1">
      <c r="A290" s="250" t="s">
        <v>3065</v>
      </c>
      <c r="B290" s="251"/>
      <c r="C290" s="250" t="s">
        <v>2947</v>
      </c>
      <c r="D290" s="250" t="s">
        <v>3460</v>
      </c>
      <c r="E290" s="239" t="s">
        <v>3475</v>
      </c>
      <c r="F290" s="239" t="s">
        <v>3476</v>
      </c>
      <c r="G290" s="239"/>
      <c r="H290" s="239"/>
      <c r="I290" s="239"/>
      <c r="J290" s="239"/>
      <c r="K290" s="239"/>
      <c r="L290" s="239"/>
      <c r="M290" s="239"/>
      <c r="N290" s="239"/>
      <c r="O290" s="239"/>
      <c r="P290" s="239"/>
      <c r="Q290" s="240"/>
      <c r="R290" s="240"/>
      <c r="S290" s="240"/>
      <c r="T290" s="240"/>
      <c r="U290" s="240"/>
      <c r="V290" s="240"/>
      <c r="W290" s="240"/>
      <c r="X290" s="240"/>
      <c r="Y290" s="240"/>
    </row>
    <row r="291" spans="1:25" ht="15.75" customHeight="1">
      <c r="A291" s="252" t="s">
        <v>3065</v>
      </c>
      <c r="B291" s="251"/>
      <c r="C291" s="252" t="s">
        <v>2994</v>
      </c>
      <c r="D291" s="252" t="s">
        <v>3477</v>
      </c>
      <c r="E291" s="242" t="s">
        <v>3478</v>
      </c>
      <c r="F291" s="242"/>
      <c r="G291" s="242"/>
      <c r="H291" s="242"/>
      <c r="I291" s="242"/>
      <c r="J291" s="242"/>
      <c r="K291" s="242"/>
      <c r="L291" s="242"/>
      <c r="M291" s="242"/>
      <c r="N291" s="242"/>
      <c r="O291" s="242"/>
      <c r="P291" s="242"/>
      <c r="Q291" s="242"/>
      <c r="R291" s="242"/>
      <c r="S291" s="242"/>
      <c r="T291" s="249"/>
      <c r="U291" s="249"/>
      <c r="V291" s="249"/>
      <c r="W291" s="249"/>
      <c r="X291" s="249"/>
      <c r="Y291" s="249"/>
    </row>
    <row r="292" spans="1:25" ht="15.75" customHeight="1">
      <c r="A292" s="250" t="s">
        <v>3065</v>
      </c>
      <c r="B292" s="251"/>
      <c r="C292" s="250" t="s">
        <v>3479</v>
      </c>
      <c r="D292" s="250" t="s">
        <v>3480</v>
      </c>
      <c r="E292" s="239" t="s">
        <v>3481</v>
      </c>
      <c r="F292" s="239" t="s">
        <v>3482</v>
      </c>
      <c r="G292" s="239"/>
      <c r="H292" s="239"/>
      <c r="I292" s="239"/>
      <c r="J292" s="239"/>
      <c r="K292" s="239"/>
      <c r="L292" s="239"/>
      <c r="M292" s="239"/>
      <c r="N292" s="239"/>
      <c r="O292" s="239"/>
      <c r="P292" s="239"/>
      <c r="Q292" s="239"/>
      <c r="R292" s="239"/>
      <c r="S292" s="239"/>
      <c r="T292" s="239"/>
      <c r="U292" s="239"/>
      <c r="V292" s="239"/>
      <c r="W292" s="239"/>
      <c r="X292" s="239"/>
      <c r="Y292" s="239"/>
    </row>
    <row r="293" spans="1:25" ht="15.75" customHeight="1">
      <c r="A293" s="252" t="s">
        <v>3065</v>
      </c>
      <c r="B293" s="251"/>
      <c r="C293" s="252" t="s">
        <v>3483</v>
      </c>
      <c r="D293" s="252" t="s">
        <v>3484</v>
      </c>
      <c r="E293" s="242" t="s">
        <v>3485</v>
      </c>
      <c r="F293" s="1235" t="s">
        <v>3486</v>
      </c>
      <c r="G293" s="1210"/>
      <c r="H293" s="242"/>
      <c r="I293" s="242"/>
      <c r="J293" s="242"/>
      <c r="K293" s="242"/>
      <c r="L293" s="242"/>
      <c r="M293" s="242"/>
      <c r="N293" s="242"/>
      <c r="O293" s="242"/>
      <c r="P293" s="242"/>
      <c r="Q293" s="242"/>
      <c r="R293" s="242"/>
      <c r="S293" s="242"/>
      <c r="T293" s="242"/>
      <c r="U293" s="242"/>
      <c r="V293" s="242"/>
      <c r="W293" s="242"/>
      <c r="X293" s="242"/>
      <c r="Y293" s="242"/>
    </row>
    <row r="294" spans="1:25" ht="15.75" customHeight="1">
      <c r="A294" s="250" t="s">
        <v>3065</v>
      </c>
      <c r="B294" s="251"/>
      <c r="C294" s="250" t="s">
        <v>3452</v>
      </c>
      <c r="D294" s="250" t="s">
        <v>3487</v>
      </c>
      <c r="E294" s="239" t="s">
        <v>3488</v>
      </c>
      <c r="F294" s="239"/>
      <c r="G294" s="239"/>
      <c r="H294" s="239"/>
      <c r="I294" s="239"/>
      <c r="J294" s="239"/>
      <c r="K294" s="239"/>
      <c r="L294" s="239"/>
      <c r="M294" s="239"/>
      <c r="N294" s="239"/>
      <c r="O294" s="239"/>
      <c r="P294" s="239"/>
      <c r="Q294" s="239"/>
      <c r="R294" s="239"/>
      <c r="S294" s="239"/>
      <c r="T294" s="239"/>
      <c r="U294" s="239"/>
      <c r="V294" s="239"/>
      <c r="W294" s="239"/>
      <c r="X294" s="239"/>
      <c r="Y294" s="239"/>
    </row>
    <row r="295" spans="1:25" ht="15.75" customHeight="1">
      <c r="A295" s="252" t="s">
        <v>3065</v>
      </c>
      <c r="B295" s="251"/>
      <c r="C295" s="252" t="s">
        <v>2927</v>
      </c>
      <c r="D295" s="252" t="s">
        <v>3472</v>
      </c>
      <c r="E295" s="242" t="s">
        <v>3489</v>
      </c>
      <c r="F295" s="242" t="s">
        <v>3490</v>
      </c>
      <c r="G295" s="242" t="s">
        <v>3491</v>
      </c>
      <c r="H295" s="242" t="s">
        <v>3492</v>
      </c>
      <c r="I295" s="242"/>
      <c r="J295" s="242"/>
      <c r="K295" s="242"/>
      <c r="L295" s="242"/>
      <c r="M295" s="242"/>
      <c r="N295" s="242"/>
      <c r="O295" s="242"/>
      <c r="P295" s="242"/>
      <c r="Q295" s="242"/>
      <c r="R295" s="242"/>
      <c r="S295" s="242"/>
      <c r="T295" s="242"/>
      <c r="U295" s="242"/>
      <c r="V295" s="242"/>
      <c r="W295" s="242"/>
      <c r="X295" s="242"/>
      <c r="Y295" s="242"/>
    </row>
    <row r="296" spans="1:25" ht="15.75" customHeight="1">
      <c r="A296" s="250" t="s">
        <v>3065</v>
      </c>
      <c r="B296" s="251"/>
      <c r="C296" s="250" t="s">
        <v>2927</v>
      </c>
      <c r="D296" s="250" t="s">
        <v>3035</v>
      </c>
      <c r="E296" s="239" t="s">
        <v>3493</v>
      </c>
      <c r="F296" s="239" t="s">
        <v>3494</v>
      </c>
      <c r="G296" s="239"/>
      <c r="H296" s="239"/>
      <c r="I296" s="239"/>
      <c r="J296" s="239"/>
      <c r="K296" s="239"/>
      <c r="L296" s="239"/>
      <c r="M296" s="239"/>
      <c r="N296" s="239"/>
      <c r="O296" s="240"/>
      <c r="P296" s="240"/>
      <c r="Q296" s="240"/>
      <c r="R296" s="240"/>
      <c r="S296" s="240"/>
      <c r="T296" s="240"/>
      <c r="U296" s="240"/>
      <c r="V296" s="240"/>
      <c r="W296" s="240"/>
      <c r="X296" s="240"/>
      <c r="Y296" s="240"/>
    </row>
    <row r="297" spans="1:25" ht="15.75" customHeight="1">
      <c r="A297" s="252" t="s">
        <v>3065</v>
      </c>
      <c r="B297" s="251"/>
      <c r="C297" s="252" t="s">
        <v>2927</v>
      </c>
      <c r="D297" s="252" t="s">
        <v>3495</v>
      </c>
      <c r="E297" s="242" t="s">
        <v>3496</v>
      </c>
      <c r="F297" s="242"/>
      <c r="G297" s="242"/>
      <c r="H297" s="242"/>
      <c r="I297" s="242"/>
      <c r="J297" s="242"/>
      <c r="K297" s="242"/>
      <c r="L297" s="242"/>
      <c r="M297" s="242"/>
      <c r="N297" s="242"/>
      <c r="O297" s="242"/>
      <c r="P297" s="242"/>
      <c r="Q297" s="242"/>
      <c r="R297" s="242"/>
      <c r="S297" s="242"/>
      <c r="T297" s="249"/>
      <c r="U297" s="249"/>
      <c r="V297" s="249"/>
      <c r="W297" s="249"/>
      <c r="X297" s="249"/>
      <c r="Y297" s="249"/>
    </row>
    <row r="298" spans="1:25" ht="15.75" customHeight="1">
      <c r="A298" s="250" t="s">
        <v>3065</v>
      </c>
      <c r="B298" s="251"/>
      <c r="C298" s="250" t="s">
        <v>3045</v>
      </c>
      <c r="D298" s="250" t="s">
        <v>3460</v>
      </c>
      <c r="E298" s="239" t="s">
        <v>3497</v>
      </c>
      <c r="F298" s="239"/>
      <c r="G298" s="239"/>
      <c r="H298" s="239"/>
      <c r="I298" s="239"/>
      <c r="J298" s="239"/>
      <c r="K298" s="239"/>
      <c r="L298" s="239"/>
      <c r="M298" s="239"/>
      <c r="N298" s="239"/>
      <c r="O298" s="239"/>
      <c r="P298" s="239"/>
      <c r="Q298" s="239"/>
      <c r="R298" s="239"/>
      <c r="S298" s="239"/>
      <c r="T298" s="239"/>
      <c r="U298" s="239"/>
      <c r="V298" s="239"/>
      <c r="W298" s="239"/>
      <c r="X298" s="239"/>
      <c r="Y298" s="239"/>
    </row>
    <row r="299" spans="1:25" ht="15.75" customHeight="1">
      <c r="A299" s="252" t="s">
        <v>3065</v>
      </c>
      <c r="B299" s="251"/>
      <c r="C299" s="252" t="s">
        <v>3498</v>
      </c>
      <c r="D299" s="252" t="s">
        <v>2687</v>
      </c>
      <c r="E299" s="242" t="s">
        <v>3499</v>
      </c>
      <c r="F299" s="242"/>
      <c r="G299" s="242"/>
      <c r="H299" s="242"/>
      <c r="I299" s="242"/>
      <c r="J299" s="242"/>
      <c r="K299" s="242"/>
      <c r="L299" s="242"/>
      <c r="M299" s="242"/>
      <c r="N299" s="242"/>
      <c r="O299" s="242"/>
      <c r="P299" s="242"/>
      <c r="Q299" s="242"/>
      <c r="R299" s="242"/>
      <c r="S299" s="242"/>
      <c r="T299" s="249"/>
      <c r="U299" s="249"/>
      <c r="V299" s="249"/>
      <c r="W299" s="249"/>
      <c r="X299" s="249"/>
      <c r="Y299" s="249"/>
    </row>
    <row r="300" spans="1:25" ht="15.75" customHeight="1">
      <c r="A300" s="250" t="s">
        <v>3065</v>
      </c>
      <c r="B300" s="251"/>
      <c r="C300" s="250" t="s">
        <v>3500</v>
      </c>
      <c r="D300" s="250" t="s">
        <v>3501</v>
      </c>
      <c r="E300" s="239" t="s">
        <v>3502</v>
      </c>
      <c r="F300" s="239" t="s">
        <v>3503</v>
      </c>
      <c r="G300" s="239"/>
      <c r="H300" s="239"/>
      <c r="I300" s="239"/>
      <c r="J300" s="239"/>
      <c r="K300" s="239"/>
      <c r="L300" s="239"/>
      <c r="M300" s="239"/>
      <c r="N300" s="240"/>
      <c r="O300" s="240"/>
      <c r="P300" s="240"/>
      <c r="Q300" s="240"/>
      <c r="R300" s="240"/>
      <c r="S300" s="240"/>
      <c r="T300" s="240"/>
      <c r="U300" s="240"/>
      <c r="V300" s="240"/>
      <c r="W300" s="240"/>
      <c r="X300" s="240"/>
      <c r="Y300" s="240"/>
    </row>
    <row r="301" spans="1:25" ht="15.75" customHeight="1">
      <c r="A301" s="252" t="s">
        <v>3065</v>
      </c>
      <c r="B301" s="251"/>
      <c r="C301" s="252" t="s">
        <v>3504</v>
      </c>
      <c r="D301" s="252" t="s">
        <v>3505</v>
      </c>
      <c r="E301" s="242" t="s">
        <v>3506</v>
      </c>
      <c r="F301" s="242"/>
      <c r="G301" s="242"/>
      <c r="H301" s="242"/>
      <c r="I301" s="242"/>
      <c r="J301" s="242"/>
      <c r="K301" s="242"/>
      <c r="L301" s="242"/>
      <c r="M301" s="242"/>
      <c r="N301" s="242"/>
      <c r="O301" s="242"/>
      <c r="P301" s="242"/>
      <c r="Q301" s="242"/>
      <c r="R301" s="242"/>
      <c r="S301" s="242"/>
      <c r="T301" s="242"/>
      <c r="U301" s="242"/>
      <c r="V301" s="242"/>
      <c r="W301" s="242"/>
      <c r="X301" s="242"/>
      <c r="Y301" s="242"/>
    </row>
    <row r="302" spans="1:25" ht="15.75" customHeight="1">
      <c r="A302" s="250" t="s">
        <v>3065</v>
      </c>
      <c r="B302" s="251"/>
      <c r="C302" s="250" t="s">
        <v>3504</v>
      </c>
      <c r="D302" s="250" t="s">
        <v>3288</v>
      </c>
      <c r="E302" s="239" t="s">
        <v>3507</v>
      </c>
      <c r="F302" s="239"/>
      <c r="G302" s="239"/>
      <c r="H302" s="239"/>
      <c r="I302" s="239"/>
      <c r="J302" s="239"/>
      <c r="K302" s="239"/>
      <c r="L302" s="239"/>
      <c r="M302" s="239"/>
      <c r="N302" s="239"/>
      <c r="O302" s="239"/>
      <c r="P302" s="239"/>
      <c r="Q302" s="239"/>
      <c r="R302" s="239"/>
      <c r="S302" s="239"/>
      <c r="T302" s="239"/>
      <c r="U302" s="239"/>
      <c r="V302" s="239"/>
      <c r="W302" s="239"/>
      <c r="X302" s="239"/>
      <c r="Y302" s="239"/>
    </row>
    <row r="303" spans="1:25" ht="15.75" customHeight="1">
      <c r="A303" s="252" t="s">
        <v>3065</v>
      </c>
      <c r="B303" s="251"/>
      <c r="C303" s="252" t="s">
        <v>2692</v>
      </c>
      <c r="D303" s="252" t="s">
        <v>3046</v>
      </c>
      <c r="E303" s="242" t="s">
        <v>3508</v>
      </c>
      <c r="F303" s="242"/>
      <c r="G303" s="242"/>
      <c r="H303" s="242"/>
      <c r="I303" s="242"/>
      <c r="J303" s="242"/>
      <c r="K303" s="242"/>
      <c r="L303" s="242"/>
      <c r="M303" s="242"/>
      <c r="N303" s="242"/>
      <c r="O303" s="242"/>
      <c r="P303" s="242"/>
      <c r="Q303" s="242"/>
      <c r="R303" s="242"/>
      <c r="S303" s="242"/>
      <c r="T303" s="242"/>
      <c r="U303" s="242"/>
      <c r="V303" s="242"/>
      <c r="W303" s="242"/>
      <c r="X303" s="242"/>
      <c r="Y303" s="242"/>
    </row>
    <row r="304" spans="1:25" ht="15.75" customHeight="1">
      <c r="A304" s="250" t="s">
        <v>3065</v>
      </c>
      <c r="B304" s="251"/>
      <c r="C304" s="250" t="s">
        <v>2692</v>
      </c>
      <c r="D304" s="250" t="s">
        <v>3509</v>
      </c>
      <c r="E304" s="239" t="s">
        <v>3510</v>
      </c>
      <c r="F304" s="239" t="s">
        <v>1733</v>
      </c>
      <c r="G304" s="239" t="s">
        <v>3511</v>
      </c>
      <c r="H304" s="239"/>
      <c r="I304" s="239"/>
      <c r="J304" s="239"/>
      <c r="K304" s="239"/>
      <c r="L304" s="239"/>
      <c r="M304" s="239"/>
      <c r="N304" s="239"/>
      <c r="O304" s="239"/>
      <c r="P304" s="239"/>
      <c r="Q304" s="239"/>
      <c r="R304" s="239"/>
      <c r="S304" s="239"/>
      <c r="T304" s="239"/>
      <c r="U304" s="239"/>
      <c r="V304" s="239"/>
      <c r="W304" s="239"/>
      <c r="X304" s="239"/>
      <c r="Y304" s="239"/>
    </row>
    <row r="305" spans="1:25" ht="15.75" customHeight="1">
      <c r="A305" s="255" t="s">
        <v>3065</v>
      </c>
      <c r="B305" s="254"/>
      <c r="C305" s="255" t="s">
        <v>2692</v>
      </c>
      <c r="D305" s="255" t="s">
        <v>3512</v>
      </c>
      <c r="E305" s="256" t="s">
        <v>3513</v>
      </c>
      <c r="F305" s="256" t="s">
        <v>3514</v>
      </c>
      <c r="G305" s="256"/>
      <c r="H305" s="256"/>
      <c r="I305" s="256"/>
      <c r="J305" s="256"/>
      <c r="K305" s="256"/>
      <c r="L305" s="256"/>
      <c r="M305" s="256"/>
      <c r="N305" s="256"/>
      <c r="O305" s="256"/>
      <c r="P305" s="256"/>
      <c r="Q305" s="256"/>
      <c r="R305" s="256"/>
      <c r="S305" s="256"/>
      <c r="T305" s="257"/>
      <c r="U305" s="257"/>
      <c r="V305" s="257"/>
      <c r="W305" s="257"/>
      <c r="X305" s="257"/>
      <c r="Y305" s="257"/>
    </row>
    <row r="306" spans="1:25" ht="15.75" customHeight="1">
      <c r="A306" s="250" t="s">
        <v>3065</v>
      </c>
      <c r="B306" s="251"/>
      <c r="C306" s="250" t="s">
        <v>3515</v>
      </c>
      <c r="D306" s="250" t="s">
        <v>2951</v>
      </c>
      <c r="E306" s="239" t="s">
        <v>3516</v>
      </c>
      <c r="F306" s="239"/>
      <c r="G306" s="239"/>
      <c r="H306" s="239"/>
      <c r="I306" s="239"/>
      <c r="J306" s="239"/>
      <c r="K306" s="239"/>
      <c r="L306" s="239"/>
      <c r="M306" s="239"/>
      <c r="N306" s="240"/>
      <c r="O306" s="240"/>
      <c r="P306" s="240"/>
      <c r="Q306" s="240"/>
      <c r="R306" s="240"/>
      <c r="S306" s="240"/>
      <c r="T306" s="240"/>
      <c r="U306" s="240"/>
      <c r="V306" s="240"/>
      <c r="W306" s="240"/>
      <c r="X306" s="240"/>
      <c r="Y306" s="240"/>
    </row>
    <row r="307" spans="1:25" ht="15.75" customHeight="1">
      <c r="B307" s="264"/>
      <c r="C307" s="265"/>
      <c r="E307" s="265"/>
      <c r="F307" s="265"/>
      <c r="G307" s="265"/>
      <c r="H307" s="265"/>
      <c r="I307" s="265"/>
      <c r="J307" s="265"/>
    </row>
    <row r="308" spans="1:25" ht="15.75" customHeight="1">
      <c r="B308" s="264"/>
      <c r="C308" s="265"/>
      <c r="E308" s="265"/>
      <c r="F308" s="265"/>
      <c r="G308" s="265"/>
      <c r="H308" s="265"/>
      <c r="I308" s="265"/>
      <c r="J308" s="265"/>
    </row>
    <row r="309" spans="1:25" ht="15.75" customHeight="1">
      <c r="B309" s="264"/>
      <c r="C309" s="265"/>
      <c r="E309" s="265"/>
      <c r="F309" s="265"/>
      <c r="G309" s="265"/>
      <c r="H309" s="265"/>
      <c r="I309" s="265"/>
      <c r="J309" s="265"/>
    </row>
    <row r="310" spans="1:25" ht="15.75" customHeight="1">
      <c r="B310" s="264"/>
      <c r="C310" s="265"/>
      <c r="E310" s="265"/>
      <c r="F310" s="265"/>
      <c r="G310" s="265"/>
      <c r="H310" s="265"/>
      <c r="I310" s="265"/>
      <c r="J310" s="265"/>
    </row>
    <row r="311" spans="1:25" ht="15.75" customHeight="1">
      <c r="B311" s="264"/>
      <c r="C311" s="265"/>
      <c r="E311" s="265"/>
      <c r="F311" s="265"/>
      <c r="G311" s="265"/>
      <c r="H311" s="265"/>
      <c r="I311" s="265"/>
      <c r="J311" s="265"/>
    </row>
    <row r="312" spans="1:25" ht="15.75" customHeight="1">
      <c r="B312" s="264"/>
      <c r="C312" s="265"/>
      <c r="E312" s="265"/>
      <c r="F312" s="265"/>
      <c r="G312" s="265"/>
      <c r="H312" s="265"/>
      <c r="I312" s="265"/>
      <c r="J312" s="265"/>
    </row>
    <row r="313" spans="1:25" ht="15.75" customHeight="1">
      <c r="B313" s="264"/>
      <c r="C313" s="265"/>
      <c r="E313" s="265"/>
      <c r="F313" s="265"/>
      <c r="G313" s="265"/>
      <c r="H313" s="265"/>
      <c r="I313" s="265"/>
      <c r="J313" s="265"/>
    </row>
    <row r="314" spans="1:25" ht="15.75" customHeight="1">
      <c r="B314" s="264"/>
      <c r="C314" s="265"/>
      <c r="E314" s="265"/>
      <c r="F314" s="265"/>
      <c r="G314" s="265"/>
      <c r="H314" s="265"/>
      <c r="I314" s="265"/>
      <c r="J314" s="265"/>
    </row>
    <row r="315" spans="1:25" ht="15.75" customHeight="1">
      <c r="B315" s="264"/>
      <c r="C315" s="265"/>
      <c r="E315" s="265"/>
      <c r="F315" s="265"/>
      <c r="G315" s="265"/>
      <c r="H315" s="265"/>
      <c r="I315" s="265"/>
      <c r="J315" s="265"/>
    </row>
    <row r="316" spans="1:25" ht="15.75" customHeight="1">
      <c r="B316" s="264"/>
      <c r="C316" s="265"/>
      <c r="E316" s="265"/>
      <c r="F316" s="265"/>
      <c r="G316" s="265"/>
      <c r="H316" s="265"/>
      <c r="I316" s="265"/>
      <c r="J316" s="265"/>
    </row>
    <row r="317" spans="1:25" ht="15.75" customHeight="1">
      <c r="B317" s="264"/>
      <c r="C317" s="265"/>
      <c r="E317" s="265"/>
      <c r="F317" s="265"/>
      <c r="G317" s="265"/>
      <c r="H317" s="265"/>
      <c r="I317" s="265"/>
      <c r="J317" s="265"/>
    </row>
    <row r="318" spans="1:25" ht="15.75" customHeight="1">
      <c r="B318" s="264"/>
      <c r="C318" s="265"/>
      <c r="E318" s="265"/>
      <c r="F318" s="265"/>
      <c r="G318" s="265"/>
      <c r="H318" s="265"/>
      <c r="I318" s="265"/>
      <c r="J318" s="265"/>
    </row>
    <row r="319" spans="1:25" ht="15.75" customHeight="1">
      <c r="B319" s="264"/>
      <c r="C319" s="265"/>
      <c r="E319" s="265"/>
      <c r="F319" s="265"/>
      <c r="G319" s="265"/>
      <c r="H319" s="265"/>
      <c r="I319" s="265"/>
      <c r="J319" s="265"/>
    </row>
    <row r="320" spans="1:25" ht="15.75" customHeight="1">
      <c r="B320" s="264"/>
      <c r="C320" s="265"/>
      <c r="E320" s="265"/>
      <c r="F320" s="265"/>
      <c r="G320" s="265"/>
      <c r="H320" s="265"/>
      <c r="I320" s="265"/>
      <c r="J320" s="265"/>
    </row>
    <row r="321" spans="2:10" ht="15.75" customHeight="1">
      <c r="B321" s="264"/>
      <c r="C321" s="265"/>
      <c r="E321" s="265"/>
      <c r="F321" s="265"/>
      <c r="G321" s="265"/>
      <c r="H321" s="265"/>
      <c r="I321" s="265"/>
      <c r="J321" s="265"/>
    </row>
    <row r="322" spans="2:10" ht="15.75" customHeight="1">
      <c r="B322" s="264"/>
      <c r="C322" s="265"/>
      <c r="E322" s="265"/>
      <c r="F322" s="265"/>
      <c r="G322" s="265"/>
      <c r="H322" s="265"/>
      <c r="I322" s="265"/>
      <c r="J322" s="265"/>
    </row>
    <row r="323" spans="2:10" ht="15.75" customHeight="1">
      <c r="B323" s="264"/>
      <c r="C323" s="265"/>
      <c r="E323" s="265"/>
      <c r="F323" s="265"/>
      <c r="G323" s="265"/>
      <c r="H323" s="265"/>
      <c r="I323" s="265"/>
      <c r="J323" s="265"/>
    </row>
    <row r="324" spans="2:10" ht="15.75" customHeight="1">
      <c r="B324" s="264"/>
      <c r="C324" s="265"/>
      <c r="E324" s="265"/>
      <c r="F324" s="265"/>
      <c r="G324" s="265"/>
      <c r="H324" s="265"/>
      <c r="I324" s="265"/>
      <c r="J324" s="265"/>
    </row>
    <row r="325" spans="2:10" ht="15.75" customHeight="1">
      <c r="B325" s="264"/>
      <c r="C325" s="265"/>
      <c r="E325" s="265"/>
      <c r="F325" s="265"/>
      <c r="G325" s="265"/>
      <c r="H325" s="265"/>
      <c r="I325" s="265"/>
      <c r="J325" s="265"/>
    </row>
    <row r="326" spans="2:10" ht="15.75" customHeight="1">
      <c r="B326" s="264"/>
      <c r="C326" s="265"/>
      <c r="E326" s="265"/>
      <c r="F326" s="265"/>
      <c r="G326" s="265"/>
      <c r="H326" s="265"/>
      <c r="I326" s="265"/>
      <c r="J326" s="265"/>
    </row>
    <row r="327" spans="2:10" ht="15.75" customHeight="1">
      <c r="B327" s="264"/>
      <c r="C327" s="265"/>
      <c r="E327" s="265"/>
      <c r="F327" s="265"/>
      <c r="G327" s="265"/>
      <c r="H327" s="265"/>
      <c r="I327" s="265"/>
      <c r="J327" s="265"/>
    </row>
    <row r="328" spans="2:10" ht="15.75" customHeight="1">
      <c r="B328" s="264"/>
      <c r="C328" s="265"/>
      <c r="E328" s="265"/>
      <c r="F328" s="265"/>
      <c r="G328" s="265"/>
      <c r="H328" s="265"/>
      <c r="I328" s="265"/>
      <c r="J328" s="265"/>
    </row>
    <row r="329" spans="2:10" ht="15.75" customHeight="1">
      <c r="B329" s="264"/>
      <c r="C329" s="265"/>
      <c r="E329" s="265"/>
      <c r="F329" s="265"/>
      <c r="G329" s="265"/>
      <c r="H329" s="265"/>
      <c r="I329" s="265"/>
      <c r="J329" s="265"/>
    </row>
    <row r="330" spans="2:10" ht="15.75" customHeight="1">
      <c r="B330" s="264"/>
      <c r="C330" s="265"/>
      <c r="E330" s="265"/>
      <c r="F330" s="265"/>
      <c r="G330" s="265"/>
      <c r="H330" s="265"/>
      <c r="I330" s="265"/>
      <c r="J330" s="265"/>
    </row>
    <row r="331" spans="2:10" ht="15.75" customHeight="1">
      <c r="B331" s="264"/>
      <c r="C331" s="265"/>
      <c r="E331" s="265"/>
      <c r="F331" s="265"/>
      <c r="G331" s="265"/>
      <c r="H331" s="265"/>
      <c r="I331" s="265"/>
      <c r="J331" s="265"/>
    </row>
    <row r="332" spans="2:10" ht="15.75" customHeight="1">
      <c r="B332" s="264"/>
      <c r="C332" s="265"/>
      <c r="E332" s="265"/>
      <c r="F332" s="265"/>
      <c r="G332" s="265"/>
      <c r="H332" s="265"/>
      <c r="I332" s="265"/>
      <c r="J332" s="265"/>
    </row>
    <row r="333" spans="2:10" ht="15.75" customHeight="1">
      <c r="B333" s="264"/>
      <c r="C333" s="265"/>
      <c r="E333" s="265"/>
      <c r="F333" s="265"/>
      <c r="G333" s="265"/>
      <c r="H333" s="265"/>
      <c r="I333" s="265"/>
      <c r="J333" s="265"/>
    </row>
    <row r="334" spans="2:10" ht="15.75" customHeight="1">
      <c r="B334" s="264"/>
      <c r="C334" s="265"/>
      <c r="E334" s="265"/>
      <c r="F334" s="265"/>
      <c r="G334" s="265"/>
      <c r="H334" s="265"/>
      <c r="I334" s="265"/>
      <c r="J334" s="265"/>
    </row>
    <row r="335" spans="2:10" ht="15.75" customHeight="1">
      <c r="B335" s="264"/>
      <c r="C335" s="265"/>
      <c r="E335" s="265"/>
      <c r="F335" s="265"/>
      <c r="G335" s="265"/>
      <c r="H335" s="265"/>
      <c r="I335" s="265"/>
      <c r="J335" s="265"/>
    </row>
    <row r="336" spans="2:10" ht="15.75" customHeight="1">
      <c r="B336" s="264"/>
      <c r="C336" s="265"/>
      <c r="E336" s="265"/>
      <c r="F336" s="265"/>
      <c r="G336" s="265"/>
      <c r="H336" s="265"/>
      <c r="I336" s="265"/>
      <c r="J336" s="265"/>
    </row>
    <row r="337" spans="2:10" ht="15.75" customHeight="1">
      <c r="B337" s="264"/>
      <c r="C337" s="265"/>
      <c r="E337" s="265"/>
      <c r="F337" s="265"/>
      <c r="G337" s="265"/>
      <c r="H337" s="265"/>
      <c r="I337" s="265"/>
      <c r="J337" s="265"/>
    </row>
    <row r="338" spans="2:10" ht="15.75" customHeight="1">
      <c r="B338" s="264"/>
      <c r="C338" s="265"/>
      <c r="E338" s="265"/>
      <c r="F338" s="265"/>
      <c r="G338" s="265"/>
      <c r="H338" s="265"/>
      <c r="I338" s="265"/>
      <c r="J338" s="265"/>
    </row>
    <row r="339" spans="2:10" ht="15.75" customHeight="1">
      <c r="B339" s="264"/>
      <c r="C339" s="265"/>
      <c r="E339" s="265"/>
      <c r="F339" s="265"/>
      <c r="G339" s="265"/>
      <c r="H339" s="265"/>
      <c r="I339" s="265"/>
      <c r="J339" s="265"/>
    </row>
    <row r="340" spans="2:10" ht="15.75" customHeight="1">
      <c r="B340" s="264"/>
      <c r="C340" s="265"/>
      <c r="E340" s="265"/>
      <c r="F340" s="265"/>
      <c r="G340" s="265"/>
      <c r="H340" s="265"/>
      <c r="I340" s="265"/>
      <c r="J340" s="265"/>
    </row>
    <row r="341" spans="2:10" ht="15.75" customHeight="1">
      <c r="B341" s="264"/>
      <c r="C341" s="265"/>
      <c r="E341" s="265"/>
      <c r="F341" s="265"/>
      <c r="G341" s="265"/>
      <c r="H341" s="265"/>
      <c r="I341" s="265"/>
      <c r="J341" s="265"/>
    </row>
    <row r="342" spans="2:10" ht="15.75" customHeight="1">
      <c r="B342" s="264"/>
      <c r="C342" s="265"/>
      <c r="E342" s="265"/>
      <c r="F342" s="265"/>
      <c r="G342" s="265"/>
      <c r="H342" s="265"/>
      <c r="I342" s="265"/>
      <c r="J342" s="265"/>
    </row>
    <row r="343" spans="2:10" ht="15.75" customHeight="1">
      <c r="B343" s="264"/>
      <c r="C343" s="265"/>
      <c r="E343" s="265"/>
      <c r="F343" s="265"/>
      <c r="G343" s="265"/>
      <c r="H343" s="265"/>
      <c r="I343" s="265"/>
      <c r="J343" s="265"/>
    </row>
    <row r="344" spans="2:10" ht="15.75" customHeight="1">
      <c r="B344" s="264"/>
      <c r="C344" s="265"/>
      <c r="E344" s="265"/>
      <c r="F344" s="265"/>
      <c r="G344" s="265"/>
      <c r="H344" s="265"/>
      <c r="I344" s="265"/>
      <c r="J344" s="265"/>
    </row>
    <row r="345" spans="2:10" ht="15.75" customHeight="1">
      <c r="B345" s="264"/>
      <c r="C345" s="265"/>
      <c r="E345" s="265"/>
      <c r="F345" s="265"/>
      <c r="G345" s="265"/>
      <c r="H345" s="265"/>
      <c r="I345" s="265"/>
      <c r="J345" s="265"/>
    </row>
    <row r="346" spans="2:10" ht="15.75" customHeight="1">
      <c r="B346" s="264"/>
      <c r="C346" s="265"/>
      <c r="E346" s="265"/>
      <c r="F346" s="265"/>
      <c r="G346" s="265"/>
      <c r="H346" s="265"/>
      <c r="I346" s="265"/>
      <c r="J346" s="265"/>
    </row>
    <row r="347" spans="2:10" ht="15.75" customHeight="1">
      <c r="B347" s="264"/>
      <c r="C347" s="265"/>
      <c r="E347" s="265"/>
      <c r="F347" s="265"/>
      <c r="G347" s="265"/>
      <c r="H347" s="265"/>
      <c r="I347" s="265"/>
      <c r="J347" s="265"/>
    </row>
    <row r="348" spans="2:10" ht="15.75" customHeight="1">
      <c r="B348" s="264"/>
      <c r="C348" s="265"/>
      <c r="E348" s="265"/>
      <c r="F348" s="265"/>
      <c r="G348" s="265"/>
      <c r="H348" s="265"/>
      <c r="I348" s="265"/>
      <c r="J348" s="265"/>
    </row>
    <row r="349" spans="2:10" ht="15.75" customHeight="1">
      <c r="B349" s="264"/>
      <c r="C349" s="265"/>
      <c r="E349" s="265"/>
      <c r="F349" s="265"/>
      <c r="G349" s="265"/>
      <c r="H349" s="265"/>
      <c r="I349" s="265"/>
      <c r="J349" s="265"/>
    </row>
    <row r="350" spans="2:10" ht="15.75" customHeight="1">
      <c r="B350" s="264"/>
      <c r="C350" s="265"/>
      <c r="E350" s="265"/>
      <c r="F350" s="265"/>
      <c r="G350" s="265"/>
      <c r="H350" s="265"/>
      <c r="I350" s="265"/>
      <c r="J350" s="265"/>
    </row>
    <row r="351" spans="2:10" ht="15.75" customHeight="1">
      <c r="B351" s="264"/>
      <c r="C351" s="265"/>
      <c r="E351" s="265"/>
      <c r="F351" s="265"/>
      <c r="G351" s="265"/>
      <c r="H351" s="265"/>
      <c r="I351" s="265"/>
      <c r="J351" s="265"/>
    </row>
    <row r="352" spans="2:10" ht="15.75" customHeight="1">
      <c r="B352" s="264"/>
      <c r="C352" s="265"/>
      <c r="E352" s="265"/>
      <c r="F352" s="265"/>
      <c r="G352" s="265"/>
      <c r="H352" s="265"/>
      <c r="I352" s="265"/>
      <c r="J352" s="265"/>
    </row>
    <row r="353" spans="2:10" ht="15.75" customHeight="1">
      <c r="B353" s="264"/>
      <c r="C353" s="265"/>
      <c r="E353" s="265"/>
      <c r="F353" s="265"/>
      <c r="G353" s="265"/>
      <c r="H353" s="265"/>
      <c r="I353" s="265"/>
      <c r="J353" s="265"/>
    </row>
    <row r="354" spans="2:10" ht="15.75" customHeight="1">
      <c r="B354" s="264"/>
      <c r="C354" s="265"/>
      <c r="E354" s="265"/>
      <c r="F354" s="265"/>
      <c r="G354" s="265"/>
      <c r="H354" s="265"/>
      <c r="I354" s="265"/>
      <c r="J354" s="265"/>
    </row>
    <row r="355" spans="2:10" ht="15.75" customHeight="1">
      <c r="B355" s="264"/>
      <c r="C355" s="265"/>
      <c r="E355" s="265"/>
      <c r="F355" s="265"/>
      <c r="G355" s="265"/>
      <c r="H355" s="265"/>
      <c r="I355" s="265"/>
      <c r="J355" s="265"/>
    </row>
    <row r="356" spans="2:10" ht="15.75" customHeight="1">
      <c r="B356" s="264"/>
      <c r="C356" s="265"/>
      <c r="E356" s="265"/>
      <c r="F356" s="265"/>
      <c r="G356" s="265"/>
      <c r="H356" s="265"/>
      <c r="I356" s="265"/>
      <c r="J356" s="265"/>
    </row>
    <row r="357" spans="2:10" ht="15.75" customHeight="1">
      <c r="B357" s="264"/>
      <c r="C357" s="265"/>
      <c r="E357" s="265"/>
      <c r="F357" s="265"/>
      <c r="G357" s="265"/>
      <c r="H357" s="265"/>
      <c r="I357" s="265"/>
      <c r="J357" s="265"/>
    </row>
    <row r="358" spans="2:10" ht="15.75" customHeight="1">
      <c r="B358" s="264"/>
      <c r="C358" s="265"/>
      <c r="E358" s="265"/>
      <c r="F358" s="265"/>
      <c r="G358" s="265"/>
      <c r="H358" s="265"/>
      <c r="I358" s="265"/>
      <c r="J358" s="265"/>
    </row>
    <row r="359" spans="2:10" ht="15.75" customHeight="1">
      <c r="B359" s="264"/>
      <c r="C359" s="265"/>
      <c r="E359" s="265"/>
      <c r="F359" s="265"/>
      <c r="G359" s="265"/>
      <c r="H359" s="265"/>
      <c r="I359" s="265"/>
      <c r="J359" s="265"/>
    </row>
    <row r="360" spans="2:10" ht="15.75" customHeight="1">
      <c r="B360" s="264"/>
      <c r="C360" s="265"/>
      <c r="E360" s="265"/>
      <c r="F360" s="265"/>
      <c r="G360" s="265"/>
      <c r="H360" s="265"/>
      <c r="I360" s="265"/>
      <c r="J360" s="265"/>
    </row>
    <row r="361" spans="2:10" ht="15.75" customHeight="1">
      <c r="B361" s="264"/>
      <c r="C361" s="265"/>
      <c r="E361" s="265"/>
      <c r="F361" s="265"/>
      <c r="G361" s="265"/>
      <c r="H361" s="265"/>
      <c r="I361" s="265"/>
      <c r="J361" s="265"/>
    </row>
    <row r="362" spans="2:10" ht="15.75" customHeight="1">
      <c r="B362" s="264"/>
      <c r="C362" s="265"/>
      <c r="E362" s="265"/>
      <c r="F362" s="265"/>
      <c r="G362" s="265"/>
      <c r="H362" s="265"/>
      <c r="I362" s="265"/>
      <c r="J362" s="265"/>
    </row>
    <row r="363" spans="2:10" ht="15.75" customHeight="1">
      <c r="B363" s="264"/>
      <c r="C363" s="265"/>
      <c r="E363" s="265"/>
      <c r="F363" s="265"/>
      <c r="G363" s="265"/>
      <c r="H363" s="265"/>
      <c r="I363" s="265"/>
      <c r="J363" s="265"/>
    </row>
    <row r="364" spans="2:10" ht="15.75" customHeight="1">
      <c r="B364" s="264"/>
      <c r="C364" s="265"/>
      <c r="E364" s="265"/>
      <c r="F364" s="265"/>
      <c r="G364" s="265"/>
      <c r="H364" s="265"/>
      <c r="I364" s="265"/>
      <c r="J364" s="265"/>
    </row>
    <row r="365" spans="2:10" ht="15.75" customHeight="1">
      <c r="B365" s="264"/>
      <c r="C365" s="265"/>
      <c r="E365" s="265"/>
      <c r="F365" s="265"/>
      <c r="G365" s="265"/>
      <c r="H365" s="265"/>
      <c r="I365" s="265"/>
      <c r="J365" s="265"/>
    </row>
    <row r="366" spans="2:10" ht="15.75" customHeight="1">
      <c r="B366" s="264"/>
      <c r="C366" s="265"/>
      <c r="E366" s="265"/>
      <c r="F366" s="265"/>
      <c r="G366" s="265"/>
      <c r="H366" s="265"/>
      <c r="I366" s="265"/>
      <c r="J366" s="265"/>
    </row>
    <row r="367" spans="2:10" ht="15.75" customHeight="1">
      <c r="B367" s="264"/>
      <c r="C367" s="265"/>
      <c r="E367" s="265"/>
      <c r="F367" s="265"/>
      <c r="G367" s="265"/>
      <c r="H367" s="265"/>
      <c r="I367" s="265"/>
      <c r="J367" s="265"/>
    </row>
    <row r="368" spans="2:10" ht="15.75" customHeight="1">
      <c r="B368" s="264"/>
      <c r="C368" s="265"/>
      <c r="E368" s="265"/>
      <c r="F368" s="265"/>
      <c r="G368" s="265"/>
      <c r="H368" s="265"/>
      <c r="I368" s="265"/>
      <c r="J368" s="265"/>
    </row>
    <row r="369" spans="2:10" ht="15.75" customHeight="1">
      <c r="B369" s="264"/>
      <c r="C369" s="265"/>
      <c r="E369" s="265"/>
      <c r="F369" s="265"/>
      <c r="G369" s="265"/>
      <c r="H369" s="265"/>
      <c r="I369" s="265"/>
      <c r="J369" s="265"/>
    </row>
    <row r="370" spans="2:10" ht="15.75" customHeight="1">
      <c r="B370" s="264"/>
      <c r="C370" s="265"/>
      <c r="E370" s="265"/>
      <c r="F370" s="265"/>
      <c r="G370" s="265"/>
      <c r="H370" s="265"/>
      <c r="I370" s="265"/>
      <c r="J370" s="265"/>
    </row>
    <row r="371" spans="2:10" ht="15.75" customHeight="1">
      <c r="B371" s="264"/>
      <c r="C371" s="265"/>
      <c r="E371" s="265"/>
      <c r="F371" s="265"/>
      <c r="G371" s="265"/>
      <c r="H371" s="265"/>
      <c r="I371" s="265"/>
      <c r="J371" s="265"/>
    </row>
    <row r="372" spans="2:10" ht="15.75" customHeight="1">
      <c r="B372" s="264"/>
      <c r="C372" s="265"/>
      <c r="E372" s="265"/>
      <c r="F372" s="265"/>
      <c r="G372" s="265"/>
      <c r="H372" s="265"/>
      <c r="I372" s="265"/>
      <c r="J372" s="265"/>
    </row>
    <row r="373" spans="2:10" ht="15.75" customHeight="1">
      <c r="B373" s="264"/>
      <c r="C373" s="265"/>
      <c r="E373" s="265"/>
      <c r="F373" s="265"/>
      <c r="G373" s="265"/>
      <c r="H373" s="265"/>
      <c r="I373" s="265"/>
      <c r="J373" s="265"/>
    </row>
    <row r="374" spans="2:10" ht="15.75" customHeight="1">
      <c r="B374" s="264"/>
      <c r="C374" s="265"/>
      <c r="E374" s="265"/>
      <c r="F374" s="265"/>
      <c r="G374" s="265"/>
      <c r="H374" s="265"/>
      <c r="I374" s="265"/>
      <c r="J374" s="265"/>
    </row>
    <row r="375" spans="2:10" ht="15.75" customHeight="1">
      <c r="B375" s="264"/>
      <c r="C375" s="265"/>
      <c r="E375" s="265"/>
      <c r="F375" s="265"/>
      <c r="G375" s="265"/>
      <c r="H375" s="265"/>
      <c r="I375" s="265"/>
      <c r="J375" s="265"/>
    </row>
    <row r="376" spans="2:10" ht="15.75" customHeight="1">
      <c r="B376" s="264"/>
      <c r="C376" s="265"/>
      <c r="E376" s="265"/>
      <c r="F376" s="265"/>
      <c r="G376" s="265"/>
      <c r="H376" s="265"/>
      <c r="I376" s="265"/>
      <c r="J376" s="265"/>
    </row>
    <row r="377" spans="2:10" ht="15.75" customHeight="1">
      <c r="B377" s="264"/>
      <c r="C377" s="265"/>
      <c r="E377" s="265"/>
      <c r="F377" s="265"/>
      <c r="G377" s="265"/>
      <c r="H377" s="265"/>
      <c r="I377" s="265"/>
      <c r="J377" s="265"/>
    </row>
    <row r="378" spans="2:10" ht="15.75" customHeight="1">
      <c r="B378" s="264"/>
      <c r="C378" s="265"/>
      <c r="E378" s="265"/>
      <c r="F378" s="265"/>
      <c r="G378" s="265"/>
      <c r="H378" s="265"/>
      <c r="I378" s="265"/>
      <c r="J378" s="265"/>
    </row>
    <row r="379" spans="2:10" ht="15.75" customHeight="1">
      <c r="B379" s="264"/>
      <c r="C379" s="265"/>
      <c r="E379" s="265"/>
      <c r="F379" s="265"/>
      <c r="G379" s="265"/>
      <c r="H379" s="265"/>
      <c r="I379" s="265"/>
      <c r="J379" s="265"/>
    </row>
    <row r="380" spans="2:10" ht="15.75" customHeight="1">
      <c r="B380" s="264"/>
      <c r="C380" s="265"/>
      <c r="E380" s="265"/>
      <c r="F380" s="265"/>
      <c r="G380" s="265"/>
      <c r="H380" s="265"/>
      <c r="I380" s="265"/>
      <c r="J380" s="265"/>
    </row>
    <row r="381" spans="2:10" ht="15.75" customHeight="1">
      <c r="B381" s="264"/>
      <c r="C381" s="265"/>
      <c r="E381" s="265"/>
      <c r="F381" s="265"/>
      <c r="G381" s="265"/>
      <c r="H381" s="265"/>
      <c r="I381" s="265"/>
      <c r="J381" s="265"/>
    </row>
    <row r="382" spans="2:10" ht="15.75" customHeight="1">
      <c r="B382" s="264"/>
      <c r="C382" s="265"/>
      <c r="E382" s="265"/>
      <c r="F382" s="265"/>
      <c r="G382" s="265"/>
      <c r="H382" s="265"/>
      <c r="I382" s="265"/>
      <c r="J382" s="265"/>
    </row>
    <row r="383" spans="2:10" ht="15.75" customHeight="1">
      <c r="B383" s="264"/>
      <c r="C383" s="265"/>
      <c r="E383" s="265"/>
      <c r="F383" s="265"/>
      <c r="G383" s="265"/>
      <c r="H383" s="265"/>
      <c r="I383" s="265"/>
      <c r="J383" s="265"/>
    </row>
    <row r="384" spans="2:10" ht="15.75" customHeight="1">
      <c r="B384" s="264"/>
      <c r="C384" s="265"/>
      <c r="E384" s="265"/>
      <c r="F384" s="265"/>
      <c r="G384" s="265"/>
      <c r="H384" s="265"/>
      <c r="I384" s="265"/>
      <c r="J384" s="265"/>
    </row>
    <row r="385" spans="2:10" ht="15.75" customHeight="1">
      <c r="B385" s="264"/>
      <c r="C385" s="265"/>
      <c r="E385" s="265"/>
      <c r="F385" s="265"/>
      <c r="G385" s="265"/>
      <c r="H385" s="265"/>
      <c r="I385" s="265"/>
      <c r="J385" s="265"/>
    </row>
    <row r="386" spans="2:10" ht="15.75" customHeight="1">
      <c r="B386" s="264"/>
      <c r="C386" s="265"/>
      <c r="E386" s="265"/>
      <c r="F386" s="265"/>
      <c r="G386" s="265"/>
      <c r="H386" s="265"/>
      <c r="I386" s="265"/>
      <c r="J386" s="265"/>
    </row>
    <row r="387" spans="2:10" ht="15.75" customHeight="1">
      <c r="B387" s="264"/>
      <c r="C387" s="265"/>
      <c r="E387" s="265"/>
      <c r="F387" s="265"/>
      <c r="G387" s="265"/>
      <c r="H387" s="265"/>
      <c r="I387" s="265"/>
      <c r="J387" s="265"/>
    </row>
    <row r="388" spans="2:10" ht="15.75" customHeight="1">
      <c r="B388" s="264"/>
      <c r="C388" s="265"/>
      <c r="E388" s="265"/>
      <c r="F388" s="265"/>
      <c r="G388" s="265"/>
      <c r="H388" s="265"/>
      <c r="I388" s="265"/>
      <c r="J388" s="265"/>
    </row>
    <row r="389" spans="2:10" ht="15.75" customHeight="1">
      <c r="B389" s="264"/>
      <c r="C389" s="265"/>
      <c r="E389" s="265"/>
      <c r="F389" s="265"/>
      <c r="G389" s="265"/>
      <c r="H389" s="265"/>
      <c r="I389" s="265"/>
      <c r="J389" s="265"/>
    </row>
    <row r="390" spans="2:10" ht="15.75" customHeight="1">
      <c r="B390" s="264"/>
      <c r="C390" s="265"/>
      <c r="E390" s="265"/>
      <c r="F390" s="265"/>
      <c r="G390" s="265"/>
      <c r="H390" s="265"/>
      <c r="I390" s="265"/>
      <c r="J390" s="265"/>
    </row>
    <row r="391" spans="2:10" ht="15.75" customHeight="1">
      <c r="B391" s="264"/>
      <c r="C391" s="265"/>
      <c r="E391" s="265"/>
      <c r="F391" s="265"/>
      <c r="G391" s="265"/>
      <c r="H391" s="265"/>
      <c r="I391" s="265"/>
      <c r="J391" s="265"/>
    </row>
    <row r="392" spans="2:10" ht="15.75" customHeight="1">
      <c r="B392" s="264"/>
      <c r="C392" s="265"/>
      <c r="E392" s="265"/>
      <c r="F392" s="265"/>
      <c r="G392" s="265"/>
      <c r="H392" s="265"/>
      <c r="I392" s="265"/>
      <c r="J392" s="265"/>
    </row>
    <row r="393" spans="2:10" ht="15.75" customHeight="1">
      <c r="B393" s="264"/>
      <c r="C393" s="265"/>
      <c r="E393" s="265"/>
      <c r="F393" s="265"/>
      <c r="G393" s="265"/>
      <c r="H393" s="265"/>
      <c r="I393" s="265"/>
      <c r="J393" s="265"/>
    </row>
    <row r="394" spans="2:10" ht="15.75" customHeight="1">
      <c r="B394" s="264"/>
      <c r="C394" s="265"/>
      <c r="E394" s="265"/>
      <c r="F394" s="265"/>
      <c r="G394" s="265"/>
      <c r="H394" s="265"/>
      <c r="I394" s="265"/>
      <c r="J394" s="265"/>
    </row>
    <row r="395" spans="2:10" ht="15.75" customHeight="1">
      <c r="B395" s="264"/>
      <c r="C395" s="265"/>
      <c r="E395" s="265"/>
      <c r="F395" s="265"/>
      <c r="G395" s="265"/>
      <c r="H395" s="265"/>
      <c r="I395" s="265"/>
      <c r="J395" s="265"/>
    </row>
    <row r="396" spans="2:10" ht="15.75" customHeight="1">
      <c r="B396" s="264"/>
      <c r="C396" s="265"/>
      <c r="E396" s="265"/>
      <c r="F396" s="265"/>
      <c r="G396" s="265"/>
      <c r="H396" s="265"/>
      <c r="I396" s="265"/>
      <c r="J396" s="265"/>
    </row>
    <row r="397" spans="2:10" ht="15.75" customHeight="1">
      <c r="B397" s="264"/>
      <c r="C397" s="265"/>
      <c r="E397" s="265"/>
      <c r="F397" s="265"/>
      <c r="G397" s="265"/>
      <c r="H397" s="265"/>
      <c r="I397" s="265"/>
      <c r="J397" s="265"/>
    </row>
    <row r="398" spans="2:10" ht="15.75" customHeight="1">
      <c r="B398" s="264"/>
      <c r="C398" s="265"/>
      <c r="E398" s="265"/>
      <c r="F398" s="265"/>
      <c r="G398" s="265"/>
      <c r="H398" s="265"/>
      <c r="I398" s="265"/>
      <c r="J398" s="265"/>
    </row>
    <row r="399" spans="2:10" ht="15.75" customHeight="1">
      <c r="B399" s="264"/>
      <c r="C399" s="265"/>
      <c r="E399" s="265"/>
      <c r="F399" s="265"/>
      <c r="G399" s="265"/>
      <c r="H399" s="265"/>
      <c r="I399" s="265"/>
      <c r="J399" s="265"/>
    </row>
    <row r="400" spans="2:10" ht="15.75" customHeight="1">
      <c r="B400" s="264"/>
      <c r="C400" s="265"/>
      <c r="E400" s="265"/>
      <c r="F400" s="265"/>
      <c r="G400" s="265"/>
      <c r="H400" s="265"/>
      <c r="I400" s="265"/>
      <c r="J400" s="265"/>
    </row>
    <row r="401" spans="2:10" ht="15.75" customHeight="1">
      <c r="B401" s="264"/>
      <c r="C401" s="265"/>
      <c r="E401" s="265"/>
      <c r="F401" s="265"/>
      <c r="G401" s="265"/>
      <c r="H401" s="265"/>
      <c r="I401" s="265"/>
      <c r="J401" s="265"/>
    </row>
    <row r="402" spans="2:10" ht="15.75" customHeight="1">
      <c r="B402" s="264"/>
      <c r="C402" s="265"/>
      <c r="E402" s="265"/>
      <c r="F402" s="265"/>
      <c r="G402" s="265"/>
      <c r="H402" s="265"/>
      <c r="I402" s="265"/>
      <c r="J402" s="265"/>
    </row>
    <row r="403" spans="2:10" ht="15.75" customHeight="1">
      <c r="B403" s="264"/>
      <c r="C403" s="265"/>
      <c r="E403" s="265"/>
      <c r="F403" s="265"/>
      <c r="G403" s="265"/>
      <c r="H403" s="265"/>
      <c r="I403" s="265"/>
      <c r="J403" s="265"/>
    </row>
    <row r="404" spans="2:10" ht="15.75" customHeight="1">
      <c r="B404" s="264"/>
      <c r="C404" s="265"/>
      <c r="E404" s="265"/>
      <c r="F404" s="265"/>
      <c r="G404" s="265"/>
      <c r="H404" s="265"/>
      <c r="I404" s="265"/>
      <c r="J404" s="265"/>
    </row>
    <row r="405" spans="2:10" ht="15.75" customHeight="1">
      <c r="B405" s="264"/>
      <c r="C405" s="265"/>
      <c r="E405" s="265"/>
      <c r="F405" s="265"/>
      <c r="G405" s="265"/>
      <c r="H405" s="265"/>
      <c r="I405" s="265"/>
      <c r="J405" s="265"/>
    </row>
    <row r="406" spans="2:10" ht="15.75" customHeight="1">
      <c r="B406" s="264"/>
      <c r="C406" s="265"/>
      <c r="E406" s="265"/>
      <c r="F406" s="265"/>
      <c r="G406" s="265"/>
      <c r="H406" s="265"/>
      <c r="I406" s="265"/>
      <c r="J406" s="265"/>
    </row>
    <row r="407" spans="2:10" ht="15.75" customHeight="1">
      <c r="B407" s="264"/>
      <c r="C407" s="265"/>
      <c r="E407" s="265"/>
      <c r="F407" s="265"/>
      <c r="G407" s="265"/>
      <c r="H407" s="265"/>
      <c r="I407" s="265"/>
      <c r="J407" s="265"/>
    </row>
    <row r="408" spans="2:10" ht="15.75" customHeight="1">
      <c r="B408" s="264"/>
      <c r="C408" s="265"/>
      <c r="E408" s="265"/>
      <c r="F408" s="265"/>
      <c r="G408" s="265"/>
      <c r="H408" s="265"/>
      <c r="I408" s="265"/>
      <c r="J408" s="265"/>
    </row>
    <row r="409" spans="2:10" ht="15.75" customHeight="1">
      <c r="B409" s="264"/>
      <c r="C409" s="265"/>
      <c r="E409" s="265"/>
      <c r="F409" s="265"/>
      <c r="G409" s="265"/>
      <c r="H409" s="265"/>
      <c r="I409" s="265"/>
      <c r="J409" s="265"/>
    </row>
    <row r="410" spans="2:10" ht="15.75" customHeight="1">
      <c r="B410" s="264"/>
      <c r="C410" s="265"/>
      <c r="E410" s="265"/>
      <c r="F410" s="265"/>
      <c r="G410" s="265"/>
      <c r="H410" s="265"/>
      <c r="I410" s="265"/>
      <c r="J410" s="265"/>
    </row>
    <row r="411" spans="2:10" ht="15.75" customHeight="1">
      <c r="B411" s="264"/>
      <c r="C411" s="265"/>
      <c r="E411" s="265"/>
      <c r="F411" s="265"/>
      <c r="G411" s="265"/>
      <c r="H411" s="265"/>
      <c r="I411" s="265"/>
      <c r="J411" s="265"/>
    </row>
    <row r="412" spans="2:10" ht="15.75" customHeight="1">
      <c r="B412" s="264"/>
      <c r="C412" s="265"/>
      <c r="E412" s="265"/>
      <c r="F412" s="265"/>
      <c r="G412" s="265"/>
      <c r="H412" s="265"/>
      <c r="I412" s="265"/>
      <c r="J412" s="265"/>
    </row>
    <row r="413" spans="2:10" ht="15.75" customHeight="1">
      <c r="B413" s="264"/>
      <c r="C413" s="265"/>
      <c r="E413" s="265"/>
      <c r="F413" s="265"/>
      <c r="G413" s="265"/>
      <c r="H413" s="265"/>
      <c r="I413" s="265"/>
      <c r="J413" s="265"/>
    </row>
    <row r="414" spans="2:10" ht="15.75" customHeight="1">
      <c r="B414" s="264"/>
      <c r="C414" s="265"/>
      <c r="E414" s="265"/>
      <c r="F414" s="265"/>
      <c r="G414" s="265"/>
      <c r="H414" s="265"/>
      <c r="I414" s="265"/>
      <c r="J414" s="265"/>
    </row>
    <row r="415" spans="2:10" ht="15.75" customHeight="1">
      <c r="B415" s="264"/>
      <c r="C415" s="265"/>
      <c r="E415" s="265"/>
      <c r="F415" s="265"/>
      <c r="G415" s="265"/>
      <c r="H415" s="265"/>
      <c r="I415" s="265"/>
      <c r="J415" s="265"/>
    </row>
    <row r="416" spans="2:10" ht="15.75" customHeight="1">
      <c r="B416" s="264"/>
      <c r="C416" s="265"/>
      <c r="E416" s="265"/>
      <c r="F416" s="265"/>
      <c r="G416" s="265"/>
      <c r="H416" s="265"/>
      <c r="I416" s="265"/>
      <c r="J416" s="265"/>
    </row>
    <row r="417" spans="2:10" ht="15.75" customHeight="1">
      <c r="B417" s="264"/>
      <c r="C417" s="265"/>
      <c r="E417" s="265"/>
      <c r="F417" s="265"/>
      <c r="G417" s="265"/>
      <c r="H417" s="265"/>
      <c r="I417" s="265"/>
      <c r="J417" s="265"/>
    </row>
    <row r="418" spans="2:10" ht="15.75" customHeight="1">
      <c r="B418" s="264"/>
      <c r="C418" s="265"/>
      <c r="E418" s="265"/>
      <c r="F418" s="265"/>
      <c r="G418" s="265"/>
      <c r="H418" s="265"/>
      <c r="I418" s="265"/>
      <c r="J418" s="265"/>
    </row>
    <row r="419" spans="2:10" ht="15.75" customHeight="1">
      <c r="B419" s="264"/>
      <c r="C419" s="265"/>
      <c r="E419" s="265"/>
      <c r="F419" s="265"/>
      <c r="G419" s="265"/>
      <c r="H419" s="265"/>
      <c r="I419" s="265"/>
      <c r="J419" s="265"/>
    </row>
    <row r="420" spans="2:10" ht="15.75" customHeight="1">
      <c r="B420" s="264"/>
      <c r="C420" s="265"/>
      <c r="E420" s="265"/>
      <c r="F420" s="265"/>
      <c r="G420" s="265"/>
      <c r="H420" s="265"/>
      <c r="I420" s="265"/>
      <c r="J420" s="265"/>
    </row>
    <row r="421" spans="2:10" ht="15.75" customHeight="1">
      <c r="B421" s="264"/>
      <c r="C421" s="265"/>
      <c r="E421" s="265"/>
      <c r="F421" s="265"/>
      <c r="G421" s="265"/>
      <c r="H421" s="265"/>
      <c r="I421" s="265"/>
      <c r="J421" s="265"/>
    </row>
    <row r="422" spans="2:10" ht="15.75" customHeight="1">
      <c r="B422" s="264"/>
      <c r="C422" s="265"/>
      <c r="E422" s="265"/>
      <c r="F422" s="265"/>
      <c r="G422" s="265"/>
      <c r="H422" s="265"/>
      <c r="I422" s="265"/>
      <c r="J422" s="265"/>
    </row>
    <row r="423" spans="2:10" ht="15.75" customHeight="1">
      <c r="B423" s="264"/>
      <c r="C423" s="265"/>
      <c r="E423" s="265"/>
      <c r="F423" s="265"/>
      <c r="G423" s="265"/>
      <c r="H423" s="265"/>
      <c r="I423" s="265"/>
      <c r="J423" s="265"/>
    </row>
    <row r="424" spans="2:10" ht="15.75" customHeight="1">
      <c r="B424" s="264"/>
      <c r="C424" s="265"/>
      <c r="E424" s="265"/>
      <c r="F424" s="265"/>
      <c r="G424" s="265"/>
      <c r="H424" s="265"/>
      <c r="I424" s="265"/>
      <c r="J424" s="265"/>
    </row>
    <row r="425" spans="2:10" ht="15.75" customHeight="1">
      <c r="B425" s="264"/>
      <c r="C425" s="265"/>
      <c r="E425" s="265"/>
      <c r="F425" s="265"/>
      <c r="G425" s="265"/>
      <c r="H425" s="265"/>
      <c r="I425" s="265"/>
      <c r="J425" s="265"/>
    </row>
    <row r="426" spans="2:10" ht="15.75" customHeight="1">
      <c r="B426" s="264"/>
      <c r="C426" s="265"/>
      <c r="E426" s="265"/>
      <c r="F426" s="265"/>
      <c r="G426" s="265"/>
      <c r="H426" s="265"/>
      <c r="I426" s="265"/>
      <c r="J426" s="265"/>
    </row>
    <row r="427" spans="2:10" ht="15.75" customHeight="1">
      <c r="B427" s="264"/>
      <c r="C427" s="265"/>
      <c r="E427" s="265"/>
      <c r="F427" s="265"/>
      <c r="G427" s="265"/>
      <c r="H427" s="265"/>
      <c r="I427" s="265"/>
      <c r="J427" s="265"/>
    </row>
    <row r="428" spans="2:10" ht="15.75" customHeight="1">
      <c r="B428" s="264"/>
      <c r="C428" s="265"/>
      <c r="E428" s="265"/>
      <c r="F428" s="265"/>
      <c r="G428" s="265"/>
      <c r="H428" s="265"/>
      <c r="I428" s="265"/>
      <c r="J428" s="265"/>
    </row>
    <row r="429" spans="2:10" ht="15.75" customHeight="1">
      <c r="B429" s="264"/>
      <c r="C429" s="265"/>
      <c r="E429" s="265"/>
      <c r="F429" s="265"/>
      <c r="G429" s="265"/>
      <c r="H429" s="265"/>
      <c r="I429" s="265"/>
      <c r="J429" s="265"/>
    </row>
    <row r="430" spans="2:10" ht="15.75" customHeight="1">
      <c r="B430" s="264"/>
      <c r="C430" s="265"/>
      <c r="E430" s="265"/>
      <c r="F430" s="265"/>
      <c r="G430" s="265"/>
      <c r="H430" s="265"/>
      <c r="I430" s="265"/>
      <c r="J430" s="265"/>
    </row>
    <row r="431" spans="2:10" ht="15.75" customHeight="1">
      <c r="B431" s="264"/>
      <c r="C431" s="265"/>
      <c r="E431" s="265"/>
      <c r="F431" s="265"/>
      <c r="G431" s="265"/>
      <c r="H431" s="265"/>
      <c r="I431" s="265"/>
      <c r="J431" s="265"/>
    </row>
    <row r="432" spans="2:10" ht="15.75" customHeight="1">
      <c r="B432" s="264"/>
      <c r="C432" s="265"/>
      <c r="E432" s="265"/>
      <c r="F432" s="265"/>
      <c r="G432" s="265"/>
      <c r="H432" s="265"/>
      <c r="I432" s="265"/>
      <c r="J432" s="265"/>
    </row>
    <row r="433" spans="2:10" ht="15.75" customHeight="1">
      <c r="B433" s="264"/>
      <c r="C433" s="265"/>
      <c r="E433" s="265"/>
      <c r="F433" s="265"/>
      <c r="G433" s="265"/>
      <c r="H433" s="265"/>
      <c r="I433" s="265"/>
      <c r="J433" s="265"/>
    </row>
    <row r="434" spans="2:10" ht="15.75" customHeight="1">
      <c r="B434" s="264"/>
      <c r="C434" s="265"/>
      <c r="E434" s="265"/>
      <c r="F434" s="265"/>
      <c r="G434" s="265"/>
      <c r="H434" s="265"/>
      <c r="I434" s="265"/>
      <c r="J434" s="265"/>
    </row>
    <row r="435" spans="2:10" ht="15.75" customHeight="1">
      <c r="B435" s="264"/>
      <c r="C435" s="265"/>
      <c r="E435" s="265"/>
      <c r="F435" s="265"/>
      <c r="G435" s="265"/>
      <c r="H435" s="265"/>
      <c r="I435" s="265"/>
      <c r="J435" s="265"/>
    </row>
    <row r="436" spans="2:10" ht="15.75" customHeight="1">
      <c r="B436" s="264"/>
      <c r="C436" s="265"/>
      <c r="E436" s="265"/>
      <c r="F436" s="265"/>
      <c r="G436" s="265"/>
      <c r="H436" s="265"/>
      <c r="I436" s="265"/>
      <c r="J436" s="265"/>
    </row>
    <row r="437" spans="2:10" ht="15.75" customHeight="1">
      <c r="B437" s="264"/>
      <c r="C437" s="265"/>
      <c r="E437" s="265"/>
      <c r="F437" s="265"/>
      <c r="G437" s="265"/>
      <c r="H437" s="265"/>
      <c r="I437" s="265"/>
      <c r="J437" s="265"/>
    </row>
    <row r="438" spans="2:10" ht="15.75" customHeight="1">
      <c r="B438" s="264"/>
      <c r="C438" s="265"/>
      <c r="E438" s="265"/>
      <c r="F438" s="265"/>
      <c r="G438" s="265"/>
      <c r="H438" s="265"/>
      <c r="I438" s="265"/>
      <c r="J438" s="265"/>
    </row>
    <row r="439" spans="2:10" ht="15.75" customHeight="1">
      <c r="B439" s="264"/>
      <c r="C439" s="265"/>
      <c r="E439" s="265"/>
      <c r="F439" s="265"/>
      <c r="G439" s="265"/>
      <c r="H439" s="265"/>
      <c r="I439" s="265"/>
      <c r="J439" s="265"/>
    </row>
    <row r="440" spans="2:10" ht="15.75" customHeight="1">
      <c r="B440" s="264"/>
      <c r="C440" s="265"/>
      <c r="E440" s="265"/>
      <c r="F440" s="265"/>
      <c r="G440" s="265"/>
      <c r="H440" s="265"/>
      <c r="I440" s="265"/>
      <c r="J440" s="265"/>
    </row>
    <row r="441" spans="2:10" ht="15.75" customHeight="1">
      <c r="B441" s="264"/>
      <c r="C441" s="265"/>
      <c r="E441" s="265"/>
      <c r="F441" s="265"/>
      <c r="G441" s="265"/>
      <c r="H441" s="265"/>
      <c r="I441" s="265"/>
      <c r="J441" s="265"/>
    </row>
    <row r="442" spans="2:10" ht="15.75" customHeight="1">
      <c r="B442" s="264"/>
      <c r="C442" s="265"/>
      <c r="E442" s="265"/>
      <c r="F442" s="265"/>
      <c r="G442" s="265"/>
      <c r="H442" s="265"/>
      <c r="I442" s="265"/>
      <c r="J442" s="265"/>
    </row>
    <row r="443" spans="2:10" ht="15.75" customHeight="1">
      <c r="B443" s="264"/>
      <c r="C443" s="265"/>
      <c r="E443" s="265"/>
      <c r="F443" s="265"/>
      <c r="G443" s="265"/>
      <c r="H443" s="265"/>
      <c r="I443" s="265"/>
      <c r="J443" s="265"/>
    </row>
    <row r="444" spans="2:10" ht="15.75" customHeight="1">
      <c r="B444" s="264"/>
      <c r="C444" s="265"/>
      <c r="E444" s="265"/>
      <c r="F444" s="265"/>
      <c r="G444" s="265"/>
      <c r="H444" s="265"/>
      <c r="I444" s="265"/>
      <c r="J444" s="265"/>
    </row>
    <row r="445" spans="2:10" ht="15.75" customHeight="1">
      <c r="B445" s="264"/>
      <c r="C445" s="265"/>
      <c r="E445" s="265"/>
      <c r="F445" s="265"/>
      <c r="G445" s="265"/>
      <c r="H445" s="265"/>
      <c r="I445" s="265"/>
      <c r="J445" s="265"/>
    </row>
    <row r="446" spans="2:10" ht="15.75" customHeight="1">
      <c r="B446" s="264"/>
      <c r="C446" s="265"/>
      <c r="E446" s="265"/>
      <c r="F446" s="265"/>
      <c r="G446" s="265"/>
      <c r="H446" s="265"/>
      <c r="I446" s="265"/>
      <c r="J446" s="265"/>
    </row>
    <row r="447" spans="2:10" ht="15.75" customHeight="1">
      <c r="B447" s="264"/>
      <c r="C447" s="265"/>
      <c r="E447" s="265"/>
      <c r="F447" s="265"/>
      <c r="G447" s="265"/>
      <c r="H447" s="265"/>
      <c r="I447" s="265"/>
      <c r="J447" s="265"/>
    </row>
    <row r="448" spans="2:10" ht="15.75" customHeight="1">
      <c r="B448" s="264"/>
      <c r="C448" s="265"/>
      <c r="E448" s="265"/>
      <c r="F448" s="265"/>
      <c r="G448" s="265"/>
      <c r="H448" s="265"/>
      <c r="I448" s="265"/>
      <c r="J448" s="265"/>
    </row>
    <row r="449" spans="2:10" ht="15.75" customHeight="1">
      <c r="B449" s="264"/>
      <c r="C449" s="265"/>
      <c r="E449" s="265"/>
      <c r="F449" s="265"/>
      <c r="G449" s="265"/>
      <c r="H449" s="265"/>
      <c r="I449" s="265"/>
      <c r="J449" s="265"/>
    </row>
    <row r="450" spans="2:10" ht="15.75" customHeight="1">
      <c r="B450" s="264"/>
      <c r="C450" s="265"/>
      <c r="E450" s="265"/>
      <c r="F450" s="265"/>
      <c r="G450" s="265"/>
      <c r="H450" s="265"/>
      <c r="I450" s="265"/>
      <c r="J450" s="265"/>
    </row>
    <row r="451" spans="2:10" ht="15.75" customHeight="1">
      <c r="B451" s="264"/>
      <c r="C451" s="265"/>
      <c r="E451" s="265"/>
      <c r="F451" s="265"/>
      <c r="G451" s="265"/>
      <c r="H451" s="265"/>
      <c r="I451" s="265"/>
      <c r="J451" s="265"/>
    </row>
    <row r="452" spans="2:10" ht="15.75" customHeight="1">
      <c r="B452" s="264"/>
      <c r="C452" s="265"/>
      <c r="E452" s="265"/>
      <c r="F452" s="265"/>
      <c r="G452" s="265"/>
      <c r="H452" s="265"/>
      <c r="I452" s="265"/>
      <c r="J452" s="265"/>
    </row>
    <row r="453" spans="2:10" ht="15.75" customHeight="1">
      <c r="B453" s="264"/>
      <c r="C453" s="265"/>
      <c r="E453" s="265"/>
      <c r="F453" s="265"/>
      <c r="G453" s="265"/>
      <c r="H453" s="265"/>
      <c r="I453" s="265"/>
      <c r="J453" s="265"/>
    </row>
    <row r="454" spans="2:10" ht="15.75" customHeight="1">
      <c r="B454" s="264"/>
      <c r="C454" s="265"/>
      <c r="E454" s="265"/>
      <c r="F454" s="265"/>
      <c r="G454" s="265"/>
      <c r="H454" s="265"/>
      <c r="I454" s="265"/>
      <c r="J454" s="265"/>
    </row>
    <row r="455" spans="2:10" ht="15.75" customHeight="1">
      <c r="B455" s="264"/>
      <c r="C455" s="265"/>
      <c r="E455" s="265"/>
      <c r="F455" s="265"/>
      <c r="G455" s="265"/>
      <c r="H455" s="265"/>
      <c r="I455" s="265"/>
      <c r="J455" s="265"/>
    </row>
    <row r="456" spans="2:10" ht="15.75" customHeight="1">
      <c r="B456" s="264"/>
      <c r="C456" s="265"/>
      <c r="E456" s="265"/>
      <c r="F456" s="265"/>
      <c r="G456" s="265"/>
      <c r="H456" s="265"/>
      <c r="I456" s="265"/>
      <c r="J456" s="265"/>
    </row>
    <row r="457" spans="2:10" ht="15.75" customHeight="1">
      <c r="B457" s="264"/>
      <c r="C457" s="265"/>
      <c r="E457" s="265"/>
      <c r="F457" s="265"/>
      <c r="G457" s="265"/>
      <c r="H457" s="265"/>
      <c r="I457" s="265"/>
      <c r="J457" s="265"/>
    </row>
    <row r="458" spans="2:10" ht="15.75" customHeight="1">
      <c r="B458" s="264"/>
      <c r="C458" s="265"/>
      <c r="E458" s="265"/>
      <c r="F458" s="265"/>
      <c r="G458" s="265"/>
      <c r="H458" s="265"/>
      <c r="I458" s="265"/>
      <c r="J458" s="265"/>
    </row>
    <row r="459" spans="2:10" ht="15.75" customHeight="1">
      <c r="B459" s="264"/>
      <c r="C459" s="265"/>
      <c r="E459" s="265"/>
      <c r="F459" s="265"/>
      <c r="G459" s="265"/>
      <c r="H459" s="265"/>
      <c r="I459" s="265"/>
      <c r="J459" s="265"/>
    </row>
    <row r="460" spans="2:10" ht="15.75" customHeight="1">
      <c r="B460" s="264"/>
      <c r="C460" s="265"/>
      <c r="E460" s="265"/>
      <c r="F460" s="265"/>
      <c r="G460" s="265"/>
      <c r="H460" s="265"/>
      <c r="I460" s="265"/>
      <c r="J460" s="265"/>
    </row>
    <row r="461" spans="2:10" ht="15.75" customHeight="1">
      <c r="B461" s="264"/>
      <c r="C461" s="265"/>
      <c r="E461" s="265"/>
      <c r="F461" s="265"/>
      <c r="G461" s="265"/>
      <c r="H461" s="265"/>
      <c r="I461" s="265"/>
      <c r="J461" s="265"/>
    </row>
    <row r="462" spans="2:10" ht="15.75" customHeight="1">
      <c r="B462" s="264"/>
      <c r="C462" s="265"/>
      <c r="E462" s="265"/>
      <c r="F462" s="265"/>
      <c r="G462" s="265"/>
      <c r="H462" s="265"/>
      <c r="I462" s="265"/>
      <c r="J462" s="265"/>
    </row>
    <row r="463" spans="2:10" ht="15.75" customHeight="1">
      <c r="B463" s="264"/>
      <c r="C463" s="265"/>
      <c r="E463" s="265"/>
      <c r="F463" s="265"/>
      <c r="G463" s="265"/>
      <c r="H463" s="265"/>
      <c r="I463" s="265"/>
      <c r="J463" s="265"/>
    </row>
    <row r="464" spans="2:10" ht="15.75" customHeight="1">
      <c r="B464" s="264"/>
      <c r="C464" s="265"/>
      <c r="E464" s="265"/>
      <c r="F464" s="265"/>
      <c r="G464" s="265"/>
      <c r="H464" s="265"/>
      <c r="I464" s="265"/>
      <c r="J464" s="265"/>
    </row>
    <row r="465" spans="2:10" ht="15.75" customHeight="1">
      <c r="B465" s="264"/>
      <c r="C465" s="265"/>
      <c r="E465" s="265"/>
      <c r="F465" s="265"/>
      <c r="G465" s="265"/>
      <c r="H465" s="265"/>
      <c r="I465" s="265"/>
      <c r="J465" s="265"/>
    </row>
    <row r="466" spans="2:10" ht="15.75" customHeight="1">
      <c r="B466" s="264"/>
      <c r="C466" s="265"/>
      <c r="E466" s="265"/>
      <c r="F466" s="265"/>
      <c r="G466" s="265"/>
      <c r="H466" s="265"/>
      <c r="I466" s="265"/>
      <c r="J466" s="265"/>
    </row>
    <row r="467" spans="2:10" ht="15.75" customHeight="1">
      <c r="B467" s="264"/>
      <c r="C467" s="265"/>
      <c r="E467" s="265"/>
      <c r="F467" s="265"/>
      <c r="G467" s="265"/>
      <c r="H467" s="265"/>
      <c r="I467" s="265"/>
      <c r="J467" s="265"/>
    </row>
    <row r="468" spans="2:10" ht="15.75" customHeight="1">
      <c r="B468" s="264"/>
      <c r="C468" s="265"/>
      <c r="E468" s="265"/>
      <c r="F468" s="265"/>
      <c r="G468" s="265"/>
      <c r="H468" s="265"/>
      <c r="I468" s="265"/>
      <c r="J468" s="265"/>
    </row>
    <row r="469" spans="2:10" ht="15.75" customHeight="1">
      <c r="B469" s="264"/>
      <c r="C469" s="265"/>
      <c r="E469" s="265"/>
      <c r="F469" s="265"/>
      <c r="G469" s="265"/>
      <c r="H469" s="265"/>
      <c r="I469" s="265"/>
      <c r="J469" s="265"/>
    </row>
    <row r="470" spans="2:10" ht="15.75" customHeight="1">
      <c r="B470" s="264"/>
      <c r="C470" s="265"/>
      <c r="E470" s="265"/>
      <c r="F470" s="265"/>
      <c r="G470" s="265"/>
      <c r="H470" s="265"/>
      <c r="I470" s="265"/>
      <c r="J470" s="265"/>
    </row>
    <row r="471" spans="2:10" ht="15.75" customHeight="1">
      <c r="B471" s="264"/>
      <c r="C471" s="265"/>
      <c r="E471" s="265"/>
      <c r="F471" s="265"/>
      <c r="G471" s="265"/>
      <c r="H471" s="265"/>
      <c r="I471" s="265"/>
      <c r="J471" s="265"/>
    </row>
    <row r="472" spans="2:10" ht="15.75" customHeight="1">
      <c r="B472" s="264"/>
      <c r="C472" s="265"/>
      <c r="E472" s="265"/>
      <c r="F472" s="265"/>
      <c r="G472" s="265"/>
      <c r="H472" s="265"/>
      <c r="I472" s="265"/>
      <c r="J472" s="265"/>
    </row>
    <row r="473" spans="2:10" ht="15.75" customHeight="1">
      <c r="B473" s="264"/>
      <c r="C473" s="265"/>
      <c r="E473" s="265"/>
      <c r="F473" s="265"/>
      <c r="G473" s="265"/>
      <c r="H473" s="265"/>
      <c r="I473" s="265"/>
      <c r="J473" s="265"/>
    </row>
    <row r="474" spans="2:10" ht="15.75" customHeight="1">
      <c r="B474" s="264"/>
      <c r="C474" s="265"/>
      <c r="E474" s="265"/>
      <c r="F474" s="265"/>
      <c r="G474" s="265"/>
      <c r="H474" s="265"/>
      <c r="I474" s="265"/>
      <c r="J474" s="265"/>
    </row>
    <row r="475" spans="2:10" ht="15.75" customHeight="1">
      <c r="B475" s="264"/>
      <c r="C475" s="265"/>
      <c r="E475" s="265"/>
      <c r="F475" s="265"/>
      <c r="G475" s="265"/>
      <c r="H475" s="265"/>
      <c r="I475" s="265"/>
      <c r="J475" s="265"/>
    </row>
    <row r="476" spans="2:10" ht="15.75" customHeight="1">
      <c r="B476" s="264"/>
      <c r="C476" s="265"/>
      <c r="E476" s="265"/>
      <c r="F476" s="265"/>
      <c r="G476" s="265"/>
      <c r="H476" s="265"/>
      <c r="I476" s="265"/>
      <c r="J476" s="265"/>
    </row>
    <row r="477" spans="2:10" ht="15.75" customHeight="1">
      <c r="B477" s="264"/>
      <c r="C477" s="265"/>
      <c r="E477" s="265"/>
      <c r="F477" s="265"/>
      <c r="G477" s="265"/>
      <c r="H477" s="265"/>
      <c r="I477" s="265"/>
      <c r="J477" s="265"/>
    </row>
    <row r="478" spans="2:10" ht="15.75" customHeight="1">
      <c r="B478" s="264"/>
      <c r="C478" s="265"/>
      <c r="E478" s="265"/>
      <c r="F478" s="265"/>
      <c r="G478" s="265"/>
      <c r="H478" s="265"/>
      <c r="I478" s="265"/>
      <c r="J478" s="265"/>
    </row>
    <row r="479" spans="2:10" ht="15.75" customHeight="1">
      <c r="B479" s="264"/>
      <c r="C479" s="265"/>
      <c r="E479" s="265"/>
      <c r="F479" s="265"/>
      <c r="G479" s="265"/>
      <c r="H479" s="265"/>
      <c r="I479" s="265"/>
      <c r="J479" s="265"/>
    </row>
    <row r="480" spans="2:10" ht="15.75" customHeight="1">
      <c r="B480" s="264"/>
      <c r="C480" s="265"/>
      <c r="E480" s="265"/>
      <c r="F480" s="265"/>
      <c r="G480" s="265"/>
      <c r="H480" s="265"/>
      <c r="I480" s="265"/>
      <c r="J480" s="265"/>
    </row>
    <row r="481" spans="2:10" ht="15.75" customHeight="1">
      <c r="B481" s="264"/>
      <c r="C481" s="265"/>
      <c r="E481" s="265"/>
      <c r="F481" s="265"/>
      <c r="G481" s="265"/>
      <c r="H481" s="265"/>
      <c r="I481" s="265"/>
      <c r="J481" s="265"/>
    </row>
    <row r="482" spans="2:10" ht="15.75" customHeight="1">
      <c r="B482" s="264"/>
      <c r="C482" s="265"/>
      <c r="E482" s="265"/>
      <c r="F482" s="265"/>
      <c r="G482" s="265"/>
      <c r="H482" s="265"/>
      <c r="I482" s="265"/>
      <c r="J482" s="265"/>
    </row>
    <row r="483" spans="2:10" ht="15.75" customHeight="1">
      <c r="B483" s="264"/>
      <c r="C483" s="265"/>
      <c r="E483" s="265"/>
      <c r="F483" s="265"/>
      <c r="G483" s="265"/>
      <c r="H483" s="265"/>
      <c r="I483" s="265"/>
      <c r="J483" s="265"/>
    </row>
    <row r="484" spans="2:10" ht="15.75" customHeight="1">
      <c r="B484" s="264"/>
      <c r="C484" s="265"/>
      <c r="E484" s="265"/>
      <c r="F484" s="265"/>
      <c r="G484" s="265"/>
      <c r="H484" s="265"/>
      <c r="I484" s="265"/>
      <c r="J484" s="265"/>
    </row>
    <row r="485" spans="2:10" ht="15.75" customHeight="1">
      <c r="B485" s="264"/>
      <c r="C485" s="265"/>
      <c r="E485" s="265"/>
      <c r="F485" s="265"/>
      <c r="G485" s="265"/>
      <c r="H485" s="265"/>
      <c r="I485" s="265"/>
      <c r="J485" s="265"/>
    </row>
    <row r="486" spans="2:10" ht="15.75" customHeight="1">
      <c r="B486" s="264"/>
      <c r="C486" s="265"/>
      <c r="E486" s="265"/>
      <c r="F486" s="265"/>
      <c r="G486" s="265"/>
      <c r="H486" s="265"/>
      <c r="I486" s="265"/>
      <c r="J486" s="265"/>
    </row>
    <row r="487" spans="2:10" ht="15.75" customHeight="1">
      <c r="B487" s="264"/>
      <c r="C487" s="265"/>
      <c r="E487" s="265"/>
      <c r="F487" s="265"/>
      <c r="G487" s="265"/>
      <c r="H487" s="265"/>
      <c r="I487" s="265"/>
      <c r="J487" s="265"/>
    </row>
    <row r="488" spans="2:10" ht="15.75" customHeight="1">
      <c r="B488" s="264"/>
      <c r="C488" s="265"/>
      <c r="E488" s="265"/>
      <c r="F488" s="265"/>
      <c r="G488" s="265"/>
      <c r="H488" s="265"/>
      <c r="I488" s="265"/>
      <c r="J488" s="265"/>
    </row>
    <row r="489" spans="2:10" ht="15.75" customHeight="1">
      <c r="B489" s="264"/>
      <c r="C489" s="265"/>
      <c r="E489" s="265"/>
      <c r="F489" s="265"/>
      <c r="G489" s="265"/>
      <c r="H489" s="265"/>
      <c r="I489" s="265"/>
      <c r="J489" s="265"/>
    </row>
    <row r="490" spans="2:10" ht="15.75" customHeight="1">
      <c r="B490" s="264"/>
      <c r="C490" s="265"/>
      <c r="E490" s="265"/>
      <c r="F490" s="265"/>
      <c r="G490" s="265"/>
      <c r="H490" s="265"/>
      <c r="I490" s="265"/>
      <c r="J490" s="265"/>
    </row>
    <row r="491" spans="2:10" ht="15.75" customHeight="1">
      <c r="B491" s="264"/>
      <c r="C491" s="265"/>
      <c r="E491" s="265"/>
      <c r="F491" s="265"/>
      <c r="G491" s="265"/>
      <c r="H491" s="265"/>
      <c r="I491" s="265"/>
      <c r="J491" s="265"/>
    </row>
    <row r="492" spans="2:10" ht="15.75" customHeight="1">
      <c r="B492" s="264"/>
      <c r="C492" s="265"/>
      <c r="E492" s="265"/>
      <c r="F492" s="265"/>
      <c r="G492" s="265"/>
      <c r="H492" s="265"/>
      <c r="I492" s="265"/>
      <c r="J492" s="265"/>
    </row>
    <row r="493" spans="2:10" ht="15.75" customHeight="1">
      <c r="B493" s="264"/>
      <c r="C493" s="265"/>
      <c r="E493" s="265"/>
      <c r="F493" s="265"/>
      <c r="G493" s="265"/>
      <c r="H493" s="265"/>
      <c r="I493" s="265"/>
      <c r="J493" s="265"/>
    </row>
    <row r="494" spans="2:10" ht="15.75" customHeight="1">
      <c r="B494" s="264"/>
      <c r="C494" s="265"/>
      <c r="E494" s="265"/>
      <c r="F494" s="265"/>
      <c r="G494" s="265"/>
      <c r="H494" s="265"/>
      <c r="I494" s="265"/>
      <c r="J494" s="265"/>
    </row>
    <row r="495" spans="2:10" ht="15.75" customHeight="1">
      <c r="B495" s="264"/>
      <c r="C495" s="265"/>
      <c r="E495" s="265"/>
      <c r="F495" s="265"/>
      <c r="G495" s="265"/>
      <c r="H495" s="265"/>
      <c r="I495" s="265"/>
      <c r="J495" s="265"/>
    </row>
    <row r="496" spans="2:10" ht="15.75" customHeight="1">
      <c r="B496" s="264"/>
      <c r="C496" s="265"/>
      <c r="E496" s="265"/>
      <c r="F496" s="265"/>
      <c r="G496" s="265"/>
      <c r="H496" s="265"/>
      <c r="I496" s="265"/>
      <c r="J496" s="265"/>
    </row>
    <row r="497" spans="2:10" ht="15.75" customHeight="1">
      <c r="B497" s="264"/>
      <c r="C497" s="265"/>
      <c r="E497" s="265"/>
      <c r="F497" s="265"/>
      <c r="G497" s="265"/>
      <c r="H497" s="265"/>
      <c r="I497" s="265"/>
      <c r="J497" s="265"/>
    </row>
    <row r="498" spans="2:10" ht="15.75" customHeight="1">
      <c r="B498" s="264"/>
      <c r="C498" s="265"/>
      <c r="E498" s="265"/>
      <c r="F498" s="265"/>
      <c r="G498" s="265"/>
      <c r="H498" s="265"/>
      <c r="I498" s="265"/>
      <c r="J498" s="265"/>
    </row>
    <row r="499" spans="2:10" ht="15.75" customHeight="1">
      <c r="B499" s="264"/>
      <c r="C499" s="265"/>
      <c r="E499" s="265"/>
      <c r="F499" s="265"/>
      <c r="G499" s="265"/>
      <c r="H499" s="265"/>
      <c r="I499" s="265"/>
      <c r="J499" s="265"/>
    </row>
    <row r="500" spans="2:10" ht="15.75" customHeight="1">
      <c r="B500" s="264"/>
      <c r="C500" s="265"/>
      <c r="E500" s="265"/>
      <c r="F500" s="265"/>
      <c r="G500" s="265"/>
      <c r="H500" s="265"/>
      <c r="I500" s="265"/>
      <c r="J500" s="265"/>
    </row>
    <row r="501" spans="2:10" ht="15.75" customHeight="1">
      <c r="B501" s="264"/>
      <c r="C501" s="265"/>
      <c r="E501" s="265"/>
      <c r="F501" s="265"/>
      <c r="G501" s="265"/>
      <c r="H501" s="265"/>
      <c r="I501" s="265"/>
      <c r="J501" s="265"/>
    </row>
    <row r="502" spans="2:10" ht="15.75" customHeight="1">
      <c r="B502" s="264"/>
      <c r="C502" s="265"/>
      <c r="E502" s="265"/>
      <c r="F502" s="265"/>
      <c r="G502" s="265"/>
      <c r="H502" s="265"/>
      <c r="I502" s="265"/>
      <c r="J502" s="265"/>
    </row>
    <row r="503" spans="2:10" ht="15.75" customHeight="1">
      <c r="B503" s="264"/>
      <c r="C503" s="265"/>
      <c r="E503" s="265"/>
      <c r="F503" s="265"/>
      <c r="G503" s="265"/>
      <c r="H503" s="265"/>
      <c r="I503" s="265"/>
      <c r="J503" s="265"/>
    </row>
    <row r="504" spans="2:10" ht="15.75" customHeight="1">
      <c r="B504" s="264"/>
      <c r="C504" s="265"/>
      <c r="E504" s="265"/>
      <c r="F504" s="265"/>
      <c r="G504" s="265"/>
      <c r="H504" s="265"/>
      <c r="I504" s="265"/>
      <c r="J504" s="265"/>
    </row>
    <row r="505" spans="2:10" ht="15.75" customHeight="1">
      <c r="B505" s="264"/>
      <c r="C505" s="265"/>
      <c r="E505" s="265"/>
      <c r="F505" s="265"/>
      <c r="G505" s="265"/>
      <c r="H505" s="265"/>
      <c r="I505" s="265"/>
      <c r="J505" s="265"/>
    </row>
    <row r="506" spans="2:10" ht="15.75" customHeight="1">
      <c r="B506" s="264"/>
      <c r="C506" s="265"/>
      <c r="E506" s="265"/>
      <c r="F506" s="265"/>
      <c r="G506" s="265"/>
      <c r="H506" s="265"/>
      <c r="I506" s="265"/>
      <c r="J506" s="265"/>
    </row>
    <row r="507" spans="2:10" ht="15.75" customHeight="1"/>
    <row r="508" spans="2:10" ht="15.75" customHeight="1"/>
    <row r="509" spans="2:10" ht="15.75" customHeight="1"/>
    <row r="510" spans="2:10" ht="15.75" customHeight="1"/>
    <row r="511" spans="2:10" ht="15.75" customHeight="1"/>
    <row r="512" spans="2:10"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E168:G168"/>
    <mergeCell ref="H227:M227"/>
    <mergeCell ref="F293:G293"/>
    <mergeCell ref="A1:B1"/>
    <mergeCell ref="C1:D1"/>
    <mergeCell ref="E132:I132"/>
    <mergeCell ref="F137:H137"/>
    <mergeCell ref="E143:J143"/>
    <mergeCell ref="F155:I155"/>
    <mergeCell ref="E165:F16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D966"/>
    <outlinePr summaryBelow="0" summaryRight="0"/>
  </sheetPr>
  <dimension ref="A1:AA1000"/>
  <sheetViews>
    <sheetView workbookViewId="0">
      <pane ySplit="2" topLeftCell="A3" activePane="bottomLeft" state="frozen"/>
      <selection pane="bottomLeft" activeCell="B4" sqref="B4"/>
    </sheetView>
  </sheetViews>
  <sheetFormatPr defaultColWidth="14.42578125" defaultRowHeight="15" customHeight="1"/>
  <cols>
    <col min="1" max="1" width="9.5703125" customWidth="1"/>
    <col min="2" max="2" width="14.42578125" customWidth="1"/>
    <col min="3" max="3" width="22.42578125" customWidth="1"/>
    <col min="4" max="4" width="36" customWidth="1"/>
    <col min="5" max="5" width="36.42578125" customWidth="1"/>
    <col min="6" max="6" width="31.28515625" customWidth="1"/>
    <col min="7" max="7" width="50.85546875" customWidth="1"/>
    <col min="8" max="8" width="23.28515625" customWidth="1"/>
    <col min="9" max="9" width="23" customWidth="1"/>
    <col min="10" max="10" width="26.42578125" customWidth="1"/>
  </cols>
  <sheetData>
    <row r="1" spans="1:27" ht="15.75" customHeight="1">
      <c r="A1" s="1238"/>
      <c r="B1" s="1210"/>
      <c r="C1" s="1210"/>
      <c r="D1" s="1210"/>
      <c r="E1" s="1210"/>
      <c r="F1" s="1210"/>
      <c r="G1" s="1210"/>
      <c r="H1" s="266"/>
      <c r="I1" s="266"/>
      <c r="J1" s="266"/>
      <c r="K1" s="266"/>
      <c r="L1" s="267"/>
      <c r="M1" s="267"/>
      <c r="N1" s="267"/>
      <c r="O1" s="267"/>
      <c r="P1" s="267"/>
      <c r="Q1" s="267"/>
      <c r="R1" s="267"/>
      <c r="S1" s="267"/>
      <c r="T1" s="267"/>
      <c r="U1" s="267"/>
      <c r="V1" s="267"/>
      <c r="W1" s="267"/>
      <c r="X1" s="267"/>
      <c r="Y1" s="267"/>
      <c r="Z1" s="267"/>
      <c r="AA1" s="267"/>
    </row>
    <row r="2" spans="1:27" ht="15.75" customHeight="1">
      <c r="A2" s="268"/>
      <c r="B2" s="269" t="s">
        <v>3517</v>
      </c>
      <c r="C2" s="269" t="s">
        <v>2634</v>
      </c>
      <c r="D2" s="269" t="s">
        <v>3518</v>
      </c>
      <c r="E2" s="269" t="s">
        <v>3519</v>
      </c>
      <c r="F2" s="269"/>
      <c r="G2" s="269" t="s">
        <v>2917</v>
      </c>
      <c r="H2" s="270"/>
      <c r="I2" s="270"/>
      <c r="J2" s="270"/>
      <c r="K2" s="270"/>
      <c r="L2" s="270"/>
      <c r="M2" s="270"/>
      <c r="N2" s="270"/>
      <c r="O2" s="270"/>
      <c r="P2" s="270"/>
      <c r="Q2" s="270"/>
      <c r="R2" s="270"/>
      <c r="S2" s="270"/>
      <c r="T2" s="270"/>
      <c r="U2" s="270"/>
      <c r="V2" s="270"/>
      <c r="W2" s="270"/>
      <c r="X2" s="270"/>
      <c r="Y2" s="270"/>
      <c r="Z2" s="270"/>
      <c r="AA2" s="270"/>
    </row>
    <row r="3" spans="1:27" ht="15.75" customHeight="1">
      <c r="A3" s="243" t="s">
        <v>3520</v>
      </c>
      <c r="B3" s="243" t="s">
        <v>3521</v>
      </c>
      <c r="C3" s="243" t="s">
        <v>3522</v>
      </c>
      <c r="D3" s="243" t="s">
        <v>1228</v>
      </c>
      <c r="E3" s="243" t="s">
        <v>3523</v>
      </c>
      <c r="F3" s="243" t="s">
        <v>3524</v>
      </c>
      <c r="G3" s="243"/>
      <c r="H3" s="242"/>
      <c r="I3" s="242"/>
      <c r="J3" s="242"/>
      <c r="K3" s="242"/>
      <c r="L3" s="271"/>
      <c r="M3" s="271"/>
      <c r="N3" s="271"/>
      <c r="O3" s="271"/>
      <c r="P3" s="271"/>
      <c r="Q3" s="271"/>
      <c r="R3" s="271"/>
      <c r="S3" s="271"/>
      <c r="T3" s="271"/>
      <c r="U3" s="271"/>
      <c r="V3" s="271"/>
      <c r="W3" s="271"/>
      <c r="X3" s="271"/>
      <c r="Y3" s="271"/>
      <c r="Z3" s="271"/>
      <c r="AA3" s="271"/>
    </row>
    <row r="4" spans="1:27" ht="15.75" customHeight="1">
      <c r="A4" s="221" t="s">
        <v>3520</v>
      </c>
      <c r="B4" s="221" t="s">
        <v>3525</v>
      </c>
      <c r="C4" s="221" t="s">
        <v>3526</v>
      </c>
      <c r="D4" s="221" t="s">
        <v>1228</v>
      </c>
      <c r="E4" s="221" t="s">
        <v>3527</v>
      </c>
      <c r="F4" s="221"/>
      <c r="G4" s="221"/>
      <c r="H4" s="272"/>
      <c r="I4" s="272"/>
      <c r="J4" s="272"/>
      <c r="K4" s="272"/>
      <c r="L4" s="271"/>
      <c r="M4" s="271"/>
      <c r="N4" s="271"/>
      <c r="O4" s="271"/>
      <c r="P4" s="271"/>
      <c r="Q4" s="271"/>
      <c r="R4" s="271"/>
      <c r="S4" s="271"/>
      <c r="T4" s="271"/>
      <c r="U4" s="271"/>
      <c r="V4" s="271"/>
      <c r="W4" s="271"/>
      <c r="X4" s="271"/>
      <c r="Y4" s="271"/>
      <c r="Z4" s="271"/>
      <c r="AA4" s="271"/>
    </row>
    <row r="5" spans="1:27" ht="15.75" customHeight="1">
      <c r="A5" s="243" t="s">
        <v>3528</v>
      </c>
      <c r="B5" s="243" t="s">
        <v>3529</v>
      </c>
      <c r="C5" s="243" t="s">
        <v>3530</v>
      </c>
      <c r="D5" s="243" t="s">
        <v>3531</v>
      </c>
      <c r="E5" s="243" t="s">
        <v>3532</v>
      </c>
      <c r="F5" s="243"/>
      <c r="G5" s="243"/>
      <c r="H5" s="242"/>
      <c r="I5" s="242"/>
      <c r="J5" s="242"/>
      <c r="K5" s="242"/>
      <c r="L5" s="271"/>
      <c r="M5" s="271"/>
      <c r="N5" s="271"/>
      <c r="O5" s="271"/>
      <c r="P5" s="271"/>
      <c r="Q5" s="271"/>
      <c r="R5" s="271"/>
      <c r="S5" s="271"/>
      <c r="T5" s="271"/>
      <c r="U5" s="271"/>
      <c r="V5" s="271"/>
      <c r="W5" s="271"/>
      <c r="X5" s="271"/>
      <c r="Y5" s="271"/>
      <c r="Z5" s="271"/>
      <c r="AA5" s="271"/>
    </row>
    <row r="6" spans="1:27" ht="15.75" customHeight="1">
      <c r="A6" s="221" t="s">
        <v>3533</v>
      </c>
      <c r="B6" s="221" t="s">
        <v>3534</v>
      </c>
      <c r="C6" s="221" t="s">
        <v>3046</v>
      </c>
      <c r="D6" s="221" t="s">
        <v>3535</v>
      </c>
      <c r="E6" s="221"/>
      <c r="F6" s="221"/>
      <c r="G6" s="221"/>
      <c r="H6" s="272"/>
      <c r="I6" s="272"/>
      <c r="J6" s="272"/>
      <c r="K6" s="272"/>
      <c r="L6" s="271"/>
      <c r="M6" s="271"/>
      <c r="N6" s="271"/>
      <c r="O6" s="271"/>
      <c r="P6" s="271"/>
      <c r="Q6" s="271"/>
      <c r="R6" s="271"/>
      <c r="S6" s="271"/>
      <c r="T6" s="271"/>
      <c r="U6" s="271"/>
      <c r="V6" s="271"/>
      <c r="W6" s="271"/>
      <c r="X6" s="271"/>
      <c r="Y6" s="271"/>
      <c r="Z6" s="271"/>
      <c r="AA6" s="271"/>
    </row>
    <row r="7" spans="1:27" ht="15.75" customHeight="1">
      <c r="A7" s="243" t="s">
        <v>3533</v>
      </c>
      <c r="B7" s="243" t="s">
        <v>3536</v>
      </c>
      <c r="C7" s="243" t="s">
        <v>3537</v>
      </c>
      <c r="D7" s="243"/>
      <c r="E7" s="243"/>
      <c r="F7" s="243"/>
      <c r="G7" s="243"/>
      <c r="H7" s="242"/>
      <c r="I7" s="242"/>
      <c r="J7" s="242"/>
      <c r="K7" s="242"/>
      <c r="L7" s="271"/>
      <c r="M7" s="271"/>
      <c r="N7" s="271"/>
      <c r="O7" s="271"/>
      <c r="P7" s="271"/>
      <c r="Q7" s="271"/>
      <c r="R7" s="271"/>
      <c r="S7" s="271"/>
      <c r="T7" s="271"/>
      <c r="U7" s="271"/>
      <c r="V7" s="271"/>
      <c r="W7" s="271"/>
      <c r="X7" s="271"/>
      <c r="Y7" s="271"/>
      <c r="Z7" s="271"/>
      <c r="AA7" s="271"/>
    </row>
    <row r="8" spans="1:27" ht="15.75" customHeight="1">
      <c r="A8" s="221" t="s">
        <v>3533</v>
      </c>
      <c r="B8" s="221" t="s">
        <v>3536</v>
      </c>
      <c r="C8" s="221" t="s">
        <v>3538</v>
      </c>
      <c r="D8" s="221"/>
      <c r="E8" s="221" t="s">
        <v>3539</v>
      </c>
      <c r="F8" s="221"/>
      <c r="G8" s="221"/>
      <c r="H8" s="272"/>
      <c r="I8" s="272"/>
      <c r="J8" s="272"/>
      <c r="K8" s="272"/>
      <c r="L8" s="271"/>
      <c r="M8" s="271"/>
      <c r="N8" s="271"/>
      <c r="O8" s="271"/>
      <c r="P8" s="271"/>
      <c r="Q8" s="271"/>
      <c r="R8" s="271"/>
      <c r="S8" s="271"/>
      <c r="T8" s="271"/>
      <c r="U8" s="271"/>
      <c r="V8" s="271"/>
      <c r="W8" s="271"/>
      <c r="X8" s="271"/>
      <c r="Y8" s="271"/>
      <c r="Z8" s="271"/>
      <c r="AA8" s="271"/>
    </row>
    <row r="9" spans="1:27" ht="15.75" customHeight="1">
      <c r="A9" s="243" t="s">
        <v>3540</v>
      </c>
      <c r="B9" s="243" t="s">
        <v>3541</v>
      </c>
      <c r="C9" s="243" t="s">
        <v>3542</v>
      </c>
      <c r="D9" s="243" t="s">
        <v>1228</v>
      </c>
      <c r="E9" s="243" t="s">
        <v>3543</v>
      </c>
      <c r="F9" s="243"/>
      <c r="G9" s="243"/>
      <c r="H9" s="242"/>
      <c r="I9" s="242"/>
      <c r="J9" s="242"/>
      <c r="K9" s="242"/>
      <c r="L9" s="271"/>
      <c r="M9" s="271"/>
      <c r="N9" s="271"/>
      <c r="O9" s="271"/>
      <c r="P9" s="271"/>
      <c r="Q9" s="271"/>
      <c r="R9" s="271"/>
      <c r="S9" s="271"/>
      <c r="T9" s="271"/>
      <c r="U9" s="271"/>
      <c r="V9" s="271"/>
      <c r="W9" s="271"/>
      <c r="X9" s="271"/>
      <c r="Y9" s="271"/>
      <c r="Z9" s="271"/>
      <c r="AA9" s="271"/>
    </row>
    <row r="10" spans="1:27" ht="15.75" customHeight="1">
      <c r="A10" s="221" t="s">
        <v>3540</v>
      </c>
      <c r="B10" s="221" t="s">
        <v>3021</v>
      </c>
      <c r="C10" s="221" t="s">
        <v>3544</v>
      </c>
      <c r="D10" s="221"/>
      <c r="E10" s="221" t="s">
        <v>3545</v>
      </c>
      <c r="F10" s="221" t="s">
        <v>3546</v>
      </c>
      <c r="G10" s="221"/>
      <c r="H10" s="272"/>
      <c r="I10" s="272"/>
      <c r="J10" s="272"/>
      <c r="K10" s="272"/>
      <c r="L10" s="271"/>
      <c r="M10" s="271"/>
      <c r="N10" s="271"/>
      <c r="O10" s="271"/>
      <c r="P10" s="271"/>
      <c r="Q10" s="271"/>
      <c r="R10" s="271"/>
      <c r="S10" s="271"/>
      <c r="T10" s="271"/>
      <c r="U10" s="271"/>
      <c r="V10" s="271"/>
      <c r="W10" s="271"/>
      <c r="X10" s="271"/>
      <c r="Y10" s="271"/>
      <c r="Z10" s="271"/>
      <c r="AA10" s="271"/>
    </row>
    <row r="11" spans="1:27" ht="15.75" customHeight="1">
      <c r="A11" s="243" t="s">
        <v>3540</v>
      </c>
      <c r="B11" s="243" t="s">
        <v>3547</v>
      </c>
      <c r="C11" s="243" t="s">
        <v>3548</v>
      </c>
      <c r="D11" s="243" t="s">
        <v>3549</v>
      </c>
      <c r="E11" s="243" t="s">
        <v>3550</v>
      </c>
      <c r="F11" s="243" t="s">
        <v>3551</v>
      </c>
      <c r="G11" s="243"/>
      <c r="H11" s="242"/>
      <c r="I11" s="242"/>
      <c r="J11" s="242"/>
      <c r="K11" s="242"/>
      <c r="L11" s="271"/>
      <c r="M11" s="271"/>
      <c r="N11" s="271"/>
      <c r="O11" s="271"/>
      <c r="P11" s="271"/>
      <c r="Q11" s="271"/>
      <c r="R11" s="271"/>
      <c r="S11" s="271"/>
      <c r="T11" s="271"/>
      <c r="U11" s="271"/>
      <c r="V11" s="271"/>
      <c r="W11" s="271"/>
      <c r="X11" s="271"/>
      <c r="Y11" s="271"/>
      <c r="Z11" s="271"/>
      <c r="AA11" s="271"/>
    </row>
    <row r="12" spans="1:27" ht="15.75" customHeight="1">
      <c r="A12" s="221" t="s">
        <v>3540</v>
      </c>
      <c r="B12" s="221" t="s">
        <v>3552</v>
      </c>
      <c r="C12" s="221" t="s">
        <v>3553</v>
      </c>
      <c r="D12" s="221" t="s">
        <v>3554</v>
      </c>
      <c r="E12" s="221" t="s">
        <v>3555</v>
      </c>
      <c r="F12" s="221"/>
      <c r="G12" s="221"/>
      <c r="H12" s="272"/>
      <c r="I12" s="272"/>
      <c r="J12" s="272"/>
      <c r="K12" s="272"/>
      <c r="L12" s="271"/>
      <c r="M12" s="271"/>
      <c r="N12" s="271"/>
      <c r="O12" s="271"/>
      <c r="P12" s="271"/>
      <c r="Q12" s="271"/>
      <c r="R12" s="271"/>
      <c r="S12" s="271"/>
      <c r="T12" s="271"/>
      <c r="U12" s="271"/>
      <c r="V12" s="271"/>
      <c r="W12" s="271"/>
      <c r="X12" s="271"/>
      <c r="Y12" s="271"/>
      <c r="Z12" s="271"/>
      <c r="AA12" s="271"/>
    </row>
    <row r="13" spans="1:27" ht="15.75" customHeight="1">
      <c r="A13" s="243" t="s">
        <v>3540</v>
      </c>
      <c r="B13" s="243" t="s">
        <v>3556</v>
      </c>
      <c r="C13" s="243" t="s">
        <v>3557</v>
      </c>
      <c r="D13" s="243" t="s">
        <v>3558</v>
      </c>
      <c r="E13" s="243"/>
      <c r="F13" s="243"/>
      <c r="G13" s="243"/>
      <c r="H13" s="242"/>
      <c r="I13" s="242"/>
      <c r="J13" s="242"/>
      <c r="K13" s="242"/>
      <c r="L13" s="271"/>
      <c r="M13" s="271"/>
      <c r="N13" s="271"/>
      <c r="O13" s="271"/>
      <c r="P13" s="271"/>
      <c r="Q13" s="271"/>
      <c r="R13" s="271"/>
      <c r="S13" s="271"/>
      <c r="T13" s="271"/>
      <c r="U13" s="271"/>
      <c r="V13" s="271"/>
      <c r="W13" s="271"/>
      <c r="X13" s="271"/>
      <c r="Y13" s="271"/>
      <c r="Z13" s="271"/>
      <c r="AA13" s="271"/>
    </row>
    <row r="14" spans="1:27" ht="15.75" customHeight="1">
      <c r="A14" s="221" t="s">
        <v>3540</v>
      </c>
      <c r="B14" s="221" t="s">
        <v>3541</v>
      </c>
      <c r="C14" s="221" t="s">
        <v>3559</v>
      </c>
      <c r="D14" s="221"/>
      <c r="E14" s="221" t="s">
        <v>3560</v>
      </c>
      <c r="F14" s="221"/>
      <c r="G14" s="221"/>
      <c r="H14" s="272"/>
      <c r="I14" s="272"/>
      <c r="J14" s="272"/>
      <c r="K14" s="272"/>
      <c r="L14" s="271"/>
      <c r="M14" s="271"/>
      <c r="N14" s="271"/>
      <c r="O14" s="271"/>
      <c r="P14" s="271"/>
      <c r="Q14" s="271"/>
      <c r="R14" s="271"/>
      <c r="S14" s="271"/>
      <c r="T14" s="271"/>
      <c r="U14" s="271"/>
      <c r="V14" s="271"/>
      <c r="W14" s="271"/>
      <c r="X14" s="271"/>
      <c r="Y14" s="271"/>
      <c r="Z14" s="271"/>
      <c r="AA14" s="271"/>
    </row>
    <row r="15" spans="1:27" ht="15.75" customHeight="1">
      <c r="A15" s="243" t="s">
        <v>3540</v>
      </c>
      <c r="B15" s="243" t="s">
        <v>3547</v>
      </c>
      <c r="C15" s="243" t="s">
        <v>2674</v>
      </c>
      <c r="D15" s="243" t="s">
        <v>3535</v>
      </c>
      <c r="E15" s="243" t="s">
        <v>3561</v>
      </c>
      <c r="F15" s="243"/>
      <c r="G15" s="243"/>
      <c r="H15" s="242"/>
      <c r="I15" s="242"/>
      <c r="J15" s="242"/>
      <c r="K15" s="242"/>
      <c r="L15" s="271"/>
      <c r="M15" s="271"/>
      <c r="N15" s="271"/>
      <c r="O15" s="271"/>
      <c r="P15" s="271"/>
      <c r="Q15" s="271"/>
      <c r="R15" s="271"/>
      <c r="S15" s="271"/>
      <c r="T15" s="271"/>
      <c r="U15" s="271"/>
      <c r="V15" s="271"/>
      <c r="W15" s="271"/>
      <c r="X15" s="271"/>
      <c r="Y15" s="271"/>
      <c r="Z15" s="271"/>
      <c r="AA15" s="271"/>
    </row>
    <row r="16" spans="1:27" ht="15.75" customHeight="1">
      <c r="A16" s="221" t="s">
        <v>3540</v>
      </c>
      <c r="B16" s="221" t="s">
        <v>3541</v>
      </c>
      <c r="C16" s="221" t="s">
        <v>2965</v>
      </c>
      <c r="D16" s="221" t="s">
        <v>1228</v>
      </c>
      <c r="E16" s="221"/>
      <c r="F16" s="221"/>
      <c r="G16" s="221"/>
      <c r="H16" s="272"/>
      <c r="I16" s="272"/>
      <c r="J16" s="272"/>
      <c r="K16" s="272"/>
      <c r="L16" s="271"/>
      <c r="M16" s="271"/>
      <c r="N16" s="271"/>
      <c r="O16" s="271"/>
      <c r="P16" s="271"/>
      <c r="Q16" s="271"/>
      <c r="R16" s="271"/>
      <c r="S16" s="271"/>
      <c r="T16" s="271"/>
      <c r="U16" s="271"/>
      <c r="V16" s="271"/>
      <c r="W16" s="271"/>
      <c r="X16" s="271"/>
      <c r="Y16" s="271"/>
      <c r="Z16" s="271"/>
      <c r="AA16" s="271"/>
    </row>
    <row r="17" spans="1:27" ht="15.75" customHeight="1">
      <c r="A17" s="243" t="s">
        <v>3540</v>
      </c>
      <c r="B17" s="243" t="s">
        <v>3562</v>
      </c>
      <c r="C17" s="243" t="s">
        <v>2678</v>
      </c>
      <c r="D17" s="243" t="s">
        <v>3563</v>
      </c>
      <c r="E17" s="243"/>
      <c r="F17" s="243"/>
      <c r="G17" s="243"/>
      <c r="H17" s="242"/>
      <c r="I17" s="242"/>
      <c r="J17" s="242"/>
      <c r="K17" s="242"/>
      <c r="L17" s="271"/>
      <c r="M17" s="271"/>
      <c r="N17" s="271"/>
      <c r="O17" s="271"/>
      <c r="P17" s="271"/>
      <c r="Q17" s="271"/>
      <c r="R17" s="271"/>
      <c r="S17" s="271"/>
      <c r="T17" s="271"/>
      <c r="U17" s="271"/>
      <c r="V17" s="271"/>
      <c r="W17" s="271"/>
      <c r="X17" s="271"/>
      <c r="Y17" s="271"/>
      <c r="Z17" s="271"/>
      <c r="AA17" s="271"/>
    </row>
    <row r="18" spans="1:27" ht="15.75" customHeight="1">
      <c r="A18" s="221" t="s">
        <v>3540</v>
      </c>
      <c r="B18" s="221" t="s">
        <v>3564</v>
      </c>
      <c r="C18" s="221" t="s">
        <v>3565</v>
      </c>
      <c r="D18" s="221"/>
      <c r="E18" s="221"/>
      <c r="F18" s="221"/>
      <c r="G18" s="221"/>
      <c r="H18" s="272"/>
      <c r="I18" s="272"/>
      <c r="J18" s="272"/>
      <c r="K18" s="272"/>
      <c r="L18" s="271"/>
      <c r="M18" s="271"/>
      <c r="N18" s="271"/>
      <c r="O18" s="271"/>
      <c r="P18" s="271"/>
      <c r="Q18" s="271"/>
      <c r="R18" s="271"/>
      <c r="S18" s="271"/>
      <c r="T18" s="271"/>
      <c r="U18" s="271"/>
      <c r="V18" s="271"/>
      <c r="W18" s="271"/>
      <c r="X18" s="271"/>
      <c r="Y18" s="271"/>
      <c r="Z18" s="271"/>
      <c r="AA18" s="271"/>
    </row>
    <row r="19" spans="1:27" ht="15.75" customHeight="1">
      <c r="A19" s="243" t="s">
        <v>3540</v>
      </c>
      <c r="B19" s="243" t="s">
        <v>3566</v>
      </c>
      <c r="C19" s="243" t="s">
        <v>3567</v>
      </c>
      <c r="D19" s="243" t="s">
        <v>3568</v>
      </c>
      <c r="E19" s="243"/>
      <c r="F19" s="243"/>
      <c r="G19" s="243"/>
      <c r="H19" s="242"/>
      <c r="I19" s="242"/>
      <c r="J19" s="242"/>
      <c r="K19" s="242"/>
      <c r="L19" s="271"/>
      <c r="M19" s="271"/>
      <c r="N19" s="271"/>
      <c r="O19" s="271"/>
      <c r="P19" s="271"/>
      <c r="Q19" s="271"/>
      <c r="R19" s="271"/>
      <c r="S19" s="271"/>
      <c r="T19" s="271"/>
      <c r="U19" s="271"/>
      <c r="V19" s="271"/>
      <c r="W19" s="271"/>
      <c r="X19" s="271"/>
      <c r="Y19" s="271"/>
      <c r="Z19" s="271"/>
      <c r="AA19" s="271"/>
    </row>
    <row r="20" spans="1:27" ht="15.75" customHeight="1">
      <c r="A20" s="221" t="s">
        <v>3540</v>
      </c>
      <c r="B20" s="221" t="s">
        <v>3569</v>
      </c>
      <c r="C20" s="221" t="s">
        <v>3006</v>
      </c>
      <c r="D20" s="221"/>
      <c r="E20" s="221" t="s">
        <v>3570</v>
      </c>
      <c r="F20" s="221" t="s">
        <v>3571</v>
      </c>
      <c r="G20" s="221"/>
      <c r="H20" s="272"/>
      <c r="I20" s="272"/>
      <c r="J20" s="272"/>
      <c r="K20" s="272"/>
      <c r="L20" s="271"/>
      <c r="M20" s="271"/>
      <c r="N20" s="271"/>
      <c r="O20" s="271"/>
      <c r="P20" s="271"/>
      <c r="Q20" s="271"/>
      <c r="R20" s="271"/>
      <c r="S20" s="271"/>
      <c r="T20" s="271"/>
      <c r="U20" s="271"/>
      <c r="V20" s="271"/>
      <c r="W20" s="271"/>
      <c r="X20" s="271"/>
      <c r="Y20" s="271"/>
      <c r="Z20" s="271"/>
      <c r="AA20" s="271"/>
    </row>
    <row r="21" spans="1:27" ht="15.75" customHeight="1">
      <c r="A21" s="243" t="s">
        <v>3540</v>
      </c>
      <c r="B21" s="243" t="s">
        <v>3572</v>
      </c>
      <c r="C21" s="243" t="s">
        <v>3573</v>
      </c>
      <c r="D21" s="243" t="s">
        <v>3535</v>
      </c>
      <c r="E21" s="243" t="s">
        <v>3574</v>
      </c>
      <c r="F21" s="243"/>
      <c r="G21" s="243"/>
      <c r="H21" s="242"/>
      <c r="I21" s="242"/>
      <c r="J21" s="242"/>
      <c r="K21" s="242"/>
      <c r="L21" s="271"/>
      <c r="M21" s="271"/>
      <c r="N21" s="271"/>
      <c r="O21" s="271"/>
      <c r="P21" s="271"/>
      <c r="Q21" s="271"/>
      <c r="R21" s="271"/>
      <c r="S21" s="271"/>
      <c r="T21" s="271"/>
      <c r="U21" s="271"/>
      <c r="V21" s="271"/>
      <c r="W21" s="271"/>
      <c r="X21" s="271"/>
      <c r="Y21" s="271"/>
      <c r="Z21" s="271"/>
      <c r="AA21" s="271"/>
    </row>
    <row r="22" spans="1:27" ht="15.75" customHeight="1">
      <c r="A22" s="221" t="s">
        <v>3540</v>
      </c>
      <c r="B22" s="221" t="s">
        <v>3541</v>
      </c>
      <c r="C22" s="221" t="s">
        <v>3575</v>
      </c>
      <c r="D22" s="221" t="s">
        <v>3535</v>
      </c>
      <c r="E22" s="221" t="s">
        <v>3576</v>
      </c>
      <c r="F22" s="221"/>
      <c r="G22" s="221"/>
      <c r="H22" s="272"/>
      <c r="I22" s="272"/>
      <c r="J22" s="272"/>
      <c r="K22" s="272"/>
      <c r="L22" s="271"/>
      <c r="M22" s="271"/>
      <c r="N22" s="271"/>
      <c r="O22" s="271"/>
      <c r="P22" s="271"/>
      <c r="Q22" s="271"/>
      <c r="R22" s="271"/>
      <c r="S22" s="271"/>
      <c r="T22" s="271"/>
      <c r="U22" s="271"/>
      <c r="V22" s="271"/>
      <c r="W22" s="271"/>
      <c r="X22" s="271"/>
      <c r="Y22" s="271"/>
      <c r="Z22" s="271"/>
      <c r="AA22" s="271"/>
    </row>
    <row r="23" spans="1:27" ht="15.75" customHeight="1">
      <c r="A23" s="243" t="s">
        <v>3540</v>
      </c>
      <c r="B23" s="243" t="s">
        <v>3577</v>
      </c>
      <c r="C23" s="243" t="s">
        <v>2686</v>
      </c>
      <c r="D23" s="243" t="s">
        <v>1228</v>
      </c>
      <c r="E23" s="243" t="s">
        <v>3578</v>
      </c>
      <c r="F23" s="243"/>
      <c r="G23" s="243"/>
      <c r="H23" s="242"/>
      <c r="I23" s="242"/>
      <c r="J23" s="242"/>
      <c r="K23" s="242"/>
      <c r="L23" s="271"/>
      <c r="M23" s="271"/>
      <c r="N23" s="271"/>
      <c r="O23" s="271"/>
      <c r="P23" s="271"/>
      <c r="Q23" s="271"/>
      <c r="R23" s="271"/>
      <c r="S23" s="271"/>
      <c r="T23" s="271"/>
      <c r="U23" s="271"/>
      <c r="V23" s="271"/>
      <c r="W23" s="271"/>
      <c r="X23" s="271"/>
      <c r="Y23" s="271"/>
      <c r="Z23" s="271"/>
      <c r="AA23" s="271"/>
    </row>
    <row r="24" spans="1:27" ht="15.75" customHeight="1">
      <c r="A24" s="221" t="s">
        <v>3579</v>
      </c>
      <c r="B24" s="221" t="s">
        <v>3580</v>
      </c>
      <c r="C24" s="221" t="s">
        <v>3581</v>
      </c>
      <c r="D24" s="221" t="s">
        <v>3535</v>
      </c>
      <c r="E24" s="221"/>
      <c r="F24" s="221"/>
      <c r="G24" s="221"/>
      <c r="H24" s="272"/>
      <c r="I24" s="272"/>
      <c r="J24" s="272"/>
      <c r="K24" s="272"/>
      <c r="L24" s="271"/>
      <c r="M24" s="271"/>
      <c r="N24" s="271"/>
      <c r="O24" s="271"/>
      <c r="P24" s="271"/>
      <c r="Q24" s="271"/>
      <c r="R24" s="271"/>
      <c r="S24" s="271"/>
      <c r="T24" s="271"/>
      <c r="U24" s="271"/>
      <c r="V24" s="271"/>
      <c r="W24" s="271"/>
      <c r="X24" s="271"/>
      <c r="Y24" s="271"/>
      <c r="Z24" s="271"/>
      <c r="AA24" s="271"/>
    </row>
    <row r="25" spans="1:27" ht="15.75" customHeight="1">
      <c r="A25" s="243" t="s">
        <v>3582</v>
      </c>
      <c r="B25" s="243" t="s">
        <v>3583</v>
      </c>
      <c r="C25" s="243" t="s">
        <v>3584</v>
      </c>
      <c r="D25" s="243" t="s">
        <v>1228</v>
      </c>
      <c r="E25" s="243"/>
      <c r="F25" s="243"/>
      <c r="G25" s="243"/>
      <c r="H25" s="242"/>
      <c r="I25" s="242"/>
      <c r="J25" s="242"/>
      <c r="K25" s="242"/>
      <c r="L25" s="271"/>
      <c r="M25" s="271"/>
      <c r="N25" s="271"/>
      <c r="O25" s="271"/>
      <c r="P25" s="271"/>
      <c r="Q25" s="271"/>
      <c r="R25" s="271"/>
      <c r="S25" s="271"/>
      <c r="T25" s="271"/>
      <c r="U25" s="271"/>
      <c r="V25" s="271"/>
      <c r="W25" s="271"/>
      <c r="X25" s="271"/>
      <c r="Y25" s="271"/>
      <c r="Z25" s="271"/>
      <c r="AA25" s="271"/>
    </row>
    <row r="26" spans="1:27" ht="15.75" customHeight="1">
      <c r="A26" s="221" t="s">
        <v>3582</v>
      </c>
      <c r="B26" s="221" t="s">
        <v>3585</v>
      </c>
      <c r="C26" s="221" t="s">
        <v>2692</v>
      </c>
      <c r="D26" s="221" t="s">
        <v>3586</v>
      </c>
      <c r="E26" s="221"/>
      <c r="F26" s="221"/>
      <c r="G26" s="221"/>
      <c r="H26" s="272"/>
      <c r="I26" s="272"/>
      <c r="J26" s="272"/>
      <c r="K26" s="272"/>
      <c r="L26" s="271"/>
      <c r="M26" s="271"/>
      <c r="N26" s="271"/>
      <c r="O26" s="271"/>
      <c r="P26" s="271"/>
      <c r="Q26" s="271"/>
      <c r="R26" s="271"/>
      <c r="S26" s="271"/>
      <c r="T26" s="271"/>
      <c r="U26" s="271"/>
      <c r="V26" s="271"/>
      <c r="W26" s="271"/>
      <c r="X26" s="271"/>
      <c r="Y26" s="271"/>
      <c r="Z26" s="271"/>
      <c r="AA26" s="271"/>
    </row>
    <row r="27" spans="1:27" ht="15.75" customHeight="1">
      <c r="A27" s="243" t="s">
        <v>2693</v>
      </c>
      <c r="B27" s="243" t="s">
        <v>2900</v>
      </c>
      <c r="C27" s="243" t="s">
        <v>2694</v>
      </c>
      <c r="D27" s="243" t="s">
        <v>3535</v>
      </c>
      <c r="E27" s="243" t="s">
        <v>3587</v>
      </c>
      <c r="F27" s="243"/>
      <c r="G27" s="243"/>
      <c r="H27" s="242"/>
      <c r="I27" s="242"/>
      <c r="J27" s="242"/>
      <c r="K27" s="242"/>
      <c r="L27" s="271"/>
      <c r="M27" s="271"/>
      <c r="N27" s="271"/>
      <c r="O27" s="271"/>
      <c r="P27" s="271"/>
      <c r="Q27" s="271"/>
      <c r="R27" s="271"/>
      <c r="S27" s="271"/>
      <c r="T27" s="271"/>
      <c r="U27" s="271"/>
      <c r="V27" s="271"/>
      <c r="W27" s="271"/>
      <c r="X27" s="271"/>
      <c r="Y27" s="271"/>
      <c r="Z27" s="271"/>
      <c r="AA27" s="271"/>
    </row>
    <row r="28" spans="1:27" ht="15.75" customHeight="1">
      <c r="A28" s="221" t="s">
        <v>2693</v>
      </c>
      <c r="B28" s="221" t="s">
        <v>2900</v>
      </c>
      <c r="C28" s="221" t="s">
        <v>2999</v>
      </c>
      <c r="D28" s="221"/>
      <c r="E28" s="221"/>
      <c r="F28" s="221"/>
      <c r="G28" s="221"/>
      <c r="H28" s="272"/>
      <c r="I28" s="272"/>
      <c r="J28" s="272"/>
      <c r="K28" s="272"/>
      <c r="L28" s="271"/>
      <c r="M28" s="271"/>
      <c r="N28" s="271"/>
      <c r="O28" s="271"/>
      <c r="P28" s="271"/>
      <c r="Q28" s="271"/>
      <c r="R28" s="271"/>
      <c r="S28" s="271"/>
      <c r="T28" s="271"/>
      <c r="U28" s="271"/>
      <c r="V28" s="271"/>
      <c r="W28" s="271"/>
      <c r="X28" s="271"/>
      <c r="Y28" s="271"/>
      <c r="Z28" s="271"/>
      <c r="AA28" s="271"/>
    </row>
    <row r="29" spans="1:27" ht="15.75" customHeight="1">
      <c r="A29" s="243" t="s">
        <v>3588</v>
      </c>
      <c r="B29" s="243" t="s">
        <v>3589</v>
      </c>
      <c r="C29" s="243" t="s">
        <v>3590</v>
      </c>
      <c r="D29" s="243" t="s">
        <v>3535</v>
      </c>
      <c r="E29" s="243"/>
      <c r="F29" s="243"/>
      <c r="G29" s="243"/>
      <c r="H29" s="242"/>
      <c r="I29" s="242"/>
      <c r="J29" s="242"/>
      <c r="K29" s="242"/>
      <c r="L29" s="271"/>
      <c r="M29" s="271"/>
      <c r="N29" s="271"/>
      <c r="O29" s="271"/>
      <c r="P29" s="271"/>
      <c r="Q29" s="271"/>
      <c r="R29" s="271"/>
      <c r="S29" s="271"/>
      <c r="T29" s="271"/>
      <c r="U29" s="271"/>
      <c r="V29" s="271"/>
      <c r="W29" s="271"/>
      <c r="X29" s="271"/>
      <c r="Y29" s="271"/>
      <c r="Z29" s="271"/>
      <c r="AA29" s="271"/>
    </row>
    <row r="30" spans="1:27" ht="15.75" customHeight="1">
      <c r="A30" s="221" t="s">
        <v>3591</v>
      </c>
      <c r="B30" s="221" t="s">
        <v>3592</v>
      </c>
      <c r="C30" s="221" t="s">
        <v>3593</v>
      </c>
      <c r="D30" s="221" t="s">
        <v>3535</v>
      </c>
      <c r="E30" s="221"/>
      <c r="F30" s="221"/>
      <c r="G30" s="221"/>
      <c r="H30" s="272"/>
      <c r="I30" s="272"/>
      <c r="J30" s="272"/>
      <c r="K30" s="272"/>
      <c r="L30" s="271"/>
      <c r="M30" s="271"/>
      <c r="N30" s="271"/>
      <c r="O30" s="271"/>
      <c r="P30" s="271"/>
      <c r="Q30" s="271"/>
      <c r="R30" s="271"/>
      <c r="S30" s="271"/>
      <c r="T30" s="271"/>
      <c r="U30" s="271"/>
      <c r="V30" s="271"/>
      <c r="W30" s="271"/>
      <c r="X30" s="271"/>
      <c r="Y30" s="271"/>
      <c r="Z30" s="271"/>
      <c r="AA30" s="271"/>
    </row>
    <row r="31" spans="1:27" ht="15.75" customHeight="1">
      <c r="A31" s="243" t="s">
        <v>3591</v>
      </c>
      <c r="B31" s="243" t="s">
        <v>3594</v>
      </c>
      <c r="C31" s="243" t="s">
        <v>3595</v>
      </c>
      <c r="D31" s="243" t="s">
        <v>3535</v>
      </c>
      <c r="E31" s="243"/>
      <c r="F31" s="243"/>
      <c r="G31" s="243"/>
      <c r="H31" s="242"/>
      <c r="I31" s="242"/>
      <c r="J31" s="242"/>
      <c r="K31" s="242"/>
      <c r="L31" s="271"/>
      <c r="M31" s="271"/>
      <c r="N31" s="271"/>
      <c r="O31" s="271"/>
      <c r="P31" s="271"/>
      <c r="Q31" s="271"/>
      <c r="R31" s="271"/>
      <c r="S31" s="271"/>
      <c r="T31" s="271"/>
      <c r="U31" s="271"/>
      <c r="V31" s="271"/>
      <c r="W31" s="271"/>
      <c r="X31" s="271"/>
      <c r="Y31" s="271"/>
      <c r="Z31" s="271"/>
      <c r="AA31" s="271"/>
    </row>
    <row r="32" spans="1:27" ht="15.75" customHeight="1">
      <c r="A32" s="221" t="s">
        <v>3591</v>
      </c>
      <c r="B32" s="221" t="s">
        <v>3596</v>
      </c>
      <c r="C32" s="221" t="s">
        <v>3597</v>
      </c>
      <c r="D32" s="221" t="s">
        <v>3535</v>
      </c>
      <c r="E32" s="221"/>
      <c r="F32" s="221"/>
      <c r="G32" s="221"/>
      <c r="H32" s="272"/>
      <c r="I32" s="272"/>
      <c r="J32" s="272"/>
      <c r="K32" s="272"/>
      <c r="L32" s="271"/>
      <c r="M32" s="271"/>
      <c r="N32" s="271"/>
      <c r="O32" s="271"/>
      <c r="P32" s="271"/>
      <c r="Q32" s="271"/>
      <c r="R32" s="271"/>
      <c r="S32" s="271"/>
      <c r="T32" s="271"/>
      <c r="U32" s="271"/>
      <c r="V32" s="271"/>
      <c r="W32" s="271"/>
      <c r="X32" s="271"/>
      <c r="Y32" s="271"/>
      <c r="Z32" s="271"/>
      <c r="AA32" s="271"/>
    </row>
    <row r="33" spans="1:27" ht="15.75" customHeight="1">
      <c r="A33" s="243" t="s">
        <v>3591</v>
      </c>
      <c r="B33" s="243" t="s">
        <v>3598</v>
      </c>
      <c r="C33" s="243" t="s">
        <v>2701</v>
      </c>
      <c r="D33" s="243" t="s">
        <v>3535</v>
      </c>
      <c r="E33" s="243" t="s">
        <v>3599</v>
      </c>
      <c r="F33" s="243"/>
      <c r="G33" s="243"/>
      <c r="H33" s="242"/>
      <c r="I33" s="242"/>
      <c r="J33" s="242"/>
      <c r="K33" s="242"/>
      <c r="L33" s="271"/>
      <c r="M33" s="271"/>
      <c r="N33" s="271"/>
      <c r="O33" s="271"/>
      <c r="P33" s="271"/>
      <c r="Q33" s="271"/>
      <c r="R33" s="271"/>
      <c r="S33" s="271"/>
      <c r="T33" s="271"/>
      <c r="U33" s="271"/>
      <c r="V33" s="271"/>
      <c r="W33" s="271"/>
      <c r="X33" s="271"/>
      <c r="Y33" s="271"/>
      <c r="Z33" s="271"/>
      <c r="AA33" s="271"/>
    </row>
    <row r="34" spans="1:27" ht="15.75" customHeight="1">
      <c r="A34" s="221" t="s">
        <v>3591</v>
      </c>
      <c r="B34" s="221" t="s">
        <v>3598</v>
      </c>
      <c r="C34" s="221" t="s">
        <v>3600</v>
      </c>
      <c r="D34" s="221" t="s">
        <v>3535</v>
      </c>
      <c r="E34" s="273"/>
      <c r="F34" s="273"/>
      <c r="G34" s="221"/>
      <c r="H34" s="272"/>
      <c r="I34" s="272"/>
      <c r="J34" s="272"/>
      <c r="K34" s="272"/>
      <c r="L34" s="271"/>
      <c r="M34" s="271"/>
      <c r="N34" s="271"/>
      <c r="O34" s="271"/>
      <c r="P34" s="271"/>
      <c r="Q34" s="271"/>
      <c r="R34" s="271"/>
      <c r="S34" s="271"/>
      <c r="T34" s="271"/>
      <c r="U34" s="271"/>
      <c r="V34" s="271"/>
      <c r="W34" s="271"/>
      <c r="X34" s="271"/>
      <c r="Y34" s="271"/>
      <c r="Z34" s="271"/>
      <c r="AA34" s="271"/>
    </row>
    <row r="35" spans="1:27" ht="15.75" customHeight="1">
      <c r="A35" s="243" t="s">
        <v>3591</v>
      </c>
      <c r="B35" s="243" t="s">
        <v>3596</v>
      </c>
      <c r="C35" s="243" t="s">
        <v>3601</v>
      </c>
      <c r="D35" s="243" t="s">
        <v>3535</v>
      </c>
      <c r="E35" s="243"/>
      <c r="F35" s="243"/>
      <c r="G35" s="243"/>
      <c r="H35" s="242"/>
      <c r="I35" s="242"/>
      <c r="J35" s="242"/>
      <c r="K35" s="242"/>
      <c r="L35" s="271"/>
      <c r="M35" s="271"/>
      <c r="N35" s="271"/>
      <c r="O35" s="271"/>
      <c r="P35" s="271"/>
      <c r="Q35" s="271"/>
      <c r="R35" s="271"/>
      <c r="S35" s="271"/>
      <c r="T35" s="271"/>
      <c r="U35" s="271"/>
      <c r="V35" s="271"/>
      <c r="W35" s="271"/>
      <c r="X35" s="271"/>
      <c r="Y35" s="271"/>
      <c r="Z35" s="271"/>
      <c r="AA35" s="271"/>
    </row>
    <row r="36" spans="1:27" ht="15.75" customHeight="1">
      <c r="A36" s="221" t="s">
        <v>3591</v>
      </c>
      <c r="B36" s="221" t="s">
        <v>3596</v>
      </c>
      <c r="C36" s="221" t="s">
        <v>3602</v>
      </c>
      <c r="D36" s="221" t="s">
        <v>3535</v>
      </c>
      <c r="E36" s="221"/>
      <c r="F36" s="221"/>
      <c r="G36" s="221"/>
      <c r="H36" s="272"/>
      <c r="I36" s="272"/>
      <c r="J36" s="272"/>
      <c r="K36" s="272"/>
      <c r="L36" s="271"/>
      <c r="M36" s="271"/>
      <c r="N36" s="271"/>
      <c r="O36" s="271"/>
      <c r="P36" s="271"/>
      <c r="Q36" s="271"/>
      <c r="R36" s="271"/>
      <c r="S36" s="271"/>
      <c r="T36" s="271"/>
      <c r="U36" s="271"/>
      <c r="V36" s="271"/>
      <c r="W36" s="271"/>
      <c r="X36" s="271"/>
      <c r="Y36" s="271"/>
      <c r="Z36" s="271"/>
      <c r="AA36" s="271"/>
    </row>
    <row r="37" spans="1:27" ht="15.75" customHeight="1">
      <c r="A37" s="243" t="s">
        <v>3591</v>
      </c>
      <c r="B37" s="243" t="s">
        <v>3603</v>
      </c>
      <c r="C37" s="243" t="s">
        <v>3604</v>
      </c>
      <c r="D37" s="243" t="s">
        <v>1228</v>
      </c>
      <c r="E37" s="243"/>
      <c r="F37" s="243"/>
      <c r="G37" s="243"/>
      <c r="H37" s="242"/>
      <c r="I37" s="242"/>
      <c r="J37" s="242"/>
      <c r="K37" s="242"/>
      <c r="L37" s="271"/>
      <c r="M37" s="271"/>
      <c r="N37" s="271"/>
      <c r="O37" s="271"/>
      <c r="P37" s="271"/>
      <c r="Q37" s="271"/>
      <c r="R37" s="271"/>
      <c r="S37" s="271"/>
      <c r="T37" s="271"/>
      <c r="U37" s="271"/>
      <c r="V37" s="271"/>
      <c r="W37" s="271"/>
      <c r="X37" s="271"/>
      <c r="Y37" s="271"/>
      <c r="Z37" s="271"/>
      <c r="AA37" s="271"/>
    </row>
    <row r="38" spans="1:27" ht="15.75" customHeight="1">
      <c r="A38" s="221" t="s">
        <v>3591</v>
      </c>
      <c r="B38" s="221" t="s">
        <v>3605</v>
      </c>
      <c r="C38" s="221" t="s">
        <v>3606</v>
      </c>
      <c r="D38" s="221" t="s">
        <v>3535</v>
      </c>
      <c r="E38" s="221"/>
      <c r="F38" s="273"/>
      <c r="G38" s="221"/>
      <c r="H38" s="272"/>
      <c r="I38" s="272"/>
      <c r="J38" s="272"/>
      <c r="K38" s="272"/>
      <c r="L38" s="271"/>
      <c r="M38" s="271"/>
      <c r="N38" s="271"/>
      <c r="O38" s="271"/>
      <c r="P38" s="271"/>
      <c r="Q38" s="271"/>
      <c r="R38" s="271"/>
      <c r="S38" s="271"/>
      <c r="T38" s="271"/>
      <c r="U38" s="271"/>
      <c r="V38" s="271"/>
      <c r="W38" s="271"/>
      <c r="X38" s="271"/>
      <c r="Y38" s="271"/>
      <c r="Z38" s="271"/>
      <c r="AA38" s="271"/>
    </row>
    <row r="39" spans="1:27" ht="15.75" customHeight="1">
      <c r="A39" s="243" t="s">
        <v>3591</v>
      </c>
      <c r="B39" s="243" t="s">
        <v>3607</v>
      </c>
      <c r="C39" s="243" t="s">
        <v>3608</v>
      </c>
      <c r="D39" s="243" t="s">
        <v>1228</v>
      </c>
      <c r="E39" s="243"/>
      <c r="F39" s="243"/>
      <c r="G39" s="243"/>
      <c r="H39" s="242"/>
      <c r="I39" s="242"/>
      <c r="J39" s="242"/>
      <c r="K39" s="242"/>
      <c r="L39" s="271"/>
      <c r="M39" s="271"/>
      <c r="N39" s="271"/>
      <c r="O39" s="271"/>
      <c r="P39" s="271"/>
      <c r="Q39" s="271"/>
      <c r="R39" s="271"/>
      <c r="S39" s="271"/>
      <c r="T39" s="271"/>
      <c r="U39" s="271"/>
      <c r="V39" s="271"/>
      <c r="W39" s="271"/>
      <c r="X39" s="271"/>
      <c r="Y39" s="271"/>
      <c r="Z39" s="271"/>
      <c r="AA39" s="271"/>
    </row>
    <row r="40" spans="1:27" ht="15.75" customHeight="1">
      <c r="A40" s="221" t="s">
        <v>3591</v>
      </c>
      <c r="B40" s="221" t="s">
        <v>3609</v>
      </c>
      <c r="C40" s="221" t="s">
        <v>2702</v>
      </c>
      <c r="D40" s="221" t="s">
        <v>1228</v>
      </c>
      <c r="E40" s="221"/>
      <c r="F40" s="221"/>
      <c r="G40" s="221"/>
      <c r="H40" s="272"/>
      <c r="I40" s="272"/>
      <c r="J40" s="272"/>
      <c r="K40" s="272"/>
      <c r="L40" s="271"/>
      <c r="M40" s="271"/>
      <c r="N40" s="271"/>
      <c r="O40" s="271"/>
      <c r="P40" s="271"/>
      <c r="Q40" s="271"/>
      <c r="R40" s="271"/>
      <c r="S40" s="271"/>
      <c r="T40" s="271"/>
      <c r="U40" s="271"/>
      <c r="V40" s="271"/>
      <c r="W40" s="271"/>
      <c r="X40" s="271"/>
      <c r="Y40" s="271"/>
      <c r="Z40" s="271"/>
      <c r="AA40" s="271"/>
    </row>
    <row r="41" spans="1:27" ht="15.75" customHeight="1">
      <c r="A41" s="243" t="s">
        <v>3591</v>
      </c>
      <c r="B41" s="243" t="s">
        <v>3610</v>
      </c>
      <c r="C41" s="243" t="s">
        <v>3611</v>
      </c>
      <c r="D41" s="243" t="s">
        <v>3535</v>
      </c>
      <c r="E41" s="243"/>
      <c r="F41" s="274"/>
      <c r="G41" s="243"/>
      <c r="H41" s="242"/>
      <c r="I41" s="242"/>
      <c r="J41" s="242"/>
      <c r="K41" s="242"/>
      <c r="L41" s="271"/>
      <c r="M41" s="271"/>
      <c r="N41" s="271"/>
      <c r="O41" s="271"/>
      <c r="P41" s="271"/>
      <c r="Q41" s="271"/>
      <c r="R41" s="271"/>
      <c r="S41" s="271"/>
      <c r="T41" s="271"/>
      <c r="U41" s="271"/>
      <c r="V41" s="271"/>
      <c r="W41" s="271"/>
      <c r="X41" s="271"/>
      <c r="Y41" s="271"/>
      <c r="Z41" s="271"/>
      <c r="AA41" s="271"/>
    </row>
    <row r="42" spans="1:27" ht="15.75" customHeight="1">
      <c r="A42" s="221" t="s">
        <v>3591</v>
      </c>
      <c r="B42" s="221" t="s">
        <v>3612</v>
      </c>
      <c r="C42" s="221" t="s">
        <v>3613</v>
      </c>
      <c r="D42" s="221" t="s">
        <v>3535</v>
      </c>
      <c r="E42" s="221"/>
      <c r="F42" s="273"/>
      <c r="G42" s="221"/>
      <c r="H42" s="272"/>
      <c r="I42" s="272"/>
      <c r="J42" s="272"/>
      <c r="K42" s="272"/>
      <c r="L42" s="271"/>
      <c r="M42" s="271"/>
      <c r="N42" s="271"/>
      <c r="O42" s="271"/>
      <c r="P42" s="271"/>
      <c r="Q42" s="271"/>
      <c r="R42" s="271"/>
      <c r="S42" s="271"/>
      <c r="T42" s="271"/>
      <c r="U42" s="271"/>
      <c r="V42" s="271"/>
      <c r="W42" s="271"/>
      <c r="X42" s="271"/>
      <c r="Y42" s="271"/>
      <c r="Z42" s="271"/>
      <c r="AA42" s="271"/>
    </row>
    <row r="43" spans="1:27" ht="15.75" customHeight="1">
      <c r="A43" s="243" t="s">
        <v>3614</v>
      </c>
      <c r="B43" s="243" t="s">
        <v>3615</v>
      </c>
      <c r="C43" s="243" t="s">
        <v>3616</v>
      </c>
      <c r="D43" s="243"/>
      <c r="E43" s="243"/>
      <c r="F43" s="243"/>
      <c r="G43" s="243"/>
      <c r="H43" s="242"/>
      <c r="I43" s="242"/>
      <c r="J43" s="242"/>
      <c r="K43" s="242"/>
      <c r="L43" s="271"/>
      <c r="M43" s="271"/>
      <c r="N43" s="271"/>
      <c r="O43" s="271"/>
      <c r="P43" s="271"/>
      <c r="Q43" s="271"/>
      <c r="R43" s="271"/>
      <c r="S43" s="271"/>
      <c r="T43" s="271"/>
      <c r="U43" s="271"/>
      <c r="V43" s="271"/>
      <c r="W43" s="271"/>
      <c r="X43" s="271"/>
      <c r="Y43" s="271"/>
      <c r="Z43" s="271"/>
      <c r="AA43" s="271"/>
    </row>
    <row r="44" spans="1:27" ht="15.75" customHeight="1">
      <c r="A44" s="221" t="s">
        <v>3614</v>
      </c>
      <c r="B44" s="221" t="s">
        <v>3617</v>
      </c>
      <c r="C44" s="221" t="s">
        <v>3618</v>
      </c>
      <c r="D44" s="221"/>
      <c r="E44" s="221"/>
      <c r="F44" s="221"/>
      <c r="G44" s="221"/>
      <c r="H44" s="272"/>
      <c r="I44" s="272"/>
      <c r="J44" s="272"/>
      <c r="K44" s="272"/>
      <c r="L44" s="271"/>
      <c r="M44" s="271"/>
      <c r="N44" s="271"/>
      <c r="O44" s="271"/>
      <c r="P44" s="271"/>
      <c r="Q44" s="271"/>
      <c r="R44" s="271"/>
      <c r="S44" s="271"/>
      <c r="T44" s="271"/>
      <c r="U44" s="271"/>
      <c r="V44" s="271"/>
      <c r="W44" s="271"/>
      <c r="X44" s="271"/>
      <c r="Y44" s="271"/>
      <c r="Z44" s="271"/>
      <c r="AA44" s="271"/>
    </row>
    <row r="45" spans="1:27" ht="15.75" customHeight="1">
      <c r="A45" s="243" t="s">
        <v>3614</v>
      </c>
      <c r="B45" s="243" t="s">
        <v>3166</v>
      </c>
      <c r="C45" s="243" t="s">
        <v>3619</v>
      </c>
      <c r="D45" s="243" t="s">
        <v>3535</v>
      </c>
      <c r="E45" s="243" t="s">
        <v>3620</v>
      </c>
      <c r="F45" s="243"/>
      <c r="G45" s="243"/>
      <c r="H45" s="242"/>
      <c r="I45" s="242"/>
      <c r="J45" s="242"/>
      <c r="K45" s="242"/>
      <c r="L45" s="271"/>
      <c r="M45" s="271"/>
      <c r="N45" s="271"/>
      <c r="O45" s="271"/>
      <c r="P45" s="271"/>
      <c r="Q45" s="271"/>
      <c r="R45" s="271"/>
      <c r="S45" s="271"/>
      <c r="T45" s="271"/>
      <c r="U45" s="271"/>
      <c r="V45" s="271"/>
      <c r="W45" s="271"/>
      <c r="X45" s="271"/>
      <c r="Y45" s="271"/>
      <c r="Z45" s="271"/>
      <c r="AA45" s="271"/>
    </row>
    <row r="46" spans="1:27" ht="15.75" customHeight="1">
      <c r="A46" s="221" t="s">
        <v>3614</v>
      </c>
      <c r="B46" s="221" t="s">
        <v>3166</v>
      </c>
      <c r="C46" s="221" t="s">
        <v>2990</v>
      </c>
      <c r="D46" s="221" t="s">
        <v>3621</v>
      </c>
      <c r="E46" s="221"/>
      <c r="F46" s="221"/>
      <c r="G46" s="221"/>
      <c r="H46" s="272"/>
      <c r="I46" s="272"/>
      <c r="J46" s="272"/>
      <c r="K46" s="272"/>
      <c r="L46" s="271"/>
      <c r="M46" s="271"/>
      <c r="N46" s="271"/>
      <c r="O46" s="271"/>
      <c r="P46" s="271"/>
      <c r="Q46" s="271"/>
      <c r="R46" s="271"/>
      <c r="S46" s="271"/>
      <c r="T46" s="271"/>
      <c r="U46" s="271"/>
      <c r="V46" s="271"/>
      <c r="W46" s="271"/>
      <c r="X46" s="271"/>
      <c r="Y46" s="271"/>
      <c r="Z46" s="271"/>
      <c r="AA46" s="271"/>
    </row>
    <row r="47" spans="1:27" ht="15.75" customHeight="1">
      <c r="A47" s="243" t="s">
        <v>3614</v>
      </c>
      <c r="B47" s="243" t="s">
        <v>3622</v>
      </c>
      <c r="C47" s="243" t="s">
        <v>2715</v>
      </c>
      <c r="D47" s="243"/>
      <c r="E47" s="243"/>
      <c r="F47" s="243"/>
      <c r="G47" s="243"/>
      <c r="H47" s="242"/>
      <c r="I47" s="242"/>
      <c r="J47" s="242"/>
      <c r="K47" s="242"/>
      <c r="L47" s="271"/>
      <c r="M47" s="271"/>
      <c r="N47" s="271"/>
      <c r="O47" s="271"/>
      <c r="P47" s="271"/>
      <c r="Q47" s="271"/>
      <c r="R47" s="271"/>
      <c r="S47" s="271"/>
      <c r="T47" s="271"/>
      <c r="U47" s="271"/>
      <c r="V47" s="271"/>
      <c r="W47" s="271"/>
      <c r="X47" s="271"/>
      <c r="Y47" s="271"/>
      <c r="Z47" s="271"/>
      <c r="AA47" s="271"/>
    </row>
    <row r="48" spans="1:27" ht="15.75" customHeight="1">
      <c r="A48" s="221" t="s">
        <v>3623</v>
      </c>
      <c r="B48" s="221" t="s">
        <v>3624</v>
      </c>
      <c r="C48" s="221" t="s">
        <v>3625</v>
      </c>
      <c r="D48" s="221" t="s">
        <v>3626</v>
      </c>
      <c r="E48" s="221"/>
      <c r="F48" s="221"/>
      <c r="G48" s="221"/>
      <c r="H48" s="272"/>
      <c r="I48" s="272"/>
      <c r="J48" s="272"/>
      <c r="K48" s="272"/>
      <c r="L48" s="271"/>
      <c r="M48" s="271"/>
      <c r="N48" s="271"/>
      <c r="O48" s="271"/>
      <c r="P48" s="271"/>
      <c r="Q48" s="271"/>
      <c r="R48" s="271"/>
      <c r="S48" s="271"/>
      <c r="T48" s="271"/>
      <c r="U48" s="271"/>
      <c r="V48" s="271"/>
      <c r="W48" s="271"/>
      <c r="X48" s="271"/>
      <c r="Y48" s="271"/>
      <c r="Z48" s="271"/>
      <c r="AA48" s="271"/>
    </row>
    <row r="49" spans="1:27" ht="15.75" customHeight="1">
      <c r="A49" s="243" t="s">
        <v>3627</v>
      </c>
      <c r="B49" s="243" t="s">
        <v>3628</v>
      </c>
      <c r="C49" s="243" t="s">
        <v>3629</v>
      </c>
      <c r="D49" s="243"/>
      <c r="E49" s="243"/>
      <c r="F49" s="243"/>
      <c r="G49" s="243"/>
      <c r="H49" s="242"/>
      <c r="I49" s="242"/>
      <c r="J49" s="242"/>
      <c r="K49" s="242"/>
      <c r="L49" s="271"/>
      <c r="M49" s="271"/>
      <c r="N49" s="271"/>
      <c r="O49" s="271"/>
      <c r="P49" s="271"/>
      <c r="Q49" s="271"/>
      <c r="R49" s="271"/>
      <c r="S49" s="271"/>
      <c r="T49" s="271"/>
      <c r="U49" s="271"/>
      <c r="V49" s="271"/>
      <c r="W49" s="271"/>
      <c r="X49" s="271"/>
      <c r="Y49" s="271"/>
      <c r="Z49" s="271"/>
      <c r="AA49" s="271"/>
    </row>
    <row r="50" spans="1:27" ht="15.75" customHeight="1">
      <c r="A50" s="221" t="s">
        <v>3627</v>
      </c>
      <c r="B50" s="221" t="s">
        <v>3630</v>
      </c>
      <c r="C50" s="221" t="s">
        <v>3631</v>
      </c>
      <c r="D50" s="221" t="s">
        <v>3632</v>
      </c>
      <c r="E50" s="221"/>
      <c r="F50" s="221"/>
      <c r="G50" s="221"/>
      <c r="H50" s="272"/>
      <c r="I50" s="272"/>
      <c r="J50" s="272"/>
      <c r="K50" s="272"/>
      <c r="L50" s="271"/>
      <c r="M50" s="271"/>
      <c r="N50" s="271"/>
      <c r="O50" s="271"/>
      <c r="P50" s="271"/>
      <c r="Q50" s="271"/>
      <c r="R50" s="271"/>
      <c r="S50" s="271"/>
      <c r="T50" s="271"/>
      <c r="U50" s="271"/>
      <c r="V50" s="271"/>
      <c r="W50" s="271"/>
      <c r="X50" s="271"/>
      <c r="Y50" s="271"/>
      <c r="Z50" s="271"/>
      <c r="AA50" s="271"/>
    </row>
    <row r="51" spans="1:27" ht="15.75" customHeight="1">
      <c r="A51" s="243" t="s">
        <v>3633</v>
      </c>
      <c r="B51" s="243" t="s">
        <v>3634</v>
      </c>
      <c r="C51" s="243" t="s">
        <v>2929</v>
      </c>
      <c r="D51" s="243" t="s">
        <v>3535</v>
      </c>
      <c r="E51" s="243"/>
      <c r="F51" s="243"/>
      <c r="G51" s="243"/>
      <c r="H51" s="242"/>
      <c r="I51" s="242"/>
      <c r="J51" s="242"/>
      <c r="K51" s="242"/>
      <c r="L51" s="271"/>
      <c r="M51" s="271"/>
      <c r="N51" s="271"/>
      <c r="O51" s="271"/>
      <c r="P51" s="271"/>
      <c r="Q51" s="271"/>
      <c r="R51" s="271"/>
      <c r="S51" s="271"/>
      <c r="T51" s="271"/>
      <c r="U51" s="271"/>
      <c r="V51" s="271"/>
      <c r="W51" s="271"/>
      <c r="X51" s="271"/>
      <c r="Y51" s="271"/>
      <c r="Z51" s="271"/>
      <c r="AA51" s="271"/>
    </row>
    <row r="52" spans="1:27" ht="15.75" customHeight="1">
      <c r="A52" s="221" t="s">
        <v>3633</v>
      </c>
      <c r="B52" s="221" t="s">
        <v>3635</v>
      </c>
      <c r="C52" s="221" t="s">
        <v>3636</v>
      </c>
      <c r="D52" s="221" t="s">
        <v>1228</v>
      </c>
      <c r="E52" s="221"/>
      <c r="F52" s="221"/>
      <c r="G52" s="221"/>
      <c r="H52" s="272"/>
      <c r="I52" s="272"/>
      <c r="J52" s="272"/>
      <c r="K52" s="272"/>
      <c r="L52" s="271"/>
      <c r="M52" s="271"/>
      <c r="N52" s="271"/>
      <c r="O52" s="271"/>
      <c r="P52" s="271"/>
      <c r="Q52" s="271"/>
      <c r="R52" s="271"/>
      <c r="S52" s="271"/>
      <c r="T52" s="271"/>
      <c r="U52" s="271"/>
      <c r="V52" s="271"/>
      <c r="W52" s="271"/>
      <c r="X52" s="271"/>
      <c r="Y52" s="271"/>
      <c r="Z52" s="271"/>
      <c r="AA52" s="271"/>
    </row>
    <row r="53" spans="1:27" ht="15.75" customHeight="1">
      <c r="A53" s="243" t="s">
        <v>3633</v>
      </c>
      <c r="B53" s="243" t="s">
        <v>3637</v>
      </c>
      <c r="C53" s="243" t="s">
        <v>3638</v>
      </c>
      <c r="D53" s="243"/>
      <c r="E53" s="243" t="s">
        <v>3639</v>
      </c>
      <c r="F53" s="243" t="s">
        <v>3640</v>
      </c>
      <c r="G53" s="243" t="s">
        <v>3641</v>
      </c>
      <c r="H53" s="242"/>
      <c r="I53" s="242"/>
      <c r="J53" s="242"/>
      <c r="K53" s="242"/>
      <c r="L53" s="271"/>
      <c r="M53" s="271"/>
      <c r="N53" s="271"/>
      <c r="O53" s="271"/>
      <c r="P53" s="271"/>
      <c r="Q53" s="271"/>
      <c r="R53" s="271"/>
      <c r="S53" s="271"/>
      <c r="T53" s="271"/>
      <c r="U53" s="271"/>
      <c r="V53" s="271"/>
      <c r="W53" s="271"/>
      <c r="X53" s="271"/>
      <c r="Y53" s="271"/>
      <c r="Z53" s="271"/>
      <c r="AA53" s="271"/>
    </row>
    <row r="54" spans="1:27" ht="15.75" customHeight="1">
      <c r="A54" s="221" t="s">
        <v>3633</v>
      </c>
      <c r="B54" s="221" t="s">
        <v>3642</v>
      </c>
      <c r="C54" s="221" t="s">
        <v>3643</v>
      </c>
      <c r="D54" s="221" t="s">
        <v>3535</v>
      </c>
      <c r="E54" s="221" t="s">
        <v>3644</v>
      </c>
      <c r="F54" s="221"/>
      <c r="G54" s="221"/>
      <c r="H54" s="272"/>
      <c r="I54" s="272"/>
      <c r="J54" s="272"/>
      <c r="K54" s="272"/>
      <c r="L54" s="271"/>
      <c r="M54" s="271"/>
      <c r="N54" s="271"/>
      <c r="O54" s="271"/>
      <c r="P54" s="271"/>
      <c r="Q54" s="271"/>
      <c r="R54" s="271"/>
      <c r="S54" s="271"/>
      <c r="T54" s="271"/>
      <c r="U54" s="271"/>
      <c r="V54" s="271"/>
      <c r="W54" s="271"/>
      <c r="X54" s="271"/>
      <c r="Y54" s="271"/>
      <c r="Z54" s="271"/>
      <c r="AA54" s="271"/>
    </row>
    <row r="55" spans="1:27" ht="15.75" customHeight="1">
      <c r="A55" s="243" t="s">
        <v>3633</v>
      </c>
      <c r="B55" s="243" t="s">
        <v>3634</v>
      </c>
      <c r="C55" s="243" t="s">
        <v>3645</v>
      </c>
      <c r="D55" s="243" t="s">
        <v>3646</v>
      </c>
      <c r="E55" s="243"/>
      <c r="F55" s="243"/>
      <c r="G55" s="243"/>
      <c r="H55" s="242"/>
      <c r="I55" s="242"/>
      <c r="J55" s="242"/>
      <c r="K55" s="242"/>
      <c r="L55" s="271"/>
      <c r="M55" s="271"/>
      <c r="N55" s="271"/>
      <c r="O55" s="271"/>
      <c r="P55" s="271"/>
      <c r="Q55" s="271"/>
      <c r="R55" s="271"/>
      <c r="S55" s="271"/>
      <c r="T55" s="271"/>
      <c r="U55" s="271"/>
      <c r="V55" s="271"/>
      <c r="W55" s="271"/>
      <c r="X55" s="271"/>
      <c r="Y55" s="271"/>
      <c r="Z55" s="271"/>
      <c r="AA55" s="271"/>
    </row>
    <row r="56" spans="1:27" ht="15.75" customHeight="1">
      <c r="A56" s="221" t="s">
        <v>3633</v>
      </c>
      <c r="B56" s="221" t="s">
        <v>3634</v>
      </c>
      <c r="C56" s="221" t="s">
        <v>2978</v>
      </c>
      <c r="D56" s="221" t="s">
        <v>3647</v>
      </c>
      <c r="E56" s="221" t="s">
        <v>3648</v>
      </c>
      <c r="F56" s="221"/>
      <c r="G56" s="221"/>
      <c r="H56" s="272"/>
      <c r="I56" s="272"/>
      <c r="J56" s="272"/>
      <c r="K56" s="272"/>
      <c r="L56" s="271"/>
      <c r="M56" s="271"/>
      <c r="N56" s="271"/>
      <c r="O56" s="271"/>
      <c r="P56" s="271"/>
      <c r="Q56" s="271"/>
      <c r="R56" s="271"/>
      <c r="S56" s="271"/>
      <c r="T56" s="271"/>
      <c r="U56" s="271"/>
      <c r="V56" s="271"/>
      <c r="W56" s="271"/>
      <c r="X56" s="271"/>
      <c r="Y56" s="271"/>
      <c r="Z56" s="271"/>
      <c r="AA56" s="271"/>
    </row>
    <row r="57" spans="1:27" ht="15.75" customHeight="1">
      <c r="A57" s="243" t="s">
        <v>3633</v>
      </c>
      <c r="B57" s="243" t="s">
        <v>3634</v>
      </c>
      <c r="C57" s="243" t="s">
        <v>3649</v>
      </c>
      <c r="D57" s="243" t="s">
        <v>3650</v>
      </c>
      <c r="E57" s="243"/>
      <c r="F57" s="243"/>
      <c r="G57" s="243"/>
      <c r="H57" s="242"/>
      <c r="I57" s="242"/>
      <c r="J57" s="242"/>
      <c r="K57" s="242"/>
      <c r="L57" s="271"/>
      <c r="M57" s="271"/>
      <c r="N57" s="271"/>
      <c r="O57" s="271"/>
      <c r="P57" s="271"/>
      <c r="Q57" s="271"/>
      <c r="R57" s="271"/>
      <c r="S57" s="271"/>
      <c r="T57" s="271"/>
      <c r="U57" s="271"/>
      <c r="V57" s="271"/>
      <c r="W57" s="271"/>
      <c r="X57" s="271"/>
      <c r="Y57" s="271"/>
      <c r="Z57" s="271"/>
      <c r="AA57" s="271"/>
    </row>
    <row r="58" spans="1:27" ht="15.75" customHeight="1">
      <c r="A58" s="221" t="s">
        <v>3633</v>
      </c>
      <c r="B58" s="221" t="s">
        <v>3634</v>
      </c>
      <c r="C58" s="221" t="s">
        <v>3651</v>
      </c>
      <c r="D58" s="221"/>
      <c r="E58" s="221"/>
      <c r="F58" s="221"/>
      <c r="G58" s="221"/>
      <c r="H58" s="272"/>
      <c r="I58" s="272"/>
      <c r="J58" s="272"/>
      <c r="K58" s="272"/>
      <c r="L58" s="271"/>
      <c r="M58" s="271"/>
      <c r="N58" s="271"/>
      <c r="O58" s="271"/>
      <c r="P58" s="271"/>
      <c r="Q58" s="271"/>
      <c r="R58" s="271"/>
      <c r="S58" s="271"/>
      <c r="T58" s="271"/>
      <c r="U58" s="271"/>
      <c r="V58" s="271"/>
      <c r="W58" s="271"/>
      <c r="X58" s="271"/>
      <c r="Y58" s="271"/>
      <c r="Z58" s="271"/>
      <c r="AA58" s="271"/>
    </row>
    <row r="59" spans="1:27" ht="15.75" customHeight="1">
      <c r="A59" s="243" t="s">
        <v>3633</v>
      </c>
      <c r="B59" s="243" t="s">
        <v>3652</v>
      </c>
      <c r="C59" s="243" t="s">
        <v>3653</v>
      </c>
      <c r="D59" s="243" t="s">
        <v>1228</v>
      </c>
      <c r="E59" s="243" t="s">
        <v>3654</v>
      </c>
      <c r="F59" s="243"/>
      <c r="G59" s="243"/>
      <c r="H59" s="242"/>
      <c r="I59" s="242"/>
      <c r="J59" s="242"/>
      <c r="K59" s="242"/>
      <c r="L59" s="271"/>
      <c r="M59" s="271"/>
      <c r="N59" s="271"/>
      <c r="O59" s="271"/>
      <c r="P59" s="271"/>
      <c r="Q59" s="271"/>
      <c r="R59" s="271"/>
      <c r="S59" s="271"/>
      <c r="T59" s="271"/>
      <c r="U59" s="271"/>
      <c r="V59" s="271"/>
      <c r="W59" s="271"/>
      <c r="X59" s="271"/>
      <c r="Y59" s="271"/>
      <c r="Z59" s="271"/>
      <c r="AA59" s="271"/>
    </row>
    <row r="60" spans="1:27" ht="15.75" customHeight="1">
      <c r="A60" s="221" t="s">
        <v>3633</v>
      </c>
      <c r="B60" s="221" t="s">
        <v>3655</v>
      </c>
      <c r="C60" s="221" t="s">
        <v>3281</v>
      </c>
      <c r="D60" s="221"/>
      <c r="E60" s="221" t="s">
        <v>3656</v>
      </c>
      <c r="F60" s="221"/>
      <c r="G60" s="221"/>
      <c r="H60" s="272"/>
      <c r="I60" s="272"/>
      <c r="J60" s="272"/>
      <c r="K60" s="272"/>
      <c r="L60" s="271"/>
      <c r="M60" s="271"/>
      <c r="N60" s="271"/>
      <c r="O60" s="271"/>
      <c r="P60" s="271"/>
      <c r="Q60" s="271"/>
      <c r="R60" s="271"/>
      <c r="S60" s="271"/>
      <c r="T60" s="271"/>
      <c r="U60" s="271"/>
      <c r="V60" s="271"/>
      <c r="W60" s="271"/>
      <c r="X60" s="271"/>
      <c r="Y60" s="271"/>
      <c r="Z60" s="271"/>
      <c r="AA60" s="271"/>
    </row>
    <row r="61" spans="1:27" ht="15.75" customHeight="1">
      <c r="A61" s="243" t="s">
        <v>3657</v>
      </c>
      <c r="B61" s="243" t="s">
        <v>3250</v>
      </c>
      <c r="C61" s="243" t="s">
        <v>3658</v>
      </c>
      <c r="D61" s="243"/>
      <c r="E61" s="243" t="s">
        <v>3659</v>
      </c>
      <c r="F61" s="243"/>
      <c r="G61" s="243"/>
      <c r="H61" s="242"/>
      <c r="I61" s="242"/>
      <c r="J61" s="242"/>
      <c r="K61" s="242"/>
      <c r="L61" s="271"/>
      <c r="M61" s="271"/>
      <c r="N61" s="271"/>
      <c r="O61" s="271"/>
      <c r="P61" s="271"/>
      <c r="Q61" s="271"/>
      <c r="R61" s="271"/>
      <c r="S61" s="271"/>
      <c r="T61" s="271"/>
      <c r="U61" s="271"/>
      <c r="V61" s="271"/>
      <c r="W61" s="271"/>
      <c r="X61" s="271"/>
      <c r="Y61" s="271"/>
      <c r="Z61" s="271"/>
      <c r="AA61" s="271"/>
    </row>
    <row r="62" spans="1:27" ht="15.75" customHeight="1">
      <c r="A62" s="221" t="s">
        <v>3657</v>
      </c>
      <c r="B62" s="221" t="s">
        <v>3250</v>
      </c>
      <c r="C62" s="221" t="s">
        <v>3114</v>
      </c>
      <c r="D62" s="221"/>
      <c r="E62" s="221" t="s">
        <v>3660</v>
      </c>
      <c r="F62" s="221"/>
      <c r="G62" s="221"/>
      <c r="H62" s="272"/>
      <c r="I62" s="272"/>
      <c r="J62" s="272"/>
      <c r="K62" s="272"/>
      <c r="L62" s="271"/>
      <c r="M62" s="271"/>
      <c r="N62" s="271"/>
      <c r="O62" s="271"/>
      <c r="P62" s="271"/>
      <c r="Q62" s="271"/>
      <c r="R62" s="271"/>
      <c r="S62" s="271"/>
      <c r="T62" s="271"/>
      <c r="U62" s="271"/>
      <c r="V62" s="271"/>
      <c r="W62" s="271"/>
      <c r="X62" s="271"/>
      <c r="Y62" s="271"/>
      <c r="Z62" s="271"/>
      <c r="AA62" s="271"/>
    </row>
    <row r="63" spans="1:27" ht="15.75" customHeight="1">
      <c r="A63" s="243" t="s">
        <v>3661</v>
      </c>
      <c r="B63" s="243" t="s">
        <v>3662</v>
      </c>
      <c r="C63" s="243" t="s">
        <v>3663</v>
      </c>
      <c r="D63" s="243" t="s">
        <v>3535</v>
      </c>
      <c r="E63" s="243"/>
      <c r="F63" s="243"/>
      <c r="G63" s="243"/>
      <c r="H63" s="242"/>
      <c r="I63" s="242"/>
      <c r="J63" s="242"/>
      <c r="K63" s="242"/>
      <c r="L63" s="271"/>
      <c r="M63" s="271"/>
      <c r="N63" s="271"/>
      <c r="O63" s="271"/>
      <c r="P63" s="271"/>
      <c r="Q63" s="271"/>
      <c r="R63" s="271"/>
      <c r="S63" s="271"/>
      <c r="T63" s="271"/>
      <c r="U63" s="271"/>
      <c r="V63" s="271"/>
      <c r="W63" s="271"/>
      <c r="X63" s="271"/>
      <c r="Y63" s="271"/>
      <c r="Z63" s="271"/>
      <c r="AA63" s="271"/>
    </row>
    <row r="64" spans="1:27" ht="15.75" customHeight="1">
      <c r="A64" s="221" t="s">
        <v>3664</v>
      </c>
      <c r="B64" s="221" t="s">
        <v>3665</v>
      </c>
      <c r="C64" s="221" t="s">
        <v>3666</v>
      </c>
      <c r="D64" s="221" t="s">
        <v>3535</v>
      </c>
      <c r="E64" s="221"/>
      <c r="F64" s="221"/>
      <c r="G64" s="221"/>
      <c r="H64" s="272"/>
      <c r="I64" s="272"/>
      <c r="J64" s="272"/>
      <c r="K64" s="272"/>
      <c r="L64" s="271"/>
      <c r="M64" s="271"/>
      <c r="N64" s="271"/>
      <c r="O64" s="271"/>
      <c r="P64" s="271"/>
      <c r="Q64" s="271"/>
      <c r="R64" s="271"/>
      <c r="S64" s="271"/>
      <c r="T64" s="271"/>
      <c r="U64" s="271"/>
      <c r="V64" s="271"/>
      <c r="W64" s="271"/>
      <c r="X64" s="271"/>
      <c r="Y64" s="271"/>
      <c r="Z64" s="271"/>
      <c r="AA64" s="271"/>
    </row>
    <row r="65" spans="1:27" ht="15.75" customHeight="1">
      <c r="A65" s="243" t="s">
        <v>3664</v>
      </c>
      <c r="B65" s="243" t="s">
        <v>2937</v>
      </c>
      <c r="C65" s="243" t="s">
        <v>3667</v>
      </c>
      <c r="D65" s="243"/>
      <c r="E65" s="243"/>
      <c r="F65" s="243"/>
      <c r="G65" s="243"/>
      <c r="H65" s="242"/>
      <c r="I65" s="242"/>
      <c r="J65" s="242"/>
      <c r="K65" s="242"/>
      <c r="L65" s="271"/>
      <c r="M65" s="271"/>
      <c r="N65" s="271"/>
      <c r="O65" s="271"/>
      <c r="P65" s="271"/>
      <c r="Q65" s="271"/>
      <c r="R65" s="271"/>
      <c r="S65" s="271"/>
      <c r="T65" s="271"/>
      <c r="U65" s="271"/>
      <c r="V65" s="271"/>
      <c r="W65" s="271"/>
      <c r="X65" s="271"/>
      <c r="Y65" s="271"/>
      <c r="Z65" s="271"/>
      <c r="AA65" s="271"/>
    </row>
    <row r="66" spans="1:27" ht="15.75" customHeight="1">
      <c r="A66" s="221" t="s">
        <v>3668</v>
      </c>
      <c r="B66" s="221" t="s">
        <v>3669</v>
      </c>
      <c r="C66" s="221" t="s">
        <v>2746</v>
      </c>
      <c r="D66" s="221" t="s">
        <v>3670</v>
      </c>
      <c r="E66" s="221"/>
      <c r="F66" s="221"/>
      <c r="G66" s="221"/>
      <c r="H66" s="272"/>
      <c r="I66" s="272"/>
      <c r="J66" s="272"/>
      <c r="K66" s="272"/>
      <c r="L66" s="271"/>
      <c r="M66" s="271"/>
      <c r="N66" s="271"/>
      <c r="O66" s="271"/>
      <c r="P66" s="271"/>
      <c r="Q66" s="271"/>
      <c r="R66" s="271"/>
      <c r="S66" s="271"/>
      <c r="T66" s="271"/>
      <c r="U66" s="271"/>
      <c r="V66" s="271"/>
      <c r="W66" s="271"/>
      <c r="X66" s="271"/>
      <c r="Y66" s="271"/>
      <c r="Z66" s="271"/>
      <c r="AA66" s="271"/>
    </row>
    <row r="67" spans="1:27" ht="15.75" customHeight="1">
      <c r="A67" s="243" t="s">
        <v>3668</v>
      </c>
      <c r="B67" s="243" t="s">
        <v>3669</v>
      </c>
      <c r="C67" s="243" t="s">
        <v>3321</v>
      </c>
      <c r="D67" s="243" t="s">
        <v>3535</v>
      </c>
      <c r="E67" s="243" t="s">
        <v>3671</v>
      </c>
      <c r="F67" s="243"/>
      <c r="G67" s="243"/>
      <c r="H67" s="242"/>
      <c r="I67" s="242"/>
      <c r="J67" s="242"/>
      <c r="K67" s="242"/>
      <c r="L67" s="271"/>
      <c r="M67" s="271"/>
      <c r="N67" s="271"/>
      <c r="O67" s="271"/>
      <c r="P67" s="271"/>
      <c r="Q67" s="271"/>
      <c r="R67" s="271"/>
      <c r="S67" s="271"/>
      <c r="T67" s="271"/>
      <c r="U67" s="271"/>
      <c r="V67" s="271"/>
      <c r="W67" s="271"/>
      <c r="X67" s="271"/>
      <c r="Y67" s="271"/>
      <c r="Z67" s="271"/>
      <c r="AA67" s="271"/>
    </row>
    <row r="68" spans="1:27" ht="15.75" customHeight="1">
      <c r="A68" s="221" t="s">
        <v>3668</v>
      </c>
      <c r="B68" s="221" t="s">
        <v>3672</v>
      </c>
      <c r="C68" s="221" t="s">
        <v>2745</v>
      </c>
      <c r="D68" s="221"/>
      <c r="E68" s="72" t="s">
        <v>3673</v>
      </c>
      <c r="F68" s="221"/>
      <c r="G68" s="221"/>
      <c r="H68" s="272"/>
      <c r="I68" s="272"/>
      <c r="J68" s="272"/>
      <c r="K68" s="272"/>
      <c r="L68" s="271"/>
      <c r="M68" s="271"/>
      <c r="N68" s="271"/>
      <c r="O68" s="271"/>
      <c r="P68" s="271"/>
      <c r="Q68" s="271"/>
      <c r="R68" s="271"/>
      <c r="S68" s="271"/>
      <c r="T68" s="271"/>
      <c r="U68" s="271"/>
      <c r="V68" s="271"/>
      <c r="W68" s="271"/>
      <c r="X68" s="271"/>
      <c r="Y68" s="271"/>
      <c r="Z68" s="271"/>
      <c r="AA68" s="271"/>
    </row>
    <row r="69" spans="1:27" ht="15.75" customHeight="1">
      <c r="A69" s="243" t="s">
        <v>3668</v>
      </c>
      <c r="B69" s="243" t="s">
        <v>3674</v>
      </c>
      <c r="C69" s="243" t="s">
        <v>3675</v>
      </c>
      <c r="D69" s="243" t="s">
        <v>1228</v>
      </c>
      <c r="E69" s="243" t="s">
        <v>3676</v>
      </c>
      <c r="F69" s="243"/>
      <c r="G69" s="243"/>
      <c r="H69" s="242"/>
      <c r="I69" s="242"/>
      <c r="J69" s="242"/>
      <c r="K69" s="242"/>
      <c r="L69" s="271"/>
      <c r="M69" s="271"/>
      <c r="N69" s="271"/>
      <c r="O69" s="271"/>
      <c r="P69" s="271"/>
      <c r="Q69" s="271"/>
      <c r="R69" s="271"/>
      <c r="S69" s="271"/>
      <c r="T69" s="271"/>
      <c r="U69" s="271"/>
      <c r="V69" s="271"/>
      <c r="W69" s="271"/>
      <c r="X69" s="271"/>
      <c r="Y69" s="271"/>
      <c r="Z69" s="271"/>
      <c r="AA69" s="271"/>
    </row>
    <row r="70" spans="1:27" ht="15.75" customHeight="1">
      <c r="A70" s="221" t="s">
        <v>3677</v>
      </c>
      <c r="B70" s="221" t="s">
        <v>3635</v>
      </c>
      <c r="C70" s="221" t="s">
        <v>3678</v>
      </c>
      <c r="D70" s="221" t="s">
        <v>3679</v>
      </c>
      <c r="E70" s="221"/>
      <c r="F70" s="221"/>
      <c r="G70" s="221"/>
      <c r="H70" s="272"/>
      <c r="I70" s="272"/>
      <c r="J70" s="272"/>
      <c r="K70" s="272"/>
      <c r="L70" s="271"/>
      <c r="M70" s="271"/>
      <c r="N70" s="271"/>
      <c r="O70" s="271"/>
      <c r="P70" s="271"/>
      <c r="Q70" s="271"/>
      <c r="R70" s="271"/>
      <c r="S70" s="271"/>
      <c r="T70" s="271"/>
      <c r="U70" s="271"/>
      <c r="V70" s="271"/>
      <c r="W70" s="271"/>
      <c r="X70" s="271"/>
      <c r="Y70" s="271"/>
      <c r="Z70" s="271"/>
      <c r="AA70" s="271"/>
    </row>
    <row r="71" spans="1:27" ht="53.25" customHeight="1">
      <c r="A71" s="243" t="s">
        <v>3677</v>
      </c>
      <c r="B71" s="243" t="s">
        <v>3680</v>
      </c>
      <c r="C71" s="243" t="s">
        <v>2987</v>
      </c>
      <c r="D71" s="243" t="s">
        <v>1228</v>
      </c>
      <c r="E71" s="243"/>
      <c r="F71" s="243"/>
      <c r="G71" s="243"/>
      <c r="H71" s="242"/>
      <c r="I71" s="242"/>
      <c r="J71" s="242"/>
      <c r="K71" s="242"/>
      <c r="L71" s="271"/>
      <c r="M71" s="271"/>
      <c r="N71" s="271"/>
      <c r="O71" s="271"/>
      <c r="P71" s="271"/>
      <c r="Q71" s="271"/>
      <c r="R71" s="271"/>
      <c r="S71" s="271"/>
      <c r="T71" s="271"/>
      <c r="U71" s="271"/>
      <c r="V71" s="271"/>
      <c r="W71" s="271"/>
      <c r="X71" s="271"/>
      <c r="Y71" s="271"/>
      <c r="Z71" s="271"/>
      <c r="AA71" s="271"/>
    </row>
    <row r="72" spans="1:27" ht="15.75" customHeight="1">
      <c r="A72" s="221" t="s">
        <v>3677</v>
      </c>
      <c r="B72" s="221" t="s">
        <v>3681</v>
      </c>
      <c r="C72" s="221" t="s">
        <v>3682</v>
      </c>
      <c r="D72" s="221" t="s">
        <v>3683</v>
      </c>
      <c r="E72" s="221"/>
      <c r="F72" s="221"/>
      <c r="G72" s="221"/>
      <c r="H72" s="272"/>
      <c r="I72" s="272"/>
      <c r="J72" s="272"/>
      <c r="K72" s="272"/>
      <c r="L72" s="271"/>
      <c r="M72" s="271"/>
      <c r="N72" s="271"/>
      <c r="O72" s="271"/>
      <c r="P72" s="271"/>
      <c r="Q72" s="271"/>
      <c r="R72" s="271"/>
      <c r="S72" s="271"/>
      <c r="T72" s="271"/>
      <c r="U72" s="271"/>
      <c r="V72" s="271"/>
      <c r="W72" s="271"/>
      <c r="X72" s="271"/>
      <c r="Y72" s="271"/>
      <c r="Z72" s="271"/>
      <c r="AA72" s="271"/>
    </row>
    <row r="73" spans="1:27" ht="15.75" customHeight="1">
      <c r="A73" s="243" t="s">
        <v>3677</v>
      </c>
      <c r="B73" s="243" t="s">
        <v>3680</v>
      </c>
      <c r="C73" s="243" t="s">
        <v>3684</v>
      </c>
      <c r="D73" s="243" t="s">
        <v>3685</v>
      </c>
      <c r="E73" s="243"/>
      <c r="F73" s="243"/>
      <c r="G73" s="243"/>
      <c r="H73" s="242"/>
      <c r="I73" s="242"/>
      <c r="J73" s="242"/>
      <c r="K73" s="242"/>
      <c r="L73" s="271"/>
      <c r="M73" s="271"/>
      <c r="N73" s="271"/>
      <c r="O73" s="271"/>
      <c r="P73" s="271"/>
      <c r="Q73" s="271"/>
      <c r="R73" s="271"/>
      <c r="S73" s="271"/>
      <c r="T73" s="271"/>
      <c r="U73" s="271"/>
      <c r="V73" s="271"/>
      <c r="W73" s="271"/>
      <c r="X73" s="271"/>
      <c r="Y73" s="271"/>
      <c r="Z73" s="271"/>
      <c r="AA73" s="271"/>
    </row>
    <row r="74" spans="1:27" ht="15.75" customHeight="1">
      <c r="A74" s="221" t="s">
        <v>3677</v>
      </c>
      <c r="B74" s="221" t="s">
        <v>3680</v>
      </c>
      <c r="C74" s="221" t="s">
        <v>3686</v>
      </c>
      <c r="D74" s="221"/>
      <c r="E74" s="221" t="s">
        <v>3687</v>
      </c>
      <c r="F74" s="221"/>
      <c r="G74" s="221"/>
      <c r="H74" s="272"/>
      <c r="I74" s="272"/>
      <c r="J74" s="272"/>
      <c r="K74" s="272"/>
      <c r="L74" s="271"/>
      <c r="M74" s="271"/>
      <c r="N74" s="271"/>
      <c r="O74" s="271"/>
      <c r="P74" s="271"/>
      <c r="Q74" s="271"/>
      <c r="R74" s="271"/>
      <c r="S74" s="271"/>
      <c r="T74" s="271"/>
      <c r="U74" s="271"/>
      <c r="V74" s="271"/>
      <c r="W74" s="271"/>
      <c r="X74" s="271"/>
      <c r="Y74" s="271"/>
      <c r="Z74" s="271"/>
      <c r="AA74" s="271"/>
    </row>
    <row r="75" spans="1:27" ht="15.75" customHeight="1">
      <c r="A75" s="243" t="s">
        <v>2641</v>
      </c>
      <c r="B75" s="243" t="s">
        <v>3688</v>
      </c>
      <c r="C75" s="243" t="s">
        <v>3689</v>
      </c>
      <c r="D75" s="243"/>
      <c r="E75" s="243"/>
      <c r="F75" s="243"/>
      <c r="G75" s="243"/>
      <c r="H75" s="242"/>
      <c r="I75" s="242"/>
      <c r="J75" s="242"/>
      <c r="K75" s="242"/>
      <c r="L75" s="271"/>
      <c r="M75" s="271"/>
      <c r="N75" s="271"/>
      <c r="O75" s="271"/>
      <c r="P75" s="271"/>
      <c r="Q75" s="271"/>
      <c r="R75" s="271"/>
      <c r="S75" s="271"/>
      <c r="T75" s="271"/>
      <c r="U75" s="271"/>
      <c r="V75" s="271"/>
      <c r="W75" s="271"/>
      <c r="X75" s="271"/>
      <c r="Y75" s="271"/>
      <c r="Z75" s="271"/>
      <c r="AA75" s="271"/>
    </row>
    <row r="76" spans="1:27" ht="15.75" customHeight="1">
      <c r="A76" s="221" t="s">
        <v>2641</v>
      </c>
      <c r="B76" s="221" t="s">
        <v>3688</v>
      </c>
      <c r="C76" s="221" t="s">
        <v>3119</v>
      </c>
      <c r="D76" s="221" t="s">
        <v>3535</v>
      </c>
      <c r="E76" s="221" t="s">
        <v>3690</v>
      </c>
      <c r="F76" s="221"/>
      <c r="G76" s="221"/>
      <c r="H76" s="272"/>
      <c r="I76" s="272"/>
      <c r="J76" s="272"/>
      <c r="K76" s="272"/>
      <c r="L76" s="271"/>
      <c r="M76" s="271"/>
      <c r="N76" s="271"/>
      <c r="O76" s="271"/>
      <c r="P76" s="271"/>
      <c r="Q76" s="271"/>
      <c r="R76" s="271"/>
      <c r="S76" s="271"/>
      <c r="T76" s="271"/>
      <c r="U76" s="271"/>
      <c r="V76" s="271"/>
      <c r="W76" s="271"/>
      <c r="X76" s="271"/>
      <c r="Y76" s="271"/>
      <c r="Z76" s="271"/>
      <c r="AA76" s="271"/>
    </row>
    <row r="77" spans="1:27" ht="15.75" customHeight="1">
      <c r="A77" s="243" t="s">
        <v>2641</v>
      </c>
      <c r="B77" s="243" t="s">
        <v>3688</v>
      </c>
      <c r="C77" s="243" t="s">
        <v>3000</v>
      </c>
      <c r="D77" s="243" t="s">
        <v>3586</v>
      </c>
      <c r="E77" s="243"/>
      <c r="F77" s="243"/>
      <c r="G77" s="243"/>
      <c r="H77" s="242"/>
      <c r="I77" s="242"/>
      <c r="J77" s="242"/>
      <c r="K77" s="242"/>
      <c r="L77" s="271"/>
      <c r="M77" s="271"/>
      <c r="N77" s="271"/>
      <c r="O77" s="271"/>
      <c r="P77" s="271"/>
      <c r="Q77" s="271"/>
      <c r="R77" s="271"/>
      <c r="S77" s="271"/>
      <c r="T77" s="271"/>
      <c r="U77" s="271"/>
      <c r="V77" s="271"/>
      <c r="W77" s="271"/>
      <c r="X77" s="271"/>
      <c r="Y77" s="271"/>
      <c r="Z77" s="271"/>
      <c r="AA77" s="271"/>
    </row>
    <row r="78" spans="1:27" ht="15.75" customHeight="1">
      <c r="A78" s="221" t="s">
        <v>3691</v>
      </c>
      <c r="B78" s="221" t="s">
        <v>3692</v>
      </c>
      <c r="C78" s="221" t="s">
        <v>2758</v>
      </c>
      <c r="D78" s="221" t="s">
        <v>3535</v>
      </c>
      <c r="E78" s="221"/>
      <c r="F78" s="221"/>
      <c r="G78" s="221"/>
      <c r="H78" s="272"/>
      <c r="I78" s="272"/>
      <c r="J78" s="272"/>
      <c r="K78" s="272"/>
      <c r="L78" s="271"/>
      <c r="M78" s="271"/>
      <c r="N78" s="271"/>
      <c r="O78" s="271"/>
      <c r="P78" s="271"/>
      <c r="Q78" s="271"/>
      <c r="R78" s="271"/>
      <c r="S78" s="271"/>
      <c r="T78" s="271"/>
      <c r="U78" s="271"/>
      <c r="V78" s="271"/>
      <c r="W78" s="271"/>
      <c r="X78" s="271"/>
      <c r="Y78" s="271"/>
      <c r="Z78" s="271"/>
      <c r="AA78" s="271"/>
    </row>
    <row r="79" spans="1:27" ht="15.75" customHeight="1">
      <c r="A79" s="243" t="s">
        <v>3693</v>
      </c>
      <c r="B79" s="243" t="s">
        <v>3694</v>
      </c>
      <c r="C79" s="243" t="s">
        <v>3695</v>
      </c>
      <c r="D79" s="243"/>
      <c r="E79" s="243"/>
      <c r="F79" s="243"/>
      <c r="G79" s="243"/>
      <c r="H79" s="242"/>
      <c r="I79" s="242"/>
      <c r="J79" s="242"/>
      <c r="K79" s="242"/>
      <c r="L79" s="271"/>
      <c r="M79" s="271"/>
      <c r="N79" s="271"/>
      <c r="O79" s="271"/>
      <c r="P79" s="271"/>
      <c r="Q79" s="271"/>
      <c r="R79" s="271"/>
      <c r="S79" s="271"/>
      <c r="T79" s="271"/>
      <c r="U79" s="271"/>
      <c r="V79" s="271"/>
      <c r="W79" s="271"/>
      <c r="X79" s="271"/>
      <c r="Y79" s="271"/>
      <c r="Z79" s="271"/>
      <c r="AA79" s="271"/>
    </row>
    <row r="80" spans="1:27" ht="15.75" customHeight="1">
      <c r="A80" s="221" t="s">
        <v>3693</v>
      </c>
      <c r="B80" s="221" t="s">
        <v>3696</v>
      </c>
      <c r="C80" s="221" t="s">
        <v>3117</v>
      </c>
      <c r="D80" s="221" t="s">
        <v>3697</v>
      </c>
      <c r="E80" s="221"/>
      <c r="F80" s="221"/>
      <c r="G80" s="221"/>
      <c r="H80" s="272"/>
      <c r="I80" s="272"/>
      <c r="J80" s="272"/>
      <c r="K80" s="272"/>
      <c r="L80" s="271"/>
      <c r="M80" s="271"/>
      <c r="N80" s="271"/>
      <c r="O80" s="271"/>
      <c r="P80" s="271"/>
      <c r="Q80" s="271"/>
      <c r="R80" s="271"/>
      <c r="S80" s="271"/>
      <c r="T80" s="271"/>
      <c r="U80" s="271"/>
      <c r="V80" s="271"/>
      <c r="W80" s="271"/>
      <c r="X80" s="271"/>
      <c r="Y80" s="271"/>
      <c r="Z80" s="271"/>
      <c r="AA80" s="271"/>
    </row>
    <row r="81" spans="1:27" ht="15.75" customHeight="1">
      <c r="A81" s="243" t="s">
        <v>3693</v>
      </c>
      <c r="B81" s="243" t="s">
        <v>3698</v>
      </c>
      <c r="C81" s="243" t="s">
        <v>3699</v>
      </c>
      <c r="D81" s="243" t="s">
        <v>3700</v>
      </c>
      <c r="E81" s="243"/>
      <c r="F81" s="243"/>
      <c r="G81" s="243"/>
      <c r="H81" s="242"/>
      <c r="I81" s="242"/>
      <c r="J81" s="242"/>
      <c r="K81" s="242"/>
      <c r="L81" s="271"/>
      <c r="M81" s="271"/>
      <c r="N81" s="271"/>
      <c r="O81" s="271"/>
      <c r="P81" s="271"/>
      <c r="Q81" s="271"/>
      <c r="R81" s="271"/>
      <c r="S81" s="271"/>
      <c r="T81" s="271"/>
      <c r="U81" s="271"/>
      <c r="V81" s="271"/>
      <c r="W81" s="271"/>
      <c r="X81" s="271"/>
      <c r="Y81" s="271"/>
      <c r="Z81" s="271"/>
      <c r="AA81" s="271"/>
    </row>
    <row r="82" spans="1:27" ht="15.75" customHeight="1">
      <c r="A82" s="221" t="s">
        <v>3693</v>
      </c>
      <c r="B82" s="221" t="s">
        <v>3701</v>
      </c>
      <c r="C82" s="221" t="s">
        <v>2762</v>
      </c>
      <c r="D82" s="221" t="s">
        <v>3535</v>
      </c>
      <c r="E82" s="221" t="s">
        <v>3702</v>
      </c>
      <c r="F82" s="221"/>
      <c r="G82" s="221"/>
      <c r="H82" s="272"/>
      <c r="I82" s="272"/>
      <c r="J82" s="272"/>
      <c r="K82" s="272"/>
      <c r="L82" s="271"/>
      <c r="M82" s="271"/>
      <c r="N82" s="271"/>
      <c r="O82" s="271"/>
      <c r="P82" s="271"/>
      <c r="Q82" s="271"/>
      <c r="R82" s="271"/>
      <c r="S82" s="271"/>
      <c r="T82" s="271"/>
      <c r="U82" s="271"/>
      <c r="V82" s="271"/>
      <c r="W82" s="271"/>
      <c r="X82" s="271"/>
      <c r="Y82" s="271"/>
      <c r="Z82" s="271"/>
      <c r="AA82" s="271"/>
    </row>
    <row r="83" spans="1:27" ht="15.75" customHeight="1">
      <c r="A83" s="243" t="s">
        <v>3693</v>
      </c>
      <c r="B83" s="243" t="s">
        <v>3703</v>
      </c>
      <c r="C83" s="243" t="s">
        <v>3704</v>
      </c>
      <c r="D83" s="243"/>
      <c r="E83" s="243"/>
      <c r="F83" s="243"/>
      <c r="G83" s="243"/>
      <c r="H83" s="242"/>
      <c r="I83" s="242"/>
      <c r="J83" s="242"/>
      <c r="K83" s="242"/>
      <c r="L83" s="271"/>
      <c r="M83" s="271"/>
      <c r="N83" s="271"/>
      <c r="O83" s="271"/>
      <c r="P83" s="271"/>
      <c r="Q83" s="271"/>
      <c r="R83" s="271"/>
      <c r="S83" s="271"/>
      <c r="T83" s="271"/>
      <c r="U83" s="271"/>
      <c r="V83" s="271"/>
      <c r="W83" s="271"/>
      <c r="X83" s="271"/>
      <c r="Y83" s="271"/>
      <c r="Z83" s="271"/>
      <c r="AA83" s="271"/>
    </row>
    <row r="84" spans="1:27" ht="15.75" customHeight="1">
      <c r="A84" s="221" t="s">
        <v>3693</v>
      </c>
      <c r="B84" s="221" t="s">
        <v>3705</v>
      </c>
      <c r="C84" s="221" t="s">
        <v>3706</v>
      </c>
      <c r="D84" s="221" t="s">
        <v>3707</v>
      </c>
      <c r="E84" s="221"/>
      <c r="F84" s="221"/>
      <c r="G84" s="221"/>
      <c r="H84" s="272"/>
      <c r="I84" s="272"/>
      <c r="J84" s="272"/>
      <c r="K84" s="272"/>
      <c r="L84" s="271"/>
      <c r="M84" s="271"/>
      <c r="N84" s="271"/>
      <c r="O84" s="271"/>
      <c r="P84" s="271"/>
      <c r="Q84" s="271"/>
      <c r="R84" s="271"/>
      <c r="S84" s="271"/>
      <c r="T84" s="271"/>
      <c r="U84" s="271"/>
      <c r="V84" s="271"/>
      <c r="W84" s="271"/>
      <c r="X84" s="271"/>
      <c r="Y84" s="271"/>
      <c r="Z84" s="271"/>
      <c r="AA84" s="271"/>
    </row>
    <row r="85" spans="1:27" ht="15.75" customHeight="1">
      <c r="A85" s="243" t="s">
        <v>3693</v>
      </c>
      <c r="B85" s="243" t="s">
        <v>3701</v>
      </c>
      <c r="C85" s="243" t="s">
        <v>3708</v>
      </c>
      <c r="D85" s="243" t="s">
        <v>3535</v>
      </c>
      <c r="E85" s="243"/>
      <c r="F85" s="243"/>
      <c r="G85" s="243"/>
      <c r="H85" s="242"/>
      <c r="I85" s="242"/>
      <c r="J85" s="242"/>
      <c r="K85" s="242"/>
      <c r="L85" s="271"/>
      <c r="M85" s="271"/>
      <c r="N85" s="271"/>
      <c r="O85" s="271"/>
      <c r="P85" s="271"/>
      <c r="Q85" s="271"/>
      <c r="R85" s="271"/>
      <c r="S85" s="271"/>
      <c r="T85" s="271"/>
      <c r="U85" s="271"/>
      <c r="V85" s="271"/>
      <c r="W85" s="271"/>
      <c r="X85" s="271"/>
      <c r="Y85" s="271"/>
      <c r="Z85" s="271"/>
      <c r="AA85" s="271"/>
    </row>
    <row r="86" spans="1:27" ht="15.75" customHeight="1">
      <c r="A86" s="221" t="s">
        <v>3693</v>
      </c>
      <c r="B86" s="221" t="s">
        <v>3709</v>
      </c>
      <c r="C86" s="221" t="s">
        <v>3710</v>
      </c>
      <c r="D86" s="221" t="s">
        <v>3535</v>
      </c>
      <c r="E86" s="221"/>
      <c r="F86" s="221"/>
      <c r="G86" s="221"/>
      <c r="H86" s="272"/>
      <c r="I86" s="272"/>
      <c r="J86" s="272"/>
      <c r="K86" s="272"/>
      <c r="L86" s="271"/>
      <c r="M86" s="271"/>
      <c r="N86" s="271"/>
      <c r="O86" s="271"/>
      <c r="P86" s="271"/>
      <c r="Q86" s="271"/>
      <c r="R86" s="271"/>
      <c r="S86" s="271"/>
      <c r="T86" s="271"/>
      <c r="U86" s="271"/>
      <c r="V86" s="271"/>
      <c r="W86" s="271"/>
      <c r="X86" s="271"/>
      <c r="Y86" s="271"/>
      <c r="Z86" s="271"/>
      <c r="AA86" s="271"/>
    </row>
    <row r="87" spans="1:27" ht="15.75" customHeight="1">
      <c r="A87" s="243" t="s">
        <v>3693</v>
      </c>
      <c r="B87" s="243" t="s">
        <v>3701</v>
      </c>
      <c r="C87" s="243" t="s">
        <v>3711</v>
      </c>
      <c r="D87" s="243" t="s">
        <v>3535</v>
      </c>
      <c r="E87" s="243"/>
      <c r="F87" s="243"/>
      <c r="G87" s="243"/>
      <c r="H87" s="242"/>
      <c r="I87" s="242"/>
      <c r="J87" s="242"/>
      <c r="K87" s="242"/>
      <c r="L87" s="271"/>
      <c r="M87" s="271"/>
      <c r="N87" s="271"/>
      <c r="O87" s="271"/>
      <c r="P87" s="271"/>
      <c r="Q87" s="271"/>
      <c r="R87" s="271"/>
      <c r="S87" s="271"/>
      <c r="T87" s="271"/>
      <c r="U87" s="271"/>
      <c r="V87" s="271"/>
      <c r="W87" s="271"/>
      <c r="X87" s="271"/>
      <c r="Y87" s="271"/>
      <c r="Z87" s="271"/>
      <c r="AA87" s="271"/>
    </row>
    <row r="88" spans="1:27" ht="15.75" customHeight="1">
      <c r="A88" s="221" t="s">
        <v>3712</v>
      </c>
      <c r="B88" s="221" t="s">
        <v>3713</v>
      </c>
      <c r="C88" s="221" t="s">
        <v>3714</v>
      </c>
      <c r="D88" s="221" t="s">
        <v>3535</v>
      </c>
      <c r="E88" s="221"/>
      <c r="F88" s="221"/>
      <c r="G88" s="221"/>
      <c r="H88" s="272"/>
      <c r="I88" s="272"/>
      <c r="J88" s="272"/>
      <c r="K88" s="272"/>
      <c r="L88" s="271"/>
      <c r="M88" s="271"/>
      <c r="N88" s="271"/>
      <c r="O88" s="271"/>
      <c r="P88" s="271"/>
      <c r="Q88" s="271"/>
      <c r="R88" s="271"/>
      <c r="S88" s="271"/>
      <c r="T88" s="271"/>
      <c r="U88" s="271"/>
      <c r="V88" s="271"/>
      <c r="W88" s="271"/>
      <c r="X88" s="271"/>
      <c r="Y88" s="271"/>
      <c r="Z88" s="271"/>
      <c r="AA88" s="271"/>
    </row>
    <row r="89" spans="1:27" ht="15.75" customHeight="1">
      <c r="A89" s="243" t="s">
        <v>3712</v>
      </c>
      <c r="B89" s="243" t="s">
        <v>3072</v>
      </c>
      <c r="C89" s="243" t="s">
        <v>3715</v>
      </c>
      <c r="D89" s="243" t="s">
        <v>3535</v>
      </c>
      <c r="E89" s="243" t="s">
        <v>3716</v>
      </c>
      <c r="F89" s="243"/>
      <c r="G89" s="243"/>
      <c r="H89" s="242"/>
      <c r="I89" s="242"/>
      <c r="J89" s="242"/>
      <c r="K89" s="242"/>
      <c r="L89" s="271"/>
      <c r="M89" s="271"/>
      <c r="N89" s="271"/>
      <c r="O89" s="271"/>
      <c r="P89" s="271"/>
      <c r="Q89" s="271"/>
      <c r="R89" s="271"/>
      <c r="S89" s="271"/>
      <c r="T89" s="271"/>
      <c r="U89" s="271"/>
      <c r="V89" s="271"/>
      <c r="W89" s="271"/>
      <c r="X89" s="271"/>
      <c r="Y89" s="271"/>
      <c r="Z89" s="271"/>
      <c r="AA89" s="271"/>
    </row>
    <row r="90" spans="1:27" ht="15.75" customHeight="1">
      <c r="A90" s="221" t="s">
        <v>3717</v>
      </c>
      <c r="B90" s="221" t="s">
        <v>2808</v>
      </c>
      <c r="C90" s="221" t="s">
        <v>3718</v>
      </c>
      <c r="D90" s="221"/>
      <c r="E90" s="221"/>
      <c r="F90" s="221"/>
      <c r="G90" s="221"/>
      <c r="H90" s="272"/>
      <c r="I90" s="272"/>
      <c r="J90" s="272"/>
      <c r="K90" s="272"/>
      <c r="L90" s="271"/>
      <c r="M90" s="271"/>
      <c r="N90" s="271"/>
      <c r="O90" s="271"/>
      <c r="P90" s="271"/>
      <c r="Q90" s="271"/>
      <c r="R90" s="271"/>
      <c r="S90" s="271"/>
      <c r="T90" s="271"/>
      <c r="U90" s="271"/>
      <c r="V90" s="271"/>
      <c r="W90" s="271"/>
      <c r="X90" s="271"/>
      <c r="Y90" s="271"/>
      <c r="Z90" s="271"/>
      <c r="AA90" s="271"/>
    </row>
    <row r="91" spans="1:27" ht="15.75" customHeight="1">
      <c r="A91" s="243" t="s">
        <v>3717</v>
      </c>
      <c r="B91" s="243" t="s">
        <v>3719</v>
      </c>
      <c r="C91" s="243" t="s">
        <v>2958</v>
      </c>
      <c r="D91" s="243"/>
      <c r="E91" s="243"/>
      <c r="F91" s="243"/>
      <c r="G91" s="243"/>
      <c r="H91" s="242"/>
      <c r="I91" s="242"/>
      <c r="J91" s="242"/>
      <c r="K91" s="242"/>
      <c r="L91" s="271"/>
      <c r="M91" s="271"/>
      <c r="N91" s="271"/>
      <c r="O91" s="271"/>
      <c r="P91" s="271"/>
      <c r="Q91" s="271"/>
      <c r="R91" s="271"/>
      <c r="S91" s="271"/>
      <c r="T91" s="271"/>
      <c r="U91" s="271"/>
      <c r="V91" s="271"/>
      <c r="W91" s="271"/>
      <c r="X91" s="271"/>
      <c r="Y91" s="271"/>
      <c r="Z91" s="271"/>
      <c r="AA91" s="271"/>
    </row>
    <row r="92" spans="1:27" ht="15.75" customHeight="1">
      <c r="A92" s="221" t="s">
        <v>3717</v>
      </c>
      <c r="B92" s="221" t="s">
        <v>3720</v>
      </c>
      <c r="C92" s="221" t="s">
        <v>3721</v>
      </c>
      <c r="D92" s="221" t="s">
        <v>3535</v>
      </c>
      <c r="E92" s="221"/>
      <c r="F92" s="221"/>
      <c r="G92" s="221"/>
      <c r="H92" s="272"/>
      <c r="I92" s="272"/>
      <c r="J92" s="272"/>
      <c r="K92" s="272"/>
      <c r="L92" s="271"/>
      <c r="M92" s="271"/>
      <c r="N92" s="271"/>
      <c r="O92" s="271"/>
      <c r="P92" s="271"/>
      <c r="Q92" s="271"/>
      <c r="R92" s="271"/>
      <c r="S92" s="271"/>
      <c r="T92" s="271"/>
      <c r="U92" s="271"/>
      <c r="V92" s="271"/>
      <c r="W92" s="271"/>
      <c r="X92" s="271"/>
      <c r="Y92" s="271"/>
      <c r="Z92" s="271"/>
      <c r="AA92" s="271"/>
    </row>
    <row r="93" spans="1:27" ht="15.75" customHeight="1">
      <c r="A93" s="243" t="s">
        <v>3717</v>
      </c>
      <c r="B93" s="243" t="s">
        <v>3720</v>
      </c>
      <c r="C93" s="243" t="s">
        <v>3722</v>
      </c>
      <c r="D93" s="243" t="s">
        <v>3535</v>
      </c>
      <c r="E93" s="243"/>
      <c r="F93" s="243"/>
      <c r="G93" s="243"/>
      <c r="H93" s="242"/>
      <c r="I93" s="242"/>
      <c r="J93" s="242"/>
      <c r="K93" s="242"/>
      <c r="L93" s="271"/>
      <c r="M93" s="271"/>
      <c r="N93" s="271"/>
      <c r="O93" s="271"/>
      <c r="P93" s="271"/>
      <c r="Q93" s="271"/>
      <c r="R93" s="271"/>
      <c r="S93" s="271"/>
      <c r="T93" s="271"/>
      <c r="U93" s="271"/>
      <c r="V93" s="271"/>
      <c r="W93" s="271"/>
      <c r="X93" s="271"/>
      <c r="Y93" s="271"/>
      <c r="Z93" s="271"/>
      <c r="AA93" s="271"/>
    </row>
    <row r="94" spans="1:27" ht="15.75" customHeight="1">
      <c r="A94" s="221" t="s">
        <v>3723</v>
      </c>
      <c r="B94" s="221" t="s">
        <v>3724</v>
      </c>
      <c r="C94" s="221" t="s">
        <v>3725</v>
      </c>
      <c r="D94" s="221" t="s">
        <v>3535</v>
      </c>
      <c r="E94" s="221" t="s">
        <v>3726</v>
      </c>
      <c r="F94" s="221"/>
      <c r="G94" s="221"/>
      <c r="H94" s="272"/>
      <c r="I94" s="272"/>
      <c r="J94" s="272"/>
      <c r="K94" s="272"/>
      <c r="L94" s="271"/>
      <c r="M94" s="271"/>
      <c r="N94" s="271"/>
      <c r="O94" s="271"/>
      <c r="P94" s="271"/>
      <c r="Q94" s="271"/>
      <c r="R94" s="271"/>
      <c r="S94" s="271"/>
      <c r="T94" s="271"/>
      <c r="U94" s="271"/>
      <c r="V94" s="271"/>
      <c r="W94" s="271"/>
      <c r="X94" s="271"/>
      <c r="Y94" s="271"/>
      <c r="Z94" s="271"/>
      <c r="AA94" s="271"/>
    </row>
    <row r="95" spans="1:27" ht="15.75" customHeight="1">
      <c r="A95" s="243" t="s">
        <v>3727</v>
      </c>
      <c r="B95" s="243" t="s">
        <v>3728</v>
      </c>
      <c r="C95" s="243" t="s">
        <v>3729</v>
      </c>
      <c r="D95" s="243" t="s">
        <v>3535</v>
      </c>
      <c r="E95" s="243" t="s">
        <v>3730</v>
      </c>
      <c r="F95" s="243"/>
      <c r="G95" s="243"/>
      <c r="H95" s="242"/>
      <c r="I95" s="242"/>
      <c r="J95" s="242"/>
      <c r="K95" s="242"/>
      <c r="L95" s="271"/>
      <c r="M95" s="271"/>
      <c r="N95" s="271"/>
      <c r="O95" s="271"/>
      <c r="P95" s="271"/>
      <c r="Q95" s="271"/>
      <c r="R95" s="271"/>
      <c r="S95" s="271"/>
      <c r="T95" s="271"/>
      <c r="U95" s="271"/>
      <c r="V95" s="271"/>
      <c r="W95" s="271"/>
      <c r="X95" s="271"/>
      <c r="Y95" s="271"/>
      <c r="Z95" s="271"/>
      <c r="AA95" s="271"/>
    </row>
    <row r="96" spans="1:27" ht="15.75" customHeight="1">
      <c r="A96" s="221" t="s">
        <v>3727</v>
      </c>
      <c r="B96" s="221" t="s">
        <v>3107</v>
      </c>
      <c r="C96" s="221" t="s">
        <v>2780</v>
      </c>
      <c r="D96" s="221" t="s">
        <v>3731</v>
      </c>
      <c r="E96" s="221" t="s">
        <v>3732</v>
      </c>
      <c r="F96" s="221"/>
      <c r="G96" s="221"/>
      <c r="H96" s="272"/>
      <c r="I96" s="272"/>
      <c r="J96" s="272"/>
      <c r="K96" s="272"/>
      <c r="L96" s="271"/>
      <c r="M96" s="271"/>
      <c r="N96" s="271"/>
      <c r="O96" s="271"/>
      <c r="P96" s="271"/>
      <c r="Q96" s="271"/>
      <c r="R96" s="271"/>
      <c r="S96" s="271"/>
      <c r="T96" s="271"/>
      <c r="U96" s="271"/>
      <c r="V96" s="271"/>
      <c r="W96" s="271"/>
      <c r="X96" s="271"/>
      <c r="Y96" s="271"/>
      <c r="Z96" s="271"/>
      <c r="AA96" s="271"/>
    </row>
    <row r="97" spans="1:27" ht="15.75" customHeight="1">
      <c r="A97" s="243" t="s">
        <v>3727</v>
      </c>
      <c r="B97" s="243" t="s">
        <v>3733</v>
      </c>
      <c r="C97" s="243" t="s">
        <v>3045</v>
      </c>
      <c r="D97" s="243" t="s">
        <v>3535</v>
      </c>
      <c r="E97" s="243"/>
      <c r="F97" s="243"/>
      <c r="G97" s="243"/>
      <c r="H97" s="242"/>
      <c r="I97" s="242"/>
      <c r="J97" s="242"/>
      <c r="K97" s="242"/>
      <c r="L97" s="271"/>
      <c r="M97" s="271"/>
      <c r="N97" s="271"/>
      <c r="O97" s="271"/>
      <c r="P97" s="271"/>
      <c r="Q97" s="271"/>
      <c r="R97" s="271"/>
      <c r="S97" s="271"/>
      <c r="T97" s="271"/>
      <c r="U97" s="271"/>
      <c r="V97" s="271"/>
      <c r="W97" s="271"/>
      <c r="X97" s="271"/>
      <c r="Y97" s="271"/>
      <c r="Z97" s="271"/>
      <c r="AA97" s="271"/>
    </row>
    <row r="98" spans="1:27" ht="15.75" customHeight="1">
      <c r="A98" s="221" t="s">
        <v>3727</v>
      </c>
      <c r="B98" s="221" t="s">
        <v>3734</v>
      </c>
      <c r="C98" s="221" t="s">
        <v>2992</v>
      </c>
      <c r="D98" s="221" t="s">
        <v>3535</v>
      </c>
      <c r="E98" s="221"/>
      <c r="F98" s="221"/>
      <c r="G98" s="221"/>
      <c r="H98" s="272"/>
      <c r="I98" s="272"/>
      <c r="J98" s="272"/>
      <c r="K98" s="272"/>
      <c r="L98" s="271"/>
      <c r="M98" s="271"/>
      <c r="N98" s="271"/>
      <c r="O98" s="271"/>
      <c r="P98" s="271"/>
      <c r="Q98" s="271"/>
      <c r="R98" s="271"/>
      <c r="S98" s="271"/>
      <c r="T98" s="271"/>
      <c r="U98" s="271"/>
      <c r="V98" s="271"/>
      <c r="W98" s="271"/>
      <c r="X98" s="271"/>
      <c r="Y98" s="271"/>
      <c r="Z98" s="271"/>
      <c r="AA98" s="271"/>
    </row>
    <row r="99" spans="1:27" ht="15.75" customHeight="1">
      <c r="A99" s="243" t="s">
        <v>3727</v>
      </c>
      <c r="B99" s="243" t="s">
        <v>3735</v>
      </c>
      <c r="C99" s="243" t="s">
        <v>3736</v>
      </c>
      <c r="D99" s="243" t="s">
        <v>3737</v>
      </c>
      <c r="E99" s="243" t="s">
        <v>3738</v>
      </c>
      <c r="F99" s="243" t="s">
        <v>3739</v>
      </c>
      <c r="G99" s="243"/>
      <c r="H99" s="242"/>
      <c r="I99" s="242"/>
      <c r="J99" s="242"/>
      <c r="K99" s="242"/>
      <c r="L99" s="271"/>
      <c r="M99" s="271"/>
      <c r="N99" s="271"/>
      <c r="O99" s="271"/>
      <c r="P99" s="271"/>
      <c r="Q99" s="271"/>
      <c r="R99" s="271"/>
      <c r="S99" s="271"/>
      <c r="T99" s="271"/>
      <c r="U99" s="271"/>
      <c r="V99" s="271"/>
      <c r="W99" s="271"/>
      <c r="X99" s="271"/>
      <c r="Y99" s="271"/>
      <c r="Z99" s="271"/>
      <c r="AA99" s="271"/>
    </row>
    <row r="100" spans="1:27" ht="15.75" customHeight="1">
      <c r="A100" s="221" t="s">
        <v>3740</v>
      </c>
      <c r="B100" s="221" t="s">
        <v>3741</v>
      </c>
      <c r="C100" s="221" t="s">
        <v>3742</v>
      </c>
      <c r="D100" s="221" t="s">
        <v>3535</v>
      </c>
      <c r="E100" s="221"/>
      <c r="F100" s="221"/>
      <c r="G100" s="221"/>
      <c r="H100" s="272"/>
      <c r="I100" s="272"/>
      <c r="J100" s="272"/>
      <c r="K100" s="272"/>
      <c r="L100" s="271"/>
      <c r="M100" s="271"/>
      <c r="N100" s="271"/>
      <c r="O100" s="271"/>
      <c r="P100" s="271"/>
      <c r="Q100" s="271"/>
      <c r="R100" s="271"/>
      <c r="S100" s="271"/>
      <c r="T100" s="271"/>
      <c r="U100" s="271"/>
      <c r="V100" s="271"/>
      <c r="W100" s="271"/>
      <c r="X100" s="271"/>
      <c r="Y100" s="271"/>
      <c r="Z100" s="271"/>
      <c r="AA100" s="271"/>
    </row>
    <row r="101" spans="1:27" ht="15.75" customHeight="1">
      <c r="A101" s="243" t="s">
        <v>3743</v>
      </c>
      <c r="B101" s="243" t="s">
        <v>3744</v>
      </c>
      <c r="C101" s="243" t="s">
        <v>3745</v>
      </c>
      <c r="D101" s="243"/>
      <c r="E101" s="243" t="s">
        <v>3746</v>
      </c>
      <c r="F101" s="243"/>
      <c r="G101" s="243"/>
      <c r="H101" s="242"/>
      <c r="I101" s="242"/>
      <c r="J101" s="242"/>
      <c r="K101" s="242"/>
      <c r="L101" s="271"/>
      <c r="M101" s="271"/>
      <c r="N101" s="271"/>
      <c r="O101" s="271"/>
      <c r="P101" s="271"/>
      <c r="Q101" s="271"/>
      <c r="R101" s="271"/>
      <c r="S101" s="271"/>
      <c r="T101" s="271"/>
      <c r="U101" s="271"/>
      <c r="V101" s="271"/>
      <c r="W101" s="271"/>
      <c r="X101" s="271"/>
      <c r="Y101" s="271"/>
      <c r="Z101" s="271"/>
      <c r="AA101" s="271"/>
    </row>
    <row r="102" spans="1:27" ht="15.75" customHeight="1">
      <c r="A102" s="221" t="s">
        <v>3747</v>
      </c>
      <c r="B102" s="221" t="s">
        <v>3748</v>
      </c>
      <c r="C102" s="221" t="s">
        <v>2794</v>
      </c>
      <c r="D102" s="221"/>
      <c r="E102" s="221"/>
      <c r="F102" s="221"/>
      <c r="G102" s="221"/>
      <c r="H102" s="272"/>
      <c r="I102" s="272"/>
      <c r="J102" s="272"/>
      <c r="K102" s="272"/>
      <c r="L102" s="271"/>
      <c r="M102" s="271"/>
      <c r="N102" s="271"/>
      <c r="O102" s="271"/>
      <c r="P102" s="271"/>
      <c r="Q102" s="271"/>
      <c r="R102" s="271"/>
      <c r="S102" s="271"/>
      <c r="T102" s="271"/>
      <c r="U102" s="271"/>
      <c r="V102" s="271"/>
      <c r="W102" s="271"/>
      <c r="X102" s="271"/>
      <c r="Y102" s="271"/>
      <c r="Z102" s="271"/>
      <c r="AA102" s="271"/>
    </row>
    <row r="103" spans="1:27" ht="15.75" customHeight="1">
      <c r="A103" s="243" t="s">
        <v>3747</v>
      </c>
      <c r="B103" s="243" t="s">
        <v>3749</v>
      </c>
      <c r="C103" s="243" t="s">
        <v>3750</v>
      </c>
      <c r="D103" s="243"/>
      <c r="E103" s="243"/>
      <c r="F103" s="243"/>
      <c r="G103" s="243"/>
      <c r="H103" s="242"/>
      <c r="I103" s="242"/>
      <c r="J103" s="242"/>
      <c r="K103" s="242"/>
      <c r="L103" s="271"/>
      <c r="M103" s="271"/>
      <c r="N103" s="271"/>
      <c r="O103" s="271"/>
      <c r="P103" s="271"/>
      <c r="Q103" s="271"/>
      <c r="R103" s="271"/>
      <c r="S103" s="271"/>
      <c r="T103" s="271"/>
      <c r="U103" s="271"/>
      <c r="V103" s="271"/>
      <c r="W103" s="271"/>
      <c r="X103" s="271"/>
      <c r="Y103" s="271"/>
      <c r="Z103" s="271"/>
      <c r="AA103" s="271"/>
    </row>
    <row r="104" spans="1:27" ht="15.75" customHeight="1">
      <c r="A104" s="221" t="s">
        <v>3747</v>
      </c>
      <c r="B104" s="221" t="s">
        <v>3751</v>
      </c>
      <c r="C104" s="221" t="s">
        <v>3752</v>
      </c>
      <c r="D104" s="221" t="s">
        <v>3753</v>
      </c>
      <c r="E104" s="221"/>
      <c r="F104" s="221"/>
      <c r="G104" s="221"/>
      <c r="H104" s="272"/>
      <c r="I104" s="272"/>
      <c r="J104" s="272"/>
      <c r="K104" s="272"/>
      <c r="L104" s="271"/>
      <c r="M104" s="271"/>
      <c r="N104" s="271"/>
      <c r="O104" s="271"/>
      <c r="P104" s="271"/>
      <c r="Q104" s="271"/>
      <c r="R104" s="271"/>
      <c r="S104" s="271"/>
      <c r="T104" s="271"/>
      <c r="U104" s="271"/>
      <c r="V104" s="271"/>
      <c r="W104" s="271"/>
      <c r="X104" s="271"/>
      <c r="Y104" s="271"/>
      <c r="Z104" s="271"/>
      <c r="AA104" s="271"/>
    </row>
    <row r="105" spans="1:27" ht="15.75" customHeight="1">
      <c r="A105" s="243" t="s">
        <v>3747</v>
      </c>
      <c r="B105" s="243" t="s">
        <v>3754</v>
      </c>
      <c r="C105" s="243" t="s">
        <v>3755</v>
      </c>
      <c r="D105" s="243"/>
      <c r="E105" s="243"/>
      <c r="F105" s="243"/>
      <c r="G105" s="243"/>
      <c r="H105" s="242"/>
      <c r="I105" s="242"/>
      <c r="J105" s="242"/>
      <c r="K105" s="242"/>
      <c r="L105" s="271"/>
      <c r="M105" s="271"/>
      <c r="N105" s="271"/>
      <c r="O105" s="271"/>
      <c r="P105" s="271"/>
      <c r="Q105" s="271"/>
      <c r="R105" s="271"/>
      <c r="S105" s="271"/>
      <c r="T105" s="271"/>
      <c r="U105" s="271"/>
      <c r="V105" s="271"/>
      <c r="W105" s="271"/>
      <c r="X105" s="271"/>
      <c r="Y105" s="271"/>
      <c r="Z105" s="271"/>
      <c r="AA105" s="271"/>
    </row>
    <row r="106" spans="1:27" ht="15.75" customHeight="1">
      <c r="A106" s="221" t="s">
        <v>3747</v>
      </c>
      <c r="B106" s="221" t="s">
        <v>3756</v>
      </c>
      <c r="C106" s="221" t="s">
        <v>3757</v>
      </c>
      <c r="D106" s="221"/>
      <c r="E106" s="221"/>
      <c r="F106" s="221"/>
      <c r="G106" s="221"/>
      <c r="H106" s="272"/>
      <c r="I106" s="272"/>
      <c r="J106" s="272"/>
      <c r="K106" s="272"/>
      <c r="L106" s="271"/>
      <c r="M106" s="271"/>
      <c r="N106" s="271"/>
      <c r="O106" s="271"/>
      <c r="P106" s="271"/>
      <c r="Q106" s="271"/>
      <c r="R106" s="271"/>
      <c r="S106" s="271"/>
      <c r="T106" s="271"/>
      <c r="U106" s="271"/>
      <c r="V106" s="271"/>
      <c r="W106" s="271"/>
      <c r="X106" s="271"/>
      <c r="Y106" s="271"/>
      <c r="Z106" s="271"/>
      <c r="AA106" s="271"/>
    </row>
    <row r="107" spans="1:27" ht="15.75" customHeight="1">
      <c r="A107" s="243" t="s">
        <v>3747</v>
      </c>
      <c r="B107" s="243" t="s">
        <v>3758</v>
      </c>
      <c r="C107" s="243" t="s">
        <v>3759</v>
      </c>
      <c r="D107" s="243" t="s">
        <v>1228</v>
      </c>
      <c r="E107" s="243"/>
      <c r="F107" s="243"/>
      <c r="G107" s="243"/>
      <c r="H107" s="242"/>
      <c r="I107" s="242"/>
      <c r="J107" s="242"/>
      <c r="K107" s="242"/>
      <c r="L107" s="271"/>
      <c r="M107" s="271"/>
      <c r="N107" s="271"/>
      <c r="O107" s="271"/>
      <c r="P107" s="271"/>
      <c r="Q107" s="271"/>
      <c r="R107" s="271"/>
      <c r="S107" s="271"/>
      <c r="T107" s="271"/>
      <c r="U107" s="271"/>
      <c r="V107" s="271"/>
      <c r="W107" s="271"/>
      <c r="X107" s="271"/>
      <c r="Y107" s="271"/>
      <c r="Z107" s="271"/>
      <c r="AA107" s="271"/>
    </row>
    <row r="108" spans="1:27" ht="15.75" customHeight="1">
      <c r="A108" s="221" t="s">
        <v>3747</v>
      </c>
      <c r="B108" s="221" t="s">
        <v>3760</v>
      </c>
      <c r="C108" s="221" t="s">
        <v>3761</v>
      </c>
      <c r="D108" s="221" t="s">
        <v>1228</v>
      </c>
      <c r="E108" s="221"/>
      <c r="F108" s="221"/>
      <c r="G108" s="221"/>
      <c r="H108" s="272"/>
      <c r="I108" s="272"/>
      <c r="J108" s="272"/>
      <c r="K108" s="272"/>
      <c r="L108" s="271"/>
      <c r="M108" s="271"/>
      <c r="N108" s="271"/>
      <c r="O108" s="271"/>
      <c r="P108" s="271"/>
      <c r="Q108" s="271"/>
      <c r="R108" s="271"/>
      <c r="S108" s="271"/>
      <c r="T108" s="271"/>
      <c r="U108" s="271"/>
      <c r="V108" s="271"/>
      <c r="W108" s="271"/>
      <c r="X108" s="271"/>
      <c r="Y108" s="271"/>
      <c r="Z108" s="271"/>
      <c r="AA108" s="271"/>
    </row>
    <row r="109" spans="1:27" ht="15.75" customHeight="1">
      <c r="A109" s="243" t="s">
        <v>3747</v>
      </c>
      <c r="B109" s="243" t="s">
        <v>3760</v>
      </c>
      <c r="C109" s="243" t="s">
        <v>3762</v>
      </c>
      <c r="D109" s="243"/>
      <c r="E109" s="243"/>
      <c r="F109" s="243"/>
      <c r="G109" s="243"/>
      <c r="H109" s="242"/>
      <c r="I109" s="242"/>
      <c r="J109" s="242"/>
      <c r="K109" s="242"/>
      <c r="L109" s="271"/>
      <c r="M109" s="271"/>
      <c r="N109" s="271"/>
      <c r="O109" s="271"/>
      <c r="P109" s="271"/>
      <c r="Q109" s="271"/>
      <c r="R109" s="271"/>
      <c r="S109" s="271"/>
      <c r="T109" s="271"/>
      <c r="U109" s="271"/>
      <c r="V109" s="271"/>
      <c r="W109" s="271"/>
      <c r="X109" s="271"/>
      <c r="Y109" s="271"/>
      <c r="Z109" s="271"/>
      <c r="AA109" s="271"/>
    </row>
    <row r="110" spans="1:27" ht="15.75" customHeight="1">
      <c r="A110" s="221" t="s">
        <v>3747</v>
      </c>
      <c r="B110" s="221" t="s">
        <v>3002</v>
      </c>
      <c r="C110" s="221" t="s">
        <v>3763</v>
      </c>
      <c r="D110" s="221" t="s">
        <v>3586</v>
      </c>
      <c r="E110" s="221"/>
      <c r="F110" s="221"/>
      <c r="G110" s="221"/>
      <c r="H110" s="272"/>
      <c r="I110" s="272"/>
      <c r="J110" s="272"/>
      <c r="K110" s="272"/>
      <c r="L110" s="271"/>
      <c r="M110" s="271"/>
      <c r="N110" s="271"/>
      <c r="O110" s="271"/>
      <c r="P110" s="271"/>
      <c r="Q110" s="271"/>
      <c r="R110" s="271"/>
      <c r="S110" s="271"/>
      <c r="T110" s="271"/>
      <c r="U110" s="271"/>
      <c r="V110" s="271"/>
      <c r="W110" s="271"/>
      <c r="X110" s="271"/>
      <c r="Y110" s="271"/>
      <c r="Z110" s="271"/>
      <c r="AA110" s="271"/>
    </row>
    <row r="111" spans="1:27" ht="15.75" customHeight="1">
      <c r="A111" s="243" t="s">
        <v>3764</v>
      </c>
      <c r="B111" s="243" t="s">
        <v>3765</v>
      </c>
      <c r="C111" s="243" t="s">
        <v>3766</v>
      </c>
      <c r="D111" s="243" t="s">
        <v>3535</v>
      </c>
      <c r="E111" s="243"/>
      <c r="F111" s="243"/>
      <c r="G111" s="243"/>
      <c r="H111" s="242"/>
      <c r="I111" s="242"/>
      <c r="J111" s="242"/>
      <c r="K111" s="242"/>
      <c r="L111" s="271"/>
      <c r="M111" s="271"/>
      <c r="N111" s="271"/>
      <c r="O111" s="271"/>
      <c r="P111" s="271"/>
      <c r="Q111" s="271"/>
      <c r="R111" s="271"/>
      <c r="S111" s="271"/>
      <c r="T111" s="271"/>
      <c r="U111" s="271"/>
      <c r="V111" s="271"/>
      <c r="W111" s="271"/>
      <c r="X111" s="271"/>
      <c r="Y111" s="271"/>
      <c r="Z111" s="271"/>
      <c r="AA111" s="271"/>
    </row>
    <row r="112" spans="1:27" ht="15.75" customHeight="1">
      <c r="A112" s="221" t="s">
        <v>3767</v>
      </c>
      <c r="B112" s="221" t="s">
        <v>3768</v>
      </c>
      <c r="C112" s="221" t="s">
        <v>3769</v>
      </c>
      <c r="D112" s="221"/>
      <c r="E112" s="221"/>
      <c r="F112" s="221"/>
      <c r="G112" s="221"/>
      <c r="H112" s="272"/>
      <c r="I112" s="272"/>
      <c r="J112" s="272"/>
      <c r="K112" s="272"/>
      <c r="L112" s="271"/>
      <c r="M112" s="271"/>
      <c r="N112" s="271"/>
      <c r="O112" s="271"/>
      <c r="P112" s="271"/>
      <c r="Q112" s="271"/>
      <c r="R112" s="271"/>
      <c r="S112" s="271"/>
      <c r="T112" s="271"/>
      <c r="U112" s="271"/>
      <c r="V112" s="271"/>
      <c r="W112" s="271"/>
      <c r="X112" s="271"/>
      <c r="Y112" s="271"/>
      <c r="Z112" s="271"/>
      <c r="AA112" s="271"/>
    </row>
    <row r="113" spans="1:27" ht="15.75" customHeight="1">
      <c r="A113" s="243" t="s">
        <v>3770</v>
      </c>
      <c r="B113" s="243" t="s">
        <v>3072</v>
      </c>
      <c r="C113" s="243" t="s">
        <v>3771</v>
      </c>
      <c r="D113" s="243" t="s">
        <v>3772</v>
      </c>
      <c r="E113" s="243"/>
      <c r="F113" s="243"/>
      <c r="G113" s="243"/>
      <c r="H113" s="242"/>
      <c r="I113" s="242"/>
      <c r="J113" s="242"/>
      <c r="K113" s="242"/>
      <c r="L113" s="271"/>
      <c r="M113" s="271"/>
      <c r="N113" s="271"/>
      <c r="O113" s="271"/>
      <c r="P113" s="271"/>
      <c r="Q113" s="271"/>
      <c r="R113" s="271"/>
      <c r="S113" s="271"/>
      <c r="T113" s="271"/>
      <c r="U113" s="271"/>
      <c r="V113" s="271"/>
      <c r="W113" s="271"/>
      <c r="X113" s="271"/>
      <c r="Y113" s="271"/>
      <c r="Z113" s="271"/>
      <c r="AA113" s="271"/>
    </row>
    <row r="114" spans="1:27" ht="15.75" customHeight="1">
      <c r="A114" s="221" t="s">
        <v>3770</v>
      </c>
      <c r="B114" s="221" t="s">
        <v>3773</v>
      </c>
      <c r="C114" s="221" t="s">
        <v>2924</v>
      </c>
      <c r="D114" s="221"/>
      <c r="E114" s="221"/>
      <c r="F114" s="221"/>
      <c r="G114" s="221"/>
      <c r="H114" s="272"/>
      <c r="I114" s="272"/>
      <c r="J114" s="272"/>
      <c r="K114" s="272"/>
      <c r="L114" s="271"/>
      <c r="M114" s="271"/>
      <c r="N114" s="271"/>
      <c r="O114" s="271"/>
      <c r="P114" s="271"/>
      <c r="Q114" s="271"/>
      <c r="R114" s="271"/>
      <c r="S114" s="271"/>
      <c r="T114" s="271"/>
      <c r="U114" s="271"/>
      <c r="V114" s="271"/>
      <c r="W114" s="271"/>
      <c r="X114" s="271"/>
      <c r="Y114" s="271"/>
      <c r="Z114" s="271"/>
      <c r="AA114" s="271"/>
    </row>
    <row r="115" spans="1:27" ht="15.75" customHeight="1">
      <c r="A115" s="243" t="s">
        <v>3770</v>
      </c>
      <c r="B115" s="275" t="s">
        <v>3774</v>
      </c>
      <c r="C115" s="243" t="s">
        <v>3775</v>
      </c>
      <c r="D115" s="243"/>
      <c r="E115" s="243"/>
      <c r="F115" s="243"/>
      <c r="G115" s="243"/>
      <c r="H115" s="242"/>
      <c r="I115" s="242"/>
      <c r="J115" s="242"/>
      <c r="K115" s="242"/>
      <c r="L115" s="271"/>
      <c r="M115" s="271"/>
      <c r="N115" s="271"/>
      <c r="O115" s="271"/>
      <c r="P115" s="271"/>
      <c r="Q115" s="271"/>
      <c r="R115" s="271"/>
      <c r="S115" s="271"/>
      <c r="T115" s="271"/>
      <c r="U115" s="271"/>
      <c r="V115" s="271"/>
      <c r="W115" s="271"/>
      <c r="X115" s="271"/>
      <c r="Y115" s="271"/>
      <c r="Z115" s="271"/>
      <c r="AA115" s="271"/>
    </row>
    <row r="116" spans="1:27" ht="15.75" customHeight="1">
      <c r="A116" s="221" t="s">
        <v>3770</v>
      </c>
      <c r="B116" s="221" t="s">
        <v>3177</v>
      </c>
      <c r="C116" s="221" t="s">
        <v>3177</v>
      </c>
      <c r="D116" s="221" t="s">
        <v>3586</v>
      </c>
      <c r="E116" s="221"/>
      <c r="F116" s="221"/>
      <c r="G116" s="221"/>
      <c r="H116" s="272"/>
      <c r="I116" s="272"/>
      <c r="J116" s="272"/>
      <c r="K116" s="272"/>
      <c r="L116" s="271"/>
      <c r="M116" s="271"/>
      <c r="N116" s="271"/>
      <c r="O116" s="271"/>
      <c r="P116" s="271"/>
      <c r="Q116" s="271"/>
      <c r="R116" s="271"/>
      <c r="S116" s="271"/>
      <c r="T116" s="271"/>
      <c r="U116" s="271"/>
      <c r="V116" s="271"/>
      <c r="W116" s="271"/>
      <c r="X116" s="271"/>
      <c r="Y116" s="271"/>
      <c r="Z116" s="271"/>
      <c r="AA116" s="271"/>
    </row>
    <row r="117" spans="1:27" ht="15.75" customHeight="1">
      <c r="A117" s="243" t="s">
        <v>3770</v>
      </c>
      <c r="B117" s="243" t="s">
        <v>3776</v>
      </c>
      <c r="C117" s="243" t="s">
        <v>3777</v>
      </c>
      <c r="D117" s="243" t="s">
        <v>1228</v>
      </c>
      <c r="E117" s="243" t="s">
        <v>3778</v>
      </c>
      <c r="F117" s="243"/>
      <c r="G117" s="243"/>
      <c r="H117" s="242"/>
      <c r="I117" s="242"/>
      <c r="J117" s="242"/>
      <c r="K117" s="242"/>
      <c r="L117" s="271"/>
      <c r="M117" s="271"/>
      <c r="N117" s="271"/>
      <c r="O117" s="271"/>
      <c r="P117" s="271"/>
      <c r="Q117" s="271"/>
      <c r="R117" s="271"/>
      <c r="S117" s="271"/>
      <c r="T117" s="271"/>
      <c r="U117" s="271"/>
      <c r="V117" s="271"/>
      <c r="W117" s="271"/>
      <c r="X117" s="271"/>
      <c r="Y117" s="271"/>
      <c r="Z117" s="271"/>
      <c r="AA117" s="271"/>
    </row>
    <row r="118" spans="1:27" ht="15.75" customHeight="1">
      <c r="A118" s="221" t="s">
        <v>3770</v>
      </c>
      <c r="B118" s="221" t="s">
        <v>3774</v>
      </c>
      <c r="C118" s="221" t="s">
        <v>3779</v>
      </c>
      <c r="D118" s="221" t="s">
        <v>1228</v>
      </c>
      <c r="E118" s="221"/>
      <c r="F118" s="221"/>
      <c r="G118" s="221"/>
      <c r="H118" s="272"/>
      <c r="I118" s="272"/>
      <c r="J118" s="272"/>
      <c r="K118" s="272"/>
      <c r="L118" s="271"/>
      <c r="M118" s="271"/>
      <c r="N118" s="271"/>
      <c r="O118" s="271"/>
      <c r="P118" s="271"/>
      <c r="Q118" s="271"/>
      <c r="R118" s="271"/>
      <c r="S118" s="271"/>
      <c r="T118" s="271"/>
      <c r="U118" s="271"/>
      <c r="V118" s="271"/>
      <c r="W118" s="271"/>
      <c r="X118" s="271"/>
      <c r="Y118" s="271"/>
      <c r="Z118" s="271"/>
      <c r="AA118" s="271"/>
    </row>
    <row r="119" spans="1:27" ht="15.75" customHeight="1">
      <c r="A119" s="243" t="s">
        <v>3770</v>
      </c>
      <c r="B119" s="243" t="s">
        <v>3773</v>
      </c>
      <c r="C119" s="243" t="s">
        <v>3780</v>
      </c>
      <c r="D119" s="243"/>
      <c r="E119" s="243"/>
      <c r="F119" s="243"/>
      <c r="G119" s="243"/>
      <c r="H119" s="242"/>
      <c r="I119" s="242"/>
      <c r="J119" s="242"/>
      <c r="K119" s="242"/>
      <c r="L119" s="271"/>
      <c r="M119" s="271"/>
      <c r="N119" s="271"/>
      <c r="O119" s="271"/>
      <c r="P119" s="271"/>
      <c r="Q119" s="271"/>
      <c r="R119" s="271"/>
      <c r="S119" s="271"/>
      <c r="T119" s="271"/>
      <c r="U119" s="271"/>
      <c r="V119" s="271"/>
      <c r="W119" s="271"/>
      <c r="X119" s="271"/>
      <c r="Y119" s="271"/>
      <c r="Z119" s="271"/>
      <c r="AA119" s="271"/>
    </row>
    <row r="120" spans="1:27" ht="15.75" customHeight="1">
      <c r="A120" s="221" t="s">
        <v>3770</v>
      </c>
      <c r="B120" s="221" t="s">
        <v>3776</v>
      </c>
      <c r="C120" s="221" t="s">
        <v>3781</v>
      </c>
      <c r="D120" s="221" t="s">
        <v>3782</v>
      </c>
      <c r="E120" s="221"/>
      <c r="F120" s="221"/>
      <c r="G120" s="221"/>
      <c r="H120" s="272"/>
      <c r="I120" s="272"/>
      <c r="J120" s="272"/>
      <c r="K120" s="272"/>
      <c r="L120" s="271"/>
      <c r="M120" s="271"/>
      <c r="N120" s="271"/>
      <c r="O120" s="271"/>
      <c r="P120" s="271"/>
      <c r="Q120" s="271"/>
      <c r="R120" s="271"/>
      <c r="S120" s="271"/>
      <c r="T120" s="271"/>
      <c r="U120" s="271"/>
      <c r="V120" s="271"/>
      <c r="W120" s="271"/>
      <c r="X120" s="271"/>
      <c r="Y120" s="271"/>
      <c r="Z120" s="271"/>
      <c r="AA120" s="271"/>
    </row>
    <row r="121" spans="1:27" ht="15.75" customHeight="1">
      <c r="A121" s="243" t="s">
        <v>3770</v>
      </c>
      <c r="B121" s="243" t="s">
        <v>3776</v>
      </c>
      <c r="C121" s="243" t="s">
        <v>2820</v>
      </c>
      <c r="D121" s="243" t="s">
        <v>3782</v>
      </c>
      <c r="E121" s="243"/>
      <c r="F121" s="243"/>
      <c r="G121" s="276"/>
      <c r="H121" s="242"/>
      <c r="I121" s="242"/>
      <c r="J121" s="242"/>
      <c r="K121" s="242"/>
      <c r="L121" s="271"/>
      <c r="M121" s="271"/>
      <c r="N121" s="271"/>
      <c r="O121" s="271"/>
      <c r="P121" s="271"/>
      <c r="Q121" s="271"/>
      <c r="R121" s="271"/>
      <c r="S121" s="271"/>
      <c r="T121" s="271"/>
      <c r="U121" s="271"/>
      <c r="V121" s="271"/>
      <c r="W121" s="271"/>
      <c r="X121" s="271"/>
      <c r="Y121" s="271"/>
      <c r="Z121" s="271"/>
      <c r="AA121" s="271"/>
    </row>
    <row r="122" spans="1:27" ht="15.75" customHeight="1">
      <c r="A122" s="221" t="s">
        <v>3770</v>
      </c>
      <c r="B122" s="221" t="s">
        <v>3776</v>
      </c>
      <c r="C122" s="221" t="s">
        <v>2984</v>
      </c>
      <c r="D122" s="221" t="s">
        <v>3783</v>
      </c>
      <c r="E122" s="221"/>
      <c r="F122" s="221"/>
      <c r="G122" s="221"/>
      <c r="H122" s="272"/>
      <c r="I122" s="272"/>
      <c r="J122" s="272"/>
      <c r="K122" s="272"/>
      <c r="L122" s="271"/>
      <c r="M122" s="271"/>
      <c r="N122" s="271"/>
      <c r="O122" s="271"/>
      <c r="P122" s="271"/>
      <c r="Q122" s="271"/>
      <c r="R122" s="271"/>
      <c r="S122" s="271"/>
      <c r="T122" s="271"/>
      <c r="U122" s="271"/>
      <c r="V122" s="271"/>
      <c r="W122" s="271"/>
      <c r="X122" s="271"/>
      <c r="Y122" s="271"/>
      <c r="Z122" s="271"/>
      <c r="AA122" s="271"/>
    </row>
    <row r="123" spans="1:27" ht="15.75" customHeight="1">
      <c r="A123" s="243" t="s">
        <v>3770</v>
      </c>
      <c r="B123" s="243" t="s">
        <v>3776</v>
      </c>
      <c r="C123" s="243" t="s">
        <v>3312</v>
      </c>
      <c r="D123" s="243" t="s">
        <v>3784</v>
      </c>
      <c r="E123" s="243" t="s">
        <v>3785</v>
      </c>
      <c r="F123" s="243"/>
      <c r="G123" s="243"/>
      <c r="H123" s="242"/>
      <c r="I123" s="242"/>
      <c r="J123" s="242"/>
      <c r="K123" s="242"/>
      <c r="L123" s="271"/>
      <c r="M123" s="271"/>
      <c r="N123" s="271"/>
      <c r="O123" s="271"/>
      <c r="P123" s="271"/>
      <c r="Q123" s="271"/>
      <c r="R123" s="271"/>
      <c r="S123" s="271"/>
      <c r="T123" s="271"/>
      <c r="U123" s="271"/>
      <c r="V123" s="271"/>
      <c r="W123" s="271"/>
      <c r="X123" s="271"/>
      <c r="Y123" s="271"/>
      <c r="Z123" s="271"/>
      <c r="AA123" s="271"/>
    </row>
    <row r="124" spans="1:27" ht="15.75" customHeight="1">
      <c r="A124" s="221" t="s">
        <v>3770</v>
      </c>
      <c r="B124" s="221" t="s">
        <v>3774</v>
      </c>
      <c r="C124" s="221" t="s">
        <v>3786</v>
      </c>
      <c r="D124" s="221" t="s">
        <v>3787</v>
      </c>
      <c r="E124" s="221"/>
      <c r="F124" s="221"/>
      <c r="G124" s="221"/>
      <c r="H124" s="272"/>
      <c r="I124" s="272"/>
      <c r="J124" s="272"/>
      <c r="K124" s="272"/>
      <c r="L124" s="271"/>
      <c r="M124" s="271"/>
      <c r="N124" s="271"/>
      <c r="O124" s="271"/>
      <c r="P124" s="271"/>
      <c r="Q124" s="271"/>
      <c r="R124" s="271"/>
      <c r="S124" s="271"/>
      <c r="T124" s="271"/>
      <c r="U124" s="271"/>
      <c r="V124" s="271"/>
      <c r="W124" s="271"/>
      <c r="X124" s="271"/>
      <c r="Y124" s="271"/>
      <c r="Z124" s="271"/>
      <c r="AA124" s="271"/>
    </row>
    <row r="125" spans="1:27" ht="15.75" customHeight="1">
      <c r="A125" s="243" t="s">
        <v>3770</v>
      </c>
      <c r="B125" s="243" t="s">
        <v>3773</v>
      </c>
      <c r="C125" s="243" t="s">
        <v>3788</v>
      </c>
      <c r="D125" s="243"/>
      <c r="E125" s="243"/>
      <c r="F125" s="243"/>
      <c r="G125" s="243"/>
      <c r="H125" s="242"/>
      <c r="I125" s="242"/>
      <c r="J125" s="242"/>
      <c r="K125" s="242"/>
      <c r="L125" s="271"/>
      <c r="M125" s="271"/>
      <c r="N125" s="271"/>
      <c r="O125" s="271"/>
      <c r="P125" s="271"/>
      <c r="Q125" s="271"/>
      <c r="R125" s="271"/>
      <c r="S125" s="271"/>
      <c r="T125" s="271"/>
      <c r="U125" s="271"/>
      <c r="V125" s="271"/>
      <c r="W125" s="271"/>
      <c r="X125" s="271"/>
      <c r="Y125" s="271"/>
      <c r="Z125" s="271"/>
      <c r="AA125" s="271"/>
    </row>
    <row r="126" spans="1:27" ht="15.75" customHeight="1">
      <c r="A126" s="221" t="s">
        <v>3770</v>
      </c>
      <c r="B126" s="221" t="s">
        <v>2932</v>
      </c>
      <c r="C126" s="221" t="s">
        <v>3789</v>
      </c>
      <c r="D126" s="221" t="s">
        <v>3790</v>
      </c>
      <c r="E126" s="221"/>
      <c r="F126" s="221"/>
      <c r="G126" s="221"/>
      <c r="H126" s="272"/>
      <c r="I126" s="272"/>
      <c r="J126" s="272"/>
      <c r="K126" s="272"/>
      <c r="L126" s="271"/>
      <c r="M126" s="271"/>
      <c r="N126" s="271"/>
      <c r="O126" s="271"/>
      <c r="P126" s="271"/>
      <c r="Q126" s="271"/>
      <c r="R126" s="271"/>
      <c r="S126" s="271"/>
      <c r="T126" s="271"/>
      <c r="U126" s="271"/>
      <c r="V126" s="271"/>
      <c r="W126" s="271"/>
      <c r="X126" s="271"/>
      <c r="Y126" s="271"/>
      <c r="Z126" s="271"/>
      <c r="AA126" s="271"/>
    </row>
    <row r="127" spans="1:27" ht="15.75" customHeight="1">
      <c r="A127" s="243" t="s">
        <v>3770</v>
      </c>
      <c r="B127" s="243" t="s">
        <v>3104</v>
      </c>
      <c r="C127" s="243" t="s">
        <v>3791</v>
      </c>
      <c r="D127" s="243" t="s">
        <v>3792</v>
      </c>
      <c r="E127" s="243"/>
      <c r="F127" s="243"/>
      <c r="G127" s="243"/>
      <c r="H127" s="242"/>
      <c r="I127" s="242"/>
      <c r="J127" s="242"/>
      <c r="K127" s="242"/>
      <c r="L127" s="271"/>
      <c r="M127" s="271"/>
      <c r="N127" s="271"/>
      <c r="O127" s="271"/>
      <c r="P127" s="271"/>
      <c r="Q127" s="271"/>
      <c r="R127" s="271"/>
      <c r="S127" s="271"/>
      <c r="T127" s="271"/>
      <c r="U127" s="271"/>
      <c r="V127" s="271"/>
      <c r="W127" s="271"/>
      <c r="X127" s="271"/>
      <c r="Y127" s="271"/>
      <c r="Z127" s="271"/>
      <c r="AA127" s="271"/>
    </row>
    <row r="128" spans="1:27" ht="15.75" customHeight="1">
      <c r="A128" s="221" t="s">
        <v>3770</v>
      </c>
      <c r="B128" s="221" t="s">
        <v>3793</v>
      </c>
      <c r="C128" s="221" t="s">
        <v>3372</v>
      </c>
      <c r="D128" s="221"/>
      <c r="E128" s="72" t="s">
        <v>3794</v>
      </c>
      <c r="F128" s="221"/>
      <c r="G128" s="221"/>
      <c r="H128" s="272"/>
      <c r="I128" s="272"/>
      <c r="J128" s="272"/>
      <c r="K128" s="272"/>
      <c r="L128" s="271"/>
      <c r="M128" s="271"/>
      <c r="N128" s="271"/>
      <c r="O128" s="271"/>
      <c r="P128" s="271"/>
      <c r="Q128" s="271"/>
      <c r="R128" s="271"/>
      <c r="S128" s="271"/>
      <c r="T128" s="271"/>
      <c r="U128" s="271"/>
      <c r="V128" s="271"/>
      <c r="W128" s="271"/>
      <c r="X128" s="271"/>
      <c r="Y128" s="271"/>
      <c r="Z128" s="271"/>
      <c r="AA128" s="271"/>
    </row>
    <row r="129" spans="1:27" ht="15.75" customHeight="1">
      <c r="A129" s="243" t="s">
        <v>3770</v>
      </c>
      <c r="B129" s="243" t="s">
        <v>3795</v>
      </c>
      <c r="C129" s="243" t="s">
        <v>3796</v>
      </c>
      <c r="D129" s="243" t="s">
        <v>3797</v>
      </c>
      <c r="E129" s="243"/>
      <c r="F129" s="243"/>
      <c r="G129" s="243"/>
      <c r="H129" s="242"/>
      <c r="I129" s="242"/>
      <c r="J129" s="242"/>
      <c r="K129" s="242"/>
      <c r="L129" s="271"/>
      <c r="M129" s="271"/>
      <c r="N129" s="271"/>
      <c r="O129" s="271"/>
      <c r="P129" s="271"/>
      <c r="Q129" s="271"/>
      <c r="R129" s="271"/>
      <c r="S129" s="271"/>
      <c r="T129" s="271"/>
      <c r="U129" s="271"/>
      <c r="V129" s="271"/>
      <c r="W129" s="271"/>
      <c r="X129" s="271"/>
      <c r="Y129" s="271"/>
      <c r="Z129" s="271"/>
      <c r="AA129" s="271"/>
    </row>
    <row r="130" spans="1:27" ht="15.75" customHeight="1">
      <c r="A130" s="221" t="s">
        <v>3770</v>
      </c>
      <c r="B130" s="221" t="s">
        <v>3798</v>
      </c>
      <c r="C130" s="221" t="s">
        <v>3799</v>
      </c>
      <c r="D130" s="221"/>
      <c r="E130" s="221"/>
      <c r="F130" s="221"/>
      <c r="G130" s="221"/>
      <c r="H130" s="272"/>
      <c r="I130" s="272"/>
      <c r="J130" s="272"/>
      <c r="K130" s="272"/>
      <c r="L130" s="271"/>
      <c r="M130" s="271"/>
      <c r="N130" s="271"/>
      <c r="O130" s="271"/>
      <c r="P130" s="271"/>
      <c r="Q130" s="271"/>
      <c r="R130" s="271"/>
      <c r="S130" s="271"/>
      <c r="T130" s="271"/>
      <c r="U130" s="271"/>
      <c r="V130" s="271"/>
      <c r="W130" s="271"/>
      <c r="X130" s="271"/>
      <c r="Y130" s="271"/>
      <c r="Z130" s="271"/>
      <c r="AA130" s="271"/>
    </row>
    <row r="131" spans="1:27" ht="15.75" customHeight="1">
      <c r="A131" s="243" t="s">
        <v>3770</v>
      </c>
      <c r="B131" s="243" t="s">
        <v>3774</v>
      </c>
      <c r="C131" s="243" t="s">
        <v>3800</v>
      </c>
      <c r="D131" s="243" t="s">
        <v>3535</v>
      </c>
      <c r="E131" s="243"/>
      <c r="F131" s="243"/>
      <c r="G131" s="243"/>
      <c r="H131" s="242"/>
      <c r="I131" s="242"/>
      <c r="J131" s="242"/>
      <c r="K131" s="242"/>
      <c r="L131" s="271"/>
      <c r="M131" s="271"/>
      <c r="N131" s="271"/>
      <c r="O131" s="271"/>
      <c r="P131" s="271"/>
      <c r="Q131" s="271"/>
      <c r="R131" s="271"/>
      <c r="S131" s="271"/>
      <c r="T131" s="271"/>
      <c r="U131" s="271"/>
      <c r="V131" s="271"/>
      <c r="W131" s="271"/>
      <c r="X131" s="271"/>
      <c r="Y131" s="271"/>
      <c r="Z131" s="271"/>
      <c r="AA131" s="271"/>
    </row>
    <row r="132" spans="1:27" ht="15.75" customHeight="1">
      <c r="A132" s="221" t="s">
        <v>3770</v>
      </c>
      <c r="B132" s="221" t="s">
        <v>3773</v>
      </c>
      <c r="C132" s="221" t="s">
        <v>3801</v>
      </c>
      <c r="D132" s="221"/>
      <c r="E132" s="221"/>
      <c r="F132" s="221"/>
      <c r="G132" s="221"/>
      <c r="H132" s="272"/>
      <c r="I132" s="272"/>
      <c r="J132" s="272"/>
      <c r="K132" s="272"/>
      <c r="L132" s="271"/>
      <c r="M132" s="271"/>
      <c r="N132" s="271"/>
      <c r="O132" s="271"/>
      <c r="P132" s="271"/>
      <c r="Q132" s="271"/>
      <c r="R132" s="271"/>
      <c r="S132" s="271"/>
      <c r="T132" s="271"/>
      <c r="U132" s="271"/>
      <c r="V132" s="271"/>
      <c r="W132" s="271"/>
      <c r="X132" s="271"/>
      <c r="Y132" s="271"/>
      <c r="Z132" s="271"/>
      <c r="AA132" s="271"/>
    </row>
    <row r="133" spans="1:27" ht="15.75" customHeight="1">
      <c r="A133" s="243" t="s">
        <v>3770</v>
      </c>
      <c r="B133" s="243" t="s">
        <v>3773</v>
      </c>
      <c r="C133" s="243" t="s">
        <v>2807</v>
      </c>
      <c r="D133" s="243"/>
      <c r="E133" s="243"/>
      <c r="F133" s="243"/>
      <c r="G133" s="243"/>
      <c r="H133" s="242"/>
      <c r="I133" s="242"/>
      <c r="J133" s="242"/>
      <c r="K133" s="242"/>
      <c r="L133" s="271"/>
      <c r="M133" s="271"/>
      <c r="N133" s="271"/>
      <c r="O133" s="271"/>
      <c r="P133" s="271"/>
      <c r="Q133" s="271"/>
      <c r="R133" s="271"/>
      <c r="S133" s="271"/>
      <c r="T133" s="271"/>
      <c r="U133" s="271"/>
      <c r="V133" s="271"/>
      <c r="W133" s="271"/>
      <c r="X133" s="271"/>
      <c r="Y133" s="271"/>
      <c r="Z133" s="271"/>
      <c r="AA133" s="271"/>
    </row>
    <row r="134" spans="1:27" ht="15.75" customHeight="1">
      <c r="A134" s="221" t="s">
        <v>3770</v>
      </c>
      <c r="B134" s="221" t="s">
        <v>3774</v>
      </c>
      <c r="C134" s="221" t="s">
        <v>3802</v>
      </c>
      <c r="D134" s="221"/>
      <c r="E134" s="221"/>
      <c r="F134" s="221"/>
      <c r="G134" s="221"/>
      <c r="H134" s="272"/>
      <c r="I134" s="272"/>
      <c r="J134" s="272"/>
      <c r="K134" s="272"/>
      <c r="L134" s="271"/>
      <c r="M134" s="271"/>
      <c r="N134" s="271"/>
      <c r="O134" s="271"/>
      <c r="P134" s="271"/>
      <c r="Q134" s="271"/>
      <c r="R134" s="271"/>
      <c r="S134" s="271"/>
      <c r="T134" s="271"/>
      <c r="U134" s="271"/>
      <c r="V134" s="271"/>
      <c r="W134" s="271"/>
      <c r="X134" s="271"/>
      <c r="Y134" s="271"/>
      <c r="Z134" s="271"/>
      <c r="AA134" s="271"/>
    </row>
    <row r="135" spans="1:27" ht="15.75" customHeight="1">
      <c r="A135" s="243" t="s">
        <v>3770</v>
      </c>
      <c r="B135" s="243" t="s">
        <v>3803</v>
      </c>
      <c r="C135" s="243" t="s">
        <v>3804</v>
      </c>
      <c r="D135" s="243" t="s">
        <v>1228</v>
      </c>
      <c r="E135" s="243"/>
      <c r="F135" s="243"/>
      <c r="G135" s="243"/>
      <c r="H135" s="242"/>
      <c r="I135" s="242"/>
      <c r="J135" s="242"/>
      <c r="K135" s="242"/>
      <c r="L135" s="271"/>
      <c r="M135" s="271"/>
      <c r="N135" s="271"/>
      <c r="O135" s="271"/>
      <c r="P135" s="271"/>
      <c r="Q135" s="271"/>
      <c r="R135" s="271"/>
      <c r="S135" s="271"/>
      <c r="T135" s="271"/>
      <c r="U135" s="271"/>
      <c r="V135" s="271"/>
      <c r="W135" s="271"/>
      <c r="X135" s="271"/>
      <c r="Y135" s="271"/>
      <c r="Z135" s="271"/>
      <c r="AA135" s="271"/>
    </row>
    <row r="136" spans="1:27" ht="15.75" customHeight="1">
      <c r="A136" s="221" t="s">
        <v>3770</v>
      </c>
      <c r="B136" s="221" t="s">
        <v>3805</v>
      </c>
      <c r="C136" s="221" t="s">
        <v>3806</v>
      </c>
      <c r="D136" s="221"/>
      <c r="E136" s="221"/>
      <c r="F136" s="221"/>
      <c r="G136" s="221"/>
      <c r="H136" s="272"/>
      <c r="I136" s="272"/>
      <c r="J136" s="272"/>
      <c r="K136" s="272"/>
      <c r="L136" s="271"/>
      <c r="M136" s="271"/>
      <c r="N136" s="271"/>
      <c r="O136" s="271"/>
      <c r="P136" s="271"/>
      <c r="Q136" s="271"/>
      <c r="R136" s="271"/>
      <c r="S136" s="271"/>
      <c r="T136" s="271"/>
      <c r="U136" s="271"/>
      <c r="V136" s="271"/>
      <c r="W136" s="271"/>
      <c r="X136" s="271"/>
      <c r="Y136" s="271"/>
      <c r="Z136" s="271"/>
      <c r="AA136" s="271"/>
    </row>
    <row r="137" spans="1:27" ht="15.75" customHeight="1">
      <c r="A137" s="243" t="s">
        <v>3770</v>
      </c>
      <c r="B137" s="243" t="s">
        <v>3807</v>
      </c>
      <c r="C137" s="243" t="s">
        <v>3808</v>
      </c>
      <c r="D137" s="243" t="s">
        <v>1228</v>
      </c>
      <c r="E137" s="243"/>
      <c r="F137" s="243"/>
      <c r="G137" s="243"/>
      <c r="H137" s="242"/>
      <c r="I137" s="242"/>
      <c r="J137" s="242"/>
      <c r="K137" s="242"/>
      <c r="L137" s="271"/>
      <c r="M137" s="271"/>
      <c r="N137" s="271"/>
      <c r="O137" s="271"/>
      <c r="P137" s="271"/>
      <c r="Q137" s="271"/>
      <c r="R137" s="271"/>
      <c r="S137" s="271"/>
      <c r="T137" s="271"/>
      <c r="U137" s="271"/>
      <c r="V137" s="271"/>
      <c r="W137" s="271"/>
      <c r="X137" s="271"/>
      <c r="Y137" s="271"/>
      <c r="Z137" s="271"/>
      <c r="AA137" s="271"/>
    </row>
    <row r="138" spans="1:27" ht="15.75" customHeight="1">
      <c r="A138" s="221" t="s">
        <v>3770</v>
      </c>
      <c r="B138" s="221" t="s">
        <v>3773</v>
      </c>
      <c r="C138" s="221" t="s">
        <v>2975</v>
      </c>
      <c r="D138" s="221" t="s">
        <v>1228</v>
      </c>
      <c r="E138" s="221"/>
      <c r="F138" s="221"/>
      <c r="G138" s="221"/>
      <c r="H138" s="272"/>
      <c r="I138" s="272"/>
      <c r="J138" s="272"/>
      <c r="K138" s="272"/>
      <c r="L138" s="271"/>
      <c r="M138" s="271"/>
      <c r="N138" s="271"/>
      <c r="O138" s="271"/>
      <c r="P138" s="271"/>
      <c r="Q138" s="271"/>
      <c r="R138" s="271"/>
      <c r="S138" s="271"/>
      <c r="T138" s="271"/>
      <c r="U138" s="271"/>
      <c r="V138" s="271"/>
      <c r="W138" s="271"/>
      <c r="X138" s="271"/>
      <c r="Y138" s="271"/>
      <c r="Z138" s="271"/>
      <c r="AA138" s="271"/>
    </row>
    <row r="139" spans="1:27" ht="15.75" customHeight="1">
      <c r="A139" s="243" t="s">
        <v>3770</v>
      </c>
      <c r="B139" s="243" t="s">
        <v>3776</v>
      </c>
      <c r="C139" s="243" t="s">
        <v>3809</v>
      </c>
      <c r="D139" s="243"/>
      <c r="E139" s="243"/>
      <c r="F139" s="243"/>
      <c r="G139" s="243"/>
      <c r="H139" s="242"/>
      <c r="I139" s="242"/>
      <c r="J139" s="242"/>
      <c r="K139" s="242"/>
      <c r="L139" s="271"/>
      <c r="M139" s="271"/>
      <c r="N139" s="271"/>
      <c r="O139" s="271"/>
      <c r="P139" s="271"/>
      <c r="Q139" s="271"/>
      <c r="R139" s="271"/>
      <c r="S139" s="271"/>
      <c r="T139" s="271"/>
      <c r="U139" s="271"/>
      <c r="V139" s="271"/>
      <c r="W139" s="271"/>
      <c r="X139" s="271"/>
      <c r="Y139" s="271"/>
      <c r="Z139" s="271"/>
      <c r="AA139" s="271"/>
    </row>
    <row r="140" spans="1:27" ht="15.75" customHeight="1">
      <c r="A140" s="221" t="s">
        <v>3770</v>
      </c>
      <c r="B140" s="221" t="s">
        <v>3805</v>
      </c>
      <c r="C140" s="221" t="s">
        <v>3810</v>
      </c>
      <c r="D140" s="221"/>
      <c r="E140" s="221"/>
      <c r="F140" s="221"/>
      <c r="G140" s="221"/>
      <c r="H140" s="272"/>
      <c r="I140" s="272"/>
      <c r="J140" s="272"/>
      <c r="K140" s="272"/>
      <c r="L140" s="271"/>
      <c r="M140" s="271"/>
      <c r="N140" s="271"/>
      <c r="O140" s="271"/>
      <c r="P140" s="271"/>
      <c r="Q140" s="271"/>
      <c r="R140" s="271"/>
      <c r="S140" s="271"/>
      <c r="T140" s="271"/>
      <c r="U140" s="271"/>
      <c r="V140" s="271"/>
      <c r="W140" s="271"/>
      <c r="X140" s="271"/>
      <c r="Y140" s="271"/>
      <c r="Z140" s="271"/>
      <c r="AA140" s="271"/>
    </row>
    <row r="141" spans="1:27" ht="15.75" customHeight="1">
      <c r="A141" s="243" t="s">
        <v>3770</v>
      </c>
      <c r="B141" s="243" t="s">
        <v>3811</v>
      </c>
      <c r="C141" s="243" t="s">
        <v>3812</v>
      </c>
      <c r="D141" s="243"/>
      <c r="E141" s="243"/>
      <c r="F141" s="243"/>
      <c r="G141" s="243"/>
      <c r="H141" s="242"/>
      <c r="I141" s="242"/>
      <c r="J141" s="242"/>
      <c r="K141" s="242"/>
      <c r="L141" s="271"/>
      <c r="M141" s="271"/>
      <c r="N141" s="271"/>
      <c r="O141" s="271"/>
      <c r="P141" s="271"/>
      <c r="Q141" s="271"/>
      <c r="R141" s="271"/>
      <c r="S141" s="271"/>
      <c r="T141" s="271"/>
      <c r="U141" s="271"/>
      <c r="V141" s="271"/>
      <c r="W141" s="271"/>
      <c r="X141" s="271"/>
      <c r="Y141" s="271"/>
      <c r="Z141" s="271"/>
      <c r="AA141" s="271"/>
    </row>
    <row r="142" spans="1:27" ht="15.75" customHeight="1">
      <c r="A142" s="221" t="s">
        <v>3770</v>
      </c>
      <c r="B142" s="221" t="s">
        <v>3813</v>
      </c>
      <c r="C142" s="221" t="s">
        <v>3814</v>
      </c>
      <c r="D142" s="221" t="s">
        <v>3535</v>
      </c>
      <c r="E142" s="221" t="s">
        <v>3815</v>
      </c>
      <c r="F142" s="221"/>
      <c r="G142" s="221"/>
      <c r="H142" s="272"/>
      <c r="I142" s="272"/>
      <c r="J142" s="272"/>
      <c r="K142" s="272"/>
      <c r="L142" s="271"/>
      <c r="M142" s="271"/>
      <c r="N142" s="271"/>
      <c r="O142" s="271"/>
      <c r="P142" s="271"/>
      <c r="Q142" s="271"/>
      <c r="R142" s="271"/>
      <c r="S142" s="271"/>
      <c r="T142" s="271"/>
      <c r="U142" s="271"/>
      <c r="V142" s="271"/>
      <c r="W142" s="271"/>
      <c r="X142" s="271"/>
      <c r="Y142" s="271"/>
      <c r="Z142" s="271"/>
      <c r="AA142" s="271"/>
    </row>
    <row r="143" spans="1:27" ht="15.75" customHeight="1">
      <c r="A143" s="243" t="s">
        <v>3770</v>
      </c>
      <c r="B143" s="243" t="s">
        <v>3816</v>
      </c>
      <c r="C143" s="243" t="s">
        <v>3817</v>
      </c>
      <c r="D143" s="243"/>
      <c r="E143" s="243"/>
      <c r="F143" s="243"/>
      <c r="G143" s="243"/>
      <c r="H143" s="242"/>
      <c r="I143" s="242"/>
      <c r="J143" s="242"/>
      <c r="K143" s="242"/>
      <c r="L143" s="271"/>
      <c r="M143" s="271"/>
      <c r="N143" s="271"/>
      <c r="O143" s="271"/>
      <c r="P143" s="271"/>
      <c r="Q143" s="271"/>
      <c r="R143" s="271"/>
      <c r="S143" s="271"/>
      <c r="T143" s="271"/>
      <c r="U143" s="271"/>
      <c r="V143" s="271"/>
      <c r="W143" s="271"/>
      <c r="X143" s="271"/>
      <c r="Y143" s="271"/>
      <c r="Z143" s="271"/>
      <c r="AA143" s="271"/>
    </row>
    <row r="144" spans="1:27" ht="15.75" customHeight="1">
      <c r="A144" s="221" t="s">
        <v>3818</v>
      </c>
      <c r="B144" s="221" t="s">
        <v>3397</v>
      </c>
      <c r="C144" s="221" t="s">
        <v>3397</v>
      </c>
      <c r="D144" s="221" t="s">
        <v>3819</v>
      </c>
      <c r="E144" s="221" t="s">
        <v>3820</v>
      </c>
      <c r="F144" s="221"/>
      <c r="G144" s="221"/>
      <c r="H144" s="272"/>
      <c r="I144" s="272"/>
      <c r="J144" s="272"/>
      <c r="K144" s="272"/>
      <c r="L144" s="271"/>
      <c r="M144" s="271"/>
      <c r="N144" s="271"/>
      <c r="O144" s="271"/>
      <c r="P144" s="271"/>
      <c r="Q144" s="271"/>
      <c r="R144" s="271"/>
      <c r="S144" s="271"/>
      <c r="T144" s="271"/>
      <c r="U144" s="271"/>
      <c r="V144" s="271"/>
      <c r="W144" s="271"/>
      <c r="X144" s="271"/>
      <c r="Y144" s="271"/>
      <c r="Z144" s="271"/>
      <c r="AA144" s="271"/>
    </row>
    <row r="145" spans="1:27" ht="15.75" customHeight="1">
      <c r="A145" s="243" t="s">
        <v>3818</v>
      </c>
      <c r="B145" s="243" t="s">
        <v>3821</v>
      </c>
      <c r="C145" s="243" t="s">
        <v>3822</v>
      </c>
      <c r="D145" s="243"/>
      <c r="E145" s="243"/>
      <c r="F145" s="243"/>
      <c r="G145" s="243"/>
      <c r="H145" s="242"/>
      <c r="I145" s="242"/>
      <c r="J145" s="242"/>
      <c r="K145" s="242"/>
      <c r="L145" s="271"/>
      <c r="M145" s="271"/>
      <c r="N145" s="271"/>
      <c r="O145" s="271"/>
      <c r="P145" s="271"/>
      <c r="Q145" s="271"/>
      <c r="R145" s="271"/>
      <c r="S145" s="271"/>
      <c r="T145" s="271"/>
      <c r="U145" s="271"/>
      <c r="V145" s="271"/>
      <c r="W145" s="271"/>
      <c r="X145" s="271"/>
      <c r="Y145" s="271"/>
      <c r="Z145" s="271"/>
      <c r="AA145" s="271"/>
    </row>
    <row r="146" spans="1:27" ht="15.75" customHeight="1">
      <c r="A146" s="221" t="s">
        <v>3818</v>
      </c>
      <c r="B146" s="221" t="s">
        <v>3823</v>
      </c>
      <c r="C146" s="221" t="s">
        <v>3824</v>
      </c>
      <c r="D146" s="221" t="s">
        <v>2232</v>
      </c>
      <c r="E146" s="221" t="s">
        <v>3825</v>
      </c>
      <c r="F146" s="221"/>
      <c r="G146" s="221"/>
      <c r="H146" s="272"/>
      <c r="I146" s="272"/>
      <c r="J146" s="272"/>
      <c r="K146" s="272"/>
      <c r="L146" s="271"/>
      <c r="M146" s="271"/>
      <c r="N146" s="271"/>
      <c r="O146" s="271"/>
      <c r="P146" s="271"/>
      <c r="Q146" s="271"/>
      <c r="R146" s="271"/>
      <c r="S146" s="271"/>
      <c r="T146" s="271"/>
      <c r="U146" s="271"/>
      <c r="V146" s="271"/>
      <c r="W146" s="271"/>
      <c r="X146" s="271"/>
      <c r="Y146" s="271"/>
      <c r="Z146" s="271"/>
      <c r="AA146" s="271"/>
    </row>
    <row r="147" spans="1:27" ht="15.75" customHeight="1">
      <c r="A147" s="243" t="s">
        <v>3818</v>
      </c>
      <c r="B147" s="243" t="s">
        <v>3826</v>
      </c>
      <c r="C147" s="243" t="s">
        <v>3827</v>
      </c>
      <c r="D147" s="243" t="s">
        <v>1228</v>
      </c>
      <c r="E147" s="243"/>
      <c r="F147" s="243"/>
      <c r="G147" s="243"/>
      <c r="H147" s="242"/>
      <c r="I147" s="242"/>
      <c r="J147" s="242"/>
      <c r="K147" s="242"/>
      <c r="L147" s="271"/>
      <c r="M147" s="271"/>
      <c r="N147" s="271"/>
      <c r="O147" s="271"/>
      <c r="P147" s="271"/>
      <c r="Q147" s="271"/>
      <c r="R147" s="271"/>
      <c r="S147" s="271"/>
      <c r="T147" s="271"/>
      <c r="U147" s="271"/>
      <c r="V147" s="271"/>
      <c r="W147" s="271"/>
      <c r="X147" s="271"/>
      <c r="Y147" s="271"/>
      <c r="Z147" s="271"/>
      <c r="AA147" s="271"/>
    </row>
    <row r="148" spans="1:27" ht="15.75" customHeight="1">
      <c r="A148" s="221" t="s">
        <v>3818</v>
      </c>
      <c r="B148" s="221" t="s">
        <v>3821</v>
      </c>
      <c r="C148" s="221" t="s">
        <v>3828</v>
      </c>
      <c r="D148" s="221"/>
      <c r="E148" s="221"/>
      <c r="F148" s="221"/>
      <c r="G148" s="221"/>
      <c r="H148" s="272"/>
      <c r="I148" s="272"/>
      <c r="J148" s="272"/>
      <c r="K148" s="272"/>
      <c r="L148" s="271"/>
      <c r="M148" s="271"/>
      <c r="N148" s="271"/>
      <c r="O148" s="271"/>
      <c r="P148" s="271"/>
      <c r="Q148" s="271"/>
      <c r="R148" s="271"/>
      <c r="S148" s="271"/>
      <c r="T148" s="271"/>
      <c r="U148" s="271"/>
      <c r="V148" s="271"/>
      <c r="W148" s="271"/>
      <c r="X148" s="271"/>
      <c r="Y148" s="271"/>
      <c r="Z148" s="271"/>
      <c r="AA148" s="271"/>
    </row>
    <row r="149" spans="1:27" ht="67.5" customHeight="1">
      <c r="A149" s="243" t="s">
        <v>3818</v>
      </c>
      <c r="B149" s="243" t="s">
        <v>2968</v>
      </c>
      <c r="C149" s="243" t="s">
        <v>3829</v>
      </c>
      <c r="D149" s="243" t="s">
        <v>3535</v>
      </c>
      <c r="E149" s="277" t="s">
        <v>3830</v>
      </c>
      <c r="F149" s="243"/>
      <c r="G149" s="243"/>
      <c r="H149" s="242"/>
      <c r="I149" s="242"/>
      <c r="J149" s="242"/>
      <c r="K149" s="242"/>
      <c r="L149" s="271"/>
      <c r="M149" s="271"/>
      <c r="N149" s="271"/>
      <c r="O149" s="271"/>
      <c r="P149" s="271"/>
      <c r="Q149" s="271"/>
      <c r="R149" s="271"/>
      <c r="S149" s="271"/>
      <c r="T149" s="271"/>
      <c r="U149" s="271"/>
      <c r="V149" s="271"/>
      <c r="W149" s="271"/>
      <c r="X149" s="271"/>
      <c r="Y149" s="271"/>
      <c r="Z149" s="271"/>
      <c r="AA149" s="271"/>
    </row>
    <row r="150" spans="1:27" ht="15.75" customHeight="1">
      <c r="A150" s="221" t="s">
        <v>3818</v>
      </c>
      <c r="B150" s="221" t="s">
        <v>3831</v>
      </c>
      <c r="C150" s="221" t="s">
        <v>3832</v>
      </c>
      <c r="D150" s="221" t="s">
        <v>3535</v>
      </c>
      <c r="E150" s="221"/>
      <c r="F150" s="221"/>
      <c r="G150" s="221"/>
      <c r="H150" s="272"/>
      <c r="I150" s="272"/>
      <c r="J150" s="272"/>
      <c r="K150" s="272"/>
      <c r="L150" s="271"/>
      <c r="M150" s="271"/>
      <c r="N150" s="271"/>
      <c r="O150" s="271"/>
      <c r="P150" s="271"/>
      <c r="Q150" s="271"/>
      <c r="R150" s="271"/>
      <c r="S150" s="271"/>
      <c r="T150" s="271"/>
      <c r="U150" s="271"/>
      <c r="V150" s="271"/>
      <c r="W150" s="271"/>
      <c r="X150" s="271"/>
      <c r="Y150" s="271"/>
      <c r="Z150" s="271"/>
      <c r="AA150" s="271"/>
    </row>
    <row r="151" spans="1:27" ht="15.75" customHeight="1">
      <c r="A151" s="243" t="s">
        <v>3818</v>
      </c>
      <c r="B151" s="243" t="s">
        <v>3831</v>
      </c>
      <c r="C151" s="243" t="s">
        <v>3833</v>
      </c>
      <c r="D151" s="243" t="s">
        <v>3535</v>
      </c>
      <c r="E151" s="243"/>
      <c r="F151" s="243"/>
      <c r="G151" s="243"/>
      <c r="H151" s="242"/>
      <c r="I151" s="242"/>
      <c r="J151" s="242"/>
      <c r="K151" s="242"/>
      <c r="L151" s="271"/>
      <c r="M151" s="271"/>
      <c r="N151" s="271"/>
      <c r="O151" s="271"/>
      <c r="P151" s="271"/>
      <c r="Q151" s="271"/>
      <c r="R151" s="271"/>
      <c r="S151" s="271"/>
      <c r="T151" s="271"/>
      <c r="U151" s="271"/>
      <c r="V151" s="271"/>
      <c r="W151" s="271"/>
      <c r="X151" s="271"/>
      <c r="Y151" s="271"/>
      <c r="Z151" s="271"/>
      <c r="AA151" s="271"/>
    </row>
    <row r="152" spans="1:27" ht="15.75" customHeight="1">
      <c r="A152" s="221" t="s">
        <v>3818</v>
      </c>
      <c r="B152" s="221" t="s">
        <v>3831</v>
      </c>
      <c r="C152" s="221" t="s">
        <v>2974</v>
      </c>
      <c r="D152" s="221" t="s">
        <v>3834</v>
      </c>
      <c r="E152" s="221"/>
      <c r="F152" s="221"/>
      <c r="G152" s="221"/>
      <c r="H152" s="272"/>
      <c r="I152" s="272"/>
      <c r="J152" s="272"/>
      <c r="K152" s="272"/>
      <c r="L152" s="271"/>
      <c r="M152" s="271"/>
      <c r="N152" s="271"/>
      <c r="O152" s="271"/>
      <c r="P152" s="271"/>
      <c r="Q152" s="271"/>
      <c r="R152" s="271"/>
      <c r="S152" s="271"/>
      <c r="T152" s="271"/>
      <c r="U152" s="271"/>
      <c r="V152" s="271"/>
      <c r="W152" s="271"/>
      <c r="X152" s="271"/>
      <c r="Y152" s="271"/>
      <c r="Z152" s="271"/>
      <c r="AA152" s="271"/>
    </row>
    <row r="153" spans="1:27" ht="15.75" customHeight="1">
      <c r="A153" s="243" t="s">
        <v>3835</v>
      </c>
      <c r="B153" s="243" t="s">
        <v>3836</v>
      </c>
      <c r="C153" s="243" t="s">
        <v>3837</v>
      </c>
      <c r="D153" s="243" t="s">
        <v>3838</v>
      </c>
      <c r="E153" s="243"/>
      <c r="F153" s="243"/>
      <c r="G153" s="243"/>
      <c r="H153" s="242"/>
      <c r="I153" s="242"/>
      <c r="J153" s="242"/>
      <c r="K153" s="242"/>
      <c r="L153" s="271"/>
      <c r="M153" s="271"/>
      <c r="N153" s="271"/>
      <c r="O153" s="271"/>
      <c r="P153" s="271"/>
      <c r="Q153" s="271"/>
      <c r="R153" s="271"/>
      <c r="S153" s="271"/>
      <c r="T153" s="271"/>
      <c r="U153" s="271"/>
      <c r="V153" s="271"/>
      <c r="W153" s="271"/>
      <c r="X153" s="271"/>
      <c r="Y153" s="271"/>
      <c r="Z153" s="271"/>
      <c r="AA153" s="271"/>
    </row>
    <row r="154" spans="1:27" ht="15.75" customHeight="1">
      <c r="A154" s="221" t="s">
        <v>3835</v>
      </c>
      <c r="B154" s="221" t="s">
        <v>3839</v>
      </c>
      <c r="C154" s="221" t="s">
        <v>3840</v>
      </c>
      <c r="D154" s="221"/>
      <c r="E154" s="221"/>
      <c r="F154" s="221"/>
      <c r="G154" s="221"/>
      <c r="H154" s="272"/>
      <c r="I154" s="272"/>
      <c r="J154" s="272"/>
      <c r="K154" s="272"/>
      <c r="L154" s="271"/>
      <c r="M154" s="271"/>
      <c r="N154" s="271"/>
      <c r="O154" s="271"/>
      <c r="P154" s="271"/>
      <c r="Q154" s="271"/>
      <c r="R154" s="271"/>
      <c r="S154" s="271"/>
      <c r="T154" s="271"/>
      <c r="U154" s="271"/>
      <c r="V154" s="271"/>
      <c r="W154" s="271"/>
      <c r="X154" s="271"/>
      <c r="Y154" s="271"/>
      <c r="Z154" s="271"/>
      <c r="AA154" s="271"/>
    </row>
    <row r="155" spans="1:27" ht="15.75" customHeight="1">
      <c r="A155" s="243" t="s">
        <v>3835</v>
      </c>
      <c r="B155" s="243" t="s">
        <v>3839</v>
      </c>
      <c r="C155" s="243" t="s">
        <v>3841</v>
      </c>
      <c r="D155" s="243" t="s">
        <v>3842</v>
      </c>
      <c r="E155" s="243"/>
      <c r="F155" s="243"/>
      <c r="G155" s="243"/>
      <c r="H155" s="242"/>
      <c r="I155" s="242"/>
      <c r="J155" s="242"/>
      <c r="K155" s="242"/>
      <c r="L155" s="271"/>
      <c r="M155" s="271"/>
      <c r="N155" s="271"/>
      <c r="O155" s="271"/>
      <c r="P155" s="271"/>
      <c r="Q155" s="271"/>
      <c r="R155" s="271"/>
      <c r="S155" s="271"/>
      <c r="T155" s="271"/>
      <c r="U155" s="271"/>
      <c r="V155" s="271"/>
      <c r="W155" s="271"/>
      <c r="X155" s="271"/>
      <c r="Y155" s="271"/>
      <c r="Z155" s="271"/>
      <c r="AA155" s="271"/>
    </row>
    <row r="156" spans="1:27" ht="15.75" customHeight="1">
      <c r="A156" s="221" t="s">
        <v>3843</v>
      </c>
      <c r="B156" s="221" t="s">
        <v>3692</v>
      </c>
      <c r="C156" s="221" t="s">
        <v>2939</v>
      </c>
      <c r="D156" s="221"/>
      <c r="E156" s="221"/>
      <c r="F156" s="221"/>
      <c r="G156" s="221"/>
      <c r="H156" s="272"/>
      <c r="I156" s="272"/>
      <c r="J156" s="272"/>
      <c r="K156" s="272"/>
      <c r="L156" s="271"/>
      <c r="M156" s="271"/>
      <c r="N156" s="271"/>
      <c r="O156" s="271"/>
      <c r="P156" s="271"/>
      <c r="Q156" s="271"/>
      <c r="R156" s="271"/>
      <c r="S156" s="271"/>
      <c r="T156" s="271"/>
      <c r="U156" s="271"/>
      <c r="V156" s="271"/>
      <c r="W156" s="271"/>
      <c r="X156" s="271"/>
      <c r="Y156" s="271"/>
      <c r="Z156" s="271"/>
      <c r="AA156" s="271"/>
    </row>
    <row r="157" spans="1:27" ht="15.75" customHeight="1">
      <c r="A157" s="243" t="s">
        <v>3844</v>
      </c>
      <c r="B157" s="243" t="s">
        <v>3845</v>
      </c>
      <c r="C157" s="243" t="s">
        <v>2964</v>
      </c>
      <c r="D157" s="243" t="s">
        <v>3846</v>
      </c>
      <c r="E157" s="243" t="s">
        <v>3847</v>
      </c>
      <c r="F157" s="243"/>
      <c r="G157" s="243" t="s">
        <v>3848</v>
      </c>
      <c r="H157" s="242"/>
      <c r="I157" s="242"/>
      <c r="J157" s="242"/>
      <c r="K157" s="257"/>
      <c r="L157" s="271"/>
      <c r="M157" s="271"/>
      <c r="N157" s="271"/>
      <c r="O157" s="271"/>
      <c r="P157" s="271"/>
      <c r="Q157" s="271"/>
      <c r="R157" s="271"/>
      <c r="S157" s="271"/>
      <c r="T157" s="271"/>
      <c r="U157" s="271"/>
      <c r="V157" s="271"/>
      <c r="W157" s="271"/>
      <c r="X157" s="271"/>
      <c r="Y157" s="271"/>
      <c r="Z157" s="271"/>
      <c r="AA157" s="271"/>
    </row>
    <row r="158" spans="1:27" ht="15.75" customHeight="1">
      <c r="A158" s="221" t="s">
        <v>3844</v>
      </c>
      <c r="B158" s="221" t="s">
        <v>3849</v>
      </c>
      <c r="C158" s="221" t="s">
        <v>1979</v>
      </c>
      <c r="D158" s="221" t="s">
        <v>1228</v>
      </c>
      <c r="E158" s="221" t="s">
        <v>3850</v>
      </c>
      <c r="F158" s="221"/>
      <c r="G158" s="221" t="s">
        <v>3851</v>
      </c>
      <c r="H158" s="272"/>
      <c r="I158" s="272"/>
      <c r="J158" s="272"/>
      <c r="K158" s="272"/>
      <c r="L158" s="271"/>
      <c r="M158" s="271"/>
      <c r="N158" s="271"/>
      <c r="O158" s="271"/>
      <c r="P158" s="271"/>
      <c r="Q158" s="271"/>
      <c r="R158" s="271"/>
      <c r="S158" s="271"/>
      <c r="T158" s="271"/>
      <c r="U158" s="271"/>
      <c r="V158" s="271"/>
      <c r="W158" s="271"/>
      <c r="X158" s="271"/>
      <c r="Y158" s="271"/>
      <c r="Z158" s="271"/>
      <c r="AA158" s="271"/>
    </row>
    <row r="159" spans="1:27" ht="15.75" customHeight="1">
      <c r="A159" s="243" t="s">
        <v>3844</v>
      </c>
      <c r="B159" s="243" t="s">
        <v>3852</v>
      </c>
      <c r="C159" s="243" t="s">
        <v>3853</v>
      </c>
      <c r="D159" s="243"/>
      <c r="E159" s="243"/>
      <c r="F159" s="243"/>
      <c r="G159" s="243"/>
      <c r="H159" s="242"/>
      <c r="I159" s="242"/>
      <c r="J159" s="242"/>
      <c r="K159" s="242"/>
      <c r="L159" s="271"/>
      <c r="M159" s="271"/>
      <c r="N159" s="271"/>
      <c r="O159" s="271"/>
      <c r="P159" s="271"/>
      <c r="Q159" s="271"/>
      <c r="R159" s="271"/>
      <c r="S159" s="271"/>
      <c r="T159" s="271"/>
      <c r="U159" s="271"/>
      <c r="V159" s="271"/>
      <c r="W159" s="271"/>
      <c r="X159" s="271"/>
      <c r="Y159" s="271"/>
      <c r="Z159" s="271"/>
      <c r="AA159" s="271"/>
    </row>
    <row r="160" spans="1:27" ht="15.75" customHeight="1">
      <c r="A160" s="221" t="s">
        <v>3844</v>
      </c>
      <c r="B160" s="221" t="s">
        <v>3854</v>
      </c>
      <c r="C160" s="221" t="s">
        <v>3044</v>
      </c>
      <c r="D160" s="221"/>
      <c r="E160" s="221"/>
      <c r="F160" s="221"/>
      <c r="G160" s="221"/>
      <c r="H160" s="272"/>
      <c r="I160" s="272"/>
      <c r="J160" s="272"/>
      <c r="K160" s="272"/>
      <c r="L160" s="271"/>
      <c r="M160" s="271"/>
      <c r="N160" s="271"/>
      <c r="O160" s="271"/>
      <c r="P160" s="271"/>
      <c r="Q160" s="271"/>
      <c r="R160" s="271"/>
      <c r="S160" s="271"/>
      <c r="T160" s="271"/>
      <c r="U160" s="271"/>
      <c r="V160" s="271"/>
      <c r="W160" s="271"/>
      <c r="X160" s="271"/>
      <c r="Y160" s="271"/>
      <c r="Z160" s="271"/>
      <c r="AA160" s="271"/>
    </row>
    <row r="161" spans="1:27" ht="15.75" customHeight="1">
      <c r="A161" s="243" t="s">
        <v>3844</v>
      </c>
      <c r="B161" s="243" t="s">
        <v>3849</v>
      </c>
      <c r="C161" s="243" t="s">
        <v>3855</v>
      </c>
      <c r="D161" s="243"/>
      <c r="E161" s="243" t="s">
        <v>3856</v>
      </c>
      <c r="F161" s="243"/>
      <c r="G161" s="243"/>
      <c r="H161" s="242"/>
      <c r="I161" s="242"/>
      <c r="J161" s="242"/>
      <c r="K161" s="242"/>
      <c r="L161" s="271"/>
      <c r="M161" s="271"/>
      <c r="N161" s="271"/>
      <c r="O161" s="271"/>
      <c r="P161" s="271"/>
      <c r="Q161" s="271"/>
      <c r="R161" s="271"/>
      <c r="S161" s="271"/>
      <c r="T161" s="271"/>
      <c r="U161" s="271"/>
      <c r="V161" s="271"/>
      <c r="W161" s="271"/>
      <c r="X161" s="271"/>
      <c r="Y161" s="271"/>
      <c r="Z161" s="271"/>
      <c r="AA161" s="271"/>
    </row>
    <row r="162" spans="1:27" ht="15.75" customHeight="1">
      <c r="A162" s="221" t="s">
        <v>3844</v>
      </c>
      <c r="B162" s="221" t="s">
        <v>3849</v>
      </c>
      <c r="C162" s="221" t="s">
        <v>3016</v>
      </c>
      <c r="D162" s="221" t="s">
        <v>3857</v>
      </c>
      <c r="E162" s="221"/>
      <c r="F162" s="278"/>
      <c r="G162" s="222"/>
      <c r="H162" s="272"/>
      <c r="I162" s="272"/>
      <c r="J162" s="272"/>
      <c r="K162" s="272"/>
      <c r="L162" s="271"/>
      <c r="M162" s="271"/>
      <c r="N162" s="271"/>
      <c r="O162" s="271"/>
      <c r="P162" s="271"/>
      <c r="Q162" s="271"/>
      <c r="R162" s="271"/>
      <c r="S162" s="271"/>
      <c r="T162" s="271"/>
      <c r="U162" s="271"/>
      <c r="V162" s="271"/>
      <c r="W162" s="271"/>
      <c r="X162" s="271"/>
      <c r="Y162" s="271"/>
      <c r="Z162" s="271"/>
      <c r="AA162" s="271"/>
    </row>
    <row r="163" spans="1:27" ht="15.75" customHeight="1">
      <c r="A163" s="243" t="s">
        <v>3844</v>
      </c>
      <c r="B163" s="243" t="s">
        <v>3858</v>
      </c>
      <c r="C163" s="243" t="s">
        <v>3859</v>
      </c>
      <c r="D163" s="243" t="s">
        <v>1228</v>
      </c>
      <c r="E163" s="243"/>
      <c r="F163" s="243"/>
      <c r="G163" s="243"/>
      <c r="H163" s="242"/>
      <c r="I163" s="242"/>
      <c r="J163" s="242"/>
      <c r="K163" s="242"/>
      <c r="L163" s="271"/>
      <c r="M163" s="271"/>
      <c r="N163" s="271"/>
      <c r="O163" s="271"/>
      <c r="P163" s="271"/>
      <c r="Q163" s="271"/>
      <c r="R163" s="271"/>
      <c r="S163" s="271"/>
      <c r="T163" s="271"/>
      <c r="U163" s="271"/>
      <c r="V163" s="271"/>
      <c r="W163" s="271"/>
      <c r="X163" s="271"/>
      <c r="Y163" s="271"/>
      <c r="Z163" s="271"/>
      <c r="AA163" s="271"/>
    </row>
    <row r="164" spans="1:27" ht="15.75" customHeight="1">
      <c r="A164" s="221" t="s">
        <v>3860</v>
      </c>
      <c r="B164" s="221"/>
      <c r="C164" s="221" t="s">
        <v>3861</v>
      </c>
      <c r="D164" s="221"/>
      <c r="E164" s="221"/>
      <c r="F164" s="221"/>
      <c r="G164" s="221"/>
      <c r="H164" s="272"/>
      <c r="I164" s="272"/>
      <c r="J164" s="272"/>
      <c r="K164" s="272"/>
      <c r="L164" s="271"/>
      <c r="M164" s="271"/>
      <c r="N164" s="271"/>
      <c r="O164" s="271"/>
      <c r="P164" s="271"/>
      <c r="Q164" s="271"/>
      <c r="R164" s="271"/>
      <c r="S164" s="271"/>
      <c r="T164" s="271"/>
      <c r="U164" s="271"/>
      <c r="V164" s="271"/>
      <c r="W164" s="271"/>
      <c r="X164" s="271"/>
      <c r="Y164" s="271"/>
      <c r="Z164" s="271"/>
      <c r="AA164" s="271"/>
    </row>
    <row r="165" spans="1:27" ht="15.75" customHeight="1">
      <c r="A165" s="243" t="s">
        <v>3860</v>
      </c>
      <c r="B165" s="243"/>
      <c r="C165" s="243" t="s">
        <v>3862</v>
      </c>
      <c r="D165" s="243"/>
      <c r="E165" s="243"/>
      <c r="F165" s="243"/>
      <c r="G165" s="243"/>
      <c r="H165" s="242"/>
      <c r="I165" s="242"/>
      <c r="J165" s="242"/>
      <c r="K165" s="242"/>
      <c r="L165" s="271"/>
      <c r="M165" s="271"/>
      <c r="N165" s="271"/>
      <c r="O165" s="271"/>
      <c r="P165" s="271"/>
      <c r="Q165" s="271"/>
      <c r="R165" s="271"/>
      <c r="S165" s="271"/>
      <c r="T165" s="271"/>
      <c r="U165" s="271"/>
      <c r="V165" s="271"/>
      <c r="W165" s="271"/>
      <c r="X165" s="271"/>
      <c r="Y165" s="271"/>
      <c r="Z165" s="271"/>
      <c r="AA165" s="271"/>
    </row>
    <row r="166" spans="1:27" ht="15.75" customHeight="1">
      <c r="A166" s="221" t="s">
        <v>3860</v>
      </c>
      <c r="B166" s="221"/>
      <c r="C166" s="221" t="s">
        <v>3863</v>
      </c>
      <c r="D166" s="221"/>
      <c r="E166" s="221"/>
      <c r="F166" s="221"/>
      <c r="G166" s="221"/>
      <c r="H166" s="272"/>
      <c r="I166" s="272"/>
      <c r="J166" s="272"/>
      <c r="K166" s="272"/>
      <c r="L166" s="271"/>
      <c r="M166" s="271"/>
      <c r="N166" s="271"/>
      <c r="O166" s="271"/>
      <c r="P166" s="271"/>
      <c r="Q166" s="271"/>
      <c r="R166" s="271"/>
      <c r="S166" s="271"/>
      <c r="T166" s="271"/>
      <c r="U166" s="271"/>
      <c r="V166" s="271"/>
      <c r="W166" s="271"/>
      <c r="X166" s="271"/>
      <c r="Y166" s="271"/>
      <c r="Z166" s="271"/>
      <c r="AA166" s="271"/>
    </row>
    <row r="167" spans="1:27" ht="15.75" customHeight="1">
      <c r="A167" s="243" t="s">
        <v>3864</v>
      </c>
      <c r="B167" s="243" t="s">
        <v>3865</v>
      </c>
      <c r="C167" s="243" t="s">
        <v>2951</v>
      </c>
      <c r="D167" s="243" t="s">
        <v>3866</v>
      </c>
      <c r="E167" s="243"/>
      <c r="F167" s="243"/>
      <c r="G167" s="243"/>
      <c r="H167" s="242"/>
      <c r="I167" s="242"/>
      <c r="J167" s="242"/>
      <c r="K167" s="242"/>
      <c r="L167" s="271"/>
      <c r="M167" s="271"/>
      <c r="N167" s="271"/>
      <c r="O167" s="271"/>
      <c r="P167" s="271"/>
      <c r="Q167" s="271"/>
      <c r="R167" s="271"/>
      <c r="S167" s="271"/>
      <c r="T167" s="271"/>
      <c r="U167" s="271"/>
      <c r="V167" s="271"/>
      <c r="W167" s="271"/>
      <c r="X167" s="271"/>
      <c r="Y167" s="271"/>
      <c r="Z167" s="271"/>
      <c r="AA167" s="271"/>
    </row>
    <row r="168" spans="1:27" ht="15.75" customHeight="1">
      <c r="A168" s="221" t="s">
        <v>3867</v>
      </c>
      <c r="B168" s="221" t="s">
        <v>3728</v>
      </c>
      <c r="C168" s="221" t="s">
        <v>3868</v>
      </c>
      <c r="D168" s="221"/>
      <c r="E168" s="221" t="s">
        <v>3869</v>
      </c>
      <c r="F168" s="221"/>
      <c r="G168" s="221"/>
      <c r="H168" s="272"/>
      <c r="I168" s="272"/>
      <c r="J168" s="272"/>
      <c r="K168" s="272"/>
      <c r="L168" s="271"/>
      <c r="M168" s="271"/>
      <c r="N168" s="271"/>
      <c r="O168" s="271"/>
      <c r="P168" s="271"/>
      <c r="Q168" s="271"/>
      <c r="R168" s="271"/>
      <c r="S168" s="271"/>
      <c r="T168" s="271"/>
      <c r="U168" s="271"/>
      <c r="V168" s="271"/>
      <c r="W168" s="271"/>
      <c r="X168" s="271"/>
      <c r="Y168" s="271"/>
      <c r="Z168" s="271"/>
      <c r="AA168" s="271"/>
    </row>
    <row r="169" spans="1:27" ht="15.75" customHeight="1">
      <c r="A169" s="243" t="s">
        <v>3867</v>
      </c>
      <c r="B169" s="243" t="s">
        <v>2808</v>
      </c>
      <c r="C169" s="243" t="s">
        <v>3870</v>
      </c>
      <c r="D169" s="243" t="s">
        <v>1228</v>
      </c>
      <c r="E169" s="243" t="s">
        <v>3871</v>
      </c>
      <c r="F169" s="243" t="s">
        <v>3872</v>
      </c>
      <c r="G169" s="243"/>
      <c r="H169" s="242"/>
      <c r="I169" s="242"/>
      <c r="J169" s="242"/>
      <c r="K169" s="242"/>
      <c r="L169" s="271"/>
      <c r="M169" s="271"/>
      <c r="N169" s="271"/>
      <c r="O169" s="271"/>
      <c r="P169" s="271"/>
      <c r="Q169" s="271"/>
      <c r="R169" s="271"/>
      <c r="S169" s="271"/>
      <c r="T169" s="271"/>
      <c r="U169" s="271"/>
      <c r="V169" s="271"/>
      <c r="W169" s="271"/>
      <c r="X169" s="271"/>
      <c r="Y169" s="271"/>
      <c r="Z169" s="271"/>
      <c r="AA169" s="271"/>
    </row>
    <row r="170" spans="1:27" ht="15.75" customHeight="1">
      <c r="A170" s="221" t="s">
        <v>3867</v>
      </c>
      <c r="B170" s="221" t="s">
        <v>3873</v>
      </c>
      <c r="C170" s="221" t="s">
        <v>3033</v>
      </c>
      <c r="D170" s="223" t="s">
        <v>3874</v>
      </c>
      <c r="E170" s="221" t="s">
        <v>3856</v>
      </c>
      <c r="F170" s="221"/>
      <c r="G170" s="221"/>
      <c r="H170" s="272"/>
      <c r="I170" s="272"/>
      <c r="J170" s="272"/>
      <c r="K170" s="272"/>
      <c r="L170" s="271"/>
      <c r="M170" s="271"/>
      <c r="N170" s="271"/>
      <c r="O170" s="271"/>
      <c r="P170" s="271"/>
      <c r="Q170" s="271"/>
      <c r="R170" s="271"/>
      <c r="S170" s="271"/>
      <c r="T170" s="271"/>
      <c r="U170" s="271"/>
      <c r="V170" s="271"/>
      <c r="W170" s="271"/>
      <c r="X170" s="271"/>
      <c r="Y170" s="271"/>
      <c r="Z170" s="271"/>
      <c r="AA170" s="271"/>
    </row>
    <row r="171" spans="1:27" ht="15.75" customHeight="1">
      <c r="A171" s="243" t="s">
        <v>3875</v>
      </c>
      <c r="B171" s="243" t="s">
        <v>3876</v>
      </c>
      <c r="C171" s="243" t="s">
        <v>3877</v>
      </c>
      <c r="D171" s="243"/>
      <c r="E171" s="90" t="s">
        <v>3878</v>
      </c>
      <c r="F171" s="243"/>
      <c r="G171" s="243"/>
      <c r="H171" s="242"/>
      <c r="I171" s="242"/>
      <c r="J171" s="242"/>
      <c r="K171" s="242"/>
      <c r="L171" s="271"/>
      <c r="M171" s="271"/>
      <c r="N171" s="271"/>
      <c r="O171" s="271"/>
      <c r="P171" s="271"/>
      <c r="Q171" s="271"/>
      <c r="R171" s="271"/>
      <c r="S171" s="271"/>
      <c r="T171" s="271"/>
      <c r="U171" s="271"/>
      <c r="V171" s="271"/>
      <c r="W171" s="271"/>
      <c r="X171" s="271"/>
      <c r="Y171" s="271"/>
      <c r="Z171" s="271"/>
      <c r="AA171" s="271"/>
    </row>
    <row r="172" spans="1:27" ht="15.75" customHeight="1">
      <c r="A172" s="221" t="s">
        <v>3879</v>
      </c>
      <c r="B172" s="221" t="s">
        <v>3880</v>
      </c>
      <c r="C172" s="221" t="s">
        <v>2927</v>
      </c>
      <c r="D172" s="221" t="s">
        <v>1228</v>
      </c>
      <c r="E172" s="221"/>
      <c r="F172" s="221"/>
      <c r="G172" s="221"/>
      <c r="H172" s="272"/>
      <c r="I172" s="272"/>
      <c r="J172" s="272"/>
      <c r="K172" s="272"/>
      <c r="L172" s="271"/>
      <c r="M172" s="271"/>
      <c r="N172" s="271"/>
      <c r="O172" s="271"/>
      <c r="P172" s="271"/>
      <c r="Q172" s="271"/>
      <c r="R172" s="271"/>
      <c r="S172" s="271"/>
      <c r="T172" s="271"/>
      <c r="U172" s="271"/>
      <c r="V172" s="271"/>
      <c r="W172" s="271"/>
      <c r="X172" s="271"/>
      <c r="Y172" s="271"/>
      <c r="Z172" s="271"/>
      <c r="AA172" s="271"/>
    </row>
    <row r="173" spans="1:27" ht="25.5" customHeight="1">
      <c r="A173" s="243" t="s">
        <v>3879</v>
      </c>
      <c r="B173" s="243" t="s">
        <v>3881</v>
      </c>
      <c r="C173" s="243" t="s">
        <v>3882</v>
      </c>
      <c r="D173" s="243" t="s">
        <v>3883</v>
      </c>
      <c r="E173" s="243"/>
      <c r="F173" s="243"/>
      <c r="G173" s="243"/>
      <c r="H173" s="242"/>
      <c r="I173" s="242"/>
      <c r="J173" s="242"/>
      <c r="K173" s="242"/>
      <c r="L173" s="271"/>
      <c r="M173" s="271"/>
      <c r="N173" s="271"/>
      <c r="O173" s="271"/>
      <c r="P173" s="271"/>
      <c r="Q173" s="271"/>
      <c r="R173" s="271"/>
      <c r="S173" s="271"/>
      <c r="T173" s="271"/>
      <c r="U173" s="271"/>
      <c r="V173" s="271"/>
      <c r="W173" s="271"/>
      <c r="X173" s="271"/>
      <c r="Y173" s="271"/>
      <c r="Z173" s="271"/>
      <c r="AA173" s="271"/>
    </row>
    <row r="174" spans="1:27" ht="15.75" customHeight="1">
      <c r="A174" s="221" t="s">
        <v>3879</v>
      </c>
      <c r="B174" s="221" t="s">
        <v>3884</v>
      </c>
      <c r="C174" s="221" t="s">
        <v>3885</v>
      </c>
      <c r="D174" s="221" t="s">
        <v>3886</v>
      </c>
      <c r="E174" s="221"/>
      <c r="F174" s="221"/>
      <c r="G174" s="221"/>
      <c r="H174" s="272"/>
      <c r="I174" s="272"/>
      <c r="J174" s="272"/>
      <c r="K174" s="272"/>
      <c r="L174" s="271"/>
      <c r="M174" s="271"/>
      <c r="N174" s="271"/>
      <c r="O174" s="271"/>
      <c r="P174" s="271"/>
      <c r="Q174" s="271"/>
      <c r="R174" s="271"/>
      <c r="S174" s="271"/>
      <c r="T174" s="271"/>
      <c r="U174" s="271"/>
      <c r="V174" s="271"/>
      <c r="W174" s="271"/>
      <c r="X174" s="271"/>
      <c r="Y174" s="271"/>
      <c r="Z174" s="271"/>
      <c r="AA174" s="271"/>
    </row>
    <row r="175" spans="1:27" ht="15.75" customHeight="1">
      <c r="A175" s="243" t="s">
        <v>3879</v>
      </c>
      <c r="B175" s="243" t="s">
        <v>3887</v>
      </c>
      <c r="C175" s="243" t="s">
        <v>3888</v>
      </c>
      <c r="D175" s="243"/>
      <c r="E175" s="243"/>
      <c r="F175" s="243"/>
      <c r="G175" s="243"/>
      <c r="H175" s="242"/>
      <c r="I175" s="242"/>
      <c r="J175" s="242"/>
      <c r="K175" s="242"/>
      <c r="L175" s="271"/>
      <c r="M175" s="271"/>
      <c r="N175" s="271"/>
      <c r="O175" s="271"/>
      <c r="P175" s="271"/>
      <c r="Q175" s="271"/>
      <c r="R175" s="271"/>
      <c r="S175" s="271"/>
      <c r="T175" s="271"/>
      <c r="U175" s="271"/>
      <c r="V175" s="271"/>
      <c r="W175" s="271"/>
      <c r="X175" s="271"/>
      <c r="Y175" s="271"/>
      <c r="Z175" s="271"/>
      <c r="AA175" s="271"/>
    </row>
    <row r="176" spans="1:27" ht="15.75" customHeight="1">
      <c r="A176" s="221" t="s">
        <v>3889</v>
      </c>
      <c r="B176" s="221" t="s">
        <v>3890</v>
      </c>
      <c r="C176" s="221" t="s">
        <v>3891</v>
      </c>
      <c r="D176" s="221" t="s">
        <v>3892</v>
      </c>
      <c r="E176" s="221"/>
      <c r="F176" s="221"/>
      <c r="G176" s="221"/>
      <c r="H176" s="272"/>
      <c r="I176" s="272"/>
      <c r="J176" s="272"/>
      <c r="K176" s="272"/>
      <c r="L176" s="271"/>
      <c r="M176" s="271"/>
      <c r="N176" s="271"/>
      <c r="O176" s="271"/>
      <c r="P176" s="271"/>
      <c r="Q176" s="271"/>
      <c r="R176" s="271"/>
      <c r="S176" s="271"/>
      <c r="T176" s="271"/>
      <c r="U176" s="271"/>
      <c r="V176" s="271"/>
      <c r="W176" s="271"/>
      <c r="X176" s="271"/>
      <c r="Y176" s="271"/>
      <c r="Z176" s="271"/>
      <c r="AA176" s="271"/>
    </row>
    <row r="177" spans="1:27" ht="15.75" customHeight="1">
      <c r="A177" s="243" t="s">
        <v>3889</v>
      </c>
      <c r="B177" s="243" t="s">
        <v>3893</v>
      </c>
      <c r="C177" s="243" t="s">
        <v>3894</v>
      </c>
      <c r="D177" s="243"/>
      <c r="E177" s="243"/>
      <c r="F177" s="243"/>
      <c r="G177" s="243"/>
      <c r="H177" s="242"/>
      <c r="I177" s="242"/>
      <c r="J177" s="242"/>
      <c r="K177" s="242"/>
      <c r="L177" s="271"/>
      <c r="M177" s="271"/>
      <c r="N177" s="271"/>
      <c r="O177" s="271"/>
      <c r="P177" s="271"/>
      <c r="Q177" s="271"/>
      <c r="R177" s="271"/>
      <c r="S177" s="271"/>
      <c r="T177" s="271"/>
      <c r="U177" s="271"/>
      <c r="V177" s="271"/>
      <c r="W177" s="271"/>
      <c r="X177" s="271"/>
      <c r="Y177" s="271"/>
      <c r="Z177" s="271"/>
      <c r="AA177" s="271"/>
    </row>
    <row r="178" spans="1:27" ht="15.75" customHeight="1">
      <c r="A178" s="221" t="s">
        <v>3889</v>
      </c>
      <c r="B178" s="221" t="s">
        <v>3895</v>
      </c>
      <c r="C178" s="221" t="s">
        <v>3896</v>
      </c>
      <c r="D178" s="221" t="s">
        <v>1228</v>
      </c>
      <c r="E178" s="221"/>
      <c r="F178" s="221"/>
      <c r="G178" s="221"/>
      <c r="H178" s="272"/>
      <c r="I178" s="272"/>
      <c r="J178" s="272"/>
      <c r="K178" s="272"/>
      <c r="L178" s="271"/>
      <c r="M178" s="271"/>
      <c r="N178" s="271"/>
      <c r="O178" s="271"/>
      <c r="P178" s="271"/>
      <c r="Q178" s="271"/>
      <c r="R178" s="271"/>
      <c r="S178" s="271"/>
      <c r="T178" s="271"/>
      <c r="U178" s="271"/>
      <c r="V178" s="271"/>
      <c r="W178" s="271"/>
      <c r="X178" s="271"/>
      <c r="Y178" s="271"/>
      <c r="Z178" s="271"/>
      <c r="AA178" s="271"/>
    </row>
    <row r="179" spans="1:27" ht="15.75" customHeight="1">
      <c r="A179" s="243" t="s">
        <v>3889</v>
      </c>
      <c r="B179" s="243" t="s">
        <v>3890</v>
      </c>
      <c r="C179" s="243" t="s">
        <v>2945</v>
      </c>
      <c r="D179" s="243"/>
      <c r="E179" s="243"/>
      <c r="F179" s="243"/>
      <c r="G179" s="243"/>
      <c r="H179" s="242"/>
      <c r="I179" s="242"/>
      <c r="J179" s="242"/>
      <c r="K179" s="242"/>
      <c r="L179" s="271"/>
      <c r="M179" s="271"/>
      <c r="N179" s="271"/>
      <c r="O179" s="271"/>
      <c r="P179" s="271"/>
      <c r="Q179" s="271"/>
      <c r="R179" s="271"/>
      <c r="S179" s="271"/>
      <c r="T179" s="271"/>
      <c r="U179" s="271"/>
      <c r="V179" s="271"/>
      <c r="W179" s="271"/>
      <c r="X179" s="271"/>
      <c r="Y179" s="271"/>
      <c r="Z179" s="271"/>
      <c r="AA179" s="271"/>
    </row>
    <row r="180" spans="1:27" ht="15.75" customHeight="1">
      <c r="A180" s="221" t="s">
        <v>3889</v>
      </c>
      <c r="B180" s="221" t="s">
        <v>3897</v>
      </c>
      <c r="C180" s="221" t="s">
        <v>3898</v>
      </c>
      <c r="D180" s="221"/>
      <c r="E180" s="221"/>
      <c r="F180" s="221"/>
      <c r="G180" s="221"/>
      <c r="H180" s="272"/>
      <c r="I180" s="272"/>
      <c r="J180" s="272"/>
      <c r="K180" s="272"/>
      <c r="L180" s="271"/>
      <c r="M180" s="271"/>
      <c r="N180" s="271"/>
      <c r="O180" s="271"/>
      <c r="P180" s="271"/>
      <c r="Q180" s="271"/>
      <c r="R180" s="271"/>
      <c r="S180" s="271"/>
      <c r="T180" s="271"/>
      <c r="U180" s="271"/>
      <c r="V180" s="271"/>
      <c r="W180" s="271"/>
      <c r="X180" s="271"/>
      <c r="Y180" s="271"/>
      <c r="Z180" s="271"/>
      <c r="AA180" s="271"/>
    </row>
    <row r="181" spans="1:27" ht="15.75" customHeight="1">
      <c r="A181" s="243" t="s">
        <v>3889</v>
      </c>
      <c r="B181" s="243" t="s">
        <v>3895</v>
      </c>
      <c r="C181" s="243" t="s">
        <v>3059</v>
      </c>
      <c r="D181" s="243"/>
      <c r="E181" s="243" t="s">
        <v>3899</v>
      </c>
      <c r="F181" s="275"/>
      <c r="G181" s="243"/>
      <c r="H181" s="242"/>
      <c r="I181" s="242"/>
      <c r="J181" s="242"/>
      <c r="K181" s="242"/>
      <c r="L181" s="271"/>
      <c r="M181" s="271"/>
      <c r="N181" s="271"/>
      <c r="O181" s="271"/>
      <c r="P181" s="271"/>
      <c r="Q181" s="271"/>
      <c r="R181" s="271"/>
      <c r="S181" s="271"/>
      <c r="T181" s="271"/>
      <c r="U181" s="271"/>
      <c r="V181" s="271"/>
      <c r="W181" s="271"/>
      <c r="X181" s="271"/>
      <c r="Y181" s="271"/>
      <c r="Z181" s="271"/>
      <c r="AA181" s="271"/>
    </row>
    <row r="182" spans="1:27" ht="15.75" customHeight="1">
      <c r="A182" s="221" t="s">
        <v>3889</v>
      </c>
      <c r="B182" s="221" t="s">
        <v>3900</v>
      </c>
      <c r="C182" s="221" t="s">
        <v>3901</v>
      </c>
      <c r="D182" s="221"/>
      <c r="E182" s="221"/>
      <c r="F182" s="221"/>
      <c r="G182" s="221"/>
      <c r="H182" s="272"/>
      <c r="I182" s="272"/>
      <c r="J182" s="272"/>
      <c r="K182" s="272"/>
      <c r="L182" s="271"/>
      <c r="M182" s="271"/>
      <c r="N182" s="271"/>
      <c r="O182" s="271"/>
      <c r="P182" s="271"/>
      <c r="Q182" s="271"/>
      <c r="R182" s="271"/>
      <c r="S182" s="271"/>
      <c r="T182" s="271"/>
      <c r="U182" s="271"/>
      <c r="V182" s="271"/>
      <c r="W182" s="271"/>
      <c r="X182" s="271"/>
      <c r="Y182" s="271"/>
      <c r="Z182" s="271"/>
      <c r="AA182" s="271"/>
    </row>
    <row r="183" spans="1:27" ht="15.75" customHeight="1">
      <c r="A183" s="243" t="s">
        <v>3889</v>
      </c>
      <c r="B183" s="243" t="s">
        <v>3902</v>
      </c>
      <c r="C183" s="243" t="s">
        <v>3903</v>
      </c>
      <c r="D183" s="243" t="s">
        <v>3904</v>
      </c>
      <c r="E183" s="243" t="s">
        <v>3905</v>
      </c>
      <c r="F183" s="243"/>
      <c r="G183" s="243"/>
      <c r="H183" s="242"/>
      <c r="I183" s="242"/>
      <c r="J183" s="242"/>
      <c r="K183" s="242"/>
      <c r="L183" s="271"/>
      <c r="M183" s="271"/>
      <c r="N183" s="271"/>
      <c r="O183" s="271"/>
      <c r="P183" s="271"/>
      <c r="Q183" s="271"/>
      <c r="R183" s="271"/>
      <c r="S183" s="271"/>
      <c r="T183" s="271"/>
      <c r="U183" s="271"/>
      <c r="V183" s="271"/>
      <c r="W183" s="271"/>
      <c r="X183" s="271"/>
      <c r="Y183" s="271"/>
      <c r="Z183" s="271"/>
      <c r="AA183" s="271"/>
    </row>
    <row r="184" spans="1:27" ht="15.75" customHeight="1">
      <c r="A184" s="221" t="s">
        <v>3889</v>
      </c>
      <c r="B184" s="221" t="s">
        <v>3906</v>
      </c>
      <c r="C184" s="221" t="s">
        <v>3907</v>
      </c>
      <c r="D184" s="221"/>
      <c r="E184" s="221" t="s">
        <v>3908</v>
      </c>
      <c r="F184" s="221"/>
      <c r="G184" s="221"/>
      <c r="H184" s="272"/>
      <c r="I184" s="272"/>
      <c r="J184" s="272"/>
      <c r="K184" s="272"/>
      <c r="L184" s="271"/>
      <c r="M184" s="271"/>
      <c r="N184" s="271"/>
      <c r="O184" s="271"/>
      <c r="P184" s="271"/>
      <c r="Q184" s="271"/>
      <c r="R184" s="271"/>
      <c r="S184" s="271"/>
      <c r="T184" s="271"/>
      <c r="U184" s="271"/>
      <c r="V184" s="271"/>
      <c r="W184" s="271"/>
      <c r="X184" s="271"/>
      <c r="Y184" s="271"/>
      <c r="Z184" s="271"/>
      <c r="AA184" s="271"/>
    </row>
    <row r="185" spans="1:27" ht="15.75" customHeight="1">
      <c r="A185" s="243" t="s">
        <v>3889</v>
      </c>
      <c r="B185" s="243" t="s">
        <v>3909</v>
      </c>
      <c r="C185" s="243" t="s">
        <v>3910</v>
      </c>
      <c r="D185" s="243"/>
      <c r="E185" s="243" t="s">
        <v>3911</v>
      </c>
      <c r="F185" s="243"/>
      <c r="G185" s="243"/>
      <c r="H185" s="242"/>
      <c r="I185" s="242"/>
      <c r="J185" s="242"/>
      <c r="K185" s="242"/>
      <c r="L185" s="271"/>
      <c r="M185" s="271"/>
      <c r="N185" s="271"/>
      <c r="O185" s="271"/>
      <c r="P185" s="271"/>
      <c r="Q185" s="271"/>
      <c r="R185" s="271"/>
      <c r="S185" s="271"/>
      <c r="T185" s="271"/>
      <c r="U185" s="271"/>
      <c r="V185" s="271"/>
      <c r="W185" s="271"/>
      <c r="X185" s="271"/>
      <c r="Y185" s="271"/>
      <c r="Z185" s="271"/>
      <c r="AA185" s="271"/>
    </row>
    <row r="186" spans="1:27" ht="15.75" customHeight="1">
      <c r="A186" s="221" t="s">
        <v>3889</v>
      </c>
      <c r="B186" s="221" t="s">
        <v>3912</v>
      </c>
      <c r="C186" s="221" t="s">
        <v>3913</v>
      </c>
      <c r="D186" s="221" t="s">
        <v>3914</v>
      </c>
      <c r="E186" s="221"/>
      <c r="F186" s="221"/>
      <c r="G186" s="221"/>
      <c r="H186" s="272"/>
      <c r="I186" s="272"/>
      <c r="J186" s="272"/>
      <c r="K186" s="272"/>
      <c r="L186" s="271"/>
      <c r="M186" s="271"/>
      <c r="N186" s="271"/>
      <c r="O186" s="271"/>
      <c r="P186" s="271"/>
      <c r="Q186" s="271"/>
      <c r="R186" s="271"/>
      <c r="S186" s="271"/>
      <c r="T186" s="271"/>
      <c r="U186" s="271"/>
      <c r="V186" s="271"/>
      <c r="W186" s="271"/>
      <c r="X186" s="271"/>
      <c r="Y186" s="271"/>
      <c r="Z186" s="271"/>
      <c r="AA186" s="271"/>
    </row>
    <row r="187" spans="1:27" ht="15.75" customHeight="1">
      <c r="A187" s="243" t="s">
        <v>3889</v>
      </c>
      <c r="B187" s="243" t="s">
        <v>3915</v>
      </c>
      <c r="C187" s="243" t="s">
        <v>3460</v>
      </c>
      <c r="D187" s="243" t="s">
        <v>3916</v>
      </c>
      <c r="E187" s="243"/>
      <c r="F187" s="243"/>
      <c r="G187" s="243"/>
      <c r="H187" s="242"/>
      <c r="I187" s="242"/>
      <c r="J187" s="242"/>
      <c r="K187" s="242"/>
      <c r="L187" s="271"/>
      <c r="M187" s="271"/>
      <c r="N187" s="271"/>
      <c r="O187" s="271"/>
      <c r="P187" s="271"/>
      <c r="Q187" s="271"/>
      <c r="R187" s="271"/>
      <c r="S187" s="271"/>
      <c r="T187" s="271"/>
      <c r="U187" s="271"/>
      <c r="V187" s="271"/>
      <c r="W187" s="271"/>
      <c r="X187" s="271"/>
      <c r="Y187" s="271"/>
      <c r="Z187" s="271"/>
      <c r="AA187" s="271"/>
    </row>
    <row r="188" spans="1:27" ht="15.75" customHeight="1">
      <c r="A188" s="221" t="s">
        <v>3917</v>
      </c>
      <c r="B188" s="221" t="s">
        <v>3918</v>
      </c>
      <c r="C188" s="221" t="s">
        <v>3919</v>
      </c>
      <c r="D188" s="221" t="s">
        <v>3535</v>
      </c>
      <c r="E188" s="221"/>
      <c r="F188" s="221"/>
      <c r="G188" s="221"/>
      <c r="H188" s="272"/>
      <c r="I188" s="272"/>
      <c r="J188" s="272"/>
      <c r="K188" s="272"/>
      <c r="L188" s="271"/>
      <c r="M188" s="271"/>
      <c r="N188" s="271"/>
      <c r="O188" s="271"/>
      <c r="P188" s="271"/>
      <c r="Q188" s="271"/>
      <c r="R188" s="271"/>
      <c r="S188" s="271"/>
      <c r="T188" s="271"/>
      <c r="U188" s="271"/>
      <c r="V188" s="271"/>
      <c r="W188" s="271"/>
      <c r="X188" s="271"/>
      <c r="Y188" s="271"/>
      <c r="Z188" s="271"/>
      <c r="AA188" s="271"/>
    </row>
    <row r="189" spans="1:27" ht="15.75" customHeight="1">
      <c r="A189" s="243" t="s">
        <v>3920</v>
      </c>
      <c r="B189" s="243" t="s">
        <v>3921</v>
      </c>
      <c r="C189" s="243" t="s">
        <v>3922</v>
      </c>
      <c r="D189" s="243" t="s">
        <v>3923</v>
      </c>
      <c r="E189" s="243" t="s">
        <v>3924</v>
      </c>
      <c r="F189" s="243"/>
      <c r="G189" s="243"/>
      <c r="H189" s="242"/>
      <c r="I189" s="242"/>
      <c r="J189" s="242"/>
      <c r="K189" s="242"/>
      <c r="L189" s="271"/>
      <c r="M189" s="271"/>
      <c r="N189" s="271"/>
      <c r="O189" s="271"/>
      <c r="P189" s="271"/>
      <c r="Q189" s="271"/>
      <c r="R189" s="271"/>
      <c r="S189" s="271"/>
      <c r="T189" s="271"/>
      <c r="U189" s="271"/>
      <c r="V189" s="271"/>
      <c r="W189" s="271"/>
      <c r="X189" s="271"/>
      <c r="Y189" s="271"/>
      <c r="Z189" s="271"/>
      <c r="AA189" s="271"/>
    </row>
    <row r="190" spans="1:27" ht="15.75" customHeight="1">
      <c r="A190" s="221" t="s">
        <v>3920</v>
      </c>
      <c r="B190" s="221" t="s">
        <v>3925</v>
      </c>
      <c r="C190" s="221" t="s">
        <v>3926</v>
      </c>
      <c r="D190" s="221" t="s">
        <v>1228</v>
      </c>
      <c r="E190" s="221"/>
      <c r="F190" s="221"/>
      <c r="G190" s="221"/>
      <c r="H190" s="272"/>
      <c r="I190" s="272"/>
      <c r="J190" s="272"/>
      <c r="K190" s="272"/>
      <c r="L190" s="271"/>
      <c r="M190" s="271"/>
      <c r="N190" s="271"/>
      <c r="O190" s="271"/>
      <c r="P190" s="271"/>
      <c r="Q190" s="271"/>
      <c r="R190" s="271"/>
      <c r="S190" s="271"/>
      <c r="T190" s="271"/>
      <c r="U190" s="271"/>
      <c r="V190" s="271"/>
      <c r="W190" s="271"/>
      <c r="X190" s="271"/>
      <c r="Y190" s="271"/>
      <c r="Z190" s="271"/>
      <c r="AA190" s="271"/>
    </row>
    <row r="191" spans="1:27" ht="15.75" customHeight="1">
      <c r="A191" s="243" t="s">
        <v>3920</v>
      </c>
      <c r="B191" s="243" t="s">
        <v>3927</v>
      </c>
      <c r="C191" s="243" t="s">
        <v>3928</v>
      </c>
      <c r="D191" s="243" t="s">
        <v>3535</v>
      </c>
      <c r="E191" s="243" t="s">
        <v>3929</v>
      </c>
      <c r="F191" s="243"/>
      <c r="G191" s="243"/>
      <c r="H191" s="242"/>
      <c r="I191" s="242"/>
      <c r="J191" s="242"/>
      <c r="K191" s="242"/>
      <c r="L191" s="271"/>
      <c r="M191" s="271"/>
      <c r="N191" s="271"/>
      <c r="O191" s="271"/>
      <c r="P191" s="271"/>
      <c r="Q191" s="271"/>
      <c r="R191" s="271"/>
      <c r="S191" s="271"/>
      <c r="T191" s="271"/>
      <c r="U191" s="271"/>
      <c r="V191" s="271"/>
      <c r="W191" s="271"/>
      <c r="X191" s="271"/>
      <c r="Y191" s="271"/>
      <c r="Z191" s="271"/>
      <c r="AA191" s="271"/>
    </row>
    <row r="192" spans="1:27" ht="15.75" customHeight="1">
      <c r="A192" s="221" t="s">
        <v>3920</v>
      </c>
      <c r="B192" s="221" t="s">
        <v>3930</v>
      </c>
      <c r="C192" s="221" t="s">
        <v>3931</v>
      </c>
      <c r="D192" s="221"/>
      <c r="E192" s="221"/>
      <c r="F192" s="222"/>
      <c r="G192" s="221"/>
      <c r="H192" s="272"/>
      <c r="I192" s="272"/>
      <c r="J192" s="272"/>
      <c r="K192" s="272"/>
      <c r="L192" s="271"/>
      <c r="M192" s="271"/>
      <c r="N192" s="271"/>
      <c r="O192" s="271"/>
      <c r="P192" s="271"/>
      <c r="Q192" s="271"/>
      <c r="R192" s="271"/>
      <c r="S192" s="271"/>
      <c r="T192" s="271"/>
      <c r="U192" s="271"/>
      <c r="V192" s="271"/>
      <c r="W192" s="271"/>
      <c r="X192" s="271"/>
      <c r="Y192" s="271"/>
      <c r="Z192" s="271"/>
      <c r="AA192" s="271"/>
    </row>
    <row r="193" spans="1:27" ht="15.75" customHeight="1">
      <c r="A193" s="243" t="s">
        <v>3920</v>
      </c>
      <c r="B193" s="243" t="s">
        <v>3932</v>
      </c>
      <c r="C193" s="243" t="s">
        <v>2994</v>
      </c>
      <c r="D193" s="243" t="s">
        <v>3535</v>
      </c>
      <c r="E193" s="243" t="s">
        <v>3933</v>
      </c>
      <c r="F193" s="243" t="s">
        <v>3934</v>
      </c>
      <c r="G193" s="243"/>
      <c r="H193" s="242"/>
      <c r="I193" s="242"/>
      <c r="J193" s="242"/>
      <c r="K193" s="242"/>
      <c r="L193" s="271"/>
      <c r="M193" s="271"/>
      <c r="N193" s="271"/>
      <c r="O193" s="271"/>
      <c r="P193" s="271"/>
      <c r="Q193" s="271"/>
      <c r="R193" s="271"/>
      <c r="S193" s="271"/>
      <c r="T193" s="271"/>
      <c r="U193" s="271"/>
      <c r="V193" s="271"/>
      <c r="W193" s="271"/>
      <c r="X193" s="271"/>
      <c r="Y193" s="271"/>
      <c r="Z193" s="271"/>
      <c r="AA193" s="271"/>
    </row>
    <row r="194" spans="1:27" ht="15.75" customHeight="1">
      <c r="A194" s="222" t="s">
        <v>3920</v>
      </c>
      <c r="B194" s="222" t="s">
        <v>3930</v>
      </c>
      <c r="C194" s="222" t="s">
        <v>3935</v>
      </c>
      <c r="D194" s="222" t="s">
        <v>3535</v>
      </c>
      <c r="E194" s="221"/>
      <c r="F194" s="221"/>
      <c r="G194" s="221"/>
      <c r="H194" s="272"/>
      <c r="I194" s="272"/>
      <c r="J194" s="272"/>
      <c r="K194" s="272"/>
      <c r="L194" s="271"/>
      <c r="M194" s="271"/>
      <c r="N194" s="271"/>
      <c r="O194" s="271"/>
      <c r="P194" s="271"/>
      <c r="Q194" s="271"/>
      <c r="R194" s="271"/>
      <c r="S194" s="271"/>
      <c r="T194" s="271"/>
      <c r="U194" s="271"/>
      <c r="V194" s="271"/>
      <c r="W194" s="271"/>
      <c r="X194" s="271"/>
      <c r="Y194" s="271"/>
      <c r="Z194" s="271"/>
      <c r="AA194" s="271"/>
    </row>
    <row r="195" spans="1:27" ht="15.75" customHeight="1">
      <c r="A195" s="243" t="s">
        <v>3936</v>
      </c>
      <c r="B195" s="243" t="s">
        <v>3937</v>
      </c>
      <c r="C195" s="243" t="s">
        <v>2988</v>
      </c>
      <c r="D195" s="243" t="s">
        <v>3938</v>
      </c>
      <c r="E195" s="243"/>
      <c r="F195" s="243"/>
      <c r="G195" s="243"/>
      <c r="H195" s="242"/>
      <c r="I195" s="242"/>
      <c r="J195" s="242"/>
      <c r="K195" s="242"/>
      <c r="L195" s="271"/>
      <c r="M195" s="271"/>
      <c r="N195" s="271"/>
      <c r="O195" s="271"/>
      <c r="P195" s="271"/>
      <c r="Q195" s="271"/>
      <c r="R195" s="271"/>
      <c r="S195" s="271"/>
      <c r="T195" s="271"/>
      <c r="U195" s="271"/>
      <c r="V195" s="271"/>
      <c r="W195" s="271"/>
      <c r="X195" s="271"/>
      <c r="Y195" s="271"/>
      <c r="Z195" s="271"/>
      <c r="AA195" s="271"/>
    </row>
    <row r="196" spans="1:27" ht="15.75" customHeight="1">
      <c r="A196" s="221" t="s">
        <v>3939</v>
      </c>
      <c r="B196" s="221" t="s">
        <v>3940</v>
      </c>
      <c r="C196" s="221" t="s">
        <v>3941</v>
      </c>
      <c r="D196" s="221" t="s">
        <v>1228</v>
      </c>
      <c r="E196" s="221" t="s">
        <v>3942</v>
      </c>
      <c r="F196" s="221"/>
      <c r="G196" s="221"/>
      <c r="H196" s="272"/>
      <c r="I196" s="272"/>
      <c r="J196" s="272"/>
      <c r="K196" s="272"/>
      <c r="L196" s="271"/>
      <c r="M196" s="271"/>
      <c r="N196" s="271"/>
      <c r="O196" s="271"/>
      <c r="P196" s="271"/>
      <c r="Q196" s="271"/>
      <c r="R196" s="271"/>
      <c r="S196" s="271"/>
      <c r="T196" s="271"/>
      <c r="U196" s="271"/>
      <c r="V196" s="271"/>
      <c r="W196" s="271"/>
      <c r="X196" s="271"/>
      <c r="Y196" s="271"/>
      <c r="Z196" s="271"/>
      <c r="AA196" s="271"/>
    </row>
    <row r="197" spans="1:27" ht="15.75" customHeight="1">
      <c r="A197" s="243" t="s">
        <v>3943</v>
      </c>
      <c r="B197" s="243" t="s">
        <v>3944</v>
      </c>
      <c r="C197" s="243" t="s">
        <v>3945</v>
      </c>
      <c r="D197" s="243" t="s">
        <v>3535</v>
      </c>
      <c r="E197" s="243" t="s">
        <v>3946</v>
      </c>
      <c r="F197" s="243"/>
      <c r="G197" s="243"/>
      <c r="H197" s="242"/>
      <c r="I197" s="242"/>
      <c r="J197" s="242"/>
      <c r="K197" s="242"/>
      <c r="L197" s="271"/>
      <c r="M197" s="271"/>
      <c r="N197" s="271"/>
      <c r="O197" s="271"/>
      <c r="P197" s="271"/>
      <c r="Q197" s="271"/>
      <c r="R197" s="271"/>
      <c r="S197" s="271"/>
      <c r="T197" s="271"/>
      <c r="U197" s="271"/>
      <c r="V197" s="271"/>
      <c r="W197" s="271"/>
      <c r="X197" s="271"/>
      <c r="Y197" s="271"/>
      <c r="Z197" s="271"/>
      <c r="AA197" s="271"/>
    </row>
    <row r="198" spans="1:27" ht="15.75" customHeight="1">
      <c r="A198" s="221" t="s">
        <v>3943</v>
      </c>
      <c r="B198" s="221" t="s">
        <v>3947</v>
      </c>
      <c r="C198" s="221" t="s">
        <v>3484</v>
      </c>
      <c r="D198" s="221"/>
      <c r="E198" s="221"/>
      <c r="F198" s="221"/>
      <c r="G198" s="221"/>
      <c r="H198" s="272"/>
      <c r="I198" s="272"/>
      <c r="J198" s="272"/>
      <c r="K198" s="272"/>
      <c r="L198" s="271"/>
      <c r="M198" s="271"/>
      <c r="N198" s="271"/>
      <c r="O198" s="271"/>
      <c r="P198" s="271"/>
      <c r="Q198" s="271"/>
      <c r="R198" s="271"/>
      <c r="S198" s="271"/>
      <c r="T198" s="271"/>
      <c r="U198" s="271"/>
      <c r="V198" s="271"/>
      <c r="W198" s="271"/>
      <c r="X198" s="271"/>
      <c r="Y198" s="271"/>
      <c r="Z198" s="271"/>
      <c r="AA198" s="271"/>
    </row>
    <row r="199" spans="1:27" ht="15.75" customHeight="1">
      <c r="A199" s="243" t="s">
        <v>3943</v>
      </c>
      <c r="B199" s="243" t="s">
        <v>3948</v>
      </c>
      <c r="C199" s="243" t="s">
        <v>3948</v>
      </c>
      <c r="D199" s="243" t="s">
        <v>1228</v>
      </c>
      <c r="E199" s="243"/>
      <c r="F199" s="243"/>
      <c r="G199" s="243"/>
      <c r="H199" s="242"/>
      <c r="I199" s="242"/>
      <c r="J199" s="242"/>
      <c r="K199" s="242"/>
      <c r="L199" s="271"/>
      <c r="M199" s="271"/>
      <c r="N199" s="271"/>
      <c r="O199" s="271"/>
      <c r="P199" s="271"/>
      <c r="Q199" s="271"/>
      <c r="R199" s="271"/>
      <c r="S199" s="271"/>
      <c r="T199" s="271"/>
      <c r="U199" s="271"/>
      <c r="V199" s="271"/>
      <c r="W199" s="271"/>
      <c r="X199" s="271"/>
      <c r="Y199" s="271"/>
      <c r="Z199" s="271"/>
      <c r="AA199" s="271"/>
    </row>
    <row r="200" spans="1:27" ht="15.75" customHeight="1">
      <c r="A200" s="221" t="s">
        <v>3949</v>
      </c>
      <c r="B200" s="221" t="s">
        <v>3873</v>
      </c>
      <c r="C200" s="221" t="s">
        <v>3950</v>
      </c>
      <c r="D200" s="221" t="s">
        <v>1228</v>
      </c>
      <c r="E200" s="221" t="s">
        <v>3951</v>
      </c>
      <c r="F200" s="221"/>
      <c r="G200" s="221"/>
      <c r="H200" s="272"/>
      <c r="I200" s="272"/>
      <c r="J200" s="272"/>
      <c r="K200" s="272"/>
      <c r="L200" s="271"/>
      <c r="M200" s="271"/>
      <c r="N200" s="271"/>
      <c r="O200" s="271"/>
      <c r="P200" s="271"/>
      <c r="Q200" s="271"/>
      <c r="R200" s="271"/>
      <c r="S200" s="271"/>
      <c r="T200" s="271"/>
      <c r="U200" s="271"/>
      <c r="V200" s="271"/>
      <c r="W200" s="271"/>
      <c r="X200" s="271"/>
      <c r="Y200" s="271"/>
      <c r="Z200" s="271"/>
      <c r="AA200" s="271"/>
    </row>
    <row r="201" spans="1:27" ht="15.75" customHeight="1">
      <c r="A201" s="243" t="s">
        <v>3949</v>
      </c>
      <c r="B201" s="243" t="s">
        <v>3952</v>
      </c>
      <c r="C201" s="243" t="s">
        <v>3953</v>
      </c>
      <c r="D201" s="243"/>
      <c r="E201" s="243"/>
      <c r="F201" s="243"/>
      <c r="G201" s="243"/>
      <c r="H201" s="242"/>
      <c r="I201" s="242"/>
      <c r="J201" s="242"/>
      <c r="K201" s="242"/>
      <c r="L201" s="271"/>
      <c r="M201" s="271"/>
      <c r="N201" s="271"/>
      <c r="O201" s="271"/>
      <c r="P201" s="271"/>
      <c r="Q201" s="271"/>
      <c r="R201" s="271"/>
      <c r="S201" s="271"/>
      <c r="T201" s="271"/>
      <c r="U201" s="271"/>
      <c r="V201" s="271"/>
      <c r="W201" s="271"/>
      <c r="X201" s="271"/>
      <c r="Y201" s="271"/>
      <c r="Z201" s="271"/>
      <c r="AA201" s="271"/>
    </row>
    <row r="202" spans="1:27" ht="15.75" customHeight="1">
      <c r="A202" s="27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c r="AA202" s="271"/>
    </row>
    <row r="203" spans="1:27" ht="15.75" customHeight="1">
      <c r="A203" s="27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row>
    <row r="204" spans="1:27" ht="15.75" customHeight="1">
      <c r="A204" s="27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c r="AA204" s="271"/>
    </row>
    <row r="205" spans="1:27" ht="15.75" customHeight="1">
      <c r="A205" s="27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row>
    <row r="206" spans="1:27" ht="15.75" customHeight="1">
      <c r="A206" s="27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c r="AA206" s="271"/>
    </row>
    <row r="207" spans="1:27" ht="15.75" customHeight="1">
      <c r="A207" s="27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row>
    <row r="208" spans="1:27" ht="15.75" customHeight="1">
      <c r="A208" s="27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c r="AA208" s="271"/>
    </row>
    <row r="209" spans="1:27" ht="15.75" customHeight="1">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row>
    <row r="210" spans="1:27" ht="15.75" customHeight="1">
      <c r="A210" s="27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c r="AA210" s="271"/>
    </row>
    <row r="211" spans="1:27" ht="15.75" customHeight="1">
      <c r="A211" s="27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c r="AA211" s="271"/>
    </row>
    <row r="212" spans="1:27" ht="15.75" customHeight="1">
      <c r="A212" s="27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c r="AA212" s="271"/>
    </row>
    <row r="213" spans="1:27" ht="15.75" customHeight="1">
      <c r="A213" s="27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c r="AA213" s="271"/>
    </row>
    <row r="214" spans="1:27" ht="15.75" customHeight="1">
      <c r="A214" s="27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c r="AA214" s="271"/>
    </row>
    <row r="215" spans="1:27" ht="15.75" customHeight="1">
      <c r="A215" s="27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row>
    <row r="216" spans="1:27" ht="15.75" customHeight="1">
      <c r="A216" s="27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c r="AA216" s="271"/>
    </row>
    <row r="217" spans="1:27" ht="15.75" customHeight="1">
      <c r="A217" s="27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row>
    <row r="218" spans="1:27" ht="15.75" customHeight="1">
      <c r="A218" s="27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c r="AA218" s="271"/>
    </row>
    <row r="219" spans="1:27" ht="15.75" customHeight="1">
      <c r="A219" s="27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c r="AA219" s="271"/>
    </row>
    <row r="220" spans="1:27" ht="15.75" customHeight="1">
      <c r="A220" s="27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c r="AA220" s="271"/>
    </row>
    <row r="221" spans="1:27" ht="15.75" customHeight="1">
      <c r="A221" s="27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c r="AA221" s="271"/>
    </row>
    <row r="222" spans="1:27" ht="15.75" customHeight="1">
      <c r="A222" s="27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c r="AA222" s="271"/>
    </row>
    <row r="223" spans="1:27" ht="15.75" customHeight="1">
      <c r="A223" s="27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row>
    <row r="224" spans="1:27" ht="15.75" customHeight="1">
      <c r="A224" s="27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row>
    <row r="225" spans="1:27" ht="15.75" customHeight="1">
      <c r="A225" s="27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c r="AA225" s="271"/>
    </row>
    <row r="226" spans="1:27" ht="15.75" customHeight="1">
      <c r="A226" s="27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c r="AA226" s="271"/>
    </row>
    <row r="227" spans="1:27" ht="15.75" customHeight="1">
      <c r="A227" s="27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c r="AA227" s="271"/>
    </row>
    <row r="228" spans="1:27" ht="15.75" customHeight="1">
      <c r="A228" s="27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c r="AA228" s="271"/>
    </row>
    <row r="229" spans="1:27" ht="15.75" customHeight="1">
      <c r="A229" s="27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c r="AA229" s="271"/>
    </row>
    <row r="230" spans="1:27" ht="15.75" customHeight="1">
      <c r="A230" s="27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c r="AA230" s="271"/>
    </row>
    <row r="231" spans="1:27" ht="15.75" customHeight="1">
      <c r="A231" s="27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c r="AA231" s="271"/>
    </row>
    <row r="232" spans="1:27" ht="15.75" customHeight="1">
      <c r="A232" s="27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c r="AA232" s="271"/>
    </row>
    <row r="233" spans="1:27" ht="15.75" customHeight="1">
      <c r="A233" s="27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c r="AA233" s="271"/>
    </row>
    <row r="234" spans="1:27" ht="15.75" customHeight="1">
      <c r="A234" s="27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c r="AA234" s="271"/>
    </row>
    <row r="235" spans="1:27" ht="15.75" customHeight="1">
      <c r="A235" s="27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c r="AA235" s="271"/>
    </row>
    <row r="236" spans="1:27" ht="15.75" customHeight="1">
      <c r="A236" s="27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c r="AA236" s="271"/>
    </row>
    <row r="237" spans="1:27" ht="15.75" customHeight="1">
      <c r="A237" s="27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c r="AA237" s="271"/>
    </row>
    <row r="238" spans="1:27" ht="15.75" customHeight="1">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c r="AA238" s="271"/>
    </row>
    <row r="239" spans="1:27" ht="15.75" customHeight="1">
      <c r="A239" s="27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c r="AA239" s="271"/>
    </row>
    <row r="240" spans="1:27" ht="15.75" customHeight="1">
      <c r="A240" s="27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c r="AA240" s="271"/>
    </row>
    <row r="241" spans="1:27" ht="15.75" customHeight="1">
      <c r="A241" s="27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c r="AA241" s="271"/>
    </row>
    <row r="242" spans="1:27" ht="15.75" customHeight="1">
      <c r="A242" s="27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c r="AA242" s="271"/>
    </row>
    <row r="243" spans="1:27" ht="15.75" customHeight="1">
      <c r="A243" s="27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c r="AA243" s="271"/>
    </row>
    <row r="244" spans="1:27" ht="15.75" customHeight="1">
      <c r="A244" s="27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c r="AA244" s="271"/>
    </row>
    <row r="245" spans="1:27" ht="15.75" customHeight="1">
      <c r="A245" s="27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c r="AA245" s="271"/>
    </row>
    <row r="246" spans="1:27" ht="15.75" customHeight="1">
      <c r="A246" s="27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c r="AA246" s="271"/>
    </row>
    <row r="247" spans="1:27" ht="15.75" customHeight="1">
      <c r="A247" s="27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c r="AA247" s="271"/>
    </row>
    <row r="248" spans="1:27" ht="15.75" customHeight="1">
      <c r="A248" s="27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row>
    <row r="249" spans="1:27" ht="15.75" customHeight="1">
      <c r="A249" s="27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c r="AA249" s="271"/>
    </row>
    <row r="250" spans="1:27" ht="15.75" customHeight="1">
      <c r="A250" s="27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row>
    <row r="251" spans="1:27" ht="15.75" customHeight="1">
      <c r="A251" s="27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c r="AA251" s="271"/>
    </row>
    <row r="252" spans="1:27" ht="15.75" customHeight="1">
      <c r="A252" s="27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c r="AA252" s="271"/>
    </row>
    <row r="253" spans="1:27" ht="15.75" customHeight="1">
      <c r="A253" s="27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c r="AA253" s="271"/>
    </row>
    <row r="254" spans="1:27" ht="15.75" customHeight="1">
      <c r="A254" s="27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c r="AA254" s="271"/>
    </row>
    <row r="255" spans="1:27" ht="15.75" customHeight="1">
      <c r="A255" s="27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c r="AA255" s="271"/>
    </row>
    <row r="256" spans="1:27" ht="15.75" customHeight="1">
      <c r="A256" s="27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c r="AA256" s="271"/>
    </row>
    <row r="257" spans="1:27" ht="15.75" customHeight="1">
      <c r="A257" s="27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c r="AA257" s="271"/>
    </row>
    <row r="258" spans="1:27" ht="15.75" customHeight="1">
      <c r="A258" s="27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c r="AA258" s="271"/>
    </row>
    <row r="259" spans="1:27" ht="15.75" customHeight="1">
      <c r="A259" s="27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c r="AA259" s="271"/>
    </row>
    <row r="260" spans="1:27" ht="15.75" customHeight="1">
      <c r="A260" s="27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c r="AA260" s="271"/>
    </row>
    <row r="261" spans="1:27" ht="15.75" customHeight="1">
      <c r="A261" s="27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c r="AA261" s="271"/>
    </row>
    <row r="262" spans="1:27" ht="15.75" customHeight="1">
      <c r="A262" s="27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c r="AA262" s="271"/>
    </row>
    <row r="263" spans="1:27" ht="15.75" customHeight="1">
      <c r="A263" s="27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c r="AA263" s="271"/>
    </row>
    <row r="264" spans="1:27" ht="15.75" customHeight="1">
      <c r="A264" s="27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c r="AA264" s="271"/>
    </row>
    <row r="265" spans="1:27" ht="15.75" customHeight="1">
      <c r="A265" s="27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c r="AA265" s="271"/>
    </row>
    <row r="266" spans="1:27" ht="15.75" customHeight="1">
      <c r="A266" s="27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c r="AA266" s="271"/>
    </row>
    <row r="267" spans="1:27" ht="15.75" customHeight="1">
      <c r="A267" s="27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c r="AA267" s="271"/>
    </row>
    <row r="268" spans="1:27" ht="15.75" customHeight="1">
      <c r="A268" s="27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c r="AA268" s="271"/>
    </row>
    <row r="269" spans="1:27" ht="15.75" customHeight="1">
      <c r="A269" s="27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c r="AA269" s="271"/>
    </row>
    <row r="270" spans="1:27" ht="15.75" customHeight="1">
      <c r="A270" s="27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c r="AA270" s="271"/>
    </row>
    <row r="271" spans="1:27" ht="15.75" customHeight="1">
      <c r="A271" s="27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c r="AA271" s="271"/>
    </row>
    <row r="272" spans="1:27" ht="15.75" customHeight="1">
      <c r="A272" s="27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c r="AA272" s="271"/>
    </row>
    <row r="273" spans="1:27" ht="15.75" customHeight="1">
      <c r="A273" s="27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c r="AA273" s="271"/>
    </row>
    <row r="274" spans="1:27" ht="15.75" customHeight="1">
      <c r="A274" s="27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c r="AA274" s="271"/>
    </row>
    <row r="275" spans="1:27" ht="15.75" customHeight="1">
      <c r="A275" s="27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c r="AA275" s="271"/>
    </row>
    <row r="276" spans="1:27" ht="15.75" customHeight="1">
      <c r="A276" s="27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c r="AA276" s="271"/>
    </row>
    <row r="277" spans="1:27" ht="15.75" customHeight="1">
      <c r="A277" s="27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c r="AA277" s="271"/>
    </row>
    <row r="278" spans="1:27" ht="15.75" customHeight="1">
      <c r="A278" s="27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c r="AA278" s="271"/>
    </row>
    <row r="279" spans="1:27" ht="15.75" customHeight="1">
      <c r="A279" s="27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c r="AA279" s="271"/>
    </row>
    <row r="280" spans="1:27" ht="15.75" customHeight="1">
      <c r="A280" s="27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c r="AA280" s="271"/>
    </row>
    <row r="281" spans="1:27" ht="15.75" customHeight="1">
      <c r="A281" s="27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c r="AA281" s="271"/>
    </row>
    <row r="282" spans="1:27" ht="15.75" customHeight="1">
      <c r="A282" s="27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c r="AA282" s="271"/>
    </row>
    <row r="283" spans="1:27" ht="15.75" customHeight="1">
      <c r="A283" s="27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c r="AA283" s="271"/>
    </row>
    <row r="284" spans="1:27" ht="15.75" customHeight="1">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c r="AA284" s="271"/>
    </row>
    <row r="285" spans="1:27" ht="15.75" customHeight="1">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c r="AA285" s="271"/>
    </row>
    <row r="286" spans="1:27" ht="15.75" customHeight="1">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c r="AA286" s="271"/>
    </row>
    <row r="287" spans="1:27" ht="15.75" customHeight="1">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c r="AA287" s="271"/>
    </row>
    <row r="288" spans="1:27" ht="15.75" customHeight="1">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c r="AA288" s="271"/>
    </row>
    <row r="289" spans="1:27" ht="15.75" customHeight="1">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c r="AA289" s="271"/>
    </row>
    <row r="290" spans="1:27" ht="15.75" customHeight="1">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c r="AA290" s="271"/>
    </row>
    <row r="291" spans="1:27" ht="15.75" customHeight="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c r="AA291" s="271"/>
    </row>
    <row r="292" spans="1:27" ht="15.75" customHeight="1">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c r="AA292" s="271"/>
    </row>
    <row r="293" spans="1:27" ht="15.75" customHeight="1">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c r="AA293" s="271"/>
    </row>
    <row r="294" spans="1:27" ht="15.75" customHeight="1">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c r="AA294" s="271"/>
    </row>
    <row r="295" spans="1:27" ht="15.75" customHeight="1">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c r="AA295" s="271"/>
    </row>
    <row r="296" spans="1:27" ht="15.75" customHeight="1">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c r="AA296" s="271"/>
    </row>
    <row r="297" spans="1:27" ht="15.75" customHeight="1">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c r="AA297" s="271"/>
    </row>
    <row r="298" spans="1:27" ht="15.75" customHeight="1">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c r="AA298" s="271"/>
    </row>
    <row r="299" spans="1:27" ht="15.75" customHeight="1">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c r="AA299" s="271"/>
    </row>
    <row r="300" spans="1:27" ht="15.75" customHeight="1">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c r="AA300" s="271"/>
    </row>
    <row r="301" spans="1:27" ht="15.75" customHeight="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c r="AA301" s="271"/>
    </row>
    <row r="302" spans="1:27" ht="15.75" customHeight="1">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c r="AA302" s="271"/>
    </row>
    <row r="303" spans="1:27" ht="15.75" customHeight="1">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c r="AA303" s="271"/>
    </row>
    <row r="304" spans="1:27" ht="15.75" customHeight="1">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c r="AA304" s="271"/>
    </row>
    <row r="305" spans="1:27" ht="15.75" customHeight="1">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c r="AA305" s="271"/>
    </row>
    <row r="306" spans="1:27" ht="15.75" customHeight="1">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c r="AA306" s="271"/>
    </row>
    <row r="307" spans="1:27" ht="15.75" customHeight="1">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c r="AA307" s="271"/>
    </row>
    <row r="308" spans="1:27" ht="15.75" customHeight="1">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c r="AA308" s="271"/>
    </row>
    <row r="309" spans="1:27" ht="15.75" customHeight="1">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c r="AA309" s="271"/>
    </row>
    <row r="310" spans="1:27" ht="15.75" customHeight="1">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c r="AA310" s="271"/>
    </row>
    <row r="311" spans="1:27" ht="15.75" customHeight="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c r="AA311" s="271"/>
    </row>
    <row r="312" spans="1:27" ht="15.75" customHeight="1">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row>
    <row r="313" spans="1:27" ht="15.75" customHeight="1">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c r="AA313" s="271"/>
    </row>
    <row r="314" spans="1:27" ht="15.75" customHeight="1">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c r="AA314" s="271"/>
    </row>
    <row r="315" spans="1:27" ht="15.75" customHeight="1">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c r="AA315" s="271"/>
    </row>
    <row r="316" spans="1:27" ht="15.75" customHeight="1">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c r="AA316" s="271"/>
    </row>
    <row r="317" spans="1:27" ht="15.75" customHeight="1">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c r="AA317" s="271"/>
    </row>
    <row r="318" spans="1:27" ht="15.75" customHeight="1">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c r="AA318" s="271"/>
    </row>
    <row r="319" spans="1:27" ht="15.75" customHeight="1">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c r="AA319" s="271"/>
    </row>
    <row r="320" spans="1:27" ht="15.75" customHeight="1">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c r="AA320" s="271"/>
    </row>
    <row r="321" spans="1:27" ht="15.75" customHeight="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c r="AA321" s="271"/>
    </row>
    <row r="322" spans="1:27" ht="15.75" customHeight="1">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c r="AA322" s="271"/>
    </row>
    <row r="323" spans="1:27" ht="15.75" customHeight="1">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c r="AA323" s="271"/>
    </row>
    <row r="324" spans="1:27" ht="15.75" customHeight="1">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c r="AA324" s="271"/>
    </row>
    <row r="325" spans="1:27" ht="15.75" customHeight="1">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c r="AA325" s="271"/>
    </row>
    <row r="326" spans="1:27" ht="15.75" customHeight="1">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c r="AA326" s="271"/>
    </row>
    <row r="327" spans="1:27" ht="15.75" customHeight="1">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c r="AA327" s="271"/>
    </row>
    <row r="328" spans="1:27" ht="15.75" customHeight="1">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c r="AA328" s="271"/>
    </row>
    <row r="329" spans="1:27" ht="15.75" customHeight="1">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c r="AA329" s="271"/>
    </row>
    <row r="330" spans="1:27" ht="15.75" customHeight="1">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c r="AA330" s="271"/>
    </row>
    <row r="331" spans="1:27" ht="15.75" customHeight="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c r="AA331" s="271"/>
    </row>
    <row r="332" spans="1:27" ht="15.75" customHeight="1">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c r="AA332" s="271"/>
    </row>
    <row r="333" spans="1:27" ht="15.75" customHeight="1">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c r="AA333" s="271"/>
    </row>
    <row r="334" spans="1:27" ht="15.75" customHeight="1">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c r="AA334" s="271"/>
    </row>
    <row r="335" spans="1:27" ht="15.75" customHeight="1">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c r="AA335" s="271"/>
    </row>
    <row r="336" spans="1:27" ht="15.75" customHeight="1">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c r="AA336" s="271"/>
    </row>
    <row r="337" spans="1:27" ht="15.75" customHeight="1">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c r="AA337" s="271"/>
    </row>
    <row r="338" spans="1:27" ht="15.75" customHeight="1">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row>
    <row r="339" spans="1:27" ht="15.75" customHeight="1">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c r="AA339" s="271"/>
    </row>
    <row r="340" spans="1:27" ht="15.75" customHeight="1">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c r="AA340" s="271"/>
    </row>
    <row r="341" spans="1:27" ht="15.75" customHeight="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c r="AA341" s="271"/>
    </row>
    <row r="342" spans="1:27" ht="15.75" customHeight="1">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c r="AA342" s="271"/>
    </row>
    <row r="343" spans="1:27" ht="15.75" customHeight="1">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c r="AA343" s="271"/>
    </row>
    <row r="344" spans="1:27" ht="15.75" customHeight="1">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c r="AA344" s="271"/>
    </row>
    <row r="345" spans="1:27" ht="15.75" customHeight="1">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c r="AA345" s="271"/>
    </row>
    <row r="346" spans="1:27" ht="15.75" customHeight="1">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c r="AA346" s="271"/>
    </row>
    <row r="347" spans="1:27" ht="15.75" customHeight="1">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row>
    <row r="348" spans="1:27" ht="15.75" customHeight="1">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c r="AA348" s="271"/>
    </row>
    <row r="349" spans="1:27" ht="15.75" customHeight="1">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c r="AA349" s="271"/>
    </row>
    <row r="350" spans="1:27" ht="15.75" customHeight="1">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c r="AA350" s="271"/>
    </row>
    <row r="351" spans="1:27" ht="15.75" customHeight="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c r="AA351" s="271"/>
    </row>
    <row r="352" spans="1:27" ht="15.75" customHeight="1">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row>
    <row r="353" spans="1:27" ht="15.75" customHeight="1">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c r="AA353" s="271"/>
    </row>
    <row r="354" spans="1:27" ht="15.75" customHeight="1">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c r="AA354" s="271"/>
    </row>
    <row r="355" spans="1:27" ht="15.75" customHeight="1">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c r="AA355" s="271"/>
    </row>
    <row r="356" spans="1:27" ht="15.75" customHeight="1">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c r="AA356" s="271"/>
    </row>
    <row r="357" spans="1:27" ht="15.75" customHeight="1">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row>
    <row r="358" spans="1:27" ht="15.75" customHeight="1">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c r="AA358" s="271"/>
    </row>
    <row r="359" spans="1:27" ht="15.75" customHeight="1">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row>
    <row r="360" spans="1:27" ht="15.75" customHeight="1">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c r="AA360" s="271"/>
    </row>
    <row r="361" spans="1:27" ht="15.75" customHeight="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c r="AA361" s="271"/>
    </row>
    <row r="362" spans="1:27" ht="15.75" customHeight="1">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c r="AA362" s="271"/>
    </row>
    <row r="363" spans="1:27" ht="15.75" customHeight="1">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c r="AA363" s="271"/>
    </row>
    <row r="364" spans="1:27" ht="15.75" customHeight="1">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c r="AA364" s="271"/>
    </row>
    <row r="365" spans="1:27" ht="15.75" customHeight="1">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c r="AA365" s="271"/>
    </row>
    <row r="366" spans="1:27" ht="15.75" customHeight="1">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c r="AA366" s="271"/>
    </row>
    <row r="367" spans="1:27" ht="15.75" customHeight="1">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c r="AA367" s="271"/>
    </row>
    <row r="368" spans="1:27" ht="15.75" customHeight="1">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c r="AA368" s="271"/>
    </row>
    <row r="369" spans="1:27" ht="15.75" customHeight="1">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row>
    <row r="370" spans="1:27" ht="15.75" customHeight="1">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row>
    <row r="371" spans="1:27" ht="15.75" customHeight="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c r="AA371" s="271"/>
    </row>
    <row r="372" spans="1:27" ht="15.75" customHeight="1">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c r="AA372" s="271"/>
    </row>
    <row r="373" spans="1:27" ht="15.75" customHeight="1">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c r="AA373" s="271"/>
    </row>
    <row r="374" spans="1:27" ht="15.75" customHeight="1">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c r="AA374" s="271"/>
    </row>
    <row r="375" spans="1:27" ht="15.75" customHeight="1">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c r="AA375" s="271"/>
    </row>
    <row r="376" spans="1:27" ht="15.75" customHeight="1">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c r="AA376" s="271"/>
    </row>
    <row r="377" spans="1:27" ht="15.75" customHeight="1">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c r="AA377" s="271"/>
    </row>
    <row r="378" spans="1:27" ht="15.75" customHeight="1">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c r="AA378" s="271"/>
    </row>
    <row r="379" spans="1:27" ht="15.75" customHeight="1">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row>
    <row r="380" spans="1:27" ht="15.75" customHeight="1">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c r="AA380" s="271"/>
    </row>
    <row r="381" spans="1:27" ht="15.75" customHeight="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c r="AA381" s="271"/>
    </row>
    <row r="382" spans="1:27" ht="15.75" customHeight="1">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c r="AA382" s="271"/>
    </row>
    <row r="383" spans="1:27" ht="15.75" customHeight="1">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c r="AA383" s="271"/>
    </row>
    <row r="384" spans="1:27" ht="15.75" customHeight="1">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c r="AA384" s="271"/>
    </row>
    <row r="385" spans="1:27" ht="15.75" customHeight="1">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c r="AA385" s="271"/>
    </row>
    <row r="386" spans="1:27" ht="15.75" customHeight="1">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c r="AA386" s="271"/>
    </row>
    <row r="387" spans="1:27" ht="15.75" customHeight="1">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c r="AA387" s="271"/>
    </row>
    <row r="388" spans="1:27" ht="15.75" customHeight="1">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c r="AA388" s="271"/>
    </row>
    <row r="389" spans="1:27" ht="15.75" customHeight="1">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row>
    <row r="390" spans="1:27" ht="15.75" customHeight="1">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c r="AA390" s="271"/>
    </row>
    <row r="391" spans="1:27" ht="15.75" customHeight="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c r="AA391" s="271"/>
    </row>
    <row r="392" spans="1:27" ht="15.75" customHeight="1">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c r="AA392" s="271"/>
    </row>
    <row r="393" spans="1:27" ht="15.75" customHeight="1">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c r="AA393" s="271"/>
    </row>
    <row r="394" spans="1:27" ht="15.75" customHeight="1">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c r="AA394" s="271"/>
    </row>
    <row r="395" spans="1:27" ht="15.75" customHeight="1">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c r="AA395" s="271"/>
    </row>
    <row r="396" spans="1:27" ht="15.75" customHeight="1">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c r="AA396" s="271"/>
    </row>
    <row r="397" spans="1:27" ht="15.75" customHeight="1">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row>
    <row r="398" spans="1:27" ht="15.75" customHeight="1">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c r="AA398" s="271"/>
    </row>
    <row r="399" spans="1:27" ht="15.75" customHeight="1">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c r="AA399" s="271"/>
    </row>
    <row r="400" spans="1:27" ht="15.75" customHeight="1">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c r="AA400" s="271"/>
    </row>
    <row r="401" spans="1:27" ht="15.75" customHeight="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c r="AA401" s="271"/>
    </row>
    <row r="402" spans="1:27" ht="15.75" customHeight="1"/>
    <row r="403" spans="1:27" ht="15.75" customHeight="1"/>
    <row r="404" spans="1:27" ht="15.75" customHeight="1"/>
    <row r="405" spans="1:27" ht="15.75" customHeight="1"/>
    <row r="406" spans="1:27" ht="15.75" customHeight="1"/>
    <row r="407" spans="1:27" ht="15.75" customHeight="1"/>
    <row r="408" spans="1:27" ht="15.75" customHeight="1"/>
    <row r="409" spans="1:27" ht="15.75" customHeight="1"/>
    <row r="410" spans="1:27" ht="15.75" customHeight="1"/>
    <row r="411" spans="1:27" ht="15.75" customHeight="1"/>
    <row r="412" spans="1:27" ht="15.75" customHeight="1"/>
    <row r="413" spans="1:27" ht="15.75" customHeight="1"/>
    <row r="414" spans="1:27" ht="15.75" customHeight="1"/>
    <row r="415" spans="1:27" ht="15.75" customHeight="1"/>
    <row r="416" spans="1:27"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outlinePr summaryBelow="0" summaryRight="0"/>
    <pageSetUpPr fitToPage="1"/>
  </sheetPr>
  <dimension ref="A1:Z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19.28515625" customWidth="1"/>
    <col min="2" max="2" width="19.42578125" customWidth="1"/>
    <col min="3" max="3" width="17.28515625" customWidth="1"/>
    <col min="4" max="4" width="15" customWidth="1"/>
    <col min="5" max="6" width="14.42578125" customWidth="1"/>
    <col min="7" max="7" width="11.5703125" customWidth="1"/>
    <col min="8" max="8" width="11.28515625" customWidth="1"/>
    <col min="9" max="9" width="16" customWidth="1"/>
    <col min="10" max="10" width="16.28515625" customWidth="1"/>
    <col min="11" max="11" width="27.28515625" customWidth="1"/>
    <col min="12" max="12" width="43.5703125" customWidth="1"/>
    <col min="13" max="13" width="65.5703125" customWidth="1"/>
  </cols>
  <sheetData>
    <row r="1" spans="1:26" ht="15.75" customHeight="1">
      <c r="A1" s="279"/>
      <c r="B1" s="280" t="s">
        <v>2634</v>
      </c>
      <c r="C1" s="281" t="s">
        <v>3954</v>
      </c>
      <c r="D1" s="281" t="s">
        <v>3955</v>
      </c>
      <c r="E1" s="281" t="s">
        <v>3956</v>
      </c>
      <c r="F1" s="282" t="s">
        <v>3957</v>
      </c>
      <c r="G1" s="283" t="s">
        <v>3958</v>
      </c>
      <c r="H1" s="284" t="s">
        <v>3959</v>
      </c>
      <c r="I1" s="285" t="s">
        <v>3960</v>
      </c>
      <c r="J1" s="285" t="s">
        <v>3961</v>
      </c>
      <c r="K1" s="286" t="s">
        <v>3962</v>
      </c>
      <c r="L1" s="287" t="s">
        <v>3963</v>
      </c>
      <c r="M1" s="286" t="s">
        <v>3964</v>
      </c>
      <c r="N1" s="288" t="s">
        <v>3965</v>
      </c>
      <c r="O1" s="163"/>
      <c r="P1" s="163"/>
      <c r="Q1" s="163"/>
      <c r="R1" s="163"/>
      <c r="S1" s="163"/>
      <c r="T1" s="163"/>
      <c r="U1" s="163"/>
      <c r="V1" s="163"/>
      <c r="W1" s="163"/>
      <c r="X1" s="163"/>
      <c r="Y1" s="163"/>
      <c r="Z1" s="163"/>
    </row>
    <row r="2" spans="1:26" ht="15.75" customHeight="1">
      <c r="A2" s="1232" t="s">
        <v>2662</v>
      </c>
      <c r="B2" s="289" t="s">
        <v>2663</v>
      </c>
      <c r="C2" s="290" t="s">
        <v>3966</v>
      </c>
      <c r="D2" s="290" t="s">
        <v>3967</v>
      </c>
      <c r="E2" s="290" t="s">
        <v>3968</v>
      </c>
      <c r="F2" s="290"/>
      <c r="G2" s="291">
        <f t="shared" ref="G2:G198" si="0">LEN(C2)</f>
        <v>4</v>
      </c>
      <c r="H2" s="292">
        <f t="shared" ref="H2:H198" si="1">SUM(LEN(C2)+LEN(D2)+LEN(E2))</f>
        <v>8</v>
      </c>
      <c r="I2" s="290"/>
      <c r="J2" s="290"/>
      <c r="K2" s="290"/>
      <c r="L2" s="290"/>
      <c r="M2" s="290"/>
      <c r="N2" s="293"/>
      <c r="O2" s="163"/>
      <c r="P2" s="163"/>
      <c r="Q2" s="163"/>
      <c r="R2" s="163"/>
      <c r="S2" s="163"/>
      <c r="T2" s="163"/>
      <c r="U2" s="163"/>
      <c r="V2" s="163"/>
      <c r="W2" s="163"/>
      <c r="X2" s="163"/>
      <c r="Y2" s="163"/>
      <c r="Z2" s="163"/>
    </row>
    <row r="3" spans="1:26" ht="15.75" customHeight="1">
      <c r="A3" s="1210"/>
      <c r="B3" s="294" t="s">
        <v>2664</v>
      </c>
      <c r="C3" s="295"/>
      <c r="D3" s="295"/>
      <c r="E3" s="295"/>
      <c r="F3" s="295"/>
      <c r="G3" s="291">
        <f t="shared" si="0"/>
        <v>0</v>
      </c>
      <c r="H3" s="292">
        <f t="shared" si="1"/>
        <v>0</v>
      </c>
      <c r="I3" s="295"/>
      <c r="J3" s="295"/>
      <c r="K3" s="295"/>
      <c r="L3" s="295"/>
      <c r="M3" s="295"/>
      <c r="N3" s="293"/>
      <c r="O3" s="163"/>
      <c r="P3" s="163"/>
      <c r="Q3" s="163"/>
      <c r="R3" s="163"/>
      <c r="S3" s="163"/>
      <c r="T3" s="163"/>
      <c r="U3" s="163"/>
      <c r="V3" s="163"/>
      <c r="W3" s="163"/>
      <c r="X3" s="163"/>
      <c r="Y3" s="163"/>
      <c r="Z3" s="163"/>
    </row>
    <row r="4" spans="1:26" ht="15.75" customHeight="1">
      <c r="A4" s="182" t="s">
        <v>2665</v>
      </c>
      <c r="B4" s="289" t="s">
        <v>2666</v>
      </c>
      <c r="C4" s="290"/>
      <c r="D4" s="290" t="s">
        <v>3968</v>
      </c>
      <c r="E4" s="290" t="s">
        <v>3969</v>
      </c>
      <c r="F4" s="290"/>
      <c r="G4" s="291">
        <f t="shared" si="0"/>
        <v>0</v>
      </c>
      <c r="H4" s="292">
        <f t="shared" si="1"/>
        <v>3</v>
      </c>
      <c r="I4" s="290"/>
      <c r="J4" s="290"/>
      <c r="K4" s="290"/>
      <c r="L4" s="290"/>
      <c r="M4" s="290"/>
      <c r="N4" s="293"/>
      <c r="O4" s="163"/>
      <c r="P4" s="163"/>
      <c r="Q4" s="163"/>
      <c r="R4" s="163"/>
      <c r="S4" s="163"/>
      <c r="T4" s="163"/>
      <c r="U4" s="163"/>
      <c r="V4" s="163"/>
      <c r="W4" s="163"/>
      <c r="X4" s="163"/>
      <c r="Y4" s="163"/>
      <c r="Z4" s="163"/>
    </row>
    <row r="5" spans="1:26" ht="15.75" customHeight="1">
      <c r="A5" s="1239" t="s">
        <v>2667</v>
      </c>
      <c r="B5" s="294" t="s">
        <v>2668</v>
      </c>
      <c r="C5" s="295" t="s">
        <v>3968</v>
      </c>
      <c r="D5" s="297" t="s">
        <v>3969</v>
      </c>
      <c r="E5" s="295"/>
      <c r="F5" s="295"/>
      <c r="G5" s="291">
        <f t="shared" si="0"/>
        <v>1</v>
      </c>
      <c r="H5" s="292">
        <f t="shared" si="1"/>
        <v>3</v>
      </c>
      <c r="I5" s="295"/>
      <c r="J5" s="295"/>
      <c r="K5" s="295"/>
      <c r="L5" s="295"/>
      <c r="M5" s="295"/>
      <c r="N5" s="293"/>
      <c r="O5" s="163"/>
      <c r="P5" s="163"/>
      <c r="Q5" s="163"/>
      <c r="R5" s="163"/>
      <c r="S5" s="163"/>
      <c r="T5" s="163"/>
      <c r="U5" s="163"/>
      <c r="V5" s="163"/>
      <c r="W5" s="163"/>
      <c r="X5" s="163"/>
      <c r="Y5" s="163"/>
      <c r="Z5" s="163"/>
    </row>
    <row r="6" spans="1:26" ht="15.75" customHeight="1">
      <c r="A6" s="1210"/>
      <c r="B6" s="289" t="s">
        <v>2669</v>
      </c>
      <c r="C6" s="290"/>
      <c r="D6" s="290"/>
      <c r="E6" s="290"/>
      <c r="F6" s="290"/>
      <c r="G6" s="291">
        <f t="shared" si="0"/>
        <v>0</v>
      </c>
      <c r="H6" s="292">
        <f t="shared" si="1"/>
        <v>0</v>
      </c>
      <c r="I6" s="290"/>
      <c r="J6" s="290"/>
      <c r="K6" s="290"/>
      <c r="L6" s="290"/>
      <c r="M6" s="290"/>
      <c r="N6" s="293"/>
      <c r="O6" s="163"/>
      <c r="P6" s="163"/>
      <c r="Q6" s="163"/>
      <c r="R6" s="163"/>
      <c r="S6" s="163"/>
      <c r="T6" s="163"/>
      <c r="U6" s="163"/>
      <c r="V6" s="163"/>
      <c r="W6" s="163"/>
      <c r="X6" s="163"/>
      <c r="Y6" s="163"/>
      <c r="Z6" s="163"/>
    </row>
    <row r="7" spans="1:26" ht="15.75" customHeight="1">
      <c r="A7" s="1210"/>
      <c r="B7" s="294" t="s">
        <v>2670</v>
      </c>
      <c r="C7" s="295"/>
      <c r="D7" s="295" t="s">
        <v>3968</v>
      </c>
      <c r="E7" s="295"/>
      <c r="F7" s="295" t="s">
        <v>3968</v>
      </c>
      <c r="G7" s="291">
        <f t="shared" si="0"/>
        <v>0</v>
      </c>
      <c r="H7" s="292">
        <f t="shared" si="1"/>
        <v>1</v>
      </c>
      <c r="I7" s="295"/>
      <c r="J7" s="295"/>
      <c r="K7" s="295"/>
      <c r="L7" s="295" t="s">
        <v>3970</v>
      </c>
      <c r="M7" s="295"/>
      <c r="N7" s="293"/>
      <c r="O7" s="163"/>
      <c r="P7" s="163"/>
      <c r="Q7" s="163"/>
      <c r="R7" s="163"/>
      <c r="S7" s="163"/>
      <c r="T7" s="163"/>
      <c r="U7" s="163"/>
      <c r="V7" s="163"/>
      <c r="W7" s="163"/>
      <c r="X7" s="163"/>
      <c r="Y7" s="163"/>
      <c r="Z7" s="163"/>
    </row>
    <row r="8" spans="1:26" ht="15.75" customHeight="1">
      <c r="A8" s="1232" t="s">
        <v>2671</v>
      </c>
      <c r="B8" s="289" t="s">
        <v>2672</v>
      </c>
      <c r="C8" s="290" t="s">
        <v>3968</v>
      </c>
      <c r="D8" s="290" t="s">
        <v>3971</v>
      </c>
      <c r="E8" s="290" t="s">
        <v>3968</v>
      </c>
      <c r="F8" s="290"/>
      <c r="G8" s="291">
        <f t="shared" si="0"/>
        <v>1</v>
      </c>
      <c r="H8" s="292">
        <f t="shared" si="1"/>
        <v>4</v>
      </c>
      <c r="I8" s="290"/>
      <c r="J8" s="290"/>
      <c r="K8" s="290"/>
      <c r="L8" s="295"/>
      <c r="M8" s="290"/>
      <c r="N8" s="293"/>
      <c r="O8" s="163"/>
      <c r="P8" s="163"/>
      <c r="Q8" s="163"/>
      <c r="R8" s="163"/>
      <c r="S8" s="163"/>
      <c r="T8" s="163"/>
      <c r="U8" s="163"/>
      <c r="V8" s="163"/>
      <c r="W8" s="163"/>
      <c r="X8" s="163"/>
      <c r="Y8" s="163"/>
      <c r="Z8" s="163"/>
    </row>
    <row r="9" spans="1:26" ht="15.75" customHeight="1">
      <c r="A9" s="1210"/>
      <c r="B9" s="294" t="s">
        <v>2673</v>
      </c>
      <c r="C9" s="295" t="s">
        <v>3972</v>
      </c>
      <c r="D9" s="295"/>
      <c r="E9" s="295" t="s">
        <v>3969</v>
      </c>
      <c r="F9" s="295"/>
      <c r="G9" s="291">
        <f t="shared" si="0"/>
        <v>5</v>
      </c>
      <c r="H9" s="292">
        <f t="shared" si="1"/>
        <v>7</v>
      </c>
      <c r="I9" s="295"/>
      <c r="J9" s="295"/>
      <c r="K9" s="295" t="s">
        <v>3973</v>
      </c>
      <c r="L9" s="295"/>
      <c r="M9" s="295"/>
      <c r="N9" s="293"/>
      <c r="O9" s="163"/>
      <c r="P9" s="163"/>
      <c r="Q9" s="163"/>
      <c r="R9" s="163"/>
      <c r="S9" s="163"/>
      <c r="T9" s="163"/>
      <c r="U9" s="163"/>
      <c r="V9" s="163"/>
      <c r="W9" s="163"/>
      <c r="X9" s="163"/>
      <c r="Y9" s="163"/>
      <c r="Z9" s="163"/>
    </row>
    <row r="10" spans="1:26" ht="15.75" customHeight="1">
      <c r="A10" s="1210"/>
      <c r="B10" s="289" t="s">
        <v>2674</v>
      </c>
      <c r="C10" s="290"/>
      <c r="D10" s="290"/>
      <c r="E10" s="290"/>
      <c r="F10" s="290"/>
      <c r="G10" s="291">
        <f t="shared" si="0"/>
        <v>0</v>
      </c>
      <c r="H10" s="292">
        <f t="shared" si="1"/>
        <v>0</v>
      </c>
      <c r="I10" s="290"/>
      <c r="J10" s="290"/>
      <c r="K10" s="290"/>
      <c r="L10" s="290"/>
      <c r="M10" s="290"/>
      <c r="N10" s="293"/>
      <c r="O10" s="163"/>
      <c r="P10" s="163"/>
      <c r="Q10" s="163"/>
      <c r="R10" s="163"/>
      <c r="S10" s="163"/>
      <c r="T10" s="163"/>
      <c r="U10" s="163"/>
      <c r="V10" s="163"/>
      <c r="W10" s="163"/>
      <c r="X10" s="163"/>
      <c r="Y10" s="163"/>
      <c r="Z10" s="163"/>
    </row>
    <row r="11" spans="1:26" ht="15.75" customHeight="1">
      <c r="A11" s="1210"/>
      <c r="B11" s="294" t="s">
        <v>2675</v>
      </c>
      <c r="C11" s="295"/>
      <c r="D11" s="295" t="s">
        <v>3968</v>
      </c>
      <c r="E11" s="295"/>
      <c r="F11" s="295" t="s">
        <v>3968</v>
      </c>
      <c r="G11" s="291">
        <f t="shared" si="0"/>
        <v>0</v>
      </c>
      <c r="H11" s="292">
        <f t="shared" si="1"/>
        <v>1</v>
      </c>
      <c r="I11" s="295"/>
      <c r="J11" s="295"/>
      <c r="K11" s="295"/>
      <c r="L11" s="295" t="s">
        <v>3974</v>
      </c>
      <c r="M11" s="295"/>
      <c r="N11" s="293"/>
      <c r="O11" s="163"/>
      <c r="P11" s="163"/>
      <c r="Q11" s="163"/>
      <c r="R11" s="163"/>
      <c r="S11" s="163"/>
      <c r="T11" s="163"/>
      <c r="U11" s="163"/>
      <c r="V11" s="163"/>
      <c r="W11" s="163"/>
      <c r="X11" s="163"/>
      <c r="Y11" s="163"/>
      <c r="Z11" s="163"/>
    </row>
    <row r="12" spans="1:26" ht="15.75" customHeight="1">
      <c r="A12" s="1210"/>
      <c r="B12" s="289" t="s">
        <v>2676</v>
      </c>
      <c r="C12" s="290" t="s">
        <v>3968</v>
      </c>
      <c r="D12" s="290" t="s">
        <v>3968</v>
      </c>
      <c r="E12" s="290" t="s">
        <v>3969</v>
      </c>
      <c r="F12" s="290" t="s">
        <v>3968</v>
      </c>
      <c r="G12" s="291">
        <f t="shared" si="0"/>
        <v>1</v>
      </c>
      <c r="H12" s="292">
        <f t="shared" si="1"/>
        <v>4</v>
      </c>
      <c r="I12" s="290"/>
      <c r="J12" s="290"/>
      <c r="K12" s="290" t="s">
        <v>3975</v>
      </c>
      <c r="L12" s="290" t="s">
        <v>3976</v>
      </c>
      <c r="M12" s="290"/>
      <c r="N12" s="293"/>
      <c r="O12" s="163"/>
      <c r="P12" s="163"/>
      <c r="Q12" s="163"/>
      <c r="R12" s="163"/>
      <c r="S12" s="163"/>
      <c r="T12" s="163"/>
      <c r="U12" s="163"/>
      <c r="V12" s="163"/>
      <c r="W12" s="163"/>
      <c r="X12" s="163"/>
      <c r="Y12" s="163"/>
      <c r="Z12" s="163"/>
    </row>
    <row r="13" spans="1:26" ht="15.75" customHeight="1">
      <c r="A13" s="1210"/>
      <c r="B13" s="294" t="s">
        <v>2677</v>
      </c>
      <c r="C13" s="295"/>
      <c r="D13" s="295" t="s">
        <v>3968</v>
      </c>
      <c r="E13" s="295"/>
      <c r="F13" s="295" t="s">
        <v>3969</v>
      </c>
      <c r="G13" s="291">
        <f t="shared" si="0"/>
        <v>0</v>
      </c>
      <c r="H13" s="292">
        <f t="shared" si="1"/>
        <v>1</v>
      </c>
      <c r="I13" s="295"/>
      <c r="J13" s="295"/>
      <c r="K13" s="295"/>
      <c r="L13" s="295" t="s">
        <v>3977</v>
      </c>
      <c r="M13" s="295"/>
      <c r="N13" s="293"/>
      <c r="O13" s="163"/>
      <c r="P13" s="163"/>
      <c r="Q13" s="163"/>
      <c r="R13" s="163"/>
      <c r="S13" s="163"/>
      <c r="T13" s="163"/>
      <c r="U13" s="163"/>
      <c r="V13" s="163"/>
      <c r="W13" s="163"/>
      <c r="X13" s="163"/>
      <c r="Y13" s="163"/>
      <c r="Z13" s="163"/>
    </row>
    <row r="14" spans="1:26" ht="15.75" customHeight="1">
      <c r="A14" s="1210"/>
      <c r="B14" s="298" t="s">
        <v>2678</v>
      </c>
      <c r="C14" s="290" t="s">
        <v>3966</v>
      </c>
      <c r="D14" s="290" t="s">
        <v>3967</v>
      </c>
      <c r="E14" s="290" t="s">
        <v>3972</v>
      </c>
      <c r="F14" s="290"/>
      <c r="G14" s="291">
        <f t="shared" si="0"/>
        <v>4</v>
      </c>
      <c r="H14" s="292">
        <f t="shared" si="1"/>
        <v>12</v>
      </c>
      <c r="I14" s="290"/>
      <c r="J14" s="290"/>
      <c r="K14" s="290" t="s">
        <v>3978</v>
      </c>
      <c r="L14" s="290"/>
      <c r="M14" s="66" t="s">
        <v>3979</v>
      </c>
      <c r="N14" s="293"/>
      <c r="O14" s="163"/>
      <c r="P14" s="163"/>
      <c r="Q14" s="163"/>
      <c r="R14" s="163"/>
      <c r="S14" s="163"/>
      <c r="T14" s="163"/>
      <c r="U14" s="163"/>
      <c r="V14" s="163"/>
      <c r="W14" s="163"/>
      <c r="X14" s="163"/>
      <c r="Y14" s="163"/>
      <c r="Z14" s="163"/>
    </row>
    <row r="15" spans="1:26" ht="15.75" customHeight="1">
      <c r="A15" s="1210"/>
      <c r="B15" s="294" t="s">
        <v>2679</v>
      </c>
      <c r="C15" s="295"/>
      <c r="D15" s="295"/>
      <c r="E15" s="295" t="s">
        <v>3967</v>
      </c>
      <c r="F15" s="295"/>
      <c r="G15" s="291">
        <f t="shared" si="0"/>
        <v>0</v>
      </c>
      <c r="H15" s="292">
        <f t="shared" si="1"/>
        <v>3</v>
      </c>
      <c r="I15" s="295"/>
      <c r="J15" s="295"/>
      <c r="K15" s="295"/>
      <c r="L15" s="295"/>
      <c r="M15" s="295"/>
      <c r="N15" s="293"/>
      <c r="O15" s="163"/>
      <c r="P15" s="163"/>
      <c r="Q15" s="163"/>
      <c r="R15" s="163"/>
      <c r="S15" s="163"/>
      <c r="T15" s="163"/>
      <c r="U15" s="163"/>
      <c r="V15" s="163"/>
      <c r="W15" s="163"/>
      <c r="X15" s="163"/>
      <c r="Y15" s="163"/>
      <c r="Z15" s="163"/>
    </row>
    <row r="16" spans="1:26" ht="15.75" customHeight="1">
      <c r="A16" s="1210"/>
      <c r="B16" s="289" t="s">
        <v>2680</v>
      </c>
      <c r="C16" s="290" t="s">
        <v>3968</v>
      </c>
      <c r="D16" s="290" t="s">
        <v>3969</v>
      </c>
      <c r="E16" s="290" t="s">
        <v>3969</v>
      </c>
      <c r="F16" s="290"/>
      <c r="G16" s="291">
        <f t="shared" si="0"/>
        <v>1</v>
      </c>
      <c r="H16" s="292">
        <f t="shared" si="1"/>
        <v>5</v>
      </c>
      <c r="I16" s="290"/>
      <c r="J16" s="290"/>
      <c r="K16" s="290"/>
      <c r="L16" s="290"/>
      <c r="M16" s="290"/>
      <c r="N16" s="293"/>
      <c r="O16" s="163"/>
      <c r="P16" s="163"/>
      <c r="Q16" s="163"/>
      <c r="R16" s="163"/>
      <c r="S16" s="163"/>
      <c r="T16" s="163"/>
      <c r="U16" s="163"/>
      <c r="V16" s="163"/>
      <c r="W16" s="163"/>
      <c r="X16" s="163"/>
      <c r="Y16" s="163"/>
      <c r="Z16" s="163"/>
    </row>
    <row r="17" spans="1:26" ht="15.75" customHeight="1">
      <c r="A17" s="1210"/>
      <c r="B17" s="294" t="s">
        <v>2681</v>
      </c>
      <c r="C17" s="295" t="s">
        <v>3972</v>
      </c>
      <c r="D17" s="295" t="s">
        <v>3968</v>
      </c>
      <c r="E17" s="295" t="s">
        <v>3968</v>
      </c>
      <c r="F17" s="295" t="s">
        <v>3968</v>
      </c>
      <c r="G17" s="291">
        <f t="shared" si="0"/>
        <v>5</v>
      </c>
      <c r="H17" s="292">
        <f t="shared" si="1"/>
        <v>7</v>
      </c>
      <c r="I17" s="295"/>
      <c r="J17" s="295"/>
      <c r="K17" s="295"/>
      <c r="L17" s="295"/>
      <c r="M17" s="295"/>
      <c r="N17" s="293"/>
      <c r="O17" s="163"/>
      <c r="P17" s="163"/>
      <c r="Q17" s="163"/>
      <c r="R17" s="163"/>
      <c r="S17" s="163"/>
      <c r="T17" s="163"/>
      <c r="U17" s="163"/>
      <c r="V17" s="163"/>
      <c r="W17" s="163"/>
      <c r="X17" s="163"/>
      <c r="Y17" s="163"/>
      <c r="Z17" s="163"/>
    </row>
    <row r="18" spans="1:26" ht="15.75" customHeight="1">
      <c r="A18" s="1210"/>
      <c r="B18" s="289" t="s">
        <v>2682</v>
      </c>
      <c r="C18" s="290" t="s">
        <v>3968</v>
      </c>
      <c r="D18" s="290" t="s">
        <v>3968</v>
      </c>
      <c r="E18" s="290"/>
      <c r="F18" s="290" t="s">
        <v>3969</v>
      </c>
      <c r="G18" s="291">
        <f t="shared" si="0"/>
        <v>1</v>
      </c>
      <c r="H18" s="292">
        <f t="shared" si="1"/>
        <v>2</v>
      </c>
      <c r="I18" s="290"/>
      <c r="J18" s="290"/>
      <c r="K18" s="290"/>
      <c r="L18" s="290"/>
      <c r="M18" s="290"/>
      <c r="N18" s="293"/>
      <c r="O18" s="163"/>
      <c r="P18" s="163"/>
      <c r="Q18" s="163"/>
      <c r="R18" s="163"/>
      <c r="S18" s="163"/>
      <c r="T18" s="163"/>
      <c r="U18" s="163"/>
      <c r="V18" s="163"/>
      <c r="W18" s="163"/>
      <c r="X18" s="163"/>
      <c r="Y18" s="163"/>
      <c r="Z18" s="163"/>
    </row>
    <row r="19" spans="1:26" ht="15.75" customHeight="1">
      <c r="A19" s="1210"/>
      <c r="B19" s="294" t="s">
        <v>2683</v>
      </c>
      <c r="C19" s="295" t="s">
        <v>3980</v>
      </c>
      <c r="D19" s="295" t="s">
        <v>3968</v>
      </c>
      <c r="E19" s="295"/>
      <c r="F19" s="295" t="s">
        <v>3968</v>
      </c>
      <c r="G19" s="291">
        <f t="shared" si="0"/>
        <v>1</v>
      </c>
      <c r="H19" s="292">
        <f t="shared" si="1"/>
        <v>2</v>
      </c>
      <c r="I19" s="295"/>
      <c r="J19" s="295"/>
      <c r="K19" s="295"/>
      <c r="L19" s="295" t="s">
        <v>3981</v>
      </c>
      <c r="M19" s="295"/>
      <c r="N19" s="293"/>
      <c r="O19" s="163"/>
      <c r="P19" s="163"/>
      <c r="Q19" s="163"/>
      <c r="R19" s="163"/>
      <c r="S19" s="163"/>
      <c r="T19" s="163"/>
      <c r="U19" s="163"/>
      <c r="V19" s="163"/>
      <c r="W19" s="163"/>
      <c r="X19" s="163"/>
      <c r="Y19" s="163"/>
      <c r="Z19" s="163"/>
    </row>
    <row r="20" spans="1:26" ht="15.75" customHeight="1">
      <c r="A20" s="1210"/>
      <c r="B20" s="289" t="s">
        <v>2684</v>
      </c>
      <c r="C20" s="290"/>
      <c r="D20" s="290"/>
      <c r="E20" s="290"/>
      <c r="F20" s="290"/>
      <c r="G20" s="291">
        <f t="shared" si="0"/>
        <v>0</v>
      </c>
      <c r="H20" s="292">
        <f t="shared" si="1"/>
        <v>0</v>
      </c>
      <c r="I20" s="290"/>
      <c r="J20" s="290"/>
      <c r="K20" s="290"/>
      <c r="L20" s="290"/>
      <c r="M20" s="290"/>
      <c r="N20" s="293"/>
      <c r="O20" s="163"/>
      <c r="P20" s="163"/>
      <c r="Q20" s="163"/>
      <c r="R20" s="163"/>
      <c r="S20" s="163"/>
      <c r="T20" s="163"/>
      <c r="U20" s="163"/>
      <c r="V20" s="163"/>
      <c r="W20" s="163"/>
      <c r="X20" s="163"/>
      <c r="Y20" s="163"/>
      <c r="Z20" s="163"/>
    </row>
    <row r="21" spans="1:26" ht="15.75" customHeight="1">
      <c r="A21" s="1210"/>
      <c r="B21" s="294" t="s">
        <v>2685</v>
      </c>
      <c r="C21" s="295" t="s">
        <v>3968</v>
      </c>
      <c r="D21" s="295"/>
      <c r="E21" s="295" t="s">
        <v>3968</v>
      </c>
      <c r="F21" s="295" t="s">
        <v>3968</v>
      </c>
      <c r="G21" s="291">
        <f t="shared" si="0"/>
        <v>1</v>
      </c>
      <c r="H21" s="292">
        <f t="shared" si="1"/>
        <v>2</v>
      </c>
      <c r="I21" s="295"/>
      <c r="J21" s="295"/>
      <c r="K21" s="295"/>
      <c r="L21" s="299" t="s">
        <v>3982</v>
      </c>
      <c r="M21" s="295"/>
      <c r="N21" s="293"/>
      <c r="O21" s="163"/>
      <c r="P21" s="163"/>
      <c r="Q21" s="163"/>
      <c r="R21" s="163"/>
      <c r="S21" s="163"/>
      <c r="T21" s="163"/>
      <c r="U21" s="163"/>
      <c r="V21" s="163"/>
      <c r="W21" s="163"/>
      <c r="X21" s="163"/>
      <c r="Y21" s="163"/>
      <c r="Z21" s="163"/>
    </row>
    <row r="22" spans="1:26" ht="15.75" customHeight="1">
      <c r="A22" s="1210"/>
      <c r="B22" s="289" t="s">
        <v>2686</v>
      </c>
      <c r="C22" s="290" t="s">
        <v>3968</v>
      </c>
      <c r="D22" s="290" t="s">
        <v>3968</v>
      </c>
      <c r="E22" s="290"/>
      <c r="F22" s="290" t="s">
        <v>3980</v>
      </c>
      <c r="G22" s="291">
        <f t="shared" si="0"/>
        <v>1</v>
      </c>
      <c r="H22" s="292">
        <f t="shared" si="1"/>
        <v>2</v>
      </c>
      <c r="I22" s="290"/>
      <c r="J22" s="290"/>
      <c r="K22" s="290"/>
      <c r="L22" s="290"/>
      <c r="M22" s="290"/>
      <c r="N22" s="293"/>
      <c r="O22" s="163"/>
      <c r="P22" s="163"/>
      <c r="Q22" s="163"/>
      <c r="R22" s="163"/>
      <c r="S22" s="163"/>
      <c r="T22" s="163"/>
      <c r="U22" s="163"/>
      <c r="V22" s="163"/>
      <c r="W22" s="163"/>
      <c r="X22" s="163"/>
      <c r="Y22" s="163"/>
      <c r="Z22" s="163"/>
    </row>
    <row r="23" spans="1:26" ht="15.75" customHeight="1">
      <c r="A23" s="296" t="s">
        <v>2687</v>
      </c>
      <c r="B23" s="294" t="s">
        <v>2688</v>
      </c>
      <c r="C23" s="295"/>
      <c r="D23" s="295" t="s">
        <v>3967</v>
      </c>
      <c r="E23" s="295" t="s">
        <v>3969</v>
      </c>
      <c r="F23" s="295"/>
      <c r="G23" s="291">
        <f t="shared" si="0"/>
        <v>0</v>
      </c>
      <c r="H23" s="292">
        <f t="shared" si="1"/>
        <v>5</v>
      </c>
      <c r="I23" s="295"/>
      <c r="J23" s="295"/>
      <c r="K23" s="295"/>
      <c r="L23" s="295"/>
      <c r="M23" s="295"/>
      <c r="N23" s="293"/>
      <c r="O23" s="163"/>
      <c r="P23" s="163"/>
      <c r="Q23" s="163"/>
      <c r="R23" s="163"/>
      <c r="S23" s="163"/>
      <c r="T23" s="163"/>
      <c r="U23" s="163"/>
      <c r="V23" s="163"/>
      <c r="W23" s="163"/>
      <c r="X23" s="163"/>
      <c r="Y23" s="163"/>
      <c r="Z23" s="163"/>
    </row>
    <row r="24" spans="1:26" ht="15.75" customHeight="1">
      <c r="A24" s="1232" t="s">
        <v>2689</v>
      </c>
      <c r="B24" s="289" t="s">
        <v>2690</v>
      </c>
      <c r="C24" s="290"/>
      <c r="D24" s="290"/>
      <c r="E24" s="290"/>
      <c r="F24" s="290" t="s">
        <v>3968</v>
      </c>
      <c r="G24" s="291">
        <f t="shared" si="0"/>
        <v>0</v>
      </c>
      <c r="H24" s="292">
        <f t="shared" si="1"/>
        <v>0</v>
      </c>
      <c r="I24" s="290"/>
      <c r="J24" s="290"/>
      <c r="K24" s="290"/>
      <c r="L24" s="290" t="s">
        <v>3983</v>
      </c>
      <c r="M24" s="290"/>
      <c r="N24" s="293"/>
      <c r="O24" s="163"/>
      <c r="P24" s="163"/>
      <c r="Q24" s="163"/>
      <c r="R24" s="163"/>
      <c r="S24" s="163"/>
      <c r="T24" s="163"/>
      <c r="U24" s="163"/>
      <c r="V24" s="163"/>
      <c r="W24" s="163"/>
      <c r="X24" s="163"/>
      <c r="Y24" s="163"/>
      <c r="Z24" s="163"/>
    </row>
    <row r="25" spans="1:26" ht="15.75" customHeight="1">
      <c r="A25" s="1210"/>
      <c r="B25" s="289" t="s">
        <v>2692</v>
      </c>
      <c r="C25" s="290" t="s">
        <v>3969</v>
      </c>
      <c r="D25" s="290"/>
      <c r="E25" s="290" t="s">
        <v>3968</v>
      </c>
      <c r="F25" s="290"/>
      <c r="G25" s="291">
        <f t="shared" si="0"/>
        <v>2</v>
      </c>
      <c r="H25" s="292">
        <f t="shared" si="1"/>
        <v>3</v>
      </c>
      <c r="I25" s="290"/>
      <c r="J25" s="290"/>
      <c r="K25" s="290" t="s">
        <v>3984</v>
      </c>
      <c r="L25" s="290"/>
      <c r="M25" s="290" t="s">
        <v>3985</v>
      </c>
      <c r="N25" s="293"/>
      <c r="O25" s="163"/>
      <c r="P25" s="163"/>
      <c r="Q25" s="163"/>
      <c r="R25" s="163"/>
      <c r="S25" s="163"/>
      <c r="T25" s="163"/>
      <c r="U25" s="163"/>
      <c r="V25" s="163"/>
      <c r="W25" s="163"/>
      <c r="X25" s="163"/>
      <c r="Y25" s="163"/>
      <c r="Z25" s="163"/>
    </row>
    <row r="26" spans="1:26" ht="15.75" customHeight="1">
      <c r="A26" s="1239" t="s">
        <v>2693</v>
      </c>
      <c r="B26" s="294" t="s">
        <v>2694</v>
      </c>
      <c r="C26" s="295" t="s">
        <v>3966</v>
      </c>
      <c r="D26" s="295" t="s">
        <v>3972</v>
      </c>
      <c r="E26" s="295" t="s">
        <v>3966</v>
      </c>
      <c r="F26" s="295" t="s">
        <v>3968</v>
      </c>
      <c r="G26" s="291">
        <f t="shared" si="0"/>
        <v>4</v>
      </c>
      <c r="H26" s="292">
        <f t="shared" si="1"/>
        <v>13</v>
      </c>
      <c r="I26" s="295"/>
      <c r="J26" s="295"/>
      <c r="K26" s="295" t="s">
        <v>3986</v>
      </c>
      <c r="L26" s="295" t="s">
        <v>3987</v>
      </c>
      <c r="M26" s="295"/>
      <c r="N26" s="293"/>
      <c r="O26" s="163"/>
      <c r="P26" s="163"/>
      <c r="Q26" s="163"/>
      <c r="R26" s="163"/>
      <c r="S26" s="163"/>
      <c r="T26" s="163"/>
      <c r="U26" s="163"/>
      <c r="V26" s="163"/>
      <c r="W26" s="163"/>
      <c r="X26" s="163"/>
      <c r="Y26" s="163"/>
      <c r="Z26" s="163"/>
    </row>
    <row r="27" spans="1:26" ht="15.75" customHeight="1">
      <c r="A27" s="1210"/>
      <c r="B27" s="289" t="s">
        <v>2695</v>
      </c>
      <c r="C27" s="290"/>
      <c r="D27" s="290" t="s">
        <v>3968</v>
      </c>
      <c r="E27" s="290"/>
      <c r="F27" s="290"/>
      <c r="G27" s="291">
        <f t="shared" si="0"/>
        <v>0</v>
      </c>
      <c r="H27" s="292">
        <f t="shared" si="1"/>
        <v>1</v>
      </c>
      <c r="I27" s="290"/>
      <c r="J27" s="290"/>
      <c r="K27" s="290"/>
      <c r="L27" s="290"/>
      <c r="M27" s="290"/>
      <c r="N27" s="293" t="s">
        <v>3968</v>
      </c>
      <c r="O27" s="163"/>
      <c r="P27" s="163"/>
      <c r="Q27" s="163"/>
      <c r="R27" s="163"/>
      <c r="S27" s="163"/>
      <c r="T27" s="163"/>
      <c r="U27" s="163"/>
      <c r="V27" s="163"/>
      <c r="W27" s="163"/>
      <c r="X27" s="163"/>
      <c r="Y27" s="163"/>
      <c r="Z27" s="163"/>
    </row>
    <row r="28" spans="1:26" ht="15.75" customHeight="1">
      <c r="A28" s="1239" t="s">
        <v>2696</v>
      </c>
      <c r="B28" s="294" t="s">
        <v>2697</v>
      </c>
      <c r="C28" s="295" t="s">
        <v>3968</v>
      </c>
      <c r="D28" s="295" t="s">
        <v>3966</v>
      </c>
      <c r="E28" s="295" t="s">
        <v>3969</v>
      </c>
      <c r="F28" s="295"/>
      <c r="G28" s="291">
        <f t="shared" si="0"/>
        <v>1</v>
      </c>
      <c r="H28" s="292">
        <f t="shared" si="1"/>
        <v>7</v>
      </c>
      <c r="I28" s="295"/>
      <c r="J28" s="295"/>
      <c r="K28" s="295"/>
      <c r="L28" s="295"/>
      <c r="M28" s="295"/>
      <c r="N28" s="293"/>
      <c r="O28" s="163"/>
      <c r="P28" s="163"/>
      <c r="Q28" s="163"/>
      <c r="R28" s="163"/>
      <c r="S28" s="163"/>
      <c r="T28" s="163"/>
      <c r="U28" s="163"/>
      <c r="V28" s="163"/>
      <c r="W28" s="163"/>
      <c r="X28" s="163"/>
      <c r="Y28" s="163"/>
      <c r="Z28" s="163"/>
    </row>
    <row r="29" spans="1:26" ht="15.75" customHeight="1">
      <c r="A29" s="1210"/>
      <c r="B29" s="289" t="s">
        <v>2698</v>
      </c>
      <c r="C29" s="290"/>
      <c r="D29" s="290"/>
      <c r="E29" s="290"/>
      <c r="F29" s="290"/>
      <c r="G29" s="291">
        <f t="shared" si="0"/>
        <v>0</v>
      </c>
      <c r="H29" s="292">
        <f t="shared" si="1"/>
        <v>0</v>
      </c>
      <c r="I29" s="290"/>
      <c r="J29" s="290"/>
      <c r="K29" s="290"/>
      <c r="L29" s="290"/>
      <c r="M29" s="290"/>
      <c r="N29" s="293"/>
      <c r="O29" s="163"/>
      <c r="P29" s="163"/>
      <c r="Q29" s="163"/>
      <c r="R29" s="163"/>
      <c r="S29" s="163"/>
      <c r="T29" s="163"/>
      <c r="U29" s="163"/>
      <c r="V29" s="163"/>
      <c r="W29" s="163"/>
      <c r="X29" s="163"/>
      <c r="Y29" s="163"/>
      <c r="Z29" s="163"/>
    </row>
    <row r="30" spans="1:26" ht="15.75" customHeight="1">
      <c r="A30" s="1239" t="s">
        <v>2699</v>
      </c>
      <c r="B30" s="294" t="s">
        <v>3602</v>
      </c>
      <c r="C30" s="295"/>
      <c r="D30" s="295"/>
      <c r="E30" s="295"/>
      <c r="F30" s="295"/>
      <c r="G30" s="291">
        <f t="shared" si="0"/>
        <v>0</v>
      </c>
      <c r="H30" s="292">
        <f t="shared" si="1"/>
        <v>0</v>
      </c>
      <c r="I30" s="295"/>
      <c r="J30" s="295"/>
      <c r="K30" s="295"/>
      <c r="L30" s="295"/>
      <c r="M30" s="295"/>
      <c r="N30" s="293"/>
      <c r="O30" s="163"/>
      <c r="P30" s="163"/>
      <c r="Q30" s="163"/>
      <c r="R30" s="163"/>
      <c r="S30" s="163"/>
      <c r="T30" s="163"/>
      <c r="U30" s="163"/>
      <c r="V30" s="163"/>
      <c r="W30" s="163"/>
      <c r="X30" s="163"/>
      <c r="Y30" s="163"/>
      <c r="Z30" s="163"/>
    </row>
    <row r="31" spans="1:26" ht="15.75" customHeight="1">
      <c r="A31" s="1210"/>
      <c r="B31" s="289" t="s">
        <v>2701</v>
      </c>
      <c r="C31" s="290" t="s">
        <v>3968</v>
      </c>
      <c r="D31" s="290"/>
      <c r="E31" s="290" t="s">
        <v>3968</v>
      </c>
      <c r="F31" s="290"/>
      <c r="G31" s="291">
        <f t="shared" si="0"/>
        <v>1</v>
      </c>
      <c r="H31" s="292">
        <f t="shared" si="1"/>
        <v>2</v>
      </c>
      <c r="I31" s="290"/>
      <c r="J31" s="290"/>
      <c r="K31" s="290"/>
      <c r="L31" s="290"/>
      <c r="M31" s="290"/>
      <c r="N31" s="293"/>
      <c r="O31" s="163"/>
      <c r="P31" s="163"/>
      <c r="Q31" s="163"/>
      <c r="R31" s="163"/>
      <c r="S31" s="163"/>
      <c r="T31" s="163"/>
      <c r="U31" s="163"/>
      <c r="V31" s="163"/>
      <c r="W31" s="163"/>
      <c r="X31" s="163"/>
      <c r="Y31" s="163"/>
      <c r="Z31" s="163"/>
    </row>
    <row r="32" spans="1:26" ht="15.75" customHeight="1">
      <c r="A32" s="1210"/>
      <c r="B32" s="294" t="s">
        <v>2702</v>
      </c>
      <c r="C32" s="295" t="s">
        <v>3968</v>
      </c>
      <c r="D32" s="295" t="s">
        <v>3969</v>
      </c>
      <c r="E32" s="295"/>
      <c r="F32" s="295"/>
      <c r="G32" s="291">
        <f t="shared" si="0"/>
        <v>1</v>
      </c>
      <c r="H32" s="292">
        <f t="shared" si="1"/>
        <v>3</v>
      </c>
      <c r="I32" s="295"/>
      <c r="J32" s="295"/>
      <c r="K32" s="295"/>
      <c r="L32" s="295"/>
      <c r="M32" s="295"/>
      <c r="N32" s="293"/>
      <c r="O32" s="163"/>
      <c r="P32" s="163"/>
      <c r="Q32" s="163"/>
      <c r="R32" s="163"/>
      <c r="S32" s="163"/>
      <c r="T32" s="163"/>
      <c r="U32" s="163"/>
      <c r="V32" s="163"/>
      <c r="W32" s="163"/>
      <c r="X32" s="163"/>
      <c r="Y32" s="163"/>
      <c r="Z32" s="163"/>
    </row>
    <row r="33" spans="1:26" ht="15.75" customHeight="1">
      <c r="A33" s="1210"/>
      <c r="B33" s="289" t="s">
        <v>2703</v>
      </c>
      <c r="C33" s="290"/>
      <c r="D33" s="290" t="s">
        <v>3968</v>
      </c>
      <c r="E33" s="290"/>
      <c r="F33" s="290"/>
      <c r="G33" s="291">
        <f t="shared" si="0"/>
        <v>0</v>
      </c>
      <c r="H33" s="292">
        <f t="shared" si="1"/>
        <v>1</v>
      </c>
      <c r="I33" s="290"/>
      <c r="J33" s="290"/>
      <c r="K33" s="290"/>
      <c r="L33" s="290"/>
      <c r="M33" s="290"/>
      <c r="N33" s="293"/>
      <c r="O33" s="163"/>
      <c r="P33" s="163"/>
      <c r="Q33" s="163"/>
      <c r="R33" s="163"/>
      <c r="S33" s="163"/>
      <c r="T33" s="163"/>
      <c r="U33" s="163"/>
      <c r="V33" s="163"/>
      <c r="W33" s="163"/>
      <c r="X33" s="163"/>
      <c r="Y33" s="163"/>
      <c r="Z33" s="163"/>
    </row>
    <row r="34" spans="1:26" ht="15.75" customHeight="1">
      <c r="A34" s="1210"/>
      <c r="B34" s="294" t="s">
        <v>2704</v>
      </c>
      <c r="C34" s="295"/>
      <c r="D34" s="295"/>
      <c r="E34" s="295"/>
      <c r="F34" s="295"/>
      <c r="G34" s="291">
        <f t="shared" si="0"/>
        <v>0</v>
      </c>
      <c r="H34" s="292">
        <f t="shared" si="1"/>
        <v>0</v>
      </c>
      <c r="I34" s="295"/>
      <c r="J34" s="295"/>
      <c r="K34" s="295"/>
      <c r="L34" s="295"/>
      <c r="M34" s="295"/>
      <c r="N34" s="293"/>
      <c r="O34" s="163"/>
      <c r="P34" s="163"/>
      <c r="Q34" s="163"/>
      <c r="R34" s="163"/>
      <c r="S34" s="163"/>
      <c r="T34" s="163"/>
      <c r="U34" s="163"/>
      <c r="V34" s="163"/>
      <c r="W34" s="163"/>
      <c r="X34" s="163"/>
      <c r="Y34" s="163"/>
      <c r="Z34" s="163"/>
    </row>
    <row r="35" spans="1:26" ht="15.75" customHeight="1">
      <c r="A35" s="1210"/>
      <c r="B35" s="289" t="s">
        <v>2705</v>
      </c>
      <c r="C35" s="290"/>
      <c r="D35" s="290" t="s">
        <v>3968</v>
      </c>
      <c r="E35" s="290" t="s">
        <v>3968</v>
      </c>
      <c r="F35" s="290"/>
      <c r="G35" s="291">
        <f t="shared" si="0"/>
        <v>0</v>
      </c>
      <c r="H35" s="292">
        <f t="shared" si="1"/>
        <v>2</v>
      </c>
      <c r="I35" s="290"/>
      <c r="J35" s="290"/>
      <c r="K35" s="290"/>
      <c r="L35" s="290"/>
      <c r="M35" s="290" t="s">
        <v>3988</v>
      </c>
      <c r="N35" s="293"/>
      <c r="O35" s="163"/>
      <c r="P35" s="163"/>
      <c r="Q35" s="163"/>
      <c r="R35" s="163"/>
      <c r="S35" s="163"/>
      <c r="T35" s="163"/>
      <c r="U35" s="163"/>
      <c r="V35" s="163"/>
      <c r="W35" s="163"/>
      <c r="X35" s="163"/>
      <c r="Y35" s="163"/>
      <c r="Z35" s="163"/>
    </row>
    <row r="36" spans="1:26" ht="15.75" customHeight="1">
      <c r="A36" s="1210"/>
      <c r="B36" s="294" t="s">
        <v>2706</v>
      </c>
      <c r="C36" s="295"/>
      <c r="D36" s="295"/>
      <c r="E36" s="295"/>
      <c r="F36" s="295"/>
      <c r="G36" s="291">
        <f t="shared" si="0"/>
        <v>0</v>
      </c>
      <c r="H36" s="292">
        <f t="shared" si="1"/>
        <v>0</v>
      </c>
      <c r="I36" s="295"/>
      <c r="J36" s="295"/>
      <c r="K36" s="295"/>
      <c r="L36" s="295"/>
      <c r="M36" s="295"/>
      <c r="N36" s="293"/>
      <c r="O36" s="163"/>
      <c r="P36" s="163"/>
      <c r="Q36" s="163"/>
      <c r="R36" s="163"/>
      <c r="S36" s="163"/>
      <c r="T36" s="163"/>
      <c r="U36" s="163"/>
      <c r="V36" s="163"/>
      <c r="W36" s="163"/>
      <c r="X36" s="163"/>
      <c r="Y36" s="163"/>
      <c r="Z36" s="163"/>
    </row>
    <row r="37" spans="1:26" ht="15.75" customHeight="1">
      <c r="A37" s="1210"/>
      <c r="B37" s="289" t="s">
        <v>2707</v>
      </c>
      <c r="C37" s="290" t="s">
        <v>3968</v>
      </c>
      <c r="D37" s="290"/>
      <c r="E37" s="290"/>
      <c r="F37" s="290"/>
      <c r="G37" s="291">
        <f t="shared" si="0"/>
        <v>1</v>
      </c>
      <c r="H37" s="292">
        <f t="shared" si="1"/>
        <v>1</v>
      </c>
      <c r="I37" s="290"/>
      <c r="J37" s="290"/>
      <c r="K37" s="290"/>
      <c r="L37" s="290"/>
      <c r="M37" s="290"/>
      <c r="N37" s="293"/>
      <c r="O37" s="163"/>
      <c r="P37" s="163"/>
      <c r="Q37" s="163"/>
      <c r="R37" s="163"/>
      <c r="S37" s="163"/>
      <c r="T37" s="163"/>
      <c r="U37" s="163"/>
      <c r="V37" s="163"/>
      <c r="W37" s="163"/>
      <c r="X37" s="163"/>
      <c r="Y37" s="163"/>
      <c r="Z37" s="163"/>
    </row>
    <row r="38" spans="1:26" ht="15.75" customHeight="1">
      <c r="A38" s="1210"/>
      <c r="B38" s="294" t="s">
        <v>2708</v>
      </c>
      <c r="C38" s="295" t="s">
        <v>3968</v>
      </c>
      <c r="D38" s="295" t="s">
        <v>3968</v>
      </c>
      <c r="E38" s="295" t="s">
        <v>3969</v>
      </c>
      <c r="F38" s="295"/>
      <c r="G38" s="291">
        <f t="shared" si="0"/>
        <v>1</v>
      </c>
      <c r="H38" s="292">
        <f t="shared" si="1"/>
        <v>4</v>
      </c>
      <c r="I38" s="295"/>
      <c r="J38" s="295"/>
      <c r="K38" s="66" t="s">
        <v>3989</v>
      </c>
      <c r="L38" s="66"/>
      <c r="M38" s="295"/>
      <c r="N38" s="293"/>
      <c r="O38" s="163"/>
      <c r="P38" s="163"/>
      <c r="Q38" s="163"/>
      <c r="R38" s="163"/>
      <c r="S38" s="163"/>
      <c r="T38" s="163"/>
      <c r="U38" s="163"/>
      <c r="V38" s="163"/>
      <c r="W38" s="163"/>
      <c r="X38" s="163"/>
      <c r="Y38" s="163"/>
      <c r="Z38" s="163"/>
    </row>
    <row r="39" spans="1:26" ht="15.75" customHeight="1">
      <c r="A39" s="1210"/>
      <c r="B39" s="289" t="s">
        <v>2709</v>
      </c>
      <c r="C39" s="290"/>
      <c r="D39" s="290"/>
      <c r="E39" s="290"/>
      <c r="F39" s="290"/>
      <c r="G39" s="291">
        <f t="shared" si="0"/>
        <v>0</v>
      </c>
      <c r="H39" s="292">
        <f t="shared" si="1"/>
        <v>0</v>
      </c>
      <c r="I39" s="290"/>
      <c r="J39" s="290"/>
      <c r="K39" s="290"/>
      <c r="L39" s="290"/>
      <c r="M39" s="290"/>
      <c r="N39" s="293"/>
      <c r="O39" s="163"/>
      <c r="P39" s="163"/>
      <c r="Q39" s="163"/>
      <c r="R39" s="163"/>
      <c r="S39" s="163"/>
      <c r="T39" s="163"/>
      <c r="U39" s="163"/>
      <c r="V39" s="163"/>
      <c r="W39" s="163"/>
      <c r="X39" s="163"/>
      <c r="Y39" s="163"/>
      <c r="Z39" s="163"/>
    </row>
    <row r="40" spans="1:26" ht="15.75" customHeight="1">
      <c r="A40" s="1210"/>
      <c r="B40" s="294" t="s">
        <v>2710</v>
      </c>
      <c r="C40" s="295"/>
      <c r="D40" s="295"/>
      <c r="E40" s="295"/>
      <c r="F40" s="295"/>
      <c r="G40" s="291">
        <f t="shared" si="0"/>
        <v>0</v>
      </c>
      <c r="H40" s="292">
        <f t="shared" si="1"/>
        <v>0</v>
      </c>
      <c r="I40" s="295"/>
      <c r="J40" s="295"/>
      <c r="K40" s="295"/>
      <c r="L40" s="295"/>
      <c r="M40" s="295"/>
      <c r="N40" s="293"/>
      <c r="O40" s="163"/>
      <c r="P40" s="163"/>
      <c r="Q40" s="163"/>
      <c r="R40" s="163"/>
      <c r="S40" s="163"/>
      <c r="T40" s="163"/>
      <c r="U40" s="163"/>
      <c r="V40" s="163"/>
      <c r="W40" s="163"/>
      <c r="X40" s="163"/>
      <c r="Y40" s="163"/>
      <c r="Z40" s="163"/>
    </row>
    <row r="41" spans="1:26" ht="33" customHeight="1">
      <c r="A41" s="1210"/>
      <c r="B41" s="289" t="s">
        <v>2711</v>
      </c>
      <c r="C41" s="290"/>
      <c r="D41" s="290"/>
      <c r="E41" s="290"/>
      <c r="F41" s="290"/>
      <c r="G41" s="291">
        <f t="shared" si="0"/>
        <v>0</v>
      </c>
      <c r="H41" s="292">
        <f t="shared" si="1"/>
        <v>0</v>
      </c>
      <c r="I41" s="290"/>
      <c r="J41" s="290"/>
      <c r="K41" s="290"/>
      <c r="L41" s="290"/>
      <c r="M41" s="290"/>
      <c r="N41" s="293"/>
      <c r="O41" s="163"/>
      <c r="P41" s="163"/>
      <c r="Q41" s="163"/>
      <c r="R41" s="163"/>
      <c r="S41" s="163"/>
      <c r="T41" s="163"/>
      <c r="U41" s="163"/>
      <c r="V41" s="163"/>
      <c r="W41" s="163"/>
      <c r="X41" s="163"/>
      <c r="Y41" s="163"/>
      <c r="Z41" s="163"/>
    </row>
    <row r="42" spans="1:26" ht="15.75" customHeight="1">
      <c r="A42" s="1239" t="s">
        <v>2712</v>
      </c>
      <c r="B42" s="294" t="s">
        <v>2713</v>
      </c>
      <c r="C42" s="295" t="s">
        <v>3980</v>
      </c>
      <c r="D42" s="295" t="s">
        <v>3968</v>
      </c>
      <c r="E42" s="295"/>
      <c r="F42" s="295" t="s">
        <v>3969</v>
      </c>
      <c r="G42" s="291">
        <f t="shared" si="0"/>
        <v>1</v>
      </c>
      <c r="H42" s="292">
        <f t="shared" si="1"/>
        <v>2</v>
      </c>
      <c r="I42" s="295"/>
      <c r="J42" s="295"/>
      <c r="K42" s="295"/>
      <c r="L42" s="295" t="s">
        <v>3990</v>
      </c>
      <c r="M42" s="295"/>
      <c r="N42" s="293"/>
      <c r="O42" s="163"/>
      <c r="P42" s="163"/>
      <c r="Q42" s="163"/>
      <c r="R42" s="163"/>
      <c r="S42" s="163"/>
      <c r="T42" s="163"/>
      <c r="U42" s="163"/>
      <c r="V42" s="163"/>
      <c r="W42" s="163"/>
      <c r="X42" s="163"/>
      <c r="Y42" s="163"/>
      <c r="Z42" s="163"/>
    </row>
    <row r="43" spans="1:26" ht="15.75" customHeight="1">
      <c r="A43" s="1210"/>
      <c r="B43" s="289" t="s">
        <v>2714</v>
      </c>
      <c r="C43" s="290"/>
      <c r="D43" s="290"/>
      <c r="E43" s="290"/>
      <c r="F43" s="290"/>
      <c r="G43" s="291">
        <f t="shared" si="0"/>
        <v>0</v>
      </c>
      <c r="H43" s="292">
        <f t="shared" si="1"/>
        <v>0</v>
      </c>
      <c r="I43" s="290"/>
      <c r="J43" s="290"/>
      <c r="K43" s="290"/>
      <c r="L43" s="290"/>
      <c r="M43" s="290"/>
      <c r="N43" s="293"/>
      <c r="O43" s="163"/>
      <c r="P43" s="163"/>
      <c r="Q43" s="163"/>
      <c r="R43" s="163"/>
      <c r="S43" s="163"/>
      <c r="T43" s="163"/>
      <c r="U43" s="163"/>
      <c r="V43" s="163"/>
      <c r="W43" s="163"/>
      <c r="X43" s="163"/>
      <c r="Y43" s="163"/>
      <c r="Z43" s="163"/>
    </row>
    <row r="44" spans="1:26" ht="15.75" customHeight="1">
      <c r="A44" s="1210"/>
      <c r="B44" s="294" t="s">
        <v>2715</v>
      </c>
      <c r="C44" s="295"/>
      <c r="D44" s="295"/>
      <c r="E44" s="295" t="s">
        <v>3968</v>
      </c>
      <c r="F44" s="295" t="s">
        <v>3968</v>
      </c>
      <c r="G44" s="291">
        <f t="shared" si="0"/>
        <v>0</v>
      </c>
      <c r="H44" s="292">
        <f t="shared" si="1"/>
        <v>1</v>
      </c>
      <c r="I44" s="295"/>
      <c r="J44" s="295"/>
      <c r="K44" s="295"/>
      <c r="L44" s="295"/>
      <c r="M44" s="295"/>
      <c r="N44" s="293"/>
      <c r="O44" s="163"/>
      <c r="P44" s="163"/>
      <c r="Q44" s="163"/>
      <c r="R44" s="163"/>
      <c r="S44" s="163"/>
      <c r="T44" s="163"/>
      <c r="U44" s="163"/>
      <c r="V44" s="163"/>
      <c r="W44" s="163"/>
      <c r="X44" s="163"/>
      <c r="Y44" s="163"/>
      <c r="Z44" s="163"/>
    </row>
    <row r="45" spans="1:26" ht="15.75" customHeight="1">
      <c r="A45" s="1210"/>
      <c r="B45" s="289" t="s">
        <v>2716</v>
      </c>
      <c r="C45" s="290"/>
      <c r="D45" s="290"/>
      <c r="E45" s="290"/>
      <c r="F45" s="290"/>
      <c r="G45" s="291">
        <f t="shared" si="0"/>
        <v>0</v>
      </c>
      <c r="H45" s="292">
        <f t="shared" si="1"/>
        <v>0</v>
      </c>
      <c r="I45" s="290"/>
      <c r="J45" s="290"/>
      <c r="K45" s="290"/>
      <c r="L45" s="290"/>
      <c r="M45" s="290"/>
      <c r="N45" s="293"/>
      <c r="O45" s="163"/>
      <c r="P45" s="163"/>
      <c r="Q45" s="163"/>
      <c r="R45" s="163"/>
      <c r="S45" s="163"/>
      <c r="T45" s="163"/>
      <c r="U45" s="163"/>
      <c r="V45" s="163"/>
      <c r="W45" s="163"/>
      <c r="X45" s="163"/>
      <c r="Y45" s="163"/>
      <c r="Z45" s="163"/>
    </row>
    <row r="46" spans="1:26" ht="15.75" customHeight="1">
      <c r="A46" s="1210"/>
      <c r="B46" s="294" t="s">
        <v>2717</v>
      </c>
      <c r="C46" s="295"/>
      <c r="D46" s="295"/>
      <c r="E46" s="295"/>
      <c r="F46" s="295"/>
      <c r="G46" s="291">
        <f t="shared" si="0"/>
        <v>0</v>
      </c>
      <c r="H46" s="292">
        <f t="shared" si="1"/>
        <v>0</v>
      </c>
      <c r="I46" s="295"/>
      <c r="J46" s="295"/>
      <c r="K46" s="295"/>
      <c r="L46" s="295"/>
      <c r="M46" s="295"/>
      <c r="N46" s="293"/>
      <c r="O46" s="163"/>
      <c r="P46" s="163"/>
      <c r="Q46" s="163"/>
      <c r="R46" s="163"/>
      <c r="S46" s="163"/>
      <c r="T46" s="163"/>
      <c r="U46" s="163"/>
      <c r="V46" s="163"/>
      <c r="W46" s="163"/>
      <c r="X46" s="163"/>
      <c r="Y46" s="163"/>
      <c r="Z46" s="163"/>
    </row>
    <row r="47" spans="1:26" ht="15.75" customHeight="1">
      <c r="A47" s="182" t="s">
        <v>2718</v>
      </c>
      <c r="B47" s="289" t="s">
        <v>2719</v>
      </c>
      <c r="C47" s="290"/>
      <c r="D47" s="290"/>
      <c r="E47" s="290"/>
      <c r="F47" s="290"/>
      <c r="G47" s="291">
        <f t="shared" si="0"/>
        <v>0</v>
      </c>
      <c r="H47" s="292">
        <f t="shared" si="1"/>
        <v>0</v>
      </c>
      <c r="I47" s="290"/>
      <c r="J47" s="290"/>
      <c r="K47" s="290"/>
      <c r="L47" s="290"/>
      <c r="M47" s="290"/>
      <c r="N47" s="293"/>
      <c r="O47" s="163"/>
      <c r="P47" s="163"/>
      <c r="Q47" s="163"/>
      <c r="R47" s="163"/>
      <c r="S47" s="163"/>
      <c r="T47" s="163"/>
      <c r="U47" s="163"/>
      <c r="V47" s="163"/>
      <c r="W47" s="163"/>
      <c r="X47" s="163"/>
      <c r="Y47" s="163"/>
      <c r="Z47" s="163"/>
    </row>
    <row r="48" spans="1:26" ht="15.75" customHeight="1">
      <c r="A48" s="1239" t="s">
        <v>2720</v>
      </c>
      <c r="B48" s="294" t="s">
        <v>2721</v>
      </c>
      <c r="C48" s="295"/>
      <c r="D48" s="295"/>
      <c r="E48" s="295"/>
      <c r="F48" s="295"/>
      <c r="G48" s="291">
        <f t="shared" si="0"/>
        <v>0</v>
      </c>
      <c r="H48" s="292">
        <f t="shared" si="1"/>
        <v>0</v>
      </c>
      <c r="I48" s="295"/>
      <c r="J48" s="295"/>
      <c r="K48" s="295"/>
      <c r="L48" s="295"/>
      <c r="M48" s="295"/>
      <c r="N48" s="293"/>
      <c r="O48" s="163"/>
      <c r="P48" s="163"/>
      <c r="Q48" s="163"/>
      <c r="R48" s="163"/>
      <c r="S48" s="163"/>
      <c r="T48" s="163"/>
      <c r="U48" s="163"/>
      <c r="V48" s="163"/>
      <c r="W48" s="163"/>
      <c r="X48" s="163"/>
      <c r="Y48" s="163"/>
      <c r="Z48" s="163"/>
    </row>
    <row r="49" spans="1:26" ht="15.75" customHeight="1">
      <c r="A49" s="1210"/>
      <c r="B49" s="289" t="s">
        <v>2722</v>
      </c>
      <c r="C49" s="290"/>
      <c r="D49" s="290"/>
      <c r="E49" s="290" t="s">
        <v>3968</v>
      </c>
      <c r="F49" s="290"/>
      <c r="G49" s="291">
        <f t="shared" si="0"/>
        <v>0</v>
      </c>
      <c r="H49" s="292">
        <f t="shared" si="1"/>
        <v>1</v>
      </c>
      <c r="I49" s="290"/>
      <c r="J49" s="290"/>
      <c r="K49" s="290"/>
      <c r="L49" s="290"/>
      <c r="M49" s="290"/>
      <c r="N49" s="293"/>
      <c r="O49" s="163"/>
      <c r="P49" s="163"/>
      <c r="Q49" s="163"/>
      <c r="R49" s="163"/>
      <c r="S49" s="163"/>
      <c r="T49" s="163"/>
      <c r="U49" s="163"/>
      <c r="V49" s="163"/>
      <c r="W49" s="163"/>
      <c r="X49" s="163"/>
      <c r="Y49" s="163"/>
      <c r="Z49" s="163"/>
    </row>
    <row r="50" spans="1:26" ht="15.75" customHeight="1">
      <c r="A50" s="1239" t="s">
        <v>2723</v>
      </c>
      <c r="B50" s="294" t="s">
        <v>2724</v>
      </c>
      <c r="C50" s="295" t="s">
        <v>3968</v>
      </c>
      <c r="D50" s="295"/>
      <c r="E50" s="295" t="s">
        <v>3968</v>
      </c>
      <c r="F50" s="295"/>
      <c r="G50" s="291">
        <f t="shared" si="0"/>
        <v>1</v>
      </c>
      <c r="H50" s="292">
        <f t="shared" si="1"/>
        <v>2</v>
      </c>
      <c r="I50" s="295"/>
      <c r="J50" s="295"/>
      <c r="K50" s="295"/>
      <c r="L50" s="295"/>
      <c r="M50" s="295"/>
      <c r="N50" s="293"/>
      <c r="O50" s="163"/>
      <c r="P50" s="163"/>
      <c r="Q50" s="163"/>
      <c r="R50" s="163"/>
      <c r="S50" s="163"/>
      <c r="T50" s="163"/>
      <c r="U50" s="163"/>
      <c r="V50" s="163"/>
      <c r="W50" s="163"/>
      <c r="X50" s="163"/>
      <c r="Y50" s="163"/>
      <c r="Z50" s="163"/>
    </row>
    <row r="51" spans="1:26" ht="15.75" customHeight="1">
      <c r="A51" s="1210"/>
      <c r="B51" s="289" t="s">
        <v>2725</v>
      </c>
      <c r="C51" s="290"/>
      <c r="D51" s="290"/>
      <c r="E51" s="290"/>
      <c r="F51" s="290" t="s">
        <v>3968</v>
      </c>
      <c r="G51" s="291">
        <f t="shared" si="0"/>
        <v>0</v>
      </c>
      <c r="H51" s="292">
        <f t="shared" si="1"/>
        <v>0</v>
      </c>
      <c r="I51" s="290"/>
      <c r="J51" s="290" t="s">
        <v>3991</v>
      </c>
      <c r="K51" s="290"/>
      <c r="L51" s="290" t="s">
        <v>3992</v>
      </c>
      <c r="M51" s="290"/>
      <c r="N51" s="293"/>
      <c r="O51" s="163"/>
      <c r="P51" s="163"/>
      <c r="Q51" s="163"/>
      <c r="R51" s="163"/>
      <c r="S51" s="163"/>
      <c r="T51" s="163"/>
      <c r="U51" s="163"/>
      <c r="V51" s="163"/>
      <c r="W51" s="163"/>
      <c r="X51" s="163"/>
      <c r="Y51" s="163"/>
      <c r="Z51" s="163"/>
    </row>
    <row r="52" spans="1:26" ht="15.75" customHeight="1">
      <c r="A52" s="1210"/>
      <c r="B52" s="294" t="s">
        <v>2726</v>
      </c>
      <c r="C52" s="295"/>
      <c r="D52" s="295"/>
      <c r="E52" s="295"/>
      <c r="F52" s="295"/>
      <c r="G52" s="291">
        <f t="shared" si="0"/>
        <v>0</v>
      </c>
      <c r="H52" s="292">
        <f t="shared" si="1"/>
        <v>0</v>
      </c>
      <c r="I52" s="295"/>
      <c r="J52" s="295"/>
      <c r="K52" s="295"/>
      <c r="L52" s="295"/>
      <c r="M52" s="295"/>
      <c r="N52" s="293"/>
      <c r="O52" s="163"/>
      <c r="P52" s="163"/>
      <c r="Q52" s="163"/>
      <c r="R52" s="163"/>
      <c r="S52" s="163"/>
      <c r="T52" s="163"/>
      <c r="U52" s="163"/>
      <c r="V52" s="163"/>
      <c r="W52" s="163"/>
      <c r="X52" s="163"/>
      <c r="Y52" s="163"/>
      <c r="Z52" s="163"/>
    </row>
    <row r="53" spans="1:26" ht="15.75" customHeight="1">
      <c r="A53" s="1210"/>
      <c r="B53" s="289" t="s">
        <v>3281</v>
      </c>
      <c r="C53" s="290"/>
      <c r="D53" s="290"/>
      <c r="E53" s="290" t="s">
        <v>3968</v>
      </c>
      <c r="F53" s="290"/>
      <c r="G53" s="291">
        <f t="shared" si="0"/>
        <v>0</v>
      </c>
      <c r="H53" s="292">
        <f t="shared" si="1"/>
        <v>1</v>
      </c>
      <c r="I53" s="290"/>
      <c r="J53" s="290"/>
      <c r="K53" s="290"/>
      <c r="L53" s="290"/>
      <c r="M53" s="290"/>
      <c r="N53" s="293"/>
      <c r="O53" s="163"/>
      <c r="P53" s="163"/>
      <c r="Q53" s="163"/>
      <c r="R53" s="163"/>
      <c r="S53" s="163"/>
      <c r="T53" s="163"/>
      <c r="U53" s="163"/>
      <c r="V53" s="163"/>
      <c r="W53" s="163"/>
      <c r="X53" s="163"/>
      <c r="Y53" s="163"/>
      <c r="Z53" s="163"/>
    </row>
    <row r="54" spans="1:26" ht="15.75" customHeight="1">
      <c r="A54" s="1210"/>
      <c r="B54" s="294" t="s">
        <v>2728</v>
      </c>
      <c r="C54" s="295" t="s">
        <v>3967</v>
      </c>
      <c r="D54" s="295" t="s">
        <v>3967</v>
      </c>
      <c r="E54" s="295" t="s">
        <v>3969</v>
      </c>
      <c r="F54" s="295"/>
      <c r="G54" s="291">
        <f t="shared" si="0"/>
        <v>3</v>
      </c>
      <c r="H54" s="292">
        <f t="shared" si="1"/>
        <v>8</v>
      </c>
      <c r="I54" s="300" t="s">
        <v>3993</v>
      </c>
      <c r="J54" s="301"/>
      <c r="K54" s="302" t="s">
        <v>3994</v>
      </c>
      <c r="L54" s="301"/>
      <c r="M54" s="300" t="s">
        <v>3995</v>
      </c>
      <c r="N54" s="293"/>
      <c r="O54" s="163"/>
      <c r="P54" s="163"/>
      <c r="Q54" s="163"/>
      <c r="R54" s="163"/>
      <c r="S54" s="163"/>
      <c r="T54" s="163"/>
      <c r="U54" s="163"/>
      <c r="V54" s="163"/>
      <c r="W54" s="163"/>
      <c r="X54" s="163"/>
      <c r="Y54" s="163"/>
      <c r="Z54" s="163"/>
    </row>
    <row r="55" spans="1:26" ht="15.75" customHeight="1">
      <c r="A55" s="1210"/>
      <c r="B55" s="289" t="s">
        <v>2729</v>
      </c>
      <c r="C55" s="290"/>
      <c r="D55" s="290" t="s">
        <v>3968</v>
      </c>
      <c r="E55" s="290"/>
      <c r="F55" s="290"/>
      <c r="G55" s="291">
        <f t="shared" si="0"/>
        <v>0</v>
      </c>
      <c r="H55" s="292">
        <f t="shared" si="1"/>
        <v>1</v>
      </c>
      <c r="I55" s="290"/>
      <c r="J55" s="290"/>
      <c r="K55" s="290"/>
      <c r="L55" s="290"/>
      <c r="M55" s="290"/>
      <c r="N55" s="293"/>
      <c r="O55" s="163"/>
      <c r="P55" s="163"/>
      <c r="Q55" s="163"/>
      <c r="R55" s="163"/>
      <c r="S55" s="163"/>
      <c r="T55" s="163"/>
      <c r="U55" s="163"/>
      <c r="V55" s="163"/>
      <c r="W55" s="163"/>
      <c r="X55" s="163"/>
      <c r="Y55" s="163"/>
      <c r="Z55" s="163"/>
    </row>
    <row r="56" spans="1:26" ht="15.75" customHeight="1">
      <c r="A56" s="1210"/>
      <c r="B56" s="294" t="s">
        <v>2730</v>
      </c>
      <c r="C56" s="295"/>
      <c r="D56" s="295"/>
      <c r="E56" s="295"/>
      <c r="F56" s="295" t="s">
        <v>3968</v>
      </c>
      <c r="G56" s="291">
        <f t="shared" si="0"/>
        <v>0</v>
      </c>
      <c r="H56" s="292">
        <f t="shared" si="1"/>
        <v>0</v>
      </c>
      <c r="I56" s="295"/>
      <c r="J56" s="295"/>
      <c r="K56" s="295"/>
      <c r="L56" s="295"/>
      <c r="M56" s="295"/>
      <c r="N56" s="293"/>
      <c r="O56" s="163"/>
      <c r="P56" s="163"/>
      <c r="Q56" s="163"/>
      <c r="R56" s="163"/>
      <c r="S56" s="163"/>
      <c r="T56" s="163"/>
      <c r="U56" s="163"/>
      <c r="V56" s="163"/>
      <c r="W56" s="163"/>
      <c r="X56" s="163"/>
      <c r="Y56" s="163"/>
      <c r="Z56" s="163"/>
    </row>
    <row r="57" spans="1:26" ht="15.75" customHeight="1">
      <c r="A57" s="1210"/>
      <c r="B57" s="289" t="s">
        <v>2731</v>
      </c>
      <c r="C57" s="290"/>
      <c r="D57" s="290"/>
      <c r="E57" s="290"/>
      <c r="F57" s="290"/>
      <c r="G57" s="291">
        <f t="shared" si="0"/>
        <v>0</v>
      </c>
      <c r="H57" s="292">
        <f t="shared" si="1"/>
        <v>0</v>
      </c>
      <c r="I57" s="290"/>
      <c r="J57" s="290"/>
      <c r="K57" s="290"/>
      <c r="L57" s="290"/>
      <c r="M57" s="290"/>
      <c r="N57" s="293"/>
      <c r="O57" s="163"/>
      <c r="P57" s="163"/>
      <c r="Q57" s="163"/>
      <c r="R57" s="163"/>
      <c r="S57" s="163"/>
      <c r="T57" s="163"/>
      <c r="U57" s="163"/>
      <c r="V57" s="163"/>
      <c r="W57" s="163"/>
      <c r="X57" s="163"/>
      <c r="Y57" s="163"/>
      <c r="Z57" s="163"/>
    </row>
    <row r="58" spans="1:26" ht="15.75" customHeight="1">
      <c r="A58" s="1210"/>
      <c r="B58" s="294" t="s">
        <v>2732</v>
      </c>
      <c r="C58" s="295"/>
      <c r="D58" s="295"/>
      <c r="E58" s="295"/>
      <c r="F58" s="295" t="s">
        <v>3968</v>
      </c>
      <c r="G58" s="291">
        <f t="shared" si="0"/>
        <v>0</v>
      </c>
      <c r="H58" s="292">
        <f t="shared" si="1"/>
        <v>0</v>
      </c>
      <c r="I58" s="295"/>
      <c r="J58" s="295"/>
      <c r="K58" s="295"/>
      <c r="L58" s="295" t="s">
        <v>3996</v>
      </c>
      <c r="M58" s="295"/>
      <c r="N58" s="293"/>
      <c r="O58" s="163"/>
      <c r="P58" s="163"/>
      <c r="Q58" s="163"/>
      <c r="R58" s="163"/>
      <c r="S58" s="163"/>
      <c r="T58" s="163"/>
      <c r="U58" s="163"/>
      <c r="V58" s="163"/>
      <c r="W58" s="163"/>
      <c r="X58" s="163"/>
      <c r="Y58" s="163"/>
      <c r="Z58" s="163"/>
    </row>
    <row r="59" spans="1:26" ht="15.75" customHeight="1">
      <c r="A59" s="1210"/>
      <c r="B59" s="289" t="s">
        <v>2733</v>
      </c>
      <c r="C59" s="290"/>
      <c r="D59" s="290"/>
      <c r="E59" s="290"/>
      <c r="F59" s="290"/>
      <c r="G59" s="291">
        <f t="shared" si="0"/>
        <v>0</v>
      </c>
      <c r="H59" s="292">
        <f t="shared" si="1"/>
        <v>0</v>
      </c>
      <c r="I59" s="290"/>
      <c r="J59" s="290"/>
      <c r="K59" s="290"/>
      <c r="L59" s="290"/>
      <c r="M59" s="290"/>
      <c r="N59" s="293"/>
      <c r="O59" s="163"/>
      <c r="P59" s="163"/>
      <c r="Q59" s="163"/>
      <c r="R59" s="163"/>
      <c r="S59" s="163"/>
      <c r="T59" s="163"/>
      <c r="U59" s="163"/>
      <c r="V59" s="163"/>
      <c r="W59" s="163"/>
      <c r="X59" s="163"/>
      <c r="Y59" s="163"/>
      <c r="Z59" s="163"/>
    </row>
    <row r="60" spans="1:26" ht="15.75" customHeight="1">
      <c r="A60" s="1239" t="s">
        <v>2734</v>
      </c>
      <c r="B60" s="294" t="s">
        <v>2735</v>
      </c>
      <c r="C60" s="295" t="s">
        <v>3969</v>
      </c>
      <c r="D60" s="295"/>
      <c r="E60" s="295"/>
      <c r="F60" s="295"/>
      <c r="G60" s="291">
        <f t="shared" si="0"/>
        <v>2</v>
      </c>
      <c r="H60" s="292">
        <f t="shared" si="1"/>
        <v>2</v>
      </c>
      <c r="I60" s="295"/>
      <c r="J60" s="295"/>
      <c r="K60" s="295"/>
      <c r="L60" s="295"/>
      <c r="M60" s="295"/>
      <c r="N60" s="293"/>
      <c r="O60" s="163"/>
      <c r="P60" s="163"/>
      <c r="Q60" s="163"/>
      <c r="R60" s="163"/>
      <c r="S60" s="163"/>
      <c r="T60" s="163"/>
      <c r="U60" s="163"/>
      <c r="V60" s="163"/>
      <c r="W60" s="163"/>
      <c r="X60" s="163"/>
      <c r="Y60" s="163"/>
      <c r="Z60" s="163"/>
    </row>
    <row r="61" spans="1:26" ht="15.75" customHeight="1">
      <c r="A61" s="1210"/>
      <c r="B61" s="289" t="s">
        <v>2736</v>
      </c>
      <c r="C61" s="290"/>
      <c r="D61" s="290"/>
      <c r="E61" s="290"/>
      <c r="F61" s="290"/>
      <c r="G61" s="291">
        <f t="shared" si="0"/>
        <v>0</v>
      </c>
      <c r="H61" s="292">
        <f t="shared" si="1"/>
        <v>0</v>
      </c>
      <c r="I61" s="290"/>
      <c r="J61" s="290"/>
      <c r="K61" s="290"/>
      <c r="L61" s="290"/>
      <c r="M61" s="290"/>
      <c r="N61" s="293"/>
      <c r="O61" s="163"/>
      <c r="P61" s="163"/>
      <c r="Q61" s="163"/>
      <c r="R61" s="163"/>
      <c r="S61" s="163"/>
      <c r="T61" s="163"/>
      <c r="U61" s="163"/>
      <c r="V61" s="163"/>
      <c r="W61" s="163"/>
      <c r="X61" s="163"/>
      <c r="Y61" s="163"/>
      <c r="Z61" s="163"/>
    </row>
    <row r="62" spans="1:26" ht="15.75" customHeight="1">
      <c r="A62" s="296" t="s">
        <v>2737</v>
      </c>
      <c r="B62" s="294" t="s">
        <v>2738</v>
      </c>
      <c r="C62" s="295"/>
      <c r="D62" s="295"/>
      <c r="E62" s="295"/>
      <c r="F62" s="295"/>
      <c r="G62" s="291">
        <f t="shared" si="0"/>
        <v>0</v>
      </c>
      <c r="H62" s="292">
        <f t="shared" si="1"/>
        <v>0</v>
      </c>
      <c r="I62" s="295"/>
      <c r="J62" s="295"/>
      <c r="K62" s="295"/>
      <c r="L62" s="295"/>
      <c r="M62" s="295"/>
      <c r="N62" s="293"/>
      <c r="O62" s="163"/>
      <c r="P62" s="163"/>
      <c r="Q62" s="163"/>
      <c r="R62" s="163"/>
      <c r="S62" s="163"/>
      <c r="T62" s="163"/>
      <c r="U62" s="163"/>
      <c r="V62" s="163"/>
      <c r="W62" s="163"/>
      <c r="X62" s="163"/>
      <c r="Y62" s="163"/>
      <c r="Z62" s="163"/>
    </row>
    <row r="63" spans="1:26" ht="15.75" customHeight="1">
      <c r="A63" s="1232" t="s">
        <v>2739</v>
      </c>
      <c r="B63" s="289" t="s">
        <v>2740</v>
      </c>
      <c r="C63" s="290"/>
      <c r="D63" s="290"/>
      <c r="E63" s="290"/>
      <c r="F63" s="290" t="s">
        <v>3968</v>
      </c>
      <c r="G63" s="291">
        <f t="shared" si="0"/>
        <v>0</v>
      </c>
      <c r="H63" s="292">
        <f t="shared" si="1"/>
        <v>0</v>
      </c>
      <c r="I63" s="290"/>
      <c r="J63" s="290"/>
      <c r="K63" s="290"/>
      <c r="L63" s="290"/>
      <c r="M63" s="290"/>
      <c r="N63" s="293"/>
      <c r="O63" s="163"/>
      <c r="P63" s="163"/>
      <c r="Q63" s="163"/>
      <c r="R63" s="163"/>
      <c r="S63" s="163"/>
      <c r="T63" s="163"/>
      <c r="U63" s="163"/>
      <c r="V63" s="163"/>
      <c r="W63" s="163"/>
      <c r="X63" s="163"/>
      <c r="Y63" s="163"/>
      <c r="Z63" s="163"/>
    </row>
    <row r="64" spans="1:26" ht="15.75" customHeight="1">
      <c r="A64" s="1210"/>
      <c r="B64" s="294" t="s">
        <v>2741</v>
      </c>
      <c r="C64" s="295"/>
      <c r="D64" s="295" t="s">
        <v>3968</v>
      </c>
      <c r="E64" s="295"/>
      <c r="F64" s="295"/>
      <c r="G64" s="291">
        <f t="shared" si="0"/>
        <v>0</v>
      </c>
      <c r="H64" s="292">
        <f t="shared" si="1"/>
        <v>1</v>
      </c>
      <c r="I64" s="295"/>
      <c r="J64" s="295"/>
      <c r="K64" s="295"/>
      <c r="L64" s="295"/>
      <c r="M64" s="295"/>
      <c r="N64" s="293"/>
      <c r="O64" s="163"/>
      <c r="P64" s="163"/>
      <c r="Q64" s="163"/>
      <c r="R64" s="163"/>
      <c r="S64" s="163"/>
      <c r="T64" s="163"/>
      <c r="U64" s="163"/>
      <c r="V64" s="163"/>
      <c r="W64" s="163"/>
      <c r="X64" s="163"/>
      <c r="Y64" s="163"/>
      <c r="Z64" s="163"/>
    </row>
    <row r="65" spans="1:26" ht="15.75" customHeight="1">
      <c r="A65" s="1232" t="s">
        <v>2742</v>
      </c>
      <c r="B65" s="289" t="s">
        <v>2743</v>
      </c>
      <c r="C65" s="290" t="s">
        <v>3997</v>
      </c>
      <c r="D65" s="290" t="s">
        <v>3971</v>
      </c>
      <c r="E65" s="290" t="s">
        <v>3969</v>
      </c>
      <c r="F65" s="290"/>
      <c r="G65" s="291">
        <f t="shared" si="0"/>
        <v>3</v>
      </c>
      <c r="H65" s="292">
        <f t="shared" si="1"/>
        <v>7</v>
      </c>
      <c r="I65" s="290"/>
      <c r="J65" s="290"/>
      <c r="K65" s="290"/>
      <c r="L65" s="290"/>
      <c r="M65" s="290"/>
      <c r="N65" s="293"/>
      <c r="O65" s="163"/>
      <c r="P65" s="163"/>
      <c r="Q65" s="163"/>
      <c r="R65" s="163"/>
      <c r="S65" s="163"/>
      <c r="T65" s="163"/>
      <c r="U65" s="163"/>
      <c r="V65" s="163"/>
      <c r="W65" s="163"/>
      <c r="X65" s="163"/>
      <c r="Y65" s="163"/>
      <c r="Z65" s="163"/>
    </row>
    <row r="66" spans="1:26" ht="15.75" customHeight="1">
      <c r="A66" s="1210"/>
      <c r="B66" s="294" t="s">
        <v>2744</v>
      </c>
      <c r="C66" s="295"/>
      <c r="D66" s="295"/>
      <c r="E66" s="295"/>
      <c r="F66" s="295"/>
      <c r="G66" s="291">
        <f t="shared" si="0"/>
        <v>0</v>
      </c>
      <c r="H66" s="292">
        <f t="shared" si="1"/>
        <v>0</v>
      </c>
      <c r="I66" s="295"/>
      <c r="J66" s="295"/>
      <c r="K66" s="295"/>
      <c r="L66" s="295"/>
      <c r="M66" s="295"/>
      <c r="N66" s="293"/>
      <c r="O66" s="163"/>
      <c r="P66" s="163"/>
      <c r="Q66" s="163"/>
      <c r="R66" s="163"/>
      <c r="S66" s="163"/>
      <c r="T66" s="163"/>
      <c r="U66" s="163"/>
      <c r="V66" s="163"/>
      <c r="W66" s="163"/>
      <c r="X66" s="163"/>
      <c r="Y66" s="163"/>
      <c r="Z66" s="163"/>
    </row>
    <row r="67" spans="1:26" ht="15.75" customHeight="1">
      <c r="A67" s="1210"/>
      <c r="B67" s="289" t="s">
        <v>2745</v>
      </c>
      <c r="C67" s="290"/>
      <c r="D67" s="290"/>
      <c r="E67" s="290" t="s">
        <v>3980</v>
      </c>
      <c r="F67" s="290"/>
      <c r="G67" s="291">
        <f t="shared" si="0"/>
        <v>0</v>
      </c>
      <c r="H67" s="292">
        <f t="shared" si="1"/>
        <v>1</v>
      </c>
      <c r="I67" s="290"/>
      <c r="J67" s="290"/>
      <c r="K67" s="290"/>
      <c r="L67" s="290"/>
      <c r="M67" s="290"/>
      <c r="N67" s="293"/>
      <c r="O67" s="163"/>
      <c r="P67" s="163"/>
      <c r="Q67" s="163"/>
      <c r="R67" s="163"/>
      <c r="S67" s="163"/>
      <c r="T67" s="163"/>
      <c r="U67" s="163"/>
      <c r="V67" s="163"/>
      <c r="W67" s="163"/>
      <c r="X67" s="163"/>
      <c r="Y67" s="163"/>
      <c r="Z67" s="163"/>
    </row>
    <row r="68" spans="1:26" ht="15.75" customHeight="1">
      <c r="A68" s="1210"/>
      <c r="B68" s="294" t="s">
        <v>2746</v>
      </c>
      <c r="C68" s="295" t="s">
        <v>3968</v>
      </c>
      <c r="D68" s="295"/>
      <c r="E68" s="295"/>
      <c r="F68" s="295" t="s">
        <v>3969</v>
      </c>
      <c r="G68" s="291">
        <f t="shared" si="0"/>
        <v>1</v>
      </c>
      <c r="H68" s="292">
        <f t="shared" si="1"/>
        <v>1</v>
      </c>
      <c r="I68" s="295"/>
      <c r="J68" s="295"/>
      <c r="K68" s="295" t="s">
        <v>3998</v>
      </c>
      <c r="L68" s="295" t="s">
        <v>3999</v>
      </c>
      <c r="M68" s="295" t="s">
        <v>4000</v>
      </c>
      <c r="N68" s="293" t="s">
        <v>3968</v>
      </c>
      <c r="O68" s="163"/>
      <c r="P68" s="163"/>
      <c r="Q68" s="163"/>
      <c r="R68" s="163"/>
      <c r="S68" s="163"/>
      <c r="T68" s="163"/>
      <c r="U68" s="163"/>
      <c r="V68" s="163"/>
      <c r="W68" s="163"/>
      <c r="X68" s="163"/>
      <c r="Y68" s="163"/>
      <c r="Z68" s="163"/>
    </row>
    <row r="69" spans="1:26" ht="15.75" customHeight="1">
      <c r="A69" s="1232" t="s">
        <v>2747</v>
      </c>
      <c r="B69" s="289" t="s">
        <v>4001</v>
      </c>
      <c r="C69" s="290" t="s">
        <v>3972</v>
      </c>
      <c r="D69" s="290" t="s">
        <v>3968</v>
      </c>
      <c r="E69" s="290" t="s">
        <v>3969</v>
      </c>
      <c r="F69" s="290"/>
      <c r="G69" s="291">
        <f t="shared" si="0"/>
        <v>5</v>
      </c>
      <c r="H69" s="292">
        <f t="shared" si="1"/>
        <v>8</v>
      </c>
      <c r="I69" s="290"/>
      <c r="J69" s="290"/>
      <c r="K69" s="290" t="s">
        <v>4002</v>
      </c>
      <c r="L69" s="290"/>
      <c r="M69" s="66" t="s">
        <v>4003</v>
      </c>
      <c r="N69" s="293"/>
      <c r="O69" s="163"/>
      <c r="P69" s="163"/>
      <c r="Q69" s="163"/>
      <c r="R69" s="163"/>
      <c r="S69" s="163"/>
      <c r="T69" s="163"/>
      <c r="U69" s="163"/>
      <c r="V69" s="163"/>
      <c r="W69" s="163"/>
      <c r="X69" s="163"/>
      <c r="Y69" s="163"/>
      <c r="Z69" s="163"/>
    </row>
    <row r="70" spans="1:26" ht="15.75" customHeight="1">
      <c r="A70" s="1210"/>
      <c r="B70" s="294" t="s">
        <v>2749</v>
      </c>
      <c r="C70" s="295" t="s">
        <v>3968</v>
      </c>
      <c r="D70" s="295" t="s">
        <v>3968</v>
      </c>
      <c r="E70" s="295" t="s">
        <v>3968</v>
      </c>
      <c r="F70" s="295" t="s">
        <v>3980</v>
      </c>
      <c r="G70" s="291">
        <f t="shared" si="0"/>
        <v>1</v>
      </c>
      <c r="H70" s="292">
        <f t="shared" si="1"/>
        <v>3</v>
      </c>
      <c r="I70" s="295"/>
      <c r="J70" s="295"/>
      <c r="K70" s="295"/>
      <c r="L70" s="295"/>
      <c r="M70" s="295"/>
      <c r="N70" s="293"/>
      <c r="O70" s="163"/>
      <c r="P70" s="163"/>
      <c r="Q70" s="163"/>
      <c r="R70" s="163"/>
      <c r="S70" s="163"/>
      <c r="T70" s="163"/>
      <c r="U70" s="163"/>
      <c r="V70" s="163"/>
      <c r="W70" s="163"/>
      <c r="X70" s="163"/>
      <c r="Y70" s="163"/>
      <c r="Z70" s="163"/>
    </row>
    <row r="71" spans="1:26" ht="15.75" customHeight="1">
      <c r="A71" s="1210"/>
      <c r="B71" s="289" t="s">
        <v>2750</v>
      </c>
      <c r="C71" s="290" t="s">
        <v>3968</v>
      </c>
      <c r="D71" s="290"/>
      <c r="E71" s="290"/>
      <c r="F71" s="295" t="s">
        <v>3969</v>
      </c>
      <c r="G71" s="291">
        <f t="shared" si="0"/>
        <v>1</v>
      </c>
      <c r="H71" s="292">
        <f t="shared" si="1"/>
        <v>1</v>
      </c>
      <c r="I71" s="290"/>
      <c r="J71" s="290"/>
      <c r="K71" s="66" t="s">
        <v>4004</v>
      </c>
      <c r="L71" s="66" t="s">
        <v>4005</v>
      </c>
      <c r="M71" s="290"/>
      <c r="N71" s="293"/>
      <c r="O71" s="163"/>
      <c r="P71" s="163"/>
      <c r="Q71" s="163"/>
      <c r="R71" s="163"/>
      <c r="S71" s="163"/>
      <c r="T71" s="163"/>
      <c r="U71" s="163"/>
      <c r="V71" s="163"/>
      <c r="W71" s="163"/>
      <c r="X71" s="163"/>
      <c r="Y71" s="163"/>
      <c r="Z71" s="163"/>
    </row>
    <row r="72" spans="1:26" ht="15.75" customHeight="1">
      <c r="A72" s="1210"/>
      <c r="B72" s="294" t="s">
        <v>2751</v>
      </c>
      <c r="C72" s="295"/>
      <c r="D72" s="295"/>
      <c r="E72" s="295"/>
      <c r="G72" s="291">
        <f t="shared" si="0"/>
        <v>0</v>
      </c>
      <c r="H72" s="292">
        <f t="shared" si="1"/>
        <v>0</v>
      </c>
      <c r="I72" s="295"/>
      <c r="J72" s="295"/>
      <c r="K72" s="295"/>
      <c r="L72" s="299" t="s">
        <v>4006</v>
      </c>
      <c r="M72" s="295"/>
      <c r="N72" s="293" t="s">
        <v>3980</v>
      </c>
      <c r="O72" s="163"/>
      <c r="P72" s="163"/>
      <c r="Q72" s="163"/>
      <c r="R72" s="163"/>
      <c r="S72" s="163"/>
      <c r="T72" s="163"/>
      <c r="U72" s="163"/>
      <c r="V72" s="163"/>
      <c r="W72" s="163"/>
      <c r="X72" s="163"/>
      <c r="Y72" s="163"/>
      <c r="Z72" s="163"/>
    </row>
    <row r="73" spans="1:26" ht="15.75" customHeight="1">
      <c r="A73" s="1210"/>
      <c r="B73" s="289" t="s">
        <v>2752</v>
      </c>
      <c r="C73" s="290"/>
      <c r="D73" s="290" t="s">
        <v>3967</v>
      </c>
      <c r="E73" s="290" t="s">
        <v>3968</v>
      </c>
      <c r="F73" s="290"/>
      <c r="G73" s="291">
        <f t="shared" si="0"/>
        <v>0</v>
      </c>
      <c r="H73" s="292">
        <f t="shared" si="1"/>
        <v>4</v>
      </c>
      <c r="I73" s="290"/>
      <c r="J73" s="290"/>
      <c r="K73" s="290"/>
      <c r="L73" s="290"/>
      <c r="M73" s="290"/>
      <c r="N73" s="293"/>
      <c r="O73" s="163"/>
      <c r="P73" s="163"/>
      <c r="Q73" s="163"/>
      <c r="R73" s="163"/>
      <c r="S73" s="163"/>
      <c r="T73" s="163"/>
      <c r="U73" s="163"/>
      <c r="V73" s="163"/>
      <c r="W73" s="163"/>
      <c r="X73" s="163"/>
      <c r="Y73" s="163"/>
      <c r="Z73" s="163"/>
    </row>
    <row r="74" spans="1:26" ht="15.75" customHeight="1">
      <c r="A74" s="1239" t="s">
        <v>2753</v>
      </c>
      <c r="B74" s="294" t="s">
        <v>2754</v>
      </c>
      <c r="C74" s="295" t="s">
        <v>4007</v>
      </c>
      <c r="D74" s="295" t="s">
        <v>3967</v>
      </c>
      <c r="E74" s="295" t="s">
        <v>3967</v>
      </c>
      <c r="F74" s="295" t="s">
        <v>3968</v>
      </c>
      <c r="G74" s="291">
        <f t="shared" si="0"/>
        <v>6</v>
      </c>
      <c r="H74" s="292">
        <f t="shared" si="1"/>
        <v>12</v>
      </c>
      <c r="I74" s="295" t="s">
        <v>4008</v>
      </c>
      <c r="J74" s="295"/>
      <c r="K74" s="295" t="s">
        <v>4009</v>
      </c>
      <c r="L74" s="299" t="s">
        <v>4010</v>
      </c>
      <c r="M74" s="295"/>
      <c r="N74" s="293"/>
      <c r="O74" s="163"/>
      <c r="P74" s="163"/>
      <c r="Q74" s="163"/>
      <c r="R74" s="163"/>
      <c r="S74" s="163"/>
      <c r="T74" s="163"/>
      <c r="U74" s="163"/>
      <c r="V74" s="163"/>
      <c r="W74" s="163"/>
      <c r="X74" s="163"/>
      <c r="Y74" s="163"/>
      <c r="Z74" s="163"/>
    </row>
    <row r="75" spans="1:26" ht="15.75" customHeight="1">
      <c r="A75" s="1210"/>
      <c r="B75" s="289" t="s">
        <v>2755</v>
      </c>
      <c r="C75" s="290"/>
      <c r="D75" s="290"/>
      <c r="E75" s="290"/>
      <c r="F75" s="290"/>
      <c r="G75" s="291">
        <f t="shared" si="0"/>
        <v>0</v>
      </c>
      <c r="H75" s="292">
        <f t="shared" si="1"/>
        <v>0</v>
      </c>
      <c r="I75" s="290"/>
      <c r="J75" s="290"/>
      <c r="K75" s="290"/>
      <c r="L75" s="290"/>
      <c r="M75" s="290"/>
      <c r="N75" s="293"/>
      <c r="O75" s="163"/>
      <c r="P75" s="163"/>
      <c r="Q75" s="163"/>
      <c r="R75" s="163"/>
      <c r="S75" s="163"/>
      <c r="T75" s="163"/>
      <c r="U75" s="163"/>
      <c r="V75" s="163"/>
      <c r="W75" s="163"/>
      <c r="X75" s="163"/>
      <c r="Y75" s="163"/>
      <c r="Z75" s="163"/>
    </row>
    <row r="76" spans="1:26" ht="15.75" customHeight="1">
      <c r="A76" s="1210"/>
      <c r="B76" s="294" t="s">
        <v>2756</v>
      </c>
      <c r="C76" s="295"/>
      <c r="D76" s="295"/>
      <c r="E76" s="295" t="s">
        <v>3968</v>
      </c>
      <c r="F76" s="295"/>
      <c r="G76" s="291">
        <f t="shared" si="0"/>
        <v>0</v>
      </c>
      <c r="H76" s="292">
        <f t="shared" si="1"/>
        <v>1</v>
      </c>
      <c r="I76" s="295"/>
      <c r="J76" s="295"/>
      <c r="K76" s="295"/>
      <c r="L76" s="295"/>
      <c r="M76" s="295"/>
      <c r="N76" s="293"/>
      <c r="O76" s="163"/>
      <c r="P76" s="163"/>
      <c r="Q76" s="163"/>
      <c r="R76" s="163"/>
      <c r="S76" s="163"/>
      <c r="T76" s="163"/>
      <c r="U76" s="163"/>
      <c r="V76" s="163"/>
      <c r="W76" s="163"/>
      <c r="X76" s="163"/>
      <c r="Y76" s="163"/>
      <c r="Z76" s="163"/>
    </row>
    <row r="77" spans="1:26" ht="15.75" customHeight="1">
      <c r="A77" s="182" t="s">
        <v>2757</v>
      </c>
      <c r="B77" s="289" t="s">
        <v>2758</v>
      </c>
      <c r="C77" s="290"/>
      <c r="D77" s="290"/>
      <c r="E77" s="290"/>
      <c r="F77" s="290"/>
      <c r="G77" s="291">
        <f t="shared" si="0"/>
        <v>0</v>
      </c>
      <c r="H77" s="292">
        <f t="shared" si="1"/>
        <v>0</v>
      </c>
      <c r="I77" s="290"/>
      <c r="J77" s="290"/>
      <c r="K77" s="290"/>
      <c r="L77" s="290"/>
      <c r="M77" s="290"/>
      <c r="N77" s="293"/>
      <c r="O77" s="163"/>
      <c r="P77" s="163"/>
      <c r="Q77" s="163"/>
      <c r="R77" s="163"/>
      <c r="S77" s="163"/>
      <c r="T77" s="163"/>
      <c r="U77" s="163"/>
      <c r="V77" s="163"/>
      <c r="W77" s="163"/>
      <c r="X77" s="163"/>
      <c r="Y77" s="163"/>
      <c r="Z77" s="163"/>
    </row>
    <row r="78" spans="1:26" ht="15.75" customHeight="1">
      <c r="A78" s="1239" t="s">
        <v>2759</v>
      </c>
      <c r="B78" s="294" t="s">
        <v>2760</v>
      </c>
      <c r="C78" s="295"/>
      <c r="D78" s="295" t="s">
        <v>3968</v>
      </c>
      <c r="E78" s="295"/>
      <c r="F78" s="295"/>
      <c r="G78" s="291">
        <f t="shared" si="0"/>
        <v>0</v>
      </c>
      <c r="H78" s="292">
        <f t="shared" si="1"/>
        <v>1</v>
      </c>
      <c r="I78" s="295"/>
      <c r="J78" s="295"/>
      <c r="K78" s="295"/>
      <c r="L78" s="295"/>
      <c r="M78" s="295"/>
      <c r="N78" s="293"/>
      <c r="O78" s="163"/>
      <c r="P78" s="163"/>
      <c r="Q78" s="163"/>
      <c r="R78" s="163"/>
      <c r="S78" s="163"/>
      <c r="T78" s="163"/>
      <c r="U78" s="163"/>
      <c r="V78" s="163"/>
      <c r="W78" s="163"/>
      <c r="X78" s="163"/>
      <c r="Y78" s="163"/>
      <c r="Z78" s="163"/>
    </row>
    <row r="79" spans="1:26" ht="15.75" customHeight="1">
      <c r="A79" s="1210"/>
      <c r="B79" s="289" t="s">
        <v>2761</v>
      </c>
      <c r="C79" s="290"/>
      <c r="D79" s="290"/>
      <c r="E79" s="290"/>
      <c r="F79" s="290"/>
      <c r="G79" s="291">
        <f t="shared" si="0"/>
        <v>0</v>
      </c>
      <c r="H79" s="292">
        <f t="shared" si="1"/>
        <v>0</v>
      </c>
      <c r="I79" s="290"/>
      <c r="J79" s="290"/>
      <c r="K79" s="290"/>
      <c r="L79" s="290"/>
      <c r="M79" s="290"/>
      <c r="N79" s="293"/>
      <c r="O79" s="163"/>
      <c r="P79" s="163"/>
      <c r="Q79" s="163"/>
      <c r="R79" s="163"/>
      <c r="S79" s="163"/>
      <c r="T79" s="163"/>
      <c r="U79" s="163"/>
      <c r="V79" s="163"/>
      <c r="W79" s="163"/>
      <c r="X79" s="163"/>
      <c r="Y79" s="163"/>
      <c r="Z79" s="163"/>
    </row>
    <row r="80" spans="1:26" ht="15.75" customHeight="1">
      <c r="A80" s="1210"/>
      <c r="B80" s="294" t="s">
        <v>2762</v>
      </c>
      <c r="C80" s="295"/>
      <c r="D80" s="295"/>
      <c r="E80" s="295"/>
      <c r="F80" s="295"/>
      <c r="G80" s="291">
        <f t="shared" si="0"/>
        <v>0</v>
      </c>
      <c r="H80" s="292">
        <f t="shared" si="1"/>
        <v>0</v>
      </c>
      <c r="I80" s="295"/>
      <c r="J80" s="295"/>
      <c r="K80" s="295"/>
      <c r="L80" s="295"/>
      <c r="M80" s="295"/>
      <c r="N80" s="293"/>
      <c r="O80" s="163"/>
      <c r="P80" s="163"/>
      <c r="Q80" s="163"/>
      <c r="R80" s="163"/>
      <c r="S80" s="163"/>
      <c r="T80" s="163"/>
      <c r="U80" s="163"/>
      <c r="V80" s="163"/>
      <c r="W80" s="163"/>
      <c r="X80" s="163"/>
      <c r="Y80" s="163"/>
      <c r="Z80" s="163"/>
    </row>
    <row r="81" spans="1:26" ht="15.75" customHeight="1">
      <c r="A81" s="1210"/>
      <c r="B81" s="289" t="s">
        <v>4011</v>
      </c>
      <c r="C81" s="290"/>
      <c r="D81" s="290"/>
      <c r="E81" s="290" t="s">
        <v>3968</v>
      </c>
      <c r="F81" s="290"/>
      <c r="G81" s="291">
        <f t="shared" si="0"/>
        <v>0</v>
      </c>
      <c r="H81" s="292">
        <f t="shared" si="1"/>
        <v>1</v>
      </c>
      <c r="I81" s="290"/>
      <c r="J81" s="290"/>
      <c r="K81" s="290"/>
      <c r="L81" s="290"/>
      <c r="M81" s="290"/>
      <c r="N81" s="293"/>
      <c r="O81" s="163"/>
      <c r="P81" s="163"/>
      <c r="Q81" s="163"/>
      <c r="R81" s="163"/>
      <c r="S81" s="163"/>
      <c r="T81" s="163"/>
      <c r="U81" s="163"/>
      <c r="V81" s="163"/>
      <c r="W81" s="163"/>
      <c r="X81" s="163"/>
      <c r="Y81" s="163"/>
      <c r="Z81" s="163"/>
    </row>
    <row r="82" spans="1:26" ht="15.75" customHeight="1">
      <c r="A82" s="1210"/>
      <c r="B82" s="294" t="s">
        <v>2764</v>
      </c>
      <c r="C82" s="295"/>
      <c r="D82" s="295"/>
      <c r="E82" s="295"/>
      <c r="F82" s="295"/>
      <c r="G82" s="291">
        <f t="shared" si="0"/>
        <v>0</v>
      </c>
      <c r="H82" s="292">
        <f t="shared" si="1"/>
        <v>0</v>
      </c>
      <c r="I82" s="295"/>
      <c r="J82" s="295"/>
      <c r="K82" s="295"/>
      <c r="L82" s="295"/>
      <c r="M82" s="295"/>
      <c r="N82" s="293" t="s">
        <v>4012</v>
      </c>
      <c r="O82" s="163"/>
      <c r="P82" s="163"/>
      <c r="Q82" s="163"/>
      <c r="R82" s="163"/>
      <c r="S82" s="163"/>
      <c r="T82" s="163"/>
      <c r="U82" s="163"/>
      <c r="V82" s="163"/>
      <c r="W82" s="163"/>
      <c r="X82" s="163"/>
      <c r="Y82" s="163"/>
      <c r="Z82" s="163"/>
    </row>
    <row r="83" spans="1:26" ht="15.75" customHeight="1">
      <c r="A83" s="1210"/>
      <c r="B83" s="289" t="s">
        <v>2765</v>
      </c>
      <c r="C83" s="290" t="s">
        <v>3968</v>
      </c>
      <c r="D83" s="290"/>
      <c r="E83" s="290"/>
      <c r="F83" s="290"/>
      <c r="G83" s="291">
        <f t="shared" si="0"/>
        <v>1</v>
      </c>
      <c r="H83" s="292">
        <f t="shared" si="1"/>
        <v>1</v>
      </c>
      <c r="I83" s="290"/>
      <c r="J83" s="290"/>
      <c r="K83" s="290"/>
      <c r="L83" s="290"/>
      <c r="M83" s="290"/>
      <c r="N83" s="293"/>
      <c r="O83" s="163"/>
      <c r="P83" s="163"/>
      <c r="Q83" s="163"/>
      <c r="R83" s="163"/>
      <c r="S83" s="163"/>
      <c r="T83" s="163"/>
      <c r="U83" s="163"/>
      <c r="V83" s="163"/>
      <c r="W83" s="163"/>
      <c r="X83" s="163"/>
      <c r="Y83" s="163"/>
      <c r="Z83" s="163"/>
    </row>
    <row r="84" spans="1:26" ht="15.75" customHeight="1">
      <c r="A84" s="1210"/>
      <c r="B84" s="294" t="s">
        <v>2766</v>
      </c>
      <c r="C84" s="295" t="s">
        <v>3980</v>
      </c>
      <c r="D84" s="295"/>
      <c r="E84" s="295"/>
      <c r="F84" s="295"/>
      <c r="G84" s="291">
        <f t="shared" si="0"/>
        <v>1</v>
      </c>
      <c r="H84" s="292">
        <f t="shared" si="1"/>
        <v>1</v>
      </c>
      <c r="I84" s="295"/>
      <c r="J84" s="295"/>
      <c r="K84" s="295"/>
      <c r="L84" s="295"/>
      <c r="M84" s="295"/>
      <c r="N84" s="293"/>
      <c r="O84" s="163"/>
      <c r="P84" s="163"/>
      <c r="Q84" s="163"/>
      <c r="R84" s="163"/>
      <c r="S84" s="163"/>
      <c r="T84" s="163"/>
      <c r="U84" s="163"/>
      <c r="V84" s="163"/>
      <c r="W84" s="163"/>
      <c r="X84" s="163"/>
      <c r="Y84" s="163"/>
      <c r="Z84" s="163"/>
    </row>
    <row r="85" spans="1:26" ht="15.75" customHeight="1">
      <c r="A85" s="1210"/>
      <c r="B85" s="289" t="s">
        <v>2767</v>
      </c>
      <c r="C85" s="290"/>
      <c r="D85" s="290"/>
      <c r="E85" s="290" t="s">
        <v>3969</v>
      </c>
      <c r="F85" s="290"/>
      <c r="G85" s="291">
        <f t="shared" si="0"/>
        <v>0</v>
      </c>
      <c r="H85" s="292">
        <f t="shared" si="1"/>
        <v>2</v>
      </c>
      <c r="I85" s="290"/>
      <c r="J85" s="290"/>
      <c r="K85" s="290"/>
      <c r="L85" s="290"/>
      <c r="M85" s="290"/>
      <c r="N85" s="293"/>
      <c r="O85" s="163"/>
      <c r="P85" s="163"/>
      <c r="Q85" s="163"/>
      <c r="R85" s="163"/>
      <c r="S85" s="163"/>
      <c r="T85" s="163"/>
      <c r="U85" s="163"/>
      <c r="V85" s="163"/>
      <c r="W85" s="163"/>
      <c r="X85" s="163"/>
      <c r="Y85" s="163"/>
      <c r="Z85" s="163"/>
    </row>
    <row r="86" spans="1:26" ht="15.75" customHeight="1">
      <c r="A86" s="1210"/>
      <c r="B86" s="294" t="s">
        <v>2768</v>
      </c>
      <c r="C86" s="295"/>
      <c r="D86" s="295"/>
      <c r="E86" s="295"/>
      <c r="F86" s="295"/>
      <c r="G86" s="291">
        <f t="shared" si="0"/>
        <v>0</v>
      </c>
      <c r="H86" s="292">
        <f t="shared" si="1"/>
        <v>0</v>
      </c>
      <c r="I86" s="295"/>
      <c r="J86" s="295"/>
      <c r="K86" s="295"/>
      <c r="L86" s="295"/>
      <c r="M86" s="295"/>
      <c r="N86" s="293"/>
      <c r="O86" s="163"/>
      <c r="P86" s="163"/>
      <c r="Q86" s="163"/>
      <c r="R86" s="163"/>
      <c r="S86" s="163"/>
      <c r="T86" s="163"/>
      <c r="U86" s="163"/>
      <c r="V86" s="163"/>
      <c r="W86" s="163"/>
      <c r="X86" s="163"/>
      <c r="Y86" s="163"/>
      <c r="Z86" s="163"/>
    </row>
    <row r="87" spans="1:26" ht="15.75" customHeight="1">
      <c r="A87" s="1232" t="s">
        <v>2769</v>
      </c>
      <c r="B87" s="289" t="s">
        <v>2770</v>
      </c>
      <c r="C87" s="290"/>
      <c r="D87" s="290" t="s">
        <v>3968</v>
      </c>
      <c r="E87" s="290"/>
      <c r="F87" s="290" t="s">
        <v>3968</v>
      </c>
      <c r="G87" s="291">
        <f t="shared" si="0"/>
        <v>0</v>
      </c>
      <c r="H87" s="292">
        <f t="shared" si="1"/>
        <v>1</v>
      </c>
      <c r="I87" s="290"/>
      <c r="J87" s="290"/>
      <c r="K87" s="290"/>
      <c r="L87" s="290" t="s">
        <v>4013</v>
      </c>
      <c r="M87" s="290"/>
      <c r="N87" s="293"/>
      <c r="O87" s="163"/>
      <c r="P87" s="163"/>
      <c r="Q87" s="163"/>
      <c r="R87" s="163"/>
      <c r="S87" s="163"/>
      <c r="T87" s="163"/>
      <c r="U87" s="163"/>
      <c r="V87" s="163"/>
      <c r="W87" s="163"/>
      <c r="X87" s="163"/>
      <c r="Y87" s="163"/>
      <c r="Z87" s="163"/>
    </row>
    <row r="88" spans="1:26" ht="15.75" customHeight="1">
      <c r="A88" s="1210"/>
      <c r="B88" s="294" t="s">
        <v>2771</v>
      </c>
      <c r="C88" s="295"/>
      <c r="D88" s="295"/>
      <c r="E88" s="295" t="s">
        <v>3968</v>
      </c>
      <c r="F88" s="295"/>
      <c r="G88" s="291">
        <f t="shared" si="0"/>
        <v>0</v>
      </c>
      <c r="H88" s="292">
        <f t="shared" si="1"/>
        <v>1</v>
      </c>
      <c r="I88" s="295"/>
      <c r="J88" s="295"/>
      <c r="K88" s="295"/>
      <c r="L88" s="295"/>
      <c r="M88" s="295"/>
      <c r="N88" s="293"/>
      <c r="O88" s="163"/>
      <c r="P88" s="163"/>
      <c r="Q88" s="163"/>
      <c r="R88" s="163"/>
      <c r="S88" s="163"/>
      <c r="T88" s="163"/>
      <c r="U88" s="163"/>
      <c r="V88" s="163"/>
      <c r="W88" s="163"/>
      <c r="X88" s="163"/>
      <c r="Y88" s="163"/>
      <c r="Z88" s="163"/>
    </row>
    <row r="89" spans="1:26" ht="15.75" customHeight="1">
      <c r="A89" s="1232" t="s">
        <v>2772</v>
      </c>
      <c r="B89" s="289" t="s">
        <v>2773</v>
      </c>
      <c r="C89" s="290"/>
      <c r="D89" s="290" t="s">
        <v>3969</v>
      </c>
      <c r="E89" s="290" t="s">
        <v>3980</v>
      </c>
      <c r="F89" s="290"/>
      <c r="G89" s="291">
        <f t="shared" si="0"/>
        <v>0</v>
      </c>
      <c r="H89" s="292">
        <f t="shared" si="1"/>
        <v>3</v>
      </c>
      <c r="I89" s="290"/>
      <c r="J89" s="290"/>
      <c r="K89" s="290"/>
      <c r="L89" s="290"/>
      <c r="M89" s="290"/>
      <c r="N89" s="293"/>
      <c r="O89" s="163"/>
      <c r="P89" s="163"/>
      <c r="Q89" s="163"/>
      <c r="R89" s="163"/>
      <c r="S89" s="163"/>
      <c r="T89" s="163"/>
      <c r="U89" s="163"/>
      <c r="V89" s="163"/>
      <c r="W89" s="163"/>
      <c r="X89" s="163"/>
      <c r="Y89" s="163"/>
      <c r="Z89" s="163"/>
    </row>
    <row r="90" spans="1:26" ht="15.75" customHeight="1">
      <c r="A90" s="1210"/>
      <c r="B90" s="294" t="s">
        <v>2774</v>
      </c>
      <c r="C90" s="295"/>
      <c r="D90" s="295"/>
      <c r="E90" s="295"/>
      <c r="F90" s="295"/>
      <c r="G90" s="291">
        <f t="shared" si="0"/>
        <v>0</v>
      </c>
      <c r="H90" s="292">
        <f t="shared" si="1"/>
        <v>0</v>
      </c>
      <c r="I90" s="295"/>
      <c r="J90" s="295"/>
      <c r="K90" s="295"/>
      <c r="L90" s="295"/>
      <c r="M90" s="295"/>
      <c r="N90" s="293"/>
      <c r="O90" s="163"/>
      <c r="P90" s="163"/>
      <c r="Q90" s="163"/>
      <c r="R90" s="163"/>
      <c r="S90" s="163"/>
      <c r="T90" s="163"/>
      <c r="U90" s="163"/>
      <c r="V90" s="163"/>
      <c r="W90" s="163"/>
      <c r="X90" s="163"/>
      <c r="Y90" s="163"/>
      <c r="Z90" s="163"/>
    </row>
    <row r="91" spans="1:26" ht="15.75" customHeight="1">
      <c r="A91" s="1210"/>
      <c r="B91" s="289" t="s">
        <v>2775</v>
      </c>
      <c r="C91" s="290"/>
      <c r="D91" s="290"/>
      <c r="E91" s="290"/>
      <c r="F91" s="290"/>
      <c r="G91" s="291">
        <f t="shared" si="0"/>
        <v>0</v>
      </c>
      <c r="H91" s="292">
        <f t="shared" si="1"/>
        <v>0</v>
      </c>
      <c r="I91" s="290"/>
      <c r="J91" s="290"/>
      <c r="K91" s="290"/>
      <c r="L91" s="290"/>
      <c r="M91" s="290"/>
      <c r="N91" s="293"/>
      <c r="O91" s="163"/>
      <c r="P91" s="163"/>
      <c r="Q91" s="163"/>
      <c r="R91" s="163"/>
      <c r="S91" s="163"/>
      <c r="T91" s="163"/>
      <c r="U91" s="163"/>
      <c r="V91" s="163"/>
      <c r="W91" s="163"/>
      <c r="X91" s="163"/>
      <c r="Y91" s="163"/>
      <c r="Z91" s="163"/>
    </row>
    <row r="92" spans="1:26" ht="15.75" customHeight="1">
      <c r="A92" s="1210"/>
      <c r="B92" s="294" t="s">
        <v>2776</v>
      </c>
      <c r="C92" s="295"/>
      <c r="D92" s="295" t="s">
        <v>3968</v>
      </c>
      <c r="E92" s="295" t="s">
        <v>3968</v>
      </c>
      <c r="F92" s="295"/>
      <c r="G92" s="291">
        <f t="shared" si="0"/>
        <v>0</v>
      </c>
      <c r="H92" s="292">
        <f t="shared" si="1"/>
        <v>2</v>
      </c>
      <c r="I92" s="295"/>
      <c r="J92" s="295"/>
      <c r="K92" s="295"/>
      <c r="L92" s="295"/>
      <c r="M92" s="295"/>
      <c r="N92" s="293"/>
      <c r="O92" s="163"/>
      <c r="P92" s="163"/>
      <c r="Q92" s="163"/>
      <c r="R92" s="163"/>
      <c r="S92" s="163"/>
      <c r="T92" s="163"/>
      <c r="U92" s="163"/>
      <c r="V92" s="163"/>
      <c r="W92" s="163"/>
      <c r="X92" s="163"/>
      <c r="Y92" s="163"/>
      <c r="Z92" s="163"/>
    </row>
    <row r="93" spans="1:26" ht="15.75" customHeight="1">
      <c r="A93" s="182" t="s">
        <v>2777</v>
      </c>
      <c r="B93" s="289" t="s">
        <v>2778</v>
      </c>
      <c r="C93" s="290"/>
      <c r="D93" s="290" t="s">
        <v>3980</v>
      </c>
      <c r="E93" s="290" t="s">
        <v>3968</v>
      </c>
      <c r="F93" s="290"/>
      <c r="G93" s="291">
        <f t="shared" si="0"/>
        <v>0</v>
      </c>
      <c r="H93" s="292">
        <f t="shared" si="1"/>
        <v>2</v>
      </c>
      <c r="I93" s="290"/>
      <c r="J93" s="290"/>
      <c r="K93" s="290"/>
      <c r="L93" s="290"/>
      <c r="M93" s="290"/>
      <c r="N93" s="293"/>
      <c r="O93" s="163"/>
      <c r="P93" s="163"/>
      <c r="Q93" s="163"/>
      <c r="R93" s="163"/>
      <c r="S93" s="163"/>
      <c r="T93" s="163"/>
      <c r="U93" s="163"/>
      <c r="V93" s="163"/>
      <c r="W93" s="163"/>
      <c r="X93" s="163"/>
      <c r="Y93" s="163"/>
      <c r="Z93" s="163"/>
    </row>
    <row r="94" spans="1:26" ht="15.75" customHeight="1">
      <c r="A94" s="1239" t="s">
        <v>2779</v>
      </c>
      <c r="B94" s="294" t="s">
        <v>2780</v>
      </c>
      <c r="C94" s="295" t="s">
        <v>3969</v>
      </c>
      <c r="D94" s="295"/>
      <c r="E94" s="295" t="s">
        <v>3968</v>
      </c>
      <c r="F94" s="295"/>
      <c r="G94" s="291">
        <f t="shared" si="0"/>
        <v>2</v>
      </c>
      <c r="H94" s="292">
        <f t="shared" si="1"/>
        <v>3</v>
      </c>
      <c r="I94" s="295"/>
      <c r="J94" s="295"/>
      <c r="K94" s="295"/>
      <c r="L94" s="295"/>
      <c r="M94" s="295"/>
      <c r="N94" s="293"/>
      <c r="O94" s="163"/>
      <c r="P94" s="163"/>
      <c r="Q94" s="163"/>
      <c r="R94" s="163"/>
      <c r="S94" s="163"/>
      <c r="T94" s="163"/>
      <c r="U94" s="163"/>
      <c r="V94" s="163"/>
      <c r="W94" s="163"/>
      <c r="X94" s="163"/>
      <c r="Y94" s="163"/>
      <c r="Z94" s="163"/>
    </row>
    <row r="95" spans="1:26" ht="15.75" customHeight="1">
      <c r="A95" s="1210"/>
      <c r="B95" s="289" t="s">
        <v>2781</v>
      </c>
      <c r="C95" s="290"/>
      <c r="D95" s="290" t="s">
        <v>3969</v>
      </c>
      <c r="E95" s="290" t="s">
        <v>3969</v>
      </c>
      <c r="F95" s="290" t="s">
        <v>3968</v>
      </c>
      <c r="G95" s="291">
        <f t="shared" si="0"/>
        <v>0</v>
      </c>
      <c r="H95" s="292">
        <f t="shared" si="1"/>
        <v>4</v>
      </c>
      <c r="I95" s="290"/>
      <c r="J95" s="290"/>
      <c r="K95" s="290"/>
      <c r="L95" s="290" t="s">
        <v>4014</v>
      </c>
      <c r="M95" s="290"/>
      <c r="N95" s="293"/>
      <c r="O95" s="163"/>
      <c r="P95" s="163"/>
      <c r="Q95" s="163"/>
      <c r="R95" s="163"/>
      <c r="S95" s="163"/>
      <c r="T95" s="163"/>
      <c r="U95" s="163"/>
      <c r="V95" s="163"/>
      <c r="W95" s="163"/>
      <c r="X95" s="163"/>
      <c r="Y95" s="163"/>
      <c r="Z95" s="163"/>
    </row>
    <row r="96" spans="1:26" ht="15.75" customHeight="1">
      <c r="A96" s="1210"/>
      <c r="B96" s="294" t="s">
        <v>2782</v>
      </c>
      <c r="C96" s="295" t="s">
        <v>3968</v>
      </c>
      <c r="D96" s="295" t="s">
        <v>3967</v>
      </c>
      <c r="E96" s="295" t="s">
        <v>3968</v>
      </c>
      <c r="F96" s="295" t="s">
        <v>3968</v>
      </c>
      <c r="G96" s="291">
        <f t="shared" si="0"/>
        <v>1</v>
      </c>
      <c r="H96" s="292">
        <f t="shared" si="1"/>
        <v>5</v>
      </c>
      <c r="I96" s="295"/>
      <c r="J96" s="295"/>
      <c r="K96" s="295" t="s">
        <v>4015</v>
      </c>
      <c r="L96" s="295"/>
      <c r="M96" s="295"/>
      <c r="N96" s="293"/>
      <c r="O96" s="163"/>
      <c r="P96" s="163"/>
      <c r="Q96" s="163"/>
      <c r="R96" s="163"/>
      <c r="S96" s="163"/>
      <c r="T96" s="163"/>
      <c r="U96" s="163"/>
      <c r="V96" s="163"/>
      <c r="W96" s="163"/>
      <c r="X96" s="163"/>
      <c r="Y96" s="163"/>
      <c r="Z96" s="163"/>
    </row>
    <row r="97" spans="1:26" ht="15.75" customHeight="1">
      <c r="A97" s="1210"/>
      <c r="B97" s="289" t="s">
        <v>2783</v>
      </c>
      <c r="C97" s="290" t="s">
        <v>3980</v>
      </c>
      <c r="D97" s="290"/>
      <c r="E97" s="290"/>
      <c r="F97" s="290"/>
      <c r="G97" s="291">
        <f t="shared" si="0"/>
        <v>1</v>
      </c>
      <c r="H97" s="292">
        <f t="shared" si="1"/>
        <v>1</v>
      </c>
      <c r="I97" s="290"/>
      <c r="J97" s="290"/>
      <c r="K97" s="290"/>
      <c r="L97" s="290"/>
      <c r="M97" s="290"/>
      <c r="N97" s="293"/>
      <c r="O97" s="163"/>
      <c r="P97" s="163"/>
      <c r="Q97" s="163"/>
      <c r="R97" s="163"/>
      <c r="S97" s="163"/>
      <c r="T97" s="163"/>
      <c r="U97" s="163"/>
      <c r="V97" s="163"/>
      <c r="W97" s="163"/>
      <c r="X97" s="163"/>
      <c r="Y97" s="163"/>
      <c r="Z97" s="163"/>
    </row>
    <row r="98" spans="1:26" ht="15.75" customHeight="1">
      <c r="A98" s="1210"/>
      <c r="B98" s="294" t="s">
        <v>2784</v>
      </c>
      <c r="C98" s="295"/>
      <c r="D98" s="295" t="s">
        <v>3968</v>
      </c>
      <c r="E98" s="295"/>
      <c r="F98" s="295"/>
      <c r="G98" s="291">
        <f t="shared" si="0"/>
        <v>0</v>
      </c>
      <c r="H98" s="292">
        <f t="shared" si="1"/>
        <v>1</v>
      </c>
      <c r="I98" s="295"/>
      <c r="J98" s="295"/>
      <c r="K98" s="295"/>
      <c r="L98" s="295"/>
      <c r="M98" s="295"/>
      <c r="N98" s="293"/>
      <c r="O98" s="163"/>
      <c r="P98" s="163"/>
      <c r="Q98" s="163"/>
      <c r="R98" s="163"/>
      <c r="S98" s="163"/>
      <c r="T98" s="163"/>
      <c r="U98" s="163"/>
      <c r="V98" s="163"/>
      <c r="W98" s="163"/>
      <c r="X98" s="163"/>
      <c r="Y98" s="163"/>
      <c r="Z98" s="163"/>
    </row>
    <row r="99" spans="1:26" ht="15.75" customHeight="1">
      <c r="A99" s="182" t="s">
        <v>2785</v>
      </c>
      <c r="B99" s="289" t="s">
        <v>2786</v>
      </c>
      <c r="C99" s="290"/>
      <c r="D99" s="290" t="s">
        <v>3980</v>
      </c>
      <c r="E99" s="290"/>
      <c r="F99" s="290"/>
      <c r="G99" s="291">
        <f t="shared" si="0"/>
        <v>0</v>
      </c>
      <c r="H99" s="292">
        <f t="shared" si="1"/>
        <v>1</v>
      </c>
      <c r="I99" s="290"/>
      <c r="J99" s="290"/>
      <c r="K99" s="290"/>
      <c r="L99" s="290"/>
      <c r="M99" s="290"/>
      <c r="N99" s="293"/>
      <c r="O99" s="163"/>
      <c r="P99" s="163"/>
      <c r="Q99" s="163"/>
      <c r="R99" s="163"/>
      <c r="S99" s="163"/>
      <c r="T99" s="163"/>
      <c r="U99" s="163"/>
      <c r="V99" s="163"/>
      <c r="W99" s="163"/>
      <c r="X99" s="163"/>
      <c r="Y99" s="163"/>
      <c r="Z99" s="163"/>
    </row>
    <row r="100" spans="1:26" ht="15.75" customHeight="1">
      <c r="A100" s="296" t="s">
        <v>2787</v>
      </c>
      <c r="B100" s="294" t="s">
        <v>2788</v>
      </c>
      <c r="C100" s="295"/>
      <c r="D100" s="295"/>
      <c r="E100" s="295"/>
      <c r="F100" s="295" t="s">
        <v>3967</v>
      </c>
      <c r="G100" s="291">
        <f t="shared" si="0"/>
        <v>0</v>
      </c>
      <c r="H100" s="292">
        <f t="shared" si="1"/>
        <v>0</v>
      </c>
      <c r="I100" s="295"/>
      <c r="J100" s="295"/>
      <c r="K100" s="295"/>
      <c r="L100" s="295" t="s">
        <v>4016</v>
      </c>
      <c r="M100" s="295"/>
      <c r="N100" s="293"/>
      <c r="O100" s="163"/>
      <c r="P100" s="163"/>
      <c r="Q100" s="163"/>
      <c r="R100" s="163"/>
      <c r="S100" s="163"/>
      <c r="T100" s="163"/>
      <c r="U100" s="163"/>
      <c r="V100" s="163"/>
      <c r="W100" s="163"/>
      <c r="X100" s="163"/>
      <c r="Y100" s="163"/>
      <c r="Z100" s="163"/>
    </row>
    <row r="101" spans="1:26" ht="15.75" customHeight="1">
      <c r="A101" s="1232" t="s">
        <v>2789</v>
      </c>
      <c r="B101" s="289" t="s">
        <v>2790</v>
      </c>
      <c r="C101" s="290"/>
      <c r="D101" s="290"/>
      <c r="E101" s="290"/>
      <c r="F101" s="290"/>
      <c r="G101" s="291">
        <f t="shared" si="0"/>
        <v>0</v>
      </c>
      <c r="H101" s="292">
        <f t="shared" si="1"/>
        <v>0</v>
      </c>
      <c r="I101" s="290"/>
      <c r="J101" s="290"/>
      <c r="K101" s="290"/>
      <c r="L101" s="290"/>
      <c r="M101" s="290"/>
      <c r="N101" s="293"/>
      <c r="O101" s="163"/>
      <c r="P101" s="163"/>
      <c r="Q101" s="163"/>
      <c r="R101" s="163"/>
      <c r="S101" s="163"/>
      <c r="T101" s="163"/>
      <c r="U101" s="163"/>
      <c r="V101" s="163"/>
      <c r="W101" s="163"/>
      <c r="X101" s="163"/>
      <c r="Y101" s="163"/>
      <c r="Z101" s="163"/>
    </row>
    <row r="102" spans="1:26" ht="15.75" customHeight="1">
      <c r="A102" s="1210"/>
      <c r="B102" s="294" t="s">
        <v>2791</v>
      </c>
      <c r="C102" s="295"/>
      <c r="D102" s="295"/>
      <c r="E102" s="295" t="s">
        <v>3969</v>
      </c>
      <c r="F102" s="295"/>
      <c r="G102" s="291">
        <f t="shared" si="0"/>
        <v>0</v>
      </c>
      <c r="H102" s="292">
        <f t="shared" si="1"/>
        <v>2</v>
      </c>
      <c r="I102" s="295"/>
      <c r="J102" s="295"/>
      <c r="K102" s="295"/>
      <c r="L102" s="295"/>
      <c r="M102" s="295"/>
      <c r="N102" s="293"/>
      <c r="O102" s="163"/>
      <c r="P102" s="163"/>
      <c r="Q102" s="163"/>
      <c r="R102" s="163"/>
      <c r="S102" s="163"/>
      <c r="T102" s="163"/>
      <c r="U102" s="163"/>
      <c r="V102" s="163"/>
      <c r="W102" s="163"/>
      <c r="X102" s="163"/>
      <c r="Y102" s="163"/>
      <c r="Z102" s="163"/>
    </row>
    <row r="103" spans="1:26" ht="15.75" customHeight="1">
      <c r="A103" s="1210"/>
      <c r="B103" s="289" t="s">
        <v>2792</v>
      </c>
      <c r="C103" s="290" t="s">
        <v>3968</v>
      </c>
      <c r="D103" s="290"/>
      <c r="E103" s="290" t="s">
        <v>3969</v>
      </c>
      <c r="F103" s="290"/>
      <c r="G103" s="291">
        <f t="shared" si="0"/>
        <v>1</v>
      </c>
      <c r="H103" s="292">
        <f t="shared" si="1"/>
        <v>3</v>
      </c>
      <c r="I103" s="290"/>
      <c r="J103" s="290"/>
      <c r="K103" s="290"/>
      <c r="L103" s="290"/>
      <c r="M103" s="290"/>
      <c r="N103" s="293"/>
      <c r="O103" s="163"/>
      <c r="P103" s="163"/>
      <c r="Q103" s="163"/>
      <c r="R103" s="163"/>
      <c r="S103" s="163"/>
      <c r="T103" s="163"/>
      <c r="U103" s="163"/>
      <c r="V103" s="163"/>
      <c r="W103" s="163"/>
      <c r="X103" s="163"/>
      <c r="Y103" s="163"/>
      <c r="Z103" s="163"/>
    </row>
    <row r="104" spans="1:26" ht="15.75" customHeight="1">
      <c r="A104" s="1210"/>
      <c r="B104" s="294" t="s">
        <v>2793</v>
      </c>
      <c r="C104" s="295"/>
      <c r="D104" s="295"/>
      <c r="E104" s="295"/>
      <c r="F104" s="295"/>
      <c r="G104" s="291">
        <f t="shared" si="0"/>
        <v>0</v>
      </c>
      <c r="H104" s="292">
        <f t="shared" si="1"/>
        <v>0</v>
      </c>
      <c r="I104" s="295"/>
      <c r="J104" s="295"/>
      <c r="K104" s="295"/>
      <c r="L104" s="295"/>
      <c r="M104" s="295"/>
      <c r="N104" s="293"/>
      <c r="O104" s="163"/>
      <c r="P104" s="163"/>
      <c r="Q104" s="163"/>
      <c r="R104" s="163"/>
      <c r="S104" s="163"/>
      <c r="T104" s="163"/>
      <c r="U104" s="163"/>
      <c r="V104" s="163"/>
      <c r="W104" s="163"/>
      <c r="X104" s="163"/>
      <c r="Y104" s="163"/>
      <c r="Z104" s="163"/>
    </row>
    <row r="105" spans="1:26" ht="15.75" customHeight="1">
      <c r="A105" s="1210"/>
      <c r="B105" s="289" t="s">
        <v>2794</v>
      </c>
      <c r="C105" s="290"/>
      <c r="D105" s="290"/>
      <c r="E105" s="290"/>
      <c r="F105" s="290"/>
      <c r="G105" s="291">
        <f t="shared" si="0"/>
        <v>0</v>
      </c>
      <c r="H105" s="292">
        <f t="shared" si="1"/>
        <v>0</v>
      </c>
      <c r="I105" s="290"/>
      <c r="J105" s="290"/>
      <c r="K105" s="290"/>
      <c r="L105" s="290"/>
      <c r="M105" s="290"/>
      <c r="N105" s="293"/>
      <c r="O105" s="163"/>
      <c r="P105" s="163"/>
      <c r="Q105" s="163"/>
      <c r="R105" s="163"/>
      <c r="S105" s="163"/>
      <c r="T105" s="163"/>
      <c r="U105" s="163"/>
      <c r="V105" s="163"/>
      <c r="W105" s="163"/>
      <c r="X105" s="163"/>
      <c r="Y105" s="163"/>
      <c r="Z105" s="163"/>
    </row>
    <row r="106" spans="1:26" ht="15.75" customHeight="1">
      <c r="A106" s="1210"/>
      <c r="B106" s="294" t="s">
        <v>2795</v>
      </c>
      <c r="C106" s="295"/>
      <c r="D106" s="295"/>
      <c r="E106" s="295" t="s">
        <v>3968</v>
      </c>
      <c r="F106" s="295" t="s">
        <v>3968</v>
      </c>
      <c r="G106" s="291">
        <f t="shared" si="0"/>
        <v>0</v>
      </c>
      <c r="H106" s="292">
        <f t="shared" si="1"/>
        <v>1</v>
      </c>
      <c r="I106" s="295"/>
      <c r="J106" s="295"/>
      <c r="K106" s="295"/>
      <c r="L106" s="299" t="s">
        <v>4017</v>
      </c>
      <c r="M106" s="295"/>
      <c r="N106" s="293"/>
      <c r="O106" s="163"/>
      <c r="P106" s="163"/>
      <c r="Q106" s="163"/>
      <c r="R106" s="163"/>
      <c r="S106" s="163"/>
      <c r="T106" s="163"/>
      <c r="U106" s="163"/>
      <c r="V106" s="163"/>
      <c r="W106" s="163"/>
      <c r="X106" s="163"/>
      <c r="Y106" s="163"/>
      <c r="Z106" s="163"/>
    </row>
    <row r="107" spans="1:26" ht="15.75" customHeight="1">
      <c r="A107" s="1210"/>
      <c r="B107" s="289" t="s">
        <v>2796</v>
      </c>
      <c r="C107" s="290" t="s">
        <v>3968</v>
      </c>
      <c r="D107" s="290" t="s">
        <v>3967</v>
      </c>
      <c r="E107" s="290"/>
      <c r="F107" s="290"/>
      <c r="G107" s="291">
        <f t="shared" si="0"/>
        <v>1</v>
      </c>
      <c r="H107" s="292">
        <f t="shared" si="1"/>
        <v>4</v>
      </c>
      <c r="I107" s="290"/>
      <c r="J107" s="290"/>
      <c r="K107" s="290"/>
      <c r="L107" s="290"/>
      <c r="M107" s="290"/>
      <c r="N107" s="293"/>
      <c r="O107" s="163"/>
      <c r="P107" s="163"/>
      <c r="Q107" s="163"/>
      <c r="R107" s="163"/>
      <c r="S107" s="163"/>
      <c r="T107" s="163"/>
      <c r="U107" s="163"/>
      <c r="V107" s="163"/>
      <c r="W107" s="163"/>
      <c r="X107" s="163"/>
      <c r="Y107" s="163"/>
      <c r="Z107" s="163"/>
    </row>
    <row r="108" spans="1:26" ht="15.75" customHeight="1">
      <c r="A108" s="1210"/>
      <c r="B108" s="294" t="s">
        <v>2797</v>
      </c>
      <c r="C108" s="295" t="s">
        <v>3968</v>
      </c>
      <c r="D108" s="295"/>
      <c r="E108" s="295" t="s">
        <v>3968</v>
      </c>
      <c r="F108" s="295" t="s">
        <v>3968</v>
      </c>
      <c r="G108" s="291">
        <f t="shared" si="0"/>
        <v>1</v>
      </c>
      <c r="H108" s="292">
        <f t="shared" si="1"/>
        <v>2</v>
      </c>
      <c r="I108" s="295"/>
      <c r="J108" s="295"/>
      <c r="K108" s="295"/>
      <c r="L108" s="299" t="s">
        <v>4018</v>
      </c>
      <c r="M108" s="295"/>
      <c r="N108" s="293"/>
      <c r="O108" s="163"/>
      <c r="P108" s="163"/>
      <c r="Q108" s="163"/>
      <c r="R108" s="163"/>
      <c r="S108" s="163"/>
      <c r="T108" s="163"/>
      <c r="U108" s="163"/>
      <c r="V108" s="163"/>
      <c r="W108" s="163"/>
      <c r="X108" s="163"/>
      <c r="Y108" s="163"/>
      <c r="Z108" s="163"/>
    </row>
    <row r="109" spans="1:26" ht="15.75" customHeight="1">
      <c r="A109" s="1210"/>
      <c r="B109" s="289" t="s">
        <v>2798</v>
      </c>
      <c r="C109" s="290"/>
      <c r="D109" s="290"/>
      <c r="E109" s="290"/>
      <c r="F109" s="290" t="s">
        <v>3980</v>
      </c>
      <c r="G109" s="291">
        <f t="shared" si="0"/>
        <v>0</v>
      </c>
      <c r="H109" s="292">
        <f t="shared" si="1"/>
        <v>0</v>
      </c>
      <c r="I109" s="290"/>
      <c r="J109" s="290"/>
      <c r="K109" s="290"/>
      <c r="L109" s="290"/>
      <c r="M109" s="290"/>
      <c r="N109" s="293"/>
      <c r="O109" s="163"/>
      <c r="P109" s="163"/>
      <c r="Q109" s="163"/>
      <c r="R109" s="163"/>
      <c r="S109" s="163"/>
      <c r="T109" s="163"/>
      <c r="U109" s="163"/>
      <c r="V109" s="163"/>
      <c r="W109" s="163"/>
      <c r="X109" s="163"/>
      <c r="Y109" s="163"/>
      <c r="Z109" s="163"/>
    </row>
    <row r="110" spans="1:26" ht="15.75" customHeight="1">
      <c r="A110" s="296" t="s">
        <v>2799</v>
      </c>
      <c r="B110" s="294" t="s">
        <v>2800</v>
      </c>
      <c r="C110" s="295"/>
      <c r="D110" s="295" t="s">
        <v>3980</v>
      </c>
      <c r="E110" s="295"/>
      <c r="F110" s="295"/>
      <c r="G110" s="291">
        <f t="shared" si="0"/>
        <v>0</v>
      </c>
      <c r="H110" s="292">
        <f t="shared" si="1"/>
        <v>1</v>
      </c>
      <c r="I110" s="295"/>
      <c r="J110" s="295"/>
      <c r="K110" s="295"/>
      <c r="L110" s="295"/>
      <c r="M110" s="295"/>
      <c r="N110" s="293"/>
      <c r="O110" s="163"/>
      <c r="P110" s="163"/>
      <c r="Q110" s="163"/>
      <c r="R110" s="163"/>
      <c r="S110" s="163"/>
      <c r="T110" s="163"/>
      <c r="U110" s="163"/>
      <c r="V110" s="163"/>
      <c r="W110" s="163"/>
      <c r="X110" s="163"/>
      <c r="Y110" s="163"/>
      <c r="Z110" s="163"/>
    </row>
    <row r="111" spans="1:26" ht="15.75" customHeight="1">
      <c r="A111" s="182" t="s">
        <v>2801</v>
      </c>
      <c r="B111" s="289" t="s">
        <v>2802</v>
      </c>
      <c r="C111" s="290"/>
      <c r="D111" s="290"/>
      <c r="E111" s="290"/>
      <c r="F111" s="290" t="s">
        <v>3968</v>
      </c>
      <c r="G111" s="291">
        <f t="shared" si="0"/>
        <v>0</v>
      </c>
      <c r="H111" s="292">
        <f t="shared" si="1"/>
        <v>0</v>
      </c>
      <c r="I111" s="290"/>
      <c r="J111" s="290"/>
      <c r="K111" s="290"/>
      <c r="L111" s="290" t="s">
        <v>4019</v>
      </c>
      <c r="M111" s="290"/>
      <c r="N111" s="293"/>
      <c r="O111" s="163"/>
      <c r="P111" s="163"/>
      <c r="Q111" s="163"/>
      <c r="R111" s="163"/>
      <c r="S111" s="163"/>
      <c r="T111" s="163"/>
      <c r="U111" s="163"/>
      <c r="V111" s="163"/>
      <c r="W111" s="163"/>
      <c r="X111" s="163"/>
      <c r="Y111" s="163"/>
      <c r="Z111" s="163"/>
    </row>
    <row r="112" spans="1:26" ht="15.75" customHeight="1">
      <c r="A112" s="1239" t="s">
        <v>2803</v>
      </c>
      <c r="B112" s="294" t="s">
        <v>2804</v>
      </c>
      <c r="C112" s="295" t="s">
        <v>3968</v>
      </c>
      <c r="D112" s="295" t="s">
        <v>3969</v>
      </c>
      <c r="E112" s="295"/>
      <c r="F112" s="295"/>
      <c r="G112" s="291">
        <f t="shared" si="0"/>
        <v>1</v>
      </c>
      <c r="H112" s="292">
        <f t="shared" si="1"/>
        <v>3</v>
      </c>
      <c r="I112" s="295"/>
      <c r="J112" s="295"/>
      <c r="K112" s="295"/>
      <c r="L112" s="295"/>
      <c r="M112" s="295"/>
      <c r="N112" s="293"/>
      <c r="O112" s="163"/>
      <c r="P112" s="163"/>
      <c r="Q112" s="163"/>
      <c r="R112" s="163"/>
      <c r="S112" s="163"/>
      <c r="T112" s="163"/>
      <c r="U112" s="163"/>
      <c r="V112" s="163"/>
      <c r="W112" s="163"/>
      <c r="X112" s="163"/>
      <c r="Y112" s="163"/>
      <c r="Z112" s="163"/>
    </row>
    <row r="113" spans="1:26" ht="15.75" customHeight="1">
      <c r="A113" s="1210"/>
      <c r="B113" s="289" t="s">
        <v>2805</v>
      </c>
      <c r="C113" s="290"/>
      <c r="D113" s="290"/>
      <c r="E113" s="290"/>
      <c r="F113" s="290"/>
      <c r="G113" s="291">
        <f t="shared" si="0"/>
        <v>0</v>
      </c>
      <c r="H113" s="292">
        <f t="shared" si="1"/>
        <v>0</v>
      </c>
      <c r="I113" s="290"/>
      <c r="J113" s="290"/>
      <c r="K113" s="290"/>
      <c r="L113" s="290"/>
      <c r="M113" s="290"/>
      <c r="N113" s="293"/>
      <c r="O113" s="163"/>
      <c r="P113" s="163"/>
      <c r="Q113" s="163"/>
      <c r="R113" s="163"/>
      <c r="S113" s="163"/>
      <c r="T113" s="163"/>
      <c r="U113" s="163"/>
      <c r="V113" s="163"/>
      <c r="W113" s="163"/>
      <c r="X113" s="163"/>
      <c r="Y113" s="163"/>
      <c r="Z113" s="163"/>
    </row>
    <row r="114" spans="1:26" ht="15.75" customHeight="1">
      <c r="A114" s="1210"/>
      <c r="B114" s="289" t="s">
        <v>2807</v>
      </c>
      <c r="C114" s="290"/>
      <c r="D114" s="290"/>
      <c r="E114" s="290" t="s">
        <v>3968</v>
      </c>
      <c r="F114" s="290"/>
      <c r="G114" s="291">
        <f t="shared" si="0"/>
        <v>0</v>
      </c>
      <c r="H114" s="292">
        <f t="shared" si="1"/>
        <v>1</v>
      </c>
      <c r="I114" s="290"/>
      <c r="J114" s="290"/>
      <c r="K114" s="290"/>
      <c r="L114" s="290"/>
      <c r="M114" s="290"/>
      <c r="N114" s="293"/>
      <c r="O114" s="163"/>
      <c r="P114" s="163"/>
      <c r="Q114" s="163"/>
      <c r="R114" s="163"/>
      <c r="S114" s="163"/>
      <c r="T114" s="163"/>
      <c r="U114" s="163"/>
      <c r="V114" s="163"/>
      <c r="W114" s="163"/>
      <c r="X114" s="163"/>
      <c r="Y114" s="163"/>
      <c r="Z114" s="163"/>
    </row>
    <row r="115" spans="1:26" ht="15.75" customHeight="1">
      <c r="A115" s="1210"/>
      <c r="B115" s="294" t="s">
        <v>2808</v>
      </c>
      <c r="C115" s="295" t="s">
        <v>3968</v>
      </c>
      <c r="D115" s="295" t="s">
        <v>3969</v>
      </c>
      <c r="E115" s="295"/>
      <c r="F115" s="295"/>
      <c r="G115" s="291">
        <f t="shared" si="0"/>
        <v>1</v>
      </c>
      <c r="H115" s="292">
        <f t="shared" si="1"/>
        <v>3</v>
      </c>
      <c r="I115" s="295"/>
      <c r="J115" s="295"/>
      <c r="K115" s="295" t="s">
        <v>4020</v>
      </c>
      <c r="L115" s="295"/>
      <c r="M115" s="295"/>
      <c r="N115" s="293"/>
      <c r="O115" s="163"/>
      <c r="P115" s="163"/>
      <c r="Q115" s="163"/>
      <c r="R115" s="163"/>
      <c r="S115" s="163"/>
      <c r="T115" s="163"/>
      <c r="U115" s="163"/>
      <c r="V115" s="163"/>
      <c r="W115" s="163"/>
      <c r="X115" s="163"/>
      <c r="Y115" s="163"/>
      <c r="Z115" s="163"/>
    </row>
    <row r="116" spans="1:26" ht="15.75" customHeight="1">
      <c r="A116" s="1210"/>
      <c r="B116" s="289" t="s">
        <v>2809</v>
      </c>
      <c r="C116" s="290"/>
      <c r="D116" s="290" t="s">
        <v>3968</v>
      </c>
      <c r="E116" s="290"/>
      <c r="F116" s="290" t="s">
        <v>3968</v>
      </c>
      <c r="G116" s="291">
        <f t="shared" si="0"/>
        <v>0</v>
      </c>
      <c r="H116" s="292">
        <f t="shared" si="1"/>
        <v>1</v>
      </c>
      <c r="I116" s="290"/>
      <c r="J116" s="290"/>
      <c r="K116" s="290"/>
      <c r="L116" s="66" t="s">
        <v>4021</v>
      </c>
      <c r="M116" s="290"/>
      <c r="N116" s="293"/>
      <c r="O116" s="163"/>
      <c r="P116" s="163"/>
      <c r="Q116" s="163"/>
      <c r="R116" s="163"/>
      <c r="S116" s="163"/>
      <c r="T116" s="163"/>
      <c r="U116" s="163"/>
      <c r="V116" s="163"/>
      <c r="W116" s="163"/>
      <c r="X116" s="163"/>
      <c r="Y116" s="163"/>
      <c r="Z116" s="163"/>
    </row>
    <row r="117" spans="1:26" ht="15.75" customHeight="1">
      <c r="A117" s="1210"/>
      <c r="B117" s="294" t="s">
        <v>2810</v>
      </c>
      <c r="C117" s="295"/>
      <c r="D117" s="295"/>
      <c r="E117" s="295"/>
      <c r="F117" s="295"/>
      <c r="G117" s="291">
        <f t="shared" si="0"/>
        <v>0</v>
      </c>
      <c r="H117" s="292">
        <f t="shared" si="1"/>
        <v>0</v>
      </c>
      <c r="I117" s="295"/>
      <c r="J117" s="295"/>
      <c r="K117" s="295"/>
      <c r="L117" s="295"/>
      <c r="M117" s="295"/>
      <c r="N117" s="293"/>
      <c r="O117" s="163"/>
      <c r="P117" s="163"/>
      <c r="Q117" s="163"/>
      <c r="R117" s="163"/>
      <c r="S117" s="163"/>
      <c r="T117" s="163"/>
      <c r="U117" s="163"/>
      <c r="V117" s="163"/>
      <c r="W117" s="163"/>
      <c r="X117" s="163"/>
      <c r="Y117" s="163"/>
      <c r="Z117" s="163"/>
    </row>
    <row r="118" spans="1:26" ht="15.75" customHeight="1">
      <c r="A118" s="1210"/>
      <c r="B118" s="289" t="s">
        <v>2811</v>
      </c>
      <c r="C118" s="290"/>
      <c r="D118" s="290"/>
      <c r="E118" s="290"/>
      <c r="F118" s="290"/>
      <c r="G118" s="291">
        <f t="shared" si="0"/>
        <v>0</v>
      </c>
      <c r="H118" s="292">
        <f t="shared" si="1"/>
        <v>0</v>
      </c>
      <c r="I118" s="290"/>
      <c r="J118" s="290"/>
      <c r="K118" s="290"/>
      <c r="L118" s="290"/>
      <c r="M118" s="290"/>
      <c r="N118" s="293"/>
      <c r="O118" s="163"/>
      <c r="P118" s="163"/>
      <c r="Q118" s="163"/>
      <c r="R118" s="163"/>
      <c r="S118" s="163"/>
      <c r="T118" s="163"/>
      <c r="U118" s="163"/>
      <c r="V118" s="163"/>
      <c r="W118" s="163"/>
      <c r="X118" s="163"/>
      <c r="Y118" s="163"/>
      <c r="Z118" s="163"/>
    </row>
    <row r="119" spans="1:26" ht="15.75" customHeight="1">
      <c r="A119" s="1210"/>
      <c r="B119" s="289" t="s">
        <v>2813</v>
      </c>
      <c r="C119" s="209" t="s">
        <v>3968</v>
      </c>
      <c r="D119" s="209" t="s">
        <v>3968</v>
      </c>
      <c r="E119" s="209" t="s">
        <v>3969</v>
      </c>
      <c r="G119" s="291">
        <f t="shared" si="0"/>
        <v>1</v>
      </c>
      <c r="H119" s="292">
        <f t="shared" si="1"/>
        <v>4</v>
      </c>
      <c r="N119" s="303"/>
      <c r="O119" s="163"/>
      <c r="P119" s="163"/>
      <c r="Q119" s="163"/>
      <c r="R119" s="163"/>
      <c r="S119" s="163"/>
      <c r="T119" s="163"/>
      <c r="U119" s="163"/>
      <c r="V119" s="163"/>
      <c r="W119" s="163"/>
      <c r="X119" s="163"/>
      <c r="Y119" s="163"/>
      <c r="Z119" s="163"/>
    </row>
    <row r="120" spans="1:26" ht="15.75" customHeight="1">
      <c r="A120" s="1210"/>
      <c r="B120" s="294" t="s">
        <v>2814</v>
      </c>
      <c r="C120" s="295"/>
      <c r="D120" s="295"/>
      <c r="E120" s="295"/>
      <c r="F120" s="295" t="s">
        <v>3968</v>
      </c>
      <c r="G120" s="291">
        <f t="shared" si="0"/>
        <v>0</v>
      </c>
      <c r="H120" s="292">
        <f t="shared" si="1"/>
        <v>0</v>
      </c>
      <c r="I120" s="295"/>
      <c r="J120" s="295"/>
      <c r="K120" s="295"/>
      <c r="L120" s="295"/>
      <c r="M120" s="295"/>
      <c r="N120" s="293"/>
      <c r="O120" s="163"/>
      <c r="P120" s="163"/>
      <c r="Q120" s="163"/>
      <c r="R120" s="163"/>
      <c r="S120" s="163"/>
      <c r="T120" s="163"/>
      <c r="U120" s="163"/>
      <c r="V120" s="163"/>
      <c r="W120" s="163"/>
      <c r="X120" s="163"/>
      <c r="Y120" s="163"/>
      <c r="Z120" s="163"/>
    </row>
    <row r="121" spans="1:26" ht="15.75" customHeight="1">
      <c r="A121" s="1210"/>
      <c r="B121" s="289" t="s">
        <v>2815</v>
      </c>
      <c r="C121" s="290"/>
      <c r="D121" s="290"/>
      <c r="E121" s="290"/>
      <c r="F121" s="290"/>
      <c r="G121" s="291">
        <f t="shared" si="0"/>
        <v>0</v>
      </c>
      <c r="H121" s="292">
        <f t="shared" si="1"/>
        <v>0</v>
      </c>
      <c r="I121" s="290"/>
      <c r="J121" s="290"/>
      <c r="K121" s="290"/>
      <c r="L121" s="290"/>
      <c r="M121" s="290"/>
      <c r="N121" s="293"/>
      <c r="O121" s="163"/>
      <c r="P121" s="163"/>
      <c r="Q121" s="163"/>
      <c r="R121" s="163"/>
      <c r="S121" s="163"/>
      <c r="T121" s="163"/>
      <c r="U121" s="163"/>
      <c r="V121" s="163"/>
      <c r="W121" s="163"/>
      <c r="X121" s="163"/>
      <c r="Y121" s="163"/>
      <c r="Z121" s="163"/>
    </row>
    <row r="122" spans="1:26" ht="15.75" customHeight="1">
      <c r="A122" s="1210"/>
      <c r="B122" s="294" t="s">
        <v>2816</v>
      </c>
      <c r="C122" s="295"/>
      <c r="D122" s="295"/>
      <c r="E122" s="295"/>
      <c r="F122" s="295"/>
      <c r="G122" s="291">
        <f t="shared" si="0"/>
        <v>0</v>
      </c>
      <c r="H122" s="292">
        <f t="shared" si="1"/>
        <v>0</v>
      </c>
      <c r="I122" s="295"/>
      <c r="J122" s="295"/>
      <c r="K122" s="295"/>
      <c r="L122" s="295"/>
      <c r="M122" s="295"/>
      <c r="N122" s="293"/>
      <c r="O122" s="163"/>
      <c r="P122" s="163"/>
      <c r="Q122" s="163"/>
      <c r="R122" s="163"/>
      <c r="S122" s="163"/>
      <c r="T122" s="163"/>
      <c r="U122" s="163"/>
      <c r="V122" s="163"/>
      <c r="W122" s="163"/>
      <c r="X122" s="163"/>
      <c r="Y122" s="163"/>
      <c r="Z122" s="163"/>
    </row>
    <row r="123" spans="1:26" ht="15.75" customHeight="1">
      <c r="A123" s="1210"/>
      <c r="B123" s="289" t="s">
        <v>2817</v>
      </c>
      <c r="C123" s="290"/>
      <c r="D123" s="290" t="s">
        <v>3968</v>
      </c>
      <c r="E123" s="290" t="s">
        <v>4022</v>
      </c>
      <c r="F123" s="290"/>
      <c r="G123" s="291">
        <f t="shared" si="0"/>
        <v>0</v>
      </c>
      <c r="H123" s="292">
        <f t="shared" si="1"/>
        <v>5</v>
      </c>
      <c r="I123" s="290"/>
      <c r="J123" s="290"/>
      <c r="K123" s="290"/>
      <c r="L123" s="290"/>
      <c r="M123" s="290"/>
      <c r="N123" s="293"/>
      <c r="O123" s="163"/>
      <c r="P123" s="163"/>
      <c r="Q123" s="163"/>
      <c r="R123" s="163"/>
      <c r="S123" s="163"/>
      <c r="T123" s="163"/>
      <c r="U123" s="163"/>
      <c r="V123" s="163"/>
      <c r="W123" s="163"/>
      <c r="X123" s="163"/>
      <c r="Y123" s="163"/>
      <c r="Z123" s="163"/>
    </row>
    <row r="124" spans="1:26" ht="15.75" customHeight="1">
      <c r="A124" s="1210"/>
      <c r="B124" s="294" t="s">
        <v>2818</v>
      </c>
      <c r="C124" s="295"/>
      <c r="D124" s="295"/>
      <c r="E124" s="295"/>
      <c r="F124" s="295"/>
      <c r="G124" s="291">
        <f t="shared" si="0"/>
        <v>0</v>
      </c>
      <c r="H124" s="292">
        <f t="shared" si="1"/>
        <v>0</v>
      </c>
      <c r="I124" s="295"/>
      <c r="J124" s="295"/>
      <c r="K124" s="295"/>
      <c r="L124" s="295"/>
      <c r="M124" s="295"/>
      <c r="N124" s="293"/>
      <c r="O124" s="163"/>
      <c r="P124" s="163"/>
      <c r="Q124" s="163"/>
      <c r="R124" s="163"/>
      <c r="S124" s="163"/>
      <c r="T124" s="163"/>
      <c r="U124" s="163"/>
      <c r="V124" s="163"/>
      <c r="W124" s="163"/>
      <c r="X124" s="163"/>
      <c r="Y124" s="163"/>
      <c r="Z124" s="163"/>
    </row>
    <row r="125" spans="1:26" ht="27" customHeight="1">
      <c r="A125" s="1210"/>
      <c r="B125" s="289" t="s">
        <v>2819</v>
      </c>
      <c r="C125" s="290"/>
      <c r="D125" s="290"/>
      <c r="E125" s="290"/>
      <c r="F125" s="290" t="s">
        <v>3968</v>
      </c>
      <c r="G125" s="291">
        <f t="shared" si="0"/>
        <v>0</v>
      </c>
      <c r="H125" s="292">
        <f t="shared" si="1"/>
        <v>0</v>
      </c>
      <c r="I125" s="290"/>
      <c r="J125" s="290"/>
      <c r="K125" s="290"/>
      <c r="L125" s="304" t="s">
        <v>4023</v>
      </c>
      <c r="M125" s="290"/>
      <c r="N125" s="293"/>
      <c r="O125" s="163"/>
      <c r="P125" s="163"/>
      <c r="Q125" s="163"/>
      <c r="R125" s="163"/>
      <c r="S125" s="163"/>
      <c r="T125" s="163"/>
      <c r="U125" s="163"/>
      <c r="V125" s="163"/>
      <c r="W125" s="163"/>
      <c r="X125" s="163"/>
      <c r="Y125" s="163"/>
      <c r="Z125" s="163"/>
    </row>
    <row r="126" spans="1:26" ht="15.75" customHeight="1">
      <c r="A126" s="1210"/>
      <c r="B126" s="294" t="s">
        <v>2979</v>
      </c>
      <c r="C126" s="295"/>
      <c r="D126" s="295" t="s">
        <v>3969</v>
      </c>
      <c r="E126" s="295" t="s">
        <v>3969</v>
      </c>
      <c r="F126" s="295" t="s">
        <v>3968</v>
      </c>
      <c r="G126" s="291">
        <f t="shared" si="0"/>
        <v>0</v>
      </c>
      <c r="H126" s="292">
        <f t="shared" si="1"/>
        <v>4</v>
      </c>
      <c r="I126" s="295"/>
      <c r="J126" s="295"/>
      <c r="K126" s="295"/>
      <c r="L126" s="295" t="s">
        <v>4024</v>
      </c>
      <c r="M126" s="295" t="s">
        <v>4025</v>
      </c>
      <c r="N126" s="293"/>
      <c r="O126" s="163"/>
      <c r="P126" s="163"/>
      <c r="Q126" s="163"/>
      <c r="R126" s="163"/>
      <c r="S126" s="163"/>
      <c r="T126" s="163"/>
      <c r="U126" s="163"/>
      <c r="V126" s="163"/>
      <c r="W126" s="163"/>
      <c r="X126" s="163"/>
      <c r="Y126" s="163"/>
      <c r="Z126" s="163"/>
    </row>
    <row r="127" spans="1:26" ht="15.75" customHeight="1">
      <c r="A127" s="1210"/>
      <c r="B127" s="289" t="s">
        <v>2821</v>
      </c>
      <c r="C127" s="290" t="s">
        <v>4026</v>
      </c>
      <c r="D127" s="290" t="s">
        <v>3968</v>
      </c>
      <c r="E127" s="290"/>
      <c r="F127" s="290"/>
      <c r="G127" s="291">
        <f t="shared" si="0"/>
        <v>2</v>
      </c>
      <c r="H127" s="292">
        <f t="shared" si="1"/>
        <v>3</v>
      </c>
      <c r="I127" s="290" t="s">
        <v>4027</v>
      </c>
      <c r="J127" s="290"/>
      <c r="K127" s="290" t="s">
        <v>4028</v>
      </c>
      <c r="L127" s="290"/>
      <c r="M127" s="290" t="s">
        <v>4029</v>
      </c>
      <c r="N127" s="293"/>
      <c r="O127" s="163"/>
      <c r="P127" s="163"/>
      <c r="Q127" s="163"/>
      <c r="R127" s="163"/>
      <c r="S127" s="163"/>
      <c r="T127" s="163"/>
      <c r="U127" s="163"/>
      <c r="V127" s="163"/>
      <c r="W127" s="163"/>
      <c r="X127" s="163"/>
      <c r="Y127" s="163"/>
      <c r="Z127" s="163"/>
    </row>
    <row r="128" spans="1:26" ht="15.75" customHeight="1">
      <c r="A128" s="1210"/>
      <c r="B128" s="294" t="s">
        <v>2822</v>
      </c>
      <c r="C128" s="295"/>
      <c r="D128" s="295"/>
      <c r="E128" s="295"/>
      <c r="F128" s="295"/>
      <c r="G128" s="291">
        <f t="shared" si="0"/>
        <v>0</v>
      </c>
      <c r="H128" s="292">
        <f t="shared" si="1"/>
        <v>0</v>
      </c>
      <c r="I128" s="295"/>
      <c r="J128" s="295"/>
      <c r="K128" s="295"/>
      <c r="L128" s="295"/>
      <c r="M128" s="295"/>
      <c r="N128" s="293"/>
      <c r="O128" s="163"/>
      <c r="P128" s="163"/>
      <c r="Q128" s="163"/>
      <c r="R128" s="163"/>
      <c r="S128" s="163"/>
      <c r="T128" s="163"/>
      <c r="U128" s="163"/>
      <c r="V128" s="163"/>
      <c r="W128" s="163"/>
      <c r="X128" s="163"/>
      <c r="Y128" s="163"/>
      <c r="Z128" s="163"/>
    </row>
    <row r="129" spans="1:26" ht="15.75" customHeight="1">
      <c r="A129" s="1210"/>
      <c r="B129" s="289" t="s">
        <v>4030</v>
      </c>
      <c r="C129" s="290" t="s">
        <v>3968</v>
      </c>
      <c r="D129" s="290"/>
      <c r="E129" s="290" t="s">
        <v>3968</v>
      </c>
      <c r="F129" s="290" t="s">
        <v>3968</v>
      </c>
      <c r="G129" s="291">
        <f t="shared" si="0"/>
        <v>1</v>
      </c>
      <c r="H129" s="292">
        <f t="shared" si="1"/>
        <v>2</v>
      </c>
      <c r="I129" s="290"/>
      <c r="J129" s="290"/>
      <c r="K129" s="290"/>
      <c r="L129" s="290"/>
      <c r="M129" s="290"/>
      <c r="N129" s="293"/>
      <c r="O129" s="163"/>
      <c r="P129" s="163"/>
      <c r="Q129" s="163"/>
      <c r="R129" s="163"/>
      <c r="S129" s="163"/>
      <c r="T129" s="163"/>
      <c r="U129" s="163"/>
      <c r="V129" s="163"/>
      <c r="W129" s="163"/>
      <c r="X129" s="163"/>
      <c r="Y129" s="163"/>
      <c r="Z129" s="163"/>
    </row>
    <row r="130" spans="1:26" ht="15.75" customHeight="1">
      <c r="A130" s="1210"/>
      <c r="B130" s="294" t="s">
        <v>2824</v>
      </c>
      <c r="C130" s="295"/>
      <c r="D130" s="295"/>
      <c r="E130" s="295"/>
      <c r="F130" s="295"/>
      <c r="G130" s="291">
        <f t="shared" si="0"/>
        <v>0</v>
      </c>
      <c r="H130" s="292">
        <f t="shared" si="1"/>
        <v>0</v>
      </c>
      <c r="I130" s="295"/>
      <c r="J130" s="295"/>
      <c r="K130" s="295"/>
      <c r="L130" s="295"/>
      <c r="M130" s="295"/>
      <c r="N130" s="293" t="s">
        <v>3980</v>
      </c>
      <c r="O130" s="163"/>
      <c r="P130" s="163"/>
      <c r="Q130" s="163"/>
      <c r="R130" s="163"/>
      <c r="S130" s="163"/>
      <c r="T130" s="163"/>
      <c r="U130" s="163"/>
      <c r="V130" s="163"/>
      <c r="W130" s="163"/>
      <c r="X130" s="163"/>
      <c r="Y130" s="163"/>
      <c r="Z130" s="163"/>
    </row>
    <row r="131" spans="1:26" ht="15.75" customHeight="1">
      <c r="A131" s="1210"/>
      <c r="B131" s="289" t="s">
        <v>2825</v>
      </c>
      <c r="C131" s="290" t="s">
        <v>3968</v>
      </c>
      <c r="D131" s="290"/>
      <c r="E131" s="290"/>
      <c r="F131" s="290"/>
      <c r="G131" s="291">
        <f t="shared" si="0"/>
        <v>1</v>
      </c>
      <c r="H131" s="292">
        <f t="shared" si="1"/>
        <v>1</v>
      </c>
      <c r="I131" s="290"/>
      <c r="J131" s="290"/>
      <c r="K131" s="290"/>
      <c r="L131" s="290"/>
      <c r="M131" s="290"/>
      <c r="N131" s="293"/>
      <c r="O131" s="163"/>
      <c r="P131" s="163"/>
      <c r="Q131" s="163"/>
      <c r="R131" s="163"/>
      <c r="S131" s="163"/>
      <c r="T131" s="163"/>
      <c r="U131" s="163"/>
      <c r="V131" s="163"/>
      <c r="W131" s="163"/>
      <c r="X131" s="163"/>
      <c r="Y131" s="163"/>
      <c r="Z131" s="163"/>
    </row>
    <row r="132" spans="1:26" ht="15.75" customHeight="1">
      <c r="A132" s="1210"/>
      <c r="B132" s="294" t="s">
        <v>2826</v>
      </c>
      <c r="C132" s="295"/>
      <c r="D132" s="295" t="s">
        <v>3968</v>
      </c>
      <c r="E132" s="295"/>
      <c r="F132" s="295"/>
      <c r="G132" s="291">
        <f t="shared" si="0"/>
        <v>0</v>
      </c>
      <c r="H132" s="292">
        <f t="shared" si="1"/>
        <v>1</v>
      </c>
      <c r="I132" s="295"/>
      <c r="J132" s="295"/>
      <c r="K132" s="295"/>
      <c r="L132" s="295"/>
      <c r="M132" s="295"/>
      <c r="N132" s="293"/>
      <c r="O132" s="163"/>
      <c r="P132" s="163"/>
      <c r="Q132" s="163"/>
      <c r="R132" s="163"/>
      <c r="S132" s="163"/>
      <c r="T132" s="163"/>
      <c r="U132" s="163"/>
      <c r="V132" s="163"/>
      <c r="W132" s="163"/>
      <c r="X132" s="163"/>
      <c r="Y132" s="163"/>
      <c r="Z132" s="163"/>
    </row>
    <row r="133" spans="1:26" ht="15.75" customHeight="1">
      <c r="A133" s="1210"/>
      <c r="B133" s="289" t="s">
        <v>2827</v>
      </c>
      <c r="C133" s="290"/>
      <c r="D133" s="290"/>
      <c r="E133" s="290"/>
      <c r="F133" s="290"/>
      <c r="G133" s="291">
        <f t="shared" si="0"/>
        <v>0</v>
      </c>
      <c r="H133" s="292">
        <f t="shared" si="1"/>
        <v>0</v>
      </c>
      <c r="I133" s="290"/>
      <c r="J133" s="290"/>
      <c r="K133" s="290"/>
      <c r="L133" s="290"/>
      <c r="M133" s="290"/>
      <c r="N133" s="293"/>
      <c r="O133" s="163"/>
      <c r="P133" s="163"/>
      <c r="Q133" s="163"/>
      <c r="R133" s="163"/>
      <c r="S133" s="163"/>
      <c r="T133" s="163"/>
      <c r="U133" s="163"/>
      <c r="V133" s="163"/>
      <c r="W133" s="163"/>
      <c r="X133" s="163"/>
      <c r="Y133" s="163"/>
      <c r="Z133" s="163"/>
    </row>
    <row r="134" spans="1:26" ht="15.75" customHeight="1">
      <c r="A134" s="1210"/>
      <c r="B134" s="294" t="s">
        <v>2828</v>
      </c>
      <c r="C134" s="295"/>
      <c r="D134" s="295"/>
      <c r="E134" s="295"/>
      <c r="F134" s="295"/>
      <c r="G134" s="291">
        <f t="shared" si="0"/>
        <v>0</v>
      </c>
      <c r="H134" s="292">
        <f t="shared" si="1"/>
        <v>0</v>
      </c>
      <c r="I134" s="295"/>
      <c r="J134" s="295"/>
      <c r="K134" s="295"/>
      <c r="L134" s="295"/>
      <c r="M134" s="295"/>
      <c r="N134" s="293"/>
      <c r="O134" s="163"/>
      <c r="P134" s="163"/>
      <c r="Q134" s="163"/>
      <c r="R134" s="163"/>
      <c r="S134" s="163"/>
      <c r="T134" s="163"/>
      <c r="U134" s="163"/>
      <c r="V134" s="163"/>
      <c r="W134" s="163"/>
      <c r="X134" s="163"/>
      <c r="Y134" s="163"/>
      <c r="Z134" s="163"/>
    </row>
    <row r="135" spans="1:26" ht="15.75" customHeight="1">
      <c r="A135" s="1210"/>
      <c r="B135" s="289" t="s">
        <v>2829</v>
      </c>
      <c r="C135" s="290" t="s">
        <v>3968</v>
      </c>
      <c r="D135" s="290"/>
      <c r="E135" s="290" t="s">
        <v>3969</v>
      </c>
      <c r="F135" s="290"/>
      <c r="G135" s="291">
        <f t="shared" si="0"/>
        <v>1</v>
      </c>
      <c r="H135" s="292">
        <f t="shared" si="1"/>
        <v>3</v>
      </c>
      <c r="I135" s="290"/>
      <c r="J135" s="290"/>
      <c r="K135" s="290"/>
      <c r="L135" s="290"/>
      <c r="M135" s="290"/>
      <c r="N135" s="293"/>
      <c r="O135" s="163"/>
      <c r="P135" s="163"/>
      <c r="Q135" s="163"/>
      <c r="R135" s="163"/>
      <c r="S135" s="163"/>
      <c r="T135" s="163"/>
      <c r="U135" s="163"/>
      <c r="V135" s="163"/>
      <c r="W135" s="163"/>
      <c r="X135" s="163"/>
      <c r="Y135" s="163"/>
      <c r="Z135" s="163"/>
    </row>
    <row r="136" spans="1:26" ht="15.75" customHeight="1">
      <c r="A136" s="1210"/>
      <c r="B136" s="294" t="s">
        <v>2830</v>
      </c>
      <c r="C136" s="295"/>
      <c r="D136" s="295" t="s">
        <v>3968</v>
      </c>
      <c r="E136" s="295"/>
      <c r="F136" s="295"/>
      <c r="G136" s="291">
        <f t="shared" si="0"/>
        <v>0</v>
      </c>
      <c r="H136" s="292">
        <f t="shared" si="1"/>
        <v>1</v>
      </c>
      <c r="I136" s="295"/>
      <c r="J136" s="295"/>
      <c r="K136" s="295"/>
      <c r="L136" s="295"/>
      <c r="M136" s="295"/>
      <c r="N136" s="293"/>
      <c r="O136" s="163"/>
      <c r="P136" s="163"/>
      <c r="Q136" s="163"/>
      <c r="R136" s="163"/>
      <c r="S136" s="163"/>
      <c r="T136" s="163"/>
      <c r="U136" s="163"/>
      <c r="V136" s="163"/>
      <c r="W136" s="163"/>
      <c r="X136" s="163"/>
      <c r="Y136" s="163"/>
      <c r="Z136" s="163"/>
    </row>
    <row r="137" spans="1:26" ht="15.75" customHeight="1">
      <c r="A137" s="1210"/>
      <c r="B137" s="289" t="s">
        <v>2831</v>
      </c>
      <c r="C137" s="290"/>
      <c r="D137" s="290"/>
      <c r="E137" s="290" t="s">
        <v>3968</v>
      </c>
      <c r="F137" s="290" t="s">
        <v>3967</v>
      </c>
      <c r="G137" s="291">
        <f t="shared" si="0"/>
        <v>0</v>
      </c>
      <c r="H137" s="292">
        <f t="shared" si="1"/>
        <v>1</v>
      </c>
      <c r="I137" s="290"/>
      <c r="J137" s="290"/>
      <c r="K137" s="290"/>
      <c r="L137" s="290" t="s">
        <v>4031</v>
      </c>
      <c r="M137" s="290"/>
      <c r="N137" s="293"/>
      <c r="O137" s="163"/>
      <c r="P137" s="163"/>
      <c r="Q137" s="163"/>
      <c r="R137" s="163"/>
      <c r="S137" s="163"/>
      <c r="T137" s="163"/>
      <c r="U137" s="163"/>
      <c r="V137" s="163"/>
      <c r="W137" s="163"/>
      <c r="X137" s="163"/>
      <c r="Y137" s="163"/>
      <c r="Z137" s="163"/>
    </row>
    <row r="138" spans="1:26" ht="15.75" customHeight="1">
      <c r="A138" s="1210"/>
      <c r="B138" s="289" t="s">
        <v>2833</v>
      </c>
      <c r="C138" s="290" t="s">
        <v>3969</v>
      </c>
      <c r="D138" s="290" t="s">
        <v>3968</v>
      </c>
      <c r="E138" s="290"/>
      <c r="F138" s="290" t="s">
        <v>3969</v>
      </c>
      <c r="G138" s="291">
        <f t="shared" si="0"/>
        <v>2</v>
      </c>
      <c r="H138" s="292">
        <f t="shared" si="1"/>
        <v>3</v>
      </c>
      <c r="I138" s="290" t="s">
        <v>4032</v>
      </c>
      <c r="J138" s="290"/>
      <c r="K138" s="290" t="s">
        <v>4033</v>
      </c>
      <c r="L138" s="290" t="s">
        <v>4034</v>
      </c>
      <c r="M138" s="290"/>
      <c r="N138" s="293"/>
      <c r="O138" s="163"/>
      <c r="P138" s="163"/>
      <c r="Q138" s="163"/>
      <c r="R138" s="163"/>
      <c r="S138" s="163"/>
      <c r="T138" s="163"/>
      <c r="U138" s="163"/>
      <c r="V138" s="163"/>
      <c r="W138" s="163"/>
      <c r="X138" s="163"/>
      <c r="Y138" s="163"/>
      <c r="Z138" s="163"/>
    </row>
    <row r="139" spans="1:26" ht="15.75" customHeight="1">
      <c r="A139" s="1210"/>
      <c r="B139" s="294" t="s">
        <v>2834</v>
      </c>
      <c r="C139" s="295"/>
      <c r="D139" s="295"/>
      <c r="E139" s="295" t="s">
        <v>3968</v>
      </c>
      <c r="F139" s="295"/>
      <c r="G139" s="291">
        <f t="shared" si="0"/>
        <v>0</v>
      </c>
      <c r="H139" s="292">
        <f t="shared" si="1"/>
        <v>1</v>
      </c>
      <c r="I139" s="295"/>
      <c r="J139" s="295" t="s">
        <v>4035</v>
      </c>
      <c r="K139" s="295"/>
      <c r="L139" s="295"/>
      <c r="M139" s="295"/>
      <c r="N139" s="293"/>
      <c r="O139" s="163"/>
      <c r="P139" s="163"/>
      <c r="Q139" s="163"/>
      <c r="R139" s="163"/>
      <c r="S139" s="163"/>
      <c r="T139" s="163"/>
      <c r="U139" s="163"/>
      <c r="V139" s="163"/>
      <c r="W139" s="163"/>
      <c r="X139" s="163"/>
      <c r="Y139" s="163"/>
      <c r="Z139" s="163"/>
    </row>
    <row r="140" spans="1:26" ht="15.75" customHeight="1">
      <c r="A140" s="1232" t="s">
        <v>2835</v>
      </c>
      <c r="B140" s="305" t="s">
        <v>2836</v>
      </c>
      <c r="C140" s="290"/>
      <c r="D140" s="290"/>
      <c r="E140" s="290"/>
      <c r="F140" s="290" t="s">
        <v>3966</v>
      </c>
      <c r="G140" s="291">
        <f t="shared" si="0"/>
        <v>0</v>
      </c>
      <c r="H140" s="292">
        <f t="shared" si="1"/>
        <v>0</v>
      </c>
      <c r="I140" s="290"/>
      <c r="J140" s="290"/>
      <c r="K140" s="290"/>
      <c r="L140" s="66" t="s">
        <v>4036</v>
      </c>
      <c r="M140" s="290"/>
      <c r="N140" s="293"/>
      <c r="O140" s="163"/>
      <c r="P140" s="163"/>
      <c r="Q140" s="163"/>
      <c r="R140" s="163"/>
      <c r="S140" s="163"/>
      <c r="T140" s="163"/>
      <c r="U140" s="163"/>
      <c r="V140" s="163"/>
      <c r="W140" s="163"/>
      <c r="X140" s="163"/>
      <c r="Y140" s="163"/>
      <c r="Z140" s="163"/>
    </row>
    <row r="141" spans="1:26" ht="15.75" customHeight="1">
      <c r="A141" s="1210"/>
      <c r="B141" s="294" t="s">
        <v>2837</v>
      </c>
      <c r="C141" s="295"/>
      <c r="D141" s="295"/>
      <c r="E141" s="295"/>
      <c r="F141" s="295"/>
      <c r="G141" s="291">
        <f t="shared" si="0"/>
        <v>0</v>
      </c>
      <c r="H141" s="292">
        <f t="shared" si="1"/>
        <v>0</v>
      </c>
      <c r="I141" s="295"/>
      <c r="J141" s="295"/>
      <c r="K141" s="295"/>
      <c r="L141" s="295"/>
      <c r="M141" s="295"/>
      <c r="N141" s="293"/>
      <c r="O141" s="163"/>
      <c r="P141" s="163"/>
      <c r="Q141" s="163"/>
      <c r="R141" s="163"/>
      <c r="S141" s="163"/>
      <c r="T141" s="163"/>
      <c r="U141" s="163"/>
      <c r="V141" s="163"/>
      <c r="W141" s="163"/>
      <c r="X141" s="163"/>
      <c r="Y141" s="163"/>
      <c r="Z141" s="163"/>
    </row>
    <row r="142" spans="1:26" ht="15.75" customHeight="1">
      <c r="A142" s="1210"/>
      <c r="B142" s="289" t="s">
        <v>2838</v>
      </c>
      <c r="C142" s="290"/>
      <c r="D142" s="290" t="s">
        <v>3968</v>
      </c>
      <c r="E142" s="290"/>
      <c r="F142" s="290"/>
      <c r="G142" s="291">
        <f t="shared" si="0"/>
        <v>0</v>
      </c>
      <c r="H142" s="292">
        <f t="shared" si="1"/>
        <v>1</v>
      </c>
      <c r="I142" s="290"/>
      <c r="J142" s="290"/>
      <c r="K142" s="290"/>
      <c r="L142" s="290"/>
      <c r="M142" s="290"/>
      <c r="N142" s="293"/>
      <c r="O142" s="163"/>
      <c r="P142" s="163"/>
      <c r="Q142" s="163"/>
      <c r="R142" s="163"/>
      <c r="S142" s="163"/>
      <c r="T142" s="163"/>
      <c r="U142" s="163"/>
      <c r="V142" s="163"/>
      <c r="W142" s="163"/>
      <c r="X142" s="163"/>
      <c r="Y142" s="163"/>
      <c r="Z142" s="163"/>
    </row>
    <row r="143" spans="1:26" ht="15.75" customHeight="1">
      <c r="A143" s="1210"/>
      <c r="B143" s="294" t="s">
        <v>2839</v>
      </c>
      <c r="C143" s="295" t="s">
        <v>3967</v>
      </c>
      <c r="D143" s="295" t="s">
        <v>4022</v>
      </c>
      <c r="E143" s="295" t="s">
        <v>3969</v>
      </c>
      <c r="F143" s="295"/>
      <c r="G143" s="291">
        <f t="shared" si="0"/>
        <v>3</v>
      </c>
      <c r="H143" s="292">
        <f t="shared" si="1"/>
        <v>9</v>
      </c>
      <c r="I143" s="300" t="s">
        <v>1228</v>
      </c>
      <c r="J143" s="301"/>
      <c r="K143" s="300" t="s">
        <v>4037</v>
      </c>
      <c r="L143" s="295"/>
      <c r="M143" s="295"/>
      <c r="N143" s="293"/>
      <c r="O143" s="163"/>
      <c r="P143" s="163"/>
      <c r="Q143" s="163"/>
      <c r="R143" s="163"/>
      <c r="S143" s="163"/>
      <c r="T143" s="163"/>
      <c r="U143" s="163"/>
      <c r="V143" s="163"/>
      <c r="W143" s="163"/>
      <c r="X143" s="163"/>
      <c r="Y143" s="163"/>
      <c r="Z143" s="163"/>
    </row>
    <row r="144" spans="1:26" ht="15.75" customHeight="1">
      <c r="A144" s="1210"/>
      <c r="B144" s="289" t="s">
        <v>2840</v>
      </c>
      <c r="C144" s="290" t="s">
        <v>3968</v>
      </c>
      <c r="D144" s="290" t="s">
        <v>3968</v>
      </c>
      <c r="E144" s="290" t="s">
        <v>3968</v>
      </c>
      <c r="F144" s="290"/>
      <c r="G144" s="291">
        <f t="shared" si="0"/>
        <v>1</v>
      </c>
      <c r="H144" s="292">
        <f t="shared" si="1"/>
        <v>3</v>
      </c>
      <c r="I144" s="290"/>
      <c r="J144" s="290"/>
      <c r="K144" s="290"/>
      <c r="L144" s="290"/>
      <c r="M144" s="290"/>
      <c r="N144" s="293"/>
      <c r="O144" s="163"/>
      <c r="P144" s="163"/>
      <c r="Q144" s="163"/>
      <c r="R144" s="163"/>
      <c r="S144" s="163"/>
      <c r="T144" s="163"/>
      <c r="U144" s="163"/>
      <c r="V144" s="163"/>
      <c r="W144" s="163"/>
      <c r="X144" s="163"/>
      <c r="Y144" s="163"/>
      <c r="Z144" s="163"/>
    </row>
    <row r="145" spans="1:26" ht="15.75" customHeight="1">
      <c r="A145" s="1210"/>
      <c r="B145" s="294" t="s">
        <v>2841</v>
      </c>
      <c r="C145" s="295"/>
      <c r="D145" s="295"/>
      <c r="E145" s="295"/>
      <c r="F145" s="295"/>
      <c r="G145" s="291">
        <f t="shared" si="0"/>
        <v>0</v>
      </c>
      <c r="H145" s="292">
        <f t="shared" si="1"/>
        <v>0</v>
      </c>
      <c r="I145" s="295"/>
      <c r="J145" s="295"/>
      <c r="K145" s="295"/>
      <c r="L145" s="295"/>
      <c r="M145" s="295"/>
      <c r="N145" s="293"/>
      <c r="O145" s="163"/>
      <c r="P145" s="163"/>
      <c r="Q145" s="163"/>
      <c r="R145" s="163"/>
      <c r="S145" s="163"/>
      <c r="T145" s="163"/>
      <c r="U145" s="163"/>
      <c r="V145" s="163"/>
      <c r="W145" s="163"/>
      <c r="X145" s="163"/>
      <c r="Y145" s="163"/>
      <c r="Z145" s="163"/>
    </row>
    <row r="146" spans="1:26" ht="15.75" customHeight="1">
      <c r="A146" s="1210"/>
      <c r="B146" s="289" t="s">
        <v>2842</v>
      </c>
      <c r="C146" s="290" t="s">
        <v>3969</v>
      </c>
      <c r="D146" s="290" t="s">
        <v>3969</v>
      </c>
      <c r="E146" s="290" t="s">
        <v>4007</v>
      </c>
      <c r="F146" s="290" t="s">
        <v>3980</v>
      </c>
      <c r="G146" s="291">
        <f t="shared" si="0"/>
        <v>2</v>
      </c>
      <c r="H146" s="292">
        <f t="shared" si="1"/>
        <v>10</v>
      </c>
      <c r="I146" s="290"/>
      <c r="J146" s="290"/>
      <c r="K146" s="290"/>
      <c r="L146" s="290"/>
      <c r="M146" s="290"/>
      <c r="N146" s="293"/>
      <c r="O146" s="163"/>
      <c r="P146" s="163"/>
      <c r="Q146" s="163"/>
      <c r="R146" s="163"/>
      <c r="S146" s="163"/>
      <c r="T146" s="163"/>
      <c r="U146" s="163"/>
      <c r="V146" s="163"/>
      <c r="W146" s="163"/>
      <c r="X146" s="163"/>
      <c r="Y146" s="163"/>
      <c r="Z146" s="163"/>
    </row>
    <row r="147" spans="1:26" ht="15.75" customHeight="1">
      <c r="A147" s="1210"/>
      <c r="B147" s="294" t="s">
        <v>2843</v>
      </c>
      <c r="C147" s="295"/>
      <c r="D147" s="295"/>
      <c r="E147" s="295"/>
      <c r="F147" s="295" t="s">
        <v>3980</v>
      </c>
      <c r="G147" s="291">
        <f t="shared" si="0"/>
        <v>0</v>
      </c>
      <c r="H147" s="292">
        <f t="shared" si="1"/>
        <v>0</v>
      </c>
      <c r="I147" s="295"/>
      <c r="J147" s="295"/>
      <c r="K147" s="295"/>
      <c r="L147" s="295"/>
      <c r="M147" s="295"/>
      <c r="N147" s="293"/>
      <c r="O147" s="163"/>
      <c r="P147" s="163"/>
      <c r="Q147" s="163"/>
      <c r="R147" s="163"/>
      <c r="S147" s="163"/>
      <c r="T147" s="163"/>
      <c r="U147" s="163"/>
      <c r="V147" s="163"/>
      <c r="W147" s="163"/>
      <c r="X147" s="163"/>
      <c r="Y147" s="163"/>
      <c r="Z147" s="163"/>
    </row>
    <row r="148" spans="1:26" ht="15.75" customHeight="1">
      <c r="A148" s="1210"/>
      <c r="B148" s="289" t="s">
        <v>2844</v>
      </c>
      <c r="C148" s="290"/>
      <c r="D148" s="290"/>
      <c r="E148" s="290"/>
      <c r="F148" s="290"/>
      <c r="G148" s="291">
        <f t="shared" si="0"/>
        <v>0</v>
      </c>
      <c r="H148" s="292">
        <f t="shared" si="1"/>
        <v>0</v>
      </c>
      <c r="I148" s="290"/>
      <c r="J148" s="290"/>
      <c r="K148" s="290"/>
      <c r="L148" s="290"/>
      <c r="M148" s="290"/>
      <c r="N148" s="293"/>
      <c r="O148" s="163"/>
      <c r="P148" s="163"/>
      <c r="Q148" s="163"/>
      <c r="R148" s="163"/>
      <c r="S148" s="163"/>
      <c r="T148" s="163"/>
      <c r="U148" s="163"/>
      <c r="V148" s="163"/>
      <c r="W148" s="163"/>
      <c r="X148" s="163"/>
      <c r="Y148" s="163"/>
      <c r="Z148" s="163"/>
    </row>
    <row r="149" spans="1:26" ht="15.75" customHeight="1">
      <c r="A149" s="1239" t="s">
        <v>2845</v>
      </c>
      <c r="B149" s="294" t="s">
        <v>2846</v>
      </c>
      <c r="C149" s="295"/>
      <c r="D149" s="295"/>
      <c r="E149" s="295"/>
      <c r="F149" s="295"/>
      <c r="G149" s="291">
        <f t="shared" si="0"/>
        <v>0</v>
      </c>
      <c r="H149" s="292">
        <f t="shared" si="1"/>
        <v>0</v>
      </c>
      <c r="I149" s="295"/>
      <c r="J149" s="295"/>
      <c r="K149" s="295"/>
      <c r="L149" s="295"/>
      <c r="M149" s="295"/>
      <c r="N149" s="293"/>
      <c r="O149" s="163"/>
      <c r="P149" s="163"/>
      <c r="Q149" s="163"/>
      <c r="R149" s="163"/>
      <c r="S149" s="163"/>
      <c r="T149" s="163"/>
      <c r="U149" s="163"/>
      <c r="V149" s="163"/>
      <c r="W149" s="163"/>
      <c r="X149" s="163"/>
      <c r="Y149" s="163"/>
      <c r="Z149" s="163"/>
    </row>
    <row r="150" spans="1:26" ht="15.75" customHeight="1">
      <c r="A150" s="1210"/>
      <c r="B150" s="289" t="s">
        <v>2847</v>
      </c>
      <c r="C150" s="290"/>
      <c r="D150" s="290"/>
      <c r="E150" s="290"/>
      <c r="F150" s="290"/>
      <c r="G150" s="291">
        <f t="shared" si="0"/>
        <v>0</v>
      </c>
      <c r="H150" s="292">
        <f t="shared" si="1"/>
        <v>0</v>
      </c>
      <c r="I150" s="290"/>
      <c r="J150" s="290"/>
      <c r="K150" s="290"/>
      <c r="L150" s="290"/>
      <c r="M150" s="290"/>
      <c r="N150" s="293"/>
      <c r="O150" s="163"/>
      <c r="P150" s="163"/>
      <c r="Q150" s="163"/>
      <c r="R150" s="163"/>
      <c r="S150" s="163"/>
      <c r="T150" s="163"/>
      <c r="U150" s="163"/>
      <c r="V150" s="163"/>
      <c r="W150" s="163"/>
      <c r="X150" s="163"/>
      <c r="Y150" s="163"/>
      <c r="Z150" s="163"/>
    </row>
    <row r="151" spans="1:26" ht="15.75" customHeight="1">
      <c r="A151" s="1210"/>
      <c r="B151" s="294" t="s">
        <v>2848</v>
      </c>
      <c r="C151" s="295" t="s">
        <v>3968</v>
      </c>
      <c r="D151" s="295" t="s">
        <v>3968</v>
      </c>
      <c r="E151" s="295" t="s">
        <v>3969</v>
      </c>
      <c r="F151" s="295"/>
      <c r="G151" s="291">
        <f t="shared" si="0"/>
        <v>1</v>
      </c>
      <c r="H151" s="292">
        <f t="shared" si="1"/>
        <v>4</v>
      </c>
      <c r="I151" s="295"/>
      <c r="J151" s="295"/>
      <c r="K151" s="295"/>
      <c r="L151" s="295"/>
      <c r="M151" s="295"/>
      <c r="N151" s="293"/>
      <c r="O151" s="163"/>
      <c r="P151" s="163"/>
      <c r="Q151" s="163"/>
      <c r="R151" s="163"/>
      <c r="S151" s="163"/>
      <c r="T151" s="163"/>
      <c r="U151" s="163"/>
      <c r="V151" s="163"/>
      <c r="W151" s="163"/>
      <c r="X151" s="163"/>
      <c r="Y151" s="163"/>
      <c r="Z151" s="163"/>
    </row>
    <row r="152" spans="1:26" ht="15.75" customHeight="1">
      <c r="A152" s="1210"/>
      <c r="B152" s="289" t="s">
        <v>2849</v>
      </c>
      <c r="C152" s="290"/>
      <c r="D152" s="290"/>
      <c r="E152" s="290" t="s">
        <v>3968</v>
      </c>
      <c r="F152" s="290"/>
      <c r="G152" s="291">
        <f t="shared" si="0"/>
        <v>0</v>
      </c>
      <c r="H152" s="292">
        <f t="shared" si="1"/>
        <v>1</v>
      </c>
      <c r="I152" s="290"/>
      <c r="J152" s="290"/>
      <c r="K152" s="290"/>
      <c r="L152" s="290"/>
      <c r="M152" s="290"/>
      <c r="N152" s="293"/>
      <c r="O152" s="163"/>
      <c r="P152" s="163"/>
      <c r="Q152" s="163"/>
      <c r="R152" s="163"/>
      <c r="S152" s="163"/>
      <c r="T152" s="163"/>
      <c r="U152" s="163"/>
      <c r="V152" s="163"/>
      <c r="W152" s="163"/>
      <c r="X152" s="163"/>
      <c r="Y152" s="163"/>
      <c r="Z152" s="163"/>
    </row>
    <row r="153" spans="1:26" ht="15.75" customHeight="1">
      <c r="A153" s="296" t="s">
        <v>2850</v>
      </c>
      <c r="B153" s="294" t="s">
        <v>2851</v>
      </c>
      <c r="C153" s="295" t="s">
        <v>3969</v>
      </c>
      <c r="D153" s="295" t="s">
        <v>3968</v>
      </c>
      <c r="E153" s="295"/>
      <c r="F153" s="295" t="s">
        <v>3968</v>
      </c>
      <c r="G153" s="291">
        <f t="shared" si="0"/>
        <v>2</v>
      </c>
      <c r="H153" s="292">
        <f t="shared" si="1"/>
        <v>3</v>
      </c>
      <c r="I153" s="306" t="s">
        <v>4038</v>
      </c>
      <c r="J153" s="295"/>
      <c r="K153" s="295" t="s">
        <v>4039</v>
      </c>
      <c r="L153" s="295" t="s">
        <v>4040</v>
      </c>
      <c r="M153" s="295" t="s">
        <v>4041</v>
      </c>
      <c r="N153" s="293"/>
      <c r="O153" s="163"/>
      <c r="P153" s="163"/>
      <c r="Q153" s="163"/>
      <c r="R153" s="163"/>
      <c r="S153" s="163"/>
      <c r="T153" s="163"/>
      <c r="U153" s="163"/>
      <c r="V153" s="163"/>
      <c r="W153" s="163"/>
      <c r="X153" s="163"/>
      <c r="Y153" s="163"/>
      <c r="Z153" s="163"/>
    </row>
    <row r="154" spans="1:26" ht="15.75" customHeight="1">
      <c r="A154" s="1232" t="s">
        <v>2852</v>
      </c>
      <c r="B154" s="289" t="s">
        <v>2853</v>
      </c>
      <c r="C154" s="290"/>
      <c r="D154" s="290"/>
      <c r="E154" s="290"/>
      <c r="F154" s="290"/>
      <c r="G154" s="291">
        <f t="shared" si="0"/>
        <v>0</v>
      </c>
      <c r="H154" s="292">
        <f t="shared" si="1"/>
        <v>0</v>
      </c>
      <c r="I154" s="290"/>
      <c r="J154" s="290"/>
      <c r="K154" s="290"/>
      <c r="L154" s="290"/>
      <c r="M154" s="290"/>
      <c r="N154" s="293"/>
      <c r="O154" s="163"/>
      <c r="P154" s="163"/>
      <c r="Q154" s="163"/>
      <c r="R154" s="163"/>
      <c r="S154" s="163"/>
      <c r="T154" s="163"/>
      <c r="U154" s="163"/>
      <c r="V154" s="163"/>
      <c r="W154" s="163"/>
      <c r="X154" s="163"/>
      <c r="Y154" s="163"/>
      <c r="Z154" s="163"/>
    </row>
    <row r="155" spans="1:26" ht="15.75" customHeight="1">
      <c r="A155" s="1210"/>
      <c r="B155" s="294" t="s">
        <v>1979</v>
      </c>
      <c r="C155" s="295" t="s">
        <v>3969</v>
      </c>
      <c r="D155" s="295" t="s">
        <v>3969</v>
      </c>
      <c r="E155" s="295" t="s">
        <v>3972</v>
      </c>
      <c r="F155" s="295"/>
      <c r="G155" s="291">
        <f t="shared" si="0"/>
        <v>2</v>
      </c>
      <c r="H155" s="292">
        <f t="shared" si="1"/>
        <v>9</v>
      </c>
      <c r="I155" s="295"/>
      <c r="J155" s="295"/>
      <c r="K155" s="307" t="s">
        <v>4042</v>
      </c>
      <c r="L155" s="295"/>
      <c r="M155" s="295"/>
      <c r="N155" s="293"/>
      <c r="O155" s="163"/>
      <c r="P155" s="163"/>
      <c r="Q155" s="163"/>
      <c r="R155" s="163"/>
      <c r="S155" s="163"/>
      <c r="T155" s="163"/>
      <c r="U155" s="163"/>
      <c r="V155" s="163"/>
      <c r="W155" s="163"/>
      <c r="X155" s="163"/>
      <c r="Y155" s="163"/>
      <c r="Z155" s="163"/>
    </row>
    <row r="156" spans="1:26" ht="15.75" customHeight="1">
      <c r="A156" s="1210"/>
      <c r="B156" s="294" t="s">
        <v>2855</v>
      </c>
      <c r="C156" s="295"/>
      <c r="D156" s="295"/>
      <c r="E156" s="295"/>
      <c r="F156" s="295" t="s">
        <v>3968</v>
      </c>
      <c r="G156" s="291">
        <f t="shared" si="0"/>
        <v>0</v>
      </c>
      <c r="H156" s="292">
        <f t="shared" si="1"/>
        <v>0</v>
      </c>
      <c r="I156" s="295"/>
      <c r="J156" s="295"/>
      <c r="K156" s="295"/>
      <c r="L156" s="295"/>
      <c r="M156" s="295"/>
      <c r="N156" s="293"/>
      <c r="O156" s="163"/>
      <c r="P156" s="163"/>
      <c r="Q156" s="163"/>
      <c r="R156" s="163"/>
      <c r="S156" s="163"/>
      <c r="T156" s="163"/>
      <c r="U156" s="163"/>
      <c r="V156" s="163"/>
      <c r="W156" s="163"/>
      <c r="X156" s="163"/>
      <c r="Y156" s="163"/>
      <c r="Z156" s="163"/>
    </row>
    <row r="157" spans="1:26" ht="15.75" customHeight="1">
      <c r="A157" s="1210"/>
      <c r="B157" s="289" t="s">
        <v>2856</v>
      </c>
      <c r="C157" s="290"/>
      <c r="D157" s="290"/>
      <c r="E157" s="290"/>
      <c r="F157" s="290" t="s">
        <v>3968</v>
      </c>
      <c r="G157" s="291">
        <f t="shared" si="0"/>
        <v>0</v>
      </c>
      <c r="H157" s="292">
        <f t="shared" si="1"/>
        <v>0</v>
      </c>
      <c r="I157" s="290"/>
      <c r="J157" s="290"/>
      <c r="K157" s="290"/>
      <c r="L157" s="290"/>
      <c r="M157" s="290"/>
      <c r="N157" s="293"/>
      <c r="O157" s="163"/>
      <c r="P157" s="163"/>
      <c r="Q157" s="163"/>
      <c r="R157" s="163"/>
      <c r="S157" s="163"/>
      <c r="T157" s="163"/>
      <c r="U157" s="163"/>
      <c r="V157" s="163"/>
      <c r="W157" s="163"/>
      <c r="X157" s="163"/>
      <c r="Y157" s="163"/>
      <c r="Z157" s="163"/>
    </row>
    <row r="158" spans="1:26" ht="15.75" customHeight="1">
      <c r="A158" s="1210"/>
      <c r="B158" s="294" t="s">
        <v>2857</v>
      </c>
      <c r="C158" s="295"/>
      <c r="D158" s="295"/>
      <c r="E158" s="295"/>
      <c r="F158" s="295"/>
      <c r="G158" s="291">
        <f t="shared" si="0"/>
        <v>0</v>
      </c>
      <c r="H158" s="292">
        <f t="shared" si="1"/>
        <v>0</v>
      </c>
      <c r="I158" s="295"/>
      <c r="J158" s="295"/>
      <c r="K158" s="295"/>
      <c r="L158" s="295"/>
      <c r="M158" s="295"/>
      <c r="N158" s="293"/>
      <c r="O158" s="163"/>
      <c r="P158" s="163"/>
      <c r="Q158" s="163"/>
      <c r="R158" s="163"/>
      <c r="S158" s="163"/>
      <c r="T158" s="163"/>
      <c r="U158" s="163"/>
      <c r="V158" s="163"/>
      <c r="W158" s="163"/>
      <c r="X158" s="163"/>
      <c r="Y158" s="163"/>
      <c r="Z158" s="163"/>
    </row>
    <row r="159" spans="1:26" ht="15.75" customHeight="1">
      <c r="A159" s="1210"/>
      <c r="B159" s="289" t="s">
        <v>2858</v>
      </c>
      <c r="C159" s="290" t="s">
        <v>3969</v>
      </c>
      <c r="D159" s="290" t="s">
        <v>3968</v>
      </c>
      <c r="E159" s="290" t="s">
        <v>3968</v>
      </c>
      <c r="F159" s="290" t="s">
        <v>3968</v>
      </c>
      <c r="G159" s="291">
        <f t="shared" si="0"/>
        <v>2</v>
      </c>
      <c r="H159" s="292">
        <f t="shared" si="1"/>
        <v>4</v>
      </c>
      <c r="I159" s="290" t="s">
        <v>4043</v>
      </c>
      <c r="J159" s="290"/>
      <c r="K159" s="290" t="s">
        <v>4044</v>
      </c>
      <c r="L159" s="290"/>
      <c r="M159" s="290"/>
      <c r="N159" s="293"/>
      <c r="O159" s="163"/>
      <c r="P159" s="163"/>
      <c r="Q159" s="163"/>
      <c r="R159" s="163"/>
      <c r="S159" s="163"/>
      <c r="T159" s="163"/>
      <c r="U159" s="163"/>
      <c r="V159" s="163"/>
      <c r="W159" s="163"/>
      <c r="X159" s="163"/>
      <c r="Y159" s="163"/>
      <c r="Z159" s="163"/>
    </row>
    <row r="160" spans="1:26" ht="15.75" customHeight="1">
      <c r="A160" s="1210"/>
      <c r="B160" s="294" t="s">
        <v>2859</v>
      </c>
      <c r="C160" s="295" t="s">
        <v>3967</v>
      </c>
      <c r="D160" s="295" t="s">
        <v>3967</v>
      </c>
      <c r="E160" s="295" t="s">
        <v>3968</v>
      </c>
      <c r="F160" s="295"/>
      <c r="G160" s="291">
        <f t="shared" si="0"/>
        <v>3</v>
      </c>
      <c r="H160" s="292">
        <f t="shared" si="1"/>
        <v>7</v>
      </c>
      <c r="I160" s="295"/>
      <c r="J160" s="295"/>
      <c r="K160" s="295" t="s">
        <v>4045</v>
      </c>
      <c r="L160" s="295"/>
      <c r="M160" s="295"/>
      <c r="N160" s="293"/>
      <c r="O160" s="163"/>
      <c r="P160" s="163"/>
      <c r="Q160" s="163"/>
      <c r="R160" s="163"/>
      <c r="S160" s="163"/>
      <c r="T160" s="163"/>
      <c r="U160" s="163"/>
      <c r="V160" s="163"/>
      <c r="W160" s="163"/>
      <c r="X160" s="163"/>
      <c r="Y160" s="163"/>
      <c r="Z160" s="163"/>
    </row>
    <row r="161" spans="1:26" ht="15.75" customHeight="1">
      <c r="A161" s="1232" t="s">
        <v>2860</v>
      </c>
      <c r="B161" s="289" t="s">
        <v>2861</v>
      </c>
      <c r="C161" s="290"/>
      <c r="D161" s="290"/>
      <c r="E161" s="290"/>
      <c r="F161" s="290"/>
      <c r="G161" s="291">
        <f t="shared" si="0"/>
        <v>0</v>
      </c>
      <c r="H161" s="292">
        <f t="shared" si="1"/>
        <v>0</v>
      </c>
      <c r="I161" s="290"/>
      <c r="J161" s="290"/>
      <c r="K161" s="290"/>
      <c r="L161" s="290"/>
      <c r="M161" s="290"/>
      <c r="N161" s="293"/>
      <c r="O161" s="163"/>
      <c r="P161" s="163"/>
      <c r="Q161" s="163"/>
      <c r="R161" s="163"/>
      <c r="S161" s="163"/>
      <c r="T161" s="163"/>
      <c r="U161" s="163"/>
      <c r="V161" s="163"/>
      <c r="W161" s="163"/>
      <c r="X161" s="163"/>
      <c r="Y161" s="163"/>
      <c r="Z161" s="163"/>
    </row>
    <row r="162" spans="1:26" ht="15.75" customHeight="1">
      <c r="A162" s="1210"/>
      <c r="B162" s="294" t="s">
        <v>2862</v>
      </c>
      <c r="C162" s="295"/>
      <c r="D162" s="295"/>
      <c r="E162" s="295"/>
      <c r="F162" s="295"/>
      <c r="G162" s="291">
        <f t="shared" si="0"/>
        <v>0</v>
      </c>
      <c r="H162" s="292">
        <f t="shared" si="1"/>
        <v>0</v>
      </c>
      <c r="I162" s="295"/>
      <c r="J162" s="295"/>
      <c r="K162" s="295"/>
      <c r="L162" s="295"/>
      <c r="M162" s="295"/>
      <c r="N162" s="293"/>
      <c r="O162" s="163"/>
      <c r="P162" s="163"/>
      <c r="Q162" s="163"/>
      <c r="R162" s="163"/>
      <c r="S162" s="163"/>
      <c r="T162" s="163"/>
      <c r="U162" s="163"/>
      <c r="V162" s="163"/>
      <c r="W162" s="163"/>
      <c r="X162" s="163"/>
      <c r="Y162" s="163"/>
      <c r="Z162" s="163"/>
    </row>
    <row r="163" spans="1:26" ht="15.75" customHeight="1">
      <c r="A163" s="1210"/>
      <c r="B163" s="289" t="s">
        <v>2863</v>
      </c>
      <c r="C163" s="290"/>
      <c r="D163" s="290"/>
      <c r="E163" s="290"/>
      <c r="F163" s="290" t="s">
        <v>3968</v>
      </c>
      <c r="G163" s="291">
        <f t="shared" si="0"/>
        <v>0</v>
      </c>
      <c r="H163" s="292">
        <f t="shared" si="1"/>
        <v>0</v>
      </c>
      <c r="I163" s="290"/>
      <c r="J163" s="290"/>
      <c r="K163" s="290"/>
      <c r="L163" s="290"/>
      <c r="M163" s="290"/>
      <c r="N163" s="293"/>
      <c r="O163" s="163"/>
      <c r="P163" s="163"/>
      <c r="Q163" s="163"/>
      <c r="R163" s="163"/>
      <c r="S163" s="163"/>
      <c r="T163" s="163"/>
      <c r="U163" s="163"/>
      <c r="V163" s="163"/>
      <c r="W163" s="163"/>
      <c r="X163" s="163"/>
      <c r="Y163" s="163"/>
      <c r="Z163" s="163"/>
    </row>
    <row r="164" spans="1:26" ht="15.75" customHeight="1">
      <c r="A164" s="296" t="s">
        <v>2864</v>
      </c>
      <c r="B164" s="294" t="s">
        <v>2865</v>
      </c>
      <c r="C164" s="295" t="s">
        <v>3969</v>
      </c>
      <c r="D164" s="295" t="s">
        <v>3980</v>
      </c>
      <c r="E164" s="295" t="s">
        <v>3969</v>
      </c>
      <c r="F164" s="295"/>
      <c r="G164" s="291">
        <f t="shared" si="0"/>
        <v>2</v>
      </c>
      <c r="H164" s="292">
        <f t="shared" si="1"/>
        <v>5</v>
      </c>
      <c r="I164" s="295"/>
      <c r="J164" s="295"/>
      <c r="K164" s="295"/>
      <c r="L164" s="295"/>
      <c r="M164" s="295"/>
      <c r="N164" s="293"/>
      <c r="O164" s="163"/>
      <c r="P164" s="163"/>
      <c r="Q164" s="163"/>
      <c r="R164" s="163"/>
      <c r="S164" s="163"/>
      <c r="T164" s="163"/>
      <c r="U164" s="163"/>
      <c r="V164" s="163"/>
      <c r="W164" s="163"/>
      <c r="X164" s="163"/>
      <c r="Y164" s="163"/>
      <c r="Z164" s="163"/>
    </row>
    <row r="165" spans="1:26" ht="15.75" customHeight="1">
      <c r="A165" s="1232" t="s">
        <v>2866</v>
      </c>
      <c r="B165" s="289" t="s">
        <v>2867</v>
      </c>
      <c r="C165" s="290"/>
      <c r="D165" s="290"/>
      <c r="E165" s="290" t="s">
        <v>3968</v>
      </c>
      <c r="F165" s="290"/>
      <c r="G165" s="291">
        <f t="shared" si="0"/>
        <v>0</v>
      </c>
      <c r="H165" s="292">
        <f t="shared" si="1"/>
        <v>1</v>
      </c>
      <c r="I165" s="290"/>
      <c r="J165" s="290"/>
      <c r="K165" s="290"/>
      <c r="L165" s="290"/>
      <c r="M165" s="290"/>
      <c r="N165" s="293"/>
      <c r="O165" s="163"/>
      <c r="P165" s="163"/>
      <c r="Q165" s="163"/>
      <c r="R165" s="163"/>
      <c r="S165" s="163"/>
      <c r="T165" s="163"/>
      <c r="U165" s="163"/>
      <c r="V165" s="163"/>
      <c r="W165" s="163"/>
      <c r="X165" s="163"/>
      <c r="Y165" s="163"/>
      <c r="Z165" s="163"/>
    </row>
    <row r="166" spans="1:26" ht="15.75" customHeight="1">
      <c r="A166" s="1210"/>
      <c r="B166" s="294" t="s">
        <v>2868</v>
      </c>
      <c r="C166" s="295" t="s">
        <v>3968</v>
      </c>
      <c r="D166" s="295" t="s">
        <v>3968</v>
      </c>
      <c r="E166" s="295" t="s">
        <v>3969</v>
      </c>
      <c r="F166" s="295"/>
      <c r="G166" s="291">
        <f t="shared" si="0"/>
        <v>1</v>
      </c>
      <c r="H166" s="292">
        <f t="shared" si="1"/>
        <v>4</v>
      </c>
      <c r="I166" s="295" t="s">
        <v>4046</v>
      </c>
      <c r="J166" s="295"/>
      <c r="K166" s="295"/>
      <c r="L166" s="295"/>
      <c r="M166" s="295"/>
      <c r="N166" s="293"/>
      <c r="O166" s="163"/>
      <c r="P166" s="163"/>
      <c r="Q166" s="163"/>
      <c r="R166" s="163"/>
      <c r="S166" s="163"/>
      <c r="T166" s="163"/>
      <c r="U166" s="163"/>
      <c r="V166" s="163"/>
      <c r="W166" s="163"/>
      <c r="X166" s="163"/>
      <c r="Y166" s="163"/>
      <c r="Z166" s="163"/>
    </row>
    <row r="167" spans="1:26" ht="15.75" customHeight="1">
      <c r="A167" s="1210"/>
      <c r="B167" s="289" t="s">
        <v>2869</v>
      </c>
      <c r="C167" s="290"/>
      <c r="D167" s="290" t="s">
        <v>3968</v>
      </c>
      <c r="E167" s="290"/>
      <c r="F167" s="290"/>
      <c r="G167" s="291">
        <f t="shared" si="0"/>
        <v>0</v>
      </c>
      <c r="H167" s="292">
        <f t="shared" si="1"/>
        <v>1</v>
      </c>
      <c r="I167" s="290"/>
      <c r="J167" s="290"/>
      <c r="K167" s="290"/>
      <c r="L167" s="290"/>
      <c r="M167" s="290"/>
      <c r="N167" s="293"/>
      <c r="O167" s="163"/>
      <c r="P167" s="163"/>
      <c r="Q167" s="163"/>
      <c r="R167" s="163"/>
      <c r="S167" s="163"/>
      <c r="T167" s="163"/>
      <c r="U167" s="163"/>
      <c r="V167" s="163"/>
      <c r="W167" s="163"/>
      <c r="X167" s="163"/>
      <c r="Y167" s="163"/>
      <c r="Z167" s="163"/>
    </row>
    <row r="168" spans="1:26" ht="15.75" customHeight="1">
      <c r="A168" s="296" t="s">
        <v>2870</v>
      </c>
      <c r="B168" s="294" t="s">
        <v>2871</v>
      </c>
      <c r="C168" s="295"/>
      <c r="D168" s="295"/>
      <c r="E168" s="295"/>
      <c r="F168" s="295" t="s">
        <v>3968</v>
      </c>
      <c r="G168" s="291">
        <f t="shared" si="0"/>
        <v>0</v>
      </c>
      <c r="H168" s="292">
        <f t="shared" si="1"/>
        <v>0</v>
      </c>
      <c r="I168" s="295"/>
      <c r="J168" s="295"/>
      <c r="K168" s="295"/>
      <c r="L168" s="295"/>
      <c r="M168" s="295"/>
      <c r="N168" s="293"/>
      <c r="O168" s="163"/>
      <c r="P168" s="163"/>
      <c r="Q168" s="163"/>
      <c r="R168" s="163"/>
      <c r="S168" s="163"/>
      <c r="T168" s="163"/>
      <c r="U168" s="163"/>
      <c r="V168" s="163"/>
      <c r="W168" s="163"/>
      <c r="X168" s="163"/>
      <c r="Y168" s="163"/>
      <c r="Z168" s="163"/>
    </row>
    <row r="169" spans="1:26" ht="15.75" customHeight="1">
      <c r="A169" s="1232" t="s">
        <v>2872</v>
      </c>
      <c r="B169" s="289" t="s">
        <v>2873</v>
      </c>
      <c r="C169" s="290"/>
      <c r="D169" s="290"/>
      <c r="E169" s="290"/>
      <c r="F169" s="290"/>
      <c r="G169" s="291">
        <f t="shared" si="0"/>
        <v>0</v>
      </c>
      <c r="H169" s="292">
        <f t="shared" si="1"/>
        <v>0</v>
      </c>
      <c r="I169" s="290"/>
      <c r="J169" s="290"/>
      <c r="K169" s="290"/>
      <c r="L169" s="290"/>
      <c r="M169" s="290"/>
      <c r="N169" s="293"/>
      <c r="O169" s="163"/>
      <c r="P169" s="163"/>
      <c r="Q169" s="163"/>
      <c r="R169" s="163"/>
      <c r="S169" s="163"/>
      <c r="T169" s="163"/>
      <c r="U169" s="163"/>
      <c r="V169" s="163"/>
      <c r="W169" s="163"/>
      <c r="X169" s="163"/>
      <c r="Y169" s="163"/>
      <c r="Z169" s="163"/>
    </row>
    <row r="170" spans="1:26" ht="15.75" customHeight="1">
      <c r="A170" s="1210"/>
      <c r="B170" s="294" t="s">
        <v>2874</v>
      </c>
      <c r="C170" s="295"/>
      <c r="D170" s="295"/>
      <c r="E170" s="295"/>
      <c r="F170" s="295"/>
      <c r="G170" s="291">
        <f t="shared" si="0"/>
        <v>0</v>
      </c>
      <c r="H170" s="292">
        <f t="shared" si="1"/>
        <v>0</v>
      </c>
      <c r="I170" s="295"/>
      <c r="J170" s="295"/>
      <c r="K170" s="295"/>
      <c r="L170" s="295"/>
      <c r="M170" s="295"/>
      <c r="N170" s="293"/>
      <c r="O170" s="163"/>
      <c r="P170" s="163"/>
      <c r="Q170" s="163"/>
      <c r="R170" s="163"/>
      <c r="S170" s="163"/>
      <c r="T170" s="163"/>
      <c r="U170" s="163"/>
      <c r="V170" s="163"/>
      <c r="W170" s="163"/>
      <c r="X170" s="163"/>
      <c r="Y170" s="163"/>
      <c r="Z170" s="163"/>
    </row>
    <row r="171" spans="1:26" ht="15.75" customHeight="1">
      <c r="A171" s="1210"/>
      <c r="B171" s="289" t="s">
        <v>2875</v>
      </c>
      <c r="C171" s="290"/>
      <c r="D171" s="290"/>
      <c r="E171" s="290"/>
      <c r="F171" s="290"/>
      <c r="G171" s="291">
        <f t="shared" si="0"/>
        <v>0</v>
      </c>
      <c r="H171" s="292">
        <f t="shared" si="1"/>
        <v>0</v>
      </c>
      <c r="I171" s="290"/>
      <c r="J171" s="290"/>
      <c r="K171" s="290"/>
      <c r="L171" s="290"/>
      <c r="M171" s="290"/>
      <c r="N171" s="293"/>
      <c r="O171" s="163"/>
      <c r="P171" s="163"/>
      <c r="Q171" s="163"/>
      <c r="R171" s="163"/>
      <c r="S171" s="163"/>
      <c r="T171" s="163"/>
      <c r="U171" s="163"/>
      <c r="V171" s="163"/>
      <c r="W171" s="163"/>
      <c r="X171" s="163"/>
      <c r="Y171" s="163"/>
      <c r="Z171" s="163"/>
    </row>
    <row r="172" spans="1:26" ht="15.75" customHeight="1">
      <c r="A172" s="1210"/>
      <c r="B172" s="294" t="s">
        <v>2876</v>
      </c>
      <c r="C172" s="295" t="s">
        <v>4026</v>
      </c>
      <c r="D172" s="295" t="s">
        <v>3980</v>
      </c>
      <c r="E172" s="297" t="s">
        <v>4047</v>
      </c>
      <c r="F172" s="295"/>
      <c r="G172" s="291">
        <f t="shared" si="0"/>
        <v>2</v>
      </c>
      <c r="H172" s="292">
        <f t="shared" si="1"/>
        <v>8</v>
      </c>
      <c r="I172" s="295" t="s">
        <v>3535</v>
      </c>
      <c r="J172" s="295"/>
      <c r="K172" s="295"/>
      <c r="L172" s="295"/>
      <c r="M172" s="295"/>
      <c r="N172" s="293"/>
      <c r="O172" s="163"/>
      <c r="P172" s="163"/>
      <c r="Q172" s="163"/>
      <c r="R172" s="163"/>
      <c r="S172" s="163"/>
      <c r="T172" s="163"/>
      <c r="U172" s="163"/>
      <c r="V172" s="163"/>
      <c r="W172" s="163"/>
      <c r="X172" s="163"/>
      <c r="Y172" s="163"/>
      <c r="Z172" s="163"/>
    </row>
    <row r="173" spans="1:26" ht="15.75" customHeight="1">
      <c r="A173" s="1232" t="s">
        <v>2877</v>
      </c>
      <c r="B173" s="289" t="s">
        <v>2878</v>
      </c>
      <c r="C173" s="290" t="s">
        <v>3967</v>
      </c>
      <c r="D173" s="290" t="s">
        <v>3966</v>
      </c>
      <c r="E173" s="290" t="s">
        <v>3968</v>
      </c>
      <c r="F173" s="290" t="s">
        <v>3969</v>
      </c>
      <c r="G173" s="291">
        <f t="shared" si="0"/>
        <v>3</v>
      </c>
      <c r="H173" s="292">
        <f t="shared" si="1"/>
        <v>8</v>
      </c>
      <c r="I173" s="290"/>
      <c r="J173" s="290"/>
      <c r="K173" s="308" t="s">
        <v>4048</v>
      </c>
      <c r="L173" s="308" t="s">
        <v>4049</v>
      </c>
      <c r="M173" s="66" t="s">
        <v>4050</v>
      </c>
      <c r="N173" s="293"/>
      <c r="O173" s="163"/>
      <c r="P173" s="163"/>
      <c r="Q173" s="163"/>
      <c r="R173" s="163"/>
      <c r="S173" s="163"/>
      <c r="T173" s="163"/>
      <c r="U173" s="163"/>
      <c r="V173" s="163"/>
      <c r="W173" s="163"/>
      <c r="X173" s="163"/>
      <c r="Y173" s="163"/>
      <c r="Z173" s="163"/>
    </row>
    <row r="174" spans="1:26" ht="15.75" customHeight="1">
      <c r="A174" s="1210"/>
      <c r="B174" s="294" t="s">
        <v>2879</v>
      </c>
      <c r="C174" s="295"/>
      <c r="D174" s="295"/>
      <c r="E174" s="295"/>
      <c r="F174" s="295"/>
      <c r="G174" s="291">
        <f t="shared" si="0"/>
        <v>0</v>
      </c>
      <c r="H174" s="292">
        <f t="shared" si="1"/>
        <v>0</v>
      </c>
      <c r="I174" s="295"/>
      <c r="J174" s="295"/>
      <c r="K174" s="295"/>
      <c r="L174" s="295"/>
      <c r="M174" s="295"/>
      <c r="N174" s="293"/>
      <c r="O174" s="163"/>
      <c r="P174" s="163"/>
      <c r="Q174" s="163"/>
      <c r="R174" s="163"/>
      <c r="S174" s="163"/>
      <c r="T174" s="163"/>
      <c r="U174" s="163"/>
      <c r="V174" s="163"/>
      <c r="W174" s="163"/>
      <c r="X174" s="163"/>
      <c r="Y174" s="163"/>
      <c r="Z174" s="163"/>
    </row>
    <row r="175" spans="1:26" ht="15.75" customHeight="1">
      <c r="A175" s="1210"/>
      <c r="B175" s="289" t="s">
        <v>2880</v>
      </c>
      <c r="C175" s="290"/>
      <c r="D175" s="290"/>
      <c r="E175" s="290"/>
      <c r="F175" s="290"/>
      <c r="G175" s="291">
        <f t="shared" si="0"/>
        <v>0</v>
      </c>
      <c r="H175" s="292">
        <f t="shared" si="1"/>
        <v>0</v>
      </c>
      <c r="I175" s="290"/>
      <c r="J175" s="290"/>
      <c r="K175" s="290"/>
      <c r="L175" s="290"/>
      <c r="M175" s="290"/>
      <c r="N175" s="293"/>
      <c r="O175" s="163"/>
      <c r="P175" s="163"/>
      <c r="Q175" s="163"/>
      <c r="R175" s="163"/>
      <c r="S175" s="163"/>
      <c r="T175" s="163"/>
      <c r="U175" s="163"/>
      <c r="V175" s="163"/>
      <c r="W175" s="163"/>
      <c r="X175" s="163"/>
      <c r="Y175" s="163"/>
      <c r="Z175" s="163"/>
    </row>
    <row r="176" spans="1:26" ht="15.75" customHeight="1">
      <c r="A176" s="1210"/>
      <c r="B176" s="294" t="s">
        <v>2881</v>
      </c>
      <c r="C176" s="295"/>
      <c r="D176" s="295"/>
      <c r="E176" s="295"/>
      <c r="F176" s="295" t="s">
        <v>3968</v>
      </c>
      <c r="G176" s="291">
        <f t="shared" si="0"/>
        <v>0</v>
      </c>
      <c r="H176" s="292">
        <f t="shared" si="1"/>
        <v>0</v>
      </c>
      <c r="I176" s="295"/>
      <c r="J176" s="295"/>
      <c r="K176" s="295"/>
      <c r="L176" s="295" t="s">
        <v>4051</v>
      </c>
      <c r="M176" s="295"/>
      <c r="N176" s="293"/>
      <c r="O176" s="163"/>
      <c r="P176" s="163"/>
      <c r="Q176" s="163"/>
      <c r="R176" s="163"/>
      <c r="S176" s="163"/>
      <c r="T176" s="163"/>
      <c r="U176" s="163"/>
      <c r="V176" s="163"/>
      <c r="W176" s="163"/>
      <c r="X176" s="163"/>
      <c r="Y176" s="163"/>
      <c r="Z176" s="163"/>
    </row>
    <row r="177" spans="1:26" ht="15.75" customHeight="1">
      <c r="A177" s="1210"/>
      <c r="B177" s="289" t="s">
        <v>2882</v>
      </c>
      <c r="C177" s="290"/>
      <c r="D177" s="290"/>
      <c r="E177" s="290"/>
      <c r="F177" s="290"/>
      <c r="G177" s="291">
        <f t="shared" si="0"/>
        <v>0</v>
      </c>
      <c r="H177" s="292">
        <f t="shared" si="1"/>
        <v>0</v>
      </c>
      <c r="I177" s="290"/>
      <c r="J177" s="290"/>
      <c r="K177" s="290"/>
      <c r="L177" s="290"/>
      <c r="M177" s="290"/>
      <c r="N177" s="293"/>
      <c r="O177" s="163"/>
      <c r="P177" s="163"/>
      <c r="Q177" s="163"/>
      <c r="R177" s="163"/>
      <c r="S177" s="163"/>
      <c r="T177" s="163"/>
      <c r="U177" s="163"/>
      <c r="V177" s="163"/>
      <c r="W177" s="163"/>
      <c r="X177" s="163"/>
      <c r="Y177" s="163"/>
      <c r="Z177" s="163"/>
    </row>
    <row r="178" spans="1:26" ht="15.75" customHeight="1">
      <c r="A178" s="1210"/>
      <c r="B178" s="294" t="s">
        <v>2883</v>
      </c>
      <c r="C178" s="295"/>
      <c r="D178" s="295" t="s">
        <v>3968</v>
      </c>
      <c r="E178" s="295"/>
      <c r="F178" s="295"/>
      <c r="G178" s="291">
        <f t="shared" si="0"/>
        <v>0</v>
      </c>
      <c r="H178" s="292">
        <f t="shared" si="1"/>
        <v>1</v>
      </c>
      <c r="I178" s="295"/>
      <c r="J178" s="295"/>
      <c r="K178" s="295"/>
      <c r="L178" s="295"/>
      <c r="M178" s="295"/>
      <c r="N178" s="293"/>
      <c r="O178" s="163"/>
      <c r="P178" s="163"/>
      <c r="Q178" s="163"/>
      <c r="R178" s="163"/>
      <c r="S178" s="163"/>
      <c r="T178" s="163"/>
      <c r="U178" s="163"/>
      <c r="V178" s="163"/>
      <c r="W178" s="163"/>
      <c r="X178" s="163"/>
      <c r="Y178" s="163"/>
      <c r="Z178" s="163"/>
    </row>
    <row r="179" spans="1:26" ht="15.75" customHeight="1">
      <c r="A179" s="1210"/>
      <c r="B179" s="289" t="s">
        <v>4052</v>
      </c>
      <c r="C179" s="290"/>
      <c r="D179" s="290"/>
      <c r="E179" s="290"/>
      <c r="F179" s="290" t="s">
        <v>3968</v>
      </c>
      <c r="G179" s="291">
        <f t="shared" si="0"/>
        <v>0</v>
      </c>
      <c r="H179" s="292">
        <f t="shared" si="1"/>
        <v>0</v>
      </c>
      <c r="I179" s="290"/>
      <c r="J179" s="290"/>
      <c r="K179" s="290"/>
      <c r="L179" s="290" t="s">
        <v>4053</v>
      </c>
      <c r="M179" s="290"/>
      <c r="N179" s="293"/>
      <c r="O179" s="163"/>
      <c r="P179" s="163"/>
      <c r="Q179" s="163"/>
      <c r="R179" s="163"/>
      <c r="S179" s="163"/>
      <c r="T179" s="163"/>
      <c r="U179" s="163"/>
      <c r="V179" s="163"/>
      <c r="W179" s="163"/>
      <c r="X179" s="163"/>
      <c r="Y179" s="163"/>
      <c r="Z179" s="163"/>
    </row>
    <row r="180" spans="1:26" ht="15.75" customHeight="1">
      <c r="A180" s="1210"/>
      <c r="B180" s="294" t="s">
        <v>2885</v>
      </c>
      <c r="C180" s="295" t="s">
        <v>3968</v>
      </c>
      <c r="D180" s="295" t="s">
        <v>3967</v>
      </c>
      <c r="E180" s="295" t="s">
        <v>3968</v>
      </c>
      <c r="F180" s="295"/>
      <c r="G180" s="291">
        <f t="shared" si="0"/>
        <v>1</v>
      </c>
      <c r="H180" s="292">
        <f t="shared" si="1"/>
        <v>5</v>
      </c>
      <c r="I180" s="295"/>
      <c r="J180" s="295"/>
      <c r="K180" s="295" t="s">
        <v>4054</v>
      </c>
      <c r="L180" s="295"/>
      <c r="M180" s="295"/>
      <c r="N180" s="293"/>
      <c r="O180" s="163"/>
      <c r="P180" s="163"/>
      <c r="Q180" s="163"/>
      <c r="R180" s="163"/>
      <c r="S180" s="163"/>
      <c r="T180" s="163"/>
      <c r="U180" s="163"/>
      <c r="V180" s="163"/>
      <c r="W180" s="163"/>
      <c r="X180" s="163"/>
      <c r="Y180" s="163"/>
      <c r="Z180" s="163"/>
    </row>
    <row r="181" spans="1:26" ht="15.75" customHeight="1">
      <c r="A181" s="1210"/>
      <c r="B181" s="289" t="s">
        <v>2886</v>
      </c>
      <c r="C181" s="290" t="s">
        <v>3969</v>
      </c>
      <c r="D181" s="290"/>
      <c r="E181" s="290" t="s">
        <v>3968</v>
      </c>
      <c r="F181" s="290" t="s">
        <v>3968</v>
      </c>
      <c r="G181" s="291">
        <f t="shared" si="0"/>
        <v>2</v>
      </c>
      <c r="H181" s="292">
        <f t="shared" si="1"/>
        <v>3</v>
      </c>
      <c r="I181" s="290"/>
      <c r="J181" s="290"/>
      <c r="K181" s="290" t="s">
        <v>4055</v>
      </c>
      <c r="L181" s="66" t="s">
        <v>4056</v>
      </c>
      <c r="M181" s="290"/>
      <c r="N181" s="293"/>
      <c r="O181" s="163"/>
      <c r="P181" s="163"/>
      <c r="Q181" s="163"/>
      <c r="R181" s="163"/>
      <c r="S181" s="163"/>
      <c r="T181" s="163"/>
      <c r="U181" s="163"/>
      <c r="V181" s="163"/>
      <c r="W181" s="163"/>
      <c r="X181" s="163"/>
      <c r="Y181" s="163"/>
      <c r="Z181" s="163"/>
    </row>
    <row r="182" spans="1:26" ht="15.75" customHeight="1">
      <c r="A182" s="1210"/>
      <c r="B182" s="294" t="s">
        <v>2887</v>
      </c>
      <c r="C182" s="295"/>
      <c r="D182" s="295"/>
      <c r="E182" s="295" t="s">
        <v>3968</v>
      </c>
      <c r="F182" s="295"/>
      <c r="G182" s="291">
        <f t="shared" si="0"/>
        <v>0</v>
      </c>
      <c r="H182" s="292">
        <f t="shared" si="1"/>
        <v>1</v>
      </c>
      <c r="I182" s="295"/>
      <c r="J182" s="295"/>
      <c r="K182" s="295"/>
      <c r="M182" s="295"/>
      <c r="N182" s="293"/>
      <c r="O182" s="163"/>
      <c r="P182" s="163"/>
      <c r="Q182" s="163"/>
      <c r="R182" s="163"/>
      <c r="S182" s="163"/>
      <c r="T182" s="163"/>
      <c r="U182" s="163"/>
      <c r="V182" s="163"/>
      <c r="W182" s="163"/>
      <c r="X182" s="163"/>
      <c r="Y182" s="163"/>
      <c r="Z182" s="163"/>
    </row>
    <row r="183" spans="1:26" ht="15.75" customHeight="1">
      <c r="A183" s="1210"/>
      <c r="B183" s="289" t="s">
        <v>2888</v>
      </c>
      <c r="C183" s="290"/>
      <c r="D183" s="290" t="s">
        <v>3969</v>
      </c>
      <c r="E183" s="290"/>
      <c r="F183" s="290"/>
      <c r="G183" s="291">
        <f t="shared" si="0"/>
        <v>0</v>
      </c>
      <c r="H183" s="292">
        <f t="shared" si="1"/>
        <v>2</v>
      </c>
      <c r="I183" s="290"/>
      <c r="J183" s="290"/>
      <c r="K183" s="290"/>
      <c r="L183" s="290"/>
      <c r="M183" s="290"/>
      <c r="N183" s="293"/>
      <c r="O183" s="163"/>
      <c r="P183" s="163"/>
      <c r="Q183" s="163"/>
      <c r="R183" s="163"/>
      <c r="S183" s="163"/>
      <c r="T183" s="163"/>
      <c r="U183" s="163"/>
      <c r="V183" s="163"/>
      <c r="W183" s="163"/>
      <c r="X183" s="163"/>
      <c r="Y183" s="163"/>
      <c r="Z183" s="163"/>
    </row>
    <row r="184" spans="1:26" ht="15.75" customHeight="1">
      <c r="A184" s="1210"/>
      <c r="B184" s="294" t="s">
        <v>2889</v>
      </c>
      <c r="C184" s="297" t="s">
        <v>4007</v>
      </c>
      <c r="D184" s="295" t="s">
        <v>3969</v>
      </c>
      <c r="E184" s="295" t="s">
        <v>3968</v>
      </c>
      <c r="F184" s="295"/>
      <c r="G184" s="291">
        <f t="shared" si="0"/>
        <v>6</v>
      </c>
      <c r="H184" s="292">
        <f t="shared" si="1"/>
        <v>9</v>
      </c>
      <c r="I184" s="295" t="s">
        <v>4057</v>
      </c>
      <c r="J184" s="295" t="s">
        <v>4058</v>
      </c>
      <c r="K184" s="295"/>
      <c r="L184" s="295"/>
      <c r="M184" s="295"/>
      <c r="N184" s="293" t="s">
        <v>3971</v>
      </c>
      <c r="O184" s="163"/>
      <c r="P184" s="163"/>
      <c r="Q184" s="163"/>
      <c r="R184" s="163"/>
      <c r="S184" s="163"/>
      <c r="T184" s="163"/>
      <c r="U184" s="163"/>
      <c r="V184" s="163"/>
      <c r="W184" s="163"/>
      <c r="X184" s="163"/>
      <c r="Y184" s="163"/>
      <c r="Z184" s="163"/>
    </row>
    <row r="185" spans="1:26" ht="15.75" customHeight="1">
      <c r="A185" s="182" t="s">
        <v>2890</v>
      </c>
      <c r="B185" s="289" t="s">
        <v>2891</v>
      </c>
      <c r="C185" s="290"/>
      <c r="D185" s="290" t="s">
        <v>3980</v>
      </c>
      <c r="E185" s="290"/>
      <c r="F185" s="290"/>
      <c r="G185" s="291">
        <f t="shared" si="0"/>
        <v>0</v>
      </c>
      <c r="H185" s="292">
        <f t="shared" si="1"/>
        <v>1</v>
      </c>
      <c r="I185" s="290"/>
      <c r="J185" s="290"/>
      <c r="K185" s="290"/>
      <c r="L185" s="290"/>
      <c r="M185" s="290"/>
      <c r="N185" s="293"/>
      <c r="O185" s="163"/>
      <c r="P185" s="163"/>
      <c r="Q185" s="163"/>
      <c r="R185" s="163"/>
      <c r="S185" s="163"/>
      <c r="T185" s="163"/>
      <c r="U185" s="163"/>
      <c r="V185" s="163"/>
      <c r="W185" s="163"/>
      <c r="X185" s="163"/>
      <c r="Y185" s="163"/>
      <c r="Z185" s="163"/>
    </row>
    <row r="186" spans="1:26" ht="15.75" customHeight="1">
      <c r="A186" s="1239" t="s">
        <v>2892</v>
      </c>
      <c r="B186" s="294" t="s">
        <v>2893</v>
      </c>
      <c r="C186" s="295"/>
      <c r="D186" s="295"/>
      <c r="E186" s="295"/>
      <c r="F186" s="295" t="s">
        <v>3968</v>
      </c>
      <c r="G186" s="291">
        <f t="shared" si="0"/>
        <v>0</v>
      </c>
      <c r="H186" s="292">
        <f t="shared" si="1"/>
        <v>0</v>
      </c>
      <c r="I186" s="295"/>
      <c r="J186" s="295"/>
      <c r="K186" s="295"/>
      <c r="L186" s="295"/>
      <c r="M186" s="295"/>
      <c r="N186" s="293"/>
      <c r="O186" s="163"/>
      <c r="P186" s="163"/>
      <c r="Q186" s="163"/>
      <c r="R186" s="163"/>
      <c r="S186" s="163"/>
      <c r="T186" s="163"/>
      <c r="U186" s="163"/>
      <c r="V186" s="163"/>
      <c r="W186" s="163"/>
      <c r="X186" s="163"/>
      <c r="Y186" s="163"/>
      <c r="Z186" s="163"/>
    </row>
    <row r="187" spans="1:26" ht="15.75" customHeight="1">
      <c r="A187" s="1210"/>
      <c r="B187" s="289" t="s">
        <v>2894</v>
      </c>
      <c r="C187" s="290"/>
      <c r="D187" s="290"/>
      <c r="E187" s="290"/>
      <c r="F187" s="290" t="s">
        <v>3967</v>
      </c>
      <c r="G187" s="291">
        <f t="shared" si="0"/>
        <v>0</v>
      </c>
      <c r="H187" s="292">
        <f t="shared" si="1"/>
        <v>0</v>
      </c>
      <c r="I187" s="290"/>
      <c r="J187" s="290"/>
      <c r="K187" s="290"/>
      <c r="L187" s="66" t="s">
        <v>4059</v>
      </c>
      <c r="M187" s="290"/>
      <c r="N187" s="293"/>
      <c r="O187" s="163"/>
      <c r="P187" s="163"/>
      <c r="Q187" s="163"/>
      <c r="R187" s="163"/>
      <c r="S187" s="163"/>
      <c r="T187" s="163"/>
      <c r="U187" s="163"/>
      <c r="V187" s="163"/>
      <c r="W187" s="163"/>
      <c r="X187" s="163"/>
      <c r="Y187" s="163"/>
      <c r="Z187" s="163"/>
    </row>
    <row r="188" spans="1:26" ht="15.75" customHeight="1">
      <c r="A188" s="1210"/>
      <c r="B188" s="294" t="s">
        <v>2895</v>
      </c>
      <c r="C188" s="309" t="s">
        <v>3967</v>
      </c>
      <c r="D188" s="295" t="s">
        <v>3968</v>
      </c>
      <c r="E188" s="295"/>
      <c r="F188" s="295"/>
      <c r="G188" s="291">
        <f t="shared" si="0"/>
        <v>3</v>
      </c>
      <c r="H188" s="292">
        <f t="shared" si="1"/>
        <v>4</v>
      </c>
      <c r="I188" s="295"/>
      <c r="J188" s="295"/>
      <c r="K188" s="295" t="s">
        <v>4060</v>
      </c>
      <c r="L188" s="295"/>
      <c r="M188" s="295" t="s">
        <v>4061</v>
      </c>
      <c r="N188" s="293"/>
      <c r="O188" s="163"/>
      <c r="P188" s="163"/>
      <c r="Q188" s="163"/>
      <c r="R188" s="163"/>
      <c r="S188" s="163"/>
      <c r="T188" s="163"/>
      <c r="U188" s="163"/>
      <c r="V188" s="163"/>
      <c r="W188" s="163"/>
      <c r="X188" s="163"/>
      <c r="Y188" s="163"/>
      <c r="Z188" s="163"/>
    </row>
    <row r="189" spans="1:26" ht="15.75" customHeight="1">
      <c r="A189" s="1210"/>
      <c r="B189" s="289" t="s">
        <v>2896</v>
      </c>
      <c r="C189" s="290"/>
      <c r="D189" s="290"/>
      <c r="E189" s="290" t="s">
        <v>3968</v>
      </c>
      <c r="F189" s="290"/>
      <c r="G189" s="291">
        <f t="shared" si="0"/>
        <v>0</v>
      </c>
      <c r="H189" s="292">
        <f t="shared" si="1"/>
        <v>1</v>
      </c>
      <c r="I189" s="290"/>
      <c r="J189" s="290" t="s">
        <v>4062</v>
      </c>
      <c r="K189" s="290"/>
      <c r="L189" s="290"/>
      <c r="M189" s="290" t="s">
        <v>4063</v>
      </c>
      <c r="N189" s="293"/>
      <c r="O189" s="163"/>
      <c r="P189" s="163"/>
      <c r="Q189" s="163"/>
      <c r="R189" s="163"/>
      <c r="S189" s="163"/>
      <c r="T189" s="163"/>
      <c r="U189" s="163"/>
      <c r="V189" s="163"/>
      <c r="W189" s="163"/>
      <c r="X189" s="163"/>
      <c r="Y189" s="163"/>
      <c r="Z189" s="163"/>
    </row>
    <row r="190" spans="1:26" ht="15.75" customHeight="1">
      <c r="A190" s="1210"/>
      <c r="B190" s="294" t="s">
        <v>2897</v>
      </c>
      <c r="C190" s="295"/>
      <c r="D190" s="295"/>
      <c r="E190" s="295" t="s">
        <v>3969</v>
      </c>
      <c r="F190" s="295" t="s">
        <v>3969</v>
      </c>
      <c r="G190" s="291">
        <f t="shared" si="0"/>
        <v>0</v>
      </c>
      <c r="H190" s="292">
        <f t="shared" si="1"/>
        <v>2</v>
      </c>
      <c r="I190" s="295"/>
      <c r="J190" s="295"/>
      <c r="K190" s="295"/>
      <c r="L190" s="295"/>
      <c r="M190" s="295"/>
      <c r="N190" s="293"/>
      <c r="O190" s="163"/>
      <c r="P190" s="163"/>
      <c r="Q190" s="163"/>
      <c r="R190" s="163"/>
      <c r="S190" s="163"/>
      <c r="T190" s="163"/>
      <c r="U190" s="163"/>
      <c r="V190" s="163"/>
      <c r="W190" s="163"/>
      <c r="X190" s="163"/>
      <c r="Y190" s="163"/>
      <c r="Z190" s="163"/>
    </row>
    <row r="191" spans="1:26" ht="15.75" customHeight="1">
      <c r="A191" s="182" t="s">
        <v>2898</v>
      </c>
      <c r="B191" s="289" t="s">
        <v>2899</v>
      </c>
      <c r="C191" s="290"/>
      <c r="D191" s="290" t="s">
        <v>3968</v>
      </c>
      <c r="E191" s="290"/>
      <c r="F191" s="290"/>
      <c r="G191" s="291">
        <f t="shared" si="0"/>
        <v>0</v>
      </c>
      <c r="H191" s="292">
        <f t="shared" si="1"/>
        <v>1</v>
      </c>
      <c r="I191" s="290"/>
      <c r="J191" s="290"/>
      <c r="K191" s="290"/>
      <c r="L191" s="290"/>
      <c r="M191" s="290"/>
      <c r="N191" s="293"/>
      <c r="O191" s="163"/>
      <c r="P191" s="163"/>
      <c r="Q191" s="163"/>
      <c r="R191" s="163"/>
      <c r="S191" s="163"/>
      <c r="T191" s="163"/>
      <c r="U191" s="163"/>
      <c r="V191" s="163"/>
      <c r="W191" s="163"/>
      <c r="X191" s="163"/>
      <c r="Y191" s="163"/>
      <c r="Z191" s="163"/>
    </row>
    <row r="192" spans="1:26" ht="15.75" customHeight="1">
      <c r="A192" s="296" t="s">
        <v>2900</v>
      </c>
      <c r="B192" s="294" t="s">
        <v>2901</v>
      </c>
      <c r="C192" s="295" t="s">
        <v>3967</v>
      </c>
      <c r="D192" s="295" t="s">
        <v>4007</v>
      </c>
      <c r="E192" s="295" t="s">
        <v>3968</v>
      </c>
      <c r="F192" s="295"/>
      <c r="G192" s="291">
        <f t="shared" si="0"/>
        <v>3</v>
      </c>
      <c r="H192" s="292">
        <f t="shared" si="1"/>
        <v>10</v>
      </c>
      <c r="I192" s="295" t="s">
        <v>4064</v>
      </c>
      <c r="J192" s="295"/>
      <c r="K192" s="295" t="s">
        <v>4065</v>
      </c>
      <c r="L192" s="295"/>
      <c r="M192" s="295" t="s">
        <v>4066</v>
      </c>
      <c r="N192" s="293"/>
      <c r="O192" s="163"/>
      <c r="P192" s="163"/>
      <c r="Q192" s="163"/>
      <c r="R192" s="163"/>
      <c r="S192" s="163"/>
      <c r="T192" s="163"/>
      <c r="U192" s="163"/>
      <c r="V192" s="163"/>
      <c r="W192" s="163"/>
      <c r="X192" s="163"/>
      <c r="Y192" s="163"/>
      <c r="Z192" s="163"/>
    </row>
    <row r="193" spans="1:26" ht="15.75" customHeight="1">
      <c r="A193" s="1232" t="s">
        <v>2902</v>
      </c>
      <c r="B193" s="294" t="s">
        <v>3484</v>
      </c>
      <c r="C193" s="295"/>
      <c r="D193" s="295"/>
      <c r="E193" s="295" t="s">
        <v>3968</v>
      </c>
      <c r="F193" s="295"/>
      <c r="G193" s="291">
        <f t="shared" si="0"/>
        <v>0</v>
      </c>
      <c r="H193" s="292">
        <f t="shared" si="1"/>
        <v>1</v>
      </c>
      <c r="I193" s="295"/>
      <c r="J193" s="295"/>
      <c r="K193" s="295"/>
      <c r="L193" s="295"/>
      <c r="M193" s="295"/>
      <c r="N193" s="293"/>
      <c r="O193" s="163"/>
      <c r="P193" s="163"/>
      <c r="Q193" s="163"/>
      <c r="R193" s="163"/>
      <c r="S193" s="163"/>
      <c r="T193" s="163"/>
      <c r="U193" s="163"/>
      <c r="V193" s="163"/>
      <c r="W193" s="163"/>
      <c r="X193" s="163"/>
      <c r="Y193" s="163"/>
      <c r="Z193" s="163"/>
    </row>
    <row r="194" spans="1:26" ht="15.75" customHeight="1">
      <c r="A194" s="1210"/>
      <c r="B194" s="294" t="s">
        <v>2905</v>
      </c>
      <c r="C194" s="295"/>
      <c r="D194" s="295"/>
      <c r="E194" s="295" t="s">
        <v>3968</v>
      </c>
      <c r="F194" s="295"/>
      <c r="G194" s="291">
        <f t="shared" si="0"/>
        <v>0</v>
      </c>
      <c r="H194" s="292">
        <f t="shared" si="1"/>
        <v>1</v>
      </c>
      <c r="I194" s="295"/>
      <c r="J194" s="295"/>
      <c r="K194" s="295"/>
      <c r="L194" s="295" t="s">
        <v>4067</v>
      </c>
      <c r="M194" s="295"/>
      <c r="N194" s="293"/>
      <c r="O194" s="163"/>
      <c r="P194" s="163"/>
      <c r="Q194" s="163"/>
      <c r="R194" s="163"/>
      <c r="S194" s="163"/>
      <c r="T194" s="163"/>
      <c r="U194" s="163"/>
      <c r="V194" s="163"/>
      <c r="W194" s="163"/>
      <c r="X194" s="163"/>
      <c r="Y194" s="163"/>
      <c r="Z194" s="163"/>
    </row>
    <row r="195" spans="1:26" ht="15.75" customHeight="1">
      <c r="A195" s="1210"/>
      <c r="B195" s="289" t="s">
        <v>2904</v>
      </c>
      <c r="C195" s="290"/>
      <c r="D195" s="290"/>
      <c r="E195" s="290"/>
      <c r="F195" s="290" t="s">
        <v>3980</v>
      </c>
      <c r="G195" s="291">
        <f t="shared" si="0"/>
        <v>0</v>
      </c>
      <c r="H195" s="292">
        <f t="shared" si="1"/>
        <v>0</v>
      </c>
      <c r="I195" s="290"/>
      <c r="J195" s="290"/>
      <c r="K195" s="290"/>
      <c r="L195" s="290" t="s">
        <v>4068</v>
      </c>
      <c r="M195" s="290"/>
      <c r="N195" s="293"/>
      <c r="O195" s="163"/>
      <c r="P195" s="163"/>
      <c r="Q195" s="163"/>
      <c r="R195" s="163"/>
      <c r="S195" s="163"/>
      <c r="T195" s="163"/>
      <c r="U195" s="163"/>
      <c r="V195" s="163"/>
      <c r="W195" s="163"/>
      <c r="X195" s="163"/>
      <c r="Y195" s="163"/>
      <c r="Z195" s="163"/>
    </row>
    <row r="196" spans="1:26" ht="15.75" customHeight="1">
      <c r="A196" s="1239" t="s">
        <v>2906</v>
      </c>
      <c r="B196" s="294" t="s">
        <v>2908</v>
      </c>
      <c r="C196" s="295"/>
      <c r="D196" s="295"/>
      <c r="E196" s="295"/>
      <c r="F196" s="295"/>
      <c r="G196" s="291">
        <f t="shared" si="0"/>
        <v>0</v>
      </c>
      <c r="H196" s="292">
        <f t="shared" si="1"/>
        <v>0</v>
      </c>
      <c r="I196" s="295"/>
      <c r="J196" s="295"/>
      <c r="K196" s="295"/>
      <c r="L196" s="295"/>
      <c r="M196" s="295"/>
      <c r="N196" s="293"/>
      <c r="O196" s="163"/>
      <c r="P196" s="163"/>
      <c r="Q196" s="163"/>
      <c r="R196" s="163"/>
      <c r="S196" s="163"/>
      <c r="T196" s="163"/>
      <c r="U196" s="163"/>
      <c r="V196" s="163"/>
      <c r="W196" s="163"/>
      <c r="X196" s="163"/>
      <c r="Y196" s="163"/>
      <c r="Z196" s="163"/>
    </row>
    <row r="197" spans="1:26" ht="15.75" customHeight="1">
      <c r="A197" s="1210"/>
      <c r="B197" s="289" t="s">
        <v>2907</v>
      </c>
      <c r="C197" s="290"/>
      <c r="D197" s="290"/>
      <c r="E197" s="290"/>
      <c r="F197" s="290"/>
      <c r="G197" s="291">
        <f t="shared" si="0"/>
        <v>0</v>
      </c>
      <c r="H197" s="292">
        <f t="shared" si="1"/>
        <v>0</v>
      </c>
      <c r="I197" s="290"/>
      <c r="J197" s="290"/>
      <c r="K197" s="290"/>
      <c r="L197" s="290"/>
      <c r="M197" s="290"/>
      <c r="N197" s="293"/>
      <c r="O197" s="163"/>
      <c r="P197" s="163"/>
      <c r="Q197" s="163"/>
      <c r="R197" s="163"/>
      <c r="S197" s="163"/>
      <c r="T197" s="163"/>
      <c r="U197" s="163"/>
      <c r="V197" s="163"/>
      <c r="W197" s="163"/>
      <c r="X197" s="163"/>
      <c r="Y197" s="163"/>
      <c r="Z197" s="163"/>
    </row>
    <row r="198" spans="1:26" ht="15.75" customHeight="1">
      <c r="A198" s="1210"/>
      <c r="B198" s="294" t="s">
        <v>2909</v>
      </c>
      <c r="C198" s="295"/>
      <c r="D198" s="295"/>
      <c r="E198" s="295"/>
      <c r="F198" s="295"/>
      <c r="G198" s="291">
        <f t="shared" si="0"/>
        <v>0</v>
      </c>
      <c r="H198" s="292">
        <f t="shared" si="1"/>
        <v>0</v>
      </c>
      <c r="I198" s="295"/>
      <c r="J198" s="295"/>
      <c r="K198" s="295"/>
      <c r="L198" s="295"/>
      <c r="M198" s="295"/>
      <c r="N198" s="293"/>
      <c r="O198" s="163"/>
      <c r="P198" s="163"/>
      <c r="Q198" s="163"/>
      <c r="R198" s="163"/>
      <c r="S198" s="163"/>
      <c r="T198" s="163"/>
      <c r="U198" s="163"/>
      <c r="V198" s="163"/>
      <c r="W198" s="163"/>
      <c r="X198" s="163"/>
      <c r="Y198" s="163"/>
      <c r="Z198" s="163"/>
    </row>
    <row r="199" spans="1:26" ht="15.75" customHeight="1">
      <c r="A199" s="197"/>
      <c r="B199" s="197"/>
      <c r="C199" s="281"/>
      <c r="D199" s="281"/>
      <c r="E199" s="281"/>
      <c r="F199" s="310"/>
      <c r="G199" s="311"/>
      <c r="H199" s="311"/>
      <c r="I199" s="197"/>
      <c r="J199" s="197"/>
      <c r="K199" s="312"/>
      <c r="L199" s="312"/>
      <c r="M199" s="197"/>
      <c r="N199" s="313"/>
      <c r="O199" s="314"/>
      <c r="P199" s="314"/>
      <c r="Q199" s="314"/>
      <c r="R199" s="314"/>
      <c r="S199" s="314"/>
      <c r="T199" s="314"/>
      <c r="U199" s="314"/>
      <c r="V199" s="314"/>
      <c r="W199" s="314"/>
      <c r="X199" s="314"/>
      <c r="Y199" s="314"/>
      <c r="Z199" s="314"/>
    </row>
    <row r="200" spans="1:26" ht="15.75" customHeight="1">
      <c r="A200" s="315" t="s">
        <v>4069</v>
      </c>
      <c r="B200" s="315"/>
      <c r="C200" s="316"/>
      <c r="D200" s="316"/>
      <c r="E200" s="316"/>
      <c r="F200" s="317"/>
      <c r="G200" s="318">
        <f t="shared" ref="G200:H200" si="2">SUM(G2:G198)</f>
        <v>119</v>
      </c>
      <c r="H200" s="318">
        <f t="shared" si="2"/>
        <v>366</v>
      </c>
      <c r="I200" s="315"/>
      <c r="J200" s="315"/>
      <c r="K200" s="316"/>
      <c r="L200" s="316"/>
      <c r="M200" s="315"/>
      <c r="N200" s="319"/>
      <c r="O200" s="319"/>
      <c r="P200" s="319"/>
      <c r="Q200" s="319"/>
      <c r="R200" s="319"/>
      <c r="S200" s="319"/>
      <c r="T200" s="319"/>
      <c r="U200" s="319"/>
      <c r="V200" s="319"/>
      <c r="W200" s="319"/>
      <c r="X200" s="319"/>
      <c r="Y200" s="319"/>
      <c r="Z200" s="319"/>
    </row>
    <row r="201" spans="1:26" ht="15.75" customHeight="1">
      <c r="A201" s="204"/>
      <c r="B201" s="204"/>
      <c r="C201" s="290"/>
      <c r="D201" s="290"/>
      <c r="E201" s="290"/>
      <c r="F201" s="320"/>
      <c r="G201" s="321"/>
      <c r="H201" s="321"/>
      <c r="I201" s="204"/>
      <c r="J201" s="204"/>
      <c r="K201" s="290"/>
      <c r="L201" s="290"/>
      <c r="M201" s="204"/>
      <c r="N201" s="163"/>
      <c r="O201" s="163"/>
      <c r="P201" s="163"/>
      <c r="Q201" s="163"/>
      <c r="R201" s="163"/>
      <c r="S201" s="163"/>
      <c r="T201" s="163"/>
      <c r="U201" s="163"/>
      <c r="V201" s="163"/>
      <c r="W201" s="163"/>
      <c r="X201" s="163"/>
      <c r="Y201" s="163"/>
      <c r="Z201" s="163"/>
    </row>
    <row r="202" spans="1:26" ht="15.75" customHeight="1">
      <c r="A202" s="322"/>
      <c r="B202" s="323"/>
      <c r="C202" s="295"/>
      <c r="D202" s="295"/>
      <c r="E202" s="295"/>
      <c r="F202" s="324"/>
      <c r="G202" s="325"/>
      <c r="H202" s="325"/>
      <c r="I202" s="322"/>
      <c r="J202" s="322"/>
      <c r="K202" s="295"/>
      <c r="L202" s="295"/>
      <c r="M202" s="322"/>
      <c r="N202" s="163"/>
      <c r="O202" s="163"/>
      <c r="P202" s="163"/>
      <c r="Q202" s="163"/>
      <c r="R202" s="163"/>
      <c r="S202" s="163"/>
      <c r="T202" s="163"/>
      <c r="U202" s="163"/>
      <c r="V202" s="163"/>
      <c r="W202" s="163"/>
      <c r="X202" s="163"/>
      <c r="Y202" s="163"/>
      <c r="Z202" s="163"/>
    </row>
    <row r="203" spans="1:26" ht="15.75" customHeight="1">
      <c r="A203" s="204"/>
      <c r="B203" s="204"/>
      <c r="C203" s="290"/>
      <c r="D203" s="290"/>
      <c r="E203" s="290"/>
      <c r="F203" s="320"/>
      <c r="G203" s="321"/>
      <c r="H203" s="321"/>
      <c r="I203" s="204"/>
      <c r="J203" s="204"/>
      <c r="K203" s="290"/>
      <c r="L203" s="290"/>
      <c r="M203" s="204"/>
      <c r="N203" s="163"/>
      <c r="O203" s="163"/>
      <c r="P203" s="163"/>
      <c r="Q203" s="163"/>
      <c r="R203" s="163"/>
      <c r="S203" s="163"/>
      <c r="T203" s="163"/>
      <c r="U203" s="163"/>
      <c r="V203" s="163"/>
      <c r="W203" s="163"/>
      <c r="X203" s="163"/>
      <c r="Y203" s="163"/>
      <c r="Z203" s="163"/>
    </row>
    <row r="204" spans="1:26" ht="15.75" customHeight="1">
      <c r="A204" s="322"/>
      <c r="B204" s="323"/>
      <c r="C204" s="295"/>
      <c r="D204" s="295"/>
      <c r="E204" s="295"/>
      <c r="F204" s="324"/>
      <c r="G204" s="325"/>
      <c r="H204" s="325"/>
      <c r="I204" s="322"/>
      <c r="J204" s="322"/>
      <c r="K204" s="295"/>
      <c r="L204" s="295"/>
      <c r="M204" s="322"/>
      <c r="N204" s="163"/>
      <c r="O204" s="163"/>
      <c r="P204" s="163"/>
      <c r="Q204" s="163"/>
      <c r="R204" s="163"/>
      <c r="S204" s="163"/>
      <c r="T204" s="163"/>
      <c r="U204" s="163"/>
      <c r="V204" s="163"/>
      <c r="W204" s="163"/>
      <c r="X204" s="163"/>
      <c r="Y204" s="163"/>
      <c r="Z204" s="163"/>
    </row>
    <row r="205" spans="1:26" ht="15.75" customHeight="1">
      <c r="A205" s="204"/>
      <c r="B205" s="204"/>
      <c r="C205" s="290"/>
      <c r="D205" s="290"/>
      <c r="E205" s="290"/>
      <c r="F205" s="320"/>
      <c r="G205" s="321"/>
      <c r="H205" s="321"/>
      <c r="I205" s="204"/>
      <c r="J205" s="204"/>
      <c r="K205" s="290"/>
      <c r="L205" s="290"/>
      <c r="M205" s="204"/>
      <c r="N205" s="163"/>
      <c r="O205" s="163"/>
      <c r="P205" s="163"/>
      <c r="Q205" s="163"/>
      <c r="R205" s="163"/>
      <c r="S205" s="163"/>
      <c r="T205" s="163"/>
      <c r="U205" s="163"/>
      <c r="V205" s="163"/>
      <c r="W205" s="163"/>
      <c r="X205" s="163"/>
      <c r="Y205" s="163"/>
      <c r="Z205" s="163"/>
    </row>
    <row r="206" spans="1:26" ht="15.75" customHeight="1">
      <c r="A206" s="322"/>
      <c r="B206" s="323"/>
      <c r="C206" s="295"/>
      <c r="D206" s="295"/>
      <c r="E206" s="295"/>
      <c r="F206" s="324"/>
      <c r="G206" s="325"/>
      <c r="H206" s="325"/>
      <c r="I206" s="322"/>
      <c r="J206" s="322"/>
      <c r="K206" s="295"/>
      <c r="L206" s="295"/>
      <c r="M206" s="322"/>
      <c r="N206" s="163"/>
      <c r="O206" s="163"/>
      <c r="P206" s="163"/>
      <c r="Q206" s="163"/>
      <c r="R206" s="163"/>
      <c r="S206" s="163"/>
      <c r="T206" s="163"/>
      <c r="U206" s="163"/>
      <c r="V206" s="163"/>
      <c r="W206" s="163"/>
      <c r="X206" s="163"/>
      <c r="Y206" s="163"/>
      <c r="Z206" s="163"/>
    </row>
    <row r="207" spans="1:26" ht="15.75" customHeight="1">
      <c r="A207" s="204"/>
      <c r="B207" s="204"/>
      <c r="C207" s="290"/>
      <c r="D207" s="290"/>
      <c r="E207" s="290"/>
      <c r="F207" s="320"/>
      <c r="G207" s="321"/>
      <c r="H207" s="321"/>
      <c r="I207" s="204"/>
      <c r="J207" s="204"/>
      <c r="K207" s="290"/>
      <c r="L207" s="290"/>
      <c r="M207" s="204"/>
      <c r="N207" s="163"/>
      <c r="O207" s="163"/>
      <c r="P207" s="163"/>
      <c r="Q207" s="163"/>
      <c r="R207" s="163"/>
      <c r="S207" s="163"/>
      <c r="T207" s="163"/>
      <c r="U207" s="163"/>
      <c r="V207" s="163"/>
      <c r="W207" s="163"/>
      <c r="X207" s="163"/>
      <c r="Y207" s="163"/>
      <c r="Z207" s="163"/>
    </row>
    <row r="208" spans="1:26" ht="15.75" customHeight="1">
      <c r="A208" s="322"/>
      <c r="B208" s="323"/>
      <c r="C208" s="295"/>
      <c r="D208" s="295"/>
      <c r="E208" s="295"/>
      <c r="F208" s="324"/>
      <c r="G208" s="325"/>
      <c r="H208" s="325"/>
      <c r="I208" s="322"/>
      <c r="J208" s="322"/>
      <c r="K208" s="295"/>
      <c r="L208" s="295"/>
      <c r="M208" s="322"/>
      <c r="N208" s="163"/>
      <c r="O208" s="163"/>
      <c r="P208" s="163"/>
      <c r="Q208" s="163"/>
      <c r="R208" s="163"/>
      <c r="S208" s="163"/>
      <c r="T208" s="163"/>
      <c r="U208" s="163"/>
      <c r="V208" s="163"/>
      <c r="W208" s="163"/>
      <c r="X208" s="163"/>
      <c r="Y208" s="163"/>
      <c r="Z208" s="163"/>
    </row>
    <row r="209" spans="1:26" ht="15.75" customHeight="1">
      <c r="A209" s="204"/>
      <c r="B209" s="204"/>
      <c r="C209" s="290"/>
      <c r="D209" s="290"/>
      <c r="E209" s="290"/>
      <c r="F209" s="320"/>
      <c r="G209" s="321"/>
      <c r="H209" s="321"/>
      <c r="I209" s="204"/>
      <c r="J209" s="204"/>
      <c r="K209" s="290"/>
      <c r="L209" s="290"/>
      <c r="M209" s="204"/>
      <c r="N209" s="163"/>
      <c r="O209" s="163"/>
      <c r="P209" s="163"/>
      <c r="Q209" s="163"/>
      <c r="R209" s="163"/>
      <c r="S209" s="163"/>
      <c r="T209" s="163"/>
      <c r="U209" s="163"/>
      <c r="V209" s="163"/>
      <c r="W209" s="163"/>
      <c r="X209" s="163"/>
      <c r="Y209" s="163"/>
      <c r="Z209" s="163"/>
    </row>
    <row r="210" spans="1:26" ht="15.75" customHeight="1">
      <c r="A210" s="322"/>
      <c r="B210" s="323"/>
      <c r="C210" s="295"/>
      <c r="D210" s="295"/>
      <c r="E210" s="295"/>
      <c r="F210" s="324"/>
      <c r="G210" s="325"/>
      <c r="H210" s="325"/>
      <c r="I210" s="322"/>
      <c r="J210" s="322"/>
      <c r="K210" s="295"/>
      <c r="L210" s="295"/>
      <c r="M210" s="322"/>
      <c r="N210" s="163"/>
      <c r="O210" s="163"/>
      <c r="P210" s="163"/>
      <c r="Q210" s="163"/>
      <c r="R210" s="163"/>
      <c r="S210" s="163"/>
      <c r="T210" s="163"/>
      <c r="U210" s="163"/>
      <c r="V210" s="163"/>
      <c r="W210" s="163"/>
      <c r="X210" s="163"/>
      <c r="Y210" s="163"/>
      <c r="Z210" s="163"/>
    </row>
    <row r="211" spans="1:26" ht="15.75" customHeight="1">
      <c r="A211" s="204"/>
      <c r="B211" s="204"/>
      <c r="C211" s="290"/>
      <c r="D211" s="290"/>
      <c r="E211" s="290"/>
      <c r="F211" s="320"/>
      <c r="G211" s="321"/>
      <c r="H211" s="321"/>
      <c r="I211" s="204"/>
      <c r="J211" s="204"/>
      <c r="K211" s="290"/>
      <c r="L211" s="290"/>
      <c r="M211" s="204"/>
      <c r="N211" s="163"/>
      <c r="O211" s="163"/>
      <c r="P211" s="163"/>
      <c r="Q211" s="163"/>
      <c r="R211" s="163"/>
      <c r="S211" s="163"/>
      <c r="T211" s="163"/>
      <c r="U211" s="163"/>
      <c r="V211" s="163"/>
      <c r="W211" s="163"/>
      <c r="X211" s="163"/>
      <c r="Y211" s="163"/>
      <c r="Z211" s="163"/>
    </row>
    <row r="212" spans="1:26" ht="15.75" customHeight="1">
      <c r="A212" s="322"/>
      <c r="B212" s="323"/>
      <c r="C212" s="295"/>
      <c r="D212" s="295"/>
      <c r="E212" s="295"/>
      <c r="F212" s="324"/>
      <c r="G212" s="325"/>
      <c r="H212" s="325"/>
      <c r="I212" s="322"/>
      <c r="J212" s="322"/>
      <c r="K212" s="295"/>
      <c r="L212" s="295"/>
      <c r="M212" s="322"/>
      <c r="N212" s="163"/>
      <c r="O212" s="163"/>
      <c r="P212" s="163"/>
      <c r="Q212" s="163"/>
      <c r="R212" s="163"/>
      <c r="S212" s="163"/>
      <c r="T212" s="163"/>
      <c r="U212" s="163"/>
      <c r="V212" s="163"/>
      <c r="W212" s="163"/>
      <c r="X212" s="163"/>
      <c r="Y212" s="163"/>
      <c r="Z212" s="163"/>
    </row>
    <row r="213" spans="1:26" ht="15.75" customHeight="1">
      <c r="A213" s="204"/>
      <c r="B213" s="204"/>
      <c r="C213" s="290"/>
      <c r="D213" s="290"/>
      <c r="E213" s="290"/>
      <c r="F213" s="320"/>
      <c r="G213" s="321"/>
      <c r="H213" s="321"/>
      <c r="I213" s="204"/>
      <c r="J213" s="204"/>
      <c r="K213" s="290"/>
      <c r="L213" s="290"/>
      <c r="M213" s="204"/>
      <c r="N213" s="163"/>
      <c r="O213" s="163"/>
      <c r="P213" s="163"/>
      <c r="Q213" s="163"/>
      <c r="R213" s="163"/>
      <c r="S213" s="163"/>
      <c r="T213" s="163"/>
      <c r="U213" s="163"/>
      <c r="V213" s="163"/>
      <c r="W213" s="163"/>
      <c r="X213" s="163"/>
      <c r="Y213" s="163"/>
      <c r="Z213" s="163"/>
    </row>
    <row r="214" spans="1:26" ht="15.75" customHeight="1">
      <c r="A214" s="322"/>
      <c r="B214" s="323"/>
      <c r="C214" s="295"/>
      <c r="D214" s="295"/>
      <c r="E214" s="295"/>
      <c r="F214" s="324"/>
      <c r="G214" s="325"/>
      <c r="H214" s="325"/>
      <c r="I214" s="322"/>
      <c r="J214" s="322"/>
      <c r="K214" s="295"/>
      <c r="L214" s="295"/>
      <c r="M214" s="322"/>
      <c r="N214" s="163"/>
      <c r="O214" s="163"/>
      <c r="P214" s="163"/>
      <c r="Q214" s="163"/>
      <c r="R214" s="163"/>
      <c r="S214" s="163"/>
      <c r="T214" s="163"/>
      <c r="U214" s="163"/>
      <c r="V214" s="163"/>
      <c r="W214" s="163"/>
      <c r="X214" s="163"/>
      <c r="Y214" s="163"/>
      <c r="Z214" s="163"/>
    </row>
    <row r="215" spans="1:26" ht="15.75" customHeight="1">
      <c r="A215" s="204"/>
      <c r="B215" s="204"/>
      <c r="C215" s="290"/>
      <c r="D215" s="290"/>
      <c r="E215" s="290"/>
      <c r="F215" s="320"/>
      <c r="G215" s="321"/>
      <c r="H215" s="321"/>
      <c r="I215" s="204"/>
      <c r="J215" s="204"/>
      <c r="K215" s="290"/>
      <c r="L215" s="290"/>
      <c r="M215" s="204"/>
      <c r="N215" s="163"/>
      <c r="O215" s="163"/>
      <c r="P215" s="163"/>
      <c r="Q215" s="163"/>
      <c r="R215" s="163"/>
      <c r="S215" s="163"/>
      <c r="T215" s="163"/>
      <c r="U215" s="163"/>
      <c r="V215" s="163"/>
      <c r="W215" s="163"/>
      <c r="X215" s="163"/>
      <c r="Y215" s="163"/>
      <c r="Z215" s="163"/>
    </row>
    <row r="216" spans="1:26" ht="15.75" customHeight="1">
      <c r="A216" s="322"/>
      <c r="B216" s="323"/>
      <c r="C216" s="295"/>
      <c r="D216" s="295"/>
      <c r="E216" s="295"/>
      <c r="F216" s="324"/>
      <c r="G216" s="325"/>
      <c r="H216" s="325"/>
      <c r="I216" s="322"/>
      <c r="J216" s="322"/>
      <c r="K216" s="295"/>
      <c r="L216" s="295"/>
      <c r="M216" s="322"/>
      <c r="N216" s="163"/>
      <c r="O216" s="163"/>
      <c r="P216" s="163"/>
      <c r="Q216" s="163"/>
      <c r="R216" s="163"/>
      <c r="S216" s="163"/>
      <c r="T216" s="163"/>
      <c r="U216" s="163"/>
      <c r="V216" s="163"/>
      <c r="W216" s="163"/>
      <c r="X216" s="163"/>
      <c r="Y216" s="163"/>
      <c r="Z216" s="163"/>
    </row>
    <row r="217" spans="1:26" ht="15.75" customHeight="1">
      <c r="A217" s="204"/>
      <c r="B217" s="204"/>
      <c r="C217" s="290"/>
      <c r="D217" s="290"/>
      <c r="E217" s="290"/>
      <c r="F217" s="320"/>
      <c r="G217" s="321"/>
      <c r="H217" s="321"/>
      <c r="I217" s="204"/>
      <c r="J217" s="204"/>
      <c r="K217" s="290"/>
      <c r="L217" s="290"/>
      <c r="M217" s="204"/>
      <c r="N217" s="163"/>
      <c r="O217" s="163"/>
      <c r="P217" s="163"/>
      <c r="Q217" s="163"/>
      <c r="R217" s="163"/>
      <c r="S217" s="163"/>
      <c r="T217" s="163"/>
      <c r="U217" s="163"/>
      <c r="V217" s="163"/>
      <c r="W217" s="163"/>
      <c r="X217" s="163"/>
      <c r="Y217" s="163"/>
      <c r="Z217" s="163"/>
    </row>
    <row r="218" spans="1:26" ht="15.75" customHeight="1">
      <c r="A218" s="322"/>
      <c r="B218" s="323"/>
      <c r="C218" s="295"/>
      <c r="D218" s="295"/>
      <c r="E218" s="295"/>
      <c r="F218" s="324"/>
      <c r="G218" s="325"/>
      <c r="H218" s="325"/>
      <c r="I218" s="322"/>
      <c r="J218" s="322"/>
      <c r="K218" s="295"/>
      <c r="L218" s="295"/>
      <c r="M218" s="322"/>
      <c r="N218" s="163"/>
      <c r="O218" s="163"/>
      <c r="P218" s="163"/>
      <c r="Q218" s="163"/>
      <c r="R218" s="163"/>
      <c r="S218" s="163"/>
      <c r="T218" s="163"/>
      <c r="U218" s="163"/>
      <c r="V218" s="163"/>
      <c r="W218" s="163"/>
      <c r="X218" s="163"/>
      <c r="Y218" s="163"/>
      <c r="Z218" s="163"/>
    </row>
    <row r="219" spans="1:26" ht="15.75" customHeight="1">
      <c r="A219" s="204"/>
      <c r="B219" s="204"/>
      <c r="C219" s="290"/>
      <c r="D219" s="290"/>
      <c r="E219" s="290"/>
      <c r="F219" s="320"/>
      <c r="G219" s="321"/>
      <c r="H219" s="321"/>
      <c r="I219" s="204"/>
      <c r="J219" s="204"/>
      <c r="K219" s="290"/>
      <c r="L219" s="290"/>
      <c r="M219" s="204"/>
      <c r="N219" s="163"/>
      <c r="O219" s="163"/>
      <c r="P219" s="163"/>
      <c r="Q219" s="163"/>
      <c r="R219" s="163"/>
      <c r="S219" s="163"/>
      <c r="T219" s="163"/>
      <c r="U219" s="163"/>
      <c r="V219" s="163"/>
      <c r="W219" s="163"/>
      <c r="X219" s="163"/>
      <c r="Y219" s="163"/>
      <c r="Z219" s="163"/>
    </row>
    <row r="220" spans="1:26" ht="15.75" customHeight="1">
      <c r="A220" s="322"/>
      <c r="B220" s="323"/>
      <c r="C220" s="295"/>
      <c r="D220" s="295"/>
      <c r="E220" s="295"/>
      <c r="F220" s="324"/>
      <c r="G220" s="325"/>
      <c r="H220" s="325"/>
      <c r="I220" s="322"/>
      <c r="J220" s="322"/>
      <c r="K220" s="295"/>
      <c r="L220" s="295"/>
      <c r="M220" s="322"/>
      <c r="N220" s="163"/>
      <c r="O220" s="163"/>
      <c r="P220" s="163"/>
      <c r="Q220" s="163"/>
      <c r="R220" s="163"/>
      <c r="S220" s="163"/>
      <c r="T220" s="163"/>
      <c r="U220" s="163"/>
      <c r="V220" s="163"/>
      <c r="W220" s="163"/>
      <c r="X220" s="163"/>
      <c r="Y220" s="163"/>
      <c r="Z220" s="163"/>
    </row>
    <row r="221" spans="1:26" ht="15.75" customHeight="1">
      <c r="A221" s="204"/>
      <c r="B221" s="204"/>
      <c r="C221" s="290"/>
      <c r="D221" s="290"/>
      <c r="E221" s="290"/>
      <c r="F221" s="320"/>
      <c r="G221" s="321"/>
      <c r="H221" s="321"/>
      <c r="I221" s="204"/>
      <c r="J221" s="204"/>
      <c r="K221" s="290"/>
      <c r="L221" s="290"/>
      <c r="M221" s="204"/>
      <c r="N221" s="163"/>
      <c r="O221" s="163"/>
      <c r="P221" s="163"/>
      <c r="Q221" s="163"/>
      <c r="R221" s="163"/>
      <c r="S221" s="163"/>
      <c r="T221" s="163"/>
      <c r="U221" s="163"/>
      <c r="V221" s="163"/>
      <c r="W221" s="163"/>
      <c r="X221" s="163"/>
      <c r="Y221" s="163"/>
      <c r="Z221" s="163"/>
    </row>
    <row r="222" spans="1:26" ht="15.75" customHeight="1">
      <c r="A222" s="322"/>
      <c r="B222" s="323"/>
      <c r="C222" s="295"/>
      <c r="D222" s="295"/>
      <c r="E222" s="295"/>
      <c r="F222" s="324"/>
      <c r="G222" s="325"/>
      <c r="H222" s="325"/>
      <c r="I222" s="322"/>
      <c r="J222" s="322"/>
      <c r="K222" s="295"/>
      <c r="L222" s="295"/>
      <c r="M222" s="322"/>
      <c r="N222" s="163"/>
      <c r="O222" s="163"/>
      <c r="P222" s="163"/>
      <c r="Q222" s="163"/>
      <c r="R222" s="163"/>
      <c r="S222" s="163"/>
      <c r="T222" s="163"/>
      <c r="U222" s="163"/>
      <c r="V222" s="163"/>
      <c r="W222" s="163"/>
      <c r="X222" s="163"/>
      <c r="Y222" s="163"/>
      <c r="Z222" s="163"/>
    </row>
    <row r="223" spans="1:26" ht="15.75" customHeight="1">
      <c r="A223" s="204"/>
      <c r="B223" s="204"/>
      <c r="C223" s="290"/>
      <c r="D223" s="290"/>
      <c r="E223" s="290"/>
      <c r="F223" s="320"/>
      <c r="G223" s="321"/>
      <c r="H223" s="321"/>
      <c r="I223" s="204"/>
      <c r="J223" s="204"/>
      <c r="K223" s="290"/>
      <c r="L223" s="290"/>
      <c r="M223" s="204"/>
      <c r="N223" s="163"/>
      <c r="O223" s="163"/>
      <c r="P223" s="163"/>
      <c r="Q223" s="163"/>
      <c r="R223" s="163"/>
      <c r="S223" s="163"/>
      <c r="T223" s="163"/>
      <c r="U223" s="163"/>
      <c r="V223" s="163"/>
      <c r="W223" s="163"/>
      <c r="X223" s="163"/>
      <c r="Y223" s="163"/>
      <c r="Z223" s="163"/>
    </row>
    <row r="224" spans="1:26" ht="15.75" customHeight="1">
      <c r="A224" s="322"/>
      <c r="B224" s="323"/>
      <c r="C224" s="295"/>
      <c r="D224" s="295"/>
      <c r="E224" s="295"/>
      <c r="F224" s="324"/>
      <c r="G224" s="325"/>
      <c r="H224" s="325"/>
      <c r="I224" s="322"/>
      <c r="J224" s="322"/>
      <c r="K224" s="295"/>
      <c r="L224" s="295"/>
      <c r="M224" s="322"/>
      <c r="N224" s="163"/>
      <c r="O224" s="163"/>
      <c r="P224" s="163"/>
      <c r="Q224" s="163"/>
      <c r="R224" s="163"/>
      <c r="S224" s="163"/>
      <c r="T224" s="163"/>
      <c r="U224" s="163"/>
      <c r="V224" s="163"/>
      <c r="W224" s="163"/>
      <c r="X224" s="163"/>
      <c r="Y224" s="163"/>
      <c r="Z224" s="163"/>
    </row>
    <row r="225" spans="1:26" ht="15.75" customHeight="1">
      <c r="A225" s="204"/>
      <c r="B225" s="204"/>
      <c r="C225" s="290"/>
      <c r="D225" s="290"/>
      <c r="E225" s="290"/>
      <c r="F225" s="320"/>
      <c r="G225" s="321"/>
      <c r="H225" s="321"/>
      <c r="I225" s="204"/>
      <c r="J225" s="204"/>
      <c r="K225" s="290"/>
      <c r="L225" s="290"/>
      <c r="M225" s="204"/>
      <c r="N225" s="163"/>
      <c r="O225" s="163"/>
      <c r="P225" s="163"/>
      <c r="Q225" s="163"/>
      <c r="R225" s="163"/>
      <c r="S225" s="163"/>
      <c r="T225" s="163"/>
      <c r="U225" s="163"/>
      <c r="V225" s="163"/>
      <c r="W225" s="163"/>
      <c r="X225" s="163"/>
      <c r="Y225" s="163"/>
      <c r="Z225" s="163"/>
    </row>
    <row r="226" spans="1:26" ht="15.75" customHeight="1">
      <c r="A226" s="322"/>
      <c r="B226" s="323"/>
      <c r="C226" s="295"/>
      <c r="D226" s="295"/>
      <c r="E226" s="295"/>
      <c r="F226" s="324"/>
      <c r="G226" s="325"/>
      <c r="H226" s="325"/>
      <c r="I226" s="322"/>
      <c r="J226" s="322"/>
      <c r="K226" s="295"/>
      <c r="L226" s="295"/>
      <c r="M226" s="322"/>
      <c r="N226" s="163"/>
      <c r="O226" s="163"/>
      <c r="P226" s="163"/>
      <c r="Q226" s="163"/>
      <c r="R226" s="163"/>
      <c r="S226" s="163"/>
      <c r="T226" s="163"/>
      <c r="U226" s="163"/>
      <c r="V226" s="163"/>
      <c r="W226" s="163"/>
      <c r="X226" s="163"/>
      <c r="Y226" s="163"/>
      <c r="Z226" s="163"/>
    </row>
    <row r="227" spans="1:26" ht="15.75" customHeight="1">
      <c r="A227" s="204"/>
      <c r="B227" s="204"/>
      <c r="C227" s="290"/>
      <c r="D227" s="290"/>
      <c r="E227" s="290"/>
      <c r="F227" s="320"/>
      <c r="G227" s="321"/>
      <c r="H227" s="321"/>
      <c r="I227" s="204"/>
      <c r="J227" s="204"/>
      <c r="K227" s="290"/>
      <c r="L227" s="290"/>
      <c r="M227" s="204"/>
      <c r="N227" s="163"/>
      <c r="O227" s="163"/>
      <c r="P227" s="163"/>
      <c r="Q227" s="163"/>
      <c r="R227" s="163"/>
      <c r="S227" s="163"/>
      <c r="T227" s="163"/>
      <c r="U227" s="163"/>
      <c r="V227" s="163"/>
      <c r="W227" s="163"/>
      <c r="X227" s="163"/>
      <c r="Y227" s="163"/>
      <c r="Z227" s="163"/>
    </row>
    <row r="228" spans="1:26" ht="15.75" customHeight="1">
      <c r="A228" s="322"/>
      <c r="B228" s="323"/>
      <c r="C228" s="295"/>
      <c r="D228" s="295"/>
      <c r="E228" s="295"/>
      <c r="F228" s="324"/>
      <c r="G228" s="325"/>
      <c r="H228" s="325"/>
      <c r="I228" s="322"/>
      <c r="J228" s="322"/>
      <c r="K228" s="295"/>
      <c r="L228" s="295"/>
      <c r="M228" s="322"/>
      <c r="N228" s="163"/>
      <c r="O228" s="163"/>
      <c r="P228" s="163"/>
      <c r="Q228" s="163"/>
      <c r="R228" s="163"/>
      <c r="S228" s="163"/>
      <c r="T228" s="163"/>
      <c r="U228" s="163"/>
      <c r="V228" s="163"/>
      <c r="W228" s="163"/>
      <c r="X228" s="163"/>
      <c r="Y228" s="163"/>
      <c r="Z228" s="163"/>
    </row>
    <row r="229" spans="1:26" ht="15.75" customHeight="1">
      <c r="A229" s="204"/>
      <c r="B229" s="204"/>
      <c r="C229" s="290"/>
      <c r="D229" s="290"/>
      <c r="E229" s="290"/>
      <c r="F229" s="320"/>
      <c r="G229" s="321"/>
      <c r="H229" s="321"/>
      <c r="I229" s="204"/>
      <c r="J229" s="204"/>
      <c r="K229" s="290"/>
      <c r="L229" s="290"/>
      <c r="M229" s="204"/>
      <c r="N229" s="163"/>
      <c r="O229" s="163"/>
      <c r="P229" s="163"/>
      <c r="Q229" s="163"/>
      <c r="R229" s="163"/>
      <c r="S229" s="163"/>
      <c r="T229" s="163"/>
      <c r="U229" s="163"/>
      <c r="V229" s="163"/>
      <c r="W229" s="163"/>
      <c r="X229" s="163"/>
      <c r="Y229" s="163"/>
      <c r="Z229" s="163"/>
    </row>
    <row r="230" spans="1:26" ht="15.75" customHeight="1">
      <c r="A230" s="322"/>
      <c r="B230" s="323"/>
      <c r="C230" s="295"/>
      <c r="D230" s="295"/>
      <c r="E230" s="295"/>
      <c r="F230" s="324"/>
      <c r="G230" s="325"/>
      <c r="H230" s="325"/>
      <c r="I230" s="322"/>
      <c r="J230" s="322"/>
      <c r="K230" s="295"/>
      <c r="L230" s="295"/>
      <c r="M230" s="322"/>
      <c r="N230" s="163"/>
      <c r="O230" s="163"/>
      <c r="P230" s="163"/>
      <c r="Q230" s="163"/>
      <c r="R230" s="163"/>
      <c r="S230" s="163"/>
      <c r="T230" s="163"/>
      <c r="U230" s="163"/>
      <c r="V230" s="163"/>
      <c r="W230" s="163"/>
      <c r="X230" s="163"/>
      <c r="Y230" s="163"/>
      <c r="Z230" s="163"/>
    </row>
    <row r="231" spans="1:26" ht="15.75" customHeight="1">
      <c r="A231" s="204"/>
      <c r="B231" s="204"/>
      <c r="C231" s="290"/>
      <c r="D231" s="290"/>
      <c r="E231" s="290"/>
      <c r="F231" s="320"/>
      <c r="G231" s="321"/>
      <c r="H231" s="321"/>
      <c r="I231" s="204"/>
      <c r="J231" s="204"/>
      <c r="K231" s="290"/>
      <c r="L231" s="290"/>
      <c r="M231" s="204"/>
      <c r="N231" s="163"/>
      <c r="O231" s="163"/>
      <c r="P231" s="163"/>
      <c r="Q231" s="163"/>
      <c r="R231" s="163"/>
      <c r="S231" s="163"/>
      <c r="T231" s="163"/>
      <c r="U231" s="163"/>
      <c r="V231" s="163"/>
      <c r="W231" s="163"/>
      <c r="X231" s="163"/>
      <c r="Y231" s="163"/>
      <c r="Z231" s="163"/>
    </row>
    <row r="232" spans="1:26" ht="15.75" customHeight="1">
      <c r="A232" s="322"/>
      <c r="B232" s="323"/>
      <c r="C232" s="295"/>
      <c r="D232" s="295"/>
      <c r="E232" s="295"/>
      <c r="F232" s="324"/>
      <c r="G232" s="325"/>
      <c r="H232" s="325"/>
      <c r="I232" s="322"/>
      <c r="J232" s="322"/>
      <c r="K232" s="295"/>
      <c r="L232" s="295"/>
      <c r="M232" s="322"/>
      <c r="N232" s="163"/>
      <c r="O232" s="163"/>
      <c r="P232" s="163"/>
      <c r="Q232" s="163"/>
      <c r="R232" s="163"/>
      <c r="S232" s="163"/>
      <c r="T232" s="163"/>
      <c r="U232" s="163"/>
      <c r="V232" s="163"/>
      <c r="W232" s="163"/>
      <c r="X232" s="163"/>
      <c r="Y232" s="163"/>
      <c r="Z232" s="163"/>
    </row>
    <row r="233" spans="1:26" ht="15.75" customHeight="1">
      <c r="A233" s="204"/>
      <c r="B233" s="204"/>
      <c r="C233" s="290"/>
      <c r="D233" s="290"/>
      <c r="E233" s="290"/>
      <c r="F233" s="320"/>
      <c r="G233" s="321"/>
      <c r="H233" s="321"/>
      <c r="I233" s="204"/>
      <c r="J233" s="204"/>
      <c r="K233" s="290"/>
      <c r="L233" s="290"/>
      <c r="M233" s="204"/>
      <c r="N233" s="163"/>
      <c r="O233" s="163"/>
      <c r="P233" s="163"/>
      <c r="Q233" s="163"/>
      <c r="R233" s="163"/>
      <c r="S233" s="163"/>
      <c r="T233" s="163"/>
      <c r="U233" s="163"/>
      <c r="V233" s="163"/>
      <c r="W233" s="163"/>
      <c r="X233" s="163"/>
      <c r="Y233" s="163"/>
      <c r="Z233" s="163"/>
    </row>
    <row r="234" spans="1:26" ht="15.75" customHeight="1">
      <c r="A234" s="322"/>
      <c r="B234" s="323"/>
      <c r="C234" s="295"/>
      <c r="D234" s="295"/>
      <c r="E234" s="295"/>
      <c r="F234" s="324"/>
      <c r="G234" s="325"/>
      <c r="H234" s="325"/>
      <c r="I234" s="322"/>
      <c r="J234" s="322"/>
      <c r="K234" s="295"/>
      <c r="L234" s="295"/>
      <c r="M234" s="322"/>
      <c r="N234" s="163"/>
      <c r="O234" s="163"/>
      <c r="P234" s="163"/>
      <c r="Q234" s="163"/>
      <c r="R234" s="163"/>
      <c r="S234" s="163"/>
      <c r="T234" s="163"/>
      <c r="U234" s="163"/>
      <c r="V234" s="163"/>
      <c r="W234" s="163"/>
      <c r="X234" s="163"/>
      <c r="Y234" s="163"/>
      <c r="Z234" s="163"/>
    </row>
    <row r="235" spans="1:26" ht="15.75" customHeight="1">
      <c r="A235" s="204"/>
      <c r="B235" s="204"/>
      <c r="C235" s="290"/>
      <c r="D235" s="290"/>
      <c r="E235" s="290"/>
      <c r="F235" s="320"/>
      <c r="G235" s="321"/>
      <c r="H235" s="321"/>
      <c r="I235" s="204"/>
      <c r="J235" s="204"/>
      <c r="K235" s="290"/>
      <c r="L235" s="290"/>
      <c r="M235" s="204"/>
      <c r="N235" s="163"/>
      <c r="O235" s="163"/>
      <c r="P235" s="163"/>
      <c r="Q235" s="163"/>
      <c r="R235" s="163"/>
      <c r="S235" s="163"/>
      <c r="T235" s="163"/>
      <c r="U235" s="163"/>
      <c r="V235" s="163"/>
      <c r="W235" s="163"/>
      <c r="X235" s="163"/>
      <c r="Y235" s="163"/>
      <c r="Z235" s="163"/>
    </row>
    <row r="236" spans="1:26" ht="15.75" customHeight="1">
      <c r="A236" s="322"/>
      <c r="B236" s="322"/>
      <c r="C236" s="295"/>
      <c r="D236" s="295"/>
      <c r="E236" s="295"/>
      <c r="F236" s="324"/>
      <c r="G236" s="325"/>
      <c r="H236" s="325"/>
      <c r="I236" s="322"/>
      <c r="J236" s="322"/>
      <c r="K236" s="295"/>
      <c r="L236" s="295"/>
      <c r="M236" s="322"/>
      <c r="N236" s="163"/>
      <c r="O236" s="163"/>
      <c r="P236" s="163"/>
      <c r="Q236" s="163"/>
      <c r="R236" s="163"/>
      <c r="S236" s="163"/>
      <c r="T236" s="163"/>
      <c r="U236" s="163"/>
      <c r="V236" s="163"/>
      <c r="W236" s="163"/>
      <c r="X236" s="163"/>
      <c r="Y236" s="163"/>
      <c r="Z236" s="163"/>
    </row>
    <row r="237" spans="1:26" ht="15.75" customHeight="1">
      <c r="A237" s="204"/>
      <c r="B237" s="163"/>
      <c r="C237" s="290"/>
      <c r="D237" s="290"/>
      <c r="E237" s="306"/>
      <c r="F237" s="326"/>
      <c r="G237" s="327"/>
      <c r="H237" s="321"/>
      <c r="I237" s="163"/>
      <c r="J237" s="163"/>
      <c r="K237" s="306"/>
      <c r="L237" s="306"/>
      <c r="M237" s="163"/>
      <c r="N237" s="163"/>
      <c r="O237" s="163"/>
      <c r="P237" s="163"/>
      <c r="Q237" s="163"/>
      <c r="R237" s="163"/>
      <c r="S237" s="163"/>
      <c r="T237" s="163"/>
      <c r="U237" s="163"/>
      <c r="V237" s="163"/>
      <c r="W237" s="163"/>
      <c r="X237" s="163"/>
      <c r="Y237" s="163"/>
      <c r="Z237" s="163"/>
    </row>
    <row r="238" spans="1:26" ht="15.75" customHeight="1">
      <c r="A238" s="204"/>
      <c r="B238" s="163"/>
      <c r="C238" s="290"/>
      <c r="D238" s="290"/>
      <c r="E238" s="306"/>
      <c r="F238" s="326"/>
      <c r="G238" s="327"/>
      <c r="H238" s="321"/>
      <c r="I238" s="163"/>
      <c r="J238" s="163"/>
      <c r="K238" s="306"/>
      <c r="L238" s="306"/>
      <c r="M238" s="163"/>
      <c r="N238" s="163"/>
      <c r="O238" s="163"/>
      <c r="P238" s="163"/>
      <c r="Q238" s="163"/>
      <c r="R238" s="163"/>
      <c r="S238" s="163"/>
      <c r="T238" s="163"/>
      <c r="U238" s="163"/>
      <c r="V238" s="163"/>
      <c r="W238" s="163"/>
      <c r="X238" s="163"/>
      <c r="Y238" s="163"/>
      <c r="Z238" s="163"/>
    </row>
    <row r="239" spans="1:26" ht="15.75" customHeight="1">
      <c r="A239" s="204"/>
      <c r="B239" s="163"/>
      <c r="C239" s="290"/>
      <c r="D239" s="290"/>
      <c r="E239" s="306"/>
      <c r="F239" s="326"/>
      <c r="G239" s="327"/>
      <c r="H239" s="321"/>
      <c r="I239" s="163"/>
      <c r="J239" s="163"/>
      <c r="K239" s="306"/>
      <c r="L239" s="306"/>
      <c r="M239" s="163"/>
      <c r="N239" s="163"/>
      <c r="O239" s="163"/>
      <c r="P239" s="163"/>
      <c r="Q239" s="163"/>
      <c r="R239" s="163"/>
      <c r="S239" s="163"/>
      <c r="T239" s="163"/>
      <c r="U239" s="163"/>
      <c r="V239" s="163"/>
      <c r="W239" s="163"/>
      <c r="X239" s="163"/>
      <c r="Y239" s="163"/>
      <c r="Z239" s="163"/>
    </row>
    <row r="240" spans="1:26" ht="15.75" customHeight="1">
      <c r="A240" s="204"/>
      <c r="B240" s="163"/>
      <c r="C240" s="290"/>
      <c r="D240" s="290"/>
      <c r="E240" s="306"/>
      <c r="F240" s="326"/>
      <c r="G240" s="327"/>
      <c r="H240" s="321"/>
      <c r="I240" s="163"/>
      <c r="J240" s="163"/>
      <c r="K240" s="306"/>
      <c r="L240" s="306"/>
      <c r="M240" s="163"/>
      <c r="N240" s="163"/>
      <c r="O240" s="163"/>
      <c r="P240" s="163"/>
      <c r="Q240" s="163"/>
      <c r="R240" s="163"/>
      <c r="S240" s="163"/>
      <c r="T240" s="163"/>
      <c r="U240" s="163"/>
      <c r="V240" s="163"/>
      <c r="W240" s="163"/>
      <c r="X240" s="163"/>
      <c r="Y240" s="163"/>
      <c r="Z240" s="163"/>
    </row>
    <row r="241" spans="1:26" ht="15.75" customHeight="1">
      <c r="A241" s="204"/>
      <c r="B241" s="163"/>
      <c r="C241" s="290"/>
      <c r="D241" s="290"/>
      <c r="E241" s="306"/>
      <c r="F241" s="326"/>
      <c r="G241" s="327"/>
      <c r="H241" s="321"/>
      <c r="I241" s="163"/>
      <c r="J241" s="163"/>
      <c r="K241" s="306"/>
      <c r="L241" s="306"/>
      <c r="M241" s="163"/>
      <c r="N241" s="163"/>
      <c r="O241" s="163"/>
      <c r="P241" s="163"/>
      <c r="Q241" s="163"/>
      <c r="R241" s="163"/>
      <c r="S241" s="163"/>
      <c r="T241" s="163"/>
      <c r="U241" s="163"/>
      <c r="V241" s="163"/>
      <c r="W241" s="163"/>
      <c r="X241" s="163"/>
      <c r="Y241" s="163"/>
      <c r="Z241" s="163"/>
    </row>
    <row r="242" spans="1:26" ht="15.75" customHeight="1">
      <c r="A242" s="204"/>
      <c r="B242" s="163"/>
      <c r="C242" s="290"/>
      <c r="D242" s="290"/>
      <c r="E242" s="306"/>
      <c r="F242" s="326"/>
      <c r="G242" s="327"/>
      <c r="H242" s="321"/>
      <c r="I242" s="163"/>
      <c r="J242" s="163"/>
      <c r="K242" s="306"/>
      <c r="L242" s="306"/>
      <c r="M242" s="163"/>
      <c r="N242" s="163"/>
      <c r="O242" s="163"/>
      <c r="P242" s="163"/>
      <c r="Q242" s="163"/>
      <c r="R242" s="163"/>
      <c r="S242" s="163"/>
      <c r="T242" s="163"/>
      <c r="U242" s="163"/>
      <c r="V242" s="163"/>
      <c r="W242" s="163"/>
      <c r="X242" s="163"/>
      <c r="Y242" s="163"/>
      <c r="Z242" s="163"/>
    </row>
    <row r="243" spans="1:26" ht="15.75" customHeight="1">
      <c r="A243" s="204"/>
      <c r="B243" s="163"/>
      <c r="C243" s="290"/>
      <c r="D243" s="290"/>
      <c r="E243" s="306"/>
      <c r="F243" s="326"/>
      <c r="G243" s="327"/>
      <c r="H243" s="321"/>
      <c r="I243" s="163"/>
      <c r="J243" s="163"/>
      <c r="K243" s="306"/>
      <c r="L243" s="306"/>
      <c r="M243" s="163"/>
      <c r="N243" s="163"/>
      <c r="O243" s="163"/>
      <c r="P243" s="163"/>
      <c r="Q243" s="163"/>
      <c r="R243" s="163"/>
      <c r="S243" s="163"/>
      <c r="T243" s="163"/>
      <c r="U243" s="163"/>
      <c r="V243" s="163"/>
      <c r="W243" s="163"/>
      <c r="X243" s="163"/>
      <c r="Y243" s="163"/>
      <c r="Z243" s="163"/>
    </row>
    <row r="244" spans="1:26" ht="15.75" customHeight="1">
      <c r="A244" s="204"/>
      <c r="B244" s="163"/>
      <c r="C244" s="290"/>
      <c r="D244" s="290"/>
      <c r="E244" s="306"/>
      <c r="F244" s="326"/>
      <c r="G244" s="327"/>
      <c r="H244" s="321"/>
      <c r="I244" s="163"/>
      <c r="J244" s="163"/>
      <c r="K244" s="306"/>
      <c r="L244" s="306"/>
      <c r="M244" s="163"/>
      <c r="N244" s="163"/>
      <c r="O244" s="163"/>
      <c r="P244" s="163"/>
      <c r="Q244" s="163"/>
      <c r="R244" s="163"/>
      <c r="S244" s="163"/>
      <c r="T244" s="163"/>
      <c r="U244" s="163"/>
      <c r="V244" s="163"/>
      <c r="W244" s="163"/>
      <c r="X244" s="163"/>
      <c r="Y244" s="163"/>
      <c r="Z244" s="163"/>
    </row>
    <row r="245" spans="1:26" ht="15.75" customHeight="1">
      <c r="A245" s="204"/>
      <c r="B245" s="163"/>
      <c r="C245" s="290"/>
      <c r="D245" s="290"/>
      <c r="E245" s="306"/>
      <c r="F245" s="326"/>
      <c r="G245" s="327"/>
      <c r="H245" s="321"/>
      <c r="I245" s="163"/>
      <c r="J245" s="163"/>
      <c r="K245" s="306"/>
      <c r="L245" s="306"/>
      <c r="M245" s="163"/>
      <c r="N245" s="163"/>
      <c r="O245" s="163"/>
      <c r="P245" s="163"/>
      <c r="Q245" s="163"/>
      <c r="R245" s="163"/>
      <c r="S245" s="163"/>
      <c r="T245" s="163"/>
      <c r="U245" s="163"/>
      <c r="V245" s="163"/>
      <c r="W245" s="163"/>
      <c r="X245" s="163"/>
      <c r="Y245" s="163"/>
      <c r="Z245" s="163"/>
    </row>
    <row r="246" spans="1:26" ht="15.75" customHeight="1">
      <c r="A246" s="204"/>
      <c r="B246" s="163"/>
      <c r="C246" s="290"/>
      <c r="D246" s="290"/>
      <c r="E246" s="306"/>
      <c r="F246" s="326"/>
      <c r="G246" s="327"/>
      <c r="H246" s="321"/>
      <c r="I246" s="163"/>
      <c r="J246" s="163"/>
      <c r="K246" s="306"/>
      <c r="L246" s="306"/>
      <c r="M246" s="163"/>
      <c r="N246" s="163"/>
      <c r="O246" s="163"/>
      <c r="P246" s="163"/>
      <c r="Q246" s="163"/>
      <c r="R246" s="163"/>
      <c r="S246" s="163"/>
      <c r="T246" s="163"/>
      <c r="U246" s="163"/>
      <c r="V246" s="163"/>
      <c r="W246" s="163"/>
      <c r="X246" s="163"/>
      <c r="Y246" s="163"/>
      <c r="Z246" s="163"/>
    </row>
    <row r="247" spans="1:26" ht="15.75" customHeight="1">
      <c r="A247" s="204"/>
      <c r="B247" s="163"/>
      <c r="C247" s="290"/>
      <c r="D247" s="290"/>
      <c r="E247" s="306"/>
      <c r="F247" s="326"/>
      <c r="G247" s="327"/>
      <c r="H247" s="321"/>
      <c r="I247" s="163"/>
      <c r="J247" s="163"/>
      <c r="K247" s="306"/>
      <c r="L247" s="306"/>
      <c r="M247" s="163"/>
      <c r="N247" s="163"/>
      <c r="O247" s="163"/>
      <c r="P247" s="163"/>
      <c r="Q247" s="163"/>
      <c r="R247" s="163"/>
      <c r="S247" s="163"/>
      <c r="T247" s="163"/>
      <c r="U247" s="163"/>
      <c r="V247" s="163"/>
      <c r="W247" s="163"/>
      <c r="X247" s="163"/>
      <c r="Y247" s="163"/>
      <c r="Z247" s="163"/>
    </row>
    <row r="248" spans="1:26" ht="15.75" customHeight="1">
      <c r="A248" s="204"/>
      <c r="B248" s="163"/>
      <c r="C248" s="290"/>
      <c r="D248" s="290"/>
      <c r="E248" s="306"/>
      <c r="F248" s="326"/>
      <c r="G248" s="327"/>
      <c r="H248" s="321"/>
      <c r="I248" s="163"/>
      <c r="J248" s="163"/>
      <c r="K248" s="306"/>
      <c r="L248" s="306"/>
      <c r="M248" s="163"/>
      <c r="N248" s="163"/>
      <c r="O248" s="163"/>
      <c r="P248" s="163"/>
      <c r="Q248" s="163"/>
      <c r="R248" s="163"/>
      <c r="S248" s="163"/>
      <c r="T248" s="163"/>
      <c r="U248" s="163"/>
      <c r="V248" s="163"/>
      <c r="W248" s="163"/>
      <c r="X248" s="163"/>
      <c r="Y248" s="163"/>
      <c r="Z248" s="163"/>
    </row>
    <row r="249" spans="1:26" ht="15.75" customHeight="1">
      <c r="A249" s="204"/>
      <c r="B249" s="163"/>
      <c r="C249" s="290"/>
      <c r="D249" s="290"/>
      <c r="E249" s="306"/>
      <c r="F249" s="326"/>
      <c r="G249" s="327"/>
      <c r="H249" s="321"/>
      <c r="I249" s="163"/>
      <c r="J249" s="163"/>
      <c r="K249" s="306"/>
      <c r="L249" s="306"/>
      <c r="M249" s="163"/>
      <c r="N249" s="163"/>
      <c r="O249" s="163"/>
      <c r="P249" s="163"/>
      <c r="Q249" s="163"/>
      <c r="R249" s="163"/>
      <c r="S249" s="163"/>
      <c r="T249" s="163"/>
      <c r="U249" s="163"/>
      <c r="V249" s="163"/>
      <c r="W249" s="163"/>
      <c r="X249" s="163"/>
      <c r="Y249" s="163"/>
      <c r="Z249" s="163"/>
    </row>
    <row r="250" spans="1:26" ht="15.75" customHeight="1">
      <c r="A250" s="204"/>
      <c r="B250" s="163"/>
      <c r="C250" s="290"/>
      <c r="D250" s="290"/>
      <c r="E250" s="306"/>
      <c r="F250" s="326"/>
      <c r="G250" s="327"/>
      <c r="H250" s="321"/>
      <c r="I250" s="163"/>
      <c r="J250" s="163"/>
      <c r="K250" s="306"/>
      <c r="L250" s="306"/>
      <c r="M250" s="163"/>
      <c r="N250" s="163"/>
      <c r="O250" s="163"/>
      <c r="P250" s="163"/>
      <c r="Q250" s="163"/>
      <c r="R250" s="163"/>
      <c r="S250" s="163"/>
      <c r="T250" s="163"/>
      <c r="U250" s="163"/>
      <c r="V250" s="163"/>
      <c r="W250" s="163"/>
      <c r="X250" s="163"/>
      <c r="Y250" s="163"/>
      <c r="Z250" s="163"/>
    </row>
    <row r="251" spans="1:26" ht="15.75" customHeight="1">
      <c r="A251" s="204"/>
      <c r="B251" s="163"/>
      <c r="C251" s="290"/>
      <c r="D251" s="290"/>
      <c r="E251" s="306"/>
      <c r="F251" s="326"/>
      <c r="G251" s="327"/>
      <c r="H251" s="321"/>
      <c r="I251" s="163"/>
      <c r="J251" s="163"/>
      <c r="K251" s="306"/>
      <c r="L251" s="306"/>
      <c r="M251" s="163"/>
      <c r="N251" s="163"/>
      <c r="O251" s="163"/>
      <c r="P251" s="163"/>
      <c r="Q251" s="163"/>
      <c r="R251" s="163"/>
      <c r="S251" s="163"/>
      <c r="T251" s="163"/>
      <c r="U251" s="163"/>
      <c r="V251" s="163"/>
      <c r="W251" s="163"/>
      <c r="X251" s="163"/>
      <c r="Y251" s="163"/>
      <c r="Z251" s="163"/>
    </row>
    <row r="252" spans="1:26" ht="15.75" customHeight="1">
      <c r="A252" s="204"/>
      <c r="B252" s="163"/>
      <c r="C252" s="290"/>
      <c r="D252" s="290"/>
      <c r="E252" s="306"/>
      <c r="F252" s="326"/>
      <c r="G252" s="327"/>
      <c r="H252" s="321"/>
      <c r="I252" s="163"/>
      <c r="J252" s="163"/>
      <c r="K252" s="306"/>
      <c r="L252" s="306"/>
      <c r="M252" s="163"/>
      <c r="N252" s="163"/>
      <c r="O252" s="163"/>
      <c r="P252" s="163"/>
      <c r="Q252" s="163"/>
      <c r="R252" s="163"/>
      <c r="S252" s="163"/>
      <c r="T252" s="163"/>
      <c r="U252" s="163"/>
      <c r="V252" s="163"/>
      <c r="W252" s="163"/>
      <c r="X252" s="163"/>
      <c r="Y252" s="163"/>
      <c r="Z252" s="163"/>
    </row>
    <row r="253" spans="1:26" ht="15.75" customHeight="1">
      <c r="A253" s="204"/>
      <c r="B253" s="163"/>
      <c r="C253" s="290"/>
      <c r="D253" s="290"/>
      <c r="E253" s="306"/>
      <c r="F253" s="326"/>
      <c r="G253" s="327"/>
      <c r="H253" s="321"/>
      <c r="I253" s="163"/>
      <c r="J253" s="163"/>
      <c r="K253" s="306"/>
      <c r="L253" s="306"/>
      <c r="M253" s="163"/>
      <c r="N253" s="163"/>
      <c r="O253" s="163"/>
      <c r="P253" s="163"/>
      <c r="Q253" s="163"/>
      <c r="R253" s="163"/>
      <c r="S253" s="163"/>
      <c r="T253" s="163"/>
      <c r="U253" s="163"/>
      <c r="V253" s="163"/>
      <c r="W253" s="163"/>
      <c r="X253" s="163"/>
      <c r="Y253" s="163"/>
      <c r="Z253" s="163"/>
    </row>
    <row r="254" spans="1:26" ht="15.75" customHeight="1">
      <c r="A254" s="204"/>
      <c r="B254" s="163"/>
      <c r="C254" s="290"/>
      <c r="D254" s="290"/>
      <c r="E254" s="306"/>
      <c r="F254" s="326"/>
      <c r="G254" s="327"/>
      <c r="H254" s="321"/>
      <c r="I254" s="163"/>
      <c r="J254" s="163"/>
      <c r="K254" s="306"/>
      <c r="L254" s="306"/>
      <c r="M254" s="163"/>
      <c r="N254" s="163"/>
      <c r="O254" s="163"/>
      <c r="P254" s="163"/>
      <c r="Q254" s="163"/>
      <c r="R254" s="163"/>
      <c r="S254" s="163"/>
      <c r="T254" s="163"/>
      <c r="U254" s="163"/>
      <c r="V254" s="163"/>
      <c r="W254" s="163"/>
      <c r="X254" s="163"/>
      <c r="Y254" s="163"/>
      <c r="Z254" s="163"/>
    </row>
    <row r="255" spans="1:26" ht="15.75" customHeight="1">
      <c r="A255" s="204"/>
      <c r="B255" s="163"/>
      <c r="C255" s="290"/>
      <c r="D255" s="290"/>
      <c r="E255" s="306"/>
      <c r="F255" s="326"/>
      <c r="G255" s="327"/>
      <c r="H255" s="321"/>
      <c r="I255" s="163"/>
      <c r="J255" s="163"/>
      <c r="K255" s="306"/>
      <c r="L255" s="306"/>
      <c r="M255" s="163"/>
      <c r="N255" s="163"/>
      <c r="O255" s="163"/>
      <c r="P255" s="163"/>
      <c r="Q255" s="163"/>
      <c r="R255" s="163"/>
      <c r="S255" s="163"/>
      <c r="T255" s="163"/>
      <c r="U255" s="163"/>
      <c r="V255" s="163"/>
      <c r="W255" s="163"/>
      <c r="X255" s="163"/>
      <c r="Y255" s="163"/>
      <c r="Z255" s="163"/>
    </row>
    <row r="256" spans="1:26" ht="15.75" customHeight="1">
      <c r="A256" s="204"/>
      <c r="B256" s="163"/>
      <c r="C256" s="290"/>
      <c r="D256" s="290"/>
      <c r="E256" s="306"/>
      <c r="F256" s="326"/>
      <c r="G256" s="327"/>
      <c r="H256" s="321"/>
      <c r="I256" s="163"/>
      <c r="J256" s="163"/>
      <c r="K256" s="306"/>
      <c r="L256" s="306"/>
      <c r="M256" s="163"/>
      <c r="N256" s="163"/>
      <c r="O256" s="163"/>
      <c r="P256" s="163"/>
      <c r="Q256" s="163"/>
      <c r="R256" s="163"/>
      <c r="S256" s="163"/>
      <c r="T256" s="163"/>
      <c r="U256" s="163"/>
      <c r="V256" s="163"/>
      <c r="W256" s="163"/>
      <c r="X256" s="163"/>
      <c r="Y256" s="163"/>
      <c r="Z256" s="163"/>
    </row>
    <row r="257" spans="1:26" ht="15.75" customHeight="1">
      <c r="A257" s="204"/>
      <c r="B257" s="163"/>
      <c r="C257" s="290"/>
      <c r="D257" s="290"/>
      <c r="E257" s="306"/>
      <c r="F257" s="326"/>
      <c r="G257" s="327"/>
      <c r="H257" s="321"/>
      <c r="I257" s="163"/>
      <c r="J257" s="163"/>
      <c r="K257" s="306"/>
      <c r="L257" s="306"/>
      <c r="M257" s="163"/>
      <c r="N257" s="163"/>
      <c r="O257" s="163"/>
      <c r="P257" s="163"/>
      <c r="Q257" s="163"/>
      <c r="R257" s="163"/>
      <c r="S257" s="163"/>
      <c r="T257" s="163"/>
      <c r="U257" s="163"/>
      <c r="V257" s="163"/>
      <c r="W257" s="163"/>
      <c r="X257" s="163"/>
      <c r="Y257" s="163"/>
      <c r="Z257" s="163"/>
    </row>
    <row r="258" spans="1:26" ht="15.75" customHeight="1">
      <c r="A258" s="204"/>
      <c r="B258" s="163"/>
      <c r="C258" s="290"/>
      <c r="D258" s="290"/>
      <c r="E258" s="306"/>
      <c r="F258" s="326"/>
      <c r="G258" s="327"/>
      <c r="H258" s="321"/>
      <c r="I258" s="163"/>
      <c r="J258" s="163"/>
      <c r="K258" s="306"/>
      <c r="L258" s="306"/>
      <c r="M258" s="163"/>
      <c r="N258" s="163"/>
      <c r="O258" s="163"/>
      <c r="P258" s="163"/>
      <c r="Q258" s="163"/>
      <c r="R258" s="163"/>
      <c r="S258" s="163"/>
      <c r="T258" s="163"/>
      <c r="U258" s="163"/>
      <c r="V258" s="163"/>
      <c r="W258" s="163"/>
      <c r="X258" s="163"/>
      <c r="Y258" s="163"/>
      <c r="Z258" s="163"/>
    </row>
    <row r="259" spans="1:26" ht="15.75" customHeight="1">
      <c r="A259" s="204"/>
      <c r="B259" s="163"/>
      <c r="C259" s="290"/>
      <c r="D259" s="290"/>
      <c r="E259" s="306"/>
      <c r="F259" s="326"/>
      <c r="G259" s="327"/>
      <c r="H259" s="321"/>
      <c r="I259" s="163"/>
      <c r="J259" s="163"/>
      <c r="K259" s="306"/>
      <c r="L259" s="306"/>
      <c r="M259" s="163"/>
      <c r="N259" s="163"/>
      <c r="O259" s="163"/>
      <c r="P259" s="163"/>
      <c r="Q259" s="163"/>
      <c r="R259" s="163"/>
      <c r="S259" s="163"/>
      <c r="T259" s="163"/>
      <c r="U259" s="163"/>
      <c r="V259" s="163"/>
      <c r="W259" s="163"/>
      <c r="X259" s="163"/>
      <c r="Y259" s="163"/>
      <c r="Z259" s="163"/>
    </row>
    <row r="260" spans="1:26" ht="15.75" customHeight="1">
      <c r="A260" s="204"/>
      <c r="B260" s="163"/>
      <c r="C260" s="290"/>
      <c r="D260" s="290"/>
      <c r="E260" s="306"/>
      <c r="F260" s="326"/>
      <c r="G260" s="327"/>
      <c r="H260" s="321"/>
      <c r="I260" s="163"/>
      <c r="J260" s="163"/>
      <c r="K260" s="306"/>
      <c r="L260" s="306"/>
      <c r="M260" s="163"/>
      <c r="N260" s="163"/>
      <c r="O260" s="163"/>
      <c r="P260" s="163"/>
      <c r="Q260" s="163"/>
      <c r="R260" s="163"/>
      <c r="S260" s="163"/>
      <c r="T260" s="163"/>
      <c r="U260" s="163"/>
      <c r="V260" s="163"/>
      <c r="W260" s="163"/>
      <c r="X260" s="163"/>
      <c r="Y260" s="163"/>
      <c r="Z260" s="163"/>
    </row>
    <row r="261" spans="1:26" ht="15.75" customHeight="1">
      <c r="A261" s="204"/>
      <c r="B261" s="163"/>
      <c r="C261" s="290"/>
      <c r="D261" s="290"/>
      <c r="E261" s="306"/>
      <c r="F261" s="326"/>
      <c r="G261" s="327"/>
      <c r="H261" s="321"/>
      <c r="I261" s="163"/>
      <c r="J261" s="163"/>
      <c r="K261" s="306"/>
      <c r="L261" s="306"/>
      <c r="M261" s="163"/>
      <c r="N261" s="163"/>
      <c r="O261" s="163"/>
      <c r="P261" s="163"/>
      <c r="Q261" s="163"/>
      <c r="R261" s="163"/>
      <c r="S261" s="163"/>
      <c r="T261" s="163"/>
      <c r="U261" s="163"/>
      <c r="V261" s="163"/>
      <c r="W261" s="163"/>
      <c r="X261" s="163"/>
      <c r="Y261" s="163"/>
      <c r="Z261" s="163"/>
    </row>
    <row r="262" spans="1:26" ht="15.75" customHeight="1">
      <c r="A262" s="204"/>
      <c r="B262" s="163"/>
      <c r="C262" s="290"/>
      <c r="D262" s="290"/>
      <c r="E262" s="306"/>
      <c r="F262" s="326"/>
      <c r="G262" s="327"/>
      <c r="H262" s="321"/>
      <c r="I262" s="163"/>
      <c r="J262" s="163"/>
      <c r="K262" s="306"/>
      <c r="L262" s="306"/>
      <c r="M262" s="163"/>
      <c r="N262" s="163"/>
      <c r="O262" s="163"/>
      <c r="P262" s="163"/>
      <c r="Q262" s="163"/>
      <c r="R262" s="163"/>
      <c r="S262" s="163"/>
      <c r="T262" s="163"/>
      <c r="U262" s="163"/>
      <c r="V262" s="163"/>
      <c r="W262" s="163"/>
      <c r="X262" s="163"/>
      <c r="Y262" s="163"/>
      <c r="Z262" s="163"/>
    </row>
    <row r="263" spans="1:26" ht="15.75" customHeight="1">
      <c r="A263" s="204"/>
      <c r="B263" s="163"/>
      <c r="C263" s="290"/>
      <c r="D263" s="290"/>
      <c r="E263" s="306"/>
      <c r="F263" s="326"/>
      <c r="G263" s="327"/>
      <c r="H263" s="321"/>
      <c r="I263" s="163"/>
      <c r="J263" s="163"/>
      <c r="K263" s="306"/>
      <c r="L263" s="306"/>
      <c r="M263" s="163"/>
      <c r="N263" s="163"/>
      <c r="O263" s="163"/>
      <c r="P263" s="163"/>
      <c r="Q263" s="163"/>
      <c r="R263" s="163"/>
      <c r="S263" s="163"/>
      <c r="T263" s="163"/>
      <c r="U263" s="163"/>
      <c r="V263" s="163"/>
      <c r="W263" s="163"/>
      <c r="X263" s="163"/>
      <c r="Y263" s="163"/>
      <c r="Z263" s="163"/>
    </row>
    <row r="264" spans="1:26" ht="15.75" customHeight="1">
      <c r="A264" s="204"/>
      <c r="B264" s="163"/>
      <c r="C264" s="290"/>
      <c r="D264" s="290"/>
      <c r="E264" s="306"/>
      <c r="F264" s="326"/>
      <c r="G264" s="327"/>
      <c r="H264" s="321"/>
      <c r="I264" s="163"/>
      <c r="J264" s="163"/>
      <c r="K264" s="306"/>
      <c r="L264" s="306"/>
      <c r="M264" s="163"/>
      <c r="N264" s="163"/>
      <c r="O264" s="163"/>
      <c r="P264" s="163"/>
      <c r="Q264" s="163"/>
      <c r="R264" s="163"/>
      <c r="S264" s="163"/>
      <c r="T264" s="163"/>
      <c r="U264" s="163"/>
      <c r="V264" s="163"/>
      <c r="W264" s="163"/>
      <c r="X264" s="163"/>
      <c r="Y264" s="163"/>
      <c r="Z264" s="163"/>
    </row>
    <row r="265" spans="1:26" ht="15.75" customHeight="1">
      <c r="A265" s="204"/>
      <c r="B265" s="163"/>
      <c r="C265" s="290"/>
      <c r="D265" s="290"/>
      <c r="E265" s="306"/>
      <c r="F265" s="326"/>
      <c r="G265" s="327"/>
      <c r="H265" s="321"/>
      <c r="I265" s="163"/>
      <c r="J265" s="163"/>
      <c r="K265" s="306"/>
      <c r="L265" s="306"/>
      <c r="M265" s="163"/>
      <c r="N265" s="163"/>
      <c r="O265" s="163"/>
      <c r="P265" s="163"/>
      <c r="Q265" s="163"/>
      <c r="R265" s="163"/>
      <c r="S265" s="163"/>
      <c r="T265" s="163"/>
      <c r="U265" s="163"/>
      <c r="V265" s="163"/>
      <c r="W265" s="163"/>
      <c r="X265" s="163"/>
      <c r="Y265" s="163"/>
      <c r="Z265" s="163"/>
    </row>
    <row r="266" spans="1:26" ht="15.75" customHeight="1">
      <c r="A266" s="204"/>
      <c r="B266" s="163"/>
      <c r="C266" s="290"/>
      <c r="D266" s="290"/>
      <c r="E266" s="306"/>
      <c r="F266" s="326"/>
      <c r="G266" s="327"/>
      <c r="H266" s="321"/>
      <c r="I266" s="163"/>
      <c r="J266" s="163"/>
      <c r="K266" s="306"/>
      <c r="L266" s="306"/>
      <c r="M266" s="163"/>
      <c r="N266" s="163"/>
      <c r="O266" s="163"/>
      <c r="P266" s="163"/>
      <c r="Q266" s="163"/>
      <c r="R266" s="163"/>
      <c r="S266" s="163"/>
      <c r="T266" s="163"/>
      <c r="U266" s="163"/>
      <c r="V266" s="163"/>
      <c r="W266" s="163"/>
      <c r="X266" s="163"/>
      <c r="Y266" s="163"/>
      <c r="Z266" s="163"/>
    </row>
    <row r="267" spans="1:26" ht="15.75" customHeight="1">
      <c r="A267" s="204"/>
      <c r="B267" s="163"/>
      <c r="C267" s="290"/>
      <c r="D267" s="290"/>
      <c r="E267" s="306"/>
      <c r="F267" s="326"/>
      <c r="G267" s="327"/>
      <c r="H267" s="321"/>
      <c r="I267" s="163"/>
      <c r="J267" s="163"/>
      <c r="K267" s="306"/>
      <c r="L267" s="306"/>
      <c r="M267" s="163"/>
      <c r="N267" s="163"/>
      <c r="O267" s="163"/>
      <c r="P267" s="163"/>
      <c r="Q267" s="163"/>
      <c r="R267" s="163"/>
      <c r="S267" s="163"/>
      <c r="T267" s="163"/>
      <c r="U267" s="163"/>
      <c r="V267" s="163"/>
      <c r="W267" s="163"/>
      <c r="X267" s="163"/>
      <c r="Y267" s="163"/>
      <c r="Z267" s="163"/>
    </row>
    <row r="268" spans="1:26" ht="15.75" customHeight="1">
      <c r="A268" s="204"/>
      <c r="B268" s="163"/>
      <c r="C268" s="290"/>
      <c r="D268" s="290"/>
      <c r="E268" s="306"/>
      <c r="F268" s="326"/>
      <c r="G268" s="327"/>
      <c r="H268" s="321"/>
      <c r="I268" s="163"/>
      <c r="J268" s="163"/>
      <c r="K268" s="306"/>
      <c r="L268" s="306"/>
      <c r="M268" s="163"/>
      <c r="N268" s="163"/>
      <c r="O268" s="163"/>
      <c r="P268" s="163"/>
      <c r="Q268" s="163"/>
      <c r="R268" s="163"/>
      <c r="S268" s="163"/>
      <c r="T268" s="163"/>
      <c r="U268" s="163"/>
      <c r="V268" s="163"/>
      <c r="W268" s="163"/>
      <c r="X268" s="163"/>
      <c r="Y268" s="163"/>
      <c r="Z268" s="163"/>
    </row>
    <row r="269" spans="1:26" ht="15.75" customHeight="1">
      <c r="A269" s="204"/>
      <c r="B269" s="163"/>
      <c r="C269" s="290"/>
      <c r="D269" s="290"/>
      <c r="E269" s="306"/>
      <c r="F269" s="326"/>
      <c r="G269" s="327"/>
      <c r="H269" s="321"/>
      <c r="I269" s="163"/>
      <c r="J269" s="163"/>
      <c r="K269" s="306"/>
      <c r="L269" s="306"/>
      <c r="M269" s="163"/>
      <c r="N269" s="163"/>
      <c r="O269" s="163"/>
      <c r="P269" s="163"/>
      <c r="Q269" s="163"/>
      <c r="R269" s="163"/>
      <c r="S269" s="163"/>
      <c r="T269" s="163"/>
      <c r="U269" s="163"/>
      <c r="V269" s="163"/>
      <c r="W269" s="163"/>
      <c r="X269" s="163"/>
      <c r="Y269" s="163"/>
      <c r="Z269" s="163"/>
    </row>
    <row r="270" spans="1:26" ht="15.75" customHeight="1">
      <c r="A270" s="204"/>
      <c r="B270" s="163"/>
      <c r="C270" s="290"/>
      <c r="D270" s="290"/>
      <c r="E270" s="306"/>
      <c r="F270" s="326"/>
      <c r="G270" s="327"/>
      <c r="H270" s="321"/>
      <c r="I270" s="163"/>
      <c r="J270" s="163"/>
      <c r="K270" s="306"/>
      <c r="L270" s="306"/>
      <c r="M270" s="163"/>
      <c r="N270" s="163"/>
      <c r="O270" s="163"/>
      <c r="P270" s="163"/>
      <c r="Q270" s="163"/>
      <c r="R270" s="163"/>
      <c r="S270" s="163"/>
      <c r="T270" s="163"/>
      <c r="U270" s="163"/>
      <c r="V270" s="163"/>
      <c r="W270" s="163"/>
      <c r="X270" s="163"/>
      <c r="Y270" s="163"/>
      <c r="Z270" s="163"/>
    </row>
    <row r="271" spans="1:26" ht="15.75" customHeight="1">
      <c r="A271" s="204"/>
      <c r="B271" s="163"/>
      <c r="C271" s="290"/>
      <c r="D271" s="290"/>
      <c r="E271" s="306"/>
      <c r="F271" s="326"/>
      <c r="G271" s="327"/>
      <c r="H271" s="321"/>
      <c r="I271" s="163"/>
      <c r="J271" s="163"/>
      <c r="K271" s="306"/>
      <c r="L271" s="306"/>
      <c r="M271" s="163"/>
      <c r="N271" s="163"/>
      <c r="O271" s="163"/>
      <c r="P271" s="163"/>
      <c r="Q271" s="163"/>
      <c r="R271" s="163"/>
      <c r="S271" s="163"/>
      <c r="T271" s="163"/>
      <c r="U271" s="163"/>
      <c r="V271" s="163"/>
      <c r="W271" s="163"/>
      <c r="X271" s="163"/>
      <c r="Y271" s="163"/>
      <c r="Z271" s="163"/>
    </row>
    <row r="272" spans="1:26" ht="15.75" customHeight="1">
      <c r="A272" s="204"/>
      <c r="B272" s="163"/>
      <c r="C272" s="290"/>
      <c r="D272" s="290"/>
      <c r="E272" s="306"/>
      <c r="F272" s="326"/>
      <c r="G272" s="327"/>
      <c r="H272" s="321"/>
      <c r="I272" s="163"/>
      <c r="J272" s="163"/>
      <c r="K272" s="306"/>
      <c r="L272" s="306"/>
      <c r="M272" s="163"/>
      <c r="N272" s="163"/>
      <c r="O272" s="163"/>
      <c r="P272" s="163"/>
      <c r="Q272" s="163"/>
      <c r="R272" s="163"/>
      <c r="S272" s="163"/>
      <c r="T272" s="163"/>
      <c r="U272" s="163"/>
      <c r="V272" s="163"/>
      <c r="W272" s="163"/>
      <c r="X272" s="163"/>
      <c r="Y272" s="163"/>
      <c r="Z272" s="163"/>
    </row>
    <row r="273" spans="1:26" ht="15.75" customHeight="1">
      <c r="A273" s="204"/>
      <c r="B273" s="163"/>
      <c r="C273" s="290"/>
      <c r="D273" s="290"/>
      <c r="E273" s="306"/>
      <c r="F273" s="326"/>
      <c r="G273" s="327"/>
      <c r="H273" s="321"/>
      <c r="I273" s="163"/>
      <c r="J273" s="163"/>
      <c r="K273" s="306"/>
      <c r="L273" s="306"/>
      <c r="M273" s="163"/>
      <c r="N273" s="163"/>
      <c r="O273" s="163"/>
      <c r="P273" s="163"/>
      <c r="Q273" s="163"/>
      <c r="R273" s="163"/>
      <c r="S273" s="163"/>
      <c r="T273" s="163"/>
      <c r="U273" s="163"/>
      <c r="V273" s="163"/>
      <c r="W273" s="163"/>
      <c r="X273" s="163"/>
      <c r="Y273" s="163"/>
      <c r="Z273" s="163"/>
    </row>
    <row r="274" spans="1:26" ht="15.75" customHeight="1">
      <c r="A274" s="204"/>
      <c r="B274" s="163"/>
      <c r="C274" s="290"/>
      <c r="D274" s="290"/>
      <c r="E274" s="306"/>
      <c r="F274" s="326"/>
      <c r="G274" s="327"/>
      <c r="H274" s="321"/>
      <c r="I274" s="163"/>
      <c r="J274" s="163"/>
      <c r="K274" s="306"/>
      <c r="L274" s="306"/>
      <c r="M274" s="163"/>
      <c r="N274" s="163"/>
      <c r="O274" s="163"/>
      <c r="P274" s="163"/>
      <c r="Q274" s="163"/>
      <c r="R274" s="163"/>
      <c r="S274" s="163"/>
      <c r="T274" s="163"/>
      <c r="U274" s="163"/>
      <c r="V274" s="163"/>
      <c r="W274" s="163"/>
      <c r="X274" s="163"/>
      <c r="Y274" s="163"/>
      <c r="Z274" s="163"/>
    </row>
    <row r="275" spans="1:26" ht="15.75" customHeight="1">
      <c r="A275" s="204"/>
      <c r="B275" s="163"/>
      <c r="C275" s="290"/>
      <c r="D275" s="290"/>
      <c r="E275" s="306"/>
      <c r="F275" s="326"/>
      <c r="G275" s="327"/>
      <c r="H275" s="321"/>
      <c r="I275" s="163"/>
      <c r="J275" s="163"/>
      <c r="K275" s="306"/>
      <c r="L275" s="306"/>
      <c r="M275" s="163"/>
      <c r="N275" s="163"/>
      <c r="O275" s="163"/>
      <c r="P275" s="163"/>
      <c r="Q275" s="163"/>
      <c r="R275" s="163"/>
      <c r="S275" s="163"/>
      <c r="T275" s="163"/>
      <c r="U275" s="163"/>
      <c r="V275" s="163"/>
      <c r="W275" s="163"/>
      <c r="X275" s="163"/>
      <c r="Y275" s="163"/>
      <c r="Z275" s="163"/>
    </row>
    <row r="276" spans="1:26" ht="15.75" customHeight="1">
      <c r="A276" s="204"/>
      <c r="B276" s="163"/>
      <c r="C276" s="290"/>
      <c r="D276" s="290"/>
      <c r="E276" s="306"/>
      <c r="F276" s="326"/>
      <c r="G276" s="327"/>
      <c r="H276" s="321"/>
      <c r="I276" s="163"/>
      <c r="J276" s="163"/>
      <c r="K276" s="306"/>
      <c r="L276" s="306"/>
      <c r="M276" s="163"/>
      <c r="N276" s="163"/>
      <c r="O276" s="163"/>
      <c r="P276" s="163"/>
      <c r="Q276" s="163"/>
      <c r="R276" s="163"/>
      <c r="S276" s="163"/>
      <c r="T276" s="163"/>
      <c r="U276" s="163"/>
      <c r="V276" s="163"/>
      <c r="W276" s="163"/>
      <c r="X276" s="163"/>
      <c r="Y276" s="163"/>
      <c r="Z276" s="163"/>
    </row>
    <row r="277" spans="1:26" ht="15.75" customHeight="1">
      <c r="A277" s="204"/>
      <c r="B277" s="163"/>
      <c r="C277" s="290"/>
      <c r="D277" s="290"/>
      <c r="E277" s="306"/>
      <c r="F277" s="326"/>
      <c r="G277" s="327"/>
      <c r="H277" s="321"/>
      <c r="I277" s="163"/>
      <c r="J277" s="163"/>
      <c r="K277" s="306"/>
      <c r="L277" s="306"/>
      <c r="M277" s="163"/>
      <c r="N277" s="163"/>
      <c r="O277" s="163"/>
      <c r="P277" s="163"/>
      <c r="Q277" s="163"/>
      <c r="R277" s="163"/>
      <c r="S277" s="163"/>
      <c r="T277" s="163"/>
      <c r="U277" s="163"/>
      <c r="V277" s="163"/>
      <c r="W277" s="163"/>
      <c r="X277" s="163"/>
      <c r="Y277" s="163"/>
      <c r="Z277" s="163"/>
    </row>
    <row r="278" spans="1:26" ht="15.75" customHeight="1">
      <c r="A278" s="204"/>
      <c r="B278" s="163"/>
      <c r="C278" s="290"/>
      <c r="D278" s="290"/>
      <c r="E278" s="306"/>
      <c r="F278" s="326"/>
      <c r="G278" s="327"/>
      <c r="H278" s="321"/>
      <c r="I278" s="163"/>
      <c r="J278" s="163"/>
      <c r="K278" s="306"/>
      <c r="L278" s="306"/>
      <c r="M278" s="163"/>
      <c r="N278" s="163"/>
      <c r="O278" s="163"/>
      <c r="P278" s="163"/>
      <c r="Q278" s="163"/>
      <c r="R278" s="163"/>
      <c r="S278" s="163"/>
      <c r="T278" s="163"/>
      <c r="U278" s="163"/>
      <c r="V278" s="163"/>
      <c r="W278" s="163"/>
      <c r="X278" s="163"/>
      <c r="Y278" s="163"/>
      <c r="Z278" s="163"/>
    </row>
    <row r="279" spans="1:26" ht="15.75" customHeight="1">
      <c r="A279" s="204"/>
      <c r="B279" s="163"/>
      <c r="C279" s="290"/>
      <c r="D279" s="290"/>
      <c r="E279" s="306"/>
      <c r="F279" s="326"/>
      <c r="G279" s="327"/>
      <c r="H279" s="321"/>
      <c r="I279" s="163"/>
      <c r="J279" s="163"/>
      <c r="K279" s="306"/>
      <c r="L279" s="306"/>
      <c r="M279" s="163"/>
      <c r="N279" s="163"/>
      <c r="O279" s="163"/>
      <c r="P279" s="163"/>
      <c r="Q279" s="163"/>
      <c r="R279" s="163"/>
      <c r="S279" s="163"/>
      <c r="T279" s="163"/>
      <c r="U279" s="163"/>
      <c r="V279" s="163"/>
      <c r="W279" s="163"/>
      <c r="X279" s="163"/>
      <c r="Y279" s="163"/>
      <c r="Z279" s="163"/>
    </row>
    <row r="280" spans="1:26" ht="15.75" customHeight="1">
      <c r="A280" s="204"/>
      <c r="B280" s="163"/>
      <c r="C280" s="290"/>
      <c r="D280" s="290"/>
      <c r="E280" s="306"/>
      <c r="F280" s="326"/>
      <c r="G280" s="327"/>
      <c r="H280" s="321"/>
      <c r="I280" s="163"/>
      <c r="J280" s="163"/>
      <c r="K280" s="306"/>
      <c r="L280" s="306"/>
      <c r="M280" s="163"/>
      <c r="N280" s="163"/>
      <c r="O280" s="163"/>
      <c r="P280" s="163"/>
      <c r="Q280" s="163"/>
      <c r="R280" s="163"/>
      <c r="S280" s="163"/>
      <c r="T280" s="163"/>
      <c r="U280" s="163"/>
      <c r="V280" s="163"/>
      <c r="W280" s="163"/>
      <c r="X280" s="163"/>
      <c r="Y280" s="163"/>
      <c r="Z280" s="163"/>
    </row>
    <row r="281" spans="1:26" ht="15.75" customHeight="1">
      <c r="A281" s="204"/>
      <c r="B281" s="163"/>
      <c r="C281" s="290"/>
      <c r="D281" s="290"/>
      <c r="E281" s="306"/>
      <c r="F281" s="326"/>
      <c r="G281" s="327"/>
      <c r="H281" s="321"/>
      <c r="I281" s="163"/>
      <c r="J281" s="163"/>
      <c r="K281" s="306"/>
      <c r="L281" s="306"/>
      <c r="M281" s="163"/>
      <c r="N281" s="163"/>
      <c r="O281" s="163"/>
      <c r="P281" s="163"/>
      <c r="Q281" s="163"/>
      <c r="R281" s="163"/>
      <c r="S281" s="163"/>
      <c r="T281" s="163"/>
      <c r="U281" s="163"/>
      <c r="V281" s="163"/>
      <c r="W281" s="163"/>
      <c r="X281" s="163"/>
      <c r="Y281" s="163"/>
      <c r="Z281" s="163"/>
    </row>
    <row r="282" spans="1:26" ht="15.75" customHeight="1">
      <c r="A282" s="204"/>
      <c r="B282" s="163"/>
      <c r="C282" s="290"/>
      <c r="D282" s="290"/>
      <c r="E282" s="306"/>
      <c r="F282" s="326"/>
      <c r="G282" s="327"/>
      <c r="H282" s="321"/>
      <c r="I282" s="163"/>
      <c r="J282" s="163"/>
      <c r="K282" s="306"/>
      <c r="L282" s="306"/>
      <c r="M282" s="163"/>
      <c r="N282" s="163"/>
      <c r="O282" s="163"/>
      <c r="P282" s="163"/>
      <c r="Q282" s="163"/>
      <c r="R282" s="163"/>
      <c r="S282" s="163"/>
      <c r="T282" s="163"/>
      <c r="U282" s="163"/>
      <c r="V282" s="163"/>
      <c r="W282" s="163"/>
      <c r="X282" s="163"/>
      <c r="Y282" s="163"/>
      <c r="Z282" s="163"/>
    </row>
    <row r="283" spans="1:26" ht="15.75" customHeight="1">
      <c r="A283" s="204"/>
      <c r="B283" s="163"/>
      <c r="C283" s="290"/>
      <c r="D283" s="290"/>
      <c r="E283" s="306"/>
      <c r="F283" s="326"/>
      <c r="G283" s="327"/>
      <c r="H283" s="321"/>
      <c r="I283" s="163"/>
      <c r="J283" s="163"/>
      <c r="K283" s="306"/>
      <c r="L283" s="306"/>
      <c r="M283" s="163"/>
      <c r="N283" s="163"/>
      <c r="O283" s="163"/>
      <c r="P283" s="163"/>
      <c r="Q283" s="163"/>
      <c r="R283" s="163"/>
      <c r="S283" s="163"/>
      <c r="T283" s="163"/>
      <c r="U283" s="163"/>
      <c r="V283" s="163"/>
      <c r="W283" s="163"/>
      <c r="X283" s="163"/>
      <c r="Y283" s="163"/>
      <c r="Z283" s="163"/>
    </row>
    <row r="284" spans="1:26" ht="15.75" customHeight="1">
      <c r="A284" s="204"/>
      <c r="B284" s="163"/>
      <c r="C284" s="290"/>
      <c r="D284" s="290"/>
      <c r="E284" s="306"/>
      <c r="F284" s="326"/>
      <c r="G284" s="327"/>
      <c r="H284" s="321"/>
      <c r="I284" s="163"/>
      <c r="J284" s="163"/>
      <c r="K284" s="306"/>
      <c r="L284" s="306"/>
      <c r="M284" s="163"/>
      <c r="N284" s="163"/>
      <c r="O284" s="163"/>
      <c r="P284" s="163"/>
      <c r="Q284" s="163"/>
      <c r="R284" s="163"/>
      <c r="S284" s="163"/>
      <c r="T284" s="163"/>
      <c r="U284" s="163"/>
      <c r="V284" s="163"/>
      <c r="W284" s="163"/>
      <c r="X284" s="163"/>
      <c r="Y284" s="163"/>
      <c r="Z284" s="163"/>
    </row>
    <row r="285" spans="1:26" ht="15.75" customHeight="1">
      <c r="A285" s="204"/>
      <c r="B285" s="163"/>
      <c r="C285" s="290"/>
      <c r="D285" s="290"/>
      <c r="E285" s="306"/>
      <c r="F285" s="326"/>
      <c r="G285" s="327"/>
      <c r="H285" s="321"/>
      <c r="I285" s="163"/>
      <c r="J285" s="163"/>
      <c r="K285" s="306"/>
      <c r="L285" s="306"/>
      <c r="M285" s="163"/>
      <c r="N285" s="163"/>
      <c r="O285" s="163"/>
      <c r="P285" s="163"/>
      <c r="Q285" s="163"/>
      <c r="R285" s="163"/>
      <c r="S285" s="163"/>
      <c r="T285" s="163"/>
      <c r="U285" s="163"/>
      <c r="V285" s="163"/>
      <c r="W285" s="163"/>
      <c r="X285" s="163"/>
      <c r="Y285" s="163"/>
      <c r="Z285" s="163"/>
    </row>
    <row r="286" spans="1:26" ht="15.75" customHeight="1">
      <c r="A286" s="204"/>
      <c r="B286" s="163"/>
      <c r="C286" s="290"/>
      <c r="D286" s="290"/>
      <c r="E286" s="306"/>
      <c r="F286" s="326"/>
      <c r="G286" s="327"/>
      <c r="H286" s="321"/>
      <c r="I286" s="163"/>
      <c r="J286" s="163"/>
      <c r="K286" s="306"/>
      <c r="L286" s="306"/>
      <c r="M286" s="163"/>
      <c r="N286" s="163"/>
      <c r="O286" s="163"/>
      <c r="P286" s="163"/>
      <c r="Q286" s="163"/>
      <c r="R286" s="163"/>
      <c r="S286" s="163"/>
      <c r="T286" s="163"/>
      <c r="U286" s="163"/>
      <c r="V286" s="163"/>
      <c r="W286" s="163"/>
      <c r="X286" s="163"/>
      <c r="Y286" s="163"/>
      <c r="Z286" s="163"/>
    </row>
    <row r="287" spans="1:26" ht="15.75" customHeight="1">
      <c r="A287" s="204"/>
      <c r="B287" s="163"/>
      <c r="C287" s="290"/>
      <c r="D287" s="290"/>
      <c r="E287" s="306"/>
      <c r="F287" s="326"/>
      <c r="G287" s="327"/>
      <c r="H287" s="321"/>
      <c r="I287" s="163"/>
      <c r="J287" s="163"/>
      <c r="K287" s="306"/>
      <c r="L287" s="306"/>
      <c r="M287" s="163"/>
      <c r="N287" s="163"/>
      <c r="O287" s="163"/>
      <c r="P287" s="163"/>
      <c r="Q287" s="163"/>
      <c r="R287" s="163"/>
      <c r="S287" s="163"/>
      <c r="T287" s="163"/>
      <c r="U287" s="163"/>
      <c r="V287" s="163"/>
      <c r="W287" s="163"/>
      <c r="X287" s="163"/>
      <c r="Y287" s="163"/>
      <c r="Z287" s="163"/>
    </row>
    <row r="288" spans="1:26" ht="15.75" customHeight="1">
      <c r="A288" s="204"/>
      <c r="B288" s="163"/>
      <c r="C288" s="290"/>
      <c r="D288" s="290"/>
      <c r="E288" s="306"/>
      <c r="F288" s="326"/>
      <c r="G288" s="327"/>
      <c r="H288" s="321"/>
      <c r="I288" s="163"/>
      <c r="J288" s="163"/>
      <c r="K288" s="306"/>
      <c r="L288" s="306"/>
      <c r="M288" s="163"/>
      <c r="N288" s="163"/>
      <c r="O288" s="163"/>
      <c r="P288" s="163"/>
      <c r="Q288" s="163"/>
      <c r="R288" s="163"/>
      <c r="S288" s="163"/>
      <c r="T288" s="163"/>
      <c r="U288" s="163"/>
      <c r="V288" s="163"/>
      <c r="W288" s="163"/>
      <c r="X288" s="163"/>
      <c r="Y288" s="163"/>
      <c r="Z288" s="163"/>
    </row>
    <row r="289" spans="1:26" ht="15.75" customHeight="1">
      <c r="A289" s="204"/>
      <c r="B289" s="163"/>
      <c r="C289" s="290"/>
      <c r="D289" s="290"/>
      <c r="E289" s="306"/>
      <c r="F289" s="326"/>
      <c r="G289" s="327"/>
      <c r="H289" s="321"/>
      <c r="I289" s="163"/>
      <c r="J289" s="163"/>
      <c r="K289" s="306"/>
      <c r="L289" s="306"/>
      <c r="M289" s="163"/>
      <c r="N289" s="163"/>
      <c r="O289" s="163"/>
      <c r="P289" s="163"/>
      <c r="Q289" s="163"/>
      <c r="R289" s="163"/>
      <c r="S289" s="163"/>
      <c r="T289" s="163"/>
      <c r="U289" s="163"/>
      <c r="V289" s="163"/>
      <c r="W289" s="163"/>
      <c r="X289" s="163"/>
      <c r="Y289" s="163"/>
      <c r="Z289" s="163"/>
    </row>
    <row r="290" spans="1:26" ht="15.75" customHeight="1">
      <c r="A290" s="204"/>
      <c r="B290" s="163"/>
      <c r="C290" s="290"/>
      <c r="D290" s="290"/>
      <c r="E290" s="306"/>
      <c r="F290" s="326"/>
      <c r="G290" s="327"/>
      <c r="H290" s="321"/>
      <c r="I290" s="163"/>
      <c r="J290" s="163"/>
      <c r="K290" s="306"/>
      <c r="L290" s="306"/>
      <c r="M290" s="163"/>
      <c r="N290" s="163"/>
      <c r="O290" s="163"/>
      <c r="P290" s="163"/>
      <c r="Q290" s="163"/>
      <c r="R290" s="163"/>
      <c r="S290" s="163"/>
      <c r="T290" s="163"/>
      <c r="U290" s="163"/>
      <c r="V290" s="163"/>
      <c r="W290" s="163"/>
      <c r="X290" s="163"/>
      <c r="Y290" s="163"/>
      <c r="Z290" s="163"/>
    </row>
    <row r="291" spans="1:26" ht="15.75" customHeight="1">
      <c r="A291" s="204"/>
      <c r="B291" s="163"/>
      <c r="C291" s="290"/>
      <c r="D291" s="290"/>
      <c r="E291" s="306"/>
      <c r="F291" s="326"/>
      <c r="G291" s="327"/>
      <c r="H291" s="321"/>
      <c r="I291" s="163"/>
      <c r="J291" s="163"/>
      <c r="K291" s="306"/>
      <c r="L291" s="306"/>
      <c r="M291" s="163"/>
      <c r="N291" s="163"/>
      <c r="O291" s="163"/>
      <c r="P291" s="163"/>
      <c r="Q291" s="163"/>
      <c r="R291" s="163"/>
      <c r="S291" s="163"/>
      <c r="T291" s="163"/>
      <c r="U291" s="163"/>
      <c r="V291" s="163"/>
      <c r="W291" s="163"/>
      <c r="X291" s="163"/>
      <c r="Y291" s="163"/>
      <c r="Z291" s="163"/>
    </row>
    <row r="292" spans="1:26" ht="15.75" customHeight="1">
      <c r="A292" s="204"/>
      <c r="B292" s="163"/>
      <c r="C292" s="290"/>
      <c r="D292" s="290"/>
      <c r="E292" s="306"/>
      <c r="F292" s="326"/>
      <c r="G292" s="327"/>
      <c r="H292" s="321"/>
      <c r="I292" s="163"/>
      <c r="J292" s="163"/>
      <c r="K292" s="306"/>
      <c r="L292" s="306"/>
      <c r="M292" s="163"/>
      <c r="N292" s="163"/>
      <c r="O292" s="163"/>
      <c r="P292" s="163"/>
      <c r="Q292" s="163"/>
      <c r="R292" s="163"/>
      <c r="S292" s="163"/>
      <c r="T292" s="163"/>
      <c r="U292" s="163"/>
      <c r="V292" s="163"/>
      <c r="W292" s="163"/>
      <c r="X292" s="163"/>
      <c r="Y292" s="163"/>
      <c r="Z292" s="163"/>
    </row>
    <row r="293" spans="1:26" ht="15.75" customHeight="1">
      <c r="A293" s="204"/>
      <c r="B293" s="163"/>
      <c r="C293" s="290"/>
      <c r="D293" s="290"/>
      <c r="E293" s="306"/>
      <c r="F293" s="326"/>
      <c r="G293" s="327"/>
      <c r="H293" s="321"/>
      <c r="I293" s="163"/>
      <c r="J293" s="163"/>
      <c r="K293" s="306"/>
      <c r="L293" s="306"/>
      <c r="M293" s="163"/>
      <c r="N293" s="163"/>
      <c r="O293" s="163"/>
      <c r="P293" s="163"/>
      <c r="Q293" s="163"/>
      <c r="R293" s="163"/>
      <c r="S293" s="163"/>
      <c r="T293" s="163"/>
      <c r="U293" s="163"/>
      <c r="V293" s="163"/>
      <c r="W293" s="163"/>
      <c r="X293" s="163"/>
      <c r="Y293" s="163"/>
      <c r="Z293" s="163"/>
    </row>
    <row r="294" spans="1:26" ht="15.75" customHeight="1">
      <c r="A294" s="204"/>
      <c r="B294" s="163"/>
      <c r="C294" s="290"/>
      <c r="D294" s="290"/>
      <c r="E294" s="306"/>
      <c r="F294" s="326"/>
      <c r="G294" s="327"/>
      <c r="H294" s="321"/>
      <c r="I294" s="163"/>
      <c r="J294" s="163"/>
      <c r="K294" s="306"/>
      <c r="L294" s="306"/>
      <c r="M294" s="163"/>
      <c r="N294" s="163"/>
      <c r="O294" s="163"/>
      <c r="P294" s="163"/>
      <c r="Q294" s="163"/>
      <c r="R294" s="163"/>
      <c r="S294" s="163"/>
      <c r="T294" s="163"/>
      <c r="U294" s="163"/>
      <c r="V294" s="163"/>
      <c r="W294" s="163"/>
      <c r="X294" s="163"/>
      <c r="Y294" s="163"/>
      <c r="Z294" s="163"/>
    </row>
    <row r="295" spans="1:26" ht="15.75" customHeight="1">
      <c r="A295" s="204"/>
      <c r="B295" s="163"/>
      <c r="C295" s="290"/>
      <c r="D295" s="290"/>
      <c r="E295" s="306"/>
      <c r="F295" s="326"/>
      <c r="G295" s="327"/>
      <c r="H295" s="321"/>
      <c r="I295" s="163"/>
      <c r="J295" s="163"/>
      <c r="K295" s="306"/>
      <c r="L295" s="306"/>
      <c r="M295" s="163"/>
      <c r="N295" s="163"/>
      <c r="O295" s="163"/>
      <c r="P295" s="163"/>
      <c r="Q295" s="163"/>
      <c r="R295" s="163"/>
      <c r="S295" s="163"/>
      <c r="T295" s="163"/>
      <c r="U295" s="163"/>
      <c r="V295" s="163"/>
      <c r="W295" s="163"/>
      <c r="X295" s="163"/>
      <c r="Y295" s="163"/>
      <c r="Z295" s="163"/>
    </row>
    <row r="296" spans="1:26" ht="15.75" customHeight="1">
      <c r="A296" s="204"/>
      <c r="B296" s="163"/>
      <c r="C296" s="290"/>
      <c r="D296" s="290"/>
      <c r="E296" s="306"/>
      <c r="F296" s="326"/>
      <c r="G296" s="327"/>
      <c r="H296" s="321"/>
      <c r="I296" s="163"/>
      <c r="J296" s="163"/>
      <c r="K296" s="306"/>
      <c r="L296" s="306"/>
      <c r="M296" s="163"/>
      <c r="N296" s="163"/>
      <c r="O296" s="163"/>
      <c r="P296" s="163"/>
      <c r="Q296" s="163"/>
      <c r="R296" s="163"/>
      <c r="S296" s="163"/>
      <c r="T296" s="163"/>
      <c r="U296" s="163"/>
      <c r="V296" s="163"/>
      <c r="W296" s="163"/>
      <c r="X296" s="163"/>
      <c r="Y296" s="163"/>
      <c r="Z296" s="163"/>
    </row>
    <row r="297" spans="1:26" ht="15.75" customHeight="1">
      <c r="A297" s="204"/>
      <c r="B297" s="163"/>
      <c r="C297" s="290"/>
      <c r="D297" s="290"/>
      <c r="E297" s="306"/>
      <c r="F297" s="326"/>
      <c r="G297" s="327"/>
      <c r="H297" s="321"/>
      <c r="I297" s="163"/>
      <c r="J297" s="163"/>
      <c r="K297" s="306"/>
      <c r="L297" s="306"/>
      <c r="M297" s="163"/>
      <c r="N297" s="163"/>
      <c r="O297" s="163"/>
      <c r="P297" s="163"/>
      <c r="Q297" s="163"/>
      <c r="R297" s="163"/>
      <c r="S297" s="163"/>
      <c r="T297" s="163"/>
      <c r="U297" s="163"/>
      <c r="V297" s="163"/>
      <c r="W297" s="163"/>
      <c r="X297" s="163"/>
      <c r="Y297" s="163"/>
      <c r="Z297" s="163"/>
    </row>
    <row r="298" spans="1:26" ht="15.75" customHeight="1">
      <c r="A298" s="204"/>
      <c r="B298" s="163"/>
      <c r="C298" s="290"/>
      <c r="D298" s="290"/>
      <c r="E298" s="306"/>
      <c r="F298" s="326"/>
      <c r="G298" s="327"/>
      <c r="H298" s="321"/>
      <c r="I298" s="163"/>
      <c r="J298" s="163"/>
      <c r="K298" s="306"/>
      <c r="L298" s="306"/>
      <c r="M298" s="163"/>
      <c r="N298" s="163"/>
      <c r="O298" s="163"/>
      <c r="P298" s="163"/>
      <c r="Q298" s="163"/>
      <c r="R298" s="163"/>
      <c r="S298" s="163"/>
      <c r="T298" s="163"/>
      <c r="U298" s="163"/>
      <c r="V298" s="163"/>
      <c r="W298" s="163"/>
      <c r="X298" s="163"/>
      <c r="Y298" s="163"/>
      <c r="Z298" s="163"/>
    </row>
    <row r="299" spans="1:26" ht="15.75" customHeight="1">
      <c r="A299" s="204"/>
      <c r="B299" s="163"/>
      <c r="C299" s="290"/>
      <c r="D299" s="290"/>
      <c r="E299" s="306"/>
      <c r="F299" s="326"/>
      <c r="G299" s="327"/>
      <c r="H299" s="321"/>
      <c r="I299" s="163"/>
      <c r="J299" s="163"/>
      <c r="K299" s="306"/>
      <c r="L299" s="306"/>
      <c r="M299" s="163"/>
      <c r="N299" s="163"/>
      <c r="O299" s="163"/>
      <c r="P299" s="163"/>
      <c r="Q299" s="163"/>
      <c r="R299" s="163"/>
      <c r="S299" s="163"/>
      <c r="T299" s="163"/>
      <c r="U299" s="163"/>
      <c r="V299" s="163"/>
      <c r="W299" s="163"/>
      <c r="X299" s="163"/>
      <c r="Y299" s="163"/>
      <c r="Z299" s="163"/>
    </row>
    <row r="300" spans="1:26" ht="15.75" customHeight="1">
      <c r="A300" s="204"/>
      <c r="B300" s="163"/>
      <c r="C300" s="290"/>
      <c r="D300" s="290"/>
      <c r="E300" s="306"/>
      <c r="F300" s="326"/>
      <c r="G300" s="327"/>
      <c r="H300" s="321"/>
      <c r="I300" s="163"/>
      <c r="J300" s="163"/>
      <c r="K300" s="306"/>
      <c r="L300" s="306"/>
      <c r="M300" s="163"/>
      <c r="N300" s="163"/>
      <c r="O300" s="163"/>
      <c r="P300" s="163"/>
      <c r="Q300" s="163"/>
      <c r="R300" s="163"/>
      <c r="S300" s="163"/>
      <c r="T300" s="163"/>
      <c r="U300" s="163"/>
      <c r="V300" s="163"/>
      <c r="W300" s="163"/>
      <c r="X300" s="163"/>
      <c r="Y300" s="163"/>
      <c r="Z300" s="163"/>
    </row>
    <row r="301" spans="1:26" ht="15.75" customHeight="1">
      <c r="A301" s="204"/>
      <c r="B301" s="163"/>
      <c r="C301" s="290"/>
      <c r="D301" s="290"/>
      <c r="E301" s="306"/>
      <c r="F301" s="326"/>
      <c r="G301" s="327"/>
      <c r="H301" s="321"/>
      <c r="I301" s="163"/>
      <c r="J301" s="163"/>
      <c r="K301" s="306"/>
      <c r="L301" s="306"/>
      <c r="M301" s="163"/>
      <c r="N301" s="163"/>
      <c r="O301" s="163"/>
      <c r="P301" s="163"/>
      <c r="Q301" s="163"/>
      <c r="R301" s="163"/>
      <c r="S301" s="163"/>
      <c r="T301" s="163"/>
      <c r="U301" s="163"/>
      <c r="V301" s="163"/>
      <c r="W301" s="163"/>
      <c r="X301" s="163"/>
      <c r="Y301" s="163"/>
      <c r="Z301" s="163"/>
    </row>
    <row r="302" spans="1:26" ht="15.75" customHeight="1">
      <c r="A302" s="204"/>
      <c r="B302" s="163"/>
      <c r="C302" s="290"/>
      <c r="D302" s="290"/>
      <c r="E302" s="306"/>
      <c r="F302" s="326"/>
      <c r="G302" s="327"/>
      <c r="H302" s="321"/>
      <c r="I302" s="163"/>
      <c r="J302" s="163"/>
      <c r="K302" s="306"/>
      <c r="L302" s="306"/>
      <c r="M302" s="163"/>
      <c r="N302" s="163"/>
      <c r="O302" s="163"/>
      <c r="P302" s="163"/>
      <c r="Q302" s="163"/>
      <c r="R302" s="163"/>
      <c r="S302" s="163"/>
      <c r="T302" s="163"/>
      <c r="U302" s="163"/>
      <c r="V302" s="163"/>
      <c r="W302" s="163"/>
      <c r="X302" s="163"/>
      <c r="Y302" s="163"/>
      <c r="Z302" s="163"/>
    </row>
    <row r="303" spans="1:26" ht="15.75" customHeight="1">
      <c r="A303" s="204"/>
      <c r="B303" s="163"/>
      <c r="C303" s="290"/>
      <c r="D303" s="290"/>
      <c r="E303" s="306"/>
      <c r="F303" s="326"/>
      <c r="G303" s="327"/>
      <c r="H303" s="321"/>
      <c r="I303" s="163"/>
      <c r="J303" s="163"/>
      <c r="K303" s="306"/>
      <c r="L303" s="306"/>
      <c r="M303" s="163"/>
      <c r="N303" s="163"/>
      <c r="O303" s="163"/>
      <c r="P303" s="163"/>
      <c r="Q303" s="163"/>
      <c r="R303" s="163"/>
      <c r="S303" s="163"/>
      <c r="T303" s="163"/>
      <c r="U303" s="163"/>
      <c r="V303" s="163"/>
      <c r="W303" s="163"/>
      <c r="X303" s="163"/>
      <c r="Y303" s="163"/>
      <c r="Z303" s="163"/>
    </row>
    <row r="304" spans="1:26" ht="15.75" customHeight="1">
      <c r="A304" s="204"/>
      <c r="B304" s="163"/>
      <c r="C304" s="290"/>
      <c r="D304" s="290"/>
      <c r="E304" s="306"/>
      <c r="F304" s="326"/>
      <c r="G304" s="327"/>
      <c r="H304" s="321"/>
      <c r="I304" s="163"/>
      <c r="J304" s="163"/>
      <c r="K304" s="306"/>
      <c r="L304" s="306"/>
      <c r="M304" s="163"/>
      <c r="N304" s="163"/>
      <c r="O304" s="163"/>
      <c r="P304" s="163"/>
      <c r="Q304" s="163"/>
      <c r="R304" s="163"/>
      <c r="S304" s="163"/>
      <c r="T304" s="163"/>
      <c r="U304" s="163"/>
      <c r="V304" s="163"/>
      <c r="W304" s="163"/>
      <c r="X304" s="163"/>
      <c r="Y304" s="163"/>
      <c r="Z304" s="163"/>
    </row>
    <row r="305" spans="1:26" ht="15.75" customHeight="1">
      <c r="A305" s="204"/>
      <c r="B305" s="163"/>
      <c r="C305" s="290"/>
      <c r="D305" s="290"/>
      <c r="E305" s="306"/>
      <c r="F305" s="326"/>
      <c r="G305" s="327"/>
      <c r="H305" s="321"/>
      <c r="I305" s="163"/>
      <c r="J305" s="163"/>
      <c r="K305" s="306"/>
      <c r="L305" s="306"/>
      <c r="M305" s="163"/>
      <c r="N305" s="163"/>
      <c r="O305" s="163"/>
      <c r="P305" s="163"/>
      <c r="Q305" s="163"/>
      <c r="R305" s="163"/>
      <c r="S305" s="163"/>
      <c r="T305" s="163"/>
      <c r="U305" s="163"/>
      <c r="V305" s="163"/>
      <c r="W305" s="163"/>
      <c r="X305" s="163"/>
      <c r="Y305" s="163"/>
      <c r="Z305" s="163"/>
    </row>
    <row r="306" spans="1:26" ht="15.75" customHeight="1">
      <c r="A306" s="204"/>
      <c r="B306" s="163"/>
      <c r="C306" s="290"/>
      <c r="D306" s="290"/>
      <c r="E306" s="306"/>
      <c r="F306" s="326"/>
      <c r="G306" s="327"/>
      <c r="H306" s="321"/>
      <c r="I306" s="163"/>
      <c r="J306" s="163"/>
      <c r="K306" s="306"/>
      <c r="L306" s="306"/>
      <c r="M306" s="163"/>
      <c r="N306" s="163"/>
      <c r="O306" s="163"/>
      <c r="P306" s="163"/>
      <c r="Q306" s="163"/>
      <c r="R306" s="163"/>
      <c r="S306" s="163"/>
      <c r="T306" s="163"/>
      <c r="U306" s="163"/>
      <c r="V306" s="163"/>
      <c r="W306" s="163"/>
      <c r="X306" s="163"/>
      <c r="Y306" s="163"/>
      <c r="Z306" s="163"/>
    </row>
    <row r="307" spans="1:26" ht="15.75" customHeight="1">
      <c r="A307" s="204"/>
      <c r="B307" s="163"/>
      <c r="C307" s="290"/>
      <c r="D307" s="290"/>
      <c r="E307" s="306"/>
      <c r="F307" s="326"/>
      <c r="G307" s="327"/>
      <c r="H307" s="321"/>
      <c r="I307" s="163"/>
      <c r="J307" s="163"/>
      <c r="K307" s="306"/>
      <c r="L307" s="306"/>
      <c r="M307" s="163"/>
      <c r="N307" s="163"/>
      <c r="O307" s="163"/>
      <c r="P307" s="163"/>
      <c r="Q307" s="163"/>
      <c r="R307" s="163"/>
      <c r="S307" s="163"/>
      <c r="T307" s="163"/>
      <c r="U307" s="163"/>
      <c r="V307" s="163"/>
      <c r="W307" s="163"/>
      <c r="X307" s="163"/>
      <c r="Y307" s="163"/>
      <c r="Z307" s="163"/>
    </row>
    <row r="308" spans="1:26" ht="15.75" customHeight="1">
      <c r="A308" s="204"/>
      <c r="B308" s="163"/>
      <c r="C308" s="290"/>
      <c r="D308" s="290"/>
      <c r="E308" s="306"/>
      <c r="F308" s="326"/>
      <c r="G308" s="327"/>
      <c r="H308" s="321"/>
      <c r="I308" s="163"/>
      <c r="J308" s="163"/>
      <c r="K308" s="306"/>
      <c r="L308" s="306"/>
      <c r="M308" s="163"/>
      <c r="N308" s="163"/>
      <c r="O308" s="163"/>
      <c r="P308" s="163"/>
      <c r="Q308" s="163"/>
      <c r="R308" s="163"/>
      <c r="S308" s="163"/>
      <c r="T308" s="163"/>
      <c r="U308" s="163"/>
      <c r="V308" s="163"/>
      <c r="W308" s="163"/>
      <c r="X308" s="163"/>
      <c r="Y308" s="163"/>
      <c r="Z308" s="163"/>
    </row>
    <row r="309" spans="1:26" ht="15.75" customHeight="1">
      <c r="A309" s="204"/>
      <c r="B309" s="163"/>
      <c r="C309" s="290"/>
      <c r="D309" s="290"/>
      <c r="E309" s="306"/>
      <c r="F309" s="326"/>
      <c r="G309" s="327"/>
      <c r="H309" s="321"/>
      <c r="I309" s="163"/>
      <c r="J309" s="163"/>
      <c r="K309" s="306"/>
      <c r="L309" s="306"/>
      <c r="M309" s="163"/>
      <c r="N309" s="163"/>
      <c r="O309" s="163"/>
      <c r="P309" s="163"/>
      <c r="Q309" s="163"/>
      <c r="R309" s="163"/>
      <c r="S309" s="163"/>
      <c r="T309" s="163"/>
      <c r="U309" s="163"/>
      <c r="V309" s="163"/>
      <c r="W309" s="163"/>
      <c r="X309" s="163"/>
      <c r="Y309" s="163"/>
      <c r="Z309" s="163"/>
    </row>
    <row r="310" spans="1:26" ht="15.75" customHeight="1">
      <c r="A310" s="204"/>
      <c r="B310" s="163"/>
      <c r="C310" s="290"/>
      <c r="D310" s="290"/>
      <c r="E310" s="306"/>
      <c r="F310" s="326"/>
      <c r="G310" s="327"/>
      <c r="H310" s="321"/>
      <c r="I310" s="163"/>
      <c r="J310" s="163"/>
      <c r="K310" s="306"/>
      <c r="L310" s="306"/>
      <c r="M310" s="163"/>
      <c r="N310" s="163"/>
      <c r="O310" s="163"/>
      <c r="P310" s="163"/>
      <c r="Q310" s="163"/>
      <c r="R310" s="163"/>
      <c r="S310" s="163"/>
      <c r="T310" s="163"/>
      <c r="U310" s="163"/>
      <c r="V310" s="163"/>
      <c r="W310" s="163"/>
      <c r="X310" s="163"/>
      <c r="Y310" s="163"/>
      <c r="Z310" s="163"/>
    </row>
    <row r="311" spans="1:26" ht="15.75" customHeight="1">
      <c r="A311" s="204"/>
      <c r="B311" s="163"/>
      <c r="C311" s="290"/>
      <c r="D311" s="290"/>
      <c r="E311" s="306"/>
      <c r="F311" s="326"/>
      <c r="G311" s="327"/>
      <c r="H311" s="321"/>
      <c r="I311" s="163"/>
      <c r="J311" s="163"/>
      <c r="K311" s="306"/>
      <c r="L311" s="306"/>
      <c r="M311" s="163"/>
      <c r="N311" s="163"/>
      <c r="O311" s="163"/>
      <c r="P311" s="163"/>
      <c r="Q311" s="163"/>
      <c r="R311" s="163"/>
      <c r="S311" s="163"/>
      <c r="T311" s="163"/>
      <c r="U311" s="163"/>
      <c r="V311" s="163"/>
      <c r="W311" s="163"/>
      <c r="X311" s="163"/>
      <c r="Y311" s="163"/>
      <c r="Z311" s="163"/>
    </row>
    <row r="312" spans="1:26" ht="15.75" customHeight="1">
      <c r="A312" s="204"/>
      <c r="B312" s="163"/>
      <c r="C312" s="290"/>
      <c r="D312" s="290"/>
      <c r="E312" s="306"/>
      <c r="F312" s="326"/>
      <c r="G312" s="327"/>
      <c r="H312" s="321"/>
      <c r="I312" s="163"/>
      <c r="J312" s="163"/>
      <c r="K312" s="306"/>
      <c r="L312" s="306"/>
      <c r="M312" s="163"/>
      <c r="N312" s="163"/>
      <c r="O312" s="163"/>
      <c r="P312" s="163"/>
      <c r="Q312" s="163"/>
      <c r="R312" s="163"/>
      <c r="S312" s="163"/>
      <c r="T312" s="163"/>
      <c r="U312" s="163"/>
      <c r="V312" s="163"/>
      <c r="W312" s="163"/>
      <c r="X312" s="163"/>
      <c r="Y312" s="163"/>
      <c r="Z312" s="163"/>
    </row>
    <row r="313" spans="1:26" ht="15.75" customHeight="1">
      <c r="A313" s="204"/>
      <c r="B313" s="163"/>
      <c r="C313" s="290"/>
      <c r="D313" s="290"/>
      <c r="E313" s="306"/>
      <c r="F313" s="326"/>
      <c r="G313" s="327"/>
      <c r="H313" s="321"/>
      <c r="I313" s="163"/>
      <c r="J313" s="163"/>
      <c r="K313" s="306"/>
      <c r="L313" s="306"/>
      <c r="M313" s="163"/>
      <c r="N313" s="163"/>
      <c r="O313" s="163"/>
      <c r="P313" s="163"/>
      <c r="Q313" s="163"/>
      <c r="R313" s="163"/>
      <c r="S313" s="163"/>
      <c r="T313" s="163"/>
      <c r="U313" s="163"/>
      <c r="V313" s="163"/>
      <c r="W313" s="163"/>
      <c r="X313" s="163"/>
      <c r="Y313" s="163"/>
      <c r="Z313" s="163"/>
    </row>
    <row r="314" spans="1:26" ht="15.75" customHeight="1">
      <c r="A314" s="204"/>
      <c r="B314" s="163"/>
      <c r="C314" s="290"/>
      <c r="D314" s="290"/>
      <c r="E314" s="306"/>
      <c r="F314" s="326"/>
      <c r="G314" s="327"/>
      <c r="H314" s="321"/>
      <c r="I314" s="163"/>
      <c r="J314" s="163"/>
      <c r="K314" s="306"/>
      <c r="L314" s="306"/>
      <c r="M314" s="163"/>
      <c r="N314" s="163"/>
      <c r="O314" s="163"/>
      <c r="P314" s="163"/>
      <c r="Q314" s="163"/>
      <c r="R314" s="163"/>
      <c r="S314" s="163"/>
      <c r="T314" s="163"/>
      <c r="U314" s="163"/>
      <c r="V314" s="163"/>
      <c r="W314" s="163"/>
      <c r="X314" s="163"/>
      <c r="Y314" s="163"/>
      <c r="Z314" s="163"/>
    </row>
    <row r="315" spans="1:26" ht="15.75" customHeight="1">
      <c r="A315" s="204"/>
      <c r="B315" s="163"/>
      <c r="C315" s="290"/>
      <c r="D315" s="290"/>
      <c r="E315" s="306"/>
      <c r="F315" s="326"/>
      <c r="G315" s="327"/>
      <c r="H315" s="321"/>
      <c r="I315" s="163"/>
      <c r="J315" s="163"/>
      <c r="K315" s="306"/>
      <c r="L315" s="306"/>
      <c r="M315" s="163"/>
      <c r="N315" s="163"/>
      <c r="O315" s="163"/>
      <c r="P315" s="163"/>
      <c r="Q315" s="163"/>
      <c r="R315" s="163"/>
      <c r="S315" s="163"/>
      <c r="T315" s="163"/>
      <c r="U315" s="163"/>
      <c r="V315" s="163"/>
      <c r="W315" s="163"/>
      <c r="X315" s="163"/>
      <c r="Y315" s="163"/>
      <c r="Z315" s="163"/>
    </row>
    <row r="316" spans="1:26" ht="15.75" customHeight="1">
      <c r="A316" s="204"/>
      <c r="B316" s="163"/>
      <c r="C316" s="290"/>
      <c r="D316" s="290"/>
      <c r="E316" s="306"/>
      <c r="F316" s="326"/>
      <c r="G316" s="327"/>
      <c r="H316" s="321"/>
      <c r="I316" s="163"/>
      <c r="J316" s="163"/>
      <c r="K316" s="306"/>
      <c r="L316" s="306"/>
      <c r="M316" s="163"/>
      <c r="N316" s="163"/>
      <c r="O316" s="163"/>
      <c r="P316" s="163"/>
      <c r="Q316" s="163"/>
      <c r="R316" s="163"/>
      <c r="S316" s="163"/>
      <c r="T316" s="163"/>
      <c r="U316" s="163"/>
      <c r="V316" s="163"/>
      <c r="W316" s="163"/>
      <c r="X316" s="163"/>
      <c r="Y316" s="163"/>
      <c r="Z316" s="163"/>
    </row>
    <row r="317" spans="1:26" ht="15.75" customHeight="1">
      <c r="A317" s="204"/>
      <c r="B317" s="163"/>
      <c r="C317" s="290"/>
      <c r="D317" s="290"/>
      <c r="E317" s="306"/>
      <c r="F317" s="326"/>
      <c r="G317" s="327"/>
      <c r="H317" s="321"/>
      <c r="I317" s="163"/>
      <c r="J317" s="163"/>
      <c r="K317" s="306"/>
      <c r="L317" s="306"/>
      <c r="M317" s="163"/>
      <c r="N317" s="163"/>
      <c r="O317" s="163"/>
      <c r="P317" s="163"/>
      <c r="Q317" s="163"/>
      <c r="R317" s="163"/>
      <c r="S317" s="163"/>
      <c r="T317" s="163"/>
      <c r="U317" s="163"/>
      <c r="V317" s="163"/>
      <c r="W317" s="163"/>
      <c r="X317" s="163"/>
      <c r="Y317" s="163"/>
      <c r="Z317" s="163"/>
    </row>
    <row r="318" spans="1:26" ht="15.75" customHeight="1">
      <c r="A318" s="204"/>
      <c r="B318" s="163"/>
      <c r="C318" s="290"/>
      <c r="D318" s="290"/>
      <c r="E318" s="306"/>
      <c r="F318" s="326"/>
      <c r="G318" s="327"/>
      <c r="H318" s="321"/>
      <c r="I318" s="163"/>
      <c r="J318" s="163"/>
      <c r="K318" s="306"/>
      <c r="L318" s="306"/>
      <c r="M318" s="163"/>
      <c r="N318" s="163"/>
      <c r="O318" s="163"/>
      <c r="P318" s="163"/>
      <c r="Q318" s="163"/>
      <c r="R318" s="163"/>
      <c r="S318" s="163"/>
      <c r="T318" s="163"/>
      <c r="U318" s="163"/>
      <c r="V318" s="163"/>
      <c r="W318" s="163"/>
      <c r="X318" s="163"/>
      <c r="Y318" s="163"/>
      <c r="Z318" s="163"/>
    </row>
    <row r="319" spans="1:26" ht="15.75" customHeight="1">
      <c r="A319" s="204"/>
      <c r="B319" s="163"/>
      <c r="C319" s="290"/>
      <c r="D319" s="290"/>
      <c r="E319" s="306"/>
      <c r="F319" s="326"/>
      <c r="G319" s="327"/>
      <c r="H319" s="321"/>
      <c r="I319" s="163"/>
      <c r="J319" s="163"/>
      <c r="K319" s="306"/>
      <c r="L319" s="306"/>
      <c r="M319" s="163"/>
      <c r="N319" s="163"/>
      <c r="O319" s="163"/>
      <c r="P319" s="163"/>
      <c r="Q319" s="163"/>
      <c r="R319" s="163"/>
      <c r="S319" s="163"/>
      <c r="T319" s="163"/>
      <c r="U319" s="163"/>
      <c r="V319" s="163"/>
      <c r="W319" s="163"/>
      <c r="X319" s="163"/>
      <c r="Y319" s="163"/>
      <c r="Z319" s="163"/>
    </row>
    <row r="320" spans="1:26" ht="15.75" customHeight="1">
      <c r="A320" s="204"/>
      <c r="B320" s="163"/>
      <c r="C320" s="290"/>
      <c r="D320" s="290"/>
      <c r="E320" s="306"/>
      <c r="F320" s="326"/>
      <c r="G320" s="327"/>
      <c r="H320" s="321"/>
      <c r="I320" s="163"/>
      <c r="J320" s="163"/>
      <c r="K320" s="306"/>
      <c r="L320" s="306"/>
      <c r="M320" s="163"/>
      <c r="N320" s="163"/>
      <c r="O320" s="163"/>
      <c r="P320" s="163"/>
      <c r="Q320" s="163"/>
      <c r="R320" s="163"/>
      <c r="S320" s="163"/>
      <c r="T320" s="163"/>
      <c r="U320" s="163"/>
      <c r="V320" s="163"/>
      <c r="W320" s="163"/>
      <c r="X320" s="163"/>
      <c r="Y320" s="163"/>
      <c r="Z320" s="163"/>
    </row>
    <row r="321" spans="1:26" ht="15.75" customHeight="1">
      <c r="A321" s="204"/>
      <c r="B321" s="163"/>
      <c r="C321" s="290"/>
      <c r="D321" s="290"/>
      <c r="E321" s="306"/>
      <c r="F321" s="326"/>
      <c r="G321" s="327"/>
      <c r="H321" s="321"/>
      <c r="I321" s="163"/>
      <c r="J321" s="163"/>
      <c r="K321" s="306"/>
      <c r="L321" s="306"/>
      <c r="M321" s="163"/>
      <c r="N321" s="163"/>
      <c r="O321" s="163"/>
      <c r="P321" s="163"/>
      <c r="Q321" s="163"/>
      <c r="R321" s="163"/>
      <c r="S321" s="163"/>
      <c r="T321" s="163"/>
      <c r="U321" s="163"/>
      <c r="V321" s="163"/>
      <c r="W321" s="163"/>
      <c r="X321" s="163"/>
      <c r="Y321" s="163"/>
      <c r="Z321" s="163"/>
    </row>
    <row r="322" spans="1:26" ht="15.75" customHeight="1">
      <c r="A322" s="204"/>
      <c r="B322" s="163"/>
      <c r="C322" s="290"/>
      <c r="D322" s="290"/>
      <c r="E322" s="306"/>
      <c r="F322" s="326"/>
      <c r="G322" s="327"/>
      <c r="H322" s="321"/>
      <c r="I322" s="163"/>
      <c r="J322" s="163"/>
      <c r="K322" s="306"/>
      <c r="L322" s="306"/>
      <c r="M322" s="163"/>
      <c r="N322" s="163"/>
      <c r="O322" s="163"/>
      <c r="P322" s="163"/>
      <c r="Q322" s="163"/>
      <c r="R322" s="163"/>
      <c r="S322" s="163"/>
      <c r="T322" s="163"/>
      <c r="U322" s="163"/>
      <c r="V322" s="163"/>
      <c r="W322" s="163"/>
      <c r="X322" s="163"/>
      <c r="Y322" s="163"/>
      <c r="Z322" s="163"/>
    </row>
    <row r="323" spans="1:26" ht="15.75" customHeight="1">
      <c r="A323" s="204"/>
      <c r="B323" s="163"/>
      <c r="C323" s="290"/>
      <c r="D323" s="290"/>
      <c r="E323" s="306"/>
      <c r="F323" s="326"/>
      <c r="G323" s="327"/>
      <c r="H323" s="321"/>
      <c r="I323" s="163"/>
      <c r="J323" s="163"/>
      <c r="K323" s="306"/>
      <c r="L323" s="306"/>
      <c r="M323" s="163"/>
      <c r="N323" s="163"/>
      <c r="O323" s="163"/>
      <c r="P323" s="163"/>
      <c r="Q323" s="163"/>
      <c r="R323" s="163"/>
      <c r="S323" s="163"/>
      <c r="T323" s="163"/>
      <c r="U323" s="163"/>
      <c r="V323" s="163"/>
      <c r="W323" s="163"/>
      <c r="X323" s="163"/>
      <c r="Y323" s="163"/>
      <c r="Z323" s="163"/>
    </row>
    <row r="324" spans="1:26" ht="15.75" customHeight="1">
      <c r="A324" s="204"/>
      <c r="B324" s="163"/>
      <c r="C324" s="290"/>
      <c r="D324" s="290"/>
      <c r="E324" s="306"/>
      <c r="F324" s="326"/>
      <c r="G324" s="327"/>
      <c r="H324" s="321"/>
      <c r="I324" s="163"/>
      <c r="J324" s="163"/>
      <c r="K324" s="306"/>
      <c r="L324" s="306"/>
      <c r="M324" s="163"/>
      <c r="N324" s="163"/>
      <c r="O324" s="163"/>
      <c r="P324" s="163"/>
      <c r="Q324" s="163"/>
      <c r="R324" s="163"/>
      <c r="S324" s="163"/>
      <c r="T324" s="163"/>
      <c r="U324" s="163"/>
      <c r="V324" s="163"/>
      <c r="W324" s="163"/>
      <c r="X324" s="163"/>
      <c r="Y324" s="163"/>
      <c r="Z324" s="163"/>
    </row>
    <row r="325" spans="1:26" ht="15.75" customHeight="1">
      <c r="A325" s="204"/>
      <c r="B325" s="163"/>
      <c r="C325" s="290"/>
      <c r="D325" s="290"/>
      <c r="E325" s="306"/>
      <c r="F325" s="326"/>
      <c r="G325" s="327"/>
      <c r="H325" s="321"/>
      <c r="I325" s="163"/>
      <c r="J325" s="163"/>
      <c r="K325" s="306"/>
      <c r="L325" s="306"/>
      <c r="M325" s="163"/>
      <c r="N325" s="163"/>
      <c r="O325" s="163"/>
      <c r="P325" s="163"/>
      <c r="Q325" s="163"/>
      <c r="R325" s="163"/>
      <c r="S325" s="163"/>
      <c r="T325" s="163"/>
      <c r="U325" s="163"/>
      <c r="V325" s="163"/>
      <c r="W325" s="163"/>
      <c r="X325" s="163"/>
      <c r="Y325" s="163"/>
      <c r="Z325" s="163"/>
    </row>
    <row r="326" spans="1:26" ht="15.75" customHeight="1">
      <c r="A326" s="204"/>
      <c r="B326" s="163"/>
      <c r="C326" s="290"/>
      <c r="D326" s="290"/>
      <c r="E326" s="306"/>
      <c r="F326" s="326"/>
      <c r="G326" s="327"/>
      <c r="H326" s="321"/>
      <c r="I326" s="163"/>
      <c r="J326" s="163"/>
      <c r="K326" s="306"/>
      <c r="L326" s="306"/>
      <c r="M326" s="163"/>
      <c r="N326" s="163"/>
      <c r="O326" s="163"/>
      <c r="P326" s="163"/>
      <c r="Q326" s="163"/>
      <c r="R326" s="163"/>
      <c r="S326" s="163"/>
      <c r="T326" s="163"/>
      <c r="U326" s="163"/>
      <c r="V326" s="163"/>
      <c r="W326" s="163"/>
      <c r="X326" s="163"/>
      <c r="Y326" s="163"/>
      <c r="Z326" s="163"/>
    </row>
    <row r="327" spans="1:26" ht="15.75" customHeight="1">
      <c r="A327" s="204"/>
      <c r="B327" s="163"/>
      <c r="C327" s="290"/>
      <c r="D327" s="290"/>
      <c r="E327" s="306"/>
      <c r="F327" s="326"/>
      <c r="G327" s="327"/>
      <c r="H327" s="321"/>
      <c r="I327" s="163"/>
      <c r="J327" s="163"/>
      <c r="K327" s="306"/>
      <c r="L327" s="306"/>
      <c r="M327" s="163"/>
      <c r="N327" s="163"/>
      <c r="O327" s="163"/>
      <c r="P327" s="163"/>
      <c r="Q327" s="163"/>
      <c r="R327" s="163"/>
      <c r="S327" s="163"/>
      <c r="T327" s="163"/>
      <c r="U327" s="163"/>
      <c r="V327" s="163"/>
      <c r="W327" s="163"/>
      <c r="X327" s="163"/>
      <c r="Y327" s="163"/>
      <c r="Z327" s="163"/>
    </row>
    <row r="328" spans="1:26" ht="15.75" customHeight="1">
      <c r="A328" s="204"/>
      <c r="B328" s="163"/>
      <c r="C328" s="290"/>
      <c r="D328" s="290"/>
      <c r="E328" s="306"/>
      <c r="F328" s="326"/>
      <c r="G328" s="327"/>
      <c r="H328" s="321"/>
      <c r="I328" s="163"/>
      <c r="J328" s="163"/>
      <c r="K328" s="306"/>
      <c r="L328" s="306"/>
      <c r="M328" s="163"/>
      <c r="N328" s="163"/>
      <c r="O328" s="163"/>
      <c r="P328" s="163"/>
      <c r="Q328" s="163"/>
      <c r="R328" s="163"/>
      <c r="S328" s="163"/>
      <c r="T328" s="163"/>
      <c r="U328" s="163"/>
      <c r="V328" s="163"/>
      <c r="W328" s="163"/>
      <c r="X328" s="163"/>
      <c r="Y328" s="163"/>
      <c r="Z328" s="163"/>
    </row>
    <row r="329" spans="1:26" ht="15.75" customHeight="1">
      <c r="A329" s="204"/>
      <c r="B329" s="163"/>
      <c r="C329" s="290"/>
      <c r="D329" s="290"/>
      <c r="E329" s="306"/>
      <c r="F329" s="326"/>
      <c r="G329" s="327"/>
      <c r="H329" s="321"/>
      <c r="I329" s="163"/>
      <c r="J329" s="163"/>
      <c r="K329" s="306"/>
      <c r="L329" s="306"/>
      <c r="M329" s="163"/>
      <c r="N329" s="163"/>
      <c r="O329" s="163"/>
      <c r="P329" s="163"/>
      <c r="Q329" s="163"/>
      <c r="R329" s="163"/>
      <c r="S329" s="163"/>
      <c r="T329" s="163"/>
      <c r="U329" s="163"/>
      <c r="V329" s="163"/>
      <c r="W329" s="163"/>
      <c r="X329" s="163"/>
      <c r="Y329" s="163"/>
      <c r="Z329" s="163"/>
    </row>
    <row r="330" spans="1:26" ht="15.75" customHeight="1">
      <c r="A330" s="204"/>
      <c r="B330" s="163"/>
      <c r="C330" s="290"/>
      <c r="D330" s="290"/>
      <c r="E330" s="306"/>
      <c r="F330" s="326"/>
      <c r="G330" s="327"/>
      <c r="H330" s="321"/>
      <c r="I330" s="163"/>
      <c r="J330" s="163"/>
      <c r="K330" s="306"/>
      <c r="L330" s="306"/>
      <c r="M330" s="163"/>
      <c r="N330" s="163"/>
      <c r="O330" s="163"/>
      <c r="P330" s="163"/>
      <c r="Q330" s="163"/>
      <c r="R330" s="163"/>
      <c r="S330" s="163"/>
      <c r="T330" s="163"/>
      <c r="U330" s="163"/>
      <c r="V330" s="163"/>
      <c r="W330" s="163"/>
      <c r="X330" s="163"/>
      <c r="Y330" s="163"/>
      <c r="Z330" s="163"/>
    </row>
    <row r="331" spans="1:26" ht="15.75" customHeight="1">
      <c r="A331" s="204"/>
      <c r="B331" s="163"/>
      <c r="C331" s="290"/>
      <c r="D331" s="290"/>
      <c r="E331" s="306"/>
      <c r="F331" s="326"/>
      <c r="G331" s="327"/>
      <c r="H331" s="321"/>
      <c r="I331" s="163"/>
      <c r="J331" s="163"/>
      <c r="K331" s="306"/>
      <c r="L331" s="306"/>
      <c r="M331" s="163"/>
      <c r="N331" s="163"/>
      <c r="O331" s="163"/>
      <c r="P331" s="163"/>
      <c r="Q331" s="163"/>
      <c r="R331" s="163"/>
      <c r="S331" s="163"/>
      <c r="T331" s="163"/>
      <c r="U331" s="163"/>
      <c r="V331" s="163"/>
      <c r="W331" s="163"/>
      <c r="X331" s="163"/>
      <c r="Y331" s="163"/>
      <c r="Z331" s="163"/>
    </row>
    <row r="332" spans="1:26" ht="15.75" customHeight="1">
      <c r="A332" s="204"/>
      <c r="B332" s="163"/>
      <c r="C332" s="290"/>
      <c r="D332" s="290"/>
      <c r="E332" s="306"/>
      <c r="F332" s="326"/>
      <c r="G332" s="327"/>
      <c r="H332" s="321"/>
      <c r="I332" s="163"/>
      <c r="J332" s="163"/>
      <c r="K332" s="306"/>
      <c r="L332" s="306"/>
      <c r="M332" s="163"/>
      <c r="N332" s="163"/>
      <c r="O332" s="163"/>
      <c r="P332" s="163"/>
      <c r="Q332" s="163"/>
      <c r="R332" s="163"/>
      <c r="S332" s="163"/>
      <c r="T332" s="163"/>
      <c r="U332" s="163"/>
      <c r="V332" s="163"/>
      <c r="W332" s="163"/>
      <c r="X332" s="163"/>
      <c r="Y332" s="163"/>
      <c r="Z332" s="163"/>
    </row>
    <row r="333" spans="1:26" ht="15.75" customHeight="1">
      <c r="A333" s="204"/>
      <c r="B333" s="163"/>
      <c r="C333" s="290"/>
      <c r="D333" s="290"/>
      <c r="E333" s="306"/>
      <c r="F333" s="326"/>
      <c r="G333" s="327"/>
      <c r="H333" s="321"/>
      <c r="I333" s="163"/>
      <c r="J333" s="163"/>
      <c r="K333" s="306"/>
      <c r="L333" s="306"/>
      <c r="M333" s="163"/>
      <c r="N333" s="163"/>
      <c r="O333" s="163"/>
      <c r="P333" s="163"/>
      <c r="Q333" s="163"/>
      <c r="R333" s="163"/>
      <c r="S333" s="163"/>
      <c r="T333" s="163"/>
      <c r="U333" s="163"/>
      <c r="V333" s="163"/>
      <c r="W333" s="163"/>
      <c r="X333" s="163"/>
      <c r="Y333" s="163"/>
      <c r="Z333" s="163"/>
    </row>
    <row r="334" spans="1:26" ht="15.75" customHeight="1">
      <c r="A334" s="204"/>
      <c r="B334" s="163"/>
      <c r="C334" s="290"/>
      <c r="D334" s="290"/>
      <c r="E334" s="306"/>
      <c r="F334" s="326"/>
      <c r="G334" s="327"/>
      <c r="H334" s="321"/>
      <c r="I334" s="163"/>
      <c r="J334" s="163"/>
      <c r="K334" s="306"/>
      <c r="L334" s="306"/>
      <c r="M334" s="163"/>
      <c r="N334" s="163"/>
      <c r="O334" s="163"/>
      <c r="P334" s="163"/>
      <c r="Q334" s="163"/>
      <c r="R334" s="163"/>
      <c r="S334" s="163"/>
      <c r="T334" s="163"/>
      <c r="U334" s="163"/>
      <c r="V334" s="163"/>
      <c r="W334" s="163"/>
      <c r="X334" s="163"/>
      <c r="Y334" s="163"/>
      <c r="Z334" s="163"/>
    </row>
    <row r="335" spans="1:26" ht="15.75" customHeight="1">
      <c r="A335" s="204"/>
      <c r="B335" s="163"/>
      <c r="C335" s="290"/>
      <c r="D335" s="290"/>
      <c r="E335" s="306"/>
      <c r="F335" s="326"/>
      <c r="G335" s="327"/>
      <c r="H335" s="321"/>
      <c r="I335" s="163"/>
      <c r="J335" s="163"/>
      <c r="K335" s="306"/>
      <c r="L335" s="306"/>
      <c r="M335" s="163"/>
      <c r="N335" s="163"/>
      <c r="O335" s="163"/>
      <c r="P335" s="163"/>
      <c r="Q335" s="163"/>
      <c r="R335" s="163"/>
      <c r="S335" s="163"/>
      <c r="T335" s="163"/>
      <c r="U335" s="163"/>
      <c r="V335" s="163"/>
      <c r="W335" s="163"/>
      <c r="X335" s="163"/>
      <c r="Y335" s="163"/>
      <c r="Z335" s="163"/>
    </row>
    <row r="336" spans="1:26" ht="15.75" customHeight="1">
      <c r="A336" s="204"/>
      <c r="B336" s="163"/>
      <c r="C336" s="290"/>
      <c r="D336" s="290"/>
      <c r="E336" s="306"/>
      <c r="F336" s="326"/>
      <c r="G336" s="327"/>
      <c r="H336" s="321"/>
      <c r="I336" s="163"/>
      <c r="J336" s="163"/>
      <c r="K336" s="306"/>
      <c r="L336" s="306"/>
      <c r="M336" s="163"/>
      <c r="N336" s="163"/>
      <c r="O336" s="163"/>
      <c r="P336" s="163"/>
      <c r="Q336" s="163"/>
      <c r="R336" s="163"/>
      <c r="S336" s="163"/>
      <c r="T336" s="163"/>
      <c r="U336" s="163"/>
      <c r="V336" s="163"/>
      <c r="W336" s="163"/>
      <c r="X336" s="163"/>
      <c r="Y336" s="163"/>
      <c r="Z336" s="163"/>
    </row>
    <row r="337" spans="1:26" ht="15.75" customHeight="1">
      <c r="A337" s="204"/>
      <c r="B337" s="163"/>
      <c r="C337" s="290"/>
      <c r="D337" s="290"/>
      <c r="E337" s="306"/>
      <c r="F337" s="326"/>
      <c r="G337" s="327"/>
      <c r="H337" s="321"/>
      <c r="I337" s="163"/>
      <c r="J337" s="163"/>
      <c r="K337" s="306"/>
      <c r="L337" s="306"/>
      <c r="M337" s="163"/>
      <c r="N337" s="163"/>
      <c r="O337" s="163"/>
      <c r="P337" s="163"/>
      <c r="Q337" s="163"/>
      <c r="R337" s="163"/>
      <c r="S337" s="163"/>
      <c r="T337" s="163"/>
      <c r="U337" s="163"/>
      <c r="V337" s="163"/>
      <c r="W337" s="163"/>
      <c r="X337" s="163"/>
      <c r="Y337" s="163"/>
      <c r="Z337" s="163"/>
    </row>
    <row r="338" spans="1:26" ht="15.75" customHeight="1">
      <c r="A338" s="204"/>
      <c r="B338" s="163"/>
      <c r="C338" s="290"/>
      <c r="D338" s="290"/>
      <c r="E338" s="306"/>
      <c r="F338" s="326"/>
      <c r="G338" s="327"/>
      <c r="H338" s="321"/>
      <c r="I338" s="163"/>
      <c r="J338" s="163"/>
      <c r="K338" s="306"/>
      <c r="L338" s="306"/>
      <c r="M338" s="163"/>
      <c r="N338" s="163"/>
      <c r="O338" s="163"/>
      <c r="P338" s="163"/>
      <c r="Q338" s="163"/>
      <c r="R338" s="163"/>
      <c r="S338" s="163"/>
      <c r="T338" s="163"/>
      <c r="U338" s="163"/>
      <c r="V338" s="163"/>
      <c r="W338" s="163"/>
      <c r="X338" s="163"/>
      <c r="Y338" s="163"/>
      <c r="Z338" s="163"/>
    </row>
    <row r="339" spans="1:26" ht="15.75" customHeight="1">
      <c r="A339" s="204"/>
      <c r="B339" s="163"/>
      <c r="C339" s="290"/>
      <c r="D339" s="290"/>
      <c r="E339" s="306"/>
      <c r="F339" s="326"/>
      <c r="G339" s="327"/>
      <c r="H339" s="321"/>
      <c r="I339" s="163"/>
      <c r="J339" s="163"/>
      <c r="K339" s="306"/>
      <c r="L339" s="306"/>
      <c r="M339" s="163"/>
      <c r="N339" s="163"/>
      <c r="O339" s="163"/>
      <c r="P339" s="163"/>
      <c r="Q339" s="163"/>
      <c r="R339" s="163"/>
      <c r="S339" s="163"/>
      <c r="T339" s="163"/>
      <c r="U339" s="163"/>
      <c r="V339" s="163"/>
      <c r="W339" s="163"/>
      <c r="X339" s="163"/>
      <c r="Y339" s="163"/>
      <c r="Z339" s="163"/>
    </row>
    <row r="340" spans="1:26" ht="15.75" customHeight="1">
      <c r="A340" s="204"/>
      <c r="B340" s="163"/>
      <c r="C340" s="290"/>
      <c r="D340" s="290"/>
      <c r="E340" s="306"/>
      <c r="F340" s="326"/>
      <c r="G340" s="327"/>
      <c r="H340" s="321"/>
      <c r="I340" s="163"/>
      <c r="J340" s="163"/>
      <c r="K340" s="306"/>
      <c r="L340" s="306"/>
      <c r="M340" s="163"/>
      <c r="N340" s="163"/>
      <c r="O340" s="163"/>
      <c r="P340" s="163"/>
      <c r="Q340" s="163"/>
      <c r="R340" s="163"/>
      <c r="S340" s="163"/>
      <c r="T340" s="163"/>
      <c r="U340" s="163"/>
      <c r="V340" s="163"/>
      <c r="W340" s="163"/>
      <c r="X340" s="163"/>
      <c r="Y340" s="163"/>
      <c r="Z340" s="163"/>
    </row>
    <row r="341" spans="1:26" ht="15.75" customHeight="1">
      <c r="A341" s="204"/>
      <c r="B341" s="163"/>
      <c r="C341" s="290"/>
      <c r="D341" s="290"/>
      <c r="E341" s="306"/>
      <c r="F341" s="326"/>
      <c r="G341" s="327"/>
      <c r="H341" s="321"/>
      <c r="I341" s="163"/>
      <c r="J341" s="163"/>
      <c r="K341" s="306"/>
      <c r="L341" s="306"/>
      <c r="M341" s="163"/>
      <c r="N341" s="163"/>
      <c r="O341" s="163"/>
      <c r="P341" s="163"/>
      <c r="Q341" s="163"/>
      <c r="R341" s="163"/>
      <c r="S341" s="163"/>
      <c r="T341" s="163"/>
      <c r="U341" s="163"/>
      <c r="V341" s="163"/>
      <c r="W341" s="163"/>
      <c r="X341" s="163"/>
      <c r="Y341" s="163"/>
      <c r="Z341" s="163"/>
    </row>
    <row r="342" spans="1:26" ht="15.75" customHeight="1">
      <c r="A342" s="204"/>
      <c r="B342" s="163"/>
      <c r="C342" s="290"/>
      <c r="D342" s="290"/>
      <c r="E342" s="306"/>
      <c r="F342" s="326"/>
      <c r="G342" s="327"/>
      <c r="H342" s="321"/>
      <c r="I342" s="163"/>
      <c r="J342" s="163"/>
      <c r="K342" s="306"/>
      <c r="L342" s="306"/>
      <c r="M342" s="163"/>
      <c r="N342" s="163"/>
      <c r="O342" s="163"/>
      <c r="P342" s="163"/>
      <c r="Q342" s="163"/>
      <c r="R342" s="163"/>
      <c r="S342" s="163"/>
      <c r="T342" s="163"/>
      <c r="U342" s="163"/>
      <c r="V342" s="163"/>
      <c r="W342" s="163"/>
      <c r="X342" s="163"/>
      <c r="Y342" s="163"/>
      <c r="Z342" s="163"/>
    </row>
    <row r="343" spans="1:26" ht="15.75" customHeight="1">
      <c r="A343" s="204"/>
      <c r="B343" s="163"/>
      <c r="C343" s="290"/>
      <c r="D343" s="290"/>
      <c r="E343" s="306"/>
      <c r="F343" s="326"/>
      <c r="G343" s="327"/>
      <c r="H343" s="321"/>
      <c r="I343" s="163"/>
      <c r="J343" s="163"/>
      <c r="K343" s="306"/>
      <c r="L343" s="306"/>
      <c r="M343" s="163"/>
      <c r="N343" s="163"/>
      <c r="O343" s="163"/>
      <c r="P343" s="163"/>
      <c r="Q343" s="163"/>
      <c r="R343" s="163"/>
      <c r="S343" s="163"/>
      <c r="T343" s="163"/>
      <c r="U343" s="163"/>
      <c r="V343" s="163"/>
      <c r="W343" s="163"/>
      <c r="X343" s="163"/>
      <c r="Y343" s="163"/>
      <c r="Z343" s="163"/>
    </row>
    <row r="344" spans="1:26" ht="15.75" customHeight="1">
      <c r="A344" s="204"/>
      <c r="B344" s="163"/>
      <c r="C344" s="290"/>
      <c r="D344" s="290"/>
      <c r="E344" s="306"/>
      <c r="F344" s="326"/>
      <c r="G344" s="327"/>
      <c r="H344" s="321"/>
      <c r="I344" s="163"/>
      <c r="J344" s="163"/>
      <c r="K344" s="306"/>
      <c r="L344" s="306"/>
      <c r="M344" s="163"/>
      <c r="N344" s="163"/>
      <c r="O344" s="163"/>
      <c r="P344" s="163"/>
      <c r="Q344" s="163"/>
      <c r="R344" s="163"/>
      <c r="S344" s="163"/>
      <c r="T344" s="163"/>
      <c r="U344" s="163"/>
      <c r="V344" s="163"/>
      <c r="W344" s="163"/>
      <c r="X344" s="163"/>
      <c r="Y344" s="163"/>
      <c r="Z344" s="163"/>
    </row>
    <row r="345" spans="1:26" ht="15.75" customHeight="1">
      <c r="A345" s="204"/>
      <c r="B345" s="163"/>
      <c r="C345" s="290"/>
      <c r="D345" s="290"/>
      <c r="E345" s="306"/>
      <c r="F345" s="326"/>
      <c r="G345" s="327"/>
      <c r="H345" s="321"/>
      <c r="I345" s="163"/>
      <c r="J345" s="163"/>
      <c r="K345" s="306"/>
      <c r="L345" s="306"/>
      <c r="M345" s="163"/>
      <c r="N345" s="163"/>
      <c r="O345" s="163"/>
      <c r="P345" s="163"/>
      <c r="Q345" s="163"/>
      <c r="R345" s="163"/>
      <c r="S345" s="163"/>
      <c r="T345" s="163"/>
      <c r="U345" s="163"/>
      <c r="V345" s="163"/>
      <c r="W345" s="163"/>
      <c r="X345" s="163"/>
      <c r="Y345" s="163"/>
      <c r="Z345" s="163"/>
    </row>
    <row r="346" spans="1:26" ht="15.75" customHeight="1">
      <c r="A346" s="204"/>
      <c r="B346" s="163"/>
      <c r="C346" s="290"/>
      <c r="D346" s="290"/>
      <c r="E346" s="306"/>
      <c r="F346" s="326"/>
      <c r="G346" s="327"/>
      <c r="H346" s="321"/>
      <c r="I346" s="163"/>
      <c r="J346" s="163"/>
      <c r="K346" s="306"/>
      <c r="L346" s="306"/>
      <c r="M346" s="163"/>
      <c r="N346" s="163"/>
      <c r="O346" s="163"/>
      <c r="P346" s="163"/>
      <c r="Q346" s="163"/>
      <c r="R346" s="163"/>
      <c r="S346" s="163"/>
      <c r="T346" s="163"/>
      <c r="U346" s="163"/>
      <c r="V346" s="163"/>
      <c r="W346" s="163"/>
      <c r="X346" s="163"/>
      <c r="Y346" s="163"/>
      <c r="Z346" s="163"/>
    </row>
    <row r="347" spans="1:26" ht="15.75" customHeight="1">
      <c r="A347" s="204"/>
      <c r="B347" s="163"/>
      <c r="C347" s="290"/>
      <c r="D347" s="290"/>
      <c r="E347" s="306"/>
      <c r="F347" s="326"/>
      <c r="G347" s="327"/>
      <c r="H347" s="321"/>
      <c r="I347" s="163"/>
      <c r="J347" s="163"/>
      <c r="K347" s="306"/>
      <c r="L347" s="306"/>
      <c r="M347" s="163"/>
      <c r="N347" s="163"/>
      <c r="O347" s="163"/>
      <c r="P347" s="163"/>
      <c r="Q347" s="163"/>
      <c r="R347" s="163"/>
      <c r="S347" s="163"/>
      <c r="T347" s="163"/>
      <c r="U347" s="163"/>
      <c r="V347" s="163"/>
      <c r="W347" s="163"/>
      <c r="X347" s="163"/>
      <c r="Y347" s="163"/>
      <c r="Z347" s="163"/>
    </row>
    <row r="348" spans="1:26" ht="15.75" customHeight="1">
      <c r="A348" s="204"/>
      <c r="B348" s="163"/>
      <c r="C348" s="290"/>
      <c r="D348" s="290"/>
      <c r="E348" s="306"/>
      <c r="F348" s="326"/>
      <c r="G348" s="327"/>
      <c r="H348" s="321"/>
      <c r="I348" s="163"/>
      <c r="J348" s="163"/>
      <c r="K348" s="306"/>
      <c r="L348" s="306"/>
      <c r="M348" s="163"/>
      <c r="N348" s="163"/>
      <c r="O348" s="163"/>
      <c r="P348" s="163"/>
      <c r="Q348" s="163"/>
      <c r="R348" s="163"/>
      <c r="S348" s="163"/>
      <c r="T348" s="163"/>
      <c r="U348" s="163"/>
      <c r="V348" s="163"/>
      <c r="W348" s="163"/>
      <c r="X348" s="163"/>
      <c r="Y348" s="163"/>
      <c r="Z348" s="163"/>
    </row>
    <row r="349" spans="1:26" ht="15.75" customHeight="1">
      <c r="A349" s="204"/>
      <c r="B349" s="163"/>
      <c r="C349" s="290"/>
      <c r="D349" s="290"/>
      <c r="E349" s="306"/>
      <c r="F349" s="326"/>
      <c r="G349" s="327"/>
      <c r="H349" s="321"/>
      <c r="I349" s="163"/>
      <c r="J349" s="163"/>
      <c r="K349" s="306"/>
      <c r="L349" s="306"/>
      <c r="M349" s="163"/>
      <c r="N349" s="163"/>
      <c r="O349" s="163"/>
      <c r="P349" s="163"/>
      <c r="Q349" s="163"/>
      <c r="R349" s="163"/>
      <c r="S349" s="163"/>
      <c r="T349" s="163"/>
      <c r="U349" s="163"/>
      <c r="V349" s="163"/>
      <c r="W349" s="163"/>
      <c r="X349" s="163"/>
      <c r="Y349" s="163"/>
      <c r="Z349" s="163"/>
    </row>
    <row r="350" spans="1:26" ht="15.75" customHeight="1">
      <c r="A350" s="204"/>
      <c r="B350" s="163"/>
      <c r="C350" s="290"/>
      <c r="D350" s="290"/>
      <c r="E350" s="306"/>
      <c r="F350" s="326"/>
      <c r="G350" s="327"/>
      <c r="H350" s="321"/>
      <c r="I350" s="163"/>
      <c r="J350" s="163"/>
      <c r="K350" s="306"/>
      <c r="L350" s="306"/>
      <c r="M350" s="163"/>
      <c r="N350" s="163"/>
      <c r="O350" s="163"/>
      <c r="P350" s="163"/>
      <c r="Q350" s="163"/>
      <c r="R350" s="163"/>
      <c r="S350" s="163"/>
      <c r="T350" s="163"/>
      <c r="U350" s="163"/>
      <c r="V350" s="163"/>
      <c r="W350" s="163"/>
      <c r="X350" s="163"/>
      <c r="Y350" s="163"/>
      <c r="Z350" s="163"/>
    </row>
    <row r="351" spans="1:26" ht="15.75" customHeight="1">
      <c r="A351" s="204"/>
      <c r="B351" s="163"/>
      <c r="C351" s="290"/>
      <c r="D351" s="290"/>
      <c r="E351" s="306"/>
      <c r="F351" s="326"/>
      <c r="G351" s="327"/>
      <c r="H351" s="321"/>
      <c r="I351" s="163"/>
      <c r="J351" s="163"/>
      <c r="K351" s="306"/>
      <c r="L351" s="306"/>
      <c r="M351" s="163"/>
      <c r="N351" s="163"/>
      <c r="O351" s="163"/>
      <c r="P351" s="163"/>
      <c r="Q351" s="163"/>
      <c r="R351" s="163"/>
      <c r="S351" s="163"/>
      <c r="T351" s="163"/>
      <c r="U351" s="163"/>
      <c r="V351" s="163"/>
      <c r="W351" s="163"/>
      <c r="X351" s="163"/>
      <c r="Y351" s="163"/>
      <c r="Z351" s="163"/>
    </row>
    <row r="352" spans="1:26" ht="15.75" customHeight="1">
      <c r="A352" s="204"/>
      <c r="B352" s="163"/>
      <c r="C352" s="290"/>
      <c r="D352" s="290"/>
      <c r="E352" s="306"/>
      <c r="F352" s="326"/>
      <c r="G352" s="327"/>
      <c r="H352" s="321"/>
      <c r="I352" s="163"/>
      <c r="J352" s="163"/>
      <c r="K352" s="306"/>
      <c r="L352" s="306"/>
      <c r="M352" s="163"/>
      <c r="N352" s="163"/>
      <c r="O352" s="163"/>
      <c r="P352" s="163"/>
      <c r="Q352" s="163"/>
      <c r="R352" s="163"/>
      <c r="S352" s="163"/>
      <c r="T352" s="163"/>
      <c r="U352" s="163"/>
      <c r="V352" s="163"/>
      <c r="W352" s="163"/>
      <c r="X352" s="163"/>
      <c r="Y352" s="163"/>
      <c r="Z352" s="163"/>
    </row>
    <row r="353" spans="1:26" ht="15.75" customHeight="1">
      <c r="A353" s="204"/>
      <c r="B353" s="163"/>
      <c r="C353" s="290"/>
      <c r="D353" s="290"/>
      <c r="E353" s="306"/>
      <c r="F353" s="326"/>
      <c r="G353" s="327"/>
      <c r="H353" s="321"/>
      <c r="I353" s="163"/>
      <c r="J353" s="163"/>
      <c r="K353" s="306"/>
      <c r="L353" s="306"/>
      <c r="M353" s="163"/>
      <c r="N353" s="163"/>
      <c r="O353" s="163"/>
      <c r="P353" s="163"/>
      <c r="Q353" s="163"/>
      <c r="R353" s="163"/>
      <c r="S353" s="163"/>
      <c r="T353" s="163"/>
      <c r="U353" s="163"/>
      <c r="V353" s="163"/>
      <c r="W353" s="163"/>
      <c r="X353" s="163"/>
      <c r="Y353" s="163"/>
      <c r="Z353" s="163"/>
    </row>
    <row r="354" spans="1:26" ht="15.75" customHeight="1">
      <c r="A354" s="204"/>
      <c r="B354" s="163"/>
      <c r="C354" s="290"/>
      <c r="D354" s="290"/>
      <c r="E354" s="306"/>
      <c r="F354" s="326"/>
      <c r="G354" s="327"/>
      <c r="H354" s="321"/>
      <c r="I354" s="163"/>
      <c r="J354" s="163"/>
      <c r="K354" s="306"/>
      <c r="L354" s="306"/>
      <c r="M354" s="163"/>
      <c r="N354" s="163"/>
      <c r="O354" s="163"/>
      <c r="P354" s="163"/>
      <c r="Q354" s="163"/>
      <c r="R354" s="163"/>
      <c r="S354" s="163"/>
      <c r="T354" s="163"/>
      <c r="U354" s="163"/>
      <c r="V354" s="163"/>
      <c r="W354" s="163"/>
      <c r="X354" s="163"/>
      <c r="Y354" s="163"/>
      <c r="Z354" s="163"/>
    </row>
    <row r="355" spans="1:26" ht="15.75" customHeight="1">
      <c r="A355" s="204"/>
      <c r="B355" s="163"/>
      <c r="C355" s="290"/>
      <c r="D355" s="290"/>
      <c r="E355" s="306"/>
      <c r="F355" s="326"/>
      <c r="G355" s="327"/>
      <c r="H355" s="321"/>
      <c r="I355" s="163"/>
      <c r="J355" s="163"/>
      <c r="K355" s="306"/>
      <c r="L355" s="306"/>
      <c r="M355" s="163"/>
      <c r="N355" s="163"/>
      <c r="O355" s="163"/>
      <c r="P355" s="163"/>
      <c r="Q355" s="163"/>
      <c r="R355" s="163"/>
      <c r="S355" s="163"/>
      <c r="T355" s="163"/>
      <c r="U355" s="163"/>
      <c r="V355" s="163"/>
      <c r="W355" s="163"/>
      <c r="X355" s="163"/>
      <c r="Y355" s="163"/>
      <c r="Z355" s="163"/>
    </row>
    <row r="356" spans="1:26" ht="15.75" customHeight="1">
      <c r="A356" s="204"/>
      <c r="B356" s="163"/>
      <c r="C356" s="290"/>
      <c r="D356" s="290"/>
      <c r="E356" s="306"/>
      <c r="F356" s="326"/>
      <c r="G356" s="327"/>
      <c r="H356" s="321"/>
      <c r="I356" s="163"/>
      <c r="J356" s="163"/>
      <c r="K356" s="306"/>
      <c r="L356" s="306"/>
      <c r="M356" s="163"/>
      <c r="N356" s="163"/>
      <c r="O356" s="163"/>
      <c r="P356" s="163"/>
      <c r="Q356" s="163"/>
      <c r="R356" s="163"/>
      <c r="S356" s="163"/>
      <c r="T356" s="163"/>
      <c r="U356" s="163"/>
      <c r="V356" s="163"/>
      <c r="W356" s="163"/>
      <c r="X356" s="163"/>
      <c r="Y356" s="163"/>
      <c r="Z356" s="163"/>
    </row>
    <row r="357" spans="1:26" ht="15.75" customHeight="1">
      <c r="A357" s="204"/>
      <c r="B357" s="163"/>
      <c r="C357" s="290"/>
      <c r="D357" s="290"/>
      <c r="E357" s="306"/>
      <c r="F357" s="326"/>
      <c r="G357" s="327"/>
      <c r="H357" s="321"/>
      <c r="I357" s="163"/>
      <c r="J357" s="163"/>
      <c r="K357" s="306"/>
      <c r="L357" s="306"/>
      <c r="M357" s="163"/>
      <c r="N357" s="163"/>
      <c r="O357" s="163"/>
      <c r="P357" s="163"/>
      <c r="Q357" s="163"/>
      <c r="R357" s="163"/>
      <c r="S357" s="163"/>
      <c r="T357" s="163"/>
      <c r="U357" s="163"/>
      <c r="V357" s="163"/>
      <c r="W357" s="163"/>
      <c r="X357" s="163"/>
      <c r="Y357" s="163"/>
      <c r="Z357" s="163"/>
    </row>
    <row r="358" spans="1:26" ht="15.75" customHeight="1">
      <c r="A358" s="204"/>
      <c r="B358" s="163"/>
      <c r="C358" s="290"/>
      <c r="D358" s="290"/>
      <c r="E358" s="306"/>
      <c r="F358" s="326"/>
      <c r="G358" s="327"/>
      <c r="H358" s="321"/>
      <c r="I358" s="163"/>
      <c r="J358" s="163"/>
      <c r="K358" s="306"/>
      <c r="L358" s="306"/>
      <c r="M358" s="163"/>
      <c r="N358" s="163"/>
      <c r="O358" s="163"/>
      <c r="P358" s="163"/>
      <c r="Q358" s="163"/>
      <c r="R358" s="163"/>
      <c r="S358" s="163"/>
      <c r="T358" s="163"/>
      <c r="U358" s="163"/>
      <c r="V358" s="163"/>
      <c r="W358" s="163"/>
      <c r="X358" s="163"/>
      <c r="Y358" s="163"/>
      <c r="Z358" s="163"/>
    </row>
    <row r="359" spans="1:26" ht="15.75" customHeight="1">
      <c r="A359" s="204"/>
      <c r="B359" s="163"/>
      <c r="C359" s="290"/>
      <c r="D359" s="290"/>
      <c r="E359" s="306"/>
      <c r="F359" s="326"/>
      <c r="G359" s="327"/>
      <c r="H359" s="321"/>
      <c r="I359" s="163"/>
      <c r="J359" s="163"/>
      <c r="K359" s="306"/>
      <c r="L359" s="306"/>
      <c r="M359" s="163"/>
      <c r="N359" s="163"/>
      <c r="O359" s="163"/>
      <c r="P359" s="163"/>
      <c r="Q359" s="163"/>
      <c r="R359" s="163"/>
      <c r="S359" s="163"/>
      <c r="T359" s="163"/>
      <c r="U359" s="163"/>
      <c r="V359" s="163"/>
      <c r="W359" s="163"/>
      <c r="X359" s="163"/>
      <c r="Y359" s="163"/>
      <c r="Z359" s="163"/>
    </row>
    <row r="360" spans="1:26" ht="15.75" customHeight="1">
      <c r="A360" s="204"/>
      <c r="B360" s="163"/>
      <c r="C360" s="290"/>
      <c r="D360" s="290"/>
      <c r="E360" s="306"/>
      <c r="F360" s="326"/>
      <c r="G360" s="327"/>
      <c r="H360" s="321"/>
      <c r="I360" s="163"/>
      <c r="J360" s="163"/>
      <c r="K360" s="306"/>
      <c r="L360" s="306"/>
      <c r="M360" s="163"/>
      <c r="N360" s="163"/>
      <c r="O360" s="163"/>
      <c r="P360" s="163"/>
      <c r="Q360" s="163"/>
      <c r="R360" s="163"/>
      <c r="S360" s="163"/>
      <c r="T360" s="163"/>
      <c r="U360" s="163"/>
      <c r="V360" s="163"/>
      <c r="W360" s="163"/>
      <c r="X360" s="163"/>
      <c r="Y360" s="163"/>
      <c r="Z360" s="163"/>
    </row>
    <row r="361" spans="1:26" ht="15.75" customHeight="1">
      <c r="A361" s="204"/>
      <c r="B361" s="163"/>
      <c r="C361" s="290"/>
      <c r="D361" s="290"/>
      <c r="E361" s="306"/>
      <c r="F361" s="326"/>
      <c r="G361" s="327"/>
      <c r="H361" s="321"/>
      <c r="I361" s="163"/>
      <c r="J361" s="163"/>
      <c r="K361" s="306"/>
      <c r="L361" s="306"/>
      <c r="M361" s="163"/>
      <c r="N361" s="163"/>
      <c r="O361" s="163"/>
      <c r="P361" s="163"/>
      <c r="Q361" s="163"/>
      <c r="R361" s="163"/>
      <c r="S361" s="163"/>
      <c r="T361" s="163"/>
      <c r="U361" s="163"/>
      <c r="V361" s="163"/>
      <c r="W361" s="163"/>
      <c r="X361" s="163"/>
      <c r="Y361" s="163"/>
      <c r="Z361" s="163"/>
    </row>
    <row r="362" spans="1:26" ht="15.75" customHeight="1">
      <c r="A362" s="204"/>
      <c r="B362" s="163"/>
      <c r="C362" s="290"/>
      <c r="D362" s="290"/>
      <c r="E362" s="306"/>
      <c r="F362" s="326"/>
      <c r="G362" s="327"/>
      <c r="H362" s="321"/>
      <c r="I362" s="163"/>
      <c r="J362" s="163"/>
      <c r="K362" s="306"/>
      <c r="L362" s="306"/>
      <c r="M362" s="163"/>
      <c r="N362" s="163"/>
      <c r="O362" s="163"/>
      <c r="P362" s="163"/>
      <c r="Q362" s="163"/>
      <c r="R362" s="163"/>
      <c r="S362" s="163"/>
      <c r="T362" s="163"/>
      <c r="U362" s="163"/>
      <c r="V362" s="163"/>
      <c r="W362" s="163"/>
      <c r="X362" s="163"/>
      <c r="Y362" s="163"/>
      <c r="Z362" s="163"/>
    </row>
    <row r="363" spans="1:26" ht="15.75" customHeight="1">
      <c r="A363" s="204"/>
      <c r="B363" s="163"/>
      <c r="C363" s="290"/>
      <c r="D363" s="290"/>
      <c r="E363" s="306"/>
      <c r="F363" s="326"/>
      <c r="G363" s="327"/>
      <c r="H363" s="321"/>
      <c r="I363" s="163"/>
      <c r="J363" s="163"/>
      <c r="K363" s="306"/>
      <c r="L363" s="306"/>
      <c r="M363" s="163"/>
      <c r="N363" s="163"/>
      <c r="O363" s="163"/>
      <c r="P363" s="163"/>
      <c r="Q363" s="163"/>
      <c r="R363" s="163"/>
      <c r="S363" s="163"/>
      <c r="T363" s="163"/>
      <c r="U363" s="163"/>
      <c r="V363" s="163"/>
      <c r="W363" s="163"/>
      <c r="X363" s="163"/>
      <c r="Y363" s="163"/>
      <c r="Z363" s="163"/>
    </row>
    <row r="364" spans="1:26" ht="15.75" customHeight="1">
      <c r="A364" s="204"/>
      <c r="B364" s="163"/>
      <c r="C364" s="290"/>
      <c r="D364" s="290"/>
      <c r="E364" s="306"/>
      <c r="F364" s="326"/>
      <c r="G364" s="327"/>
      <c r="H364" s="321"/>
      <c r="I364" s="163"/>
      <c r="J364" s="163"/>
      <c r="K364" s="306"/>
      <c r="L364" s="306"/>
      <c r="M364" s="163"/>
      <c r="N364" s="163"/>
      <c r="O364" s="163"/>
      <c r="P364" s="163"/>
      <c r="Q364" s="163"/>
      <c r="R364" s="163"/>
      <c r="S364" s="163"/>
      <c r="T364" s="163"/>
      <c r="U364" s="163"/>
      <c r="V364" s="163"/>
      <c r="W364" s="163"/>
      <c r="X364" s="163"/>
      <c r="Y364" s="163"/>
      <c r="Z364" s="163"/>
    </row>
    <row r="365" spans="1:26" ht="15.75" customHeight="1">
      <c r="A365" s="204"/>
      <c r="B365" s="163"/>
      <c r="C365" s="290"/>
      <c r="D365" s="290"/>
      <c r="E365" s="306"/>
      <c r="F365" s="326"/>
      <c r="G365" s="327"/>
      <c r="H365" s="321"/>
      <c r="I365" s="163"/>
      <c r="J365" s="163"/>
      <c r="K365" s="306"/>
      <c r="L365" s="306"/>
      <c r="M365" s="163"/>
      <c r="N365" s="163"/>
      <c r="O365" s="163"/>
      <c r="P365" s="163"/>
      <c r="Q365" s="163"/>
      <c r="R365" s="163"/>
      <c r="S365" s="163"/>
      <c r="T365" s="163"/>
      <c r="U365" s="163"/>
      <c r="V365" s="163"/>
      <c r="W365" s="163"/>
      <c r="X365" s="163"/>
      <c r="Y365" s="163"/>
      <c r="Z365" s="163"/>
    </row>
    <row r="366" spans="1:26" ht="15.75" customHeight="1">
      <c r="A366" s="204"/>
      <c r="B366" s="163"/>
      <c r="C366" s="290"/>
      <c r="D366" s="290"/>
      <c r="E366" s="306"/>
      <c r="F366" s="326"/>
      <c r="G366" s="327"/>
      <c r="H366" s="321"/>
      <c r="I366" s="163"/>
      <c r="J366" s="163"/>
      <c r="K366" s="306"/>
      <c r="L366" s="306"/>
      <c r="M366" s="163"/>
      <c r="N366" s="163"/>
      <c r="O366" s="163"/>
      <c r="P366" s="163"/>
      <c r="Q366" s="163"/>
      <c r="R366" s="163"/>
      <c r="S366" s="163"/>
      <c r="T366" s="163"/>
      <c r="U366" s="163"/>
      <c r="V366" s="163"/>
      <c r="W366" s="163"/>
      <c r="X366" s="163"/>
      <c r="Y366" s="163"/>
      <c r="Z366" s="163"/>
    </row>
    <row r="367" spans="1:26" ht="15.75" customHeight="1">
      <c r="A367" s="204"/>
      <c r="B367" s="163"/>
      <c r="C367" s="290"/>
      <c r="D367" s="290"/>
      <c r="E367" s="306"/>
      <c r="F367" s="326"/>
      <c r="G367" s="327"/>
      <c r="H367" s="321"/>
      <c r="I367" s="163"/>
      <c r="J367" s="163"/>
      <c r="K367" s="306"/>
      <c r="L367" s="306"/>
      <c r="M367" s="163"/>
      <c r="N367" s="163"/>
      <c r="O367" s="163"/>
      <c r="P367" s="163"/>
      <c r="Q367" s="163"/>
      <c r="R367" s="163"/>
      <c r="S367" s="163"/>
      <c r="T367" s="163"/>
      <c r="U367" s="163"/>
      <c r="V367" s="163"/>
      <c r="W367" s="163"/>
      <c r="X367" s="163"/>
      <c r="Y367" s="163"/>
      <c r="Z367" s="163"/>
    </row>
    <row r="368" spans="1:26" ht="15.75" customHeight="1">
      <c r="A368" s="204"/>
      <c r="B368" s="163"/>
      <c r="C368" s="290"/>
      <c r="D368" s="290"/>
      <c r="E368" s="306"/>
      <c r="F368" s="326"/>
      <c r="G368" s="327"/>
      <c r="H368" s="321"/>
      <c r="I368" s="163"/>
      <c r="J368" s="163"/>
      <c r="K368" s="306"/>
      <c r="L368" s="306"/>
      <c r="M368" s="163"/>
      <c r="N368" s="163"/>
      <c r="O368" s="163"/>
      <c r="P368" s="163"/>
      <c r="Q368" s="163"/>
      <c r="R368" s="163"/>
      <c r="S368" s="163"/>
      <c r="T368" s="163"/>
      <c r="U368" s="163"/>
      <c r="V368" s="163"/>
      <c r="W368" s="163"/>
      <c r="X368" s="163"/>
      <c r="Y368" s="163"/>
      <c r="Z368" s="163"/>
    </row>
    <row r="369" spans="1:26" ht="15.75" customHeight="1">
      <c r="A369" s="204"/>
      <c r="B369" s="163"/>
      <c r="C369" s="290"/>
      <c r="D369" s="290"/>
      <c r="E369" s="306"/>
      <c r="F369" s="326"/>
      <c r="G369" s="327"/>
      <c r="H369" s="321"/>
      <c r="I369" s="163"/>
      <c r="J369" s="163"/>
      <c r="K369" s="306"/>
      <c r="L369" s="306"/>
      <c r="M369" s="163"/>
      <c r="N369" s="163"/>
      <c r="O369" s="163"/>
      <c r="P369" s="163"/>
      <c r="Q369" s="163"/>
      <c r="R369" s="163"/>
      <c r="S369" s="163"/>
      <c r="T369" s="163"/>
      <c r="U369" s="163"/>
      <c r="V369" s="163"/>
      <c r="W369" s="163"/>
      <c r="X369" s="163"/>
      <c r="Y369" s="163"/>
      <c r="Z369" s="163"/>
    </row>
    <row r="370" spans="1:26" ht="15.75" customHeight="1">
      <c r="A370" s="204"/>
      <c r="B370" s="163"/>
      <c r="C370" s="290"/>
      <c r="D370" s="290"/>
      <c r="E370" s="306"/>
      <c r="F370" s="326"/>
      <c r="G370" s="327"/>
      <c r="H370" s="321"/>
      <c r="I370" s="163"/>
      <c r="J370" s="163"/>
      <c r="K370" s="306"/>
      <c r="L370" s="306"/>
      <c r="M370" s="163"/>
      <c r="N370" s="163"/>
      <c r="O370" s="163"/>
      <c r="P370" s="163"/>
      <c r="Q370" s="163"/>
      <c r="R370" s="163"/>
      <c r="S370" s="163"/>
      <c r="T370" s="163"/>
      <c r="U370" s="163"/>
      <c r="V370" s="163"/>
      <c r="W370" s="163"/>
      <c r="X370" s="163"/>
      <c r="Y370" s="163"/>
      <c r="Z370" s="163"/>
    </row>
    <row r="371" spans="1:26" ht="15.75" customHeight="1">
      <c r="A371" s="204"/>
      <c r="B371" s="163"/>
      <c r="C371" s="290"/>
      <c r="D371" s="290"/>
      <c r="E371" s="306"/>
      <c r="F371" s="326"/>
      <c r="G371" s="327"/>
      <c r="H371" s="321"/>
      <c r="I371" s="163"/>
      <c r="J371" s="163"/>
      <c r="K371" s="306"/>
      <c r="L371" s="306"/>
      <c r="M371" s="163"/>
      <c r="N371" s="163"/>
      <c r="O371" s="163"/>
      <c r="P371" s="163"/>
      <c r="Q371" s="163"/>
      <c r="R371" s="163"/>
      <c r="S371" s="163"/>
      <c r="T371" s="163"/>
      <c r="U371" s="163"/>
      <c r="V371" s="163"/>
      <c r="W371" s="163"/>
      <c r="X371" s="163"/>
      <c r="Y371" s="163"/>
      <c r="Z371" s="163"/>
    </row>
    <row r="372" spans="1:26" ht="15.75" customHeight="1">
      <c r="A372" s="204"/>
      <c r="B372" s="163"/>
      <c r="C372" s="290"/>
      <c r="D372" s="290"/>
      <c r="E372" s="306"/>
      <c r="F372" s="326"/>
      <c r="G372" s="327"/>
      <c r="H372" s="321"/>
      <c r="I372" s="163"/>
      <c r="J372" s="163"/>
      <c r="K372" s="306"/>
      <c r="L372" s="306"/>
      <c r="M372" s="163"/>
      <c r="N372" s="163"/>
      <c r="O372" s="163"/>
      <c r="P372" s="163"/>
      <c r="Q372" s="163"/>
      <c r="R372" s="163"/>
      <c r="S372" s="163"/>
      <c r="T372" s="163"/>
      <c r="U372" s="163"/>
      <c r="V372" s="163"/>
      <c r="W372" s="163"/>
      <c r="X372" s="163"/>
      <c r="Y372" s="163"/>
      <c r="Z372" s="163"/>
    </row>
    <row r="373" spans="1:26" ht="15.75" customHeight="1">
      <c r="A373" s="204"/>
      <c r="B373" s="163"/>
      <c r="C373" s="290"/>
      <c r="D373" s="290"/>
      <c r="E373" s="306"/>
      <c r="F373" s="326"/>
      <c r="G373" s="327"/>
      <c r="H373" s="321"/>
      <c r="I373" s="163"/>
      <c r="J373" s="163"/>
      <c r="K373" s="306"/>
      <c r="L373" s="306"/>
      <c r="M373" s="163"/>
      <c r="N373" s="163"/>
      <c r="O373" s="163"/>
      <c r="P373" s="163"/>
      <c r="Q373" s="163"/>
      <c r="R373" s="163"/>
      <c r="S373" s="163"/>
      <c r="T373" s="163"/>
      <c r="U373" s="163"/>
      <c r="V373" s="163"/>
      <c r="W373" s="163"/>
      <c r="X373" s="163"/>
      <c r="Y373" s="163"/>
      <c r="Z373" s="163"/>
    </row>
    <row r="374" spans="1:26" ht="15.75" customHeight="1">
      <c r="A374" s="204"/>
      <c r="B374" s="163"/>
      <c r="C374" s="290"/>
      <c r="D374" s="290"/>
      <c r="E374" s="306"/>
      <c r="F374" s="326"/>
      <c r="G374" s="327"/>
      <c r="H374" s="321"/>
      <c r="I374" s="163"/>
      <c r="J374" s="163"/>
      <c r="K374" s="306"/>
      <c r="L374" s="306"/>
      <c r="M374" s="163"/>
      <c r="N374" s="163"/>
      <c r="O374" s="163"/>
      <c r="P374" s="163"/>
      <c r="Q374" s="163"/>
      <c r="R374" s="163"/>
      <c r="S374" s="163"/>
      <c r="T374" s="163"/>
      <c r="U374" s="163"/>
      <c r="V374" s="163"/>
      <c r="W374" s="163"/>
      <c r="X374" s="163"/>
      <c r="Y374" s="163"/>
      <c r="Z374" s="163"/>
    </row>
    <row r="375" spans="1:26" ht="15.75" customHeight="1">
      <c r="A375" s="204"/>
      <c r="B375" s="163"/>
      <c r="C375" s="290"/>
      <c r="D375" s="290"/>
      <c r="E375" s="306"/>
      <c r="F375" s="326"/>
      <c r="G375" s="327"/>
      <c r="H375" s="321"/>
      <c r="I375" s="163"/>
      <c r="J375" s="163"/>
      <c r="K375" s="306"/>
      <c r="L375" s="306"/>
      <c r="M375" s="163"/>
      <c r="N375" s="163"/>
      <c r="O375" s="163"/>
      <c r="P375" s="163"/>
      <c r="Q375" s="163"/>
      <c r="R375" s="163"/>
      <c r="S375" s="163"/>
      <c r="T375" s="163"/>
      <c r="U375" s="163"/>
      <c r="V375" s="163"/>
      <c r="W375" s="163"/>
      <c r="X375" s="163"/>
      <c r="Y375" s="163"/>
      <c r="Z375" s="163"/>
    </row>
    <row r="376" spans="1:26" ht="15.75" customHeight="1">
      <c r="A376" s="204"/>
      <c r="B376" s="163"/>
      <c r="C376" s="290"/>
      <c r="D376" s="290"/>
      <c r="E376" s="306"/>
      <c r="F376" s="326"/>
      <c r="G376" s="327"/>
      <c r="H376" s="321"/>
      <c r="I376" s="163"/>
      <c r="J376" s="163"/>
      <c r="K376" s="306"/>
      <c r="L376" s="306"/>
      <c r="M376" s="163"/>
      <c r="N376" s="163"/>
      <c r="O376" s="163"/>
      <c r="P376" s="163"/>
      <c r="Q376" s="163"/>
      <c r="R376" s="163"/>
      <c r="S376" s="163"/>
      <c r="T376" s="163"/>
      <c r="U376" s="163"/>
      <c r="V376" s="163"/>
      <c r="W376" s="163"/>
      <c r="X376" s="163"/>
      <c r="Y376" s="163"/>
      <c r="Z376" s="163"/>
    </row>
    <row r="377" spans="1:26" ht="15.75" customHeight="1">
      <c r="A377" s="204"/>
      <c r="B377" s="163"/>
      <c r="C377" s="290"/>
      <c r="D377" s="290"/>
      <c r="E377" s="306"/>
      <c r="F377" s="326"/>
      <c r="G377" s="327"/>
      <c r="H377" s="321"/>
      <c r="I377" s="163"/>
      <c r="J377" s="163"/>
      <c r="K377" s="306"/>
      <c r="L377" s="306"/>
      <c r="M377" s="163"/>
      <c r="N377" s="163"/>
      <c r="O377" s="163"/>
      <c r="P377" s="163"/>
      <c r="Q377" s="163"/>
      <c r="R377" s="163"/>
      <c r="S377" s="163"/>
      <c r="T377" s="163"/>
      <c r="U377" s="163"/>
      <c r="V377" s="163"/>
      <c r="W377" s="163"/>
      <c r="X377" s="163"/>
      <c r="Y377" s="163"/>
      <c r="Z377" s="163"/>
    </row>
    <row r="378" spans="1:26" ht="15.75" customHeight="1">
      <c r="A378" s="204"/>
      <c r="B378" s="163"/>
      <c r="C378" s="290"/>
      <c r="D378" s="290"/>
      <c r="E378" s="306"/>
      <c r="F378" s="326"/>
      <c r="G378" s="327"/>
      <c r="H378" s="321"/>
      <c r="I378" s="163"/>
      <c r="J378" s="163"/>
      <c r="K378" s="306"/>
      <c r="L378" s="306"/>
      <c r="M378" s="163"/>
      <c r="N378" s="163"/>
      <c r="O378" s="163"/>
      <c r="P378" s="163"/>
      <c r="Q378" s="163"/>
      <c r="R378" s="163"/>
      <c r="S378" s="163"/>
      <c r="T378" s="163"/>
      <c r="U378" s="163"/>
      <c r="V378" s="163"/>
      <c r="W378" s="163"/>
      <c r="X378" s="163"/>
      <c r="Y378" s="163"/>
      <c r="Z378" s="163"/>
    </row>
    <row r="379" spans="1:26" ht="15.75" customHeight="1">
      <c r="A379" s="204"/>
      <c r="B379" s="163"/>
      <c r="C379" s="290"/>
      <c r="D379" s="290"/>
      <c r="E379" s="306"/>
      <c r="F379" s="326"/>
      <c r="G379" s="327"/>
      <c r="H379" s="321"/>
      <c r="I379" s="163"/>
      <c r="J379" s="163"/>
      <c r="K379" s="306"/>
      <c r="L379" s="306"/>
      <c r="M379" s="163"/>
      <c r="N379" s="163"/>
      <c r="O379" s="163"/>
      <c r="P379" s="163"/>
      <c r="Q379" s="163"/>
      <c r="R379" s="163"/>
      <c r="S379" s="163"/>
      <c r="T379" s="163"/>
      <c r="U379" s="163"/>
      <c r="V379" s="163"/>
      <c r="W379" s="163"/>
      <c r="X379" s="163"/>
      <c r="Y379" s="163"/>
      <c r="Z379" s="163"/>
    </row>
    <row r="380" spans="1:26" ht="15.75" customHeight="1">
      <c r="A380" s="204"/>
      <c r="B380" s="163"/>
      <c r="C380" s="290"/>
      <c r="D380" s="290"/>
      <c r="E380" s="306"/>
      <c r="F380" s="326"/>
      <c r="G380" s="327"/>
      <c r="H380" s="321"/>
      <c r="I380" s="163"/>
      <c r="J380" s="163"/>
      <c r="K380" s="306"/>
      <c r="L380" s="306"/>
      <c r="M380" s="163"/>
      <c r="N380" s="163"/>
      <c r="O380" s="163"/>
      <c r="P380" s="163"/>
      <c r="Q380" s="163"/>
      <c r="R380" s="163"/>
      <c r="S380" s="163"/>
      <c r="T380" s="163"/>
      <c r="U380" s="163"/>
      <c r="V380" s="163"/>
      <c r="W380" s="163"/>
      <c r="X380" s="163"/>
      <c r="Y380" s="163"/>
      <c r="Z380" s="163"/>
    </row>
    <row r="381" spans="1:26" ht="15.75" customHeight="1">
      <c r="A381" s="204"/>
      <c r="B381" s="163"/>
      <c r="C381" s="290"/>
      <c r="D381" s="290"/>
      <c r="E381" s="306"/>
      <c r="F381" s="326"/>
      <c r="G381" s="327"/>
      <c r="H381" s="321"/>
      <c r="I381" s="163"/>
      <c r="J381" s="163"/>
      <c r="K381" s="306"/>
      <c r="L381" s="306"/>
      <c r="M381" s="163"/>
      <c r="N381" s="163"/>
      <c r="O381" s="163"/>
      <c r="P381" s="163"/>
      <c r="Q381" s="163"/>
      <c r="R381" s="163"/>
      <c r="S381" s="163"/>
      <c r="T381" s="163"/>
      <c r="U381" s="163"/>
      <c r="V381" s="163"/>
      <c r="W381" s="163"/>
      <c r="X381" s="163"/>
      <c r="Y381" s="163"/>
      <c r="Z381" s="163"/>
    </row>
    <row r="382" spans="1:26" ht="15.75" customHeight="1">
      <c r="A382" s="204"/>
      <c r="B382" s="163"/>
      <c r="C382" s="290"/>
      <c r="D382" s="290"/>
      <c r="E382" s="306"/>
      <c r="F382" s="326"/>
      <c r="G382" s="327"/>
      <c r="H382" s="321"/>
      <c r="I382" s="163"/>
      <c r="J382" s="163"/>
      <c r="K382" s="306"/>
      <c r="L382" s="306"/>
      <c r="M382" s="163"/>
      <c r="N382" s="163"/>
      <c r="O382" s="163"/>
      <c r="P382" s="163"/>
      <c r="Q382" s="163"/>
      <c r="R382" s="163"/>
      <c r="S382" s="163"/>
      <c r="T382" s="163"/>
      <c r="U382" s="163"/>
      <c r="V382" s="163"/>
      <c r="W382" s="163"/>
      <c r="X382" s="163"/>
      <c r="Y382" s="163"/>
      <c r="Z382" s="163"/>
    </row>
    <row r="383" spans="1:26" ht="15.75" customHeight="1">
      <c r="A383" s="204"/>
      <c r="B383" s="163"/>
      <c r="C383" s="290"/>
      <c r="D383" s="290"/>
      <c r="E383" s="306"/>
      <c r="F383" s="326"/>
      <c r="G383" s="327"/>
      <c r="H383" s="321"/>
      <c r="I383" s="163"/>
      <c r="J383" s="163"/>
      <c r="K383" s="306"/>
      <c r="L383" s="306"/>
      <c r="M383" s="163"/>
      <c r="N383" s="163"/>
      <c r="O383" s="163"/>
      <c r="P383" s="163"/>
      <c r="Q383" s="163"/>
      <c r="R383" s="163"/>
      <c r="S383" s="163"/>
      <c r="T383" s="163"/>
      <c r="U383" s="163"/>
      <c r="V383" s="163"/>
      <c r="W383" s="163"/>
      <c r="X383" s="163"/>
      <c r="Y383" s="163"/>
      <c r="Z383" s="163"/>
    </row>
    <row r="384" spans="1:26" ht="15.75" customHeight="1">
      <c r="A384" s="204"/>
      <c r="B384" s="163"/>
      <c r="C384" s="290"/>
      <c r="D384" s="290"/>
      <c r="E384" s="306"/>
      <c r="F384" s="326"/>
      <c r="G384" s="327"/>
      <c r="H384" s="321"/>
      <c r="I384" s="163"/>
      <c r="J384" s="163"/>
      <c r="K384" s="306"/>
      <c r="L384" s="306"/>
      <c r="M384" s="163"/>
      <c r="N384" s="163"/>
      <c r="O384" s="163"/>
      <c r="P384" s="163"/>
      <c r="Q384" s="163"/>
      <c r="R384" s="163"/>
      <c r="S384" s="163"/>
      <c r="T384" s="163"/>
      <c r="U384" s="163"/>
      <c r="V384" s="163"/>
      <c r="W384" s="163"/>
      <c r="X384" s="163"/>
      <c r="Y384" s="163"/>
      <c r="Z384" s="163"/>
    </row>
    <row r="385" spans="1:26" ht="15.75" customHeight="1">
      <c r="A385" s="204"/>
      <c r="B385" s="163"/>
      <c r="C385" s="290"/>
      <c r="D385" s="290"/>
      <c r="E385" s="306"/>
      <c r="F385" s="326"/>
      <c r="G385" s="327"/>
      <c r="H385" s="321"/>
      <c r="I385" s="163"/>
      <c r="J385" s="163"/>
      <c r="K385" s="306"/>
      <c r="L385" s="306"/>
      <c r="M385" s="163"/>
      <c r="N385" s="163"/>
      <c r="O385" s="163"/>
      <c r="P385" s="163"/>
      <c r="Q385" s="163"/>
      <c r="R385" s="163"/>
      <c r="S385" s="163"/>
      <c r="T385" s="163"/>
      <c r="U385" s="163"/>
      <c r="V385" s="163"/>
      <c r="W385" s="163"/>
      <c r="X385" s="163"/>
      <c r="Y385" s="163"/>
      <c r="Z385" s="163"/>
    </row>
    <row r="386" spans="1:26" ht="15.75" customHeight="1">
      <c r="A386" s="204"/>
      <c r="B386" s="163"/>
      <c r="C386" s="290"/>
      <c r="D386" s="290"/>
      <c r="E386" s="306"/>
      <c r="F386" s="326"/>
      <c r="G386" s="327"/>
      <c r="H386" s="321"/>
      <c r="I386" s="163"/>
      <c r="J386" s="163"/>
      <c r="K386" s="306"/>
      <c r="L386" s="306"/>
      <c r="M386" s="163"/>
      <c r="N386" s="163"/>
      <c r="O386" s="163"/>
      <c r="P386" s="163"/>
      <c r="Q386" s="163"/>
      <c r="R386" s="163"/>
      <c r="S386" s="163"/>
      <c r="T386" s="163"/>
      <c r="U386" s="163"/>
      <c r="V386" s="163"/>
      <c r="W386" s="163"/>
      <c r="X386" s="163"/>
      <c r="Y386" s="163"/>
      <c r="Z386" s="163"/>
    </row>
    <row r="387" spans="1:26" ht="15.75" customHeight="1">
      <c r="A387" s="204"/>
      <c r="B387" s="163"/>
      <c r="C387" s="290"/>
      <c r="D387" s="290"/>
      <c r="E387" s="306"/>
      <c r="F387" s="326"/>
      <c r="G387" s="327"/>
      <c r="H387" s="321"/>
      <c r="I387" s="163"/>
      <c r="J387" s="163"/>
      <c r="K387" s="306"/>
      <c r="L387" s="306"/>
      <c r="M387" s="163"/>
      <c r="N387" s="163"/>
      <c r="O387" s="163"/>
      <c r="P387" s="163"/>
      <c r="Q387" s="163"/>
      <c r="R387" s="163"/>
      <c r="S387" s="163"/>
      <c r="T387" s="163"/>
      <c r="U387" s="163"/>
      <c r="V387" s="163"/>
      <c r="W387" s="163"/>
      <c r="X387" s="163"/>
      <c r="Y387" s="163"/>
      <c r="Z387" s="163"/>
    </row>
    <row r="388" spans="1:26" ht="15.75" customHeight="1">
      <c r="A388" s="204"/>
      <c r="B388" s="163"/>
      <c r="C388" s="290"/>
      <c r="D388" s="290"/>
      <c r="E388" s="306"/>
      <c r="F388" s="326"/>
      <c r="G388" s="327"/>
      <c r="H388" s="321"/>
      <c r="I388" s="163"/>
      <c r="J388" s="163"/>
      <c r="K388" s="306"/>
      <c r="L388" s="306"/>
      <c r="M388" s="163"/>
      <c r="N388" s="163"/>
      <c r="O388" s="163"/>
      <c r="P388" s="163"/>
      <c r="Q388" s="163"/>
      <c r="R388" s="163"/>
      <c r="S388" s="163"/>
      <c r="T388" s="163"/>
      <c r="U388" s="163"/>
      <c r="V388" s="163"/>
      <c r="W388" s="163"/>
      <c r="X388" s="163"/>
      <c r="Y388" s="163"/>
      <c r="Z388" s="163"/>
    </row>
    <row r="389" spans="1:26" ht="15.75" customHeight="1">
      <c r="A389" s="204"/>
      <c r="B389" s="163"/>
      <c r="C389" s="290"/>
      <c r="D389" s="290"/>
      <c r="E389" s="306"/>
      <c r="F389" s="326"/>
      <c r="G389" s="327"/>
      <c r="H389" s="321"/>
      <c r="I389" s="163"/>
      <c r="J389" s="163"/>
      <c r="K389" s="306"/>
      <c r="L389" s="306"/>
      <c r="M389" s="163"/>
      <c r="N389" s="163"/>
      <c r="O389" s="163"/>
      <c r="P389" s="163"/>
      <c r="Q389" s="163"/>
      <c r="R389" s="163"/>
      <c r="S389" s="163"/>
      <c r="T389" s="163"/>
      <c r="U389" s="163"/>
      <c r="V389" s="163"/>
      <c r="W389" s="163"/>
      <c r="X389" s="163"/>
      <c r="Y389" s="163"/>
      <c r="Z389" s="163"/>
    </row>
    <row r="390" spans="1:26" ht="15.75" customHeight="1">
      <c r="A390" s="204"/>
      <c r="B390" s="163"/>
      <c r="C390" s="290"/>
      <c r="D390" s="290"/>
      <c r="E390" s="306"/>
      <c r="F390" s="326"/>
      <c r="G390" s="327"/>
      <c r="H390" s="321"/>
      <c r="I390" s="163"/>
      <c r="J390" s="163"/>
      <c r="K390" s="306"/>
      <c r="L390" s="306"/>
      <c r="M390" s="163"/>
      <c r="N390" s="163"/>
      <c r="O390" s="163"/>
      <c r="P390" s="163"/>
      <c r="Q390" s="163"/>
      <c r="R390" s="163"/>
      <c r="S390" s="163"/>
      <c r="T390" s="163"/>
      <c r="U390" s="163"/>
      <c r="V390" s="163"/>
      <c r="W390" s="163"/>
      <c r="X390" s="163"/>
      <c r="Y390" s="163"/>
      <c r="Z390" s="163"/>
    </row>
    <row r="391" spans="1:26" ht="15.75" customHeight="1">
      <c r="A391" s="204"/>
      <c r="B391" s="163"/>
      <c r="C391" s="290"/>
      <c r="D391" s="290"/>
      <c r="E391" s="306"/>
      <c r="F391" s="326"/>
      <c r="G391" s="327"/>
      <c r="H391" s="321"/>
      <c r="I391" s="163"/>
      <c r="J391" s="163"/>
      <c r="K391" s="306"/>
      <c r="L391" s="306"/>
      <c r="M391" s="163"/>
      <c r="N391" s="163"/>
      <c r="O391" s="163"/>
      <c r="P391" s="163"/>
      <c r="Q391" s="163"/>
      <c r="R391" s="163"/>
      <c r="S391" s="163"/>
      <c r="T391" s="163"/>
      <c r="U391" s="163"/>
      <c r="V391" s="163"/>
      <c r="W391" s="163"/>
      <c r="X391" s="163"/>
      <c r="Y391" s="163"/>
      <c r="Z391" s="163"/>
    </row>
    <row r="392" spans="1:26" ht="15.75" customHeight="1">
      <c r="A392" s="204"/>
      <c r="B392" s="163"/>
      <c r="C392" s="290"/>
      <c r="D392" s="290"/>
      <c r="E392" s="306"/>
      <c r="F392" s="326"/>
      <c r="G392" s="327"/>
      <c r="H392" s="321"/>
      <c r="I392" s="163"/>
      <c r="J392" s="163"/>
      <c r="K392" s="306"/>
      <c r="L392" s="306"/>
      <c r="M392" s="163"/>
      <c r="N392" s="163"/>
      <c r="O392" s="163"/>
      <c r="P392" s="163"/>
      <c r="Q392" s="163"/>
      <c r="R392" s="163"/>
      <c r="S392" s="163"/>
      <c r="T392" s="163"/>
      <c r="U392" s="163"/>
      <c r="V392" s="163"/>
      <c r="W392" s="163"/>
      <c r="X392" s="163"/>
      <c r="Y392" s="163"/>
      <c r="Z392" s="163"/>
    </row>
    <row r="393" spans="1:26" ht="15.75" customHeight="1">
      <c r="A393" s="204"/>
      <c r="B393" s="163"/>
      <c r="C393" s="290"/>
      <c r="D393" s="290"/>
      <c r="E393" s="306"/>
      <c r="F393" s="326"/>
      <c r="G393" s="327"/>
      <c r="H393" s="321"/>
      <c r="I393" s="163"/>
      <c r="J393" s="163"/>
      <c r="K393" s="306"/>
      <c r="L393" s="306"/>
      <c r="M393" s="163"/>
      <c r="N393" s="163"/>
      <c r="O393" s="163"/>
      <c r="P393" s="163"/>
      <c r="Q393" s="163"/>
      <c r="R393" s="163"/>
      <c r="S393" s="163"/>
      <c r="T393" s="163"/>
      <c r="U393" s="163"/>
      <c r="V393" s="163"/>
      <c r="W393" s="163"/>
      <c r="X393" s="163"/>
      <c r="Y393" s="163"/>
      <c r="Z393" s="163"/>
    </row>
    <row r="394" spans="1:26" ht="15.75" customHeight="1">
      <c r="A394" s="204"/>
      <c r="B394" s="163"/>
      <c r="C394" s="290"/>
      <c r="D394" s="290"/>
      <c r="E394" s="306"/>
      <c r="F394" s="326"/>
      <c r="G394" s="327"/>
      <c r="H394" s="321"/>
      <c r="I394" s="163"/>
      <c r="J394" s="163"/>
      <c r="K394" s="306"/>
      <c r="L394" s="306"/>
      <c r="M394" s="163"/>
      <c r="N394" s="163"/>
      <c r="O394" s="163"/>
      <c r="P394" s="163"/>
      <c r="Q394" s="163"/>
      <c r="R394" s="163"/>
      <c r="S394" s="163"/>
      <c r="T394" s="163"/>
      <c r="U394" s="163"/>
      <c r="V394" s="163"/>
      <c r="W394" s="163"/>
      <c r="X394" s="163"/>
      <c r="Y394" s="163"/>
      <c r="Z394" s="163"/>
    </row>
    <row r="395" spans="1:26" ht="15.75" customHeight="1">
      <c r="A395" s="204"/>
      <c r="B395" s="163"/>
      <c r="C395" s="290"/>
      <c r="D395" s="290"/>
      <c r="E395" s="306"/>
      <c r="F395" s="326"/>
      <c r="G395" s="327"/>
      <c r="H395" s="321"/>
      <c r="I395" s="163"/>
      <c r="J395" s="163"/>
      <c r="K395" s="306"/>
      <c r="L395" s="306"/>
      <c r="M395" s="163"/>
      <c r="N395" s="163"/>
      <c r="O395" s="163"/>
      <c r="P395" s="163"/>
      <c r="Q395" s="163"/>
      <c r="R395" s="163"/>
      <c r="S395" s="163"/>
      <c r="T395" s="163"/>
      <c r="U395" s="163"/>
      <c r="V395" s="163"/>
      <c r="W395" s="163"/>
      <c r="X395" s="163"/>
      <c r="Y395" s="163"/>
      <c r="Z395" s="163"/>
    </row>
    <row r="396" spans="1:26" ht="15.75" customHeight="1">
      <c r="A396" s="204"/>
      <c r="B396" s="163"/>
      <c r="C396" s="290"/>
      <c r="D396" s="290"/>
      <c r="E396" s="306"/>
      <c r="F396" s="326"/>
      <c r="G396" s="327"/>
      <c r="H396" s="321"/>
      <c r="I396" s="163"/>
      <c r="J396" s="163"/>
      <c r="K396" s="306"/>
      <c r="L396" s="306"/>
      <c r="M396" s="163"/>
      <c r="N396" s="163"/>
      <c r="O396" s="163"/>
      <c r="P396" s="163"/>
      <c r="Q396" s="163"/>
      <c r="R396" s="163"/>
      <c r="S396" s="163"/>
      <c r="T396" s="163"/>
      <c r="U396" s="163"/>
      <c r="V396" s="163"/>
      <c r="W396" s="163"/>
      <c r="X396" s="163"/>
      <c r="Y396" s="163"/>
      <c r="Z396" s="163"/>
    </row>
    <row r="397" spans="1:26" ht="15.75" customHeight="1">
      <c r="A397" s="204"/>
      <c r="B397" s="163"/>
      <c r="C397" s="290"/>
      <c r="D397" s="290"/>
      <c r="E397" s="306"/>
      <c r="F397" s="326"/>
      <c r="G397" s="327"/>
      <c r="H397" s="321"/>
      <c r="I397" s="163"/>
      <c r="J397" s="163"/>
      <c r="K397" s="306"/>
      <c r="L397" s="306"/>
      <c r="M397" s="163"/>
      <c r="N397" s="163"/>
      <c r="O397" s="163"/>
      <c r="P397" s="163"/>
      <c r="Q397" s="163"/>
      <c r="R397" s="163"/>
      <c r="S397" s="163"/>
      <c r="T397" s="163"/>
      <c r="U397" s="163"/>
      <c r="V397" s="163"/>
      <c r="W397" s="163"/>
      <c r="X397" s="163"/>
      <c r="Y397" s="163"/>
      <c r="Z397" s="163"/>
    </row>
    <row r="398" spans="1:26" ht="15.75" customHeight="1">
      <c r="A398" s="204"/>
      <c r="B398" s="163"/>
      <c r="C398" s="290"/>
      <c r="D398" s="290"/>
      <c r="E398" s="306"/>
      <c r="F398" s="326"/>
      <c r="G398" s="327"/>
      <c r="H398" s="321"/>
      <c r="I398" s="163"/>
      <c r="J398" s="163"/>
      <c r="K398" s="306"/>
      <c r="L398" s="306"/>
      <c r="M398" s="163"/>
      <c r="N398" s="163"/>
      <c r="O398" s="163"/>
      <c r="P398" s="163"/>
      <c r="Q398" s="163"/>
      <c r="R398" s="163"/>
      <c r="S398" s="163"/>
      <c r="T398" s="163"/>
      <c r="U398" s="163"/>
      <c r="V398" s="163"/>
      <c r="W398" s="163"/>
      <c r="X398" s="163"/>
      <c r="Y398" s="163"/>
      <c r="Z398" s="163"/>
    </row>
    <row r="399" spans="1:26" ht="15.75" customHeight="1">
      <c r="A399" s="204"/>
      <c r="B399" s="163"/>
      <c r="C399" s="290"/>
      <c r="D399" s="290"/>
      <c r="E399" s="306"/>
      <c r="F399" s="326"/>
      <c r="G399" s="327"/>
      <c r="H399" s="321"/>
      <c r="I399" s="163"/>
      <c r="J399" s="163"/>
      <c r="K399" s="306"/>
      <c r="L399" s="306"/>
      <c r="M399" s="163"/>
      <c r="N399" s="163"/>
      <c r="O399" s="163"/>
      <c r="P399" s="163"/>
      <c r="Q399" s="163"/>
      <c r="R399" s="163"/>
      <c r="S399" s="163"/>
      <c r="T399" s="163"/>
      <c r="U399" s="163"/>
      <c r="V399" s="163"/>
      <c r="W399" s="163"/>
      <c r="X399" s="163"/>
      <c r="Y399" s="163"/>
      <c r="Z399" s="163"/>
    </row>
    <row r="400" spans="1:26" ht="15.75" customHeight="1">
      <c r="A400" s="204"/>
      <c r="B400" s="163"/>
      <c r="C400" s="290"/>
      <c r="D400" s="290"/>
      <c r="E400" s="306"/>
      <c r="F400" s="326"/>
      <c r="G400" s="327"/>
      <c r="H400" s="321"/>
      <c r="I400" s="163"/>
      <c r="J400" s="163"/>
      <c r="K400" s="306"/>
      <c r="L400" s="306"/>
      <c r="M400" s="163"/>
      <c r="N400" s="163"/>
      <c r="O400" s="163"/>
      <c r="P400" s="163"/>
      <c r="Q400" s="163"/>
      <c r="R400" s="163"/>
      <c r="S400" s="163"/>
      <c r="T400" s="163"/>
      <c r="U400" s="163"/>
      <c r="V400" s="163"/>
      <c r="W400" s="163"/>
      <c r="X400" s="163"/>
      <c r="Y400" s="163"/>
      <c r="Z400" s="163"/>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12:A139"/>
    <mergeCell ref="A186:A190"/>
    <mergeCell ref="A193:A195"/>
    <mergeCell ref="A196:A198"/>
    <mergeCell ref="A140:A148"/>
    <mergeCell ref="A149:A152"/>
    <mergeCell ref="A154:A160"/>
    <mergeCell ref="A161:A163"/>
    <mergeCell ref="A165:A167"/>
    <mergeCell ref="A169:A172"/>
    <mergeCell ref="A173:A184"/>
    <mergeCell ref="A78:A86"/>
    <mergeCell ref="A87:A88"/>
    <mergeCell ref="A89:A92"/>
    <mergeCell ref="A94:A98"/>
    <mergeCell ref="A101:A109"/>
    <mergeCell ref="A60:A61"/>
    <mergeCell ref="A63:A64"/>
    <mergeCell ref="A65:A68"/>
    <mergeCell ref="A69:A73"/>
    <mergeCell ref="A74:A76"/>
    <mergeCell ref="A28:A29"/>
    <mergeCell ref="A30:A41"/>
    <mergeCell ref="A42:A46"/>
    <mergeCell ref="A48:A49"/>
    <mergeCell ref="A50:A59"/>
    <mergeCell ref="A2:A3"/>
    <mergeCell ref="A5:A7"/>
    <mergeCell ref="A8:A22"/>
    <mergeCell ref="A24:A25"/>
    <mergeCell ref="A26:A27"/>
  </mergeCells>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W1000"/>
  <sheetViews>
    <sheetView workbookViewId="0">
      <pane ySplit="1" topLeftCell="A2" activePane="bottomLeft" state="frozen"/>
      <selection pane="bottomLeft" activeCell="B3" sqref="B3"/>
    </sheetView>
  </sheetViews>
  <sheetFormatPr defaultColWidth="14.42578125" defaultRowHeight="15" customHeight="1"/>
  <cols>
    <col min="1" max="1" width="16.140625" customWidth="1"/>
    <col min="2" max="2" width="16.42578125" customWidth="1"/>
    <col min="3" max="3" width="18.7109375" customWidth="1"/>
    <col min="4" max="4" width="17.5703125" customWidth="1"/>
    <col min="5" max="5" width="16.28515625" customWidth="1"/>
    <col min="6" max="6" width="15.5703125" customWidth="1"/>
    <col min="7" max="7" width="15.140625" customWidth="1"/>
    <col min="8" max="8" width="17.140625" customWidth="1"/>
    <col min="9" max="9" width="18.28515625" customWidth="1"/>
    <col min="10" max="10" width="35" customWidth="1"/>
    <col min="11" max="11" width="27.85546875" customWidth="1"/>
    <col min="12" max="12" width="79.28515625" customWidth="1"/>
    <col min="13" max="13" width="48.85546875" customWidth="1"/>
    <col min="14" max="14" width="47.140625" customWidth="1"/>
    <col min="15" max="15" width="20.85546875" customWidth="1"/>
  </cols>
  <sheetData>
    <row r="1" spans="1:23" ht="15.75" customHeight="1">
      <c r="A1" s="328"/>
      <c r="B1" s="329" t="s">
        <v>4070</v>
      </c>
      <c r="C1" s="329" t="s">
        <v>4071</v>
      </c>
      <c r="D1" s="329" t="s">
        <v>4072</v>
      </c>
      <c r="E1" s="329" t="s">
        <v>4073</v>
      </c>
      <c r="F1" s="329" t="s">
        <v>4074</v>
      </c>
      <c r="G1" s="329" t="s">
        <v>4075</v>
      </c>
      <c r="H1" s="330" t="s">
        <v>4076</v>
      </c>
      <c r="I1" s="329" t="s">
        <v>4077</v>
      </c>
      <c r="J1" s="329" t="s">
        <v>3962</v>
      </c>
      <c r="K1" s="329" t="s">
        <v>3964</v>
      </c>
      <c r="L1" s="329" t="s">
        <v>4078</v>
      </c>
      <c r="M1" s="271"/>
      <c r="N1" s="271"/>
      <c r="O1" s="271"/>
      <c r="P1" s="271"/>
      <c r="Q1" s="271"/>
      <c r="R1" s="271"/>
      <c r="S1" s="271"/>
      <c r="T1" s="271"/>
      <c r="U1" s="271"/>
      <c r="V1" s="271"/>
      <c r="W1" s="271"/>
    </row>
    <row r="2" spans="1:23" ht="15.75" customHeight="1">
      <c r="A2" s="306"/>
      <c r="B2" s="306" t="s">
        <v>2973</v>
      </c>
      <c r="C2" s="306" t="s">
        <v>4079</v>
      </c>
      <c r="D2" s="306" t="s">
        <v>4080</v>
      </c>
      <c r="E2" s="306" t="s">
        <v>4081</v>
      </c>
      <c r="F2" s="306" t="s">
        <v>2986</v>
      </c>
      <c r="G2" s="306" t="s">
        <v>4082</v>
      </c>
      <c r="H2" s="306" t="s">
        <v>4083</v>
      </c>
      <c r="I2" s="306" t="s">
        <v>4084</v>
      </c>
      <c r="J2" s="306" t="s">
        <v>4085</v>
      </c>
      <c r="K2" s="306" t="s">
        <v>4086</v>
      </c>
      <c r="L2" s="306" t="s">
        <v>4087</v>
      </c>
      <c r="M2" s="271"/>
      <c r="N2" s="271"/>
      <c r="O2" s="271"/>
      <c r="P2" s="271"/>
      <c r="Q2" s="271"/>
      <c r="R2" s="271"/>
      <c r="S2" s="271"/>
      <c r="T2" s="271"/>
      <c r="U2" s="271"/>
      <c r="V2" s="271"/>
      <c r="W2" s="271"/>
    </row>
    <row r="3" spans="1:23" ht="15.75" customHeight="1">
      <c r="A3" s="306"/>
      <c r="B3" s="306" t="s">
        <v>4088</v>
      </c>
      <c r="C3" s="306" t="s">
        <v>3926</v>
      </c>
      <c r="D3" s="306" t="s">
        <v>4089</v>
      </c>
      <c r="E3" s="306" t="s">
        <v>2953</v>
      </c>
      <c r="F3" s="306" t="s">
        <v>2929</v>
      </c>
      <c r="G3" s="306" t="s">
        <v>4090</v>
      </c>
      <c r="H3" s="306"/>
      <c r="I3" s="306"/>
      <c r="J3" s="306" t="s">
        <v>4091</v>
      </c>
      <c r="K3" s="306" t="s">
        <v>4092</v>
      </c>
      <c r="L3" s="306" t="s">
        <v>4093</v>
      </c>
      <c r="M3" s="271"/>
      <c r="N3" s="271"/>
      <c r="O3" s="271"/>
      <c r="P3" s="271"/>
      <c r="Q3" s="271"/>
      <c r="R3" s="271"/>
      <c r="S3" s="271"/>
      <c r="T3" s="271"/>
      <c r="U3" s="271"/>
      <c r="V3" s="271"/>
      <c r="W3" s="271"/>
    </row>
    <row r="4" spans="1:23" ht="15.75" customHeight="1">
      <c r="A4" s="306"/>
      <c r="B4" s="306" t="s">
        <v>4094</v>
      </c>
      <c r="C4" s="306" t="s">
        <v>4095</v>
      </c>
      <c r="D4" s="306" t="s">
        <v>3759</v>
      </c>
      <c r="E4" s="306" t="s">
        <v>4096</v>
      </c>
      <c r="F4" s="306" t="s">
        <v>2936</v>
      </c>
      <c r="G4" s="306" t="s">
        <v>3584</v>
      </c>
      <c r="H4" s="306"/>
      <c r="I4" s="331"/>
      <c r="J4" s="306" t="s">
        <v>4097</v>
      </c>
      <c r="K4" s="306" t="s">
        <v>4098</v>
      </c>
      <c r="L4" s="306"/>
      <c r="M4" s="271"/>
      <c r="N4" s="271"/>
      <c r="O4" s="271"/>
      <c r="P4" s="271"/>
      <c r="Q4" s="271"/>
      <c r="R4" s="271"/>
      <c r="S4" s="271"/>
      <c r="T4" s="271"/>
      <c r="U4" s="271"/>
      <c r="V4" s="271"/>
      <c r="W4" s="271"/>
    </row>
    <row r="5" spans="1:23" ht="15.75" customHeight="1">
      <c r="A5" s="306"/>
      <c r="B5" s="306" t="s">
        <v>2681</v>
      </c>
      <c r="C5" s="306" t="s">
        <v>2965</v>
      </c>
      <c r="D5" s="306" t="s">
        <v>3145</v>
      </c>
      <c r="E5" s="306" t="s">
        <v>2960</v>
      </c>
      <c r="F5" s="306" t="s">
        <v>3013</v>
      </c>
      <c r="G5" s="306" t="s">
        <v>4099</v>
      </c>
      <c r="H5" s="306"/>
      <c r="I5" s="306"/>
      <c r="J5" s="306" t="s">
        <v>4100</v>
      </c>
      <c r="K5" s="306" t="s">
        <v>4101</v>
      </c>
      <c r="L5" s="306"/>
      <c r="M5" s="271"/>
      <c r="N5" s="271"/>
      <c r="O5" s="271"/>
      <c r="P5" s="271"/>
      <c r="Q5" s="271"/>
      <c r="R5" s="271"/>
      <c r="S5" s="271"/>
      <c r="T5" s="271"/>
      <c r="U5" s="271"/>
      <c r="V5" s="271"/>
      <c r="W5" s="271"/>
    </row>
    <row r="6" spans="1:23" ht="15.75" customHeight="1">
      <c r="A6" s="306"/>
      <c r="B6" s="306" t="s">
        <v>2949</v>
      </c>
      <c r="C6" s="306" t="s">
        <v>2678</v>
      </c>
      <c r="D6" s="306" t="s">
        <v>2681</v>
      </c>
      <c r="E6" s="306" t="s">
        <v>2978</v>
      </c>
      <c r="F6" s="306" t="s">
        <v>2687</v>
      </c>
      <c r="G6" s="306" t="s">
        <v>2989</v>
      </c>
      <c r="H6" s="306"/>
      <c r="I6" s="306"/>
      <c r="J6" s="306" t="s">
        <v>4102</v>
      </c>
      <c r="K6" s="306" t="s">
        <v>4103</v>
      </c>
      <c r="L6" s="306" t="s">
        <v>4104</v>
      </c>
      <c r="M6" s="271"/>
      <c r="N6" s="271"/>
      <c r="O6" s="271"/>
      <c r="P6" s="271"/>
      <c r="Q6" s="271"/>
      <c r="R6" s="271"/>
      <c r="S6" s="271"/>
      <c r="T6" s="271"/>
      <c r="U6" s="271"/>
      <c r="V6" s="271"/>
      <c r="W6" s="271"/>
    </row>
    <row r="7" spans="1:23" ht="15.75" customHeight="1">
      <c r="A7" s="306"/>
      <c r="B7" s="306" t="s">
        <v>2992</v>
      </c>
      <c r="C7" s="163" t="s">
        <v>3119</v>
      </c>
      <c r="D7" s="306" t="s">
        <v>2989</v>
      </c>
      <c r="E7" s="306" t="s">
        <v>2994</v>
      </c>
      <c r="F7" s="306" t="s">
        <v>3033</v>
      </c>
      <c r="G7" s="306" t="s">
        <v>4105</v>
      </c>
      <c r="H7" s="306"/>
      <c r="I7" s="306"/>
      <c r="J7" s="306" t="s">
        <v>4015</v>
      </c>
      <c r="K7" s="306" t="s">
        <v>4106</v>
      </c>
      <c r="L7" s="306" t="s">
        <v>4107</v>
      </c>
      <c r="M7" s="271"/>
      <c r="N7" s="271"/>
      <c r="O7" s="271"/>
      <c r="P7" s="271"/>
      <c r="Q7" s="271"/>
      <c r="R7" s="271"/>
      <c r="S7" s="271"/>
      <c r="T7" s="271"/>
      <c r="U7" s="271"/>
      <c r="V7" s="271"/>
      <c r="W7" s="271"/>
    </row>
    <row r="8" spans="1:23" ht="15.75" customHeight="1">
      <c r="A8" s="306" t="s">
        <v>4108</v>
      </c>
      <c r="B8" s="306" t="s">
        <v>3119</v>
      </c>
      <c r="C8" s="306" t="s">
        <v>2989</v>
      </c>
      <c r="D8" s="306" t="s">
        <v>1979</v>
      </c>
      <c r="E8" s="306" t="s">
        <v>2994</v>
      </c>
      <c r="F8" s="306" t="s">
        <v>2949</v>
      </c>
      <c r="G8" s="306" t="s">
        <v>4109</v>
      </c>
      <c r="H8" s="306"/>
      <c r="I8" s="306"/>
      <c r="J8" s="306" t="s">
        <v>4110</v>
      </c>
      <c r="K8" s="306" t="s">
        <v>4111</v>
      </c>
      <c r="L8" s="306"/>
      <c r="M8" s="271"/>
      <c r="N8" s="271"/>
      <c r="O8" s="271"/>
      <c r="P8" s="271"/>
      <c r="Q8" s="271"/>
      <c r="R8" s="271"/>
      <c r="S8" s="271"/>
      <c r="T8" s="271"/>
      <c r="U8" s="271"/>
      <c r="V8" s="271"/>
      <c r="W8" s="271"/>
    </row>
    <row r="9" spans="1:23" ht="44.25" customHeight="1">
      <c r="A9" s="306"/>
      <c r="B9" s="306" t="s">
        <v>2927</v>
      </c>
      <c r="C9" s="306" t="s">
        <v>2890</v>
      </c>
      <c r="D9" s="306" t="s">
        <v>3505</v>
      </c>
      <c r="E9" s="306" t="s">
        <v>2734</v>
      </c>
      <c r="F9" s="306" t="s">
        <v>3915</v>
      </c>
      <c r="G9" s="306" t="s">
        <v>2973</v>
      </c>
      <c r="H9" s="306"/>
      <c r="I9" s="306"/>
      <c r="J9" s="306"/>
      <c r="K9" s="306"/>
      <c r="L9" s="306"/>
      <c r="M9" s="271"/>
      <c r="N9" s="271"/>
      <c r="O9" s="271"/>
      <c r="P9" s="271"/>
      <c r="Q9" s="271"/>
      <c r="R9" s="271"/>
      <c r="S9" s="271"/>
      <c r="T9" s="271"/>
      <c r="U9" s="271"/>
      <c r="V9" s="271"/>
      <c r="W9" s="271"/>
    </row>
    <row r="10" spans="1:23" ht="15.75" customHeight="1">
      <c r="A10" s="306"/>
      <c r="B10" s="306" t="s">
        <v>4112</v>
      </c>
      <c r="C10" s="306" t="s">
        <v>3021</v>
      </c>
      <c r="D10" s="306" t="s">
        <v>4113</v>
      </c>
      <c r="E10" s="306" t="s">
        <v>4114</v>
      </c>
      <c r="F10" s="306" t="s">
        <v>3408</v>
      </c>
      <c r="G10" s="306" t="s">
        <v>3005</v>
      </c>
      <c r="H10" s="306"/>
      <c r="I10" s="306"/>
      <c r="J10" s="306" t="s">
        <v>4115</v>
      </c>
      <c r="K10" s="306" t="s">
        <v>4116</v>
      </c>
      <c r="L10" s="306" t="s">
        <v>4117</v>
      </c>
      <c r="M10" s="271"/>
      <c r="N10" s="271"/>
      <c r="O10" s="271"/>
      <c r="P10" s="271"/>
      <c r="Q10" s="271"/>
      <c r="R10" s="271"/>
      <c r="S10" s="271"/>
      <c r="T10" s="271"/>
      <c r="U10" s="271"/>
      <c r="V10" s="271"/>
      <c r="W10" s="271"/>
    </row>
    <row r="11" spans="1:23" ht="15.75" customHeight="1">
      <c r="A11" s="306"/>
      <c r="B11" s="306" t="s">
        <v>2964</v>
      </c>
      <c r="C11" s="306" t="s">
        <v>4118</v>
      </c>
      <c r="D11" s="306" t="s">
        <v>3119</v>
      </c>
      <c r="E11" s="306" t="s">
        <v>2927</v>
      </c>
      <c r="F11" s="306" t="s">
        <v>2942</v>
      </c>
      <c r="G11" s="306" t="s">
        <v>2939</v>
      </c>
      <c r="H11" s="306"/>
      <c r="I11" s="306"/>
      <c r="J11" s="306" t="s">
        <v>4119</v>
      </c>
      <c r="K11" s="306" t="s">
        <v>4120</v>
      </c>
      <c r="L11" s="306" t="s">
        <v>4121</v>
      </c>
      <c r="M11" s="271"/>
      <c r="N11" s="271"/>
      <c r="O11" s="271"/>
      <c r="P11" s="271"/>
      <c r="Q11" s="271"/>
      <c r="R11" s="271"/>
      <c r="S11" s="271"/>
      <c r="T11" s="271"/>
      <c r="U11" s="271"/>
      <c r="V11" s="271"/>
      <c r="W11" s="271"/>
    </row>
    <row r="12" spans="1:23" ht="57" customHeight="1">
      <c r="A12" s="306" t="s">
        <v>4122</v>
      </c>
      <c r="B12" s="306" t="s">
        <v>2694</v>
      </c>
      <c r="C12" s="306" t="s">
        <v>3119</v>
      </c>
      <c r="D12" s="306" t="s">
        <v>2983</v>
      </c>
      <c r="E12" s="306" t="s">
        <v>3016</v>
      </c>
      <c r="F12" s="306" t="s">
        <v>2973</v>
      </c>
      <c r="G12" s="306" t="s">
        <v>3019</v>
      </c>
      <c r="H12" s="306"/>
      <c r="I12" s="306"/>
      <c r="J12" s="306" t="s">
        <v>4123</v>
      </c>
      <c r="K12" s="306" t="s">
        <v>4124</v>
      </c>
      <c r="L12" s="306"/>
      <c r="M12" s="271"/>
      <c r="N12" s="271"/>
      <c r="O12" s="271"/>
      <c r="P12" s="271"/>
      <c r="Q12" s="271"/>
      <c r="R12" s="271"/>
      <c r="S12" s="271"/>
      <c r="T12" s="271"/>
      <c r="U12" s="271"/>
      <c r="V12" s="271"/>
      <c r="W12" s="271"/>
    </row>
    <row r="13" spans="1:23" ht="15.75" customHeight="1">
      <c r="A13" s="306"/>
      <c r="B13" s="306" t="s">
        <v>2734</v>
      </c>
      <c r="C13" s="306" t="s">
        <v>3505</v>
      </c>
      <c r="D13" s="306" t="s">
        <v>2720</v>
      </c>
      <c r="E13" s="306" t="s">
        <v>3415</v>
      </c>
      <c r="F13" s="306" t="s">
        <v>4081</v>
      </c>
      <c r="G13" s="306" t="s">
        <v>4125</v>
      </c>
      <c r="H13" s="306" t="s">
        <v>3650</v>
      </c>
      <c r="I13" s="306"/>
      <c r="J13" s="306" t="s">
        <v>4126</v>
      </c>
      <c r="K13" s="306" t="s">
        <v>4127</v>
      </c>
      <c r="L13" s="306"/>
      <c r="M13" s="271"/>
      <c r="N13" s="271"/>
      <c r="O13" s="271"/>
      <c r="P13" s="271"/>
      <c r="Q13" s="271"/>
      <c r="R13" s="271"/>
      <c r="S13" s="271"/>
      <c r="T13" s="271"/>
      <c r="U13" s="271"/>
      <c r="V13" s="271"/>
      <c r="W13" s="271"/>
    </row>
    <row r="14" spans="1:23" ht="15.75" customHeight="1">
      <c r="A14" s="306"/>
      <c r="B14" s="306" t="s">
        <v>4128</v>
      </c>
      <c r="C14" s="306" t="s">
        <v>4129</v>
      </c>
      <c r="D14" s="306" t="s">
        <v>4130</v>
      </c>
      <c r="E14" s="306" t="s">
        <v>3504</v>
      </c>
      <c r="F14" s="306" t="s">
        <v>4131</v>
      </c>
      <c r="G14" s="306" t="s">
        <v>4125</v>
      </c>
      <c r="H14" s="306" t="s">
        <v>767</v>
      </c>
      <c r="I14" s="306"/>
      <c r="J14" s="306" t="s">
        <v>4132</v>
      </c>
      <c r="K14" s="306" t="s">
        <v>4133</v>
      </c>
      <c r="L14" s="306"/>
      <c r="M14" s="271"/>
      <c r="N14" s="271"/>
      <c r="O14" s="271"/>
      <c r="P14" s="271"/>
      <c r="Q14" s="271"/>
      <c r="R14" s="271"/>
      <c r="S14" s="271"/>
      <c r="T14" s="271"/>
      <c r="U14" s="271"/>
      <c r="V14" s="271"/>
      <c r="W14" s="271"/>
    </row>
    <row r="15" spans="1:23" ht="15.75" customHeight="1">
      <c r="A15" s="306"/>
      <c r="B15" s="306" t="s">
        <v>3926</v>
      </c>
      <c r="C15" s="306" t="s">
        <v>3686</v>
      </c>
      <c r="D15" s="306" t="s">
        <v>3061</v>
      </c>
      <c r="E15" s="306" t="s">
        <v>2992</v>
      </c>
      <c r="F15" s="306" t="s">
        <v>3293</v>
      </c>
      <c r="G15" s="306" t="s">
        <v>2929</v>
      </c>
      <c r="H15" s="306" t="s">
        <v>4134</v>
      </c>
      <c r="I15" s="306" t="s">
        <v>4135</v>
      </c>
      <c r="J15" s="332" t="s">
        <v>4136</v>
      </c>
      <c r="K15" s="306"/>
      <c r="L15" s="306"/>
      <c r="M15" s="271"/>
      <c r="N15" s="271"/>
      <c r="O15" s="271"/>
      <c r="P15" s="271"/>
      <c r="Q15" s="271"/>
      <c r="R15" s="271"/>
      <c r="S15" s="271"/>
      <c r="T15" s="271"/>
      <c r="U15" s="271"/>
      <c r="V15" s="271"/>
      <c r="W15" s="271"/>
    </row>
    <row r="16" spans="1:23" ht="15.75" customHeight="1">
      <c r="A16" s="306"/>
      <c r="B16" s="306" t="s">
        <v>3033</v>
      </c>
      <c r="C16" s="306" t="s">
        <v>3045</v>
      </c>
      <c r="D16" s="306" t="s">
        <v>2780</v>
      </c>
      <c r="E16" s="306" t="s">
        <v>4137</v>
      </c>
      <c r="F16" s="306" t="s">
        <v>2964</v>
      </c>
      <c r="G16" s="306" t="s">
        <v>3223</v>
      </c>
      <c r="H16" s="306" t="s">
        <v>2757</v>
      </c>
      <c r="I16" s="306" t="s">
        <v>4138</v>
      </c>
      <c r="J16" s="306" t="s">
        <v>4139</v>
      </c>
      <c r="K16" s="306" t="s">
        <v>4140</v>
      </c>
      <c r="L16" s="306"/>
      <c r="M16" s="271"/>
      <c r="N16" s="271"/>
      <c r="O16" s="271"/>
      <c r="P16" s="271"/>
      <c r="Q16" s="271"/>
      <c r="R16" s="271"/>
      <c r="S16" s="271"/>
      <c r="T16" s="271"/>
      <c r="U16" s="271"/>
      <c r="V16" s="271"/>
      <c r="W16" s="271"/>
    </row>
    <row r="17" spans="1:23" ht="15.75" customHeight="1">
      <c r="A17" s="306"/>
      <c r="B17" s="306" t="s">
        <v>3119</v>
      </c>
      <c r="C17" s="306" t="s">
        <v>1979</v>
      </c>
      <c r="D17" s="306" t="s">
        <v>2964</v>
      </c>
      <c r="E17" s="306" t="s">
        <v>2968</v>
      </c>
      <c r="F17" s="306" t="s">
        <v>2694</v>
      </c>
      <c r="G17" s="306" t="s">
        <v>2994</v>
      </c>
      <c r="H17" s="306"/>
      <c r="I17" s="306"/>
      <c r="J17" s="306" t="s">
        <v>4141</v>
      </c>
      <c r="K17" s="306" t="s">
        <v>4142</v>
      </c>
      <c r="L17" s="333"/>
      <c r="M17" s="271"/>
      <c r="N17" s="271"/>
      <c r="O17" s="271"/>
      <c r="P17" s="271"/>
      <c r="Q17" s="271"/>
      <c r="R17" s="271"/>
      <c r="S17" s="271"/>
      <c r="T17" s="271"/>
      <c r="U17" s="271"/>
      <c r="V17" s="271"/>
      <c r="W17" s="271"/>
    </row>
    <row r="18" spans="1:23" ht="15.75" customHeight="1">
      <c r="A18" s="306" t="s">
        <v>4143</v>
      </c>
      <c r="B18" s="334" t="s">
        <v>4144</v>
      </c>
      <c r="C18" s="335" t="s">
        <v>4145</v>
      </c>
      <c r="D18" s="334" t="s">
        <v>4146</v>
      </c>
      <c r="E18" s="334" t="s">
        <v>4147</v>
      </c>
      <c r="F18" s="334" t="s">
        <v>4148</v>
      </c>
      <c r="G18" s="334" t="s">
        <v>4149</v>
      </c>
      <c r="H18" s="334" t="s">
        <v>4150</v>
      </c>
      <c r="I18" s="334"/>
      <c r="J18" s="335" t="s">
        <v>4151</v>
      </c>
      <c r="K18" s="335" t="s">
        <v>4152</v>
      </c>
      <c r="L18" s="306"/>
      <c r="M18" s="271"/>
      <c r="N18" s="271"/>
      <c r="O18" s="271"/>
      <c r="P18" s="271"/>
      <c r="Q18" s="271"/>
      <c r="R18" s="271"/>
      <c r="S18" s="271"/>
      <c r="T18" s="271"/>
      <c r="U18" s="271"/>
      <c r="V18" s="271"/>
      <c r="W18" s="271"/>
    </row>
    <row r="19" spans="1:23" ht="15.75" customHeight="1">
      <c r="A19" s="306" t="s">
        <v>4153</v>
      </c>
      <c r="B19" s="334" t="s">
        <v>2808</v>
      </c>
      <c r="C19" s="335" t="s">
        <v>2694</v>
      </c>
      <c r="D19" s="334" t="s">
        <v>2960</v>
      </c>
      <c r="E19" s="334" t="s">
        <v>2927</v>
      </c>
      <c r="F19" s="334" t="s">
        <v>2984</v>
      </c>
      <c r="G19" s="334" t="s">
        <v>4112</v>
      </c>
      <c r="H19" s="334" t="s">
        <v>4154</v>
      </c>
      <c r="I19" s="334" t="s">
        <v>4154</v>
      </c>
      <c r="J19" s="334" t="s">
        <v>4020</v>
      </c>
      <c r="K19" s="336" t="s">
        <v>4155</v>
      </c>
      <c r="L19" s="306"/>
      <c r="M19" s="271"/>
      <c r="N19" s="271"/>
      <c r="O19" s="271"/>
      <c r="P19" s="271"/>
      <c r="Q19" s="271"/>
      <c r="R19" s="271"/>
      <c r="S19" s="271"/>
      <c r="T19" s="271"/>
      <c r="U19" s="271"/>
      <c r="V19" s="271"/>
      <c r="W19" s="271"/>
    </row>
    <row r="20" spans="1:23" ht="15.75" customHeight="1">
      <c r="A20" s="306" t="s">
        <v>4156</v>
      </c>
      <c r="B20" s="334" t="s">
        <v>2949</v>
      </c>
      <c r="C20" s="334" t="s">
        <v>2964</v>
      </c>
      <c r="D20" s="334" t="s">
        <v>2973</v>
      </c>
      <c r="E20" s="334" t="s">
        <v>2678</v>
      </c>
      <c r="F20" s="334" t="s">
        <v>2926</v>
      </c>
      <c r="G20" s="334" t="s">
        <v>4125</v>
      </c>
      <c r="H20" s="334" t="s">
        <v>2232</v>
      </c>
      <c r="I20" s="334" t="s">
        <v>4154</v>
      </c>
      <c r="J20" s="335" t="s">
        <v>4157</v>
      </c>
      <c r="K20" s="335" t="s">
        <v>4158</v>
      </c>
      <c r="L20" s="306"/>
      <c r="M20" s="271"/>
      <c r="N20" s="271"/>
      <c r="O20" s="271"/>
      <c r="P20" s="271"/>
      <c r="Q20" s="271"/>
      <c r="R20" s="271"/>
      <c r="S20" s="271"/>
      <c r="T20" s="271"/>
      <c r="U20" s="271"/>
      <c r="V20" s="271"/>
      <c r="W20" s="271"/>
    </row>
    <row r="21" spans="1:23" ht="15.75" customHeight="1">
      <c r="A21" s="306"/>
      <c r="B21" s="306" t="s">
        <v>2960</v>
      </c>
      <c r="C21" s="306" t="s">
        <v>3262</v>
      </c>
      <c r="D21" s="306" t="s">
        <v>3130</v>
      </c>
      <c r="E21" s="306" t="s">
        <v>4159</v>
      </c>
      <c r="F21" s="306" t="s">
        <v>3005</v>
      </c>
      <c r="G21" s="306" t="s">
        <v>4125</v>
      </c>
      <c r="H21" s="306" t="s">
        <v>4125</v>
      </c>
      <c r="I21" s="306"/>
      <c r="J21" s="306" t="s">
        <v>4160</v>
      </c>
      <c r="K21" s="306" t="s">
        <v>4161</v>
      </c>
      <c r="L21" s="306"/>
      <c r="M21" s="271"/>
      <c r="N21" s="271"/>
      <c r="O21" s="271"/>
      <c r="P21" s="271"/>
      <c r="Q21" s="271"/>
      <c r="R21" s="271"/>
      <c r="S21" s="271"/>
      <c r="T21" s="271"/>
      <c r="U21" s="271"/>
      <c r="V21" s="271"/>
      <c r="W21" s="271"/>
    </row>
    <row r="22" spans="1:23" ht="15.75" customHeight="1">
      <c r="A22" s="306"/>
      <c r="B22" s="306" t="s">
        <v>2952</v>
      </c>
      <c r="C22" s="306" t="s">
        <v>2951</v>
      </c>
      <c r="D22" s="306" t="s">
        <v>4162</v>
      </c>
      <c r="E22" s="306" t="s">
        <v>3026</v>
      </c>
      <c r="F22" s="306" t="s">
        <v>2692</v>
      </c>
      <c r="G22" s="306" t="s">
        <v>4125</v>
      </c>
      <c r="H22" s="306" t="s">
        <v>2232</v>
      </c>
      <c r="I22" s="306"/>
      <c r="J22" s="306"/>
      <c r="K22" s="306"/>
      <c r="L22" s="306"/>
      <c r="M22" s="271"/>
      <c r="N22" s="271"/>
      <c r="O22" s="271"/>
      <c r="P22" s="271"/>
      <c r="Q22" s="271"/>
      <c r="R22" s="271"/>
      <c r="S22" s="271"/>
      <c r="T22" s="271"/>
      <c r="U22" s="271"/>
      <c r="V22" s="271"/>
      <c r="W22" s="271"/>
    </row>
    <row r="23" spans="1:23" ht="15.75" customHeight="1">
      <c r="A23" s="306"/>
      <c r="B23" s="306" t="s">
        <v>2984</v>
      </c>
      <c r="C23" s="306" t="s">
        <v>2979</v>
      </c>
      <c r="D23" s="306" t="s">
        <v>2927</v>
      </c>
      <c r="E23" s="306" t="s">
        <v>2973</v>
      </c>
      <c r="F23" s="306" t="s">
        <v>4163</v>
      </c>
      <c r="G23" s="306" t="s">
        <v>2985</v>
      </c>
      <c r="H23" s="306" t="s">
        <v>2232</v>
      </c>
      <c r="I23" s="306"/>
      <c r="J23" s="306" t="s">
        <v>4164</v>
      </c>
      <c r="K23" s="306" t="s">
        <v>4165</v>
      </c>
      <c r="L23" s="306"/>
      <c r="M23" s="271"/>
      <c r="N23" s="271"/>
      <c r="O23" s="271"/>
      <c r="P23" s="271"/>
      <c r="Q23" s="271"/>
      <c r="R23" s="271"/>
      <c r="S23" s="271"/>
      <c r="T23" s="271"/>
      <c r="U23" s="271"/>
      <c r="V23" s="271"/>
      <c r="W23" s="271"/>
    </row>
    <row r="24" spans="1:23" ht="15.75" customHeight="1">
      <c r="A24" s="306"/>
      <c r="B24" s="306" t="s">
        <v>2694</v>
      </c>
      <c r="C24" s="306" t="s">
        <v>2973</v>
      </c>
      <c r="D24" s="306" t="s">
        <v>2947</v>
      </c>
      <c r="E24" s="306" t="s">
        <v>2989</v>
      </c>
      <c r="F24" s="306" t="s">
        <v>4166</v>
      </c>
      <c r="G24" s="306" t="s">
        <v>4149</v>
      </c>
      <c r="H24" s="306" t="s">
        <v>2232</v>
      </c>
      <c r="I24" s="306"/>
      <c r="J24" s="306" t="s">
        <v>4167</v>
      </c>
      <c r="K24" s="306" t="s">
        <v>4168</v>
      </c>
      <c r="L24" s="306"/>
      <c r="M24" s="271"/>
      <c r="N24" s="271"/>
      <c r="O24" s="271"/>
      <c r="P24" s="271"/>
      <c r="Q24" s="271"/>
      <c r="R24" s="271"/>
      <c r="S24" s="271"/>
      <c r="T24" s="271"/>
      <c r="U24" s="271"/>
      <c r="V24" s="271"/>
      <c r="W24" s="271"/>
    </row>
    <row r="25" spans="1:23" ht="15.75" customHeight="1">
      <c r="A25" s="306" t="s">
        <v>4169</v>
      </c>
      <c r="B25" s="334" t="s">
        <v>2681</v>
      </c>
      <c r="C25" s="334" t="s">
        <v>2926</v>
      </c>
      <c r="D25" s="334" t="s">
        <v>2927</v>
      </c>
      <c r="E25" s="334" t="s">
        <v>2960</v>
      </c>
      <c r="F25" s="334" t="s">
        <v>2965</v>
      </c>
      <c r="G25" s="334" t="s">
        <v>4125</v>
      </c>
      <c r="H25" s="334" t="s">
        <v>4125</v>
      </c>
      <c r="I25" s="334"/>
      <c r="J25" s="334" t="s">
        <v>4170</v>
      </c>
      <c r="K25" s="306"/>
      <c r="L25" s="306"/>
      <c r="M25" s="271"/>
      <c r="N25" s="271"/>
      <c r="O25" s="271"/>
      <c r="P25" s="271"/>
      <c r="Q25" s="271"/>
      <c r="R25" s="271"/>
      <c r="S25" s="271"/>
      <c r="T25" s="271"/>
      <c r="U25" s="271"/>
      <c r="V25" s="271"/>
      <c r="W25" s="271"/>
    </row>
    <row r="26" spans="1:23" ht="15.75" customHeight="1">
      <c r="A26" s="306" t="s">
        <v>4171</v>
      </c>
      <c r="B26" s="335" t="s">
        <v>2949</v>
      </c>
      <c r="C26" s="335" t="s">
        <v>4172</v>
      </c>
      <c r="D26" s="335" t="s">
        <v>2951</v>
      </c>
      <c r="E26" s="335" t="s">
        <v>2692</v>
      </c>
      <c r="F26" s="335" t="s">
        <v>3119</v>
      </c>
      <c r="G26" s="335" t="s">
        <v>4125</v>
      </c>
      <c r="H26" s="335" t="s">
        <v>2232</v>
      </c>
      <c r="I26" s="334"/>
      <c r="J26" s="335" t="s">
        <v>4173</v>
      </c>
      <c r="K26" s="335" t="s">
        <v>4174</v>
      </c>
      <c r="L26" s="306" t="s">
        <v>4175</v>
      </c>
      <c r="M26" s="271"/>
      <c r="N26" s="271"/>
      <c r="O26" s="271"/>
      <c r="P26" s="271"/>
      <c r="Q26" s="271"/>
      <c r="R26" s="271"/>
      <c r="S26" s="271"/>
      <c r="T26" s="271"/>
      <c r="U26" s="271"/>
      <c r="V26" s="271"/>
      <c r="W26" s="271"/>
    </row>
    <row r="27" spans="1:23" ht="15.75" customHeight="1">
      <c r="A27" s="306" t="s">
        <v>4176</v>
      </c>
      <c r="B27" s="334" t="s">
        <v>2978</v>
      </c>
      <c r="C27" s="334" t="s">
        <v>1979</v>
      </c>
      <c r="D27" s="335" t="s">
        <v>2694</v>
      </c>
      <c r="E27" s="334" t="s">
        <v>2960</v>
      </c>
      <c r="F27" s="334" t="s">
        <v>2926</v>
      </c>
      <c r="G27" s="334" t="s">
        <v>4125</v>
      </c>
      <c r="H27" s="334" t="s">
        <v>2232</v>
      </c>
      <c r="I27" s="334"/>
      <c r="J27" s="335" t="s">
        <v>4177</v>
      </c>
      <c r="K27" s="334"/>
      <c r="L27" s="306"/>
      <c r="M27" s="271"/>
      <c r="N27" s="271"/>
      <c r="O27" s="271"/>
      <c r="P27" s="271"/>
      <c r="Q27" s="271"/>
      <c r="R27" s="271"/>
      <c r="S27" s="271"/>
      <c r="T27" s="271"/>
      <c r="U27" s="271"/>
      <c r="V27" s="271"/>
      <c r="W27" s="271"/>
    </row>
    <row r="28" spans="1:23" ht="15.75" customHeight="1">
      <c r="A28" s="306" t="s">
        <v>4178</v>
      </c>
      <c r="B28" s="334" t="s">
        <v>2678</v>
      </c>
      <c r="C28" s="334" t="s">
        <v>2949</v>
      </c>
      <c r="D28" s="334" t="s">
        <v>2687</v>
      </c>
      <c r="E28" s="334" t="s">
        <v>4147</v>
      </c>
      <c r="F28" s="334" t="s">
        <v>4179</v>
      </c>
      <c r="G28" s="334" t="s">
        <v>4125</v>
      </c>
      <c r="H28" s="334" t="s">
        <v>2232</v>
      </c>
      <c r="I28" s="334"/>
      <c r="J28" s="335" t="s">
        <v>4180</v>
      </c>
      <c r="K28" s="334" t="s">
        <v>4181</v>
      </c>
      <c r="L28" s="306"/>
      <c r="M28" s="271"/>
      <c r="N28" s="271"/>
      <c r="O28" s="271"/>
      <c r="P28" s="271"/>
      <c r="Q28" s="271"/>
      <c r="R28" s="271"/>
      <c r="S28" s="271"/>
      <c r="T28" s="271"/>
      <c r="U28" s="271"/>
      <c r="V28" s="271"/>
      <c r="W28" s="271"/>
    </row>
    <row r="29" spans="1:23" ht="15.75" customHeight="1">
      <c r="A29" s="306"/>
      <c r="B29" s="306" t="s">
        <v>2960</v>
      </c>
      <c r="C29" s="306" t="s">
        <v>4182</v>
      </c>
      <c r="D29" s="306" t="s">
        <v>2678</v>
      </c>
      <c r="E29" s="306" t="s">
        <v>2965</v>
      </c>
      <c r="F29" s="306" t="s">
        <v>3013</v>
      </c>
      <c r="G29" s="306" t="s">
        <v>4183</v>
      </c>
      <c r="H29" s="306" t="s">
        <v>2232</v>
      </c>
      <c r="I29" s="306"/>
      <c r="J29" s="306" t="s">
        <v>4184</v>
      </c>
      <c r="K29" s="306"/>
      <c r="L29" s="306"/>
      <c r="M29" s="271"/>
      <c r="N29" s="271"/>
      <c r="O29" s="271"/>
      <c r="P29" s="271"/>
      <c r="Q29" s="271"/>
      <c r="R29" s="271"/>
      <c r="S29" s="271"/>
      <c r="T29" s="271"/>
      <c r="U29" s="271"/>
      <c r="V29" s="271"/>
      <c r="W29" s="271"/>
    </row>
    <row r="30" spans="1:23" ht="15.75" customHeight="1">
      <c r="A30" s="306" t="s">
        <v>4185</v>
      </c>
      <c r="B30" s="334" t="s">
        <v>3033</v>
      </c>
      <c r="C30" s="334" t="s">
        <v>4131</v>
      </c>
      <c r="D30" s="335" t="s">
        <v>4186</v>
      </c>
      <c r="E30" s="334" t="s">
        <v>3326</v>
      </c>
      <c r="F30" s="334" t="s">
        <v>2720</v>
      </c>
      <c r="G30" s="334" t="s">
        <v>4125</v>
      </c>
      <c r="H30" s="334" t="s">
        <v>2232</v>
      </c>
      <c r="I30" s="334"/>
      <c r="J30" s="335" t="s">
        <v>4187</v>
      </c>
      <c r="K30" s="335" t="s">
        <v>4188</v>
      </c>
      <c r="L30" s="334"/>
      <c r="M30" s="271"/>
      <c r="N30" s="271"/>
      <c r="O30" s="271"/>
      <c r="P30" s="271"/>
      <c r="Q30" s="271"/>
      <c r="R30" s="271"/>
      <c r="S30" s="271"/>
      <c r="T30" s="271"/>
      <c r="U30" s="271"/>
      <c r="V30" s="271"/>
      <c r="W30" s="271"/>
    </row>
    <row r="31" spans="1:23" ht="15.75" customHeight="1">
      <c r="A31" s="306"/>
      <c r="B31" s="306" t="s">
        <v>2678</v>
      </c>
      <c r="C31" s="306" t="s">
        <v>4189</v>
      </c>
      <c r="D31" s="306" t="s">
        <v>3567</v>
      </c>
      <c r="E31" s="306" t="s">
        <v>2965</v>
      </c>
      <c r="F31" s="306" t="s">
        <v>1979</v>
      </c>
      <c r="G31" s="306"/>
      <c r="H31" s="306"/>
      <c r="I31" s="306"/>
      <c r="J31" s="209"/>
      <c r="K31" s="306"/>
      <c r="L31" s="306"/>
      <c r="M31" s="271"/>
      <c r="N31" s="271"/>
      <c r="O31" s="271"/>
      <c r="P31" s="271"/>
      <c r="Q31" s="271"/>
      <c r="R31" s="271"/>
      <c r="S31" s="271"/>
      <c r="T31" s="271"/>
      <c r="U31" s="271"/>
      <c r="V31" s="271"/>
      <c r="W31" s="271"/>
    </row>
    <row r="32" spans="1:23" ht="15.75" customHeight="1">
      <c r="A32" s="306" t="s">
        <v>4190</v>
      </c>
      <c r="B32" s="334" t="s">
        <v>4191</v>
      </c>
      <c r="C32" s="334" t="s">
        <v>2808</v>
      </c>
      <c r="D32" s="335" t="s">
        <v>4192</v>
      </c>
      <c r="E32" s="334" t="s">
        <v>2984</v>
      </c>
      <c r="F32" s="334" t="s">
        <v>2939</v>
      </c>
      <c r="G32" s="334" t="s">
        <v>4125</v>
      </c>
      <c r="H32" s="334" t="s">
        <v>4193</v>
      </c>
      <c r="I32" s="335" t="s">
        <v>4194</v>
      </c>
      <c r="J32" s="335" t="s">
        <v>4195</v>
      </c>
      <c r="K32" s="335" t="s">
        <v>4196</v>
      </c>
      <c r="L32" s="335" t="s">
        <v>4197</v>
      </c>
      <c r="M32" s="334" t="s">
        <v>4198</v>
      </c>
      <c r="N32" s="271"/>
      <c r="O32" s="271"/>
      <c r="P32" s="271"/>
      <c r="Q32" s="271"/>
      <c r="R32" s="271"/>
      <c r="S32" s="271"/>
      <c r="T32" s="271"/>
      <c r="U32" s="271"/>
      <c r="V32" s="271"/>
      <c r="W32" s="271"/>
    </row>
    <row r="33" spans="1:23" ht="15.75" customHeight="1">
      <c r="A33" s="306"/>
      <c r="B33" s="306" t="s">
        <v>2990</v>
      </c>
      <c r="C33" s="306" t="s">
        <v>2968</v>
      </c>
      <c r="D33" s="306" t="s">
        <v>3119</v>
      </c>
      <c r="E33" s="306" t="s">
        <v>2927</v>
      </c>
      <c r="F33" s="306" t="s">
        <v>2973</v>
      </c>
      <c r="G33" s="306"/>
      <c r="H33" s="306"/>
      <c r="I33" s="306"/>
      <c r="J33" s="306" t="s">
        <v>4199</v>
      </c>
      <c r="K33" s="306"/>
      <c r="L33" s="306"/>
      <c r="M33" s="271"/>
      <c r="N33" s="271"/>
      <c r="O33" s="271"/>
      <c r="P33" s="271"/>
      <c r="Q33" s="271"/>
      <c r="R33" s="271"/>
      <c r="S33" s="271"/>
      <c r="T33" s="271"/>
      <c r="U33" s="271"/>
      <c r="V33" s="271"/>
      <c r="W33" s="271"/>
    </row>
    <row r="34" spans="1:23" ht="15.75" customHeight="1">
      <c r="A34" s="306"/>
      <c r="B34" s="306" t="s">
        <v>2947</v>
      </c>
      <c r="C34" s="306" t="s">
        <v>4200</v>
      </c>
      <c r="D34" s="306" t="s">
        <v>2992</v>
      </c>
      <c r="E34" s="306" t="s">
        <v>2678</v>
      </c>
      <c r="F34" s="306" t="s">
        <v>2939</v>
      </c>
      <c r="G34" s="306" t="s">
        <v>4125</v>
      </c>
      <c r="H34" s="306"/>
      <c r="I34" s="306"/>
      <c r="J34" s="306" t="s">
        <v>4201</v>
      </c>
      <c r="K34" s="306" t="s">
        <v>4202</v>
      </c>
      <c r="L34" s="306"/>
      <c r="M34" s="271"/>
      <c r="N34" s="271"/>
      <c r="O34" s="271"/>
      <c r="P34" s="271"/>
      <c r="Q34" s="271"/>
      <c r="R34" s="271"/>
      <c r="S34" s="271"/>
      <c r="T34" s="271"/>
      <c r="U34" s="271"/>
      <c r="V34" s="271"/>
      <c r="W34" s="271"/>
    </row>
    <row r="35" spans="1:23" ht="84" customHeight="1">
      <c r="A35" s="306" t="s">
        <v>4203</v>
      </c>
      <c r="B35" s="335" t="s">
        <v>4204</v>
      </c>
      <c r="C35" s="335" t="s">
        <v>3941</v>
      </c>
      <c r="D35" s="335" t="s">
        <v>1979</v>
      </c>
      <c r="E35" s="335" t="s">
        <v>3580</v>
      </c>
      <c r="F35" s="335" t="s">
        <v>2968</v>
      </c>
      <c r="G35" s="335" t="s">
        <v>4125</v>
      </c>
      <c r="H35" s="335"/>
      <c r="I35" s="335"/>
      <c r="J35" s="335" t="s">
        <v>4205</v>
      </c>
      <c r="K35" s="335" t="s">
        <v>4206</v>
      </c>
      <c r="L35" s="306"/>
      <c r="M35" s="271"/>
      <c r="N35" s="271"/>
      <c r="O35" s="271"/>
      <c r="P35" s="271"/>
      <c r="Q35" s="271"/>
      <c r="R35" s="271"/>
      <c r="S35" s="271"/>
      <c r="T35" s="271"/>
      <c r="U35" s="271"/>
      <c r="V35" s="271"/>
      <c r="W35" s="271"/>
    </row>
    <row r="36" spans="1:23" ht="15.75" customHeight="1">
      <c r="A36" s="306" t="s">
        <v>4207</v>
      </c>
      <c r="B36" s="335" t="s">
        <v>3119</v>
      </c>
      <c r="C36" s="335" t="s">
        <v>2694</v>
      </c>
      <c r="D36" s="335" t="s">
        <v>3126</v>
      </c>
      <c r="E36" s="335" t="s">
        <v>2964</v>
      </c>
      <c r="F36" s="335" t="s">
        <v>2994</v>
      </c>
      <c r="G36" s="335" t="s">
        <v>4125</v>
      </c>
      <c r="H36" s="335"/>
      <c r="I36" s="335"/>
      <c r="J36" s="335" t="s">
        <v>4208</v>
      </c>
      <c r="K36" s="335" t="s">
        <v>4209</v>
      </c>
      <c r="L36" s="306"/>
      <c r="M36" s="271"/>
      <c r="N36" s="271"/>
      <c r="O36" s="271"/>
      <c r="P36" s="271"/>
      <c r="Q36" s="271"/>
      <c r="R36" s="271"/>
      <c r="S36" s="271"/>
      <c r="T36" s="271"/>
      <c r="U36" s="271"/>
      <c r="V36" s="271"/>
      <c r="W36" s="271"/>
    </row>
    <row r="37" spans="1:23" ht="15.75" customHeight="1">
      <c r="A37" s="306" t="s">
        <v>4210</v>
      </c>
      <c r="B37" s="335" t="s">
        <v>4211</v>
      </c>
      <c r="C37" s="335" t="s">
        <v>2964</v>
      </c>
      <c r="D37" s="335" t="s">
        <v>4212</v>
      </c>
      <c r="E37" s="335" t="s">
        <v>1979</v>
      </c>
      <c r="F37" s="335" t="s">
        <v>2890</v>
      </c>
      <c r="G37" s="335" t="s">
        <v>4125</v>
      </c>
      <c r="H37" s="334"/>
      <c r="I37" s="334"/>
      <c r="J37" s="335" t="s">
        <v>4213</v>
      </c>
      <c r="K37" s="335" t="s">
        <v>4214</v>
      </c>
      <c r="L37" s="306"/>
      <c r="M37" s="271"/>
      <c r="N37" s="271"/>
      <c r="O37" s="271"/>
      <c r="P37" s="271"/>
      <c r="Q37" s="271"/>
      <c r="R37" s="271"/>
      <c r="S37" s="271"/>
      <c r="T37" s="271"/>
      <c r="U37" s="271"/>
      <c r="V37" s="271"/>
      <c r="W37" s="271"/>
    </row>
    <row r="38" spans="1:23" ht="15.75" customHeight="1">
      <c r="A38" s="306" t="s">
        <v>4215</v>
      </c>
      <c r="B38" s="335" t="s">
        <v>2694</v>
      </c>
      <c r="C38" s="335" t="s">
        <v>2942</v>
      </c>
      <c r="D38" s="335" t="s">
        <v>2678</v>
      </c>
      <c r="E38" s="335" t="s">
        <v>2949</v>
      </c>
      <c r="F38" s="335" t="s">
        <v>2687</v>
      </c>
      <c r="G38" s="335" t="s">
        <v>4125</v>
      </c>
      <c r="H38" s="335" t="s">
        <v>767</v>
      </c>
      <c r="I38" s="334"/>
      <c r="J38" s="335" t="s">
        <v>4216</v>
      </c>
      <c r="K38" s="335" t="s">
        <v>4217</v>
      </c>
      <c r="L38" s="306"/>
      <c r="M38" s="271"/>
      <c r="N38" s="271"/>
      <c r="O38" s="271"/>
      <c r="P38" s="271"/>
      <c r="Q38" s="271"/>
      <c r="R38" s="271"/>
      <c r="S38" s="271"/>
      <c r="T38" s="271"/>
      <c r="U38" s="271"/>
      <c r="V38" s="271"/>
      <c r="W38" s="271"/>
    </row>
    <row r="39" spans="1:23" ht="15.75" customHeight="1">
      <c r="A39" s="306"/>
      <c r="B39" s="306" t="s">
        <v>2964</v>
      </c>
      <c r="C39" s="306" t="s">
        <v>4218</v>
      </c>
      <c r="D39" s="306" t="s">
        <v>3094</v>
      </c>
      <c r="E39" s="306" t="s">
        <v>3504</v>
      </c>
      <c r="F39" s="306" t="s">
        <v>2681</v>
      </c>
      <c r="G39" s="306" t="s">
        <v>4219</v>
      </c>
      <c r="H39" s="306" t="s">
        <v>4220</v>
      </c>
      <c r="I39" s="306" t="s">
        <v>4221</v>
      </c>
      <c r="J39" s="306" t="s">
        <v>4222</v>
      </c>
      <c r="K39" s="306"/>
      <c r="L39" s="306"/>
      <c r="M39" s="271"/>
      <c r="N39" s="271"/>
      <c r="O39" s="271"/>
      <c r="P39" s="271"/>
      <c r="Q39" s="271"/>
      <c r="R39" s="271"/>
      <c r="S39" s="271"/>
      <c r="T39" s="271"/>
      <c r="U39" s="271"/>
      <c r="V39" s="271"/>
      <c r="W39" s="271"/>
    </row>
    <row r="40" spans="1:23" ht="15.75" customHeight="1">
      <c r="A40" s="306" t="s">
        <v>4223</v>
      </c>
      <c r="B40" s="334" t="s">
        <v>2681</v>
      </c>
      <c r="C40" s="334" t="s">
        <v>2678</v>
      </c>
      <c r="D40" s="334" t="s">
        <v>3034</v>
      </c>
      <c r="E40" s="334" t="s">
        <v>3013</v>
      </c>
      <c r="F40" s="334" t="s">
        <v>2808</v>
      </c>
      <c r="G40" s="334" t="s">
        <v>4224</v>
      </c>
      <c r="H40" s="334"/>
      <c r="I40" s="334"/>
      <c r="J40" s="334"/>
      <c r="K40" s="337" t="s">
        <v>4225</v>
      </c>
      <c r="L40" s="334"/>
      <c r="M40" s="271"/>
      <c r="N40" s="271"/>
      <c r="O40" s="271"/>
      <c r="P40" s="271"/>
      <c r="Q40" s="271"/>
      <c r="R40" s="271"/>
      <c r="S40" s="271"/>
      <c r="T40" s="271"/>
      <c r="U40" s="271"/>
      <c r="V40" s="271"/>
      <c r="W40" s="271"/>
    </row>
    <row r="41" spans="1:23" ht="15.75" customHeight="1">
      <c r="A41" s="306"/>
      <c r="B41" s="306" t="s">
        <v>3044</v>
      </c>
      <c r="C41" s="306" t="s">
        <v>3045</v>
      </c>
      <c r="D41" s="306" t="s">
        <v>4226</v>
      </c>
      <c r="E41" s="306" t="s">
        <v>3750</v>
      </c>
      <c r="F41" s="306" t="s">
        <v>3759</v>
      </c>
      <c r="G41" s="306" t="s">
        <v>4227</v>
      </c>
      <c r="H41" s="306" t="s">
        <v>4228</v>
      </c>
      <c r="I41" s="306" t="s">
        <v>4229</v>
      </c>
      <c r="J41" s="306" t="s">
        <v>4230</v>
      </c>
      <c r="K41" s="306"/>
      <c r="L41" s="306"/>
      <c r="M41" s="271"/>
      <c r="N41" s="271"/>
      <c r="O41" s="271"/>
      <c r="P41" s="271"/>
      <c r="Q41" s="271"/>
      <c r="R41" s="271"/>
      <c r="S41" s="271"/>
      <c r="T41" s="271"/>
      <c r="U41" s="271"/>
      <c r="V41" s="271"/>
      <c r="W41" s="271"/>
    </row>
    <row r="42" spans="1:23" ht="15.75" customHeight="1">
      <c r="A42" s="306" t="s">
        <v>4231</v>
      </c>
      <c r="B42" s="334" t="s">
        <v>3002</v>
      </c>
      <c r="C42" s="334" t="s">
        <v>4232</v>
      </c>
      <c r="D42" s="334" t="s">
        <v>3218</v>
      </c>
      <c r="E42" s="334" t="s">
        <v>4233</v>
      </c>
      <c r="F42" s="335" t="s">
        <v>4234</v>
      </c>
      <c r="G42" s="334" t="s">
        <v>4235</v>
      </c>
      <c r="H42" s="334"/>
      <c r="I42" s="334"/>
      <c r="J42" s="335" t="s">
        <v>4236</v>
      </c>
      <c r="K42" s="335" t="s">
        <v>4237</v>
      </c>
      <c r="L42" s="306"/>
      <c r="M42" s="271"/>
      <c r="N42" s="271"/>
      <c r="O42" s="271"/>
      <c r="P42" s="271"/>
      <c r="Q42" s="271"/>
      <c r="R42" s="271"/>
      <c r="S42" s="271"/>
      <c r="T42" s="271"/>
      <c r="U42" s="271"/>
      <c r="V42" s="271"/>
      <c r="W42" s="271"/>
    </row>
    <row r="43" spans="1:23" ht="15.75" customHeight="1">
      <c r="A43" s="306"/>
      <c r="B43" s="306" t="s">
        <v>2926</v>
      </c>
      <c r="C43" s="306" t="s">
        <v>2942</v>
      </c>
      <c r="D43" s="306" t="s">
        <v>1979</v>
      </c>
      <c r="E43" s="306" t="s">
        <v>2678</v>
      </c>
      <c r="F43" s="306" t="s">
        <v>2949</v>
      </c>
      <c r="G43" s="306" t="s">
        <v>3013</v>
      </c>
      <c r="H43" s="306"/>
      <c r="I43" s="306"/>
      <c r="J43" s="306" t="s">
        <v>4238</v>
      </c>
      <c r="K43" s="306"/>
      <c r="L43" s="306"/>
      <c r="M43" s="271"/>
      <c r="N43" s="271"/>
      <c r="O43" s="271"/>
      <c r="P43" s="271"/>
      <c r="Q43" s="271"/>
      <c r="R43" s="271"/>
      <c r="S43" s="271"/>
      <c r="T43" s="271"/>
      <c r="U43" s="271"/>
      <c r="V43" s="271"/>
      <c r="W43" s="271"/>
    </row>
    <row r="44" spans="1:23" ht="15.75" customHeight="1">
      <c r="A44" s="306"/>
      <c r="B44" s="306" t="s">
        <v>4239</v>
      </c>
      <c r="C44" s="306" t="s">
        <v>4240</v>
      </c>
      <c r="D44" s="306" t="s">
        <v>3019</v>
      </c>
      <c r="E44" s="306" t="s">
        <v>4241</v>
      </c>
      <c r="F44" s="306" t="s">
        <v>2924</v>
      </c>
      <c r="G44" s="306" t="s">
        <v>4242</v>
      </c>
      <c r="H44" s="306" t="s">
        <v>767</v>
      </c>
      <c r="I44" s="306"/>
      <c r="J44" s="306" t="s">
        <v>4229</v>
      </c>
      <c r="K44" s="306" t="s">
        <v>4243</v>
      </c>
      <c r="L44" s="306"/>
      <c r="M44" s="271"/>
      <c r="N44" s="271"/>
      <c r="O44" s="271"/>
      <c r="P44" s="271"/>
      <c r="Q44" s="271"/>
      <c r="R44" s="271"/>
      <c r="S44" s="271"/>
      <c r="T44" s="271"/>
      <c r="U44" s="271"/>
      <c r="V44" s="271"/>
      <c r="W44" s="271"/>
    </row>
    <row r="45" spans="1:23" ht="15.75" customHeight="1">
      <c r="A45" s="306"/>
      <c r="B45" s="306" t="s">
        <v>2947</v>
      </c>
      <c r="C45" s="306" t="s">
        <v>3035</v>
      </c>
      <c r="D45" s="306" t="s">
        <v>2927</v>
      </c>
      <c r="E45" s="306" t="s">
        <v>2942</v>
      </c>
      <c r="F45" s="306" t="s">
        <v>2665</v>
      </c>
      <c r="G45" s="306" t="s">
        <v>2945</v>
      </c>
      <c r="H45" s="306"/>
      <c r="I45" s="306"/>
      <c r="J45" s="306" t="s">
        <v>4244</v>
      </c>
      <c r="K45" s="306" t="s">
        <v>4245</v>
      </c>
      <c r="L45" s="306"/>
      <c r="M45" s="271"/>
      <c r="N45" s="271"/>
      <c r="O45" s="271"/>
      <c r="P45" s="271"/>
      <c r="Q45" s="271"/>
      <c r="R45" s="271"/>
      <c r="S45" s="271"/>
      <c r="T45" s="271"/>
      <c r="U45" s="271"/>
      <c r="V45" s="271"/>
      <c r="W45" s="271"/>
    </row>
    <row r="46" spans="1:23" ht="15.75" customHeight="1">
      <c r="A46" s="306"/>
      <c r="B46" s="306" t="s">
        <v>3094</v>
      </c>
      <c r="C46" s="306" t="s">
        <v>2968</v>
      </c>
      <c r="D46" s="306" t="s">
        <v>2973</v>
      </c>
      <c r="E46" s="306" t="s">
        <v>2964</v>
      </c>
      <c r="F46" s="306" t="s">
        <v>2687</v>
      </c>
      <c r="G46" s="306" t="s">
        <v>2759</v>
      </c>
      <c r="H46" s="306" t="s">
        <v>767</v>
      </c>
      <c r="I46" s="306"/>
      <c r="J46" s="306" t="s">
        <v>4246</v>
      </c>
      <c r="K46" s="306" t="s">
        <v>4247</v>
      </c>
      <c r="L46" s="306"/>
      <c r="M46" s="271"/>
      <c r="N46" s="271"/>
      <c r="O46" s="271"/>
      <c r="P46" s="271"/>
      <c r="Q46" s="271"/>
      <c r="R46" s="271"/>
      <c r="S46" s="271"/>
      <c r="T46" s="271"/>
      <c r="U46" s="271"/>
      <c r="V46" s="271"/>
      <c r="W46" s="271"/>
    </row>
    <row r="47" spans="1:23" ht="15.75" customHeight="1">
      <c r="A47" s="306"/>
      <c r="B47" s="306" t="s">
        <v>2960</v>
      </c>
      <c r="C47" s="306" t="s">
        <v>4248</v>
      </c>
      <c r="D47" s="306" t="s">
        <v>3021</v>
      </c>
      <c r="E47" s="306" t="s">
        <v>4249</v>
      </c>
      <c r="F47" s="306" t="s">
        <v>4250</v>
      </c>
      <c r="G47" s="306" t="s">
        <v>4125</v>
      </c>
      <c r="H47" s="306" t="s">
        <v>4251</v>
      </c>
      <c r="I47" s="306"/>
      <c r="J47" s="306" t="s">
        <v>4252</v>
      </c>
      <c r="K47" s="306" t="s">
        <v>4029</v>
      </c>
      <c r="L47" s="306"/>
      <c r="M47" s="271"/>
      <c r="N47" s="271"/>
      <c r="O47" s="271"/>
      <c r="P47" s="271"/>
      <c r="Q47" s="271"/>
      <c r="R47" s="271"/>
      <c r="S47" s="271"/>
      <c r="T47" s="271"/>
      <c r="U47" s="271"/>
      <c r="V47" s="271"/>
      <c r="W47" s="271"/>
    </row>
    <row r="48" spans="1:23" ht="15.75" customHeight="1">
      <c r="A48" s="306" t="s">
        <v>4253</v>
      </c>
      <c r="B48" s="335" t="s">
        <v>2987</v>
      </c>
      <c r="C48" s="335" t="s">
        <v>3762</v>
      </c>
      <c r="D48" s="335" t="s">
        <v>3003</v>
      </c>
      <c r="E48" s="335" t="s">
        <v>2932</v>
      </c>
      <c r="F48" s="335" t="s">
        <v>2753</v>
      </c>
      <c r="G48" s="335" t="s">
        <v>3761</v>
      </c>
      <c r="H48" s="335" t="s">
        <v>4254</v>
      </c>
      <c r="I48" s="335" t="s">
        <v>4255</v>
      </c>
      <c r="J48" s="335" t="s">
        <v>4256</v>
      </c>
      <c r="K48" s="335" t="s">
        <v>4257</v>
      </c>
      <c r="L48" s="306"/>
      <c r="M48" s="271"/>
      <c r="N48" s="271"/>
      <c r="O48" s="271"/>
      <c r="P48" s="271"/>
      <c r="Q48" s="271"/>
      <c r="R48" s="271"/>
      <c r="S48" s="271"/>
      <c r="T48" s="271"/>
      <c r="U48" s="271"/>
      <c r="V48" s="271"/>
      <c r="W48" s="271"/>
    </row>
    <row r="49" spans="1:23" ht="15.75" customHeight="1">
      <c r="A49" s="306" t="s">
        <v>4258</v>
      </c>
      <c r="B49" s="335" t="s">
        <v>2681</v>
      </c>
      <c r="C49" s="335" t="s">
        <v>3145</v>
      </c>
      <c r="D49" s="335" t="s">
        <v>2678</v>
      </c>
      <c r="E49" s="335" t="s">
        <v>4259</v>
      </c>
      <c r="F49" s="335" t="s">
        <v>4260</v>
      </c>
      <c r="G49" s="335" t="s">
        <v>3005</v>
      </c>
      <c r="H49" s="334"/>
      <c r="I49" s="334"/>
      <c r="J49" s="335" t="s">
        <v>4261</v>
      </c>
      <c r="K49" s="335" t="s">
        <v>4262</v>
      </c>
      <c r="L49" s="306"/>
      <c r="M49" s="271"/>
      <c r="N49" s="271"/>
      <c r="O49" s="271"/>
      <c r="P49" s="271"/>
      <c r="Q49" s="271"/>
      <c r="R49" s="271"/>
      <c r="S49" s="271"/>
      <c r="T49" s="271"/>
      <c r="U49" s="271"/>
      <c r="V49" s="271"/>
      <c r="W49" s="271"/>
    </row>
    <row r="50" spans="1:23" ht="15.75" customHeight="1">
      <c r="A50" s="306"/>
      <c r="B50" s="306" t="s">
        <v>2927</v>
      </c>
      <c r="C50" s="306" t="s">
        <v>2942</v>
      </c>
      <c r="D50" s="306" t="s">
        <v>3119</v>
      </c>
      <c r="E50" s="306" t="s">
        <v>3035</v>
      </c>
      <c r="F50" s="306" t="s">
        <v>2992</v>
      </c>
      <c r="G50" s="209" t="s">
        <v>2945</v>
      </c>
      <c r="H50" s="306" t="s">
        <v>2746</v>
      </c>
      <c r="I50" s="306" t="s">
        <v>4263</v>
      </c>
      <c r="J50" s="306" t="s">
        <v>4264</v>
      </c>
      <c r="K50" s="306"/>
      <c r="L50" s="306"/>
      <c r="M50" s="271"/>
      <c r="N50" s="271"/>
      <c r="O50" s="271"/>
      <c r="P50" s="271"/>
      <c r="Q50" s="271"/>
      <c r="R50" s="271"/>
      <c r="S50" s="271"/>
      <c r="T50" s="271"/>
      <c r="U50" s="271"/>
      <c r="V50" s="271"/>
      <c r="W50" s="271"/>
    </row>
    <row r="51" spans="1:23" ht="15.75" customHeight="1">
      <c r="A51" s="306" t="s">
        <v>4265</v>
      </c>
      <c r="B51" s="338" t="s">
        <v>2932</v>
      </c>
      <c r="C51" s="306" t="s">
        <v>3762</v>
      </c>
      <c r="D51" s="306" t="s">
        <v>3752</v>
      </c>
      <c r="E51" s="306" t="s">
        <v>4266</v>
      </c>
      <c r="F51" s="306" t="s">
        <v>4267</v>
      </c>
      <c r="G51" s="306"/>
      <c r="H51" s="306"/>
      <c r="I51" s="306"/>
      <c r="J51" s="83" t="s">
        <v>4268</v>
      </c>
      <c r="K51" s="332" t="s">
        <v>4269</v>
      </c>
      <c r="L51" s="306"/>
      <c r="M51" s="271"/>
      <c r="N51" s="271"/>
      <c r="O51" s="271"/>
      <c r="P51" s="271"/>
      <c r="Q51" s="271"/>
      <c r="R51" s="271"/>
      <c r="S51" s="271"/>
      <c r="T51" s="271"/>
      <c r="U51" s="271"/>
      <c r="V51" s="271"/>
      <c r="W51" s="271"/>
    </row>
    <row r="52" spans="1:23" ht="15.75" customHeight="1">
      <c r="A52" s="306" t="s">
        <v>4270</v>
      </c>
      <c r="B52" s="335" t="s">
        <v>1979</v>
      </c>
      <c r="C52" s="335" t="s">
        <v>3119</v>
      </c>
      <c r="D52" s="335" t="s">
        <v>3218</v>
      </c>
      <c r="E52" s="335" t="s">
        <v>3016</v>
      </c>
      <c r="F52" s="335" t="s">
        <v>2753</v>
      </c>
      <c r="G52" s="335" t="s">
        <v>4125</v>
      </c>
      <c r="H52" s="334"/>
      <c r="I52" s="334"/>
      <c r="J52" s="335" t="s">
        <v>4271</v>
      </c>
      <c r="K52" s="335" t="s">
        <v>4272</v>
      </c>
      <c r="L52" s="306"/>
      <c r="M52" s="271"/>
      <c r="N52" s="271"/>
      <c r="O52" s="271"/>
      <c r="P52" s="271"/>
      <c r="Q52" s="271"/>
      <c r="R52" s="271"/>
      <c r="S52" s="271"/>
      <c r="T52" s="271"/>
      <c r="U52" s="271"/>
      <c r="V52" s="271"/>
      <c r="W52" s="271"/>
    </row>
    <row r="53" spans="1:23" ht="15.75" customHeight="1">
      <c r="A53" s="306"/>
      <c r="B53" s="306" t="s">
        <v>4273</v>
      </c>
      <c r="C53" s="306" t="s">
        <v>2947</v>
      </c>
      <c r="D53" s="306" t="s">
        <v>3126</v>
      </c>
      <c r="E53" s="306" t="s">
        <v>2973</v>
      </c>
      <c r="F53" s="306" t="s">
        <v>2678</v>
      </c>
      <c r="G53" s="306" t="s">
        <v>4274</v>
      </c>
      <c r="H53" s="306" t="s">
        <v>2232</v>
      </c>
      <c r="I53" s="209"/>
      <c r="J53" s="306" t="s">
        <v>4275</v>
      </c>
      <c r="K53" s="306"/>
      <c r="L53" s="306"/>
      <c r="M53" s="271"/>
      <c r="N53" s="271"/>
      <c r="O53" s="271"/>
      <c r="P53" s="271"/>
      <c r="Q53" s="271"/>
      <c r="R53" s="271"/>
      <c r="S53" s="271"/>
      <c r="T53" s="271"/>
      <c r="U53" s="271"/>
      <c r="V53" s="271"/>
      <c r="W53" s="271"/>
    </row>
    <row r="54" spans="1:23" ht="15.75" customHeight="1">
      <c r="A54" s="306"/>
      <c r="B54" s="306" t="s">
        <v>3223</v>
      </c>
      <c r="C54" s="306" t="s">
        <v>2898</v>
      </c>
      <c r="D54" s="306" t="s">
        <v>3759</v>
      </c>
      <c r="E54" s="306" t="s">
        <v>4090</v>
      </c>
      <c r="F54" s="306" t="s">
        <v>4232</v>
      </c>
      <c r="G54" s="306"/>
      <c r="H54" s="306"/>
      <c r="I54" s="209"/>
      <c r="J54" s="306" t="s">
        <v>4276</v>
      </c>
      <c r="K54" s="306" t="s">
        <v>4277</v>
      </c>
      <c r="L54" s="306"/>
      <c r="M54" s="271"/>
      <c r="N54" s="271"/>
      <c r="O54" s="271"/>
      <c r="P54" s="271"/>
      <c r="Q54" s="271"/>
      <c r="R54" s="271"/>
      <c r="S54" s="271"/>
      <c r="T54" s="271"/>
      <c r="U54" s="271"/>
      <c r="V54" s="271"/>
      <c r="W54" s="271"/>
    </row>
    <row r="55" spans="1:23" ht="15.75" customHeight="1">
      <c r="A55" s="306" t="s">
        <v>4278</v>
      </c>
      <c r="B55" s="334" t="s">
        <v>2968</v>
      </c>
      <c r="C55" s="334" t="s">
        <v>2990</v>
      </c>
      <c r="D55" s="334" t="s">
        <v>2973</v>
      </c>
      <c r="E55" s="334" t="s">
        <v>2759</v>
      </c>
      <c r="F55" s="334" t="s">
        <v>2734</v>
      </c>
      <c r="G55" s="334" t="s">
        <v>3601</v>
      </c>
      <c r="H55" s="334"/>
      <c r="I55" s="334"/>
      <c r="J55" s="334"/>
      <c r="K55" s="334" t="s">
        <v>4279</v>
      </c>
      <c r="L55" s="306"/>
      <c r="M55" s="271"/>
      <c r="N55" s="271"/>
      <c r="O55" s="271"/>
      <c r="P55" s="271"/>
      <c r="Q55" s="271"/>
      <c r="R55" s="271"/>
      <c r="S55" s="271"/>
      <c r="T55" s="271"/>
      <c r="U55" s="271"/>
      <c r="V55" s="271"/>
      <c r="W55" s="271"/>
    </row>
    <row r="56" spans="1:23" ht="15.75" customHeight="1">
      <c r="A56" s="306" t="s">
        <v>4280</v>
      </c>
      <c r="B56" s="335" t="s">
        <v>2890</v>
      </c>
      <c r="C56" s="335" t="s">
        <v>2900</v>
      </c>
      <c r="D56" s="335" t="s">
        <v>2939</v>
      </c>
      <c r="E56" s="335" t="s">
        <v>2678</v>
      </c>
      <c r="F56" s="335" t="s">
        <v>4281</v>
      </c>
      <c r="G56" s="306"/>
      <c r="H56" s="306"/>
      <c r="I56" s="306"/>
      <c r="J56" s="306"/>
      <c r="K56" s="306"/>
      <c r="L56" s="306"/>
      <c r="M56" s="271"/>
      <c r="N56" s="271"/>
      <c r="O56" s="271"/>
      <c r="P56" s="271"/>
      <c r="Q56" s="271"/>
      <c r="R56" s="271"/>
      <c r="S56" s="271"/>
      <c r="T56" s="271"/>
      <c r="U56" s="271"/>
      <c r="V56" s="271"/>
      <c r="W56" s="271"/>
    </row>
    <row r="57" spans="1:23" ht="15.75" customHeight="1">
      <c r="A57" s="209"/>
      <c r="B57" s="332" t="s">
        <v>2973</v>
      </c>
      <c r="C57" s="332" t="s">
        <v>2978</v>
      </c>
      <c r="D57" s="332" t="s">
        <v>2968</v>
      </c>
      <c r="E57" s="332" t="s">
        <v>2694</v>
      </c>
      <c r="F57" s="332" t="s">
        <v>4282</v>
      </c>
      <c r="G57" s="332" t="s">
        <v>3945</v>
      </c>
      <c r="H57" s="332" t="s">
        <v>2232</v>
      </c>
      <c r="I57" s="332"/>
      <c r="J57" s="332" t="s">
        <v>4283</v>
      </c>
      <c r="K57" s="332"/>
      <c r="L57" s="306"/>
      <c r="M57" s="271"/>
      <c r="N57" s="271"/>
      <c r="O57" s="271"/>
      <c r="P57" s="271"/>
      <c r="Q57" s="271"/>
      <c r="R57" s="271"/>
      <c r="S57" s="271"/>
      <c r="T57" s="271"/>
      <c r="U57" s="271"/>
      <c r="V57" s="271"/>
      <c r="W57" s="271"/>
    </row>
    <row r="58" spans="1:23" ht="15.75" customHeight="1">
      <c r="A58" s="306"/>
      <c r="B58" s="306"/>
      <c r="C58" s="306"/>
      <c r="D58" s="306"/>
      <c r="E58" s="306"/>
      <c r="F58" s="306"/>
      <c r="G58" s="306"/>
      <c r="H58" s="306"/>
      <c r="I58" s="306"/>
      <c r="J58" s="306"/>
      <c r="K58" s="306"/>
      <c r="L58" s="306"/>
      <c r="M58" s="271"/>
      <c r="N58" s="271"/>
      <c r="O58" s="271"/>
      <c r="P58" s="271"/>
      <c r="Q58" s="271"/>
      <c r="R58" s="271"/>
      <c r="S58" s="271"/>
      <c r="T58" s="271"/>
      <c r="U58" s="271"/>
      <c r="V58" s="271"/>
      <c r="W58" s="271"/>
    </row>
    <row r="59" spans="1:23" ht="15.75" customHeight="1">
      <c r="A59" s="306"/>
      <c r="B59" s="306"/>
      <c r="C59" s="306"/>
      <c r="D59" s="306"/>
      <c r="E59" s="306"/>
      <c r="F59" s="306"/>
      <c r="G59" s="306"/>
      <c r="H59" s="306"/>
      <c r="I59" s="332"/>
      <c r="J59" s="306"/>
      <c r="K59" s="306"/>
      <c r="L59" s="306"/>
      <c r="M59" s="271"/>
      <c r="N59" s="271"/>
      <c r="O59" s="271"/>
      <c r="P59" s="271"/>
      <c r="Q59" s="271"/>
      <c r="R59" s="271"/>
      <c r="S59" s="271"/>
      <c r="T59" s="271"/>
      <c r="U59" s="271"/>
      <c r="V59" s="271"/>
      <c r="W59" s="271"/>
    </row>
    <row r="60" spans="1:23" ht="15.75" customHeight="1">
      <c r="A60" s="306"/>
      <c r="B60" s="306"/>
      <c r="C60" s="306"/>
      <c r="D60" s="306"/>
      <c r="E60" s="306"/>
      <c r="F60" s="306"/>
      <c r="G60" s="306"/>
      <c r="H60" s="306"/>
      <c r="I60" s="306"/>
      <c r="J60" s="306"/>
      <c r="K60" s="306"/>
      <c r="L60" s="306"/>
      <c r="M60" s="271"/>
      <c r="N60" s="271"/>
      <c r="O60" s="271"/>
      <c r="P60" s="271"/>
      <c r="Q60" s="271"/>
      <c r="R60" s="271"/>
      <c r="S60" s="271"/>
      <c r="T60" s="271"/>
      <c r="U60" s="271"/>
      <c r="V60" s="271"/>
      <c r="W60" s="271"/>
    </row>
    <row r="61" spans="1:23" ht="15.75" customHeight="1">
      <c r="A61" s="306"/>
      <c r="B61" s="306"/>
      <c r="C61" s="306"/>
      <c r="D61" s="306"/>
      <c r="E61" s="306"/>
      <c r="F61" s="306"/>
      <c r="G61" s="306"/>
      <c r="H61" s="306"/>
      <c r="I61" s="306"/>
      <c r="J61" s="306"/>
      <c r="K61" s="306"/>
      <c r="L61" s="306"/>
      <c r="M61" s="271"/>
      <c r="N61" s="271"/>
      <c r="O61" s="271"/>
      <c r="P61" s="271"/>
      <c r="Q61" s="271"/>
      <c r="R61" s="271"/>
      <c r="S61" s="271"/>
      <c r="T61" s="271"/>
      <c r="U61" s="271"/>
      <c r="V61" s="271"/>
      <c r="W61" s="271"/>
    </row>
    <row r="62" spans="1:23" ht="15.75" customHeight="1">
      <c r="A62" s="306"/>
      <c r="B62" s="306"/>
      <c r="C62" s="306"/>
      <c r="D62" s="306"/>
      <c r="E62" s="306"/>
      <c r="F62" s="306"/>
      <c r="G62" s="306"/>
      <c r="H62" s="306"/>
      <c r="I62" s="306"/>
      <c r="J62" s="306"/>
      <c r="K62" s="306"/>
      <c r="L62" s="306"/>
      <c r="M62" s="271"/>
      <c r="N62" s="271"/>
      <c r="O62" s="271"/>
      <c r="P62" s="271"/>
      <c r="Q62" s="271"/>
      <c r="R62" s="271"/>
      <c r="S62" s="271"/>
      <c r="T62" s="271"/>
      <c r="U62" s="271"/>
      <c r="V62" s="271"/>
      <c r="W62" s="271"/>
    </row>
    <row r="63" spans="1:23" ht="15.75" customHeight="1">
      <c r="A63" s="306"/>
      <c r="B63" s="306"/>
      <c r="C63" s="306"/>
      <c r="D63" s="306"/>
      <c r="E63" s="306"/>
      <c r="F63" s="306"/>
      <c r="G63" s="306"/>
      <c r="H63" s="306"/>
      <c r="I63" s="306"/>
      <c r="J63" s="306"/>
      <c r="K63" s="306"/>
      <c r="L63" s="306"/>
      <c r="M63" s="271"/>
      <c r="N63" s="271"/>
      <c r="O63" s="271"/>
      <c r="P63" s="271"/>
      <c r="Q63" s="271"/>
      <c r="R63" s="271"/>
      <c r="S63" s="271"/>
      <c r="T63" s="271"/>
      <c r="U63" s="271"/>
      <c r="V63" s="271"/>
      <c r="W63" s="271"/>
    </row>
    <row r="64" spans="1:23" ht="15.75" customHeight="1">
      <c r="A64" s="306"/>
      <c r="B64" s="306"/>
      <c r="C64" s="306"/>
      <c r="D64" s="306"/>
      <c r="E64" s="306"/>
      <c r="F64" s="306"/>
      <c r="G64" s="306"/>
      <c r="H64" s="306"/>
      <c r="I64" s="306"/>
      <c r="J64" s="306"/>
      <c r="K64" s="306"/>
      <c r="L64" s="306"/>
      <c r="M64" s="271"/>
      <c r="N64" s="271"/>
      <c r="O64" s="271"/>
      <c r="P64" s="271"/>
      <c r="Q64" s="271"/>
      <c r="R64" s="271"/>
      <c r="S64" s="271"/>
      <c r="T64" s="271"/>
      <c r="U64" s="271"/>
      <c r="V64" s="271"/>
      <c r="W64" s="271"/>
    </row>
    <row r="65" spans="1:23" ht="15.75" customHeight="1">
      <c r="A65" s="306"/>
      <c r="B65" s="306"/>
      <c r="C65" s="306"/>
      <c r="D65" s="306"/>
      <c r="E65" s="306"/>
      <c r="F65" s="306"/>
      <c r="G65" s="306"/>
      <c r="H65" s="306"/>
      <c r="I65" s="306"/>
      <c r="J65" s="306"/>
      <c r="K65" s="306"/>
      <c r="L65" s="306"/>
      <c r="M65" s="271"/>
      <c r="N65" s="271"/>
      <c r="O65" s="271"/>
      <c r="P65" s="271"/>
      <c r="Q65" s="271"/>
      <c r="R65" s="271"/>
      <c r="S65" s="271"/>
      <c r="T65" s="271"/>
      <c r="U65" s="271"/>
      <c r="V65" s="271"/>
      <c r="W65" s="271"/>
    </row>
    <row r="66" spans="1:23" ht="15.75" customHeight="1">
      <c r="A66" s="306"/>
      <c r="B66" s="306"/>
      <c r="C66" s="306"/>
      <c r="D66" s="306"/>
      <c r="E66" s="306"/>
      <c r="F66" s="306"/>
      <c r="G66" s="306"/>
      <c r="H66" s="306"/>
      <c r="I66" s="306"/>
      <c r="J66" s="306"/>
      <c r="K66" s="306"/>
      <c r="L66" s="306"/>
      <c r="M66" s="271"/>
      <c r="N66" s="271"/>
      <c r="O66" s="271"/>
      <c r="P66" s="271"/>
      <c r="Q66" s="271"/>
      <c r="R66" s="271"/>
      <c r="S66" s="271"/>
      <c r="T66" s="271"/>
      <c r="U66" s="271"/>
      <c r="V66" s="271"/>
      <c r="W66" s="271"/>
    </row>
    <row r="67" spans="1:23" ht="15.75" customHeight="1">
      <c r="A67" s="306"/>
      <c r="B67" s="306"/>
      <c r="C67" s="306"/>
      <c r="D67" s="306"/>
      <c r="E67" s="306"/>
      <c r="F67" s="306"/>
      <c r="G67" s="306"/>
      <c r="H67" s="306"/>
      <c r="I67" s="306"/>
      <c r="J67" s="306"/>
      <c r="K67" s="306"/>
      <c r="L67" s="306"/>
      <c r="M67" s="271"/>
      <c r="N67" s="271"/>
      <c r="O67" s="271"/>
      <c r="P67" s="271"/>
      <c r="Q67" s="271"/>
      <c r="R67" s="271"/>
      <c r="S67" s="271"/>
      <c r="T67" s="271"/>
      <c r="U67" s="271"/>
      <c r="V67" s="271"/>
      <c r="W67" s="271"/>
    </row>
    <row r="68" spans="1:23" ht="15.75" customHeight="1">
      <c r="A68" s="306"/>
      <c r="B68" s="306"/>
      <c r="C68" s="306"/>
      <c r="D68" s="306"/>
      <c r="E68" s="306"/>
      <c r="F68" s="306"/>
      <c r="G68" s="306"/>
      <c r="H68" s="306"/>
      <c r="I68" s="306"/>
      <c r="J68" s="306"/>
      <c r="K68" s="306"/>
      <c r="L68" s="306"/>
      <c r="M68" s="271"/>
      <c r="N68" s="271"/>
      <c r="O68" s="271"/>
      <c r="P68" s="271"/>
      <c r="Q68" s="271"/>
      <c r="R68" s="271"/>
      <c r="S68" s="271"/>
      <c r="T68" s="271"/>
      <c r="U68" s="271"/>
      <c r="V68" s="271"/>
      <c r="W68" s="271"/>
    </row>
    <row r="69" spans="1:23" ht="15.75" customHeight="1">
      <c r="A69" s="306"/>
      <c r="B69" s="306"/>
      <c r="C69" s="306"/>
      <c r="D69" s="306"/>
      <c r="E69" s="306"/>
      <c r="F69" s="306"/>
      <c r="G69" s="306"/>
      <c r="H69" s="306"/>
      <c r="I69" s="306"/>
      <c r="J69" s="306"/>
      <c r="K69" s="306"/>
      <c r="L69" s="339"/>
      <c r="M69" s="271"/>
      <c r="N69" s="271"/>
      <c r="O69" s="271"/>
      <c r="P69" s="271"/>
      <c r="Q69" s="271"/>
      <c r="R69" s="271"/>
      <c r="S69" s="271"/>
      <c r="T69" s="271"/>
      <c r="U69" s="271"/>
      <c r="V69" s="271"/>
      <c r="W69" s="271"/>
    </row>
    <row r="70" spans="1:23" ht="15.75" customHeight="1">
      <c r="A70" s="306"/>
      <c r="B70" s="306"/>
      <c r="C70" s="306"/>
      <c r="D70" s="306"/>
      <c r="E70" s="306"/>
      <c r="F70" s="306"/>
      <c r="G70" s="306"/>
      <c r="H70" s="306"/>
      <c r="I70" s="306"/>
      <c r="J70" s="306"/>
      <c r="K70" s="306"/>
      <c r="L70" s="306"/>
      <c r="M70" s="271"/>
      <c r="N70" s="271"/>
      <c r="O70" s="271"/>
      <c r="P70" s="271"/>
      <c r="Q70" s="271"/>
      <c r="R70" s="271"/>
      <c r="S70" s="271"/>
      <c r="T70" s="271"/>
      <c r="U70" s="271"/>
      <c r="V70" s="271"/>
      <c r="W70" s="271"/>
    </row>
    <row r="71" spans="1:23" ht="15.75" customHeight="1">
      <c r="A71" s="306"/>
      <c r="B71" s="306"/>
      <c r="C71" s="306"/>
      <c r="D71" s="306"/>
      <c r="E71" s="306"/>
      <c r="F71" s="306"/>
      <c r="G71" s="306"/>
      <c r="H71" s="306"/>
      <c r="I71" s="306"/>
      <c r="J71" s="306"/>
      <c r="K71" s="306"/>
      <c r="L71" s="306"/>
      <c r="M71" s="271"/>
      <c r="N71" s="271"/>
      <c r="O71" s="271"/>
      <c r="P71" s="271"/>
      <c r="Q71" s="271"/>
      <c r="R71" s="271"/>
      <c r="S71" s="271"/>
      <c r="T71" s="271"/>
      <c r="U71" s="271"/>
      <c r="V71" s="271"/>
      <c r="W71" s="271"/>
    </row>
    <row r="72" spans="1:23" ht="15.75" customHeight="1">
      <c r="A72" s="306"/>
      <c r="B72" s="306"/>
      <c r="C72" s="306"/>
      <c r="D72" s="306"/>
      <c r="E72" s="306"/>
      <c r="F72" s="306"/>
      <c r="G72" s="306"/>
      <c r="H72" s="306"/>
      <c r="I72" s="306"/>
      <c r="J72" s="306"/>
      <c r="K72" s="306"/>
      <c r="L72" s="306"/>
      <c r="M72" s="271"/>
      <c r="N72" s="271"/>
      <c r="O72" s="271"/>
      <c r="P72" s="271"/>
      <c r="Q72" s="271"/>
      <c r="R72" s="271"/>
      <c r="S72" s="271"/>
      <c r="T72" s="271"/>
      <c r="U72" s="271"/>
      <c r="V72" s="271"/>
      <c r="W72" s="271"/>
    </row>
    <row r="73" spans="1:23" ht="15.75" customHeight="1">
      <c r="A73" s="306"/>
      <c r="B73" s="306"/>
      <c r="C73" s="306"/>
      <c r="D73" s="306"/>
      <c r="E73" s="306"/>
      <c r="F73" s="306"/>
      <c r="G73" s="306"/>
      <c r="H73" s="306"/>
      <c r="I73" s="306"/>
      <c r="J73" s="306"/>
      <c r="K73" s="306"/>
      <c r="L73" s="306"/>
      <c r="M73" s="271"/>
      <c r="N73" s="271"/>
      <c r="O73" s="271"/>
      <c r="P73" s="271"/>
      <c r="Q73" s="271"/>
      <c r="R73" s="271"/>
      <c r="S73" s="271"/>
      <c r="T73" s="271"/>
      <c r="U73" s="271"/>
      <c r="V73" s="271"/>
      <c r="W73" s="271"/>
    </row>
    <row r="74" spans="1:23" ht="15.75" customHeight="1">
      <c r="A74" s="306"/>
      <c r="B74" s="306"/>
      <c r="C74" s="306"/>
      <c r="D74" s="306"/>
      <c r="E74" s="306"/>
      <c r="F74" s="306"/>
      <c r="G74" s="306"/>
      <c r="H74" s="306"/>
      <c r="I74" s="306"/>
      <c r="J74" s="306"/>
      <c r="K74" s="306"/>
      <c r="L74" s="306"/>
      <c r="M74" s="271"/>
      <c r="N74" s="271"/>
      <c r="O74" s="271"/>
      <c r="P74" s="271"/>
      <c r="Q74" s="271"/>
      <c r="R74" s="271"/>
      <c r="S74" s="271"/>
      <c r="T74" s="271"/>
      <c r="U74" s="271"/>
      <c r="V74" s="271"/>
      <c r="W74" s="271"/>
    </row>
    <row r="75" spans="1:23" ht="15.75" customHeight="1">
      <c r="A75" s="306"/>
      <c r="B75" s="306"/>
      <c r="C75" s="306"/>
      <c r="D75" s="306"/>
      <c r="E75" s="306"/>
      <c r="F75" s="306"/>
      <c r="G75" s="306"/>
      <c r="H75" s="306"/>
      <c r="I75" s="306"/>
      <c r="J75" s="306"/>
      <c r="K75" s="306"/>
      <c r="L75" s="306"/>
      <c r="M75" s="271"/>
      <c r="N75" s="271"/>
      <c r="O75" s="271"/>
      <c r="P75" s="271"/>
      <c r="Q75" s="271"/>
      <c r="R75" s="271"/>
      <c r="S75" s="271"/>
      <c r="T75" s="271"/>
      <c r="U75" s="271"/>
      <c r="V75" s="271"/>
      <c r="W75" s="271"/>
    </row>
    <row r="76" spans="1:23" ht="15.75" customHeight="1">
      <c r="A76" s="306"/>
      <c r="B76" s="306"/>
      <c r="C76" s="306"/>
      <c r="D76" s="306"/>
      <c r="E76" s="306"/>
      <c r="F76" s="306"/>
      <c r="G76" s="306"/>
      <c r="H76" s="306"/>
      <c r="I76" s="306"/>
      <c r="J76" s="306"/>
      <c r="K76" s="306"/>
      <c r="L76" s="306"/>
      <c r="M76" s="271"/>
      <c r="N76" s="271"/>
      <c r="O76" s="271"/>
      <c r="P76" s="271"/>
      <c r="Q76" s="271"/>
      <c r="R76" s="271"/>
      <c r="S76" s="271"/>
      <c r="T76" s="271"/>
      <c r="U76" s="271"/>
      <c r="V76" s="271"/>
      <c r="W76" s="271"/>
    </row>
    <row r="77" spans="1:23" ht="15.75" customHeight="1">
      <c r="A77" s="306"/>
      <c r="B77" s="306"/>
      <c r="C77" s="306"/>
      <c r="D77" s="306"/>
      <c r="E77" s="306"/>
      <c r="F77" s="306"/>
      <c r="G77" s="306"/>
      <c r="H77" s="306"/>
      <c r="I77" s="306"/>
      <c r="J77" s="306"/>
      <c r="K77" s="306"/>
      <c r="L77" s="306"/>
      <c r="M77" s="271"/>
      <c r="N77" s="271"/>
      <c r="O77" s="271"/>
      <c r="P77" s="271"/>
      <c r="Q77" s="271"/>
      <c r="R77" s="271"/>
      <c r="S77" s="271"/>
      <c r="T77" s="271"/>
      <c r="U77" s="271"/>
      <c r="V77" s="271"/>
      <c r="W77" s="271"/>
    </row>
    <row r="78" spans="1:23" ht="15.75" customHeight="1">
      <c r="A78" s="306"/>
      <c r="B78" s="306"/>
      <c r="C78" s="306"/>
      <c r="D78" s="306"/>
      <c r="E78" s="306"/>
      <c r="F78" s="306"/>
      <c r="G78" s="306"/>
      <c r="H78" s="306"/>
      <c r="I78" s="306"/>
      <c r="J78" s="306"/>
      <c r="K78" s="306"/>
      <c r="L78" s="306"/>
      <c r="M78" s="271"/>
      <c r="N78" s="271"/>
      <c r="O78" s="271"/>
      <c r="P78" s="271"/>
      <c r="Q78" s="271"/>
      <c r="R78" s="271"/>
      <c r="S78" s="271"/>
      <c r="T78" s="271"/>
      <c r="U78" s="271"/>
      <c r="V78" s="271"/>
      <c r="W78" s="271"/>
    </row>
    <row r="79" spans="1:23" ht="15.75" customHeight="1">
      <c r="A79" s="306"/>
      <c r="B79" s="306"/>
      <c r="C79" s="306"/>
      <c r="D79" s="306"/>
      <c r="E79" s="306"/>
      <c r="F79" s="306"/>
      <c r="G79" s="306"/>
      <c r="H79" s="306"/>
      <c r="I79" s="306"/>
      <c r="J79" s="306"/>
      <c r="K79" s="306"/>
      <c r="L79" s="306"/>
      <c r="M79" s="271"/>
      <c r="N79" s="271"/>
      <c r="O79" s="271"/>
      <c r="P79" s="271"/>
      <c r="Q79" s="271"/>
      <c r="R79" s="271"/>
      <c r="S79" s="271"/>
      <c r="T79" s="271"/>
      <c r="U79" s="271"/>
      <c r="V79" s="271"/>
      <c r="W79" s="271"/>
    </row>
    <row r="80" spans="1:23" ht="15.75" customHeight="1">
      <c r="A80" s="306"/>
      <c r="B80" s="306"/>
      <c r="C80" s="306"/>
      <c r="D80" s="306"/>
      <c r="E80" s="306"/>
      <c r="F80" s="306"/>
      <c r="G80" s="306"/>
      <c r="H80" s="306"/>
      <c r="I80" s="306"/>
      <c r="J80" s="306"/>
      <c r="K80" s="306"/>
      <c r="L80" s="306"/>
      <c r="M80" s="271"/>
      <c r="N80" s="271"/>
      <c r="O80" s="271"/>
      <c r="P80" s="271"/>
      <c r="Q80" s="271"/>
      <c r="R80" s="271"/>
      <c r="S80" s="271"/>
      <c r="T80" s="271"/>
      <c r="U80" s="271"/>
      <c r="V80" s="271"/>
      <c r="W80" s="271"/>
    </row>
    <row r="81" spans="1:23" ht="15.75" customHeight="1">
      <c r="A81" s="306"/>
      <c r="B81" s="306"/>
      <c r="C81" s="306"/>
      <c r="D81" s="306"/>
      <c r="E81" s="306"/>
      <c r="F81" s="306"/>
      <c r="G81" s="306"/>
      <c r="H81" s="306"/>
      <c r="I81" s="306"/>
      <c r="J81" s="306"/>
      <c r="K81" s="306"/>
      <c r="L81" s="306"/>
      <c r="M81" s="271"/>
      <c r="N81" s="271"/>
      <c r="O81" s="271"/>
      <c r="P81" s="271"/>
      <c r="Q81" s="271"/>
      <c r="R81" s="271"/>
      <c r="S81" s="271"/>
      <c r="T81" s="271"/>
      <c r="U81" s="271"/>
      <c r="V81" s="271"/>
      <c r="W81" s="271"/>
    </row>
    <row r="82" spans="1:23" ht="15.75" customHeight="1">
      <c r="A82" s="306"/>
      <c r="B82" s="306"/>
      <c r="C82" s="306"/>
      <c r="D82" s="306"/>
      <c r="E82" s="306"/>
      <c r="F82" s="306"/>
      <c r="G82" s="306"/>
      <c r="H82" s="306"/>
      <c r="I82" s="306"/>
      <c r="J82" s="306"/>
      <c r="K82" s="306"/>
      <c r="L82" s="306"/>
      <c r="M82" s="271"/>
      <c r="N82" s="271"/>
      <c r="O82" s="271"/>
      <c r="P82" s="271"/>
      <c r="Q82" s="271"/>
      <c r="R82" s="271"/>
      <c r="S82" s="271"/>
      <c r="T82" s="271"/>
      <c r="U82" s="271"/>
      <c r="V82" s="271"/>
      <c r="W82" s="271"/>
    </row>
    <row r="83" spans="1:23" ht="15.75" customHeight="1">
      <c r="A83" s="306"/>
      <c r="B83" s="306"/>
      <c r="C83" s="306"/>
      <c r="D83" s="306"/>
      <c r="E83" s="209"/>
      <c r="F83" s="306"/>
      <c r="G83" s="306"/>
      <c r="H83" s="306"/>
      <c r="I83" s="306"/>
      <c r="J83" s="306"/>
      <c r="K83" s="306"/>
      <c r="L83" s="306"/>
      <c r="M83" s="271"/>
      <c r="N83" s="271"/>
      <c r="O83" s="271"/>
      <c r="P83" s="271"/>
      <c r="Q83" s="271"/>
      <c r="R83" s="271"/>
      <c r="S83" s="271"/>
      <c r="T83" s="271"/>
      <c r="U83" s="271"/>
      <c r="V83" s="271"/>
      <c r="W83" s="271"/>
    </row>
    <row r="84" spans="1:23" ht="15.75" customHeight="1">
      <c r="A84" s="306"/>
      <c r="B84" s="306"/>
      <c r="C84" s="306"/>
      <c r="D84" s="306"/>
      <c r="E84" s="306"/>
      <c r="F84" s="306"/>
      <c r="G84" s="306"/>
      <c r="H84" s="306"/>
      <c r="I84" s="306"/>
      <c r="J84" s="306"/>
      <c r="K84" s="306"/>
      <c r="L84" s="306"/>
      <c r="M84" s="271"/>
      <c r="N84" s="271"/>
      <c r="O84" s="271"/>
      <c r="P84" s="271"/>
      <c r="Q84" s="271"/>
      <c r="R84" s="271"/>
      <c r="S84" s="271"/>
      <c r="T84" s="271"/>
      <c r="U84" s="271"/>
      <c r="V84" s="271"/>
      <c r="W84" s="271"/>
    </row>
    <row r="85" spans="1:23" ht="15.75" customHeight="1">
      <c r="A85" s="306"/>
      <c r="B85" s="306"/>
      <c r="C85" s="306"/>
      <c r="D85" s="306"/>
      <c r="E85" s="306"/>
      <c r="F85" s="306"/>
      <c r="G85" s="306"/>
      <c r="H85" s="306"/>
      <c r="I85" s="306"/>
      <c r="J85" s="306"/>
      <c r="K85" s="306"/>
      <c r="L85" s="306"/>
      <c r="M85" s="271"/>
      <c r="N85" s="271"/>
      <c r="O85" s="271"/>
      <c r="P85" s="271"/>
      <c r="Q85" s="271"/>
      <c r="R85" s="271"/>
      <c r="S85" s="271"/>
      <c r="T85" s="271"/>
      <c r="U85" s="271"/>
      <c r="V85" s="271"/>
      <c r="W85" s="271"/>
    </row>
    <row r="86" spans="1:23" ht="15.75" customHeight="1">
      <c r="A86" s="306"/>
      <c r="B86" s="306"/>
      <c r="C86" s="306"/>
      <c r="D86" s="306"/>
      <c r="E86" s="306"/>
      <c r="F86" s="306"/>
      <c r="G86" s="306"/>
      <c r="H86" s="306"/>
      <c r="I86" s="306"/>
      <c r="J86" s="306"/>
      <c r="K86" s="306"/>
      <c r="L86" s="306"/>
      <c r="M86" s="271"/>
      <c r="N86" s="271"/>
      <c r="O86" s="271"/>
      <c r="P86" s="271"/>
      <c r="Q86" s="271"/>
      <c r="R86" s="271"/>
      <c r="S86" s="271"/>
      <c r="T86" s="271"/>
      <c r="U86" s="271"/>
      <c r="V86" s="271"/>
      <c r="W86" s="271"/>
    </row>
    <row r="87" spans="1:23" ht="15.75" customHeight="1">
      <c r="A87" s="306"/>
      <c r="B87" s="306"/>
      <c r="C87" s="306"/>
      <c r="D87" s="306"/>
      <c r="E87" s="306"/>
      <c r="F87" s="306"/>
      <c r="G87" s="306"/>
      <c r="H87" s="306"/>
      <c r="I87" s="306"/>
      <c r="J87" s="306"/>
      <c r="K87" s="306"/>
      <c r="L87" s="306"/>
      <c r="M87" s="271"/>
      <c r="N87" s="271"/>
      <c r="O87" s="271"/>
      <c r="P87" s="271"/>
      <c r="Q87" s="271"/>
      <c r="R87" s="271"/>
      <c r="S87" s="271"/>
      <c r="T87" s="271"/>
      <c r="U87" s="271"/>
      <c r="V87" s="271"/>
      <c r="W87" s="271"/>
    </row>
    <row r="88" spans="1:23" ht="15.75" customHeight="1">
      <c r="A88" s="306"/>
      <c r="B88" s="306"/>
      <c r="C88" s="306"/>
      <c r="D88" s="306"/>
      <c r="E88" s="306"/>
      <c r="F88" s="306"/>
      <c r="G88" s="306"/>
      <c r="H88" s="306"/>
      <c r="I88" s="306"/>
      <c r="J88" s="306"/>
      <c r="K88" s="306"/>
      <c r="L88" s="306"/>
      <c r="M88" s="271"/>
      <c r="N88" s="271"/>
      <c r="O88" s="271"/>
      <c r="P88" s="271"/>
      <c r="Q88" s="271"/>
      <c r="R88" s="271"/>
      <c r="S88" s="271"/>
      <c r="T88" s="271"/>
      <c r="U88" s="271"/>
      <c r="V88" s="271"/>
      <c r="W88" s="271"/>
    </row>
    <row r="89" spans="1:23" ht="15.75" customHeight="1">
      <c r="A89" s="306"/>
      <c r="B89" s="306"/>
      <c r="C89" s="306"/>
      <c r="D89" s="306"/>
      <c r="E89" s="306"/>
      <c r="F89" s="306"/>
      <c r="G89" s="306"/>
      <c r="H89" s="306"/>
      <c r="I89" s="306"/>
      <c r="J89" s="306"/>
      <c r="K89" s="306"/>
      <c r="L89" s="306"/>
      <c r="M89" s="271"/>
      <c r="N89" s="271"/>
      <c r="O89" s="271"/>
      <c r="P89" s="271"/>
      <c r="Q89" s="271"/>
      <c r="R89" s="271"/>
      <c r="S89" s="271"/>
      <c r="T89" s="271"/>
      <c r="U89" s="271"/>
      <c r="V89" s="271"/>
      <c r="W89" s="271"/>
    </row>
    <row r="90" spans="1:23" ht="15.75" customHeight="1">
      <c r="A90" s="306"/>
      <c r="B90" s="306"/>
      <c r="C90" s="306"/>
      <c r="D90" s="306"/>
      <c r="E90" s="306"/>
      <c r="F90" s="306"/>
      <c r="G90" s="306"/>
      <c r="H90" s="306"/>
      <c r="I90" s="306"/>
      <c r="J90" s="306"/>
      <c r="K90" s="306"/>
      <c r="L90" s="306"/>
      <c r="M90" s="271"/>
      <c r="N90" s="271"/>
      <c r="O90" s="271"/>
      <c r="P90" s="271"/>
      <c r="Q90" s="271"/>
      <c r="R90" s="271"/>
      <c r="S90" s="271"/>
      <c r="T90" s="271"/>
      <c r="U90" s="271"/>
      <c r="V90" s="271"/>
      <c r="W90" s="271"/>
    </row>
    <row r="91" spans="1:23" ht="15.75" customHeight="1">
      <c r="A91" s="306"/>
      <c r="B91" s="306"/>
      <c r="C91" s="306"/>
      <c r="D91" s="306"/>
      <c r="E91" s="306"/>
      <c r="F91" s="306"/>
      <c r="G91" s="306"/>
      <c r="H91" s="306"/>
      <c r="I91" s="306"/>
      <c r="J91" s="306"/>
      <c r="K91" s="306"/>
      <c r="L91" s="306"/>
      <c r="M91" s="271"/>
      <c r="N91" s="271"/>
      <c r="O91" s="271"/>
      <c r="P91" s="271"/>
      <c r="Q91" s="271"/>
      <c r="R91" s="271"/>
      <c r="S91" s="271"/>
      <c r="T91" s="271"/>
      <c r="U91" s="271"/>
      <c r="V91" s="271"/>
      <c r="W91" s="271"/>
    </row>
    <row r="92" spans="1:23" ht="15.75" customHeight="1">
      <c r="A92" s="306"/>
      <c r="B92" s="306"/>
      <c r="C92" s="306"/>
      <c r="D92" s="306"/>
      <c r="E92" s="306"/>
      <c r="F92" s="306"/>
      <c r="G92" s="306"/>
      <c r="H92" s="306"/>
      <c r="I92" s="306"/>
      <c r="J92" s="306"/>
      <c r="K92" s="306"/>
      <c r="L92" s="306"/>
      <c r="M92" s="271"/>
      <c r="N92" s="271"/>
      <c r="O92" s="271"/>
      <c r="P92" s="271"/>
      <c r="Q92" s="271"/>
      <c r="R92" s="271"/>
      <c r="S92" s="271"/>
      <c r="T92" s="271"/>
      <c r="U92" s="271"/>
      <c r="V92" s="271"/>
      <c r="W92" s="271"/>
    </row>
    <row r="93" spans="1:23" ht="15.75" customHeight="1">
      <c r="A93" s="306"/>
      <c r="B93" s="306"/>
      <c r="C93" s="306"/>
      <c r="D93" s="306"/>
      <c r="E93" s="306"/>
      <c r="F93" s="306"/>
      <c r="G93" s="306"/>
      <c r="H93" s="306"/>
      <c r="I93" s="306"/>
      <c r="J93" s="306"/>
      <c r="K93" s="306"/>
      <c r="L93" s="306"/>
      <c r="M93" s="271"/>
      <c r="N93" s="271"/>
      <c r="O93" s="271"/>
      <c r="P93" s="271"/>
      <c r="Q93" s="271"/>
      <c r="R93" s="271"/>
      <c r="S93" s="271"/>
      <c r="T93" s="271"/>
      <c r="U93" s="271"/>
      <c r="V93" s="271"/>
      <c r="W93" s="271"/>
    </row>
    <row r="94" spans="1:23" ht="15.75" customHeight="1">
      <c r="A94" s="306"/>
      <c r="B94" s="306"/>
      <c r="C94" s="306"/>
      <c r="D94" s="306"/>
      <c r="E94" s="306"/>
      <c r="F94" s="306"/>
      <c r="G94" s="306"/>
      <c r="H94" s="306"/>
      <c r="I94" s="306"/>
      <c r="J94" s="306"/>
      <c r="K94" s="306"/>
      <c r="L94" s="306"/>
      <c r="M94" s="271"/>
      <c r="N94" s="271"/>
      <c r="O94" s="271"/>
      <c r="P94" s="271"/>
      <c r="Q94" s="271"/>
      <c r="R94" s="271"/>
      <c r="S94" s="271"/>
      <c r="T94" s="271"/>
      <c r="U94" s="271"/>
      <c r="V94" s="271"/>
      <c r="W94" s="271"/>
    </row>
    <row r="95" spans="1:23" ht="15.75" customHeight="1">
      <c r="A95" s="306"/>
      <c r="B95" s="306"/>
      <c r="C95" s="306"/>
      <c r="D95" s="306"/>
      <c r="E95" s="306"/>
      <c r="F95" s="306"/>
      <c r="G95" s="306"/>
      <c r="H95" s="306"/>
      <c r="I95" s="209"/>
      <c r="J95" s="306"/>
      <c r="K95" s="306"/>
      <c r="L95" s="306"/>
      <c r="M95" s="271"/>
      <c r="N95" s="271"/>
      <c r="O95" s="271"/>
      <c r="P95" s="271"/>
      <c r="Q95" s="271"/>
      <c r="R95" s="271"/>
      <c r="S95" s="271"/>
      <c r="T95" s="271"/>
      <c r="U95" s="271"/>
      <c r="V95" s="271"/>
      <c r="W95" s="271"/>
    </row>
    <row r="96" spans="1:23" ht="15.75" customHeight="1">
      <c r="A96" s="306"/>
      <c r="B96" s="306"/>
      <c r="C96" s="306"/>
      <c r="D96" s="306"/>
      <c r="E96" s="306"/>
      <c r="F96" s="306"/>
      <c r="G96" s="306"/>
      <c r="H96" s="306"/>
      <c r="I96" s="306"/>
      <c r="J96" s="306"/>
      <c r="K96" s="306"/>
      <c r="L96" s="306"/>
      <c r="M96" s="271"/>
      <c r="N96" s="271"/>
      <c r="O96" s="271"/>
      <c r="P96" s="271"/>
      <c r="Q96" s="271"/>
      <c r="R96" s="271"/>
      <c r="S96" s="271"/>
      <c r="T96" s="271"/>
      <c r="U96" s="271"/>
      <c r="V96" s="271"/>
      <c r="W96" s="271"/>
    </row>
    <row r="97" spans="1:23" ht="15.75" customHeight="1">
      <c r="A97" s="306"/>
      <c r="B97" s="306"/>
      <c r="C97" s="306"/>
      <c r="D97" s="306"/>
      <c r="E97" s="306"/>
      <c r="F97" s="306"/>
      <c r="G97" s="306"/>
      <c r="H97" s="306"/>
      <c r="I97" s="306"/>
      <c r="J97" s="306"/>
      <c r="K97" s="340"/>
      <c r="L97" s="306"/>
      <c r="M97" s="271"/>
      <c r="N97" s="271"/>
      <c r="O97" s="271"/>
      <c r="P97" s="271"/>
      <c r="Q97" s="271"/>
      <c r="R97" s="271"/>
      <c r="S97" s="271"/>
      <c r="T97" s="271"/>
      <c r="U97" s="271"/>
      <c r="V97" s="271"/>
      <c r="W97" s="271"/>
    </row>
    <row r="98" spans="1:23" ht="15.75" customHeight="1">
      <c r="A98" s="306"/>
      <c r="B98" s="306"/>
      <c r="C98" s="306"/>
      <c r="D98" s="306"/>
      <c r="E98" s="306"/>
      <c r="F98" s="306"/>
      <c r="G98" s="306"/>
      <c r="H98" s="306"/>
      <c r="I98" s="306"/>
      <c r="J98" s="306"/>
      <c r="K98" s="306"/>
      <c r="L98" s="306"/>
      <c r="M98" s="271"/>
      <c r="N98" s="271"/>
      <c r="O98" s="271"/>
      <c r="P98" s="271"/>
      <c r="Q98" s="271"/>
      <c r="R98" s="271"/>
      <c r="S98" s="271"/>
      <c r="T98" s="271"/>
      <c r="U98" s="271"/>
      <c r="V98" s="271"/>
      <c r="W98" s="271"/>
    </row>
    <row r="99" spans="1:23" ht="15.75" customHeight="1">
      <c r="A99" s="306"/>
      <c r="B99" s="306"/>
      <c r="C99" s="306"/>
      <c r="D99" s="306"/>
      <c r="E99" s="306"/>
      <c r="F99" s="306"/>
      <c r="G99" s="306"/>
      <c r="H99" s="306"/>
      <c r="I99" s="306"/>
      <c r="J99" s="306"/>
      <c r="K99" s="306"/>
      <c r="L99" s="306"/>
      <c r="M99" s="271"/>
      <c r="N99" s="271"/>
      <c r="O99" s="271"/>
      <c r="P99" s="271"/>
      <c r="Q99" s="271"/>
      <c r="R99" s="271"/>
      <c r="S99" s="271"/>
      <c r="T99" s="271"/>
      <c r="U99" s="271"/>
      <c r="V99" s="271"/>
      <c r="W99" s="271"/>
    </row>
    <row r="100" spans="1:23" ht="15.75" customHeight="1">
      <c r="A100" s="306"/>
      <c r="B100" s="306"/>
      <c r="C100" s="306"/>
      <c r="D100" s="306"/>
      <c r="E100" s="306"/>
      <c r="F100" s="306"/>
      <c r="G100" s="306"/>
      <c r="H100" s="306"/>
      <c r="I100" s="306"/>
      <c r="J100" s="306"/>
      <c r="K100" s="306"/>
      <c r="L100" s="306"/>
      <c r="M100" s="271"/>
      <c r="N100" s="271"/>
      <c r="O100" s="271"/>
      <c r="P100" s="271"/>
      <c r="Q100" s="271"/>
      <c r="R100" s="271"/>
      <c r="S100" s="271"/>
      <c r="T100" s="271"/>
      <c r="U100" s="271"/>
      <c r="V100" s="271"/>
      <c r="W100" s="271"/>
    </row>
    <row r="101" spans="1:23" ht="15.75" customHeight="1">
      <c r="A101" s="306"/>
      <c r="B101" s="306"/>
      <c r="C101" s="306"/>
      <c r="D101" s="306"/>
      <c r="E101" s="306"/>
      <c r="F101" s="306"/>
      <c r="G101" s="306"/>
      <c r="H101" s="306"/>
      <c r="I101" s="306"/>
      <c r="J101" s="306"/>
      <c r="K101" s="306"/>
      <c r="L101" s="306"/>
      <c r="M101" s="271"/>
      <c r="N101" s="271"/>
      <c r="O101" s="271"/>
      <c r="P101" s="271"/>
      <c r="Q101" s="271"/>
      <c r="R101" s="271"/>
      <c r="S101" s="271"/>
      <c r="T101" s="271"/>
      <c r="U101" s="271"/>
      <c r="V101" s="271"/>
      <c r="W101" s="271"/>
    </row>
    <row r="102" spans="1:23" ht="15.75" customHeight="1">
      <c r="A102" s="306"/>
      <c r="B102" s="306"/>
      <c r="C102" s="306"/>
      <c r="D102" s="306"/>
      <c r="E102" s="306"/>
      <c r="F102" s="306"/>
      <c r="G102" s="306"/>
      <c r="H102" s="306"/>
      <c r="I102" s="306"/>
      <c r="J102" s="306"/>
      <c r="K102" s="209"/>
      <c r="L102" s="306"/>
      <c r="M102" s="271"/>
      <c r="N102" s="271"/>
      <c r="O102" s="271"/>
      <c r="P102" s="271"/>
      <c r="Q102" s="271"/>
      <c r="R102" s="271"/>
      <c r="S102" s="271"/>
      <c r="T102" s="271"/>
      <c r="U102" s="271"/>
      <c r="V102" s="271"/>
      <c r="W102" s="271"/>
    </row>
    <row r="103" spans="1:23" ht="15.75" customHeight="1">
      <c r="A103" s="306"/>
      <c r="B103" s="306"/>
      <c r="C103" s="306"/>
      <c r="D103" s="306"/>
      <c r="E103" s="306"/>
      <c r="F103" s="306"/>
      <c r="G103" s="306"/>
      <c r="H103" s="306"/>
      <c r="I103" s="306"/>
      <c r="J103" s="306"/>
      <c r="K103" s="306"/>
      <c r="L103" s="306"/>
      <c r="M103" s="271"/>
      <c r="N103" s="271"/>
      <c r="O103" s="271"/>
      <c r="P103" s="271"/>
      <c r="Q103" s="271"/>
      <c r="R103" s="271"/>
      <c r="S103" s="271"/>
      <c r="T103" s="271"/>
      <c r="U103" s="271"/>
      <c r="V103" s="271"/>
      <c r="W103" s="271"/>
    </row>
    <row r="104" spans="1:23" ht="55.5" customHeight="1">
      <c r="A104" s="306"/>
      <c r="B104" s="306"/>
      <c r="C104" s="306"/>
      <c r="D104" s="306"/>
      <c r="E104" s="306"/>
      <c r="F104" s="306"/>
      <c r="G104" s="306"/>
      <c r="H104" s="306"/>
      <c r="I104" s="306"/>
      <c r="J104" s="306"/>
      <c r="K104" s="306"/>
      <c r="L104" s="306"/>
      <c r="M104" s="271"/>
      <c r="N104" s="271"/>
      <c r="O104" s="271"/>
      <c r="P104" s="271"/>
      <c r="Q104" s="271"/>
      <c r="R104" s="271"/>
      <c r="S104" s="271"/>
      <c r="T104" s="271"/>
      <c r="U104" s="271"/>
      <c r="V104" s="271"/>
      <c r="W104" s="271"/>
    </row>
    <row r="105" spans="1:23" ht="15.75" customHeight="1">
      <c r="A105" s="306"/>
      <c r="B105" s="306"/>
      <c r="C105" s="306"/>
      <c r="D105" s="306"/>
      <c r="E105" s="306"/>
      <c r="F105" s="306"/>
      <c r="G105" s="306"/>
      <c r="H105" s="306"/>
      <c r="I105" s="306"/>
      <c r="J105" s="306"/>
      <c r="K105" s="306"/>
      <c r="L105" s="306"/>
      <c r="M105" s="271"/>
      <c r="N105" s="271"/>
      <c r="O105" s="271"/>
      <c r="P105" s="271"/>
      <c r="Q105" s="271"/>
      <c r="R105" s="271"/>
      <c r="S105" s="271"/>
      <c r="T105" s="271"/>
      <c r="U105" s="271"/>
      <c r="V105" s="271"/>
      <c r="W105" s="271"/>
    </row>
    <row r="106" spans="1:23" ht="15.75" customHeight="1">
      <c r="A106" s="306"/>
      <c r="B106" s="306"/>
      <c r="C106" s="306"/>
      <c r="D106" s="341"/>
      <c r="E106" s="306"/>
      <c r="F106" s="306"/>
      <c r="G106" s="306"/>
      <c r="H106" s="306"/>
      <c r="I106" s="306"/>
      <c r="J106" s="306"/>
      <c r="K106" s="306"/>
      <c r="L106" s="306"/>
      <c r="M106" s="271"/>
      <c r="N106" s="271"/>
      <c r="O106" s="271"/>
      <c r="P106" s="271"/>
      <c r="Q106" s="271"/>
      <c r="R106" s="271"/>
      <c r="S106" s="271"/>
      <c r="T106" s="271"/>
      <c r="U106" s="271"/>
      <c r="V106" s="271"/>
      <c r="W106" s="271"/>
    </row>
    <row r="107" spans="1:23" ht="15.75" customHeight="1">
      <c r="A107" s="306"/>
      <c r="B107" s="306"/>
      <c r="C107" s="306"/>
      <c r="D107" s="306"/>
      <c r="E107" s="306"/>
      <c r="F107" s="306"/>
      <c r="G107" s="306"/>
      <c r="H107" s="306"/>
      <c r="I107" s="306"/>
      <c r="J107" s="306"/>
      <c r="K107" s="306"/>
      <c r="L107" s="306"/>
      <c r="M107" s="271"/>
      <c r="N107" s="271"/>
      <c r="O107" s="271"/>
      <c r="P107" s="271"/>
      <c r="Q107" s="271"/>
      <c r="R107" s="271"/>
      <c r="S107" s="271"/>
      <c r="T107" s="271"/>
      <c r="U107" s="271"/>
      <c r="V107" s="271"/>
      <c r="W107" s="271"/>
    </row>
    <row r="108" spans="1:23" ht="15.75" customHeight="1">
      <c r="A108" s="306"/>
      <c r="B108" s="306"/>
      <c r="C108" s="306"/>
      <c r="D108" s="306"/>
      <c r="E108" s="306"/>
      <c r="F108" s="306"/>
      <c r="G108" s="306"/>
      <c r="H108" s="306"/>
      <c r="I108" s="306"/>
      <c r="J108" s="306"/>
      <c r="K108" s="306"/>
      <c r="L108" s="306"/>
      <c r="M108" s="271"/>
      <c r="N108" s="271"/>
      <c r="O108" s="271"/>
      <c r="P108" s="271"/>
      <c r="Q108" s="271"/>
      <c r="R108" s="271"/>
      <c r="S108" s="271"/>
      <c r="T108" s="271"/>
      <c r="U108" s="271"/>
      <c r="V108" s="271"/>
      <c r="W108" s="271"/>
    </row>
    <row r="109" spans="1:23" ht="15.75" customHeight="1">
      <c r="A109" s="306"/>
      <c r="B109" s="306"/>
      <c r="C109" s="306"/>
      <c r="D109" s="306"/>
      <c r="E109" s="306"/>
      <c r="F109" s="306"/>
      <c r="G109" s="306"/>
      <c r="H109" s="306"/>
      <c r="I109" s="306"/>
      <c r="J109" s="306"/>
      <c r="K109" s="306"/>
      <c r="L109" s="306"/>
      <c r="M109" s="271"/>
      <c r="N109" s="271"/>
      <c r="O109" s="271"/>
      <c r="P109" s="271"/>
      <c r="Q109" s="271"/>
      <c r="R109" s="271"/>
      <c r="S109" s="271"/>
      <c r="T109" s="271"/>
      <c r="U109" s="271"/>
      <c r="V109" s="271"/>
      <c r="W109" s="271"/>
    </row>
    <row r="110" spans="1:23" ht="15.75" customHeight="1">
      <c r="A110" s="306"/>
      <c r="B110" s="306"/>
      <c r="C110" s="306"/>
      <c r="D110" s="306"/>
      <c r="E110" s="306"/>
      <c r="F110" s="306"/>
      <c r="G110" s="306"/>
      <c r="H110" s="306"/>
      <c r="I110" s="306"/>
      <c r="J110" s="342"/>
      <c r="K110" s="306"/>
      <c r="L110" s="306"/>
      <c r="M110" s="271"/>
      <c r="N110" s="271"/>
      <c r="O110" s="271"/>
      <c r="P110" s="271"/>
      <c r="Q110" s="271"/>
      <c r="R110" s="271"/>
      <c r="S110" s="271"/>
      <c r="T110" s="271"/>
      <c r="U110" s="271"/>
      <c r="V110" s="271"/>
      <c r="W110" s="271"/>
    </row>
    <row r="111" spans="1:23" ht="15.75" customHeight="1">
      <c r="A111" s="306"/>
      <c r="B111" s="306"/>
      <c r="C111" s="306"/>
      <c r="D111" s="306"/>
      <c r="E111" s="306"/>
      <c r="F111" s="306"/>
      <c r="G111" s="306"/>
      <c r="H111" s="306"/>
      <c r="I111" s="306"/>
      <c r="J111" s="306"/>
      <c r="K111" s="306"/>
      <c r="L111" s="306"/>
      <c r="M111" s="271"/>
      <c r="N111" s="271"/>
      <c r="O111" s="271"/>
      <c r="P111" s="271"/>
      <c r="Q111" s="271"/>
      <c r="R111" s="271"/>
      <c r="S111" s="271"/>
      <c r="T111" s="271"/>
      <c r="U111" s="271"/>
      <c r="V111" s="271"/>
      <c r="W111" s="271"/>
    </row>
    <row r="112" spans="1:23" ht="15.75" customHeight="1">
      <c r="A112" s="306"/>
      <c r="B112" s="306"/>
      <c r="C112" s="306"/>
      <c r="D112" s="306"/>
      <c r="E112" s="306"/>
      <c r="F112" s="306"/>
      <c r="G112" s="306"/>
      <c r="H112" s="306"/>
      <c r="I112" s="306"/>
      <c r="J112" s="306"/>
      <c r="K112" s="306"/>
      <c r="L112" s="306"/>
      <c r="M112" s="271"/>
      <c r="N112" s="271"/>
      <c r="O112" s="271"/>
      <c r="P112" s="271"/>
      <c r="Q112" s="271"/>
      <c r="R112" s="271"/>
      <c r="S112" s="271"/>
      <c r="T112" s="271"/>
      <c r="U112" s="271"/>
      <c r="V112" s="271"/>
      <c r="W112" s="271"/>
    </row>
    <row r="113" spans="1:23" ht="15.75" customHeight="1">
      <c r="A113" s="306"/>
      <c r="B113" s="306"/>
      <c r="C113" s="306"/>
      <c r="D113" s="306"/>
      <c r="E113" s="306"/>
      <c r="F113" s="306"/>
      <c r="G113" s="306"/>
      <c r="H113" s="306"/>
      <c r="I113" s="306"/>
      <c r="J113" s="306"/>
      <c r="K113" s="306"/>
      <c r="L113" s="306"/>
      <c r="M113" s="271"/>
      <c r="N113" s="271"/>
      <c r="O113" s="271"/>
      <c r="P113" s="271"/>
      <c r="Q113" s="271"/>
      <c r="R113" s="271"/>
      <c r="S113" s="271"/>
      <c r="T113" s="271"/>
      <c r="U113" s="271"/>
      <c r="V113" s="271"/>
      <c r="W113" s="271"/>
    </row>
    <row r="114" spans="1:23" ht="15.75" customHeight="1">
      <c r="A114" s="306"/>
      <c r="B114" s="306"/>
      <c r="C114" s="306"/>
      <c r="D114" s="306"/>
      <c r="E114" s="306"/>
      <c r="F114" s="306"/>
      <c r="G114" s="306"/>
      <c r="H114" s="306"/>
      <c r="I114" s="306"/>
      <c r="J114" s="306"/>
      <c r="K114" s="306"/>
      <c r="L114" s="306"/>
      <c r="M114" s="271"/>
      <c r="N114" s="271"/>
      <c r="O114" s="271"/>
      <c r="P114" s="271"/>
      <c r="Q114" s="271"/>
      <c r="R114" s="271"/>
      <c r="S114" s="271"/>
      <c r="T114" s="271"/>
      <c r="U114" s="271"/>
      <c r="V114" s="271"/>
      <c r="W114" s="271"/>
    </row>
    <row r="115" spans="1:23" ht="15.75" customHeight="1">
      <c r="A115" s="306"/>
      <c r="B115" s="306"/>
      <c r="C115" s="306"/>
      <c r="D115" s="306"/>
      <c r="E115" s="306"/>
      <c r="F115" s="306"/>
      <c r="G115" s="306"/>
      <c r="H115" s="306"/>
      <c r="I115" s="306"/>
      <c r="J115" s="306"/>
      <c r="K115" s="306"/>
      <c r="L115" s="306"/>
      <c r="M115" s="271"/>
      <c r="N115" s="271"/>
      <c r="O115" s="271"/>
      <c r="P115" s="271"/>
      <c r="Q115" s="271"/>
      <c r="R115" s="271"/>
      <c r="S115" s="271"/>
      <c r="T115" s="271"/>
      <c r="U115" s="271"/>
      <c r="V115" s="271"/>
      <c r="W115" s="271"/>
    </row>
    <row r="116" spans="1:23" ht="15.75" customHeight="1">
      <c r="A116" s="306"/>
      <c r="B116" s="306"/>
      <c r="C116" s="306"/>
      <c r="D116" s="306"/>
      <c r="E116" s="306"/>
      <c r="F116" s="306"/>
      <c r="G116" s="306"/>
      <c r="H116" s="306"/>
      <c r="I116" s="306"/>
      <c r="J116" s="306"/>
      <c r="K116" s="306"/>
      <c r="L116" s="306"/>
      <c r="M116" s="271"/>
      <c r="N116" s="271"/>
      <c r="O116" s="271"/>
      <c r="P116" s="271"/>
      <c r="Q116" s="271"/>
      <c r="R116" s="271"/>
      <c r="S116" s="271"/>
      <c r="T116" s="271"/>
      <c r="U116" s="271"/>
      <c r="V116" s="271"/>
      <c r="W116" s="271"/>
    </row>
    <row r="117" spans="1:23" ht="15.75" customHeight="1">
      <c r="A117" s="306"/>
      <c r="B117" s="306"/>
      <c r="C117" s="306"/>
      <c r="D117" s="306"/>
      <c r="E117" s="306"/>
      <c r="F117" s="306"/>
      <c r="G117" s="306"/>
      <c r="H117" s="306"/>
      <c r="I117" s="306"/>
      <c r="J117" s="306"/>
      <c r="K117" s="306"/>
      <c r="L117" s="306"/>
      <c r="M117" s="271"/>
      <c r="N117" s="271"/>
      <c r="O117" s="271"/>
      <c r="P117" s="271"/>
      <c r="Q117" s="271"/>
      <c r="R117" s="271"/>
      <c r="S117" s="271"/>
      <c r="T117" s="271"/>
      <c r="U117" s="271"/>
      <c r="V117" s="271"/>
      <c r="W117" s="271"/>
    </row>
    <row r="118" spans="1:23" ht="15.75" customHeight="1">
      <c r="A118" s="306"/>
      <c r="B118" s="306"/>
      <c r="C118" s="306"/>
      <c r="D118" s="306"/>
      <c r="E118" s="306"/>
      <c r="F118" s="306"/>
      <c r="G118" s="306"/>
      <c r="H118" s="306"/>
      <c r="I118" s="306"/>
      <c r="J118" s="209"/>
      <c r="K118" s="306"/>
      <c r="L118" s="306"/>
      <c r="M118" s="271"/>
      <c r="N118" s="271"/>
      <c r="O118" s="271"/>
      <c r="P118" s="271"/>
      <c r="Q118" s="271"/>
      <c r="R118" s="271"/>
      <c r="S118" s="271"/>
      <c r="T118" s="271"/>
      <c r="U118" s="271"/>
      <c r="V118" s="271"/>
      <c r="W118" s="271"/>
    </row>
    <row r="119" spans="1:23" ht="15.75" customHeight="1">
      <c r="A119" s="306"/>
      <c r="B119" s="306"/>
      <c r="C119" s="306"/>
      <c r="D119" s="306"/>
      <c r="E119" s="306"/>
      <c r="F119" s="306"/>
      <c r="G119" s="306"/>
      <c r="H119" s="306"/>
      <c r="I119" s="306"/>
      <c r="J119" s="306"/>
      <c r="K119" s="306"/>
      <c r="L119" s="306"/>
      <c r="M119" s="271"/>
      <c r="N119" s="271"/>
      <c r="O119" s="271"/>
      <c r="P119" s="271"/>
      <c r="Q119" s="271"/>
      <c r="R119" s="271"/>
      <c r="S119" s="271"/>
      <c r="T119" s="271"/>
      <c r="U119" s="271"/>
      <c r="V119" s="271"/>
      <c r="W119" s="271"/>
    </row>
    <row r="120" spans="1:23" ht="15.75" customHeight="1">
      <c r="A120" s="306"/>
      <c r="B120" s="306"/>
      <c r="C120" s="306"/>
      <c r="D120" s="306"/>
      <c r="E120" s="306"/>
      <c r="F120" s="306"/>
      <c r="G120" s="306"/>
      <c r="H120" s="306"/>
      <c r="I120" s="306"/>
      <c r="J120" s="306"/>
      <c r="K120" s="306"/>
      <c r="L120" s="306"/>
      <c r="M120" s="271"/>
      <c r="N120" s="271"/>
      <c r="O120" s="271"/>
      <c r="P120" s="271"/>
      <c r="Q120" s="271"/>
      <c r="R120" s="271"/>
      <c r="S120" s="271"/>
      <c r="T120" s="271"/>
      <c r="U120" s="271"/>
      <c r="V120" s="271"/>
      <c r="W120" s="271"/>
    </row>
    <row r="121" spans="1:23" ht="15.75" customHeight="1">
      <c r="A121" s="306"/>
      <c r="B121" s="306"/>
      <c r="C121" s="306"/>
      <c r="D121" s="306"/>
      <c r="E121" s="306"/>
      <c r="F121" s="306"/>
      <c r="G121" s="306"/>
      <c r="H121" s="306"/>
      <c r="I121" s="306"/>
      <c r="J121" s="306"/>
      <c r="K121" s="306"/>
      <c r="L121" s="306"/>
      <c r="M121" s="271"/>
      <c r="N121" s="271"/>
      <c r="O121" s="271"/>
      <c r="P121" s="271"/>
      <c r="Q121" s="271"/>
      <c r="R121" s="271"/>
      <c r="S121" s="271"/>
      <c r="T121" s="271"/>
      <c r="U121" s="271"/>
      <c r="V121" s="271"/>
      <c r="W121" s="271"/>
    </row>
    <row r="122" spans="1:23" ht="15.75" customHeight="1">
      <c r="A122" s="306"/>
      <c r="B122" s="306"/>
      <c r="C122" s="306"/>
      <c r="D122" s="306"/>
      <c r="E122" s="306"/>
      <c r="F122" s="306"/>
      <c r="G122" s="306"/>
      <c r="H122" s="306"/>
      <c r="I122" s="306"/>
      <c r="J122" s="306"/>
      <c r="K122" s="306"/>
      <c r="L122" s="306"/>
      <c r="M122" s="271"/>
      <c r="N122" s="271"/>
      <c r="O122" s="271"/>
      <c r="P122" s="271"/>
      <c r="Q122" s="271"/>
      <c r="R122" s="271"/>
      <c r="S122" s="271"/>
      <c r="T122" s="271"/>
      <c r="U122" s="271"/>
      <c r="V122" s="271"/>
      <c r="W122" s="271"/>
    </row>
    <row r="123" spans="1:23" ht="15.75" customHeight="1">
      <c r="A123" s="306"/>
      <c r="B123" s="306"/>
      <c r="C123" s="306"/>
      <c r="D123" s="306"/>
      <c r="E123" s="306"/>
      <c r="F123" s="306"/>
      <c r="G123" s="306"/>
      <c r="H123" s="306"/>
      <c r="I123" s="306"/>
      <c r="J123" s="306"/>
      <c r="K123" s="306"/>
      <c r="L123" s="306"/>
      <c r="M123" s="271"/>
      <c r="N123" s="271"/>
      <c r="O123" s="271"/>
      <c r="P123" s="271"/>
      <c r="Q123" s="271"/>
      <c r="R123" s="271"/>
      <c r="S123" s="271"/>
      <c r="T123" s="271"/>
      <c r="U123" s="271"/>
      <c r="V123" s="271"/>
      <c r="W123" s="271"/>
    </row>
    <row r="124" spans="1:23" ht="15.75" customHeight="1">
      <c r="A124" s="306"/>
      <c r="B124" s="306"/>
      <c r="C124" s="306"/>
      <c r="D124" s="306"/>
      <c r="E124" s="306"/>
      <c r="F124" s="306"/>
      <c r="G124" s="306"/>
      <c r="H124" s="306"/>
      <c r="I124" s="306"/>
      <c r="J124" s="306"/>
      <c r="K124" s="306"/>
      <c r="L124" s="306"/>
      <c r="M124" s="271"/>
      <c r="N124" s="271"/>
      <c r="O124" s="271"/>
      <c r="P124" s="271"/>
      <c r="Q124" s="271"/>
      <c r="R124" s="271"/>
      <c r="S124" s="271"/>
      <c r="T124" s="271"/>
      <c r="U124" s="271"/>
      <c r="V124" s="271"/>
      <c r="W124" s="271"/>
    </row>
    <row r="125" spans="1:23" ht="15.75" customHeight="1">
      <c r="A125" s="306"/>
      <c r="B125" s="306"/>
      <c r="C125" s="306"/>
      <c r="D125" s="306"/>
      <c r="E125" s="306"/>
      <c r="F125" s="306"/>
      <c r="G125" s="306"/>
      <c r="H125" s="306"/>
      <c r="I125" s="306"/>
      <c r="J125" s="306"/>
      <c r="K125" s="306"/>
      <c r="L125" s="306"/>
      <c r="M125" s="271"/>
      <c r="N125" s="271"/>
      <c r="O125" s="271"/>
      <c r="P125" s="271"/>
      <c r="Q125" s="271"/>
      <c r="R125" s="271"/>
      <c r="S125" s="271"/>
      <c r="T125" s="271"/>
      <c r="U125" s="271"/>
      <c r="V125" s="271"/>
      <c r="W125" s="271"/>
    </row>
    <row r="126" spans="1:23" ht="15.75" customHeight="1">
      <c r="A126" s="306"/>
      <c r="B126" s="306"/>
      <c r="C126" s="306"/>
      <c r="D126" s="306"/>
      <c r="E126" s="306"/>
      <c r="F126" s="306"/>
      <c r="G126" s="306"/>
      <c r="H126" s="306"/>
      <c r="I126" s="306"/>
      <c r="J126" s="306"/>
      <c r="K126" s="306"/>
      <c r="L126" s="306"/>
      <c r="M126" s="271"/>
      <c r="N126" s="271"/>
      <c r="O126" s="271"/>
      <c r="P126" s="271"/>
      <c r="Q126" s="271"/>
      <c r="R126" s="271"/>
      <c r="S126" s="271"/>
      <c r="T126" s="271"/>
      <c r="U126" s="271"/>
      <c r="V126" s="271"/>
      <c r="W126" s="271"/>
    </row>
    <row r="127" spans="1:23" ht="15.75" customHeight="1">
      <c r="A127" s="306"/>
      <c r="B127" s="306"/>
      <c r="C127" s="306"/>
      <c r="D127" s="306"/>
      <c r="E127" s="209"/>
      <c r="F127" s="306"/>
      <c r="G127" s="306"/>
      <c r="H127" s="306"/>
      <c r="I127" s="306"/>
      <c r="J127" s="306"/>
      <c r="K127" s="306"/>
      <c r="L127" s="306"/>
      <c r="M127" s="271"/>
      <c r="N127" s="271"/>
      <c r="O127" s="271"/>
      <c r="P127" s="271"/>
      <c r="Q127" s="271"/>
      <c r="R127" s="271"/>
      <c r="S127" s="271"/>
      <c r="T127" s="271"/>
      <c r="U127" s="271"/>
      <c r="V127" s="271"/>
      <c r="W127" s="271"/>
    </row>
    <row r="128" spans="1:23" ht="15.75" customHeight="1">
      <c r="A128" s="306"/>
      <c r="B128" s="306"/>
      <c r="C128" s="306"/>
      <c r="D128" s="306"/>
      <c r="E128" s="306"/>
      <c r="F128" s="306"/>
      <c r="G128" s="306"/>
      <c r="H128" s="306"/>
      <c r="I128" s="306"/>
      <c r="J128" s="306"/>
      <c r="K128" s="306"/>
      <c r="L128" s="306"/>
      <c r="M128" s="271"/>
      <c r="N128" s="271"/>
      <c r="O128" s="271"/>
      <c r="P128" s="271"/>
      <c r="Q128" s="271"/>
      <c r="R128" s="271"/>
      <c r="S128" s="271"/>
      <c r="T128" s="271"/>
      <c r="U128" s="271"/>
      <c r="V128" s="271"/>
      <c r="W128" s="271"/>
    </row>
    <row r="129" spans="1:23" ht="37.5" customHeight="1">
      <c r="A129" s="306"/>
      <c r="B129" s="306"/>
      <c r="C129" s="306"/>
      <c r="D129" s="306"/>
      <c r="E129" s="306"/>
      <c r="F129" s="306"/>
      <c r="G129" s="306"/>
      <c r="H129" s="163"/>
      <c r="I129" s="306"/>
      <c r="J129" s="306"/>
      <c r="K129" s="306"/>
      <c r="L129" s="306"/>
      <c r="M129" s="271"/>
      <c r="N129" s="271"/>
      <c r="O129" s="271"/>
      <c r="P129" s="271"/>
      <c r="Q129" s="271"/>
      <c r="R129" s="271"/>
      <c r="S129" s="271"/>
      <c r="T129" s="271"/>
      <c r="U129" s="271"/>
      <c r="V129" s="271"/>
      <c r="W129" s="271"/>
    </row>
    <row r="130" spans="1:23" ht="15.75" customHeight="1">
      <c r="A130" s="306"/>
      <c r="B130" s="306"/>
      <c r="C130" s="306"/>
      <c r="D130" s="306"/>
      <c r="E130" s="306"/>
      <c r="F130" s="306"/>
      <c r="G130" s="306"/>
      <c r="H130" s="306"/>
      <c r="I130" s="306"/>
      <c r="J130" s="306"/>
      <c r="K130" s="306"/>
      <c r="L130" s="306"/>
      <c r="M130" s="271"/>
      <c r="N130" s="271"/>
      <c r="O130" s="271"/>
      <c r="P130" s="271"/>
      <c r="Q130" s="271"/>
      <c r="R130" s="271"/>
      <c r="S130" s="271"/>
      <c r="T130" s="271"/>
      <c r="U130" s="271"/>
      <c r="V130" s="271"/>
      <c r="W130" s="271"/>
    </row>
    <row r="131" spans="1:23" ht="15.75" customHeight="1">
      <c r="A131" s="306"/>
      <c r="B131" s="306"/>
      <c r="C131" s="306"/>
      <c r="D131" s="306"/>
      <c r="E131" s="306"/>
      <c r="F131" s="306"/>
      <c r="G131" s="306"/>
      <c r="H131" s="306"/>
      <c r="I131" s="306"/>
      <c r="J131" s="306"/>
      <c r="K131" s="306"/>
      <c r="L131" s="306"/>
      <c r="M131" s="271"/>
      <c r="N131" s="271"/>
      <c r="O131" s="271"/>
      <c r="P131" s="271"/>
      <c r="Q131" s="271"/>
      <c r="R131" s="271"/>
      <c r="S131" s="271"/>
      <c r="T131" s="271"/>
      <c r="U131" s="271"/>
      <c r="V131" s="271"/>
      <c r="W131" s="271"/>
    </row>
    <row r="132" spans="1:23" ht="15.75" customHeight="1">
      <c r="A132" s="306"/>
      <c r="B132" s="306"/>
      <c r="C132" s="306"/>
      <c r="D132" s="306"/>
      <c r="E132" s="306"/>
      <c r="F132" s="306"/>
      <c r="G132" s="306"/>
      <c r="H132" s="306"/>
      <c r="I132" s="306"/>
      <c r="J132" s="306"/>
      <c r="K132" s="306"/>
      <c r="L132" s="306"/>
      <c r="M132" s="271"/>
      <c r="N132" s="271"/>
      <c r="O132" s="271"/>
      <c r="P132" s="271"/>
      <c r="Q132" s="271"/>
      <c r="R132" s="271"/>
      <c r="S132" s="271"/>
      <c r="T132" s="271"/>
      <c r="U132" s="271"/>
      <c r="V132" s="271"/>
      <c r="W132" s="271"/>
    </row>
    <row r="133" spans="1:23" ht="15.75" customHeight="1">
      <c r="A133" s="306"/>
      <c r="B133" s="306"/>
      <c r="C133" s="306"/>
      <c r="D133" s="306"/>
      <c r="E133" s="306"/>
      <c r="F133" s="306"/>
      <c r="G133" s="306"/>
      <c r="H133" s="306"/>
      <c r="I133" s="306"/>
      <c r="J133" s="306"/>
      <c r="K133" s="306"/>
      <c r="L133" s="306"/>
      <c r="M133" s="271"/>
      <c r="N133" s="271"/>
      <c r="O133" s="271"/>
      <c r="P133" s="271"/>
      <c r="Q133" s="271"/>
      <c r="R133" s="271"/>
      <c r="S133" s="271"/>
      <c r="T133" s="271"/>
      <c r="U133" s="271"/>
      <c r="V133" s="271"/>
      <c r="W133" s="271"/>
    </row>
    <row r="134" spans="1:23" ht="15.75" customHeight="1">
      <c r="A134" s="306"/>
      <c r="B134" s="306"/>
      <c r="C134" s="306"/>
      <c r="D134" s="306"/>
      <c r="E134" s="306"/>
      <c r="F134" s="306"/>
      <c r="G134" s="306"/>
      <c r="H134" s="306"/>
      <c r="I134" s="306"/>
      <c r="J134" s="306"/>
      <c r="K134" s="306"/>
      <c r="L134" s="306"/>
      <c r="M134" s="271"/>
      <c r="N134" s="271"/>
      <c r="O134" s="271"/>
      <c r="P134" s="271"/>
      <c r="Q134" s="271"/>
      <c r="R134" s="271"/>
      <c r="S134" s="271"/>
      <c r="T134" s="271"/>
      <c r="U134" s="271"/>
      <c r="V134" s="271"/>
      <c r="W134" s="271"/>
    </row>
    <row r="135" spans="1:23" ht="15.75" customHeight="1">
      <c r="A135" s="306"/>
      <c r="B135" s="306"/>
      <c r="C135" s="306"/>
      <c r="D135" s="306"/>
      <c r="E135" s="306"/>
      <c r="F135" s="306"/>
      <c r="G135" s="306"/>
      <c r="H135" s="306"/>
      <c r="I135" s="306"/>
      <c r="J135" s="306"/>
      <c r="K135" s="306"/>
      <c r="L135" s="306"/>
      <c r="M135" s="271"/>
      <c r="N135" s="271"/>
      <c r="O135" s="271"/>
      <c r="P135" s="271"/>
      <c r="Q135" s="271"/>
      <c r="R135" s="271"/>
      <c r="S135" s="271"/>
      <c r="T135" s="271"/>
      <c r="U135" s="271"/>
      <c r="V135" s="271"/>
      <c r="W135" s="271"/>
    </row>
    <row r="136" spans="1:23" ht="15.75" customHeight="1">
      <c r="A136" s="306"/>
      <c r="B136" s="306"/>
      <c r="C136" s="306"/>
      <c r="D136" s="306"/>
      <c r="E136" s="306"/>
      <c r="F136" s="306"/>
      <c r="G136" s="306"/>
      <c r="H136" s="306"/>
      <c r="I136" s="306"/>
      <c r="J136" s="306"/>
      <c r="K136" s="306"/>
      <c r="L136" s="306"/>
      <c r="M136" s="271"/>
      <c r="N136" s="271"/>
      <c r="O136" s="271"/>
      <c r="P136" s="271"/>
      <c r="Q136" s="271"/>
      <c r="R136" s="271"/>
      <c r="S136" s="271"/>
      <c r="T136" s="271"/>
      <c r="U136" s="271"/>
      <c r="V136" s="271"/>
      <c r="W136" s="271"/>
    </row>
    <row r="137" spans="1:23" ht="15.75" customHeight="1">
      <c r="A137" s="306"/>
      <c r="B137" s="306"/>
      <c r="C137" s="306"/>
      <c r="D137" s="306"/>
      <c r="E137" s="306"/>
      <c r="F137" s="306"/>
      <c r="G137" s="306"/>
      <c r="H137" s="306"/>
      <c r="I137" s="306"/>
      <c r="J137" s="306"/>
      <c r="K137" s="306"/>
      <c r="L137" s="306"/>
      <c r="M137" s="271"/>
      <c r="N137" s="271"/>
      <c r="O137" s="271"/>
      <c r="P137" s="271"/>
      <c r="Q137" s="271"/>
      <c r="R137" s="271"/>
      <c r="S137" s="271"/>
      <c r="T137" s="271"/>
      <c r="U137" s="271"/>
      <c r="V137" s="271"/>
      <c r="W137" s="271"/>
    </row>
    <row r="138" spans="1:23" ht="15.75" customHeight="1">
      <c r="A138" s="306"/>
      <c r="B138" s="306"/>
      <c r="C138" s="306"/>
      <c r="D138" s="306"/>
      <c r="E138" s="306"/>
      <c r="F138" s="306"/>
      <c r="G138" s="306"/>
      <c r="H138" s="306"/>
      <c r="I138" s="306"/>
      <c r="J138" s="306"/>
      <c r="K138" s="306"/>
      <c r="L138" s="306"/>
      <c r="M138" s="271"/>
      <c r="N138" s="271"/>
      <c r="O138" s="271"/>
      <c r="P138" s="271"/>
      <c r="Q138" s="271"/>
      <c r="R138" s="271"/>
      <c r="S138" s="271"/>
      <c r="T138" s="271"/>
      <c r="U138" s="271"/>
      <c r="V138" s="271"/>
      <c r="W138" s="271"/>
    </row>
    <row r="139" spans="1:23" ht="15.75" customHeight="1">
      <c r="A139" s="306"/>
      <c r="B139" s="306"/>
      <c r="C139" s="306"/>
      <c r="D139" s="306"/>
      <c r="E139" s="306"/>
      <c r="F139" s="306"/>
      <c r="G139" s="306"/>
      <c r="H139" s="306"/>
      <c r="I139" s="306"/>
      <c r="J139" s="306"/>
      <c r="K139" s="306"/>
      <c r="L139" s="306"/>
      <c r="M139" s="271"/>
      <c r="N139" s="271"/>
      <c r="O139" s="271"/>
      <c r="P139" s="271"/>
      <c r="Q139" s="271"/>
      <c r="R139" s="271"/>
      <c r="S139" s="271"/>
      <c r="T139" s="271"/>
      <c r="U139" s="271"/>
      <c r="V139" s="271"/>
      <c r="W139" s="271"/>
    </row>
    <row r="140" spans="1:23" ht="15.75" customHeight="1">
      <c r="A140" s="306"/>
      <c r="B140" s="306"/>
      <c r="C140" s="306"/>
      <c r="D140" s="306"/>
      <c r="E140" s="306"/>
      <c r="F140" s="306"/>
      <c r="G140" s="306"/>
      <c r="H140" s="306"/>
      <c r="I140" s="306"/>
      <c r="J140" s="306"/>
      <c r="K140" s="306"/>
      <c r="L140" s="306"/>
      <c r="M140" s="271"/>
      <c r="N140" s="271"/>
      <c r="O140" s="271"/>
      <c r="P140" s="271"/>
      <c r="Q140" s="271"/>
      <c r="R140" s="271"/>
      <c r="S140" s="271"/>
      <c r="T140" s="271"/>
      <c r="U140" s="271"/>
      <c r="V140" s="271"/>
      <c r="W140" s="271"/>
    </row>
    <row r="141" spans="1:23" ht="15.75" customHeight="1">
      <c r="A141" s="306"/>
      <c r="B141" s="306"/>
      <c r="C141" s="306"/>
      <c r="D141" s="306"/>
      <c r="E141" s="306"/>
      <c r="F141" s="306"/>
      <c r="G141" s="306"/>
      <c r="H141" s="306"/>
      <c r="I141" s="306"/>
      <c r="J141" s="306"/>
      <c r="K141" s="306"/>
      <c r="L141" s="306"/>
      <c r="M141" s="271"/>
      <c r="N141" s="271"/>
      <c r="O141" s="271"/>
      <c r="P141" s="271"/>
      <c r="Q141" s="271"/>
      <c r="R141" s="271"/>
      <c r="S141" s="271"/>
      <c r="T141" s="271"/>
      <c r="U141" s="271"/>
      <c r="V141" s="271"/>
      <c r="W141" s="271"/>
    </row>
    <row r="142" spans="1:23" ht="15.75" customHeight="1">
      <c r="A142" s="306"/>
      <c r="B142" s="306"/>
      <c r="C142" s="306"/>
      <c r="D142" s="306"/>
      <c r="E142" s="306"/>
      <c r="F142" s="306"/>
      <c r="G142" s="306"/>
      <c r="H142" s="306"/>
      <c r="I142" s="306"/>
      <c r="J142" s="306"/>
      <c r="K142" s="306"/>
      <c r="L142" s="306"/>
      <c r="M142" s="271"/>
      <c r="N142" s="271"/>
      <c r="O142" s="271"/>
      <c r="P142" s="271"/>
      <c r="Q142" s="271"/>
      <c r="R142" s="271"/>
      <c r="S142" s="271"/>
      <c r="T142" s="271"/>
      <c r="U142" s="271"/>
      <c r="V142" s="271"/>
      <c r="W142" s="271"/>
    </row>
    <row r="143" spans="1:23" ht="15.75" customHeight="1">
      <c r="A143" s="306"/>
      <c r="B143" s="306"/>
      <c r="C143" s="306"/>
      <c r="D143" s="306"/>
      <c r="E143" s="306"/>
      <c r="F143" s="306"/>
      <c r="G143" s="306"/>
      <c r="H143" s="306"/>
      <c r="I143" s="306"/>
      <c r="J143" s="306"/>
      <c r="K143" s="306"/>
      <c r="L143" s="306"/>
      <c r="M143" s="271"/>
      <c r="N143" s="271"/>
      <c r="O143" s="271"/>
      <c r="P143" s="271"/>
      <c r="Q143" s="271"/>
      <c r="R143" s="271"/>
      <c r="S143" s="271"/>
      <c r="T143" s="271"/>
      <c r="U143" s="271"/>
      <c r="V143" s="271"/>
      <c r="W143" s="271"/>
    </row>
    <row r="144" spans="1:23" ht="15.75" customHeight="1">
      <c r="A144" s="306"/>
      <c r="B144" s="306"/>
      <c r="C144" s="306"/>
      <c r="D144" s="306"/>
      <c r="E144" s="306"/>
      <c r="F144" s="306"/>
      <c r="G144" s="306"/>
      <c r="H144" s="306"/>
      <c r="I144" s="306"/>
      <c r="J144" s="306"/>
      <c r="K144" s="306"/>
      <c r="L144" s="306"/>
      <c r="M144" s="271"/>
      <c r="N144" s="271"/>
      <c r="O144" s="271"/>
      <c r="P144" s="271"/>
      <c r="Q144" s="271"/>
      <c r="R144" s="271"/>
      <c r="S144" s="271"/>
      <c r="T144" s="271"/>
      <c r="U144" s="271"/>
      <c r="V144" s="271"/>
      <c r="W144" s="271"/>
    </row>
    <row r="145" spans="1:23" ht="15.75" customHeight="1">
      <c r="A145" s="306"/>
      <c r="B145" s="306"/>
      <c r="C145" s="306"/>
      <c r="D145" s="306"/>
      <c r="E145" s="306"/>
      <c r="F145" s="306"/>
      <c r="G145" s="306"/>
      <c r="H145" s="306"/>
      <c r="I145" s="306"/>
      <c r="J145" s="306"/>
      <c r="K145" s="306"/>
      <c r="L145" s="306"/>
      <c r="M145" s="271"/>
      <c r="N145" s="271"/>
      <c r="O145" s="271"/>
      <c r="P145" s="271"/>
      <c r="Q145" s="271"/>
      <c r="R145" s="271"/>
      <c r="S145" s="271"/>
      <c r="T145" s="271"/>
      <c r="U145" s="271"/>
      <c r="V145" s="271"/>
      <c r="W145" s="271"/>
    </row>
    <row r="146" spans="1:23" ht="15.75" customHeight="1">
      <c r="A146" s="306"/>
      <c r="B146" s="306"/>
      <c r="C146" s="306"/>
      <c r="D146" s="306"/>
      <c r="E146" s="306"/>
      <c r="F146" s="306"/>
      <c r="G146" s="306"/>
      <c r="H146" s="306"/>
      <c r="I146" s="306"/>
      <c r="J146" s="306"/>
      <c r="K146" s="306"/>
      <c r="L146" s="306"/>
      <c r="M146" s="271"/>
      <c r="N146" s="271"/>
      <c r="O146" s="271"/>
      <c r="P146" s="271"/>
      <c r="Q146" s="271"/>
      <c r="R146" s="271"/>
      <c r="S146" s="271"/>
      <c r="T146" s="271"/>
      <c r="U146" s="271"/>
      <c r="V146" s="271"/>
      <c r="W146" s="271"/>
    </row>
    <row r="147" spans="1:23" ht="15.75" customHeight="1">
      <c r="A147" s="306"/>
      <c r="B147" s="306"/>
      <c r="C147" s="306"/>
      <c r="D147" s="306"/>
      <c r="E147" s="306"/>
      <c r="F147" s="306"/>
      <c r="G147" s="306"/>
      <c r="H147" s="306"/>
      <c r="I147" s="306"/>
      <c r="J147" s="306"/>
      <c r="K147" s="306"/>
      <c r="L147" s="306"/>
      <c r="M147" s="271"/>
      <c r="N147" s="271"/>
      <c r="O147" s="271"/>
      <c r="P147" s="271"/>
      <c r="Q147" s="271"/>
      <c r="R147" s="271"/>
      <c r="S147" s="271"/>
      <c r="T147" s="271"/>
      <c r="U147" s="271"/>
      <c r="V147" s="271"/>
      <c r="W147" s="271"/>
    </row>
    <row r="148" spans="1:23" ht="15.75" customHeight="1">
      <c r="A148" s="306"/>
      <c r="B148" s="306"/>
      <c r="C148" s="306"/>
      <c r="D148" s="306"/>
      <c r="E148" s="306"/>
      <c r="F148" s="306"/>
      <c r="G148" s="306"/>
      <c r="H148" s="306"/>
      <c r="I148" s="306"/>
      <c r="J148" s="306"/>
      <c r="K148" s="306"/>
      <c r="L148" s="306"/>
      <c r="M148" s="271"/>
      <c r="N148" s="271"/>
      <c r="O148" s="271"/>
      <c r="P148" s="271"/>
      <c r="Q148" s="271"/>
      <c r="R148" s="271"/>
      <c r="S148" s="271"/>
      <c r="T148" s="271"/>
      <c r="U148" s="271"/>
      <c r="V148" s="271"/>
      <c r="W148" s="271"/>
    </row>
    <row r="149" spans="1:23" ht="15.75" customHeight="1">
      <c r="A149" s="306"/>
      <c r="B149" s="306"/>
      <c r="C149" s="306"/>
      <c r="D149" s="306"/>
      <c r="E149" s="306"/>
      <c r="F149" s="306"/>
      <c r="G149" s="306"/>
      <c r="H149" s="306"/>
      <c r="I149" s="306"/>
      <c r="J149" s="306"/>
      <c r="K149" s="306"/>
      <c r="L149" s="306"/>
      <c r="M149" s="271"/>
      <c r="N149" s="271"/>
      <c r="O149" s="271"/>
      <c r="P149" s="271"/>
      <c r="Q149" s="271"/>
      <c r="R149" s="271"/>
      <c r="S149" s="271"/>
      <c r="T149" s="271"/>
      <c r="U149" s="271"/>
      <c r="V149" s="271"/>
      <c r="W149" s="271"/>
    </row>
    <row r="150" spans="1:23" ht="15.75" customHeight="1">
      <c r="A150" s="306"/>
      <c r="B150" s="306"/>
      <c r="C150" s="306"/>
      <c r="D150" s="306"/>
      <c r="E150" s="306"/>
      <c r="F150" s="306"/>
      <c r="G150" s="306"/>
      <c r="H150" s="306"/>
      <c r="I150" s="306"/>
      <c r="J150" s="306"/>
      <c r="K150" s="306"/>
      <c r="L150" s="306"/>
      <c r="M150" s="271"/>
      <c r="N150" s="271"/>
      <c r="O150" s="271"/>
      <c r="P150" s="271"/>
      <c r="Q150" s="271"/>
      <c r="R150" s="271"/>
      <c r="S150" s="271"/>
      <c r="T150" s="271"/>
      <c r="U150" s="271"/>
      <c r="V150" s="271"/>
      <c r="W150" s="271"/>
    </row>
    <row r="151" spans="1:23" ht="15.75" customHeight="1">
      <c r="A151" s="306"/>
      <c r="B151" s="306"/>
      <c r="C151" s="306"/>
      <c r="D151" s="306"/>
      <c r="E151" s="306"/>
      <c r="F151" s="306"/>
      <c r="G151" s="306"/>
      <c r="H151" s="306"/>
      <c r="I151" s="306"/>
      <c r="J151" s="306"/>
      <c r="K151" s="306"/>
      <c r="L151" s="306"/>
      <c r="M151" s="271"/>
      <c r="N151" s="271"/>
      <c r="O151" s="271"/>
      <c r="P151" s="271"/>
      <c r="Q151" s="271"/>
      <c r="R151" s="271"/>
      <c r="S151" s="271"/>
      <c r="T151" s="271"/>
      <c r="U151" s="271"/>
      <c r="V151" s="271"/>
      <c r="W151" s="271"/>
    </row>
    <row r="152" spans="1:23" ht="15.75" customHeight="1">
      <c r="A152" s="306"/>
      <c r="B152" s="306"/>
      <c r="C152" s="306"/>
      <c r="D152" s="306"/>
      <c r="E152" s="306"/>
      <c r="F152" s="306"/>
      <c r="G152" s="306"/>
      <c r="H152" s="306"/>
      <c r="I152" s="306"/>
      <c r="J152" s="306"/>
      <c r="K152" s="306"/>
      <c r="L152" s="306"/>
      <c r="M152" s="271"/>
      <c r="N152" s="271"/>
      <c r="O152" s="271"/>
      <c r="P152" s="271"/>
      <c r="Q152" s="271"/>
      <c r="R152" s="271"/>
      <c r="S152" s="271"/>
      <c r="T152" s="271"/>
      <c r="U152" s="271"/>
      <c r="V152" s="271"/>
      <c r="W152" s="271"/>
    </row>
    <row r="153" spans="1:23" ht="15.75" customHeight="1">
      <c r="A153" s="306"/>
      <c r="B153" s="306"/>
      <c r="C153" s="306"/>
      <c r="D153" s="306"/>
      <c r="E153" s="306"/>
      <c r="F153" s="306"/>
      <c r="G153" s="306"/>
      <c r="H153" s="306"/>
      <c r="I153" s="306"/>
      <c r="J153" s="306"/>
      <c r="K153" s="306"/>
      <c r="L153" s="306"/>
      <c r="M153" s="271"/>
      <c r="N153" s="271"/>
      <c r="O153" s="271"/>
      <c r="P153" s="271"/>
      <c r="Q153" s="271"/>
      <c r="R153" s="271"/>
      <c r="S153" s="271"/>
      <c r="T153" s="271"/>
      <c r="U153" s="271"/>
      <c r="V153" s="271"/>
      <c r="W153" s="271"/>
    </row>
    <row r="154" spans="1:23" ht="15.75" customHeight="1">
      <c r="A154" s="306"/>
      <c r="B154" s="306"/>
      <c r="C154" s="306"/>
      <c r="D154" s="306"/>
      <c r="E154" s="306"/>
      <c r="F154" s="306"/>
      <c r="G154" s="306"/>
      <c r="H154" s="306"/>
      <c r="I154" s="306"/>
      <c r="J154" s="306"/>
      <c r="K154" s="306"/>
      <c r="L154" s="306"/>
      <c r="M154" s="271"/>
      <c r="N154" s="271"/>
      <c r="O154" s="271"/>
      <c r="P154" s="271"/>
      <c r="Q154" s="271"/>
      <c r="R154" s="271"/>
      <c r="S154" s="271"/>
      <c r="T154" s="271"/>
      <c r="U154" s="271"/>
      <c r="V154" s="271"/>
      <c r="W154" s="271"/>
    </row>
    <row r="155" spans="1:23" ht="15.75" customHeight="1">
      <c r="A155" s="306"/>
      <c r="B155" s="306"/>
      <c r="C155" s="306"/>
      <c r="D155" s="306"/>
      <c r="E155" s="306"/>
      <c r="F155" s="306"/>
      <c r="G155" s="306"/>
      <c r="H155" s="306"/>
      <c r="I155" s="306"/>
      <c r="J155" s="306"/>
      <c r="K155" s="306"/>
      <c r="L155" s="306"/>
      <c r="M155" s="271"/>
      <c r="N155" s="271"/>
      <c r="O155" s="271"/>
      <c r="P155" s="271"/>
      <c r="Q155" s="271"/>
      <c r="R155" s="271"/>
      <c r="S155" s="271"/>
      <c r="T155" s="271"/>
      <c r="U155" s="271"/>
      <c r="V155" s="271"/>
      <c r="W155" s="271"/>
    </row>
    <row r="156" spans="1:23" ht="15.75" customHeight="1">
      <c r="A156" s="306"/>
      <c r="B156" s="306"/>
      <c r="C156" s="306"/>
      <c r="D156" s="306"/>
      <c r="E156" s="306"/>
      <c r="F156" s="306"/>
      <c r="G156" s="306"/>
      <c r="H156" s="306"/>
      <c r="I156" s="306"/>
      <c r="J156" s="306"/>
      <c r="K156" s="306"/>
      <c r="L156" s="306"/>
      <c r="M156" s="271"/>
      <c r="N156" s="271"/>
      <c r="O156" s="271"/>
      <c r="P156" s="271"/>
      <c r="Q156" s="271"/>
      <c r="R156" s="271"/>
      <c r="S156" s="271"/>
      <c r="T156" s="271"/>
      <c r="U156" s="271"/>
      <c r="V156" s="271"/>
      <c r="W156" s="271"/>
    </row>
    <row r="157" spans="1:23" ht="15.75" customHeight="1">
      <c r="A157" s="306"/>
      <c r="B157" s="306"/>
      <c r="C157" s="306"/>
      <c r="D157" s="306"/>
      <c r="E157" s="306"/>
      <c r="F157" s="306"/>
      <c r="G157" s="306"/>
      <c r="H157" s="306"/>
      <c r="I157" s="306"/>
      <c r="J157" s="306"/>
      <c r="K157" s="306"/>
      <c r="L157" s="306"/>
      <c r="M157" s="271"/>
      <c r="N157" s="271"/>
      <c r="O157" s="271"/>
      <c r="P157" s="271"/>
      <c r="Q157" s="271"/>
      <c r="R157" s="271"/>
      <c r="S157" s="271"/>
      <c r="T157" s="271"/>
      <c r="U157" s="271"/>
      <c r="V157" s="271"/>
      <c r="W157" s="271"/>
    </row>
    <row r="158" spans="1:23" ht="15.75" customHeight="1">
      <c r="A158" s="306"/>
      <c r="B158" s="306"/>
      <c r="C158" s="306"/>
      <c r="D158" s="306"/>
      <c r="E158" s="306"/>
      <c r="F158" s="306"/>
      <c r="G158" s="306"/>
      <c r="H158" s="306"/>
      <c r="I158" s="306"/>
      <c r="J158" s="306"/>
      <c r="K158" s="306"/>
      <c r="L158" s="306"/>
      <c r="M158" s="271"/>
      <c r="N158" s="271"/>
      <c r="O158" s="271"/>
      <c r="P158" s="271"/>
      <c r="Q158" s="271"/>
      <c r="R158" s="271"/>
      <c r="S158" s="271"/>
      <c r="T158" s="271"/>
      <c r="U158" s="271"/>
      <c r="V158" s="271"/>
      <c r="W158" s="271"/>
    </row>
    <row r="159" spans="1:23" ht="15.75" customHeight="1">
      <c r="A159" s="306"/>
      <c r="B159" s="306"/>
      <c r="C159" s="306"/>
      <c r="D159" s="306"/>
      <c r="E159" s="306"/>
      <c r="F159" s="306"/>
      <c r="G159" s="306"/>
      <c r="H159" s="306"/>
      <c r="I159" s="306"/>
      <c r="J159" s="306"/>
      <c r="K159" s="306"/>
      <c r="L159" s="306"/>
      <c r="M159" s="271"/>
      <c r="N159" s="271"/>
      <c r="O159" s="271"/>
      <c r="P159" s="271"/>
      <c r="Q159" s="271"/>
      <c r="R159" s="271"/>
      <c r="S159" s="271"/>
      <c r="T159" s="271"/>
      <c r="U159" s="271"/>
      <c r="V159" s="271"/>
      <c r="W159" s="271"/>
    </row>
    <row r="160" spans="1:23" ht="15.75" customHeight="1">
      <c r="A160" s="306"/>
      <c r="B160" s="306"/>
      <c r="C160" s="306"/>
      <c r="D160" s="306"/>
      <c r="E160" s="306"/>
      <c r="F160" s="306"/>
      <c r="G160" s="306"/>
      <c r="H160" s="306"/>
      <c r="I160" s="306"/>
      <c r="J160" s="306"/>
      <c r="K160" s="306"/>
      <c r="L160" s="306"/>
      <c r="M160" s="271"/>
      <c r="N160" s="271"/>
      <c r="O160" s="271"/>
      <c r="P160" s="271"/>
      <c r="Q160" s="271"/>
      <c r="R160" s="271"/>
      <c r="S160" s="271"/>
      <c r="T160" s="271"/>
      <c r="U160" s="271"/>
      <c r="V160" s="271"/>
      <c r="W160" s="271"/>
    </row>
    <row r="161" spans="1:23" ht="15.75" customHeight="1">
      <c r="A161" s="306"/>
      <c r="B161" s="306"/>
      <c r="C161" s="306"/>
      <c r="D161" s="306"/>
      <c r="E161" s="306"/>
      <c r="F161" s="306"/>
      <c r="G161" s="306"/>
      <c r="H161" s="306"/>
      <c r="I161" s="306"/>
      <c r="J161" s="306"/>
      <c r="K161" s="306"/>
      <c r="L161" s="306"/>
      <c r="M161" s="271"/>
      <c r="N161" s="271"/>
      <c r="O161" s="271"/>
      <c r="P161" s="271"/>
      <c r="Q161" s="271"/>
      <c r="R161" s="271"/>
      <c r="S161" s="271"/>
      <c r="T161" s="271"/>
      <c r="U161" s="271"/>
      <c r="V161" s="271"/>
      <c r="W161" s="271"/>
    </row>
    <row r="162" spans="1:23" ht="15.75" customHeight="1">
      <c r="A162" s="306"/>
      <c r="B162" s="306"/>
      <c r="C162" s="306"/>
      <c r="D162" s="306"/>
      <c r="E162" s="306"/>
      <c r="F162" s="306"/>
      <c r="G162" s="306"/>
      <c r="H162" s="306"/>
      <c r="I162" s="306"/>
      <c r="J162" s="306"/>
      <c r="K162" s="306"/>
      <c r="L162" s="306"/>
      <c r="M162" s="271"/>
      <c r="N162" s="271"/>
      <c r="O162" s="271"/>
      <c r="P162" s="271"/>
      <c r="Q162" s="271"/>
      <c r="R162" s="271"/>
      <c r="S162" s="271"/>
      <c r="T162" s="271"/>
      <c r="U162" s="271"/>
      <c r="V162" s="271"/>
      <c r="W162" s="271"/>
    </row>
    <row r="163" spans="1:23" ht="15.75" customHeight="1">
      <c r="A163" s="306"/>
      <c r="B163" s="306"/>
      <c r="C163" s="306"/>
      <c r="D163" s="306"/>
      <c r="E163" s="306"/>
      <c r="F163" s="306"/>
      <c r="G163" s="306"/>
      <c r="H163" s="306"/>
      <c r="I163" s="306"/>
      <c r="J163" s="306"/>
      <c r="K163" s="306"/>
      <c r="L163" s="306"/>
      <c r="M163" s="271"/>
      <c r="N163" s="271"/>
      <c r="O163" s="271"/>
      <c r="P163" s="271"/>
      <c r="Q163" s="271"/>
      <c r="R163" s="271"/>
      <c r="S163" s="271"/>
      <c r="T163" s="271"/>
      <c r="U163" s="271"/>
      <c r="V163" s="271"/>
      <c r="W163" s="271"/>
    </row>
    <row r="164" spans="1:23" ht="15.75" customHeight="1">
      <c r="A164" s="306"/>
      <c r="B164" s="306"/>
      <c r="C164" s="306"/>
      <c r="D164" s="306"/>
      <c r="E164" s="306"/>
      <c r="F164" s="306"/>
      <c r="G164" s="306"/>
      <c r="H164" s="306"/>
      <c r="I164" s="306"/>
      <c r="J164" s="306"/>
      <c r="K164" s="306"/>
      <c r="L164" s="306"/>
      <c r="M164" s="271"/>
      <c r="N164" s="271"/>
      <c r="O164" s="271"/>
      <c r="P164" s="271"/>
      <c r="Q164" s="271"/>
      <c r="R164" s="271"/>
      <c r="S164" s="271"/>
      <c r="T164" s="271"/>
      <c r="U164" s="271"/>
      <c r="V164" s="271"/>
      <c r="W164" s="271"/>
    </row>
    <row r="165" spans="1:23" ht="15.75" customHeight="1">
      <c r="A165" s="306"/>
      <c r="B165" s="306"/>
      <c r="C165" s="306"/>
      <c r="D165" s="306"/>
      <c r="E165" s="306"/>
      <c r="F165" s="306"/>
      <c r="G165" s="306"/>
      <c r="H165" s="306"/>
      <c r="I165" s="306"/>
      <c r="J165" s="306"/>
      <c r="K165" s="306"/>
      <c r="L165" s="306"/>
      <c r="M165" s="271"/>
      <c r="N165" s="271"/>
      <c r="O165" s="271"/>
      <c r="P165" s="271"/>
      <c r="Q165" s="271"/>
      <c r="R165" s="271"/>
      <c r="S165" s="271"/>
      <c r="T165" s="271"/>
      <c r="U165" s="271"/>
      <c r="V165" s="271"/>
      <c r="W165" s="271"/>
    </row>
    <row r="166" spans="1:23" ht="15.75" customHeight="1">
      <c r="A166" s="306"/>
      <c r="B166" s="306"/>
      <c r="C166" s="306"/>
      <c r="D166" s="306"/>
      <c r="E166" s="306"/>
      <c r="F166" s="306"/>
      <c r="G166" s="306"/>
      <c r="H166" s="306"/>
      <c r="I166" s="306"/>
      <c r="J166" s="306"/>
      <c r="K166" s="306"/>
      <c r="L166" s="306"/>
      <c r="M166" s="271"/>
      <c r="N166" s="271"/>
      <c r="O166" s="271"/>
      <c r="P166" s="271"/>
      <c r="Q166" s="271"/>
      <c r="R166" s="271"/>
      <c r="S166" s="271"/>
      <c r="T166" s="271"/>
      <c r="U166" s="271"/>
      <c r="V166" s="271"/>
      <c r="W166" s="271"/>
    </row>
    <row r="167" spans="1:23" ht="15.75" customHeight="1">
      <c r="A167" s="306"/>
      <c r="B167" s="306"/>
      <c r="C167" s="306"/>
      <c r="D167" s="306"/>
      <c r="E167" s="306"/>
      <c r="F167" s="306"/>
      <c r="G167" s="306"/>
      <c r="H167" s="306"/>
      <c r="I167" s="306"/>
      <c r="J167" s="306"/>
      <c r="K167" s="306"/>
      <c r="L167" s="306"/>
      <c r="M167" s="271"/>
      <c r="N167" s="271"/>
      <c r="O167" s="271"/>
      <c r="P167" s="271"/>
      <c r="Q167" s="271"/>
      <c r="R167" s="271"/>
      <c r="S167" s="271"/>
      <c r="T167" s="271"/>
      <c r="U167" s="271"/>
      <c r="V167" s="271"/>
      <c r="W167" s="271"/>
    </row>
    <row r="168" spans="1:23" ht="15.75" customHeight="1">
      <c r="A168" s="306"/>
      <c r="B168" s="306"/>
      <c r="C168" s="306"/>
      <c r="D168" s="306"/>
      <c r="E168" s="306"/>
      <c r="F168" s="306"/>
      <c r="G168" s="306"/>
      <c r="H168" s="306"/>
      <c r="I168" s="306"/>
      <c r="J168" s="306"/>
      <c r="K168" s="306"/>
      <c r="L168" s="306"/>
      <c r="M168" s="271"/>
      <c r="N168" s="271"/>
      <c r="O168" s="271"/>
      <c r="P168" s="271"/>
      <c r="Q168" s="271"/>
      <c r="R168" s="271"/>
      <c r="S168" s="271"/>
      <c r="T168" s="271"/>
      <c r="U168" s="271"/>
      <c r="V168" s="271"/>
      <c r="W168" s="271"/>
    </row>
    <row r="169" spans="1:23" ht="15.75" customHeight="1">
      <c r="A169" s="306"/>
      <c r="B169" s="306"/>
      <c r="C169" s="306"/>
      <c r="D169" s="306"/>
      <c r="E169" s="306"/>
      <c r="F169" s="306"/>
      <c r="G169" s="306"/>
      <c r="H169" s="306"/>
      <c r="I169" s="306"/>
      <c r="J169" s="306"/>
      <c r="K169" s="306"/>
      <c r="L169" s="306"/>
      <c r="M169" s="271"/>
      <c r="N169" s="271"/>
      <c r="O169" s="271"/>
      <c r="P169" s="271"/>
      <c r="Q169" s="271"/>
      <c r="R169" s="271"/>
      <c r="S169" s="271"/>
      <c r="T169" s="271"/>
      <c r="U169" s="271"/>
      <c r="V169" s="271"/>
      <c r="W169" s="271"/>
    </row>
    <row r="170" spans="1:23" ht="15.75" customHeight="1">
      <c r="A170" s="306"/>
      <c r="B170" s="306"/>
      <c r="C170" s="306"/>
      <c r="D170" s="306"/>
      <c r="E170" s="306"/>
      <c r="F170" s="306"/>
      <c r="G170" s="306"/>
      <c r="H170" s="306"/>
      <c r="I170" s="306"/>
      <c r="J170" s="306"/>
      <c r="K170" s="306"/>
      <c r="L170" s="306"/>
      <c r="M170" s="271"/>
      <c r="N170" s="271"/>
      <c r="O170" s="271"/>
      <c r="P170" s="271"/>
      <c r="Q170" s="271"/>
      <c r="R170" s="271"/>
      <c r="S170" s="271"/>
      <c r="T170" s="271"/>
      <c r="U170" s="271"/>
      <c r="V170" s="271"/>
      <c r="W170" s="271"/>
    </row>
    <row r="171" spans="1:23" ht="15.75" customHeight="1">
      <c r="A171" s="306"/>
      <c r="B171" s="306"/>
      <c r="C171" s="306"/>
      <c r="D171" s="306"/>
      <c r="E171" s="306"/>
      <c r="F171" s="306"/>
      <c r="G171" s="306"/>
      <c r="H171" s="306"/>
      <c r="I171" s="306"/>
      <c r="J171" s="306"/>
      <c r="K171" s="306"/>
      <c r="L171" s="306"/>
      <c r="M171" s="271"/>
      <c r="N171" s="271"/>
      <c r="O171" s="271"/>
      <c r="P171" s="271"/>
      <c r="Q171" s="271"/>
      <c r="R171" s="271"/>
      <c r="S171" s="271"/>
      <c r="T171" s="271"/>
      <c r="U171" s="271"/>
      <c r="V171" s="271"/>
      <c r="W171" s="271"/>
    </row>
    <row r="172" spans="1:23" ht="15.75" customHeight="1">
      <c r="A172" s="306"/>
      <c r="B172" s="306"/>
      <c r="C172" s="306"/>
      <c r="D172" s="306"/>
      <c r="E172" s="306"/>
      <c r="F172" s="306"/>
      <c r="G172" s="306"/>
      <c r="H172" s="306"/>
      <c r="I172" s="306"/>
      <c r="J172" s="306"/>
      <c r="K172" s="306"/>
      <c r="L172" s="306"/>
      <c r="M172" s="271"/>
      <c r="N172" s="271"/>
      <c r="O172" s="271"/>
      <c r="P172" s="271"/>
      <c r="Q172" s="271"/>
      <c r="R172" s="271"/>
      <c r="S172" s="271"/>
      <c r="T172" s="271"/>
      <c r="U172" s="271"/>
      <c r="V172" s="271"/>
      <c r="W172" s="271"/>
    </row>
    <row r="173" spans="1:23" ht="15.75" customHeight="1">
      <c r="A173" s="306"/>
      <c r="B173" s="306"/>
      <c r="C173" s="306"/>
      <c r="D173" s="306"/>
      <c r="E173" s="306"/>
      <c r="F173" s="306"/>
      <c r="G173" s="306"/>
      <c r="H173" s="306"/>
      <c r="I173" s="306"/>
      <c r="J173" s="306"/>
      <c r="K173" s="306"/>
      <c r="L173" s="306"/>
      <c r="M173" s="271"/>
      <c r="N173" s="271"/>
      <c r="O173" s="271"/>
      <c r="P173" s="271"/>
      <c r="Q173" s="271"/>
      <c r="R173" s="271"/>
      <c r="S173" s="271"/>
      <c r="T173" s="271"/>
      <c r="U173" s="271"/>
      <c r="V173" s="271"/>
      <c r="W173" s="271"/>
    </row>
    <row r="174" spans="1:23" ht="15.75" customHeight="1">
      <c r="A174" s="306"/>
      <c r="B174" s="306"/>
      <c r="C174" s="306"/>
      <c r="D174" s="306"/>
      <c r="E174" s="306"/>
      <c r="F174" s="306"/>
      <c r="G174" s="306"/>
      <c r="H174" s="306"/>
      <c r="I174" s="306"/>
      <c r="J174" s="306"/>
      <c r="K174" s="306"/>
      <c r="L174" s="306"/>
      <c r="M174" s="271"/>
      <c r="N174" s="271"/>
      <c r="O174" s="271"/>
      <c r="P174" s="271"/>
      <c r="Q174" s="271"/>
      <c r="R174" s="271"/>
      <c r="S174" s="271"/>
      <c r="T174" s="271"/>
      <c r="U174" s="271"/>
      <c r="V174" s="271"/>
      <c r="W174" s="271"/>
    </row>
    <row r="175" spans="1:23" ht="15.75" customHeight="1">
      <c r="A175" s="306"/>
      <c r="B175" s="306"/>
      <c r="C175" s="306"/>
      <c r="D175" s="306"/>
      <c r="E175" s="306"/>
      <c r="F175" s="306"/>
      <c r="G175" s="306"/>
      <c r="H175" s="306"/>
      <c r="I175" s="306"/>
      <c r="J175" s="306"/>
      <c r="K175" s="306"/>
      <c r="L175" s="306"/>
      <c r="M175" s="271"/>
      <c r="N175" s="271"/>
      <c r="O175" s="271"/>
      <c r="P175" s="271"/>
      <c r="Q175" s="271"/>
      <c r="R175" s="271"/>
      <c r="S175" s="271"/>
      <c r="T175" s="271"/>
      <c r="U175" s="271"/>
      <c r="V175" s="271"/>
      <c r="W175" s="271"/>
    </row>
    <row r="176" spans="1:23" ht="15.75" customHeight="1">
      <c r="A176" s="306"/>
      <c r="B176" s="306"/>
      <c r="C176" s="306"/>
      <c r="D176" s="306"/>
      <c r="E176" s="306"/>
      <c r="F176" s="306"/>
      <c r="G176" s="306"/>
      <c r="H176" s="306"/>
      <c r="I176" s="306"/>
      <c r="J176" s="306"/>
      <c r="K176" s="306"/>
      <c r="L176" s="306"/>
      <c r="M176" s="271"/>
      <c r="N176" s="271"/>
      <c r="O176" s="271"/>
      <c r="P176" s="271"/>
      <c r="Q176" s="271"/>
      <c r="R176" s="271"/>
      <c r="S176" s="271"/>
      <c r="T176" s="271"/>
      <c r="U176" s="271"/>
      <c r="V176" s="271"/>
      <c r="W176" s="271"/>
    </row>
    <row r="177" spans="1:23" ht="15.75" customHeight="1">
      <c r="A177" s="306"/>
      <c r="B177" s="306"/>
      <c r="C177" s="306"/>
      <c r="D177" s="306"/>
      <c r="E177" s="306"/>
      <c r="F177" s="306"/>
      <c r="G177" s="306"/>
      <c r="H177" s="306"/>
      <c r="I177" s="306"/>
      <c r="J177" s="306"/>
      <c r="K177" s="306"/>
      <c r="L177" s="306"/>
      <c r="M177" s="271"/>
      <c r="N177" s="271"/>
      <c r="O177" s="271"/>
      <c r="P177" s="271"/>
      <c r="Q177" s="271"/>
      <c r="R177" s="271"/>
      <c r="S177" s="271"/>
      <c r="T177" s="271"/>
      <c r="U177" s="271"/>
      <c r="V177" s="271"/>
      <c r="W177" s="271"/>
    </row>
    <row r="178" spans="1:23" ht="15.75" customHeight="1">
      <c r="A178" s="306"/>
      <c r="B178" s="306"/>
      <c r="C178" s="306"/>
      <c r="D178" s="306"/>
      <c r="E178" s="306"/>
      <c r="F178" s="306"/>
      <c r="G178" s="306"/>
      <c r="H178" s="306"/>
      <c r="I178" s="306"/>
      <c r="J178" s="306"/>
      <c r="K178" s="306"/>
      <c r="L178" s="306"/>
      <c r="M178" s="271"/>
      <c r="N178" s="271"/>
      <c r="O178" s="271"/>
      <c r="P178" s="271"/>
      <c r="Q178" s="271"/>
      <c r="R178" s="271"/>
      <c r="S178" s="271"/>
      <c r="T178" s="271"/>
      <c r="U178" s="271"/>
      <c r="V178" s="271"/>
      <c r="W178" s="271"/>
    </row>
    <row r="179" spans="1:23" ht="15.75" customHeight="1">
      <c r="A179" s="306"/>
      <c r="B179" s="306"/>
      <c r="C179" s="306"/>
      <c r="D179" s="306"/>
      <c r="E179" s="306"/>
      <c r="F179" s="306"/>
      <c r="G179" s="306"/>
      <c r="H179" s="306"/>
      <c r="I179" s="306"/>
      <c r="J179" s="306"/>
      <c r="K179" s="306"/>
      <c r="L179" s="306"/>
      <c r="M179" s="271"/>
      <c r="N179" s="271"/>
      <c r="O179" s="271"/>
      <c r="P179" s="271"/>
      <c r="Q179" s="271"/>
      <c r="R179" s="271"/>
      <c r="S179" s="271"/>
      <c r="T179" s="271"/>
      <c r="U179" s="271"/>
      <c r="V179" s="271"/>
      <c r="W179" s="271"/>
    </row>
    <row r="180" spans="1:23" ht="15.75" customHeight="1">
      <c r="A180" s="306"/>
      <c r="B180" s="306"/>
      <c r="C180" s="306"/>
      <c r="D180" s="306"/>
      <c r="E180" s="306"/>
      <c r="F180" s="306"/>
      <c r="G180" s="306"/>
      <c r="H180" s="306"/>
      <c r="I180" s="306"/>
      <c r="J180" s="306"/>
      <c r="K180" s="306"/>
      <c r="L180" s="306"/>
      <c r="M180" s="271"/>
      <c r="N180" s="271"/>
      <c r="O180" s="271"/>
      <c r="P180" s="271"/>
      <c r="Q180" s="271"/>
      <c r="R180" s="271"/>
      <c r="S180" s="271"/>
      <c r="T180" s="271"/>
      <c r="U180" s="271"/>
      <c r="V180" s="271"/>
      <c r="W180" s="271"/>
    </row>
    <row r="181" spans="1:23" ht="15.75" customHeight="1">
      <c r="A181" s="306"/>
      <c r="B181" s="306"/>
      <c r="C181" s="306"/>
      <c r="D181" s="306"/>
      <c r="E181" s="306"/>
      <c r="F181" s="306"/>
      <c r="G181" s="306"/>
      <c r="H181" s="306"/>
      <c r="I181" s="306"/>
      <c r="J181" s="306"/>
      <c r="K181" s="306"/>
      <c r="L181" s="306"/>
      <c r="M181" s="271"/>
      <c r="N181" s="271"/>
      <c r="O181" s="271"/>
      <c r="P181" s="271"/>
      <c r="Q181" s="271"/>
      <c r="R181" s="271"/>
      <c r="S181" s="271"/>
      <c r="T181" s="271"/>
      <c r="U181" s="271"/>
      <c r="V181" s="271"/>
      <c r="W181" s="271"/>
    </row>
    <row r="182" spans="1:23" ht="15.75" customHeight="1">
      <c r="A182" s="306"/>
      <c r="B182" s="306"/>
      <c r="C182" s="306"/>
      <c r="D182" s="306"/>
      <c r="E182" s="306"/>
      <c r="F182" s="306"/>
      <c r="G182" s="306"/>
      <c r="H182" s="306"/>
      <c r="I182" s="306"/>
      <c r="J182" s="306"/>
      <c r="K182" s="306"/>
      <c r="L182" s="306"/>
      <c r="M182" s="271"/>
      <c r="N182" s="271"/>
      <c r="O182" s="271"/>
      <c r="P182" s="271"/>
      <c r="Q182" s="271"/>
      <c r="R182" s="271"/>
      <c r="S182" s="271"/>
      <c r="T182" s="271"/>
      <c r="U182" s="271"/>
      <c r="V182" s="271"/>
      <c r="W182" s="271"/>
    </row>
    <row r="183" spans="1:23" ht="15.75" customHeight="1">
      <c r="A183" s="306"/>
      <c r="B183" s="306"/>
      <c r="C183" s="306"/>
      <c r="D183" s="306"/>
      <c r="E183" s="306"/>
      <c r="F183" s="306"/>
      <c r="G183" s="306"/>
      <c r="H183" s="306"/>
      <c r="I183" s="306"/>
      <c r="J183" s="306"/>
      <c r="K183" s="306"/>
      <c r="L183" s="306"/>
      <c r="M183" s="271"/>
      <c r="N183" s="271"/>
      <c r="O183" s="271"/>
      <c r="P183" s="271"/>
      <c r="Q183" s="271"/>
      <c r="R183" s="271"/>
      <c r="S183" s="271"/>
      <c r="T183" s="271"/>
      <c r="U183" s="271"/>
      <c r="V183" s="271"/>
      <c r="W183" s="271"/>
    </row>
    <row r="184" spans="1:23" ht="15.75" customHeight="1">
      <c r="A184" s="306"/>
      <c r="B184" s="306"/>
      <c r="C184" s="306"/>
      <c r="D184" s="306"/>
      <c r="E184" s="306"/>
      <c r="F184" s="306"/>
      <c r="G184" s="306"/>
      <c r="H184" s="306"/>
      <c r="I184" s="306"/>
      <c r="J184" s="306"/>
      <c r="K184" s="306"/>
      <c r="L184" s="306"/>
      <c r="M184" s="271"/>
      <c r="N184" s="271"/>
      <c r="O184" s="271"/>
      <c r="P184" s="271"/>
      <c r="Q184" s="271"/>
      <c r="R184" s="271"/>
      <c r="S184" s="271"/>
      <c r="T184" s="271"/>
      <c r="U184" s="271"/>
      <c r="V184" s="271"/>
      <c r="W184" s="271"/>
    </row>
    <row r="185" spans="1:23" ht="15.75" customHeight="1">
      <c r="A185" s="306"/>
      <c r="B185" s="306"/>
      <c r="C185" s="306"/>
      <c r="D185" s="306"/>
      <c r="E185" s="306"/>
      <c r="F185" s="306"/>
      <c r="G185" s="306"/>
      <c r="H185" s="306"/>
      <c r="I185" s="306"/>
      <c r="J185" s="306"/>
      <c r="K185" s="306"/>
      <c r="L185" s="306"/>
      <c r="M185" s="271"/>
      <c r="N185" s="271"/>
      <c r="O185" s="271"/>
      <c r="P185" s="271"/>
      <c r="Q185" s="271"/>
      <c r="R185" s="271"/>
      <c r="S185" s="271"/>
      <c r="T185" s="271"/>
      <c r="U185" s="271"/>
      <c r="V185" s="271"/>
      <c r="W185" s="271"/>
    </row>
    <row r="186" spans="1:23" ht="15.75" customHeight="1">
      <c r="A186" s="306"/>
      <c r="B186" s="306"/>
      <c r="C186" s="306"/>
      <c r="D186" s="306"/>
      <c r="E186" s="306"/>
      <c r="F186" s="306"/>
      <c r="G186" s="306"/>
      <c r="H186" s="306"/>
      <c r="I186" s="306"/>
      <c r="J186" s="306"/>
      <c r="K186" s="306"/>
      <c r="L186" s="306"/>
      <c r="M186" s="271"/>
      <c r="N186" s="271"/>
      <c r="O186" s="271"/>
      <c r="P186" s="271"/>
      <c r="Q186" s="271"/>
      <c r="R186" s="271"/>
      <c r="S186" s="271"/>
      <c r="T186" s="271"/>
      <c r="U186" s="271"/>
      <c r="V186" s="271"/>
      <c r="W186" s="271"/>
    </row>
    <row r="187" spans="1:23" ht="15.75" customHeight="1">
      <c r="A187" s="306"/>
      <c r="B187" s="306"/>
      <c r="C187" s="306"/>
      <c r="D187" s="306"/>
      <c r="E187" s="306"/>
      <c r="F187" s="306"/>
      <c r="G187" s="306"/>
      <c r="H187" s="306"/>
      <c r="I187" s="306"/>
      <c r="J187" s="306"/>
      <c r="K187" s="306"/>
      <c r="L187" s="306"/>
      <c r="M187" s="271"/>
      <c r="N187" s="271"/>
      <c r="O187" s="271"/>
      <c r="P187" s="271"/>
      <c r="Q187" s="271"/>
      <c r="R187" s="271"/>
      <c r="S187" s="271"/>
      <c r="T187" s="271"/>
      <c r="U187" s="271"/>
      <c r="V187" s="271"/>
      <c r="W187" s="271"/>
    </row>
    <row r="188" spans="1:23" ht="15.75" customHeight="1">
      <c r="A188" s="306"/>
      <c r="B188" s="306"/>
      <c r="C188" s="306"/>
      <c r="D188" s="306"/>
      <c r="E188" s="306"/>
      <c r="F188" s="306"/>
      <c r="G188" s="306"/>
      <c r="H188" s="306"/>
      <c r="I188" s="306"/>
      <c r="J188" s="306"/>
      <c r="K188" s="306"/>
      <c r="L188" s="306"/>
      <c r="M188" s="271"/>
      <c r="N188" s="271"/>
      <c r="O188" s="271"/>
      <c r="P188" s="271"/>
      <c r="Q188" s="271"/>
      <c r="R188" s="271"/>
      <c r="S188" s="271"/>
      <c r="T188" s="271"/>
      <c r="U188" s="271"/>
      <c r="V188" s="271"/>
      <c r="W188" s="271"/>
    </row>
    <row r="189" spans="1:23" ht="15.75" customHeight="1">
      <c r="A189" s="306"/>
      <c r="B189" s="306"/>
      <c r="C189" s="306"/>
      <c r="D189" s="306"/>
      <c r="E189" s="306"/>
      <c r="F189" s="306"/>
      <c r="G189" s="306"/>
      <c r="H189" s="306"/>
      <c r="I189" s="306"/>
      <c r="J189" s="306"/>
      <c r="K189" s="306"/>
      <c r="L189" s="306"/>
      <c r="M189" s="271"/>
      <c r="N189" s="271"/>
      <c r="O189" s="271"/>
      <c r="P189" s="271"/>
      <c r="Q189" s="271"/>
      <c r="R189" s="271"/>
      <c r="S189" s="271"/>
      <c r="T189" s="271"/>
      <c r="U189" s="271"/>
      <c r="V189" s="271"/>
      <c r="W189" s="271"/>
    </row>
    <row r="190" spans="1:23" ht="15.75" customHeight="1">
      <c r="A190" s="306"/>
      <c r="B190" s="306"/>
      <c r="C190" s="306"/>
      <c r="D190" s="306"/>
      <c r="E190" s="306"/>
      <c r="F190" s="306"/>
      <c r="G190" s="306"/>
      <c r="H190" s="306"/>
      <c r="I190" s="306"/>
      <c r="J190" s="306"/>
      <c r="K190" s="306"/>
      <c r="L190" s="306"/>
      <c r="M190" s="271"/>
      <c r="N190" s="271"/>
      <c r="O190" s="271"/>
      <c r="P190" s="271"/>
      <c r="Q190" s="271"/>
      <c r="R190" s="271"/>
      <c r="S190" s="271"/>
      <c r="T190" s="271"/>
      <c r="U190" s="271"/>
      <c r="V190" s="271"/>
      <c r="W190" s="271"/>
    </row>
    <row r="191" spans="1:23" ht="15.75" customHeight="1">
      <c r="A191" s="306"/>
      <c r="B191" s="306"/>
      <c r="C191" s="306"/>
      <c r="D191" s="306"/>
      <c r="E191" s="306"/>
      <c r="F191" s="306"/>
      <c r="G191" s="306"/>
      <c r="H191" s="306"/>
      <c r="I191" s="306"/>
      <c r="J191" s="306"/>
      <c r="K191" s="306"/>
      <c r="L191" s="306"/>
      <c r="M191" s="271"/>
      <c r="N191" s="271"/>
      <c r="O191" s="271"/>
      <c r="P191" s="271"/>
      <c r="Q191" s="271"/>
      <c r="R191" s="271"/>
      <c r="S191" s="271"/>
      <c r="T191" s="271"/>
      <c r="U191" s="271"/>
      <c r="V191" s="271"/>
      <c r="W191" s="271"/>
    </row>
    <row r="192" spans="1:23" ht="15.75" customHeight="1">
      <c r="A192" s="306"/>
      <c r="B192" s="306"/>
      <c r="C192" s="306"/>
      <c r="D192" s="306"/>
      <c r="E192" s="306"/>
      <c r="F192" s="306"/>
      <c r="G192" s="306"/>
      <c r="H192" s="306"/>
      <c r="I192" s="306"/>
      <c r="J192" s="306"/>
      <c r="K192" s="306"/>
      <c r="L192" s="306"/>
      <c r="M192" s="271"/>
      <c r="N192" s="271"/>
      <c r="O192" s="271"/>
      <c r="P192" s="271"/>
      <c r="Q192" s="271"/>
      <c r="R192" s="271"/>
      <c r="S192" s="271"/>
      <c r="T192" s="271"/>
      <c r="U192" s="271"/>
      <c r="V192" s="271"/>
      <c r="W192" s="271"/>
    </row>
    <row r="193" spans="1:23" ht="15.75" customHeight="1">
      <c r="A193" s="306"/>
      <c r="B193" s="306"/>
      <c r="C193" s="306"/>
      <c r="D193" s="306"/>
      <c r="E193" s="306"/>
      <c r="F193" s="306"/>
      <c r="G193" s="306"/>
      <c r="H193" s="306"/>
      <c r="I193" s="306"/>
      <c r="J193" s="306"/>
      <c r="K193" s="306"/>
      <c r="L193" s="306"/>
      <c r="M193" s="271"/>
      <c r="N193" s="271"/>
      <c r="O193" s="271"/>
      <c r="P193" s="271"/>
      <c r="Q193" s="271"/>
      <c r="R193" s="271"/>
      <c r="S193" s="271"/>
      <c r="T193" s="271"/>
      <c r="U193" s="271"/>
      <c r="V193" s="271"/>
      <c r="W193" s="271"/>
    </row>
    <row r="194" spans="1:23" ht="15.75" customHeight="1">
      <c r="A194" s="306"/>
      <c r="B194" s="306"/>
      <c r="C194" s="306"/>
      <c r="D194" s="306"/>
      <c r="E194" s="306"/>
      <c r="F194" s="306"/>
      <c r="G194" s="306"/>
      <c r="H194" s="306"/>
      <c r="I194" s="306"/>
      <c r="J194" s="306"/>
      <c r="K194" s="306"/>
      <c r="L194" s="306"/>
      <c r="M194" s="271"/>
      <c r="N194" s="271"/>
      <c r="O194" s="271"/>
      <c r="P194" s="271"/>
      <c r="Q194" s="271"/>
      <c r="R194" s="271"/>
      <c r="S194" s="271"/>
      <c r="T194" s="271"/>
      <c r="U194" s="271"/>
      <c r="V194" s="271"/>
      <c r="W194" s="271"/>
    </row>
    <row r="195" spans="1:23" ht="15.75" customHeight="1">
      <c r="A195" s="306"/>
      <c r="B195" s="306"/>
      <c r="C195" s="306"/>
      <c r="D195" s="306"/>
      <c r="E195" s="306"/>
      <c r="F195" s="306"/>
      <c r="G195" s="306"/>
      <c r="H195" s="306"/>
      <c r="I195" s="306"/>
      <c r="J195" s="306"/>
      <c r="K195" s="306"/>
      <c r="L195" s="306"/>
      <c r="M195" s="271"/>
      <c r="N195" s="271"/>
      <c r="O195" s="271"/>
      <c r="P195" s="271"/>
      <c r="Q195" s="271"/>
      <c r="R195" s="271"/>
      <c r="S195" s="271"/>
      <c r="T195" s="271"/>
      <c r="U195" s="271"/>
      <c r="V195" s="271"/>
      <c r="W195" s="271"/>
    </row>
    <row r="196" spans="1:23" ht="15.75" customHeight="1">
      <c r="A196" s="306"/>
      <c r="B196" s="306"/>
      <c r="C196" s="306"/>
      <c r="D196" s="306"/>
      <c r="E196" s="306"/>
      <c r="F196" s="306"/>
      <c r="G196" s="306"/>
      <c r="H196" s="306"/>
      <c r="I196" s="306"/>
      <c r="J196" s="306"/>
      <c r="K196" s="306"/>
      <c r="L196" s="306"/>
      <c r="M196" s="271"/>
      <c r="N196" s="271"/>
      <c r="O196" s="271"/>
      <c r="P196" s="271"/>
      <c r="Q196" s="271"/>
      <c r="R196" s="271"/>
      <c r="S196" s="271"/>
      <c r="T196" s="271"/>
      <c r="U196" s="271"/>
      <c r="V196" s="271"/>
      <c r="W196" s="271"/>
    </row>
    <row r="197" spans="1:23" ht="15.75" customHeight="1">
      <c r="A197" s="306"/>
      <c r="B197" s="306"/>
      <c r="C197" s="306"/>
      <c r="D197" s="306"/>
      <c r="E197" s="306"/>
      <c r="F197" s="306"/>
      <c r="G197" s="306"/>
      <c r="H197" s="306"/>
      <c r="I197" s="306"/>
      <c r="J197" s="306"/>
      <c r="K197" s="306"/>
      <c r="L197" s="306"/>
      <c r="M197" s="271"/>
      <c r="N197" s="271"/>
      <c r="O197" s="271"/>
      <c r="P197" s="271"/>
      <c r="Q197" s="271"/>
      <c r="R197" s="271"/>
      <c r="S197" s="271"/>
      <c r="T197" s="271"/>
      <c r="U197" s="271"/>
      <c r="V197" s="271"/>
      <c r="W197" s="271"/>
    </row>
    <row r="198" spans="1:23" ht="15.75" customHeight="1">
      <c r="A198" s="306"/>
      <c r="B198" s="306"/>
      <c r="C198" s="306"/>
      <c r="D198" s="306"/>
      <c r="E198" s="306"/>
      <c r="F198" s="306"/>
      <c r="G198" s="306"/>
      <c r="H198" s="306"/>
      <c r="I198" s="306"/>
      <c r="J198" s="306"/>
      <c r="K198" s="306"/>
      <c r="L198" s="306"/>
      <c r="M198" s="271"/>
      <c r="N198" s="271"/>
      <c r="O198" s="271"/>
      <c r="P198" s="271"/>
      <c r="Q198" s="271"/>
      <c r="R198" s="271"/>
      <c r="S198" s="271"/>
      <c r="T198" s="271"/>
      <c r="U198" s="271"/>
      <c r="V198" s="271"/>
      <c r="W198" s="271"/>
    </row>
    <row r="199" spans="1:23" ht="15.75" customHeight="1">
      <c r="A199" s="306"/>
      <c r="B199" s="306"/>
      <c r="C199" s="306"/>
      <c r="D199" s="306"/>
      <c r="E199" s="306"/>
      <c r="F199" s="306"/>
      <c r="G199" s="306"/>
      <c r="H199" s="306"/>
      <c r="I199" s="306"/>
      <c r="J199" s="306"/>
      <c r="K199" s="306"/>
      <c r="L199" s="306"/>
      <c r="M199" s="271"/>
      <c r="N199" s="271"/>
      <c r="O199" s="271"/>
      <c r="P199" s="271"/>
      <c r="Q199" s="271"/>
      <c r="R199" s="271"/>
      <c r="S199" s="271"/>
      <c r="T199" s="271"/>
      <c r="U199" s="271"/>
      <c r="V199" s="271"/>
      <c r="W199" s="271"/>
    </row>
    <row r="200" spans="1:23" ht="15.75" customHeight="1">
      <c r="A200" s="306"/>
      <c r="B200" s="306"/>
      <c r="C200" s="306"/>
      <c r="D200" s="306"/>
      <c r="E200" s="306"/>
      <c r="F200" s="306"/>
      <c r="G200" s="306"/>
      <c r="H200" s="306"/>
      <c r="I200" s="306"/>
      <c r="J200" s="306"/>
      <c r="K200" s="306"/>
      <c r="L200" s="306"/>
      <c r="M200" s="271"/>
      <c r="N200" s="271"/>
      <c r="O200" s="271"/>
      <c r="P200" s="271"/>
      <c r="Q200" s="271"/>
      <c r="R200" s="271"/>
      <c r="S200" s="271"/>
      <c r="T200" s="271"/>
      <c r="U200" s="271"/>
      <c r="V200" s="271"/>
      <c r="W200" s="271"/>
    </row>
    <row r="201" spans="1:23" ht="15.75" customHeight="1">
      <c r="A201" s="306"/>
      <c r="B201" s="306"/>
      <c r="C201" s="306"/>
      <c r="D201" s="306"/>
      <c r="E201" s="306"/>
      <c r="F201" s="306"/>
      <c r="G201" s="306"/>
      <c r="H201" s="306"/>
      <c r="I201" s="306"/>
      <c r="J201" s="306"/>
      <c r="K201" s="306"/>
      <c r="L201" s="306"/>
      <c r="M201" s="271"/>
      <c r="N201" s="271"/>
      <c r="O201" s="271"/>
      <c r="P201" s="271"/>
      <c r="Q201" s="271"/>
      <c r="R201" s="271"/>
      <c r="S201" s="271"/>
      <c r="T201" s="271"/>
      <c r="U201" s="271"/>
      <c r="V201" s="271"/>
      <c r="W201" s="271"/>
    </row>
    <row r="202" spans="1:23" ht="15.75" customHeight="1">
      <c r="A202" s="306"/>
      <c r="B202" s="306"/>
      <c r="C202" s="306"/>
      <c r="D202" s="306"/>
      <c r="E202" s="306"/>
      <c r="F202" s="306"/>
      <c r="G202" s="306"/>
      <c r="H202" s="306"/>
      <c r="I202" s="306"/>
      <c r="J202" s="306"/>
      <c r="K202" s="306"/>
      <c r="L202" s="306"/>
      <c r="M202" s="271"/>
      <c r="N202" s="271"/>
      <c r="O202" s="271"/>
      <c r="P202" s="271"/>
      <c r="Q202" s="271"/>
      <c r="R202" s="271"/>
      <c r="S202" s="271"/>
      <c r="T202" s="271"/>
      <c r="U202" s="271"/>
      <c r="V202" s="271"/>
      <c r="W202" s="271"/>
    </row>
    <row r="203" spans="1:23" ht="15.75" customHeight="1">
      <c r="A203" s="306"/>
      <c r="B203" s="306"/>
      <c r="C203" s="306"/>
      <c r="D203" s="306"/>
      <c r="E203" s="306"/>
      <c r="F203" s="306"/>
      <c r="G203" s="306"/>
      <c r="H203" s="306"/>
      <c r="I203" s="306"/>
      <c r="J203" s="306"/>
      <c r="K203" s="306"/>
      <c r="L203" s="306"/>
      <c r="M203" s="271"/>
      <c r="N203" s="271"/>
      <c r="O203" s="271"/>
      <c r="P203" s="271"/>
      <c r="Q203" s="271"/>
      <c r="R203" s="271"/>
      <c r="S203" s="271"/>
      <c r="T203" s="271"/>
      <c r="U203" s="271"/>
      <c r="V203" s="271"/>
      <c r="W203" s="271"/>
    </row>
    <row r="204" spans="1:23" ht="15.75" customHeight="1">
      <c r="A204" s="306"/>
      <c r="B204" s="306"/>
      <c r="C204" s="306"/>
      <c r="D204" s="306"/>
      <c r="E204" s="306"/>
      <c r="F204" s="306"/>
      <c r="G204" s="306"/>
      <c r="H204" s="306"/>
      <c r="I204" s="306"/>
      <c r="J204" s="306"/>
      <c r="K204" s="306"/>
      <c r="L204" s="306"/>
      <c r="M204" s="271"/>
      <c r="N204" s="271"/>
      <c r="O204" s="271"/>
      <c r="P204" s="271"/>
      <c r="Q204" s="271"/>
      <c r="R204" s="271"/>
      <c r="S204" s="271"/>
      <c r="T204" s="271"/>
      <c r="U204" s="271"/>
      <c r="V204" s="271"/>
      <c r="W204" s="271"/>
    </row>
    <row r="205" spans="1:23" ht="15.75" customHeight="1">
      <c r="A205" s="306"/>
      <c r="B205" s="306"/>
      <c r="C205" s="306"/>
      <c r="D205" s="306"/>
      <c r="E205" s="306"/>
      <c r="F205" s="306"/>
      <c r="G205" s="306"/>
      <c r="H205" s="306"/>
      <c r="I205" s="306"/>
      <c r="J205" s="306"/>
      <c r="K205" s="306"/>
      <c r="L205" s="306"/>
      <c r="M205" s="271"/>
      <c r="N205" s="271"/>
      <c r="O205" s="271"/>
      <c r="P205" s="271"/>
      <c r="Q205" s="271"/>
      <c r="R205" s="271"/>
      <c r="S205" s="271"/>
      <c r="T205" s="271"/>
      <c r="U205" s="271"/>
      <c r="V205" s="271"/>
      <c r="W205" s="271"/>
    </row>
    <row r="206" spans="1:23" ht="15.75" customHeight="1">
      <c r="A206" s="306"/>
      <c r="B206" s="306"/>
      <c r="C206" s="306"/>
      <c r="D206" s="306"/>
      <c r="E206" s="306"/>
      <c r="F206" s="306"/>
      <c r="G206" s="306"/>
      <c r="H206" s="306"/>
      <c r="I206" s="306"/>
      <c r="J206" s="306"/>
      <c r="K206" s="306"/>
      <c r="L206" s="306"/>
      <c r="M206" s="271"/>
      <c r="N206" s="271"/>
      <c r="O206" s="271"/>
      <c r="P206" s="271"/>
      <c r="Q206" s="271"/>
      <c r="R206" s="271"/>
      <c r="S206" s="271"/>
      <c r="T206" s="271"/>
      <c r="U206" s="271"/>
      <c r="V206" s="271"/>
      <c r="W206" s="271"/>
    </row>
    <row r="207" spans="1:23" ht="15.75" customHeight="1">
      <c r="A207" s="306"/>
      <c r="B207" s="306"/>
      <c r="C207" s="306"/>
      <c r="D207" s="306"/>
      <c r="E207" s="306"/>
      <c r="F207" s="306"/>
      <c r="G207" s="306"/>
      <c r="H207" s="306"/>
      <c r="I207" s="306"/>
      <c r="J207" s="306"/>
      <c r="K207" s="306"/>
      <c r="L207" s="306"/>
      <c r="M207" s="271"/>
      <c r="N207" s="271"/>
      <c r="O207" s="271"/>
      <c r="P207" s="271"/>
      <c r="Q207" s="271"/>
      <c r="R207" s="271"/>
      <c r="S207" s="271"/>
      <c r="T207" s="271"/>
      <c r="U207" s="271"/>
      <c r="V207" s="271"/>
      <c r="W207" s="271"/>
    </row>
    <row r="208" spans="1:23" ht="15.75" customHeight="1">
      <c r="A208" s="306"/>
      <c r="B208" s="306"/>
      <c r="C208" s="306"/>
      <c r="D208" s="306"/>
      <c r="E208" s="306"/>
      <c r="F208" s="306"/>
      <c r="G208" s="306"/>
      <c r="H208" s="306"/>
      <c r="I208" s="306"/>
      <c r="J208" s="306"/>
      <c r="K208" s="306"/>
      <c r="L208" s="306"/>
      <c r="M208" s="271"/>
      <c r="N208" s="271"/>
      <c r="O208" s="271"/>
      <c r="P208" s="271"/>
      <c r="Q208" s="271"/>
      <c r="R208" s="271"/>
      <c r="S208" s="271"/>
      <c r="T208" s="271"/>
      <c r="U208" s="271"/>
      <c r="V208" s="271"/>
      <c r="W208" s="271"/>
    </row>
    <row r="209" spans="1:23" ht="15.75" customHeight="1">
      <c r="A209" s="306"/>
      <c r="B209" s="306"/>
      <c r="C209" s="306"/>
      <c r="D209" s="306"/>
      <c r="E209" s="306"/>
      <c r="F209" s="306"/>
      <c r="G209" s="306"/>
      <c r="H209" s="306"/>
      <c r="I209" s="306"/>
      <c r="J209" s="306"/>
      <c r="K209" s="306"/>
      <c r="L209" s="306"/>
      <c r="M209" s="271"/>
      <c r="N209" s="271"/>
      <c r="O209" s="271"/>
      <c r="P209" s="271"/>
      <c r="Q209" s="271"/>
      <c r="R209" s="271"/>
      <c r="S209" s="271"/>
      <c r="T209" s="271"/>
      <c r="U209" s="271"/>
      <c r="V209" s="271"/>
      <c r="W209" s="271"/>
    </row>
    <row r="210" spans="1:23" ht="15.75" customHeight="1">
      <c r="A210" s="306"/>
      <c r="B210" s="306"/>
      <c r="C210" s="306"/>
      <c r="D210" s="306"/>
      <c r="E210" s="306"/>
      <c r="F210" s="306"/>
      <c r="G210" s="306"/>
      <c r="H210" s="306"/>
      <c r="I210" s="306"/>
      <c r="J210" s="306"/>
      <c r="K210" s="306"/>
      <c r="L210" s="306"/>
      <c r="M210" s="271"/>
      <c r="N210" s="271"/>
      <c r="O210" s="271"/>
      <c r="P210" s="271"/>
      <c r="Q210" s="271"/>
      <c r="R210" s="271"/>
      <c r="S210" s="271"/>
      <c r="T210" s="271"/>
      <c r="U210" s="271"/>
      <c r="V210" s="271"/>
      <c r="W210" s="271"/>
    </row>
    <row r="211" spans="1:23" ht="15.75" customHeight="1">
      <c r="A211" s="306"/>
      <c r="B211" s="306"/>
      <c r="C211" s="306"/>
      <c r="D211" s="306"/>
      <c r="E211" s="306"/>
      <c r="F211" s="306"/>
      <c r="G211" s="306"/>
      <c r="H211" s="306"/>
      <c r="I211" s="306"/>
      <c r="J211" s="306"/>
      <c r="K211" s="306"/>
      <c r="L211" s="306"/>
      <c r="M211" s="271"/>
      <c r="N211" s="271"/>
      <c r="O211" s="271"/>
      <c r="P211" s="271"/>
      <c r="Q211" s="271"/>
      <c r="R211" s="271"/>
      <c r="S211" s="271"/>
      <c r="T211" s="271"/>
      <c r="U211" s="271"/>
      <c r="V211" s="271"/>
      <c r="W211" s="271"/>
    </row>
    <row r="212" spans="1:23" ht="15.75" customHeight="1">
      <c r="A212" s="306"/>
      <c r="B212" s="306"/>
      <c r="C212" s="306"/>
      <c r="D212" s="306"/>
      <c r="E212" s="306"/>
      <c r="F212" s="306"/>
      <c r="G212" s="306"/>
      <c r="H212" s="306"/>
      <c r="I212" s="306"/>
      <c r="J212" s="306"/>
      <c r="K212" s="306"/>
      <c r="L212" s="306"/>
      <c r="M212" s="271"/>
      <c r="N212" s="271"/>
      <c r="O212" s="271"/>
      <c r="P212" s="271"/>
      <c r="Q212" s="271"/>
      <c r="R212" s="271"/>
      <c r="S212" s="271"/>
      <c r="T212" s="271"/>
      <c r="U212" s="271"/>
      <c r="V212" s="271"/>
      <c r="W212" s="271"/>
    </row>
    <row r="213" spans="1:23" ht="15.75" customHeight="1">
      <c r="A213" s="306"/>
      <c r="B213" s="306"/>
      <c r="C213" s="306"/>
      <c r="D213" s="306"/>
      <c r="E213" s="306"/>
      <c r="F213" s="306"/>
      <c r="G213" s="306"/>
      <c r="H213" s="306"/>
      <c r="I213" s="306"/>
      <c r="J213" s="306"/>
      <c r="K213" s="306"/>
      <c r="L213" s="306"/>
      <c r="M213" s="271"/>
      <c r="N213" s="271"/>
      <c r="O213" s="271"/>
      <c r="P213" s="271"/>
      <c r="Q213" s="271"/>
      <c r="R213" s="271"/>
      <c r="S213" s="271"/>
      <c r="T213" s="271"/>
      <c r="U213" s="271"/>
      <c r="V213" s="271"/>
      <c r="W213" s="271"/>
    </row>
    <row r="214" spans="1:23" ht="15.75" customHeight="1">
      <c r="A214" s="306"/>
      <c r="B214" s="306"/>
      <c r="C214" s="306"/>
      <c r="D214" s="306"/>
      <c r="E214" s="306"/>
      <c r="F214" s="306"/>
      <c r="G214" s="306"/>
      <c r="H214" s="306"/>
      <c r="I214" s="306"/>
      <c r="J214" s="306"/>
      <c r="K214" s="306"/>
      <c r="L214" s="306"/>
      <c r="M214" s="271"/>
      <c r="N214" s="271"/>
      <c r="O214" s="271"/>
      <c r="P214" s="271"/>
      <c r="Q214" s="271"/>
      <c r="R214" s="271"/>
      <c r="S214" s="271"/>
      <c r="T214" s="271"/>
      <c r="U214" s="271"/>
      <c r="V214" s="271"/>
      <c r="W214" s="271"/>
    </row>
    <row r="215" spans="1:23" ht="15.75" customHeight="1">
      <c r="A215" s="306"/>
      <c r="B215" s="306"/>
      <c r="C215" s="306"/>
      <c r="D215" s="306"/>
      <c r="E215" s="306"/>
      <c r="F215" s="306"/>
      <c r="G215" s="306"/>
      <c r="H215" s="306"/>
      <c r="I215" s="306"/>
      <c r="J215" s="306"/>
      <c r="K215" s="306"/>
      <c r="L215" s="306"/>
      <c r="M215" s="271"/>
      <c r="N215" s="271"/>
      <c r="O215" s="271"/>
      <c r="P215" s="271"/>
      <c r="Q215" s="271"/>
      <c r="R215" s="271"/>
      <c r="S215" s="271"/>
      <c r="T215" s="271"/>
      <c r="U215" s="271"/>
      <c r="V215" s="271"/>
      <c r="W215" s="271"/>
    </row>
    <row r="216" spans="1:23" ht="15.75" customHeight="1">
      <c r="A216" s="306"/>
      <c r="B216" s="306"/>
      <c r="C216" s="306"/>
      <c r="D216" s="306"/>
      <c r="E216" s="306"/>
      <c r="F216" s="306"/>
      <c r="G216" s="306"/>
      <c r="H216" s="306"/>
      <c r="I216" s="306"/>
      <c r="J216" s="306"/>
      <c r="K216" s="306"/>
      <c r="L216" s="306"/>
      <c r="M216" s="271"/>
      <c r="N216" s="271"/>
      <c r="O216" s="271"/>
      <c r="P216" s="271"/>
      <c r="Q216" s="271"/>
      <c r="R216" s="271"/>
      <c r="S216" s="271"/>
      <c r="T216" s="271"/>
      <c r="U216" s="271"/>
      <c r="V216" s="271"/>
      <c r="W216" s="271"/>
    </row>
    <row r="217" spans="1:23" ht="15.75" customHeight="1">
      <c r="A217" s="306"/>
      <c r="B217" s="306"/>
      <c r="C217" s="306"/>
      <c r="D217" s="306"/>
      <c r="E217" s="306"/>
      <c r="F217" s="306"/>
      <c r="G217" s="306"/>
      <c r="H217" s="306"/>
      <c r="I217" s="306"/>
      <c r="J217" s="306"/>
      <c r="K217" s="306"/>
      <c r="L217" s="306"/>
      <c r="M217" s="271"/>
      <c r="N217" s="271"/>
      <c r="O217" s="271"/>
      <c r="P217" s="271"/>
      <c r="Q217" s="271"/>
      <c r="R217" s="271"/>
      <c r="S217" s="271"/>
      <c r="T217" s="271"/>
      <c r="U217" s="271"/>
      <c r="V217" s="271"/>
      <c r="W217" s="271"/>
    </row>
    <row r="218" spans="1:23" ht="15.75" customHeight="1">
      <c r="A218" s="306"/>
      <c r="B218" s="306"/>
      <c r="C218" s="306"/>
      <c r="D218" s="306"/>
      <c r="E218" s="306"/>
      <c r="F218" s="306"/>
      <c r="G218" s="306"/>
      <c r="H218" s="306"/>
      <c r="I218" s="306"/>
      <c r="J218" s="306"/>
      <c r="K218" s="306"/>
      <c r="L218" s="306"/>
      <c r="M218" s="271"/>
      <c r="N218" s="271"/>
      <c r="O218" s="271"/>
      <c r="P218" s="271"/>
      <c r="Q218" s="271"/>
      <c r="R218" s="271"/>
      <c r="S218" s="271"/>
      <c r="T218" s="271"/>
      <c r="U218" s="271"/>
      <c r="V218" s="271"/>
      <c r="W218" s="271"/>
    </row>
    <row r="219" spans="1:23" ht="15.75" customHeight="1">
      <c r="A219" s="306"/>
      <c r="B219" s="306"/>
      <c r="C219" s="306"/>
      <c r="D219" s="306"/>
      <c r="E219" s="306"/>
      <c r="F219" s="306"/>
      <c r="G219" s="306"/>
      <c r="H219" s="306"/>
      <c r="I219" s="306"/>
      <c r="J219" s="306"/>
      <c r="K219" s="306"/>
      <c r="L219" s="306"/>
      <c r="M219" s="271"/>
      <c r="N219" s="271"/>
      <c r="O219" s="271"/>
      <c r="P219" s="271"/>
      <c r="Q219" s="271"/>
      <c r="R219" s="271"/>
      <c r="S219" s="271"/>
      <c r="T219" s="271"/>
      <c r="U219" s="271"/>
      <c r="V219" s="271"/>
      <c r="W219" s="271"/>
    </row>
    <row r="220" spans="1:23" ht="15.75" customHeight="1">
      <c r="A220" s="209"/>
      <c r="B220" s="209"/>
      <c r="C220" s="209"/>
      <c r="D220" s="209"/>
      <c r="E220" s="209"/>
      <c r="F220" s="209"/>
      <c r="G220" s="209"/>
      <c r="H220" s="209"/>
      <c r="I220" s="209"/>
      <c r="J220" s="209"/>
      <c r="K220" s="209"/>
      <c r="L220" s="209"/>
    </row>
    <row r="221" spans="1:23" ht="15.75" customHeight="1">
      <c r="A221" s="209"/>
      <c r="B221" s="209"/>
      <c r="C221" s="209"/>
      <c r="D221" s="209"/>
      <c r="E221" s="209"/>
      <c r="F221" s="209"/>
      <c r="G221" s="209"/>
      <c r="H221" s="209"/>
      <c r="I221" s="209"/>
      <c r="J221" s="209"/>
      <c r="K221" s="209"/>
      <c r="L221" s="209"/>
    </row>
    <row r="222" spans="1:23" ht="15.75" customHeight="1">
      <c r="A222" s="209"/>
      <c r="B222" s="209"/>
      <c r="C222" s="209"/>
      <c r="D222" s="209"/>
      <c r="E222" s="209"/>
      <c r="F222" s="209"/>
      <c r="G222" s="209"/>
      <c r="H222" s="209"/>
      <c r="I222" s="209"/>
      <c r="J222" s="209"/>
      <c r="K222" s="209"/>
      <c r="L222" s="209"/>
    </row>
    <row r="223" spans="1:23" ht="15.75" customHeight="1">
      <c r="A223" s="209"/>
      <c r="B223" s="209"/>
      <c r="C223" s="209"/>
      <c r="D223" s="209"/>
      <c r="E223" s="209"/>
      <c r="F223" s="209"/>
      <c r="G223" s="209"/>
      <c r="H223" s="209"/>
      <c r="I223" s="209"/>
      <c r="J223" s="209"/>
      <c r="K223" s="209"/>
      <c r="L223" s="209"/>
    </row>
    <row r="224" spans="1:23" ht="15.75" customHeight="1">
      <c r="A224" s="209"/>
      <c r="B224" s="209"/>
      <c r="C224" s="209"/>
      <c r="D224" s="209"/>
      <c r="E224" s="209"/>
      <c r="F224" s="209"/>
      <c r="G224" s="209"/>
      <c r="H224" s="209"/>
      <c r="I224" s="209"/>
      <c r="J224" s="209"/>
      <c r="K224" s="209"/>
      <c r="L224" s="209"/>
    </row>
    <row r="225" spans="1:12" ht="15.75" customHeight="1">
      <c r="A225" s="209"/>
      <c r="B225" s="209"/>
      <c r="C225" s="209"/>
      <c r="D225" s="209"/>
      <c r="E225" s="209"/>
      <c r="F225" s="209"/>
      <c r="G225" s="209"/>
      <c r="H225" s="209"/>
      <c r="I225" s="209"/>
      <c r="J225" s="209"/>
      <c r="K225" s="209"/>
      <c r="L225" s="209"/>
    </row>
    <row r="226" spans="1:12" ht="15.75" customHeight="1">
      <c r="A226" s="209"/>
      <c r="B226" s="209"/>
      <c r="C226" s="209"/>
      <c r="D226" s="209"/>
      <c r="E226" s="209"/>
      <c r="F226" s="209"/>
      <c r="G226" s="209"/>
      <c r="H226" s="209"/>
      <c r="I226" s="209"/>
      <c r="J226" s="209"/>
      <c r="K226" s="209"/>
      <c r="L226" s="209"/>
    </row>
    <row r="227" spans="1:12" ht="15.75" customHeight="1">
      <c r="A227" s="209"/>
      <c r="B227" s="209"/>
      <c r="C227" s="209"/>
      <c r="D227" s="209"/>
      <c r="E227" s="209"/>
      <c r="F227" s="209"/>
      <c r="G227" s="209"/>
      <c r="H227" s="209"/>
      <c r="I227" s="209"/>
      <c r="J227" s="209"/>
      <c r="K227" s="209"/>
      <c r="L227" s="209"/>
    </row>
    <row r="228" spans="1:12" ht="15.75" customHeight="1">
      <c r="A228" s="209"/>
      <c r="B228" s="209"/>
      <c r="C228" s="209"/>
      <c r="D228" s="209"/>
      <c r="E228" s="209"/>
      <c r="F228" s="209"/>
      <c r="G228" s="209"/>
      <c r="H228" s="209"/>
      <c r="I228" s="209"/>
      <c r="J228" s="209"/>
      <c r="K228" s="209"/>
      <c r="L228" s="209"/>
    </row>
    <row r="229" spans="1:12" ht="15.75" customHeight="1">
      <c r="A229" s="209"/>
      <c r="B229" s="209"/>
      <c r="C229" s="209"/>
      <c r="D229" s="209"/>
      <c r="E229" s="209"/>
      <c r="F229" s="209"/>
      <c r="G229" s="209"/>
      <c r="H229" s="209"/>
      <c r="I229" s="209"/>
      <c r="J229" s="209"/>
      <c r="K229" s="209"/>
      <c r="L229" s="209"/>
    </row>
    <row r="230" spans="1:12" ht="15.75" customHeight="1">
      <c r="A230" s="209"/>
      <c r="B230" s="209"/>
      <c r="C230" s="209"/>
      <c r="D230" s="209"/>
      <c r="E230" s="209"/>
      <c r="F230" s="209"/>
      <c r="G230" s="209"/>
      <c r="H230" s="209"/>
      <c r="I230" s="209"/>
      <c r="J230" s="209"/>
      <c r="K230" s="209"/>
      <c r="L230" s="209"/>
    </row>
    <row r="231" spans="1:12" ht="15.75" customHeight="1">
      <c r="A231" s="209"/>
      <c r="B231" s="209"/>
      <c r="C231" s="209"/>
      <c r="D231" s="209"/>
      <c r="E231" s="209"/>
      <c r="F231" s="209"/>
      <c r="G231" s="209"/>
      <c r="H231" s="209"/>
      <c r="I231" s="209"/>
      <c r="J231" s="209"/>
      <c r="K231" s="209"/>
      <c r="L231" s="209"/>
    </row>
    <row r="232" spans="1:12" ht="15.75" customHeight="1">
      <c r="A232" s="209"/>
      <c r="B232" s="209"/>
      <c r="C232" s="209"/>
      <c r="D232" s="209"/>
      <c r="E232" s="209"/>
      <c r="F232" s="209"/>
      <c r="G232" s="209"/>
      <c r="H232" s="209"/>
      <c r="I232" s="209"/>
      <c r="J232" s="209"/>
      <c r="K232" s="209"/>
      <c r="L232" s="209"/>
    </row>
    <row r="233" spans="1:12" ht="15.75" customHeight="1">
      <c r="A233" s="209"/>
      <c r="B233" s="209"/>
      <c r="C233" s="209"/>
      <c r="D233" s="209"/>
      <c r="E233" s="209"/>
      <c r="F233" s="209"/>
      <c r="G233" s="209"/>
      <c r="H233" s="209"/>
      <c r="I233" s="209"/>
      <c r="J233" s="209"/>
      <c r="K233" s="209"/>
      <c r="L233" s="209"/>
    </row>
    <row r="234" spans="1:12" ht="15.75" customHeight="1">
      <c r="A234" s="209"/>
      <c r="B234" s="209"/>
      <c r="C234" s="209"/>
      <c r="D234" s="209"/>
      <c r="E234" s="209"/>
      <c r="F234" s="209"/>
      <c r="G234" s="209"/>
      <c r="H234" s="209"/>
      <c r="I234" s="209"/>
      <c r="J234" s="209"/>
      <c r="K234" s="209"/>
      <c r="L234" s="209"/>
    </row>
    <row r="235" spans="1:12" ht="15.75" customHeight="1">
      <c r="A235" s="209"/>
      <c r="B235" s="209"/>
      <c r="C235" s="209"/>
      <c r="D235" s="209"/>
      <c r="E235" s="209"/>
      <c r="F235" s="209"/>
      <c r="G235" s="209"/>
      <c r="H235" s="209"/>
      <c r="I235" s="209"/>
      <c r="J235" s="209"/>
      <c r="K235" s="209"/>
      <c r="L235" s="209"/>
    </row>
    <row r="236" spans="1:12" ht="15.75" customHeight="1">
      <c r="A236" s="209"/>
      <c r="B236" s="209"/>
      <c r="C236" s="209"/>
      <c r="D236" s="209"/>
      <c r="E236" s="209"/>
      <c r="F236" s="209"/>
      <c r="G236" s="209"/>
      <c r="H236" s="209"/>
      <c r="I236" s="209"/>
      <c r="J236" s="209"/>
      <c r="K236" s="209"/>
      <c r="L236" s="209"/>
    </row>
    <row r="237" spans="1:12" ht="15.75" customHeight="1">
      <c r="A237" s="209"/>
      <c r="B237" s="209"/>
      <c r="C237" s="209"/>
      <c r="D237" s="209"/>
      <c r="E237" s="209"/>
      <c r="F237" s="209"/>
      <c r="G237" s="209"/>
      <c r="H237" s="209"/>
      <c r="I237" s="209"/>
      <c r="J237" s="209"/>
      <c r="K237" s="209"/>
      <c r="L237" s="209"/>
    </row>
    <row r="238" spans="1:12" ht="15.75" customHeight="1">
      <c r="A238" s="209"/>
      <c r="B238" s="209"/>
      <c r="C238" s="209"/>
      <c r="D238" s="209"/>
      <c r="E238" s="209"/>
      <c r="F238" s="209"/>
      <c r="G238" s="209"/>
      <c r="H238" s="209"/>
      <c r="I238" s="209"/>
      <c r="J238" s="209"/>
      <c r="K238" s="209"/>
      <c r="L238" s="209"/>
    </row>
    <row r="239" spans="1:12" ht="15.75" customHeight="1">
      <c r="A239" s="209"/>
      <c r="B239" s="209"/>
      <c r="C239" s="209"/>
      <c r="D239" s="209"/>
      <c r="E239" s="209"/>
      <c r="F239" s="209"/>
      <c r="G239" s="209"/>
      <c r="H239" s="209"/>
      <c r="I239" s="209"/>
      <c r="J239" s="209"/>
      <c r="K239" s="209"/>
      <c r="L239" s="209"/>
    </row>
    <row r="240" spans="1:12" ht="15.75" customHeight="1">
      <c r="A240" s="209"/>
      <c r="B240" s="209"/>
      <c r="C240" s="209"/>
      <c r="D240" s="209"/>
      <c r="E240" s="209"/>
      <c r="F240" s="209"/>
      <c r="G240" s="209"/>
      <c r="H240" s="209"/>
      <c r="I240" s="209"/>
      <c r="J240" s="209"/>
      <c r="K240" s="209"/>
      <c r="L240" s="209"/>
    </row>
    <row r="241" spans="1:12" ht="15.75" customHeight="1">
      <c r="A241" s="209"/>
      <c r="B241" s="209"/>
      <c r="C241" s="209"/>
      <c r="D241" s="209"/>
      <c r="E241" s="209"/>
      <c r="F241" s="209"/>
      <c r="G241" s="209"/>
      <c r="H241" s="209"/>
      <c r="I241" s="209"/>
      <c r="J241" s="209"/>
      <c r="K241" s="209"/>
      <c r="L241" s="209"/>
    </row>
    <row r="242" spans="1:12" ht="15.75" customHeight="1">
      <c r="A242" s="209"/>
      <c r="B242" s="209"/>
      <c r="C242" s="209"/>
      <c r="D242" s="209"/>
      <c r="E242" s="209"/>
      <c r="F242" s="209"/>
      <c r="G242" s="209"/>
      <c r="H242" s="209"/>
      <c r="I242" s="209"/>
      <c r="J242" s="209"/>
      <c r="K242" s="209"/>
      <c r="L242" s="209"/>
    </row>
    <row r="243" spans="1:12" ht="15.75" customHeight="1">
      <c r="A243" s="209"/>
      <c r="B243" s="209"/>
      <c r="C243" s="209"/>
      <c r="D243" s="209"/>
      <c r="E243" s="209"/>
      <c r="F243" s="209"/>
      <c r="G243" s="209"/>
      <c r="H243" s="209"/>
      <c r="I243" s="209"/>
      <c r="J243" s="209"/>
      <c r="K243" s="209"/>
      <c r="L243" s="209"/>
    </row>
    <row r="244" spans="1:12" ht="15.75" customHeight="1">
      <c r="A244" s="209"/>
      <c r="B244" s="209"/>
      <c r="C244" s="209"/>
      <c r="D244" s="209"/>
      <c r="E244" s="209"/>
      <c r="F244" s="209"/>
      <c r="G244" s="209"/>
      <c r="H244" s="209"/>
      <c r="I244" s="209"/>
      <c r="J244" s="209"/>
      <c r="K244" s="209"/>
      <c r="L244" s="209"/>
    </row>
    <row r="245" spans="1:12" ht="15.75" customHeight="1">
      <c r="A245" s="209"/>
      <c r="B245" s="209"/>
      <c r="C245" s="209"/>
      <c r="D245" s="209"/>
      <c r="E245" s="209"/>
      <c r="F245" s="209"/>
      <c r="G245" s="209"/>
      <c r="H245" s="209"/>
      <c r="I245" s="209"/>
      <c r="J245" s="209"/>
      <c r="K245" s="209"/>
      <c r="L245" s="209"/>
    </row>
    <row r="246" spans="1:12" ht="15.75" customHeight="1">
      <c r="A246" s="209"/>
      <c r="B246" s="209"/>
      <c r="C246" s="209"/>
      <c r="D246" s="209"/>
      <c r="E246" s="209"/>
      <c r="F246" s="209"/>
      <c r="G246" s="209"/>
      <c r="H246" s="209"/>
      <c r="I246" s="209"/>
      <c r="J246" s="209"/>
      <c r="K246" s="209"/>
      <c r="L246" s="209"/>
    </row>
    <row r="247" spans="1:12" ht="15.75" customHeight="1">
      <c r="A247" s="209"/>
      <c r="B247" s="209"/>
      <c r="C247" s="209"/>
      <c r="D247" s="209"/>
      <c r="E247" s="209"/>
      <c r="F247" s="209"/>
      <c r="G247" s="209"/>
      <c r="H247" s="209"/>
      <c r="I247" s="209"/>
      <c r="J247" s="209"/>
      <c r="K247" s="209"/>
      <c r="L247" s="209"/>
    </row>
    <row r="248" spans="1:12" ht="15.75" customHeight="1">
      <c r="A248" s="209"/>
      <c r="B248" s="209"/>
      <c r="C248" s="209"/>
      <c r="D248" s="209"/>
      <c r="E248" s="209"/>
      <c r="F248" s="209"/>
      <c r="G248" s="209"/>
      <c r="H248" s="209"/>
      <c r="I248" s="209"/>
      <c r="J248" s="209"/>
      <c r="K248" s="209"/>
      <c r="L248" s="209"/>
    </row>
    <row r="249" spans="1:12" ht="15.75" customHeight="1">
      <c r="A249" s="209"/>
      <c r="B249" s="209"/>
      <c r="C249" s="209"/>
      <c r="D249" s="209"/>
      <c r="E249" s="209"/>
      <c r="F249" s="209"/>
      <c r="G249" s="209"/>
      <c r="H249" s="209"/>
      <c r="I249" s="209"/>
      <c r="J249" s="209"/>
      <c r="K249" s="209"/>
      <c r="L249" s="209"/>
    </row>
    <row r="250" spans="1:12" ht="15.75" customHeight="1">
      <c r="A250" s="209"/>
      <c r="B250" s="209"/>
      <c r="C250" s="209"/>
      <c r="D250" s="209"/>
      <c r="E250" s="209"/>
      <c r="F250" s="209"/>
      <c r="G250" s="209"/>
      <c r="H250" s="209"/>
      <c r="I250" s="209"/>
      <c r="J250" s="209"/>
      <c r="K250" s="209"/>
      <c r="L250" s="209"/>
    </row>
    <row r="251" spans="1:12" ht="15.75" customHeight="1">
      <c r="A251" s="209"/>
      <c r="B251" s="209"/>
      <c r="C251" s="209"/>
      <c r="D251" s="209"/>
      <c r="E251" s="209"/>
      <c r="F251" s="209"/>
      <c r="G251" s="209"/>
      <c r="H251" s="209"/>
      <c r="I251" s="209"/>
      <c r="J251" s="209"/>
      <c r="K251" s="209"/>
      <c r="L251" s="209"/>
    </row>
    <row r="252" spans="1:12" ht="15.75" customHeight="1">
      <c r="A252" s="209"/>
      <c r="B252" s="209"/>
      <c r="C252" s="209"/>
      <c r="D252" s="209"/>
      <c r="E252" s="209"/>
      <c r="F252" s="209"/>
      <c r="G252" s="209"/>
      <c r="H252" s="209"/>
      <c r="I252" s="209"/>
      <c r="J252" s="209"/>
      <c r="K252" s="209"/>
      <c r="L252" s="209"/>
    </row>
    <row r="253" spans="1:12" ht="15.75" customHeight="1">
      <c r="A253" s="209"/>
      <c r="B253" s="209"/>
      <c r="C253" s="209"/>
      <c r="D253" s="209"/>
      <c r="E253" s="209"/>
      <c r="F253" s="209"/>
      <c r="G253" s="209"/>
      <c r="H253" s="209"/>
      <c r="I253" s="209"/>
      <c r="J253" s="209"/>
      <c r="K253" s="209"/>
      <c r="L253" s="209"/>
    </row>
    <row r="254" spans="1:12" ht="15.75" customHeight="1">
      <c r="A254" s="209"/>
      <c r="B254" s="209"/>
      <c r="C254" s="209"/>
      <c r="D254" s="209"/>
      <c r="E254" s="209"/>
      <c r="F254" s="209"/>
      <c r="G254" s="209"/>
      <c r="H254" s="209"/>
      <c r="I254" s="209"/>
      <c r="J254" s="209"/>
      <c r="K254" s="209"/>
      <c r="L254" s="209"/>
    </row>
    <row r="255" spans="1:12" ht="15.75" customHeight="1">
      <c r="A255" s="209"/>
      <c r="B255" s="209"/>
      <c r="C255" s="209"/>
      <c r="D255" s="209"/>
      <c r="E255" s="209"/>
      <c r="F255" s="209"/>
      <c r="G255" s="209"/>
      <c r="H255" s="209"/>
      <c r="I255" s="209"/>
      <c r="J255" s="209"/>
      <c r="K255" s="209"/>
      <c r="L255" s="209"/>
    </row>
    <row r="256" spans="1:12" ht="15.75" customHeight="1">
      <c r="A256" s="209"/>
      <c r="B256" s="209"/>
      <c r="C256" s="209"/>
      <c r="D256" s="209"/>
      <c r="E256" s="209"/>
      <c r="F256" s="209"/>
      <c r="G256" s="209"/>
      <c r="H256" s="209"/>
      <c r="I256" s="209"/>
      <c r="J256" s="209"/>
      <c r="K256" s="209"/>
      <c r="L256" s="209"/>
    </row>
    <row r="257" spans="1:12" ht="15.75" customHeight="1">
      <c r="A257" s="209"/>
      <c r="B257" s="209"/>
      <c r="C257" s="209"/>
      <c r="D257" s="209"/>
      <c r="E257" s="209"/>
      <c r="F257" s="209"/>
      <c r="G257" s="209"/>
      <c r="H257" s="209"/>
      <c r="I257" s="209"/>
      <c r="J257" s="209"/>
      <c r="K257" s="209"/>
      <c r="L257" s="209"/>
    </row>
    <row r="258" spans="1:12" ht="15.75" customHeight="1"/>
    <row r="259" spans="1:12" ht="15.75" customHeight="1"/>
    <row r="260" spans="1:12" ht="15.75" customHeight="1"/>
    <row r="261" spans="1:12" ht="15.75" customHeight="1"/>
    <row r="262" spans="1:12" ht="15.75" customHeight="1"/>
    <row r="263" spans="1:12" ht="15.75" customHeight="1"/>
    <row r="264" spans="1:12" ht="15.75" customHeight="1"/>
    <row r="265" spans="1:12" ht="15.75" customHeight="1"/>
    <row r="266" spans="1:12" ht="15.75" customHeight="1"/>
    <row r="267" spans="1:12" ht="15.75" customHeight="1"/>
    <row r="268" spans="1:12" ht="15.75" customHeight="1"/>
    <row r="269" spans="1:12" ht="15.75" customHeight="1"/>
    <row r="270" spans="1:12" ht="15.75" customHeight="1"/>
    <row r="271" spans="1:12" ht="15.75" customHeight="1"/>
    <row r="272" spans="1:1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AD6D835-3570-4563-A256-A52C4C628EBF}" filter="1" showAutoFilter="1">
      <pageMargins left="0.7" right="0.7" top="0.75" bottom="0.75" header="0.3" footer="0.3"/>
      <autoFilter ref="A1:W84" xr:uid="{00000000-0000-0000-0000-000000000000}"/>
    </customSheetView>
    <customSheetView guid="{9FC84978-5362-4106-A81A-2F11B51D48B3}" filter="1" showAutoFilter="1">
      <pageMargins left="0.7" right="0.7" top="0.75" bottom="0.75" header="0.3" footer="0.3"/>
      <autoFilter ref="A30:M141" xr:uid="{00000000-0000-0000-0000-000000000000}"/>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FF"/>
    <outlinePr summaryBelow="0" summaryRight="0"/>
    <pageSetUpPr fitToPage="1"/>
  </sheetPr>
  <dimension ref="A1:J1000"/>
  <sheetViews>
    <sheetView workbookViewId="0">
      <pane xSplit="2" ySplit="5" topLeftCell="C6" activePane="bottomRight" state="frozen"/>
      <selection pane="topRight" activeCell="C1" sqref="C1"/>
      <selection pane="bottomLeft" activeCell="A6" sqref="A6"/>
      <selection pane="bottomRight" activeCell="C6" sqref="C6"/>
    </sheetView>
  </sheetViews>
  <sheetFormatPr defaultColWidth="14.42578125" defaultRowHeight="15" customHeight="1"/>
  <cols>
    <col min="1" max="1" width="19.42578125" customWidth="1"/>
    <col min="2" max="2" width="37.7109375" customWidth="1"/>
    <col min="3" max="3" width="10.28515625" customWidth="1"/>
    <col min="4" max="4" width="65.28515625" customWidth="1"/>
    <col min="5" max="5" width="75.85546875" customWidth="1"/>
    <col min="6" max="6" width="56" customWidth="1"/>
    <col min="7" max="7" width="86.5703125" customWidth="1"/>
    <col min="8" max="8" width="63.140625" customWidth="1"/>
    <col min="9" max="10" width="47.28515625" customWidth="1"/>
  </cols>
  <sheetData>
    <row r="1" spans="1:10" ht="15.75" customHeight="1">
      <c r="A1" s="343" t="s">
        <v>4284</v>
      </c>
      <c r="B1" s="344"/>
      <c r="C1" s="1240" t="s">
        <v>4285</v>
      </c>
      <c r="D1" s="1210"/>
      <c r="E1" s="1210"/>
      <c r="F1" s="1210"/>
      <c r="G1" s="1241"/>
      <c r="H1" s="1210"/>
      <c r="I1" s="1210"/>
      <c r="J1" s="1210"/>
    </row>
    <row r="2" spans="1:10" ht="15.75" customHeight="1">
      <c r="A2" s="347" t="s">
        <v>4286</v>
      </c>
      <c r="B2" s="348"/>
      <c r="C2" s="1210"/>
      <c r="D2" s="1210"/>
      <c r="E2" s="1210"/>
      <c r="F2" s="1210"/>
      <c r="G2" s="1210"/>
      <c r="H2" s="1210"/>
      <c r="I2" s="1210"/>
      <c r="J2" s="1210"/>
    </row>
    <row r="3" spans="1:10" ht="15.75" customHeight="1">
      <c r="A3" s="347"/>
      <c r="B3" s="348"/>
      <c r="C3" s="345"/>
      <c r="D3" s="345"/>
      <c r="E3" s="345"/>
      <c r="F3" s="345"/>
      <c r="G3" s="346"/>
      <c r="H3" s="346"/>
      <c r="I3" s="346"/>
      <c r="J3" s="346"/>
    </row>
    <row r="4" spans="1:10" ht="15.75" customHeight="1">
      <c r="A4" s="349"/>
      <c r="B4" s="349"/>
      <c r="C4" s="1242" t="s">
        <v>4287</v>
      </c>
      <c r="D4" s="1243"/>
      <c r="E4" s="1243"/>
      <c r="F4" s="1244"/>
      <c r="G4" s="1245" t="s">
        <v>4288</v>
      </c>
      <c r="H4" s="1243"/>
      <c r="I4" s="1243"/>
      <c r="J4" s="1243"/>
    </row>
    <row r="5" spans="1:10" ht="21" customHeight="1">
      <c r="A5" s="350" t="s">
        <v>4289</v>
      </c>
      <c r="B5" s="351" t="s">
        <v>2634</v>
      </c>
      <c r="C5" s="352" t="s">
        <v>4290</v>
      </c>
      <c r="D5" s="350" t="s">
        <v>4291</v>
      </c>
      <c r="E5" s="350" t="s">
        <v>4292</v>
      </c>
      <c r="F5" s="351" t="s">
        <v>4293</v>
      </c>
      <c r="G5" s="353" t="s">
        <v>4291</v>
      </c>
      <c r="H5" s="353" t="s">
        <v>4292</v>
      </c>
      <c r="I5" s="353"/>
      <c r="J5" s="353" t="s">
        <v>2917</v>
      </c>
    </row>
    <row r="6" spans="1:10" ht="15.75" customHeight="1">
      <c r="A6" s="354" t="s">
        <v>2662</v>
      </c>
      <c r="B6" s="355" t="s">
        <v>4294</v>
      </c>
      <c r="C6" s="356"/>
      <c r="D6" s="356" t="s">
        <v>4295</v>
      </c>
      <c r="E6" s="356" t="s">
        <v>4296</v>
      </c>
      <c r="F6" s="357"/>
      <c r="G6" s="358"/>
      <c r="H6" s="359"/>
      <c r="I6" s="359"/>
      <c r="J6" s="359"/>
    </row>
    <row r="7" spans="1:10" ht="15.75" customHeight="1">
      <c r="A7" s="289"/>
      <c r="B7" s="360" t="s">
        <v>4297</v>
      </c>
      <c r="C7" s="338"/>
      <c r="D7" s="338"/>
      <c r="E7" s="338"/>
      <c r="F7" s="361"/>
      <c r="G7" s="362" t="s">
        <v>4298</v>
      </c>
      <c r="H7" s="363" t="s">
        <v>4299</v>
      </c>
      <c r="I7" s="363"/>
      <c r="J7" s="363" t="s">
        <v>4300</v>
      </c>
    </row>
    <row r="8" spans="1:10" ht="15.75" customHeight="1">
      <c r="A8" s="354" t="s">
        <v>2665</v>
      </c>
      <c r="B8" s="364" t="s">
        <v>2666</v>
      </c>
      <c r="C8" s="356"/>
      <c r="D8" s="356" t="s">
        <v>4301</v>
      </c>
      <c r="E8" s="356"/>
      <c r="F8" s="357" t="s">
        <v>4302</v>
      </c>
      <c r="G8" s="365" t="s">
        <v>4303</v>
      </c>
      <c r="H8" s="365" t="s">
        <v>3529</v>
      </c>
      <c r="I8" s="365"/>
      <c r="J8" s="365"/>
    </row>
    <row r="9" spans="1:10" ht="15.75" customHeight="1">
      <c r="A9" s="366" t="s">
        <v>2667</v>
      </c>
      <c r="B9" s="360" t="s">
        <v>2670</v>
      </c>
      <c r="C9" s="338"/>
      <c r="D9" s="338"/>
      <c r="E9" s="338" t="s">
        <v>4304</v>
      </c>
      <c r="F9" s="361"/>
      <c r="G9" s="363" t="s">
        <v>4305</v>
      </c>
      <c r="H9" s="367" t="s">
        <v>4306</v>
      </c>
      <c r="I9" s="363"/>
      <c r="J9" s="363"/>
    </row>
    <row r="10" spans="1:10" ht="15.75" customHeight="1">
      <c r="A10" s="228"/>
      <c r="B10" s="364" t="s">
        <v>2668</v>
      </c>
      <c r="C10" s="356"/>
      <c r="D10" s="356"/>
      <c r="E10" s="356"/>
      <c r="F10" s="357"/>
      <c r="G10" s="365" t="s">
        <v>4307</v>
      </c>
      <c r="H10" s="365" t="s">
        <v>4308</v>
      </c>
      <c r="I10" s="365"/>
      <c r="J10" s="365"/>
    </row>
    <row r="11" spans="1:10" ht="15.75" customHeight="1">
      <c r="A11" s="366"/>
      <c r="B11" s="360" t="s">
        <v>3233</v>
      </c>
      <c r="C11" s="338"/>
      <c r="D11" s="338"/>
      <c r="E11" s="338"/>
      <c r="F11" s="361"/>
      <c r="G11" s="363"/>
      <c r="H11" s="363"/>
      <c r="I11" s="363"/>
      <c r="J11" s="363"/>
    </row>
    <row r="12" spans="1:10" ht="15.75" customHeight="1">
      <c r="A12" s="354" t="s">
        <v>2671</v>
      </c>
      <c r="B12" s="364" t="s">
        <v>2672</v>
      </c>
      <c r="C12" s="356"/>
      <c r="D12" s="356"/>
      <c r="E12" s="356"/>
      <c r="F12" s="357"/>
      <c r="G12" s="365" t="s">
        <v>4309</v>
      </c>
      <c r="H12" s="365" t="s">
        <v>4310</v>
      </c>
      <c r="I12" s="365"/>
      <c r="J12" s="365"/>
    </row>
    <row r="13" spans="1:10" ht="15.75" customHeight="1">
      <c r="A13" s="289"/>
      <c r="B13" s="360" t="s">
        <v>2676</v>
      </c>
      <c r="C13" s="338"/>
      <c r="D13" s="338" t="s">
        <v>4311</v>
      </c>
      <c r="E13" s="338" t="s">
        <v>4312</v>
      </c>
      <c r="F13" s="361"/>
      <c r="G13" s="363" t="s">
        <v>4313</v>
      </c>
      <c r="H13" s="363" t="s">
        <v>4314</v>
      </c>
      <c r="I13" s="363"/>
      <c r="J13" s="363" t="s">
        <v>4315</v>
      </c>
    </row>
    <row r="14" spans="1:10" ht="15.75" customHeight="1">
      <c r="A14" s="228"/>
      <c r="B14" s="364" t="s">
        <v>2673</v>
      </c>
      <c r="C14" s="356"/>
      <c r="D14" s="356" t="s">
        <v>4316</v>
      </c>
      <c r="E14" s="356" t="s">
        <v>4317</v>
      </c>
      <c r="F14" s="357" t="s">
        <v>4318</v>
      </c>
      <c r="G14" s="365"/>
      <c r="H14" s="365" t="s">
        <v>4319</v>
      </c>
      <c r="I14" s="365"/>
      <c r="J14" s="365" t="s">
        <v>4320</v>
      </c>
    </row>
    <row r="15" spans="1:10" ht="15.75" customHeight="1">
      <c r="A15" s="289"/>
      <c r="B15" s="360" t="s">
        <v>2679</v>
      </c>
      <c r="C15" s="338"/>
      <c r="D15" s="338"/>
      <c r="E15" s="338"/>
      <c r="F15" s="361"/>
      <c r="G15" s="363" t="s">
        <v>4321</v>
      </c>
      <c r="H15" s="363" t="s">
        <v>4322</v>
      </c>
      <c r="I15" s="363"/>
      <c r="J15" s="363"/>
    </row>
    <row r="16" spans="1:10" ht="15.75" customHeight="1">
      <c r="A16" s="228"/>
      <c r="B16" s="364" t="s">
        <v>2684</v>
      </c>
      <c r="C16" s="368">
        <v>44161</v>
      </c>
      <c r="D16" s="369" t="s">
        <v>4323</v>
      </c>
      <c r="E16" s="370" t="s">
        <v>4324</v>
      </c>
      <c r="F16" s="357"/>
      <c r="G16" s="365"/>
      <c r="H16" s="365" t="s">
        <v>4325</v>
      </c>
      <c r="I16" s="365"/>
      <c r="J16" s="365" t="s">
        <v>4326</v>
      </c>
    </row>
    <row r="17" spans="1:10" ht="15.75" customHeight="1">
      <c r="A17" s="289"/>
      <c r="B17" s="360" t="s">
        <v>2685</v>
      </c>
      <c r="C17" s="371">
        <v>44143</v>
      </c>
      <c r="D17" s="338" t="s">
        <v>4327</v>
      </c>
      <c r="E17" s="338" t="s">
        <v>4328</v>
      </c>
      <c r="F17" s="361"/>
      <c r="G17" s="363" t="s">
        <v>4329</v>
      </c>
      <c r="H17" s="363" t="s">
        <v>4330</v>
      </c>
      <c r="I17" s="363"/>
      <c r="J17" s="363" t="s">
        <v>4331</v>
      </c>
    </row>
    <row r="18" spans="1:10" ht="15.75" customHeight="1">
      <c r="A18" s="228"/>
      <c r="B18" s="364" t="s">
        <v>2683</v>
      </c>
      <c r="C18" s="356"/>
      <c r="D18" s="356"/>
      <c r="E18" s="356"/>
      <c r="F18" s="357"/>
      <c r="G18" s="365" t="s">
        <v>4332</v>
      </c>
      <c r="H18" s="372" t="s">
        <v>4333</v>
      </c>
      <c r="I18" s="365"/>
      <c r="J18" s="365"/>
    </row>
    <row r="19" spans="1:10" ht="15.75" customHeight="1">
      <c r="A19" s="289"/>
      <c r="B19" s="360" t="s">
        <v>2686</v>
      </c>
      <c r="C19" s="338"/>
      <c r="D19" s="338"/>
      <c r="E19" s="338"/>
      <c r="F19" s="361"/>
      <c r="G19" s="363" t="s">
        <v>4334</v>
      </c>
      <c r="H19" s="363" t="s">
        <v>4335</v>
      </c>
      <c r="I19" s="363"/>
      <c r="J19" s="363"/>
    </row>
    <row r="20" spans="1:10" ht="15.75" customHeight="1">
      <c r="A20" s="228"/>
      <c r="B20" s="364" t="s">
        <v>2682</v>
      </c>
      <c r="C20" s="368">
        <v>44143</v>
      </c>
      <c r="D20" s="356" t="s">
        <v>4336</v>
      </c>
      <c r="E20" s="356" t="s">
        <v>4337</v>
      </c>
      <c r="F20" s="357"/>
      <c r="G20" s="365" t="s">
        <v>4338</v>
      </c>
      <c r="H20" s="365"/>
      <c r="I20" s="365"/>
      <c r="J20" s="365"/>
    </row>
    <row r="21" spans="1:10" ht="15.75" customHeight="1">
      <c r="A21" s="289"/>
      <c r="B21" s="360" t="s">
        <v>2677</v>
      </c>
      <c r="C21" s="373"/>
      <c r="D21" s="373"/>
      <c r="E21" s="373"/>
      <c r="F21" s="374"/>
      <c r="G21" s="375" t="s">
        <v>4339</v>
      </c>
      <c r="H21" s="363" t="s">
        <v>4340</v>
      </c>
      <c r="I21" s="363"/>
      <c r="J21" s="363" t="s">
        <v>4341</v>
      </c>
    </row>
    <row r="22" spans="1:10" ht="15.75" customHeight="1">
      <c r="A22" s="228"/>
      <c r="B22" s="364" t="s">
        <v>4342</v>
      </c>
      <c r="C22" s="356"/>
      <c r="D22" s="356"/>
      <c r="E22" s="356"/>
      <c r="F22" s="357"/>
      <c r="G22" s="365" t="s">
        <v>4343</v>
      </c>
      <c r="H22" s="365"/>
      <c r="I22" s="365"/>
      <c r="J22" s="365"/>
    </row>
    <row r="23" spans="1:10" ht="15.75" customHeight="1">
      <c r="A23" s="289"/>
      <c r="B23" s="360" t="s">
        <v>4344</v>
      </c>
      <c r="C23" s="338"/>
      <c r="D23" s="338"/>
      <c r="E23" s="338"/>
      <c r="F23" s="361"/>
      <c r="G23" s="363" t="s">
        <v>4345</v>
      </c>
      <c r="H23" s="363"/>
      <c r="I23" s="363"/>
      <c r="J23" s="363"/>
    </row>
    <row r="24" spans="1:10" ht="15.75" customHeight="1">
      <c r="A24" s="228"/>
      <c r="B24" s="364" t="s">
        <v>4346</v>
      </c>
      <c r="C24" s="356"/>
      <c r="D24" s="356"/>
      <c r="E24" s="356"/>
      <c r="F24" s="357"/>
      <c r="G24" s="365"/>
      <c r="H24" s="365"/>
      <c r="I24" s="365"/>
      <c r="J24" s="365"/>
    </row>
    <row r="25" spans="1:10" ht="15.75" customHeight="1">
      <c r="A25" s="289"/>
      <c r="B25" s="361" t="s">
        <v>2678</v>
      </c>
      <c r="C25" s="338"/>
      <c r="D25" s="338"/>
      <c r="E25" s="338"/>
      <c r="F25" s="361"/>
      <c r="G25" s="363" t="s">
        <v>4347</v>
      </c>
      <c r="H25" s="363"/>
      <c r="I25" s="363"/>
      <c r="J25" s="363"/>
    </row>
    <row r="26" spans="1:10" ht="15.75" customHeight="1">
      <c r="A26" s="228"/>
      <c r="B26" s="364" t="s">
        <v>2680</v>
      </c>
      <c r="C26" s="376"/>
      <c r="D26" s="376" t="s">
        <v>4348</v>
      </c>
      <c r="E26" s="356" t="s">
        <v>4349</v>
      </c>
      <c r="F26" s="357"/>
      <c r="G26" s="359"/>
      <c r="H26" s="359"/>
      <c r="I26" s="365"/>
      <c r="J26" s="365"/>
    </row>
    <row r="27" spans="1:10" ht="15.75" customHeight="1">
      <c r="A27" s="366" t="s">
        <v>2687</v>
      </c>
      <c r="B27" s="360" t="s">
        <v>2688</v>
      </c>
      <c r="C27" s="338"/>
      <c r="D27" s="338" t="s">
        <v>4350</v>
      </c>
      <c r="E27" s="338" t="s">
        <v>4351</v>
      </c>
      <c r="F27" s="377" t="s">
        <v>4352</v>
      </c>
      <c r="G27" s="363" t="s">
        <v>4353</v>
      </c>
      <c r="H27" s="363" t="s">
        <v>4354</v>
      </c>
      <c r="I27" s="363"/>
      <c r="J27" s="363" t="s">
        <v>4355</v>
      </c>
    </row>
    <row r="28" spans="1:10" ht="168" customHeight="1">
      <c r="A28" s="354" t="s">
        <v>2689</v>
      </c>
      <c r="B28" s="364" t="s">
        <v>2692</v>
      </c>
      <c r="C28" s="356"/>
      <c r="D28" s="378" t="s">
        <v>4356</v>
      </c>
      <c r="E28" s="356" t="s">
        <v>4357</v>
      </c>
      <c r="F28" s="357"/>
      <c r="G28" s="365" t="s">
        <v>4358</v>
      </c>
      <c r="H28" s="365" t="s">
        <v>4359</v>
      </c>
      <c r="I28" s="365"/>
      <c r="J28" s="365"/>
    </row>
    <row r="29" spans="1:10" ht="109.5" customHeight="1">
      <c r="A29" s="289"/>
      <c r="B29" s="360" t="s">
        <v>2690</v>
      </c>
      <c r="C29" s="338"/>
      <c r="D29" s="338" t="s">
        <v>4360</v>
      </c>
      <c r="E29" s="338" t="s">
        <v>4361</v>
      </c>
      <c r="F29" s="361"/>
      <c r="G29" s="363"/>
      <c r="H29" s="363"/>
      <c r="I29" s="363"/>
      <c r="J29" s="363"/>
    </row>
    <row r="30" spans="1:10" ht="15.75" customHeight="1">
      <c r="A30" s="354" t="s">
        <v>2693</v>
      </c>
      <c r="B30" s="364" t="s">
        <v>2963</v>
      </c>
      <c r="C30" s="356"/>
      <c r="D30" s="356"/>
      <c r="E30" s="356"/>
      <c r="F30" s="357"/>
      <c r="G30" s="365" t="s">
        <v>4362</v>
      </c>
      <c r="H30" s="365" t="s">
        <v>4363</v>
      </c>
      <c r="I30" s="365"/>
      <c r="J30" s="365" t="s">
        <v>4364</v>
      </c>
    </row>
    <row r="31" spans="1:10" ht="15.75" customHeight="1">
      <c r="A31" s="289"/>
      <c r="B31" s="360" t="s">
        <v>2695</v>
      </c>
      <c r="C31" s="338"/>
      <c r="D31" s="338"/>
      <c r="E31" s="338"/>
      <c r="F31" s="361"/>
      <c r="G31" s="363" t="s">
        <v>4365</v>
      </c>
      <c r="H31" s="363" t="s">
        <v>4366</v>
      </c>
      <c r="I31" s="363"/>
      <c r="J31" s="363" t="s">
        <v>4367</v>
      </c>
    </row>
    <row r="32" spans="1:10" ht="15.75" customHeight="1">
      <c r="A32" s="354" t="s">
        <v>2696</v>
      </c>
      <c r="B32" s="364" t="s">
        <v>2697</v>
      </c>
      <c r="C32" s="379">
        <v>44167</v>
      </c>
      <c r="D32" s="356" t="s">
        <v>4368</v>
      </c>
      <c r="E32" s="356" t="s">
        <v>4369</v>
      </c>
      <c r="F32" s="357"/>
      <c r="G32" s="365" t="s">
        <v>4370</v>
      </c>
      <c r="H32" s="365" t="s">
        <v>4371</v>
      </c>
      <c r="I32" s="365"/>
      <c r="J32" s="365"/>
    </row>
    <row r="33" spans="1:10" ht="15.75" customHeight="1">
      <c r="A33" s="366" t="s">
        <v>2699</v>
      </c>
      <c r="B33" s="360" t="s">
        <v>3454</v>
      </c>
      <c r="C33" s="371">
        <v>44208</v>
      </c>
      <c r="D33" s="338" t="s">
        <v>4372</v>
      </c>
      <c r="E33" s="338" t="s">
        <v>4373</v>
      </c>
      <c r="F33" s="361"/>
      <c r="G33" s="363" t="s">
        <v>4374</v>
      </c>
      <c r="H33" s="363" t="s">
        <v>4375</v>
      </c>
      <c r="I33" s="363"/>
      <c r="J33" s="363"/>
    </row>
    <row r="34" spans="1:10" ht="15.75" customHeight="1">
      <c r="A34" s="228"/>
      <c r="B34" s="364" t="s">
        <v>2698</v>
      </c>
      <c r="C34" s="356"/>
      <c r="D34" s="356"/>
      <c r="E34" s="356"/>
      <c r="F34" s="357"/>
      <c r="G34" s="365" t="s">
        <v>4376</v>
      </c>
      <c r="H34" s="365" t="s">
        <v>4377</v>
      </c>
      <c r="I34" s="365"/>
      <c r="J34" s="365"/>
    </row>
    <row r="35" spans="1:10" ht="15.75" customHeight="1">
      <c r="A35" s="289"/>
      <c r="B35" s="360" t="s">
        <v>2702</v>
      </c>
      <c r="C35" s="338"/>
      <c r="D35" s="338"/>
      <c r="E35" s="72"/>
      <c r="F35" s="361"/>
      <c r="G35" s="363" t="s">
        <v>4378</v>
      </c>
      <c r="H35" s="363" t="s">
        <v>4379</v>
      </c>
      <c r="I35" s="363"/>
      <c r="J35" s="363"/>
    </row>
    <row r="36" spans="1:10" ht="15.75" customHeight="1">
      <c r="A36" s="228"/>
      <c r="B36" s="364" t="s">
        <v>2709</v>
      </c>
      <c r="C36" s="356"/>
      <c r="D36" s="356" t="s">
        <v>4380</v>
      </c>
      <c r="E36" s="356" t="s">
        <v>4381</v>
      </c>
      <c r="F36" s="357"/>
      <c r="G36" s="365" t="s">
        <v>4382</v>
      </c>
      <c r="H36" s="380" t="s">
        <v>4383</v>
      </c>
      <c r="I36" s="365"/>
      <c r="J36" s="365" t="s">
        <v>4384</v>
      </c>
    </row>
    <row r="37" spans="1:10" ht="15.75" customHeight="1">
      <c r="A37" s="289"/>
      <c r="B37" s="360" t="s">
        <v>2701</v>
      </c>
      <c r="C37" s="338"/>
      <c r="D37" s="381"/>
      <c r="E37" s="338"/>
      <c r="F37" s="361"/>
      <c r="G37" s="363" t="s">
        <v>4385</v>
      </c>
      <c r="H37" s="363" t="s">
        <v>4386</v>
      </c>
      <c r="I37" s="363"/>
      <c r="J37" s="363"/>
    </row>
    <row r="38" spans="1:10" ht="15.75" customHeight="1">
      <c r="A38" s="354"/>
      <c r="B38" s="364" t="s">
        <v>2704</v>
      </c>
      <c r="C38" s="356"/>
      <c r="D38" s="356"/>
      <c r="E38" s="356"/>
      <c r="F38" s="357"/>
      <c r="G38" s="365" t="s">
        <v>4387</v>
      </c>
      <c r="H38" s="365" t="s">
        <v>4388</v>
      </c>
      <c r="I38" s="365"/>
      <c r="J38" s="365"/>
    </row>
    <row r="39" spans="1:10" ht="15.75" customHeight="1">
      <c r="A39" s="289"/>
      <c r="B39" s="360" t="s">
        <v>2707</v>
      </c>
      <c r="C39" s="338"/>
      <c r="D39" s="338" t="s">
        <v>4389</v>
      </c>
      <c r="E39" s="338"/>
      <c r="F39" s="361" t="s">
        <v>4390</v>
      </c>
      <c r="G39" s="363" t="s">
        <v>4391</v>
      </c>
      <c r="H39" s="363" t="s">
        <v>4392</v>
      </c>
      <c r="I39" s="363"/>
      <c r="J39" s="363"/>
    </row>
    <row r="40" spans="1:10" ht="15.75" customHeight="1">
      <c r="A40" s="228"/>
      <c r="B40" s="364" t="s">
        <v>2703</v>
      </c>
      <c r="C40" s="356"/>
      <c r="D40" s="356"/>
      <c r="E40" s="356"/>
      <c r="F40" s="357"/>
      <c r="G40" s="365" t="s">
        <v>4393</v>
      </c>
      <c r="H40" s="365" t="s">
        <v>4394</v>
      </c>
      <c r="I40" s="365"/>
      <c r="J40" s="365"/>
    </row>
    <row r="41" spans="1:10" ht="15.75" customHeight="1">
      <c r="A41" s="289"/>
      <c r="B41" s="360" t="s">
        <v>4395</v>
      </c>
      <c r="C41" s="338"/>
      <c r="D41" s="338"/>
      <c r="E41" s="338"/>
      <c r="F41" s="361"/>
      <c r="G41" s="363" t="s">
        <v>4396</v>
      </c>
      <c r="H41" s="363" t="s">
        <v>4397</v>
      </c>
      <c r="I41" s="363"/>
      <c r="J41" s="363" t="s">
        <v>4398</v>
      </c>
    </row>
    <row r="42" spans="1:10" ht="15.75" customHeight="1">
      <c r="A42" s="228"/>
      <c r="B42" s="364" t="s">
        <v>2701</v>
      </c>
      <c r="C42" s="356"/>
      <c r="D42" s="356"/>
      <c r="E42" s="356"/>
      <c r="F42" s="357"/>
      <c r="G42" s="365"/>
      <c r="H42" s="365"/>
      <c r="I42" s="365"/>
      <c r="J42" s="365"/>
    </row>
    <row r="43" spans="1:10" ht="15.75" customHeight="1">
      <c r="A43" s="289"/>
      <c r="B43" s="360" t="s">
        <v>4399</v>
      </c>
      <c r="C43" s="338"/>
      <c r="D43" s="338"/>
      <c r="E43" s="338"/>
      <c r="F43" s="361"/>
      <c r="G43" s="363" t="s">
        <v>4400</v>
      </c>
      <c r="H43" s="363" t="s">
        <v>4401</v>
      </c>
      <c r="I43" s="363"/>
      <c r="J43" s="363" t="s">
        <v>4402</v>
      </c>
    </row>
    <row r="44" spans="1:10" ht="15.75" customHeight="1">
      <c r="A44" s="228"/>
      <c r="B44" s="364" t="s">
        <v>2710</v>
      </c>
      <c r="C44" s="356"/>
      <c r="D44" s="356" t="s">
        <v>4403</v>
      </c>
      <c r="E44" s="356"/>
      <c r="F44" s="357"/>
      <c r="G44" s="365"/>
      <c r="H44" s="365"/>
      <c r="I44" s="365"/>
      <c r="J44" s="365"/>
    </row>
    <row r="45" spans="1:10" ht="15.75" customHeight="1">
      <c r="A45" s="289"/>
      <c r="B45" s="360" t="s">
        <v>2705</v>
      </c>
      <c r="C45" s="338"/>
      <c r="D45" s="338"/>
      <c r="E45" s="338"/>
      <c r="F45" s="361"/>
      <c r="G45" s="363" t="s">
        <v>4404</v>
      </c>
      <c r="H45" s="363" t="s">
        <v>4404</v>
      </c>
      <c r="I45" s="363"/>
      <c r="J45" s="363" t="s">
        <v>4405</v>
      </c>
    </row>
    <row r="46" spans="1:10" ht="15.75" customHeight="1">
      <c r="A46" s="228"/>
      <c r="B46" s="364" t="s">
        <v>2706</v>
      </c>
      <c r="C46" s="356"/>
      <c r="D46" s="356"/>
      <c r="E46" s="356"/>
      <c r="F46" s="357"/>
      <c r="G46" s="365" t="s">
        <v>4406</v>
      </c>
      <c r="H46" s="365" t="s">
        <v>4407</v>
      </c>
      <c r="I46" s="365"/>
      <c r="J46" s="365"/>
    </row>
    <row r="47" spans="1:10" ht="15.75" customHeight="1">
      <c r="A47" s="366" t="s">
        <v>2712</v>
      </c>
      <c r="B47" s="360" t="s">
        <v>2717</v>
      </c>
      <c r="C47" s="338"/>
      <c r="D47" s="338"/>
      <c r="E47" s="338"/>
      <c r="F47" s="361"/>
      <c r="G47" s="363"/>
      <c r="H47" s="363"/>
      <c r="I47" s="363"/>
      <c r="J47" s="363"/>
    </row>
    <row r="48" spans="1:10" ht="15.75" customHeight="1">
      <c r="A48" s="228"/>
      <c r="B48" s="364" t="s">
        <v>2714</v>
      </c>
      <c r="C48" s="356"/>
      <c r="D48" s="356"/>
      <c r="E48" s="356"/>
      <c r="F48" s="357"/>
      <c r="G48" s="365"/>
      <c r="H48" s="365" t="s">
        <v>4408</v>
      </c>
      <c r="I48" s="365"/>
      <c r="J48" s="365"/>
    </row>
    <row r="49" spans="1:10" ht="15.75" customHeight="1">
      <c r="A49" s="289"/>
      <c r="B49" s="360" t="s">
        <v>2716</v>
      </c>
      <c r="C49" s="338"/>
      <c r="D49" s="338" t="s">
        <v>4409</v>
      </c>
      <c r="E49" s="338"/>
      <c r="F49" s="361"/>
      <c r="G49" s="363" t="s">
        <v>4410</v>
      </c>
      <c r="H49" s="363" t="s">
        <v>4411</v>
      </c>
      <c r="I49" s="363"/>
      <c r="J49" s="363"/>
    </row>
    <row r="50" spans="1:10" ht="15.75" customHeight="1">
      <c r="A50" s="228"/>
      <c r="B50" s="364" t="s">
        <v>2713</v>
      </c>
      <c r="C50" s="356"/>
      <c r="D50" s="356" t="s">
        <v>4412</v>
      </c>
      <c r="E50" s="356" t="s">
        <v>4413</v>
      </c>
      <c r="F50" s="357"/>
      <c r="G50" s="365" t="s">
        <v>4414</v>
      </c>
      <c r="H50" s="365" t="s">
        <v>4415</v>
      </c>
      <c r="I50" s="365"/>
      <c r="J50" s="365" t="s">
        <v>4416</v>
      </c>
    </row>
    <row r="51" spans="1:10" ht="15.75" customHeight="1">
      <c r="A51" s="289"/>
      <c r="B51" s="360" t="s">
        <v>2715</v>
      </c>
      <c r="C51" s="338"/>
      <c r="D51" s="338" t="s">
        <v>4417</v>
      </c>
      <c r="E51" s="338" t="s">
        <v>4418</v>
      </c>
      <c r="F51" s="361"/>
      <c r="G51" s="363" t="s">
        <v>4419</v>
      </c>
      <c r="H51" s="363" t="s">
        <v>4420</v>
      </c>
      <c r="I51" s="363"/>
      <c r="J51" s="363"/>
    </row>
    <row r="52" spans="1:10" ht="15.75" customHeight="1">
      <c r="A52" s="354" t="s">
        <v>2718</v>
      </c>
      <c r="B52" s="364" t="s">
        <v>2719</v>
      </c>
      <c r="C52" s="356"/>
      <c r="D52" s="356" t="s">
        <v>4421</v>
      </c>
      <c r="E52" s="356"/>
      <c r="F52" s="357"/>
      <c r="G52" s="365" t="s">
        <v>4422</v>
      </c>
      <c r="H52" s="365" t="s">
        <v>4423</v>
      </c>
      <c r="I52" s="365"/>
      <c r="J52" s="365"/>
    </row>
    <row r="53" spans="1:10" ht="15.75" customHeight="1">
      <c r="A53" s="366" t="s">
        <v>2720</v>
      </c>
      <c r="B53" s="360" t="s">
        <v>2721</v>
      </c>
      <c r="C53" s="338"/>
      <c r="D53" s="338"/>
      <c r="E53" s="338"/>
      <c r="F53" s="361"/>
      <c r="G53" s="363" t="s">
        <v>4424</v>
      </c>
      <c r="H53" s="363" t="s">
        <v>4425</v>
      </c>
      <c r="I53" s="363"/>
      <c r="J53" s="363"/>
    </row>
    <row r="54" spans="1:10" ht="15.75" customHeight="1">
      <c r="A54" s="228"/>
      <c r="B54" s="364" t="s">
        <v>2722</v>
      </c>
      <c r="C54" s="356"/>
      <c r="D54" s="382" t="s">
        <v>4426</v>
      </c>
      <c r="E54" s="356" t="s">
        <v>4427</v>
      </c>
      <c r="F54" s="357"/>
      <c r="G54" s="365" t="s">
        <v>4428</v>
      </c>
      <c r="H54" s="365" t="s">
        <v>4429</v>
      </c>
      <c r="I54" s="365"/>
      <c r="J54" s="365"/>
    </row>
    <row r="55" spans="1:10" ht="15.75" customHeight="1">
      <c r="A55" s="366" t="s">
        <v>2723</v>
      </c>
      <c r="B55" s="360" t="s">
        <v>4430</v>
      </c>
      <c r="C55" s="338"/>
      <c r="D55" s="338"/>
      <c r="E55" s="338"/>
      <c r="F55" s="361"/>
      <c r="G55" s="363"/>
      <c r="H55" s="363"/>
      <c r="I55" s="363"/>
      <c r="J55" s="363"/>
    </row>
    <row r="56" spans="1:10" ht="15.75" customHeight="1">
      <c r="A56" s="228"/>
      <c r="B56" s="364" t="s">
        <v>2732</v>
      </c>
      <c r="C56" s="356"/>
      <c r="D56" s="356"/>
      <c r="E56" s="356"/>
      <c r="F56" s="357"/>
      <c r="G56" s="365" t="s">
        <v>4431</v>
      </c>
      <c r="H56" s="365" t="s">
        <v>4432</v>
      </c>
      <c r="I56" s="365"/>
      <c r="J56" s="365" t="s">
        <v>4433</v>
      </c>
    </row>
    <row r="57" spans="1:10" ht="15.75" customHeight="1">
      <c r="A57" s="289"/>
      <c r="B57" s="360" t="s">
        <v>2725</v>
      </c>
      <c r="C57" s="338"/>
      <c r="D57" s="338"/>
      <c r="E57" s="338"/>
      <c r="F57" s="361"/>
      <c r="G57" s="363" t="s">
        <v>4434</v>
      </c>
      <c r="H57" s="363" t="s">
        <v>4435</v>
      </c>
      <c r="I57" s="363"/>
      <c r="J57" s="363"/>
    </row>
    <row r="58" spans="1:10" ht="15.75" customHeight="1">
      <c r="A58" s="228"/>
      <c r="B58" s="364" t="s">
        <v>2727</v>
      </c>
      <c r="C58" s="356"/>
      <c r="D58" s="356" t="s">
        <v>4436</v>
      </c>
      <c r="E58" s="356" t="s">
        <v>4437</v>
      </c>
      <c r="F58" s="357"/>
      <c r="G58" s="365" t="s">
        <v>4438</v>
      </c>
      <c r="H58" s="365" t="s">
        <v>4439</v>
      </c>
      <c r="I58" s="365"/>
      <c r="J58" s="365"/>
    </row>
    <row r="59" spans="1:10" ht="15.75" customHeight="1">
      <c r="A59" s="289"/>
      <c r="B59" s="360" t="s">
        <v>2726</v>
      </c>
      <c r="C59" s="338"/>
      <c r="D59" s="338" t="s">
        <v>4440</v>
      </c>
      <c r="E59" s="338"/>
      <c r="F59" s="361"/>
      <c r="G59" s="363"/>
      <c r="H59" s="363"/>
      <c r="I59" s="363"/>
      <c r="J59" s="363"/>
    </row>
    <row r="60" spans="1:10" ht="15.75" customHeight="1">
      <c r="A60" s="228"/>
      <c r="B60" s="364" t="s">
        <v>2929</v>
      </c>
      <c r="C60" s="356"/>
      <c r="D60" s="356"/>
      <c r="E60" s="356" t="s">
        <v>4441</v>
      </c>
      <c r="F60" s="357"/>
      <c r="G60" s="365" t="s">
        <v>4442</v>
      </c>
      <c r="H60" s="365" t="s">
        <v>4443</v>
      </c>
      <c r="I60" s="365"/>
      <c r="J60" s="365"/>
    </row>
    <row r="61" spans="1:10" ht="15.75" customHeight="1">
      <c r="A61" s="289"/>
      <c r="B61" s="360" t="s">
        <v>2733</v>
      </c>
      <c r="C61" s="371">
        <v>44167</v>
      </c>
      <c r="D61" s="338" t="s">
        <v>4444</v>
      </c>
      <c r="E61" s="76" t="s">
        <v>4445</v>
      </c>
      <c r="F61" s="383"/>
      <c r="G61" s="384"/>
      <c r="H61" s="363"/>
      <c r="I61" s="363"/>
      <c r="J61" s="363"/>
    </row>
    <row r="62" spans="1:10" ht="15.75" customHeight="1">
      <c r="A62" s="228"/>
      <c r="B62" s="364" t="s">
        <v>2730</v>
      </c>
      <c r="C62" s="356"/>
      <c r="D62" s="356" t="s">
        <v>4446</v>
      </c>
      <c r="E62" s="356" t="s">
        <v>4447</v>
      </c>
      <c r="F62" s="357"/>
      <c r="G62" s="359"/>
      <c r="H62" s="359"/>
      <c r="I62" s="365"/>
      <c r="J62" s="365"/>
    </row>
    <row r="63" spans="1:10" ht="15.75" customHeight="1">
      <c r="A63" s="289"/>
      <c r="B63" s="360" t="s">
        <v>2724</v>
      </c>
      <c r="C63" s="371">
        <v>44179</v>
      </c>
      <c r="D63" s="338" t="s">
        <v>4448</v>
      </c>
      <c r="E63" s="338" t="s">
        <v>4449</v>
      </c>
      <c r="F63" s="361"/>
      <c r="G63" s="363"/>
      <c r="H63" s="363"/>
      <c r="I63" s="363"/>
      <c r="J63" s="363"/>
    </row>
    <row r="64" spans="1:10" ht="15.75" customHeight="1">
      <c r="A64" s="228"/>
      <c r="B64" s="364" t="s">
        <v>2731</v>
      </c>
      <c r="C64" s="356"/>
      <c r="D64" s="356"/>
      <c r="E64" s="356"/>
      <c r="F64" s="357"/>
      <c r="G64" s="365" t="s">
        <v>4450</v>
      </c>
      <c r="H64" s="365" t="s">
        <v>4451</v>
      </c>
      <c r="I64" s="365"/>
      <c r="J64" s="365"/>
    </row>
    <row r="65" spans="1:10" ht="15.75" customHeight="1">
      <c r="A65" s="366" t="s">
        <v>2734</v>
      </c>
      <c r="B65" s="360" t="s">
        <v>4452</v>
      </c>
      <c r="C65" s="338"/>
      <c r="D65" s="338"/>
      <c r="E65" s="338"/>
      <c r="F65" s="361"/>
      <c r="G65" s="363" t="s">
        <v>4453</v>
      </c>
      <c r="H65" s="363" t="s">
        <v>4454</v>
      </c>
      <c r="I65" s="363"/>
      <c r="J65" s="363"/>
    </row>
    <row r="66" spans="1:10" ht="15.75" customHeight="1">
      <c r="A66" s="228"/>
      <c r="B66" s="364" t="s">
        <v>2735</v>
      </c>
      <c r="C66" s="356"/>
      <c r="D66" s="356" t="s">
        <v>4455</v>
      </c>
      <c r="E66" s="356"/>
      <c r="F66" s="357"/>
      <c r="G66" s="365" t="s">
        <v>4456</v>
      </c>
      <c r="H66" s="365" t="s">
        <v>4457</v>
      </c>
      <c r="I66" s="365"/>
      <c r="J66" s="365" t="s">
        <v>4458</v>
      </c>
    </row>
    <row r="67" spans="1:10" ht="15.75" customHeight="1">
      <c r="A67" s="366" t="s">
        <v>2737</v>
      </c>
      <c r="B67" s="360" t="s">
        <v>2738</v>
      </c>
      <c r="C67" s="338"/>
      <c r="D67" s="338"/>
      <c r="E67" s="338"/>
      <c r="F67" s="361"/>
      <c r="G67" s="363" t="s">
        <v>4459</v>
      </c>
      <c r="H67" s="363"/>
      <c r="I67" s="363"/>
      <c r="J67" s="363"/>
    </row>
    <row r="68" spans="1:10" ht="15.75" customHeight="1">
      <c r="A68" s="354" t="s">
        <v>2739</v>
      </c>
      <c r="B68" s="364" t="s">
        <v>2741</v>
      </c>
      <c r="C68" s="356"/>
      <c r="D68" s="356" t="s">
        <v>4460</v>
      </c>
      <c r="E68" s="356"/>
      <c r="F68" s="357"/>
      <c r="G68" s="365" t="s">
        <v>4461</v>
      </c>
      <c r="H68" s="385"/>
      <c r="I68" s="365"/>
      <c r="J68" s="365"/>
    </row>
    <row r="69" spans="1:10" ht="15.75" customHeight="1">
      <c r="A69" s="289"/>
      <c r="B69" s="360" t="s">
        <v>2740</v>
      </c>
      <c r="C69" s="338"/>
      <c r="D69" s="338" t="s">
        <v>4462</v>
      </c>
      <c r="E69" s="338"/>
      <c r="F69" s="361"/>
      <c r="G69" s="363" t="s">
        <v>4463</v>
      </c>
      <c r="H69" s="363" t="s">
        <v>4464</v>
      </c>
      <c r="I69" s="363"/>
      <c r="J69" s="363"/>
    </row>
    <row r="70" spans="1:10" ht="15.75" customHeight="1">
      <c r="A70" s="354" t="s">
        <v>2742</v>
      </c>
      <c r="B70" s="364" t="s">
        <v>2745</v>
      </c>
      <c r="C70" s="356"/>
      <c r="D70" s="356" t="s">
        <v>4465</v>
      </c>
      <c r="E70" s="356" t="s">
        <v>4466</v>
      </c>
      <c r="F70" s="357"/>
      <c r="G70" s="365" t="s">
        <v>4467</v>
      </c>
      <c r="H70" s="365" t="s">
        <v>4468</v>
      </c>
      <c r="I70" s="365"/>
      <c r="J70" s="365" t="s">
        <v>4469</v>
      </c>
    </row>
    <row r="71" spans="1:10" ht="15.75" customHeight="1">
      <c r="A71" s="289"/>
      <c r="B71" s="360" t="s">
        <v>2743</v>
      </c>
      <c r="C71" s="338"/>
      <c r="D71" s="338" t="s">
        <v>4470</v>
      </c>
      <c r="E71" s="338"/>
      <c r="F71" s="361"/>
      <c r="G71" s="363" t="s">
        <v>4471</v>
      </c>
      <c r="H71" s="363" t="s">
        <v>4472</v>
      </c>
      <c r="I71" s="363"/>
      <c r="J71" s="363"/>
    </row>
    <row r="72" spans="1:10" ht="15.75" customHeight="1">
      <c r="A72" s="228"/>
      <c r="B72" s="364" t="s">
        <v>2744</v>
      </c>
      <c r="C72" s="356"/>
      <c r="D72" s="356" t="s">
        <v>4473</v>
      </c>
      <c r="E72" s="356"/>
      <c r="F72" s="357"/>
      <c r="G72" s="359"/>
      <c r="H72" s="365"/>
      <c r="I72" s="365"/>
      <c r="J72" s="365"/>
    </row>
    <row r="73" spans="1:10" ht="15.75" customHeight="1">
      <c r="A73" s="289"/>
      <c r="B73" s="360" t="s">
        <v>4474</v>
      </c>
      <c r="C73" s="338"/>
      <c r="D73" s="338" t="s">
        <v>4475</v>
      </c>
      <c r="E73" s="338" t="s">
        <v>4476</v>
      </c>
      <c r="F73" s="361"/>
      <c r="G73" s="363" t="s">
        <v>4477</v>
      </c>
      <c r="H73" s="363" t="s">
        <v>4478</v>
      </c>
      <c r="I73" s="363"/>
      <c r="J73" s="363" t="s">
        <v>4479</v>
      </c>
    </row>
    <row r="74" spans="1:10" ht="15.75" customHeight="1">
      <c r="A74" s="386" t="s">
        <v>2747</v>
      </c>
      <c r="B74" s="364" t="s">
        <v>2749</v>
      </c>
      <c r="C74" s="356"/>
      <c r="D74" s="356"/>
      <c r="E74" s="356"/>
      <c r="F74" s="357"/>
      <c r="G74" s="365" t="s">
        <v>4480</v>
      </c>
      <c r="H74" s="365" t="s">
        <v>4481</v>
      </c>
      <c r="I74" s="365"/>
      <c r="J74" s="365"/>
    </row>
    <row r="75" spans="1:10" ht="15.75" customHeight="1">
      <c r="A75" s="289"/>
      <c r="B75" s="360" t="s">
        <v>2750</v>
      </c>
      <c r="C75" s="338"/>
      <c r="D75" s="338"/>
      <c r="E75" s="338"/>
      <c r="F75" s="361"/>
      <c r="G75" s="363" t="s">
        <v>4482</v>
      </c>
      <c r="H75" s="363" t="s">
        <v>4483</v>
      </c>
      <c r="I75" s="363"/>
      <c r="J75" s="363" t="s">
        <v>4484</v>
      </c>
    </row>
    <row r="76" spans="1:10" ht="15.75" customHeight="1">
      <c r="A76" s="354"/>
      <c r="B76" s="364" t="s">
        <v>2752</v>
      </c>
      <c r="C76" s="356"/>
      <c r="D76" s="356"/>
      <c r="E76" s="356"/>
      <c r="F76" s="357"/>
      <c r="G76" s="365" t="s">
        <v>4485</v>
      </c>
      <c r="H76" s="365" t="s">
        <v>4486</v>
      </c>
      <c r="I76" s="365"/>
      <c r="J76" s="365" t="s">
        <v>4487</v>
      </c>
    </row>
    <row r="77" spans="1:10" ht="15.75" customHeight="1">
      <c r="A77" s="289"/>
      <c r="B77" s="360" t="s">
        <v>2748</v>
      </c>
      <c r="C77" s="338"/>
      <c r="D77" s="338"/>
      <c r="E77" s="338"/>
      <c r="F77" s="361"/>
      <c r="G77" s="363"/>
      <c r="H77" s="363"/>
      <c r="I77" s="363"/>
      <c r="J77" s="363"/>
    </row>
    <row r="78" spans="1:10" ht="15.75" customHeight="1">
      <c r="A78" s="228"/>
      <c r="B78" s="364" t="s">
        <v>2751</v>
      </c>
      <c r="C78" s="356"/>
      <c r="D78" s="356"/>
      <c r="E78" s="356"/>
      <c r="F78" s="357"/>
      <c r="G78" s="365" t="s">
        <v>4488</v>
      </c>
      <c r="H78" s="365"/>
      <c r="I78" s="365"/>
      <c r="J78" s="365"/>
    </row>
    <row r="79" spans="1:10" ht="15.75" customHeight="1">
      <c r="A79" s="366" t="s">
        <v>2753</v>
      </c>
      <c r="B79" s="360" t="s">
        <v>2756</v>
      </c>
      <c r="C79" s="338"/>
      <c r="D79" s="338" t="s">
        <v>4489</v>
      </c>
      <c r="E79" s="338"/>
      <c r="F79" s="361"/>
      <c r="G79" s="363" t="s">
        <v>4490</v>
      </c>
      <c r="H79" s="363" t="s">
        <v>4491</v>
      </c>
      <c r="I79" s="363"/>
      <c r="J79" s="363"/>
    </row>
    <row r="80" spans="1:10" ht="15.75" customHeight="1">
      <c r="A80" s="228"/>
      <c r="B80" s="364" t="s">
        <v>2754</v>
      </c>
      <c r="C80" s="368">
        <v>44167</v>
      </c>
      <c r="D80" s="356" t="s">
        <v>4492</v>
      </c>
      <c r="E80" s="356" t="s">
        <v>4493</v>
      </c>
      <c r="F80" s="357"/>
      <c r="G80" s="365"/>
      <c r="H80" s="365"/>
      <c r="I80" s="365"/>
      <c r="J80" s="365"/>
    </row>
    <row r="81" spans="1:10" ht="15.75" customHeight="1">
      <c r="A81" s="289"/>
      <c r="B81" s="360" t="s">
        <v>2755</v>
      </c>
      <c r="C81" s="338"/>
      <c r="D81" s="338"/>
      <c r="E81" s="338"/>
      <c r="F81" s="361"/>
      <c r="G81" s="387" t="s">
        <v>4494</v>
      </c>
      <c r="H81" s="363" t="s">
        <v>4495</v>
      </c>
      <c r="I81" s="363"/>
      <c r="J81" s="363" t="s">
        <v>4496</v>
      </c>
    </row>
    <row r="82" spans="1:10" ht="15.75" customHeight="1">
      <c r="A82" s="354" t="s">
        <v>2757</v>
      </c>
      <c r="B82" s="364" t="s">
        <v>2758</v>
      </c>
      <c r="C82" s="356"/>
      <c r="D82" s="356" t="s">
        <v>4497</v>
      </c>
      <c r="E82" s="356" t="s">
        <v>4498</v>
      </c>
      <c r="F82" s="357"/>
      <c r="G82" s="359"/>
      <c r="H82" s="359"/>
      <c r="I82" s="365"/>
      <c r="J82" s="365"/>
    </row>
    <row r="83" spans="1:10" ht="15.75" customHeight="1">
      <c r="A83" s="366" t="s">
        <v>2759</v>
      </c>
      <c r="B83" s="360" t="s">
        <v>2764</v>
      </c>
      <c r="C83" s="338"/>
      <c r="D83" s="338"/>
      <c r="E83" s="338"/>
      <c r="F83" s="361"/>
      <c r="G83" s="363" t="s">
        <v>13</v>
      </c>
      <c r="H83" s="363" t="s">
        <v>4499</v>
      </c>
      <c r="I83" s="363"/>
      <c r="J83" s="363" t="s">
        <v>4500</v>
      </c>
    </row>
    <row r="84" spans="1:10" ht="15.75" customHeight="1">
      <c r="A84" s="228"/>
      <c r="B84" s="364" t="s">
        <v>2762</v>
      </c>
      <c r="C84" s="356"/>
      <c r="D84" s="356" t="s">
        <v>4501</v>
      </c>
      <c r="E84" s="356" t="s">
        <v>4502</v>
      </c>
      <c r="F84" s="357" t="s">
        <v>4503</v>
      </c>
      <c r="G84" s="365" t="s">
        <v>4504</v>
      </c>
      <c r="H84" s="365" t="s">
        <v>4505</v>
      </c>
      <c r="I84" s="365"/>
      <c r="J84" s="365" t="s">
        <v>4506</v>
      </c>
    </row>
    <row r="85" spans="1:10" ht="15.75" customHeight="1">
      <c r="A85" s="289"/>
      <c r="B85" s="360" t="s">
        <v>2765</v>
      </c>
      <c r="C85" s="371">
        <v>44142</v>
      </c>
      <c r="D85" s="338"/>
      <c r="E85" s="338" t="s">
        <v>4507</v>
      </c>
      <c r="F85" s="361"/>
      <c r="G85" s="363"/>
      <c r="H85" s="363" t="s">
        <v>4508</v>
      </c>
      <c r="I85" s="363"/>
      <c r="J85" s="363"/>
    </row>
    <row r="86" spans="1:10" ht="15.75" customHeight="1">
      <c r="A86" s="228"/>
      <c r="B86" s="364" t="s">
        <v>2760</v>
      </c>
      <c r="C86" s="356"/>
      <c r="D86" s="356"/>
      <c r="E86" s="356"/>
      <c r="F86" s="357"/>
      <c r="G86" s="365" t="s">
        <v>4509</v>
      </c>
      <c r="H86" s="365" t="s">
        <v>4510</v>
      </c>
      <c r="I86" s="365"/>
      <c r="J86" s="365"/>
    </row>
    <row r="87" spans="1:10" ht="15.75" customHeight="1">
      <c r="A87" s="289"/>
      <c r="B87" s="360" t="s">
        <v>2761</v>
      </c>
      <c r="C87" s="338"/>
      <c r="D87" s="338"/>
      <c r="E87" s="338"/>
      <c r="F87" s="361"/>
      <c r="G87" s="388" t="s">
        <v>4511</v>
      </c>
      <c r="H87" s="363" t="s">
        <v>4512</v>
      </c>
      <c r="I87" s="363"/>
      <c r="J87" s="363" t="s">
        <v>4513</v>
      </c>
    </row>
    <row r="88" spans="1:10" ht="15.75" customHeight="1">
      <c r="A88" s="354"/>
      <c r="B88" s="364" t="s">
        <v>2768</v>
      </c>
      <c r="C88" s="356"/>
      <c r="D88" s="356" t="s">
        <v>4514</v>
      </c>
      <c r="E88" s="356" t="s">
        <v>4515</v>
      </c>
      <c r="F88" s="357"/>
      <c r="G88" s="365"/>
      <c r="H88" s="365" t="s">
        <v>4516</v>
      </c>
      <c r="I88" s="365"/>
      <c r="J88" s="365" t="s">
        <v>4517</v>
      </c>
    </row>
    <row r="89" spans="1:10" ht="15.75" customHeight="1">
      <c r="A89" s="289"/>
      <c r="B89" s="360" t="s">
        <v>2767</v>
      </c>
      <c r="C89" s="338"/>
      <c r="D89" s="338"/>
      <c r="E89" s="338"/>
      <c r="F89" s="361"/>
      <c r="G89" s="363" t="s">
        <v>4518</v>
      </c>
      <c r="H89" s="363" t="s">
        <v>4519</v>
      </c>
      <c r="I89" s="363"/>
      <c r="J89" s="363"/>
    </row>
    <row r="90" spans="1:10" ht="15.75" customHeight="1">
      <c r="A90" s="228"/>
      <c r="B90" s="364" t="s">
        <v>2766</v>
      </c>
      <c r="C90" s="368">
        <v>44166</v>
      </c>
      <c r="D90" s="356" t="s">
        <v>4520</v>
      </c>
      <c r="E90" s="356" t="s">
        <v>4521</v>
      </c>
      <c r="F90" s="357"/>
      <c r="G90" s="365" t="s">
        <v>4522</v>
      </c>
      <c r="H90" s="365"/>
      <c r="I90" s="365"/>
      <c r="J90" s="365"/>
    </row>
    <row r="91" spans="1:10" ht="15.75" customHeight="1">
      <c r="A91" s="289"/>
      <c r="B91" s="360" t="s">
        <v>2763</v>
      </c>
      <c r="C91" s="338"/>
      <c r="D91" s="338" t="s">
        <v>4523</v>
      </c>
      <c r="E91" s="338" t="s">
        <v>4524</v>
      </c>
      <c r="F91" s="361"/>
      <c r="G91" s="363" t="s">
        <v>4525</v>
      </c>
      <c r="H91" s="363"/>
      <c r="I91" s="363"/>
      <c r="J91" s="363"/>
    </row>
    <row r="92" spans="1:10" ht="15.75" customHeight="1">
      <c r="A92" s="354" t="s">
        <v>2769</v>
      </c>
      <c r="B92" s="364" t="s">
        <v>2770</v>
      </c>
      <c r="C92" s="356"/>
      <c r="D92" s="356"/>
      <c r="E92" s="356"/>
      <c r="F92" s="357"/>
      <c r="G92" s="365" t="s">
        <v>4526</v>
      </c>
      <c r="H92" s="365" t="s">
        <v>4527</v>
      </c>
      <c r="I92" s="365"/>
      <c r="J92" s="365"/>
    </row>
    <row r="93" spans="1:10" ht="15.75" customHeight="1">
      <c r="A93" s="289"/>
      <c r="B93" s="360" t="s">
        <v>2771</v>
      </c>
      <c r="C93" s="338"/>
      <c r="D93" s="338" t="s">
        <v>4528</v>
      </c>
      <c r="E93" s="338" t="s">
        <v>4529</v>
      </c>
      <c r="F93" s="361"/>
      <c r="G93" s="363" t="s">
        <v>4530</v>
      </c>
      <c r="H93" s="363" t="s">
        <v>4531</v>
      </c>
      <c r="I93" s="363"/>
      <c r="J93" s="363"/>
    </row>
    <row r="94" spans="1:10" ht="15.75" customHeight="1">
      <c r="A94" s="354" t="s">
        <v>2772</v>
      </c>
      <c r="B94" s="364" t="s">
        <v>2776</v>
      </c>
      <c r="C94" s="356"/>
      <c r="D94" s="356" t="s">
        <v>4532</v>
      </c>
      <c r="E94" s="356" t="s">
        <v>4533</v>
      </c>
      <c r="F94" s="357"/>
      <c r="G94" s="365" t="s">
        <v>4534</v>
      </c>
      <c r="H94" s="365" t="s">
        <v>4535</v>
      </c>
      <c r="I94" s="365"/>
      <c r="J94" s="365"/>
    </row>
    <row r="95" spans="1:10" ht="15.75" customHeight="1">
      <c r="A95" s="366"/>
      <c r="B95" s="360" t="s">
        <v>4536</v>
      </c>
      <c r="C95" s="338"/>
      <c r="D95" s="338"/>
      <c r="E95" s="338"/>
      <c r="F95" s="361"/>
      <c r="G95" s="363" t="s">
        <v>4537</v>
      </c>
      <c r="H95" s="363"/>
      <c r="I95" s="363"/>
      <c r="J95" s="363"/>
    </row>
    <row r="96" spans="1:10" ht="15.75" customHeight="1">
      <c r="A96" s="228"/>
      <c r="B96" s="364" t="s">
        <v>2773</v>
      </c>
      <c r="C96" s="356"/>
      <c r="D96" s="356"/>
      <c r="E96" s="356"/>
      <c r="F96" s="357"/>
      <c r="G96" s="365" t="s">
        <v>4538</v>
      </c>
      <c r="H96" s="365" t="s">
        <v>4539</v>
      </c>
      <c r="I96" s="365"/>
      <c r="J96" s="365" t="s">
        <v>4540</v>
      </c>
    </row>
    <row r="97" spans="1:10" ht="15.75" customHeight="1">
      <c r="A97" s="289"/>
      <c r="B97" s="360" t="s">
        <v>2774</v>
      </c>
      <c r="C97" s="338"/>
      <c r="D97" s="338" t="s">
        <v>4541</v>
      </c>
      <c r="E97" s="338"/>
      <c r="F97" s="361"/>
      <c r="G97" s="363"/>
      <c r="H97" s="363"/>
      <c r="I97" s="363"/>
      <c r="J97" s="363"/>
    </row>
    <row r="98" spans="1:10" ht="15.75" customHeight="1">
      <c r="A98" s="354" t="s">
        <v>4542</v>
      </c>
      <c r="B98" s="364" t="s">
        <v>2778</v>
      </c>
      <c r="C98" s="356"/>
      <c r="D98" s="356" t="s">
        <v>4543</v>
      </c>
      <c r="E98" s="356" t="s">
        <v>4544</v>
      </c>
      <c r="F98" s="357"/>
      <c r="G98" s="365"/>
      <c r="H98" s="365" t="s">
        <v>4545</v>
      </c>
      <c r="I98" s="365"/>
      <c r="J98" s="365" t="s">
        <v>4546</v>
      </c>
    </row>
    <row r="99" spans="1:10" ht="15.75" customHeight="1">
      <c r="A99" s="366" t="s">
        <v>2785</v>
      </c>
      <c r="B99" s="360" t="s">
        <v>2786</v>
      </c>
      <c r="C99" s="389"/>
      <c r="D99" s="389"/>
      <c r="E99" s="389"/>
      <c r="F99" s="383"/>
      <c r="G99" s="384"/>
      <c r="H99" s="387"/>
      <c r="I99" s="390"/>
      <c r="J99" s="390" t="s">
        <v>4547</v>
      </c>
    </row>
    <row r="100" spans="1:10" ht="15.75" customHeight="1">
      <c r="A100" s="354" t="s">
        <v>2801</v>
      </c>
      <c r="B100" s="364" t="s">
        <v>2802</v>
      </c>
      <c r="C100" s="356"/>
      <c r="D100" s="356"/>
      <c r="E100" s="356"/>
      <c r="F100" s="357"/>
      <c r="G100" s="365" t="s">
        <v>4548</v>
      </c>
      <c r="H100" s="365" t="s">
        <v>4549</v>
      </c>
      <c r="I100" s="365"/>
      <c r="J100" s="365"/>
    </row>
    <row r="101" spans="1:10" ht="15.75" customHeight="1">
      <c r="A101" s="366" t="s">
        <v>2787</v>
      </c>
      <c r="B101" s="360" t="s">
        <v>2788</v>
      </c>
      <c r="C101" s="338"/>
      <c r="D101" s="338"/>
      <c r="E101" s="338"/>
      <c r="F101" s="361"/>
      <c r="G101" s="363" t="s">
        <v>4550</v>
      </c>
      <c r="H101" s="363" t="s">
        <v>13</v>
      </c>
      <c r="I101" s="363"/>
      <c r="J101" s="363"/>
    </row>
    <row r="102" spans="1:10" ht="15.75" customHeight="1">
      <c r="A102" s="354" t="s">
        <v>2789</v>
      </c>
      <c r="B102" s="364" t="s">
        <v>2793</v>
      </c>
      <c r="C102" s="356"/>
      <c r="D102" s="356"/>
      <c r="E102" s="356"/>
      <c r="F102" s="357"/>
      <c r="G102" s="365" t="s">
        <v>4551</v>
      </c>
      <c r="H102" s="365" t="s">
        <v>4552</v>
      </c>
      <c r="I102" s="365"/>
      <c r="J102" s="365" t="s">
        <v>4553</v>
      </c>
    </row>
    <row r="103" spans="1:10" ht="15.75" customHeight="1">
      <c r="A103" s="289"/>
      <c r="B103" s="360" t="s">
        <v>2791</v>
      </c>
      <c r="C103" s="338"/>
      <c r="D103" s="338" t="s">
        <v>4554</v>
      </c>
      <c r="E103" s="338" t="s">
        <v>4555</v>
      </c>
      <c r="F103" s="361"/>
      <c r="G103" s="363" t="s">
        <v>4556</v>
      </c>
      <c r="H103" s="363" t="s">
        <v>4557</v>
      </c>
      <c r="I103" s="363"/>
      <c r="J103" s="363"/>
    </row>
    <row r="104" spans="1:10" ht="15.75" customHeight="1">
      <c r="A104" s="228"/>
      <c r="B104" s="364" t="s">
        <v>2795</v>
      </c>
      <c r="C104" s="356"/>
      <c r="D104" s="356"/>
      <c r="E104" s="356"/>
      <c r="F104" s="357"/>
      <c r="G104" s="365" t="s">
        <v>4558</v>
      </c>
      <c r="H104" s="365" t="s">
        <v>4559</v>
      </c>
      <c r="I104" s="365"/>
      <c r="J104" s="365"/>
    </row>
    <row r="105" spans="1:10" ht="15.75" customHeight="1">
      <c r="A105" s="289"/>
      <c r="B105" s="360" t="s">
        <v>2798</v>
      </c>
      <c r="C105" s="338"/>
      <c r="D105" s="338"/>
      <c r="E105" s="338"/>
      <c r="F105" s="361"/>
      <c r="G105" s="363" t="s">
        <v>4560</v>
      </c>
      <c r="H105" s="363" t="s">
        <v>4561</v>
      </c>
      <c r="I105" s="363"/>
      <c r="J105" s="363"/>
    </row>
    <row r="106" spans="1:10" ht="15.75" customHeight="1">
      <c r="A106" s="228"/>
      <c r="B106" s="364" t="s">
        <v>2790</v>
      </c>
      <c r="C106" s="356"/>
      <c r="D106" s="356"/>
      <c r="E106" s="356"/>
      <c r="F106" s="357"/>
      <c r="G106" s="365" t="s">
        <v>4562</v>
      </c>
      <c r="H106" s="365" t="s">
        <v>4563</v>
      </c>
      <c r="I106" s="365"/>
      <c r="J106" s="365" t="s">
        <v>4564</v>
      </c>
    </row>
    <row r="107" spans="1:10" ht="15.75" customHeight="1">
      <c r="A107" s="289"/>
      <c r="B107" s="360" t="s">
        <v>2796</v>
      </c>
      <c r="C107" s="371">
        <v>44224</v>
      </c>
      <c r="D107" s="338" t="s">
        <v>4565</v>
      </c>
      <c r="E107" s="338" t="s">
        <v>4566</v>
      </c>
      <c r="F107" s="361" t="s">
        <v>4567</v>
      </c>
      <c r="G107" s="362"/>
      <c r="H107" s="362"/>
      <c r="I107" s="362"/>
      <c r="J107" s="362"/>
    </row>
    <row r="108" spans="1:10" ht="15.75" customHeight="1">
      <c r="A108" s="228"/>
      <c r="B108" s="364" t="s">
        <v>2794</v>
      </c>
      <c r="C108" s="356"/>
      <c r="D108" s="356"/>
      <c r="E108" s="356"/>
      <c r="F108" s="357"/>
      <c r="G108" s="358"/>
      <c r="H108" s="358"/>
      <c r="I108" s="358"/>
      <c r="J108" s="358"/>
    </row>
    <row r="109" spans="1:10" ht="15.75" customHeight="1">
      <c r="A109" s="289"/>
      <c r="B109" s="360" t="s">
        <v>2797</v>
      </c>
      <c r="C109" s="338"/>
      <c r="D109" s="338"/>
      <c r="E109" s="338"/>
      <c r="F109" s="361"/>
      <c r="G109" s="362"/>
      <c r="H109" s="362"/>
      <c r="I109" s="362"/>
      <c r="J109" s="362"/>
    </row>
    <row r="110" spans="1:10" ht="15.75" customHeight="1">
      <c r="A110" s="228"/>
      <c r="B110" s="364" t="s">
        <v>3002</v>
      </c>
      <c r="C110" s="356"/>
      <c r="D110" s="356"/>
      <c r="E110" s="356"/>
      <c r="F110" s="357"/>
      <c r="G110" s="358" t="s">
        <v>4568</v>
      </c>
      <c r="H110" s="358" t="s">
        <v>4569</v>
      </c>
      <c r="I110" s="358"/>
      <c r="J110" s="358" t="s">
        <v>4570</v>
      </c>
    </row>
    <row r="111" spans="1:10" ht="15.75" customHeight="1">
      <c r="A111" s="289"/>
      <c r="B111" s="360" t="s">
        <v>4571</v>
      </c>
      <c r="C111" s="338" t="s">
        <v>4572</v>
      </c>
      <c r="D111" s="338"/>
      <c r="E111" s="338"/>
      <c r="F111" s="361"/>
      <c r="G111" s="362" t="s">
        <v>4573</v>
      </c>
      <c r="H111" s="362" t="s">
        <v>4574</v>
      </c>
      <c r="I111" s="362"/>
      <c r="J111" s="362"/>
    </row>
    <row r="112" spans="1:10" ht="15.75" customHeight="1">
      <c r="A112" s="354" t="s">
        <v>2799</v>
      </c>
      <c r="B112" s="364" t="s">
        <v>2800</v>
      </c>
      <c r="C112" s="356"/>
      <c r="D112" s="356"/>
      <c r="E112" s="356"/>
      <c r="F112" s="357"/>
      <c r="G112" s="365" t="s">
        <v>4575</v>
      </c>
      <c r="H112" s="365"/>
      <c r="I112" s="365"/>
      <c r="J112" s="365"/>
    </row>
    <row r="113" spans="1:10" ht="15.75" customHeight="1">
      <c r="A113" s="366" t="s">
        <v>3776</v>
      </c>
      <c r="B113" s="360" t="s">
        <v>2819</v>
      </c>
      <c r="C113" s="338"/>
      <c r="D113" s="338"/>
      <c r="E113" s="338"/>
      <c r="F113" s="361"/>
      <c r="G113" s="363"/>
      <c r="H113" s="363"/>
      <c r="I113" s="363"/>
      <c r="J113" s="363"/>
    </row>
    <row r="114" spans="1:10" ht="15.75" customHeight="1">
      <c r="A114" s="228"/>
      <c r="B114" s="364" t="s">
        <v>2814</v>
      </c>
      <c r="C114" s="356"/>
      <c r="D114" s="76"/>
      <c r="E114" s="76"/>
      <c r="F114" s="357"/>
      <c r="G114" s="365" t="s">
        <v>4576</v>
      </c>
      <c r="H114" s="365" t="s">
        <v>4577</v>
      </c>
      <c r="I114" s="365"/>
      <c r="J114" s="365" t="s">
        <v>4578</v>
      </c>
    </row>
    <row r="115" spans="1:10" ht="15.75" customHeight="1">
      <c r="A115" s="289"/>
      <c r="B115" s="360" t="s">
        <v>2816</v>
      </c>
      <c r="C115" s="371">
        <v>44143</v>
      </c>
      <c r="D115" s="338" t="s">
        <v>4579</v>
      </c>
      <c r="E115" s="338" t="s">
        <v>4580</v>
      </c>
      <c r="F115" s="361"/>
      <c r="G115" s="363" t="s">
        <v>4581</v>
      </c>
      <c r="H115" s="363" t="s">
        <v>4582</v>
      </c>
      <c r="I115" s="363"/>
      <c r="J115" s="363"/>
    </row>
    <row r="116" spans="1:10" ht="15.75" customHeight="1">
      <c r="A116" s="228"/>
      <c r="B116" s="364" t="s">
        <v>2821</v>
      </c>
      <c r="C116" s="356"/>
      <c r="D116" s="356"/>
      <c r="E116" s="356"/>
      <c r="F116" s="357"/>
      <c r="G116" s="365"/>
      <c r="H116" s="365"/>
      <c r="I116" s="365"/>
      <c r="J116" s="365"/>
    </row>
    <row r="117" spans="1:10" ht="15.75" customHeight="1">
      <c r="A117" s="289"/>
      <c r="B117" s="360" t="s">
        <v>2822</v>
      </c>
      <c r="C117" s="338"/>
      <c r="D117" s="338"/>
      <c r="E117" s="338"/>
      <c r="F117" s="361"/>
      <c r="G117" s="363"/>
      <c r="H117" s="363"/>
      <c r="I117" s="363"/>
      <c r="J117" s="363"/>
    </row>
    <row r="118" spans="1:10" ht="15.75" customHeight="1">
      <c r="A118" s="228"/>
      <c r="B118" s="364" t="s">
        <v>2804</v>
      </c>
      <c r="C118" s="356"/>
      <c r="D118" s="356"/>
      <c r="E118" s="356"/>
      <c r="F118" s="357"/>
      <c r="G118" s="365" t="s">
        <v>4583</v>
      </c>
      <c r="H118" s="365" t="s">
        <v>4584</v>
      </c>
      <c r="I118" s="365"/>
      <c r="J118" s="365" t="s">
        <v>4585</v>
      </c>
    </row>
    <row r="119" spans="1:10" ht="15.75" customHeight="1">
      <c r="A119" s="289"/>
      <c r="B119" s="360" t="s">
        <v>2830</v>
      </c>
      <c r="C119" s="338"/>
      <c r="D119" s="338"/>
      <c r="E119" s="338"/>
      <c r="F119" s="361"/>
      <c r="G119" s="363" t="s">
        <v>4586</v>
      </c>
      <c r="H119" s="363" t="s">
        <v>4587</v>
      </c>
      <c r="I119" s="363"/>
      <c r="J119" s="363" t="s">
        <v>4588</v>
      </c>
    </row>
    <row r="120" spans="1:10" ht="15.75" customHeight="1">
      <c r="A120" s="228"/>
      <c r="B120" s="364" t="s">
        <v>2815</v>
      </c>
      <c r="C120" s="356"/>
      <c r="D120" s="356"/>
      <c r="E120" s="356"/>
      <c r="F120" s="357"/>
      <c r="G120" s="358" t="s">
        <v>4589</v>
      </c>
      <c r="H120" s="358" t="s">
        <v>4590</v>
      </c>
      <c r="I120" s="358"/>
      <c r="J120" s="358"/>
    </row>
    <row r="121" spans="1:10" ht="15.75" customHeight="1">
      <c r="A121" s="289"/>
      <c r="B121" s="360" t="s">
        <v>2832</v>
      </c>
      <c r="C121" s="338"/>
      <c r="D121" s="338"/>
      <c r="E121" s="338"/>
      <c r="F121" s="361"/>
      <c r="G121" s="362"/>
      <c r="H121" s="362"/>
      <c r="I121" s="362"/>
      <c r="J121" s="362"/>
    </row>
    <row r="122" spans="1:10" ht="15.75" customHeight="1">
      <c r="A122" s="228"/>
      <c r="B122" s="364" t="s">
        <v>2831</v>
      </c>
      <c r="C122" s="391">
        <v>44158</v>
      </c>
      <c r="D122" s="356" t="s">
        <v>4591</v>
      </c>
      <c r="E122" s="356" t="s">
        <v>4592</v>
      </c>
      <c r="F122" s="357"/>
      <c r="G122" s="358" t="s">
        <v>4593</v>
      </c>
      <c r="H122" s="358" t="s">
        <v>4594</v>
      </c>
      <c r="I122" s="358"/>
      <c r="J122" s="358"/>
    </row>
    <row r="123" spans="1:10" ht="15.75" customHeight="1">
      <c r="A123" s="289"/>
      <c r="B123" s="360" t="s">
        <v>2812</v>
      </c>
      <c r="C123" s="338"/>
      <c r="D123" s="338"/>
      <c r="E123" s="338"/>
      <c r="F123" s="361"/>
      <c r="G123" s="362"/>
      <c r="H123" s="362" t="s">
        <v>4595</v>
      </c>
      <c r="I123" s="362"/>
      <c r="J123" s="362"/>
    </row>
    <row r="124" spans="1:10" ht="15.75" customHeight="1">
      <c r="A124" s="228"/>
      <c r="B124" s="364" t="s">
        <v>4596</v>
      </c>
      <c r="C124" s="368">
        <v>44143</v>
      </c>
      <c r="D124" s="356" t="s">
        <v>4597</v>
      </c>
      <c r="E124" s="356" t="s">
        <v>4598</v>
      </c>
      <c r="F124" s="357" t="s">
        <v>4599</v>
      </c>
      <c r="G124" s="358"/>
      <c r="H124" s="358"/>
      <c r="I124" s="358"/>
      <c r="J124" s="358"/>
    </row>
    <row r="125" spans="1:10" ht="15.75" customHeight="1">
      <c r="A125" s="289"/>
      <c r="B125" s="360" t="s">
        <v>2813</v>
      </c>
      <c r="C125" s="338"/>
      <c r="D125" s="338"/>
      <c r="E125" s="338"/>
      <c r="F125" s="361"/>
      <c r="G125" s="362" t="s">
        <v>4600</v>
      </c>
      <c r="H125" s="362"/>
      <c r="I125" s="362"/>
      <c r="J125" s="362"/>
    </row>
    <row r="126" spans="1:10" ht="15.75" customHeight="1">
      <c r="A126" s="228"/>
      <c r="B126" s="364" t="s">
        <v>2826</v>
      </c>
      <c r="C126" s="356"/>
      <c r="D126" s="356" t="s">
        <v>4601</v>
      </c>
      <c r="E126" s="356" t="s">
        <v>4602</v>
      </c>
      <c r="F126" s="357"/>
      <c r="G126" s="358"/>
      <c r="H126" s="358"/>
      <c r="I126" s="358"/>
      <c r="J126" s="358"/>
    </row>
    <row r="127" spans="1:10" ht="15.75" customHeight="1">
      <c r="A127" s="289"/>
      <c r="B127" s="360" t="s">
        <v>2823</v>
      </c>
      <c r="C127" s="338"/>
      <c r="D127" s="338"/>
      <c r="E127" s="338"/>
      <c r="F127" s="361"/>
      <c r="G127" s="362" t="s">
        <v>4603</v>
      </c>
      <c r="H127" s="362" t="s">
        <v>4604</v>
      </c>
      <c r="I127" s="362"/>
      <c r="J127" s="362"/>
    </row>
    <row r="128" spans="1:10" ht="15.75" customHeight="1">
      <c r="A128" s="228"/>
      <c r="B128" s="364" t="s">
        <v>2805</v>
      </c>
      <c r="C128" s="356"/>
      <c r="D128" s="356"/>
      <c r="E128" s="356"/>
      <c r="F128" s="357"/>
      <c r="G128" s="358"/>
      <c r="H128" s="358"/>
      <c r="I128" s="358"/>
      <c r="J128" s="358"/>
    </row>
    <row r="129" spans="1:10" ht="15.75" customHeight="1">
      <c r="A129" s="289"/>
      <c r="B129" s="360" t="s">
        <v>2806</v>
      </c>
      <c r="C129" s="338"/>
      <c r="D129" s="338"/>
      <c r="E129" s="338"/>
      <c r="F129" s="361"/>
      <c r="G129" s="362" t="s">
        <v>4605</v>
      </c>
      <c r="H129" s="362"/>
      <c r="I129" s="362"/>
      <c r="J129" s="362"/>
    </row>
    <row r="130" spans="1:10" ht="15.75" customHeight="1">
      <c r="A130" s="228"/>
      <c r="B130" s="364" t="s">
        <v>2807</v>
      </c>
      <c r="C130" s="356"/>
      <c r="D130" s="356"/>
      <c r="E130" s="356"/>
      <c r="F130" s="357"/>
      <c r="G130" s="358" t="s">
        <v>4606</v>
      </c>
      <c r="H130" s="358" t="s">
        <v>4607</v>
      </c>
      <c r="I130" s="358"/>
      <c r="J130" s="358"/>
    </row>
    <row r="131" spans="1:10" ht="15.75" customHeight="1">
      <c r="A131" s="289"/>
      <c r="B131" s="360" t="s">
        <v>2825</v>
      </c>
      <c r="C131" s="338"/>
      <c r="D131" s="338"/>
      <c r="E131" s="338"/>
      <c r="F131" s="361"/>
      <c r="G131" s="362"/>
      <c r="H131" s="362"/>
      <c r="I131" s="362"/>
      <c r="J131" s="362"/>
    </row>
    <row r="132" spans="1:10" ht="15.75" customHeight="1">
      <c r="A132" s="228"/>
      <c r="B132" s="364" t="s">
        <v>2809</v>
      </c>
      <c r="C132" s="356"/>
      <c r="D132" s="356"/>
      <c r="E132" s="356"/>
      <c r="F132" s="357"/>
      <c r="G132" s="358" t="s">
        <v>4608</v>
      </c>
      <c r="H132" s="358" t="s">
        <v>4609</v>
      </c>
      <c r="I132" s="358"/>
      <c r="J132" s="358" t="s">
        <v>4610</v>
      </c>
    </row>
    <row r="133" spans="1:10" ht="15.75" customHeight="1">
      <c r="A133" s="289"/>
      <c r="B133" s="360" t="s">
        <v>2824</v>
      </c>
      <c r="C133" s="338"/>
      <c r="D133" s="338"/>
      <c r="E133" s="338"/>
      <c r="F133" s="361"/>
      <c r="G133" s="363" t="s">
        <v>4611</v>
      </c>
      <c r="H133" s="363" t="s">
        <v>4612</v>
      </c>
      <c r="I133" s="363"/>
      <c r="J133" s="363"/>
    </row>
    <row r="134" spans="1:10" ht="15.75" customHeight="1">
      <c r="A134" s="228"/>
      <c r="B134" s="364" t="s">
        <v>2829</v>
      </c>
      <c r="C134" s="356"/>
      <c r="D134" s="356"/>
      <c r="E134" s="356"/>
      <c r="F134" s="357"/>
      <c r="G134" s="365" t="s">
        <v>4613</v>
      </c>
      <c r="H134" s="365" t="s">
        <v>4614</v>
      </c>
      <c r="I134" s="365"/>
      <c r="J134" s="365"/>
    </row>
    <row r="135" spans="1:10" ht="15.75" customHeight="1">
      <c r="A135" s="289"/>
      <c r="B135" s="360" t="s">
        <v>2817</v>
      </c>
      <c r="C135" s="371">
        <v>44168</v>
      </c>
      <c r="D135" s="338" t="s">
        <v>4615</v>
      </c>
      <c r="E135" s="83" t="s">
        <v>4616</v>
      </c>
      <c r="F135" s="361"/>
      <c r="G135" s="363" t="s">
        <v>4617</v>
      </c>
      <c r="H135" s="363" t="s">
        <v>4618</v>
      </c>
      <c r="I135" s="363"/>
      <c r="J135" s="363"/>
    </row>
    <row r="136" spans="1:10" ht="15.75" customHeight="1">
      <c r="A136" s="228"/>
      <c r="B136" s="364" t="s">
        <v>2820</v>
      </c>
      <c r="C136" s="356"/>
      <c r="D136" s="356"/>
      <c r="E136" s="356"/>
      <c r="F136" s="357"/>
      <c r="G136" s="365"/>
      <c r="H136" s="365"/>
      <c r="I136" s="365"/>
      <c r="J136" s="365"/>
    </row>
    <row r="137" spans="1:10" ht="15.75" customHeight="1">
      <c r="A137" s="289"/>
      <c r="B137" s="360" t="s">
        <v>3781</v>
      </c>
      <c r="C137" s="338"/>
      <c r="D137" s="338"/>
      <c r="E137" s="338"/>
      <c r="F137" s="361"/>
      <c r="G137" s="363"/>
      <c r="H137" s="363"/>
      <c r="I137" s="363"/>
      <c r="J137" s="363"/>
    </row>
    <row r="138" spans="1:10" ht="15.75" customHeight="1">
      <c r="A138" s="228"/>
      <c r="B138" s="364" t="s">
        <v>2828</v>
      </c>
      <c r="C138" s="356"/>
      <c r="D138" s="356"/>
      <c r="E138" s="356"/>
      <c r="F138" s="357"/>
      <c r="G138" s="365" t="s">
        <v>4619</v>
      </c>
      <c r="H138" s="365" t="s">
        <v>4620</v>
      </c>
      <c r="I138" s="365"/>
      <c r="J138" s="365" t="s">
        <v>4621</v>
      </c>
    </row>
    <row r="139" spans="1:10" ht="15.75" customHeight="1">
      <c r="A139" s="289"/>
      <c r="B139" s="360" t="s">
        <v>2818</v>
      </c>
      <c r="C139" s="338"/>
      <c r="D139" s="338" t="s">
        <v>4622</v>
      </c>
      <c r="E139" s="338" t="s">
        <v>4623</v>
      </c>
      <c r="F139" s="361"/>
      <c r="G139" s="363"/>
      <c r="H139" s="363"/>
      <c r="I139" s="363"/>
      <c r="J139" s="363"/>
    </row>
    <row r="140" spans="1:10" ht="15.75" customHeight="1">
      <c r="A140" s="228"/>
      <c r="B140" s="364" t="s">
        <v>2834</v>
      </c>
      <c r="C140" s="356"/>
      <c r="D140" s="356"/>
      <c r="E140" s="356"/>
      <c r="F140" s="357"/>
      <c r="G140" s="365" t="s">
        <v>4624</v>
      </c>
      <c r="H140" s="365" t="s">
        <v>4625</v>
      </c>
      <c r="I140" s="365"/>
      <c r="J140" s="365"/>
    </row>
    <row r="141" spans="1:10" ht="15.75" customHeight="1">
      <c r="A141" s="289"/>
      <c r="B141" s="360" t="s">
        <v>2811</v>
      </c>
      <c r="C141" s="338"/>
      <c r="D141" s="338"/>
      <c r="E141" s="338"/>
      <c r="F141" s="361"/>
      <c r="G141" s="363"/>
      <c r="H141" s="363"/>
      <c r="I141" s="363"/>
      <c r="J141" s="363"/>
    </row>
    <row r="142" spans="1:10" ht="15.75" customHeight="1">
      <c r="A142" s="228"/>
      <c r="B142" s="364" t="s">
        <v>2833</v>
      </c>
      <c r="C142" s="356"/>
      <c r="D142" s="356" t="s">
        <v>4626</v>
      </c>
      <c r="E142" s="356" t="s">
        <v>4627</v>
      </c>
      <c r="F142" s="357"/>
      <c r="G142" s="359"/>
      <c r="H142" s="359"/>
      <c r="I142" s="365"/>
      <c r="J142" s="365"/>
    </row>
    <row r="143" spans="1:10" ht="15.75" customHeight="1">
      <c r="A143" s="289"/>
      <c r="B143" s="360" t="s">
        <v>2810</v>
      </c>
      <c r="C143" s="338"/>
      <c r="D143" s="338"/>
      <c r="E143" s="338"/>
      <c r="F143" s="361"/>
      <c r="G143" s="363" t="s">
        <v>4628</v>
      </c>
      <c r="H143" s="363" t="s">
        <v>4629</v>
      </c>
      <c r="I143" s="363"/>
      <c r="J143" s="363"/>
    </row>
    <row r="144" spans="1:10" ht="15.75" customHeight="1">
      <c r="A144" s="354" t="s">
        <v>2779</v>
      </c>
      <c r="B144" s="364" t="s">
        <v>2783</v>
      </c>
      <c r="C144" s="356"/>
      <c r="D144" s="356"/>
      <c r="E144" s="356"/>
      <c r="F144" s="357"/>
      <c r="G144" s="365" t="s">
        <v>4630</v>
      </c>
      <c r="H144" s="392" t="s">
        <v>4631</v>
      </c>
      <c r="I144" s="365"/>
      <c r="J144" s="365"/>
    </row>
    <row r="145" spans="1:10" ht="15.75" customHeight="1">
      <c r="A145" s="289"/>
      <c r="B145" s="360" t="s">
        <v>2782</v>
      </c>
      <c r="C145" s="338"/>
      <c r="D145" s="338"/>
      <c r="E145" s="338"/>
      <c r="F145" s="361"/>
      <c r="G145" s="363" t="s">
        <v>4632</v>
      </c>
      <c r="H145" s="363" t="s">
        <v>4633</v>
      </c>
      <c r="I145" s="363"/>
      <c r="J145" s="363"/>
    </row>
    <row r="146" spans="1:10" ht="15.75" customHeight="1">
      <c r="A146" s="228"/>
      <c r="B146" s="364" t="s">
        <v>2781</v>
      </c>
      <c r="C146" s="356"/>
      <c r="D146" s="76" t="s">
        <v>4634</v>
      </c>
      <c r="E146" s="356"/>
      <c r="F146" s="357"/>
      <c r="G146" s="365" t="s">
        <v>4635</v>
      </c>
      <c r="H146" s="365" t="s">
        <v>4636</v>
      </c>
      <c r="I146" s="365"/>
      <c r="J146" s="365"/>
    </row>
    <row r="147" spans="1:10" ht="15.75" customHeight="1">
      <c r="A147" s="289"/>
      <c r="B147" s="360" t="s">
        <v>2780</v>
      </c>
      <c r="C147" s="338"/>
      <c r="D147" s="338"/>
      <c r="E147" s="338"/>
      <c r="F147" s="361"/>
      <c r="G147" s="363" t="s">
        <v>4637</v>
      </c>
      <c r="H147" s="363" t="s">
        <v>4638</v>
      </c>
      <c r="I147" s="363"/>
      <c r="J147" s="363"/>
    </row>
    <row r="148" spans="1:10" ht="15.75" customHeight="1">
      <c r="A148" s="228"/>
      <c r="B148" s="364" t="s">
        <v>2784</v>
      </c>
      <c r="C148" s="356"/>
      <c r="D148" s="356" t="s">
        <v>4639</v>
      </c>
      <c r="E148" s="356" t="s">
        <v>4640</v>
      </c>
      <c r="F148" s="357"/>
      <c r="G148" s="365" t="s">
        <v>4641</v>
      </c>
      <c r="H148" s="393" t="s">
        <v>4642</v>
      </c>
      <c r="I148" s="365"/>
      <c r="J148" s="365"/>
    </row>
    <row r="149" spans="1:10" ht="15.75" customHeight="1">
      <c r="A149" s="366" t="s">
        <v>2835</v>
      </c>
      <c r="B149" s="360" t="s">
        <v>2844</v>
      </c>
      <c r="C149" s="338"/>
      <c r="D149" s="338"/>
      <c r="E149" s="338"/>
      <c r="F149" s="361"/>
      <c r="G149" s="363"/>
      <c r="H149" s="363"/>
      <c r="I149" s="363"/>
      <c r="J149" s="363"/>
    </row>
    <row r="150" spans="1:10" ht="15.75" customHeight="1">
      <c r="A150" s="228"/>
      <c r="B150" s="364" t="s">
        <v>2843</v>
      </c>
      <c r="C150" s="356"/>
      <c r="D150" s="356" t="s">
        <v>4643</v>
      </c>
      <c r="E150" s="394">
        <v>43988</v>
      </c>
      <c r="F150" s="357" t="s">
        <v>4644</v>
      </c>
      <c r="G150" s="365" t="s">
        <v>4645</v>
      </c>
      <c r="H150" s="365" t="s">
        <v>4646</v>
      </c>
      <c r="I150" s="365"/>
      <c r="J150" s="365"/>
    </row>
    <row r="151" spans="1:10" ht="15.75" customHeight="1">
      <c r="A151" s="289"/>
      <c r="B151" s="360" t="s">
        <v>2841</v>
      </c>
      <c r="C151" s="338"/>
      <c r="D151" s="338"/>
      <c r="E151" s="338"/>
      <c r="F151" s="361"/>
      <c r="G151" s="363" t="s">
        <v>4647</v>
      </c>
      <c r="H151" s="363"/>
      <c r="I151" s="363"/>
      <c r="J151" s="363"/>
    </row>
    <row r="152" spans="1:10" ht="15.75" customHeight="1">
      <c r="A152" s="228"/>
      <c r="B152" s="364" t="s">
        <v>4648</v>
      </c>
      <c r="C152" s="356"/>
      <c r="D152" s="356"/>
      <c r="E152" s="356"/>
      <c r="F152" s="357"/>
      <c r="G152" s="365" t="s">
        <v>4649</v>
      </c>
      <c r="H152" s="365" t="s">
        <v>4650</v>
      </c>
      <c r="I152" s="365"/>
      <c r="J152" s="365" t="s">
        <v>4651</v>
      </c>
    </row>
    <row r="153" spans="1:10" ht="15.75" customHeight="1">
      <c r="A153" s="289"/>
      <c r="B153" s="360" t="s">
        <v>2838</v>
      </c>
      <c r="C153" s="338"/>
      <c r="D153" s="338"/>
      <c r="E153" s="338"/>
      <c r="F153" s="361"/>
      <c r="G153" s="363"/>
      <c r="H153" s="363"/>
      <c r="I153" s="363"/>
      <c r="J153" s="363"/>
    </row>
    <row r="154" spans="1:10" ht="15.75" customHeight="1">
      <c r="A154" s="228"/>
      <c r="B154" s="364" t="s">
        <v>2837</v>
      </c>
      <c r="C154" s="356"/>
      <c r="D154" s="356"/>
      <c r="E154" s="356"/>
      <c r="F154" s="357"/>
      <c r="G154" s="365"/>
      <c r="H154" s="365"/>
      <c r="I154" s="365"/>
      <c r="J154" s="365"/>
    </row>
    <row r="155" spans="1:10" ht="15.75" customHeight="1">
      <c r="A155" s="289"/>
      <c r="B155" s="360" t="s">
        <v>2840</v>
      </c>
      <c r="C155" s="338"/>
      <c r="D155" s="338"/>
      <c r="E155" s="338" t="s">
        <v>4652</v>
      </c>
      <c r="F155" s="361"/>
      <c r="G155" s="363" t="s">
        <v>4653</v>
      </c>
      <c r="H155" s="363" t="s">
        <v>4654</v>
      </c>
      <c r="I155" s="363"/>
      <c r="J155" s="363" t="s">
        <v>4655</v>
      </c>
    </row>
    <row r="156" spans="1:10" ht="208.5" customHeight="1">
      <c r="A156" s="228"/>
      <c r="B156" s="364" t="s">
        <v>2839</v>
      </c>
      <c r="C156" s="356"/>
      <c r="D156" s="356" t="s">
        <v>4656</v>
      </c>
      <c r="E156" s="356" t="s">
        <v>4657</v>
      </c>
      <c r="F156" s="357"/>
      <c r="G156" s="359"/>
      <c r="H156" s="359"/>
      <c r="I156" s="365"/>
      <c r="J156" s="365"/>
    </row>
    <row r="157" spans="1:10" ht="15.75" customHeight="1">
      <c r="A157" s="289"/>
      <c r="B157" s="360" t="s">
        <v>2973</v>
      </c>
      <c r="C157" s="338"/>
      <c r="D157" s="338"/>
      <c r="E157" s="338"/>
      <c r="F157" s="361"/>
      <c r="G157" s="363" t="s">
        <v>4658</v>
      </c>
      <c r="H157" s="363" t="s">
        <v>4659</v>
      </c>
      <c r="I157" s="363"/>
      <c r="J157" s="363"/>
    </row>
    <row r="158" spans="1:10" ht="15.75" customHeight="1">
      <c r="A158" s="354" t="s">
        <v>2845</v>
      </c>
      <c r="B158" s="364" t="s">
        <v>2848</v>
      </c>
      <c r="C158" s="395">
        <v>44110</v>
      </c>
      <c r="D158" s="356" t="s">
        <v>4660</v>
      </c>
      <c r="E158" s="356" t="s">
        <v>4661</v>
      </c>
      <c r="F158" s="357"/>
      <c r="G158" s="365" t="s">
        <v>4662</v>
      </c>
      <c r="H158" s="359"/>
      <c r="I158" s="365"/>
      <c r="J158" s="365"/>
    </row>
    <row r="159" spans="1:10" ht="15.75" customHeight="1">
      <c r="A159" s="289"/>
      <c r="B159" s="360" t="s">
        <v>2849</v>
      </c>
      <c r="C159" s="338"/>
      <c r="D159" s="338"/>
      <c r="E159" s="338"/>
      <c r="F159" s="361"/>
      <c r="G159" s="363" t="s">
        <v>4663</v>
      </c>
      <c r="H159" s="363" t="s">
        <v>4664</v>
      </c>
      <c r="I159" s="363"/>
      <c r="J159" s="363"/>
    </row>
    <row r="160" spans="1:10" ht="15.75" customHeight="1">
      <c r="A160" s="228"/>
      <c r="B160" s="364" t="s">
        <v>2847</v>
      </c>
      <c r="C160" s="356"/>
      <c r="D160" s="356"/>
      <c r="E160" s="356"/>
      <c r="F160" s="357"/>
      <c r="G160" s="365"/>
      <c r="H160" s="365"/>
      <c r="I160" s="365"/>
      <c r="J160" s="365"/>
    </row>
    <row r="161" spans="1:10" ht="15.75" customHeight="1">
      <c r="A161" s="289"/>
      <c r="B161" s="360" t="s">
        <v>2846</v>
      </c>
      <c r="C161" s="338"/>
      <c r="D161" s="338"/>
      <c r="E161" s="338"/>
      <c r="F161" s="361"/>
      <c r="G161" s="363"/>
      <c r="H161" s="363"/>
      <c r="I161" s="363"/>
      <c r="J161" s="363"/>
    </row>
    <row r="162" spans="1:10" ht="15.75" customHeight="1">
      <c r="A162" s="354" t="s">
        <v>2850</v>
      </c>
      <c r="B162" s="364" t="s">
        <v>2851</v>
      </c>
      <c r="C162" s="396">
        <v>44136</v>
      </c>
      <c r="D162" s="356" t="s">
        <v>4665</v>
      </c>
      <c r="E162" s="356" t="s">
        <v>4666</v>
      </c>
      <c r="F162" s="357"/>
      <c r="G162" s="365" t="s">
        <v>4667</v>
      </c>
      <c r="H162" s="365"/>
      <c r="I162" s="365"/>
      <c r="J162" s="365"/>
    </row>
    <row r="163" spans="1:10" ht="15.75" customHeight="1">
      <c r="A163" s="366" t="s">
        <v>2852</v>
      </c>
      <c r="B163" s="360" t="s">
        <v>2859</v>
      </c>
      <c r="C163" s="338"/>
      <c r="D163" s="338"/>
      <c r="E163" s="338"/>
      <c r="F163" s="361"/>
      <c r="G163" s="363" t="s">
        <v>4668</v>
      </c>
      <c r="H163" s="363" t="s">
        <v>4669</v>
      </c>
      <c r="I163" s="387"/>
      <c r="J163" s="387" t="s">
        <v>4670</v>
      </c>
    </row>
    <row r="164" spans="1:10" ht="15.75" customHeight="1">
      <c r="A164" s="228"/>
      <c r="B164" s="364" t="s">
        <v>1979</v>
      </c>
      <c r="C164" s="356"/>
      <c r="D164" s="356"/>
      <c r="E164" s="356"/>
      <c r="F164" s="357"/>
      <c r="G164" s="365" t="s">
        <v>4671</v>
      </c>
      <c r="H164" s="365" t="s">
        <v>4672</v>
      </c>
      <c r="I164" s="365"/>
      <c r="J164" s="365"/>
    </row>
    <row r="165" spans="1:10" ht="15.75" customHeight="1">
      <c r="A165" s="289"/>
      <c r="B165" s="360" t="s">
        <v>2855</v>
      </c>
      <c r="C165" s="338"/>
      <c r="D165" s="338"/>
      <c r="E165" s="338"/>
      <c r="F165" s="361"/>
      <c r="G165" s="363"/>
      <c r="H165" s="363"/>
      <c r="I165" s="363"/>
      <c r="J165" s="363"/>
    </row>
    <row r="166" spans="1:10" ht="15.75" customHeight="1">
      <c r="A166" s="228"/>
      <c r="B166" s="364" t="s">
        <v>2858</v>
      </c>
      <c r="C166" s="356"/>
      <c r="D166" s="356" t="s">
        <v>4673</v>
      </c>
      <c r="E166" s="356" t="s">
        <v>4674</v>
      </c>
      <c r="F166" s="357"/>
      <c r="G166" s="365" t="s">
        <v>4675</v>
      </c>
      <c r="H166" s="365"/>
      <c r="I166" s="365"/>
      <c r="J166" s="365"/>
    </row>
    <row r="167" spans="1:10" ht="15.75" customHeight="1">
      <c r="A167" s="289"/>
      <c r="B167" s="360" t="s">
        <v>2856</v>
      </c>
      <c r="C167" s="338"/>
      <c r="D167" s="338" t="s">
        <v>4676</v>
      </c>
      <c r="E167" s="338"/>
      <c r="F167" s="361"/>
      <c r="G167" s="363" t="s">
        <v>4677</v>
      </c>
      <c r="H167" s="363" t="s">
        <v>4678</v>
      </c>
      <c r="I167" s="363"/>
      <c r="J167" s="363"/>
    </row>
    <row r="168" spans="1:10" ht="15.75" customHeight="1">
      <c r="A168" s="228"/>
      <c r="B168" s="364" t="s">
        <v>2853</v>
      </c>
      <c r="C168" s="356"/>
      <c r="D168" s="356"/>
      <c r="E168" s="356"/>
      <c r="F168" s="357"/>
      <c r="G168" s="365"/>
      <c r="H168" s="365"/>
      <c r="I168" s="365"/>
      <c r="J168" s="365"/>
    </row>
    <row r="169" spans="1:10" ht="15.75" customHeight="1">
      <c r="A169" s="289"/>
      <c r="B169" s="360" t="s">
        <v>2857</v>
      </c>
      <c r="C169" s="338"/>
      <c r="D169" s="338"/>
      <c r="E169" s="338"/>
      <c r="F169" s="361"/>
      <c r="G169" s="363"/>
      <c r="H169" s="363" t="s">
        <v>4679</v>
      </c>
      <c r="I169" s="363"/>
      <c r="J169" s="363"/>
    </row>
    <row r="170" spans="1:10" ht="15.75" customHeight="1">
      <c r="A170" s="354" t="s">
        <v>2860</v>
      </c>
      <c r="B170" s="364" t="s">
        <v>2863</v>
      </c>
      <c r="C170" s="356"/>
      <c r="D170" s="356"/>
      <c r="E170" s="356"/>
      <c r="F170" s="357"/>
      <c r="G170" s="365"/>
      <c r="H170" s="365"/>
      <c r="I170" s="365"/>
      <c r="J170" s="365"/>
    </row>
    <row r="171" spans="1:10" ht="15.75" customHeight="1">
      <c r="A171" s="289"/>
      <c r="B171" s="360" t="s">
        <v>2861</v>
      </c>
      <c r="C171" s="338"/>
      <c r="D171" s="338"/>
      <c r="E171" s="338"/>
      <c r="F171" s="361"/>
      <c r="G171" s="363"/>
      <c r="H171" s="363"/>
      <c r="I171" s="363"/>
      <c r="J171" s="363"/>
    </row>
    <row r="172" spans="1:10" ht="15.75" customHeight="1">
      <c r="A172" s="228"/>
      <c r="B172" s="364" t="s">
        <v>2862</v>
      </c>
      <c r="C172" s="356"/>
      <c r="D172" s="356"/>
      <c r="E172" s="356"/>
      <c r="F172" s="357"/>
      <c r="G172" s="365"/>
      <c r="H172" s="365"/>
      <c r="I172" s="365"/>
      <c r="J172" s="365"/>
    </row>
    <row r="173" spans="1:10" ht="15.75" customHeight="1">
      <c r="A173" s="366" t="s">
        <v>2864</v>
      </c>
      <c r="B173" s="360" t="s">
        <v>4680</v>
      </c>
      <c r="C173" s="338"/>
      <c r="D173" s="338"/>
      <c r="E173" s="338"/>
      <c r="F173" s="361"/>
      <c r="G173" s="363" t="s">
        <v>4681</v>
      </c>
      <c r="H173" s="363" t="s">
        <v>4682</v>
      </c>
      <c r="I173" s="363"/>
      <c r="J173" s="363"/>
    </row>
    <row r="174" spans="1:10" ht="15.75" customHeight="1">
      <c r="A174" s="354" t="s">
        <v>2866</v>
      </c>
      <c r="B174" s="364" t="s">
        <v>4683</v>
      </c>
      <c r="C174" s="356"/>
      <c r="D174" s="356" t="s">
        <v>4684</v>
      </c>
      <c r="E174" s="356" t="s">
        <v>4685</v>
      </c>
      <c r="F174" s="357"/>
      <c r="G174" s="397" t="s">
        <v>4686</v>
      </c>
      <c r="H174" s="397" t="s">
        <v>4687</v>
      </c>
      <c r="I174" s="365"/>
      <c r="J174" s="365"/>
    </row>
    <row r="175" spans="1:10" ht="15.75" customHeight="1">
      <c r="A175" s="289"/>
      <c r="B175" s="360" t="s">
        <v>4688</v>
      </c>
      <c r="C175" s="371">
        <v>44155</v>
      </c>
      <c r="D175" s="338" t="s">
        <v>4689</v>
      </c>
      <c r="E175" s="338" t="s">
        <v>4690</v>
      </c>
      <c r="F175" s="361"/>
      <c r="G175" s="363" t="s">
        <v>4691</v>
      </c>
      <c r="H175" s="363" t="s">
        <v>4692</v>
      </c>
      <c r="I175" s="363"/>
      <c r="J175" s="363" t="s">
        <v>4693</v>
      </c>
    </row>
    <row r="176" spans="1:10" ht="15.75" customHeight="1">
      <c r="A176" s="228"/>
      <c r="B176" s="364" t="s">
        <v>2868</v>
      </c>
      <c r="C176" s="398">
        <v>44084</v>
      </c>
      <c r="D176" s="356" t="s">
        <v>4694</v>
      </c>
      <c r="E176" s="356" t="s">
        <v>4695</v>
      </c>
      <c r="F176" s="357"/>
      <c r="G176" s="365" t="s">
        <v>4696</v>
      </c>
      <c r="H176" s="359"/>
      <c r="I176" s="365"/>
      <c r="J176" s="365"/>
    </row>
    <row r="177" spans="1:10" ht="15.75" customHeight="1">
      <c r="A177" s="366" t="s">
        <v>2870</v>
      </c>
      <c r="B177" s="360" t="s">
        <v>2871</v>
      </c>
      <c r="C177" s="338"/>
      <c r="D177" s="338"/>
      <c r="E177" s="338"/>
      <c r="F177" s="361"/>
      <c r="G177" s="363" t="s">
        <v>4697</v>
      </c>
      <c r="H177" s="363" t="s">
        <v>4698</v>
      </c>
      <c r="I177" s="363"/>
      <c r="J177" s="363"/>
    </row>
    <row r="178" spans="1:10" ht="15.75" customHeight="1">
      <c r="A178" s="354" t="s">
        <v>2872</v>
      </c>
      <c r="B178" s="364" t="s">
        <v>2874</v>
      </c>
      <c r="C178" s="356"/>
      <c r="D178" s="356"/>
      <c r="E178" s="356" t="s">
        <v>4699</v>
      </c>
      <c r="F178" s="357"/>
      <c r="G178" s="365" t="s">
        <v>4700</v>
      </c>
      <c r="H178" s="365" t="s">
        <v>4701</v>
      </c>
      <c r="I178" s="365"/>
      <c r="J178" s="365"/>
    </row>
    <row r="179" spans="1:10" ht="15.75" customHeight="1">
      <c r="A179" s="289"/>
      <c r="B179" s="360" t="s">
        <v>2927</v>
      </c>
      <c r="C179" s="338"/>
      <c r="D179" s="338"/>
      <c r="E179" s="338"/>
      <c r="F179" s="361"/>
      <c r="G179" s="363" t="s">
        <v>4702</v>
      </c>
      <c r="H179" s="363" t="s">
        <v>4703</v>
      </c>
      <c r="I179" s="363"/>
      <c r="J179" s="363"/>
    </row>
    <row r="180" spans="1:10" ht="15.75" customHeight="1">
      <c r="A180" s="228"/>
      <c r="B180" s="364"/>
      <c r="C180" s="356"/>
      <c r="D180" s="356"/>
      <c r="E180" s="356"/>
      <c r="F180" s="357"/>
      <c r="G180" s="365"/>
      <c r="H180" s="365"/>
      <c r="I180" s="365"/>
      <c r="J180" s="365"/>
    </row>
    <row r="181" spans="1:10" ht="15.75" customHeight="1">
      <c r="A181" s="289"/>
      <c r="B181" s="360" t="s">
        <v>2873</v>
      </c>
      <c r="C181" s="338"/>
      <c r="D181" s="338"/>
      <c r="E181" s="338"/>
      <c r="F181" s="361"/>
      <c r="G181" s="363" t="s">
        <v>4704</v>
      </c>
      <c r="H181" s="363" t="s">
        <v>4705</v>
      </c>
      <c r="I181" s="363"/>
      <c r="J181" s="363"/>
    </row>
    <row r="182" spans="1:10" ht="15.75" customHeight="1">
      <c r="A182" s="228"/>
      <c r="B182" s="364" t="s">
        <v>2875</v>
      </c>
      <c r="C182" s="356"/>
      <c r="D182" s="356" t="s">
        <v>4706</v>
      </c>
      <c r="E182" s="356" t="s">
        <v>4707</v>
      </c>
      <c r="F182" s="357"/>
      <c r="G182" s="365" t="s">
        <v>4708</v>
      </c>
      <c r="H182" s="359"/>
      <c r="I182" s="365"/>
      <c r="J182" s="365"/>
    </row>
    <row r="183" spans="1:10" ht="15.75" customHeight="1">
      <c r="A183" s="366" t="s">
        <v>2877</v>
      </c>
      <c r="B183" s="360" t="s">
        <v>2883</v>
      </c>
      <c r="C183" s="399">
        <v>44169</v>
      </c>
      <c r="D183" s="338" t="s">
        <v>4709</v>
      </c>
      <c r="E183" s="338" t="s">
        <v>4710</v>
      </c>
      <c r="F183" s="361"/>
      <c r="G183" s="363" t="s">
        <v>4711</v>
      </c>
      <c r="H183" s="363" t="s">
        <v>4712</v>
      </c>
      <c r="I183" s="363"/>
      <c r="J183" s="363"/>
    </row>
    <row r="184" spans="1:10" ht="15.75" customHeight="1">
      <c r="A184" s="228"/>
      <c r="B184" s="364" t="s">
        <v>2879</v>
      </c>
      <c r="C184" s="356"/>
      <c r="D184" s="356" t="s">
        <v>4713</v>
      </c>
      <c r="E184" s="356"/>
      <c r="F184" s="357"/>
      <c r="G184" s="365" t="s">
        <v>4714</v>
      </c>
      <c r="H184" s="365" t="s">
        <v>4715</v>
      </c>
      <c r="I184" s="365"/>
      <c r="J184" s="365"/>
    </row>
    <row r="185" spans="1:10" ht="15.75" customHeight="1">
      <c r="A185" s="289"/>
      <c r="B185" s="360" t="s">
        <v>2886</v>
      </c>
      <c r="C185" s="338"/>
      <c r="D185" s="338" t="s">
        <v>4716</v>
      </c>
      <c r="E185" s="338" t="s">
        <v>4717</v>
      </c>
      <c r="F185" s="361"/>
      <c r="G185" s="363"/>
      <c r="H185" s="363"/>
      <c r="I185" s="363"/>
      <c r="J185" s="363"/>
    </row>
    <row r="186" spans="1:10" ht="15.75" customHeight="1">
      <c r="A186" s="228"/>
      <c r="B186" s="364" t="s">
        <v>2888</v>
      </c>
      <c r="C186" s="356"/>
      <c r="D186" s="356" t="s">
        <v>4718</v>
      </c>
      <c r="E186" s="356" t="s">
        <v>4719</v>
      </c>
      <c r="F186" s="357"/>
      <c r="G186" s="365" t="s">
        <v>4720</v>
      </c>
      <c r="H186" s="365" t="s">
        <v>4721</v>
      </c>
      <c r="I186" s="365"/>
      <c r="J186" s="365"/>
    </row>
    <row r="187" spans="1:10" ht="15.75" customHeight="1">
      <c r="A187" s="289"/>
      <c r="B187" s="360" t="s">
        <v>2880</v>
      </c>
      <c r="C187" s="400">
        <v>44159</v>
      </c>
      <c r="D187" s="338" t="s">
        <v>4722</v>
      </c>
      <c r="E187" s="338"/>
      <c r="F187" s="361"/>
      <c r="G187" s="363" t="s">
        <v>4723</v>
      </c>
      <c r="H187" s="363" t="s">
        <v>4724</v>
      </c>
      <c r="I187" s="363"/>
      <c r="J187" s="363" t="s">
        <v>4725</v>
      </c>
    </row>
    <row r="188" spans="1:10" ht="15.75" customHeight="1">
      <c r="A188" s="228"/>
      <c r="B188" s="364" t="s">
        <v>2884</v>
      </c>
      <c r="C188" s="356"/>
      <c r="D188" s="356"/>
      <c r="E188" s="356"/>
      <c r="F188" s="357"/>
      <c r="G188" s="365" t="s">
        <v>4726</v>
      </c>
      <c r="H188" s="365" t="s">
        <v>4727</v>
      </c>
      <c r="I188" s="365"/>
      <c r="J188" s="365"/>
    </row>
    <row r="189" spans="1:10" ht="15.75" customHeight="1">
      <c r="A189" s="289"/>
      <c r="B189" s="360" t="s">
        <v>2878</v>
      </c>
      <c r="C189" s="400">
        <v>44155</v>
      </c>
      <c r="D189" s="290" t="s">
        <v>4728</v>
      </c>
      <c r="E189" s="338" t="s">
        <v>4729</v>
      </c>
      <c r="F189" s="361"/>
      <c r="G189" s="363" t="s">
        <v>4730</v>
      </c>
      <c r="H189" s="363" t="s">
        <v>4731</v>
      </c>
      <c r="I189" s="363"/>
      <c r="J189" s="363"/>
    </row>
    <row r="190" spans="1:10" ht="15.75" customHeight="1">
      <c r="A190" s="228"/>
      <c r="B190" s="364" t="s">
        <v>2882</v>
      </c>
      <c r="C190" s="356"/>
      <c r="D190" s="356"/>
      <c r="E190" s="356"/>
      <c r="F190" s="357"/>
      <c r="G190" s="365"/>
      <c r="H190" s="365"/>
      <c r="I190" s="365"/>
      <c r="J190" s="365"/>
    </row>
    <row r="191" spans="1:10" ht="15.75" customHeight="1">
      <c r="A191" s="289"/>
      <c r="B191" s="360" t="s">
        <v>2887</v>
      </c>
      <c r="C191" s="338"/>
      <c r="D191" s="338"/>
      <c r="E191" s="338"/>
      <c r="F191" s="361"/>
      <c r="G191" s="363" t="s">
        <v>4732</v>
      </c>
      <c r="H191" s="363" t="s">
        <v>4733</v>
      </c>
      <c r="I191" s="363"/>
      <c r="J191" s="363" t="s">
        <v>4734</v>
      </c>
    </row>
    <row r="192" spans="1:10" ht="15.75" customHeight="1">
      <c r="A192" s="228"/>
      <c r="B192" s="364" t="s">
        <v>2881</v>
      </c>
      <c r="C192" s="395">
        <v>44159</v>
      </c>
      <c r="D192" s="332" t="s">
        <v>4735</v>
      </c>
      <c r="E192" s="356" t="s">
        <v>4736</v>
      </c>
      <c r="F192" s="357"/>
      <c r="G192" s="365" t="s">
        <v>4737</v>
      </c>
      <c r="H192" s="365" t="s">
        <v>4738</v>
      </c>
      <c r="I192" s="365"/>
      <c r="J192" s="365" t="s">
        <v>4725</v>
      </c>
    </row>
    <row r="193" spans="1:10" ht="15.75" customHeight="1">
      <c r="A193" s="289"/>
      <c r="B193" s="360" t="s">
        <v>2889</v>
      </c>
      <c r="C193" s="338"/>
      <c r="D193" s="338" t="s">
        <v>4739</v>
      </c>
      <c r="E193" s="338" t="s">
        <v>4740</v>
      </c>
      <c r="F193" s="361"/>
      <c r="G193" s="363" t="s">
        <v>4741</v>
      </c>
      <c r="H193" s="363" t="s">
        <v>4742</v>
      </c>
      <c r="I193" s="363"/>
      <c r="J193" s="363"/>
    </row>
    <row r="194" spans="1:10" ht="15.75" customHeight="1">
      <c r="A194" s="228"/>
      <c r="B194" s="364" t="s">
        <v>2885</v>
      </c>
      <c r="C194" s="356"/>
      <c r="D194" s="356" t="s">
        <v>4743</v>
      </c>
      <c r="E194" s="356" t="s">
        <v>4744</v>
      </c>
      <c r="F194" s="357"/>
      <c r="G194" s="365" t="s">
        <v>4745</v>
      </c>
      <c r="H194" s="401" t="s">
        <v>4746</v>
      </c>
      <c r="I194" s="365"/>
      <c r="J194" s="365" t="s">
        <v>4747</v>
      </c>
    </row>
    <row r="195" spans="1:10" ht="15.75" customHeight="1">
      <c r="A195" s="366" t="s">
        <v>2890</v>
      </c>
      <c r="B195" s="360" t="s">
        <v>2891</v>
      </c>
      <c r="C195" s="338"/>
      <c r="D195" s="338"/>
      <c r="E195" s="338"/>
      <c r="F195" s="361"/>
      <c r="G195" s="363"/>
      <c r="H195" s="402"/>
      <c r="I195" s="363"/>
      <c r="J195" s="363"/>
    </row>
    <row r="196" spans="1:10" ht="15.75" customHeight="1">
      <c r="A196" s="354" t="s">
        <v>2892</v>
      </c>
      <c r="B196" s="364" t="s">
        <v>4748</v>
      </c>
      <c r="C196" s="356"/>
      <c r="D196" s="356" t="s">
        <v>4749</v>
      </c>
      <c r="E196" s="356" t="s">
        <v>4750</v>
      </c>
      <c r="F196" s="357"/>
      <c r="G196" s="403" t="s">
        <v>4748</v>
      </c>
      <c r="H196" s="369" t="s">
        <v>4749</v>
      </c>
      <c r="I196" s="365"/>
      <c r="J196" s="365"/>
    </row>
    <row r="197" spans="1:10" ht="15.75" customHeight="1">
      <c r="A197" s="289"/>
      <c r="B197" s="360" t="s">
        <v>2897</v>
      </c>
      <c r="C197" s="371">
        <v>44167</v>
      </c>
      <c r="D197" s="83" t="s">
        <v>4751</v>
      </c>
      <c r="E197" s="86" t="s">
        <v>4752</v>
      </c>
      <c r="F197" s="361"/>
      <c r="G197" s="363" t="s">
        <v>4753</v>
      </c>
      <c r="H197" s="363"/>
      <c r="I197" s="363"/>
      <c r="J197" s="363"/>
    </row>
    <row r="198" spans="1:10" ht="15.75" customHeight="1">
      <c r="A198" s="228"/>
      <c r="B198" s="364" t="s">
        <v>2895</v>
      </c>
      <c r="C198" s="356"/>
      <c r="D198" s="356" t="s">
        <v>4754</v>
      </c>
      <c r="E198" s="356" t="s">
        <v>4755</v>
      </c>
      <c r="F198" s="357"/>
      <c r="G198" s="365" t="s">
        <v>4756</v>
      </c>
      <c r="H198" s="365" t="s">
        <v>4757</v>
      </c>
      <c r="I198" s="365"/>
      <c r="J198" s="365" t="s">
        <v>4758</v>
      </c>
    </row>
    <row r="199" spans="1:10" ht="15.75" customHeight="1">
      <c r="A199" s="289"/>
      <c r="B199" s="360" t="s">
        <v>2896</v>
      </c>
      <c r="C199" s="338"/>
      <c r="D199" s="338" t="s">
        <v>4759</v>
      </c>
      <c r="E199" s="338" t="s">
        <v>4760</v>
      </c>
      <c r="F199" s="404"/>
      <c r="G199" s="363" t="s">
        <v>4761</v>
      </c>
      <c r="H199" s="363" t="s">
        <v>4762</v>
      </c>
      <c r="I199" s="363"/>
      <c r="J199" s="363" t="s">
        <v>4763</v>
      </c>
    </row>
    <row r="200" spans="1:10" ht="15.75" customHeight="1">
      <c r="A200" s="228"/>
      <c r="B200" s="364" t="s">
        <v>2893</v>
      </c>
      <c r="C200" s="368">
        <v>44218</v>
      </c>
      <c r="D200" s="356" t="s">
        <v>4764</v>
      </c>
      <c r="E200" s="404" t="s">
        <v>4765</v>
      </c>
      <c r="F200" s="39"/>
      <c r="G200" s="365"/>
      <c r="H200" s="365"/>
      <c r="I200" s="365"/>
      <c r="J200" s="365"/>
    </row>
    <row r="201" spans="1:10" ht="15.75" customHeight="1">
      <c r="A201" s="366" t="s">
        <v>2898</v>
      </c>
      <c r="B201" s="360" t="s">
        <v>2899</v>
      </c>
      <c r="C201" s="338"/>
      <c r="D201" s="338"/>
      <c r="E201" s="338"/>
      <c r="F201" s="361"/>
      <c r="G201" s="363"/>
      <c r="H201" s="363"/>
      <c r="I201" s="363"/>
      <c r="J201" s="363"/>
    </row>
    <row r="202" spans="1:10" ht="15.75" customHeight="1">
      <c r="A202" s="354" t="s">
        <v>2900</v>
      </c>
      <c r="B202" s="364" t="s">
        <v>2901</v>
      </c>
      <c r="C202" s="356"/>
      <c r="D202" s="356" t="s">
        <v>4766</v>
      </c>
      <c r="E202" s="356" t="s">
        <v>4767</v>
      </c>
      <c r="F202" s="357"/>
      <c r="G202" s="365" t="s">
        <v>4768</v>
      </c>
      <c r="H202" s="365" t="s">
        <v>4769</v>
      </c>
      <c r="I202" s="365"/>
      <c r="J202" s="365"/>
    </row>
    <row r="203" spans="1:10" ht="15.75" customHeight="1">
      <c r="A203" s="366" t="s">
        <v>2902</v>
      </c>
      <c r="B203" s="360" t="s">
        <v>2905</v>
      </c>
      <c r="C203" s="338"/>
      <c r="D203" s="338"/>
      <c r="E203" s="338"/>
      <c r="F203" s="361"/>
      <c r="G203" s="363" t="s">
        <v>4770</v>
      </c>
      <c r="H203" s="363"/>
      <c r="I203" s="363"/>
      <c r="J203" s="363" t="s">
        <v>4771</v>
      </c>
    </row>
    <row r="204" spans="1:10" ht="15.75" customHeight="1">
      <c r="A204" s="228"/>
      <c r="B204" s="364" t="s">
        <v>3026</v>
      </c>
      <c r="C204" s="356"/>
      <c r="D204" s="356" t="s">
        <v>4772</v>
      </c>
      <c r="E204" s="356" t="s">
        <v>4773</v>
      </c>
      <c r="F204" s="357"/>
      <c r="G204" s="365"/>
      <c r="H204" s="365"/>
      <c r="I204" s="365"/>
      <c r="J204" s="365"/>
    </row>
    <row r="205" spans="1:10" ht="15.75" customHeight="1">
      <c r="A205" s="289"/>
      <c r="B205" s="360" t="s">
        <v>2904</v>
      </c>
      <c r="C205" s="338"/>
      <c r="D205" s="338"/>
      <c r="E205" s="338"/>
      <c r="F205" s="361"/>
      <c r="G205" s="363" t="s">
        <v>4774</v>
      </c>
      <c r="H205" s="363" t="s">
        <v>4775</v>
      </c>
      <c r="I205" s="363"/>
      <c r="J205" s="363"/>
    </row>
    <row r="206" spans="1:10" ht="15.75" customHeight="1">
      <c r="A206" s="354" t="s">
        <v>2906</v>
      </c>
      <c r="B206" s="364" t="s">
        <v>2907</v>
      </c>
      <c r="C206" s="356"/>
      <c r="D206" s="356" t="s">
        <v>4776</v>
      </c>
      <c r="E206" s="356" t="s">
        <v>4777</v>
      </c>
      <c r="F206" s="357"/>
      <c r="G206" s="358"/>
      <c r="H206" s="358"/>
      <c r="I206" s="358"/>
      <c r="J206" s="358"/>
    </row>
    <row r="207" spans="1:10" ht="15.75" customHeight="1">
      <c r="A207" s="289"/>
      <c r="B207" s="360" t="s">
        <v>2908</v>
      </c>
      <c r="C207" s="338"/>
      <c r="D207" s="338" t="s">
        <v>4778</v>
      </c>
      <c r="E207" s="338" t="s">
        <v>4779</v>
      </c>
      <c r="F207" s="361"/>
      <c r="G207" s="384"/>
      <c r="H207" s="384"/>
      <c r="I207" s="362"/>
      <c r="J207" s="362"/>
    </row>
    <row r="208" spans="1:10" ht="15.75" customHeight="1">
      <c r="A208" s="228"/>
      <c r="B208" s="364" t="s">
        <v>2909</v>
      </c>
      <c r="C208" s="356" t="s">
        <v>13</v>
      </c>
      <c r="D208" s="356" t="s">
        <v>4780</v>
      </c>
      <c r="E208" s="356" t="s">
        <v>4781</v>
      </c>
      <c r="F208" s="405" t="s">
        <v>4782</v>
      </c>
      <c r="G208" s="358"/>
      <c r="H208" s="359"/>
      <c r="I208" s="359"/>
      <c r="J208" s="359"/>
    </row>
    <row r="209" spans="1:10" ht="15.75" customHeight="1">
      <c r="A209" s="289"/>
      <c r="B209" s="360"/>
      <c r="C209" s="338"/>
      <c r="D209" s="338"/>
      <c r="E209" s="338"/>
      <c r="F209" s="361"/>
      <c r="G209" s="406"/>
      <c r="H209" s="406"/>
      <c r="I209" s="406"/>
      <c r="J209" s="406"/>
    </row>
    <row r="210" spans="1:10" ht="15.75" customHeight="1">
      <c r="A210" s="228"/>
      <c r="B210" s="364"/>
      <c r="C210" s="356"/>
      <c r="D210" s="356"/>
      <c r="E210" s="356"/>
      <c r="F210" s="357"/>
      <c r="G210" s="407"/>
      <c r="H210" s="407"/>
      <c r="I210" s="407"/>
      <c r="J210" s="407"/>
    </row>
    <row r="211" spans="1:10" ht="15.75" customHeight="1">
      <c r="A211" s="289"/>
      <c r="B211" s="360"/>
      <c r="C211" s="338"/>
      <c r="D211" s="338"/>
      <c r="E211" s="338"/>
      <c r="F211" s="361"/>
      <c r="G211" s="406"/>
      <c r="H211" s="406"/>
      <c r="I211" s="406"/>
      <c r="J211" s="406"/>
    </row>
    <row r="212" spans="1:10" ht="15.75" customHeight="1">
      <c r="A212" s="228"/>
      <c r="B212" s="364"/>
      <c r="C212" s="356"/>
      <c r="D212" s="356"/>
      <c r="E212" s="356"/>
      <c r="F212" s="357"/>
      <c r="G212" s="407"/>
      <c r="H212" s="407"/>
      <c r="I212" s="407"/>
      <c r="J212" s="407"/>
    </row>
    <row r="213" spans="1:10" ht="15.75" customHeight="1">
      <c r="A213" s="289"/>
      <c r="B213" s="360"/>
      <c r="C213" s="338"/>
      <c r="D213" s="338"/>
      <c r="E213" s="338"/>
      <c r="F213" s="361"/>
      <c r="G213" s="406"/>
      <c r="H213" s="406"/>
      <c r="I213" s="406"/>
      <c r="J213" s="406"/>
    </row>
    <row r="214" spans="1:10" ht="15.75" customHeight="1">
      <c r="A214" s="228"/>
      <c r="B214" s="364"/>
      <c r="C214" s="356"/>
      <c r="D214" s="356"/>
      <c r="E214" s="356"/>
      <c r="F214" s="357"/>
      <c r="G214" s="407"/>
      <c r="H214" s="407"/>
      <c r="I214" s="407"/>
      <c r="J214" s="407"/>
    </row>
    <row r="215" spans="1:10" ht="15.75" customHeight="1">
      <c r="A215" s="289"/>
      <c r="B215" s="360"/>
      <c r="C215" s="338"/>
      <c r="D215" s="338"/>
      <c r="E215" s="338"/>
      <c r="F215" s="361"/>
      <c r="G215" s="406"/>
      <c r="H215" s="406"/>
      <c r="I215" s="406"/>
      <c r="J215" s="406"/>
    </row>
    <row r="216" spans="1:10" ht="15.75" customHeight="1">
      <c r="A216" s="228"/>
      <c r="B216" s="364"/>
      <c r="C216" s="356"/>
      <c r="D216" s="356"/>
      <c r="E216" s="356"/>
      <c r="F216" s="357"/>
      <c r="G216" s="407"/>
      <c r="H216" s="407"/>
      <c r="I216" s="407"/>
      <c r="J216" s="407"/>
    </row>
    <row r="217" spans="1:10" ht="15.75" customHeight="1">
      <c r="A217" s="289"/>
      <c r="B217" s="360"/>
      <c r="C217" s="338"/>
      <c r="D217" s="338"/>
      <c r="E217" s="338"/>
      <c r="F217" s="361"/>
      <c r="G217" s="406"/>
      <c r="H217" s="406"/>
      <c r="I217" s="406"/>
      <c r="J217" s="406"/>
    </row>
    <row r="218" spans="1:10" ht="15.75" customHeight="1">
      <c r="A218" s="228"/>
      <c r="B218" s="364"/>
      <c r="C218" s="356"/>
      <c r="D218" s="356"/>
      <c r="E218" s="356"/>
      <c r="F218" s="357"/>
      <c r="G218" s="407"/>
      <c r="H218" s="407"/>
      <c r="I218" s="407"/>
      <c r="J218" s="407"/>
    </row>
    <row r="219" spans="1:10" ht="15.75" customHeight="1">
      <c r="A219" s="289"/>
      <c r="B219" s="360"/>
      <c r="C219" s="338"/>
      <c r="D219" s="338"/>
      <c r="E219" s="338"/>
      <c r="F219" s="361"/>
      <c r="G219" s="406"/>
      <c r="H219" s="406"/>
      <c r="I219" s="406"/>
      <c r="J219" s="406"/>
    </row>
    <row r="220" spans="1:10" ht="15.75" customHeight="1">
      <c r="A220" s="228"/>
      <c r="B220" s="364"/>
      <c r="C220" s="356"/>
      <c r="D220" s="356"/>
      <c r="E220" s="356"/>
      <c r="F220" s="357"/>
      <c r="G220" s="407"/>
      <c r="H220" s="407"/>
      <c r="I220" s="407"/>
      <c r="J220" s="407"/>
    </row>
    <row r="221" spans="1:10" ht="15.75" customHeight="1">
      <c r="A221" s="289"/>
      <c r="B221" s="360"/>
      <c r="C221" s="338"/>
      <c r="D221" s="338"/>
      <c r="E221" s="338"/>
      <c r="F221" s="361"/>
      <c r="G221" s="406"/>
      <c r="H221" s="406"/>
      <c r="I221" s="406"/>
      <c r="J221" s="406"/>
    </row>
    <row r="222" spans="1:10" ht="15.75" customHeight="1">
      <c r="A222" s="228"/>
      <c r="B222" s="364"/>
      <c r="C222" s="356"/>
      <c r="D222" s="356"/>
      <c r="E222" s="356"/>
      <c r="F222" s="357"/>
      <c r="G222" s="407"/>
      <c r="H222" s="407"/>
      <c r="I222" s="407"/>
      <c r="J222" s="407"/>
    </row>
    <row r="223" spans="1:10" ht="15.75" customHeight="1">
      <c r="A223" s="289"/>
      <c r="B223" s="360"/>
      <c r="C223" s="338"/>
      <c r="D223" s="338"/>
      <c r="E223" s="338"/>
      <c r="F223" s="361"/>
      <c r="G223" s="406"/>
      <c r="H223" s="406"/>
      <c r="I223" s="406"/>
      <c r="J223" s="406"/>
    </row>
    <row r="224" spans="1:10" ht="15.75" customHeight="1">
      <c r="A224" s="228"/>
      <c r="B224" s="364"/>
      <c r="C224" s="356"/>
      <c r="D224" s="356"/>
      <c r="E224" s="356"/>
      <c r="F224" s="357"/>
      <c r="G224" s="407"/>
      <c r="H224" s="407"/>
      <c r="I224" s="407"/>
      <c r="J224" s="407"/>
    </row>
    <row r="225" spans="1:10" ht="15.75" customHeight="1">
      <c r="A225" s="289"/>
      <c r="B225" s="360"/>
      <c r="C225" s="338"/>
      <c r="D225" s="338"/>
      <c r="E225" s="338"/>
      <c r="F225" s="361"/>
      <c r="G225" s="406"/>
      <c r="H225" s="406"/>
      <c r="I225" s="406"/>
      <c r="J225" s="406"/>
    </row>
    <row r="226" spans="1:10" ht="15.75" customHeight="1">
      <c r="A226" s="228"/>
      <c r="B226" s="364"/>
      <c r="C226" s="356"/>
      <c r="D226" s="356"/>
      <c r="E226" s="356"/>
      <c r="F226" s="357"/>
      <c r="G226" s="407"/>
      <c r="H226" s="407"/>
      <c r="I226" s="407"/>
      <c r="J226" s="407"/>
    </row>
    <row r="227" spans="1:10" ht="15.75" customHeight="1">
      <c r="A227" s="289"/>
      <c r="B227" s="360"/>
      <c r="C227" s="338"/>
      <c r="D227" s="338"/>
      <c r="E227" s="338"/>
      <c r="F227" s="361"/>
      <c r="G227" s="406"/>
      <c r="H227" s="406"/>
      <c r="I227" s="406"/>
      <c r="J227" s="406"/>
    </row>
    <row r="228" spans="1:10" ht="15.75" customHeight="1">
      <c r="A228" s="228"/>
      <c r="B228" s="364"/>
      <c r="C228" s="356"/>
      <c r="D228" s="356"/>
      <c r="E228" s="356"/>
      <c r="F228" s="357"/>
      <c r="G228" s="407"/>
      <c r="H228" s="407"/>
      <c r="I228" s="407"/>
      <c r="J228" s="407"/>
    </row>
    <row r="229" spans="1:10" ht="15.75" customHeight="1">
      <c r="A229" s="289"/>
      <c r="B229" s="360"/>
      <c r="C229" s="338"/>
      <c r="D229" s="338"/>
      <c r="E229" s="338"/>
      <c r="F229" s="361"/>
      <c r="G229" s="406"/>
      <c r="H229" s="406"/>
      <c r="I229" s="406"/>
      <c r="J229" s="406"/>
    </row>
    <row r="230" spans="1:10" ht="15.75" customHeight="1">
      <c r="A230" s="228"/>
      <c r="B230" s="364"/>
      <c r="C230" s="356"/>
      <c r="D230" s="356"/>
      <c r="E230" s="356"/>
      <c r="F230" s="357"/>
      <c r="G230" s="407"/>
      <c r="H230" s="407"/>
      <c r="I230" s="407"/>
      <c r="J230" s="407"/>
    </row>
    <row r="231" spans="1:10" ht="15.75" customHeight="1">
      <c r="A231" s="289"/>
      <c r="B231" s="360"/>
      <c r="C231" s="338"/>
      <c r="D231" s="338"/>
      <c r="E231" s="338"/>
      <c r="F231" s="361"/>
      <c r="G231" s="406"/>
      <c r="H231" s="406"/>
      <c r="I231" s="406"/>
      <c r="J231" s="406"/>
    </row>
    <row r="232" spans="1:10" ht="15.75" customHeight="1">
      <c r="A232" s="228"/>
      <c r="B232" s="364"/>
      <c r="C232" s="356"/>
      <c r="D232" s="356"/>
      <c r="E232" s="356"/>
      <c r="F232" s="357"/>
      <c r="G232" s="407"/>
      <c r="H232" s="407"/>
      <c r="I232" s="407"/>
      <c r="J232" s="407"/>
    </row>
    <row r="233" spans="1:10" ht="15.75" customHeight="1">
      <c r="A233" s="289"/>
      <c r="B233" s="360"/>
      <c r="C233" s="338"/>
      <c r="D233" s="338"/>
      <c r="E233" s="338"/>
      <c r="F233" s="361"/>
      <c r="G233" s="406"/>
      <c r="H233" s="406"/>
      <c r="I233" s="406"/>
      <c r="J233" s="406"/>
    </row>
    <row r="234" spans="1:10" ht="15.75" customHeight="1">
      <c r="A234" s="228"/>
      <c r="B234" s="364"/>
      <c r="C234" s="356"/>
      <c r="D234" s="356"/>
      <c r="E234" s="356"/>
      <c r="F234" s="357"/>
      <c r="G234" s="407"/>
      <c r="H234" s="407"/>
      <c r="I234" s="407"/>
      <c r="J234" s="407"/>
    </row>
    <row r="235" spans="1:10" ht="15.75" customHeight="1">
      <c r="A235" s="289"/>
      <c r="B235" s="360"/>
      <c r="C235" s="338"/>
      <c r="D235" s="338"/>
      <c r="E235" s="338"/>
      <c r="F235" s="361"/>
      <c r="G235" s="406"/>
      <c r="H235" s="406"/>
      <c r="I235" s="406"/>
      <c r="J235" s="406"/>
    </row>
    <row r="236" spans="1:10" ht="15.75" customHeight="1">
      <c r="A236" s="228"/>
      <c r="B236" s="364"/>
      <c r="C236" s="356"/>
      <c r="D236" s="356"/>
      <c r="E236" s="356"/>
      <c r="F236" s="357"/>
      <c r="G236" s="407"/>
      <c r="H236" s="407"/>
      <c r="I236" s="407"/>
      <c r="J236" s="407"/>
    </row>
    <row r="237" spans="1:10" ht="15.75" customHeight="1">
      <c r="A237" s="289"/>
      <c r="B237" s="360"/>
      <c r="C237" s="338"/>
      <c r="D237" s="338"/>
      <c r="E237" s="338"/>
      <c r="F237" s="361"/>
      <c r="G237" s="406"/>
      <c r="H237" s="406"/>
      <c r="I237" s="406"/>
      <c r="J237" s="406"/>
    </row>
    <row r="238" spans="1:10" ht="15.75" customHeight="1">
      <c r="A238" s="228"/>
      <c r="B238" s="364"/>
      <c r="C238" s="356"/>
      <c r="D238" s="356"/>
      <c r="E238" s="356"/>
      <c r="F238" s="357"/>
      <c r="G238" s="407"/>
      <c r="H238" s="407"/>
      <c r="I238" s="407"/>
      <c r="J238" s="407"/>
    </row>
    <row r="239" spans="1:10" ht="15.75" customHeight="1">
      <c r="A239" s="289"/>
      <c r="B239" s="360"/>
      <c r="C239" s="338"/>
      <c r="D239" s="338"/>
      <c r="E239" s="338"/>
      <c r="F239" s="361"/>
      <c r="G239" s="406"/>
      <c r="H239" s="406"/>
      <c r="I239" s="406"/>
      <c r="J239" s="406"/>
    </row>
    <row r="240" spans="1:10" ht="15.75" customHeight="1">
      <c r="A240" s="228"/>
      <c r="B240" s="364"/>
      <c r="C240" s="356"/>
      <c r="D240" s="356"/>
      <c r="E240" s="356"/>
      <c r="F240" s="357"/>
      <c r="G240" s="407"/>
      <c r="H240" s="407"/>
      <c r="I240" s="407"/>
      <c r="J240" s="407"/>
    </row>
    <row r="241" spans="1:10" ht="15.75" customHeight="1">
      <c r="A241" s="289"/>
      <c r="B241" s="360"/>
      <c r="C241" s="338"/>
      <c r="D241" s="338"/>
      <c r="E241" s="338"/>
      <c r="F241" s="361"/>
      <c r="G241" s="406"/>
      <c r="H241" s="406"/>
      <c r="I241" s="406"/>
      <c r="J241" s="406"/>
    </row>
    <row r="242" spans="1:10" ht="15.75" customHeight="1">
      <c r="A242" s="228"/>
      <c r="B242" s="364"/>
      <c r="C242" s="356"/>
      <c r="D242" s="356"/>
      <c r="E242" s="356"/>
      <c r="F242" s="357"/>
      <c r="G242" s="407"/>
      <c r="H242" s="407"/>
      <c r="I242" s="407"/>
      <c r="J242" s="407"/>
    </row>
    <row r="243" spans="1:10" ht="15.75" customHeight="1">
      <c r="A243" s="289"/>
      <c r="B243" s="360"/>
      <c r="C243" s="338"/>
      <c r="D243" s="338"/>
      <c r="E243" s="338"/>
      <c r="F243" s="361"/>
      <c r="G243" s="406"/>
      <c r="H243" s="406"/>
      <c r="I243" s="406"/>
      <c r="J243" s="406"/>
    </row>
    <row r="244" spans="1:10" ht="15.75" customHeight="1">
      <c r="A244" s="228"/>
      <c r="B244" s="364"/>
      <c r="C244" s="356"/>
      <c r="D244" s="356"/>
      <c r="E244" s="356"/>
      <c r="F244" s="357"/>
      <c r="G244" s="407"/>
      <c r="H244" s="407"/>
      <c r="I244" s="407"/>
      <c r="J244" s="407"/>
    </row>
    <row r="245" spans="1:10" ht="15.75" customHeight="1">
      <c r="A245" s="289"/>
      <c r="B245" s="360"/>
      <c r="C245" s="338"/>
      <c r="D245" s="338"/>
      <c r="E245" s="338"/>
      <c r="F245" s="361"/>
      <c r="G245" s="406"/>
      <c r="H245" s="406"/>
      <c r="I245" s="406"/>
      <c r="J245" s="406"/>
    </row>
    <row r="246" spans="1:10" ht="15.75" customHeight="1">
      <c r="A246" s="228"/>
      <c r="B246" s="364"/>
      <c r="C246" s="356"/>
      <c r="D246" s="356"/>
      <c r="E246" s="356"/>
      <c r="F246" s="357"/>
      <c r="G246" s="407"/>
      <c r="H246" s="407"/>
      <c r="I246" s="407"/>
      <c r="J246" s="407"/>
    </row>
    <row r="247" spans="1:10" ht="15.75" customHeight="1">
      <c r="A247" s="289"/>
      <c r="B247" s="360"/>
      <c r="C247" s="338"/>
      <c r="D247" s="338"/>
      <c r="E247" s="338"/>
      <c r="F247" s="361"/>
      <c r="G247" s="406"/>
      <c r="H247" s="406"/>
      <c r="I247" s="406"/>
      <c r="J247" s="406"/>
    </row>
    <row r="248" spans="1:10" ht="15.75" customHeight="1">
      <c r="A248" s="228"/>
      <c r="B248" s="364"/>
      <c r="C248" s="356"/>
      <c r="D248" s="356"/>
      <c r="E248" s="356"/>
      <c r="F248" s="357"/>
      <c r="G248" s="407"/>
      <c r="H248" s="407"/>
      <c r="I248" s="407"/>
      <c r="J248" s="407"/>
    </row>
    <row r="249" spans="1:10" ht="15.75" customHeight="1">
      <c r="A249" s="289"/>
      <c r="B249" s="360"/>
      <c r="C249" s="338"/>
      <c r="D249" s="338"/>
      <c r="E249" s="338"/>
      <c r="F249" s="361"/>
      <c r="G249" s="406"/>
      <c r="H249" s="406"/>
      <c r="I249" s="406"/>
      <c r="J249" s="406"/>
    </row>
    <row r="250" spans="1:10" ht="15.75" customHeight="1">
      <c r="A250" s="228"/>
      <c r="B250" s="364"/>
      <c r="C250" s="356"/>
      <c r="D250" s="356"/>
      <c r="E250" s="356"/>
      <c r="F250" s="357"/>
      <c r="G250" s="407"/>
      <c r="H250" s="407"/>
      <c r="I250" s="407"/>
      <c r="J250" s="407"/>
    </row>
    <row r="251" spans="1:10" ht="15.75" customHeight="1">
      <c r="A251" s="289"/>
      <c r="B251" s="360"/>
      <c r="C251" s="338"/>
      <c r="D251" s="338"/>
      <c r="E251" s="338"/>
      <c r="F251" s="361"/>
      <c r="G251" s="406"/>
      <c r="H251" s="406"/>
      <c r="I251" s="406"/>
      <c r="J251" s="406"/>
    </row>
    <row r="252" spans="1:10" ht="15.75" customHeight="1">
      <c r="A252" s="228"/>
      <c r="B252" s="364"/>
      <c r="C252" s="356"/>
      <c r="D252" s="356"/>
      <c r="E252" s="356"/>
      <c r="F252" s="357"/>
      <c r="G252" s="407"/>
      <c r="H252" s="407"/>
      <c r="I252" s="407"/>
      <c r="J252" s="407"/>
    </row>
    <row r="253" spans="1:10" ht="15.75" customHeight="1">
      <c r="A253" s="289"/>
      <c r="B253" s="360"/>
      <c r="C253" s="338"/>
      <c r="D253" s="338"/>
      <c r="E253" s="338"/>
      <c r="F253" s="361"/>
      <c r="G253" s="406"/>
      <c r="H253" s="406"/>
      <c r="I253" s="406"/>
      <c r="J253" s="406"/>
    </row>
    <row r="254" spans="1:10" ht="15.75" customHeight="1">
      <c r="A254" s="228"/>
      <c r="B254" s="364"/>
      <c r="C254" s="356"/>
      <c r="D254" s="356"/>
      <c r="E254" s="356"/>
      <c r="F254" s="357"/>
      <c r="G254" s="407"/>
      <c r="H254" s="407"/>
      <c r="I254" s="407"/>
      <c r="J254" s="407"/>
    </row>
    <row r="255" spans="1:10" ht="15.75" customHeight="1">
      <c r="A255" s="289"/>
      <c r="B255" s="360"/>
      <c r="C255" s="338"/>
      <c r="D255" s="338"/>
      <c r="E255" s="338"/>
      <c r="F255" s="361"/>
      <c r="G255" s="406"/>
      <c r="H255" s="406"/>
      <c r="I255" s="406"/>
      <c r="J255" s="406"/>
    </row>
    <row r="256" spans="1:10" ht="15.75" customHeight="1">
      <c r="A256" s="228"/>
      <c r="B256" s="364"/>
      <c r="C256" s="356"/>
      <c r="D256" s="356"/>
      <c r="E256" s="356"/>
      <c r="F256" s="357"/>
      <c r="G256" s="407"/>
      <c r="H256" s="407"/>
      <c r="I256" s="407"/>
      <c r="J256" s="407"/>
    </row>
    <row r="257" spans="1:10" ht="15.75" customHeight="1">
      <c r="A257" s="289"/>
      <c r="B257" s="360"/>
      <c r="C257" s="338"/>
      <c r="D257" s="338"/>
      <c r="E257" s="338"/>
      <c r="F257" s="361"/>
      <c r="G257" s="406"/>
      <c r="H257" s="406"/>
      <c r="I257" s="406"/>
      <c r="J257" s="406"/>
    </row>
    <row r="258" spans="1:10" ht="15.75" customHeight="1">
      <c r="A258" s="228"/>
      <c r="B258" s="364"/>
      <c r="C258" s="356"/>
      <c r="D258" s="356"/>
      <c r="E258" s="356"/>
      <c r="F258" s="357"/>
      <c r="G258" s="407"/>
      <c r="H258" s="407"/>
      <c r="I258" s="407"/>
      <c r="J258" s="407"/>
    </row>
    <row r="259" spans="1:10" ht="15.75" customHeight="1">
      <c r="A259" s="289"/>
      <c r="B259" s="360"/>
      <c r="C259" s="338"/>
      <c r="D259" s="338"/>
      <c r="E259" s="338"/>
      <c r="F259" s="361"/>
      <c r="G259" s="406"/>
      <c r="H259" s="406"/>
      <c r="I259" s="406"/>
      <c r="J259" s="406"/>
    </row>
    <row r="260" spans="1:10" ht="15.75" customHeight="1">
      <c r="A260" s="228"/>
      <c r="B260" s="364"/>
      <c r="C260" s="356"/>
      <c r="D260" s="356"/>
      <c r="E260" s="356"/>
      <c r="F260" s="357"/>
      <c r="G260" s="407"/>
      <c r="H260" s="407"/>
      <c r="I260" s="407"/>
      <c r="J260" s="407"/>
    </row>
    <row r="261" spans="1:10" ht="15.75" customHeight="1">
      <c r="A261" s="289"/>
      <c r="B261" s="360"/>
      <c r="C261" s="338"/>
      <c r="D261" s="338"/>
      <c r="E261" s="338"/>
      <c r="F261" s="361"/>
      <c r="G261" s="406"/>
      <c r="H261" s="406"/>
      <c r="I261" s="406"/>
      <c r="J261" s="406"/>
    </row>
    <row r="262" spans="1:10" ht="15.75" customHeight="1">
      <c r="A262" s="228"/>
      <c r="B262" s="364"/>
      <c r="C262" s="356"/>
      <c r="D262" s="356"/>
      <c r="E262" s="356"/>
      <c r="F262" s="357"/>
      <c r="G262" s="407"/>
      <c r="H262" s="407"/>
      <c r="I262" s="407"/>
      <c r="J262" s="407"/>
    </row>
    <row r="263" spans="1:10" ht="15.75" customHeight="1">
      <c r="A263" s="289"/>
      <c r="B263" s="360"/>
      <c r="C263" s="338"/>
      <c r="D263" s="338"/>
      <c r="E263" s="338"/>
      <c r="F263" s="361"/>
      <c r="G263" s="406"/>
      <c r="H263" s="406"/>
      <c r="I263" s="406"/>
      <c r="J263" s="406"/>
    </row>
    <row r="264" spans="1:10" ht="15.75" customHeight="1">
      <c r="A264" s="228"/>
      <c r="B264" s="364"/>
      <c r="C264" s="356"/>
      <c r="D264" s="356"/>
      <c r="E264" s="356"/>
      <c r="F264" s="357"/>
      <c r="G264" s="407"/>
      <c r="H264" s="407"/>
      <c r="I264" s="407"/>
      <c r="J264" s="407"/>
    </row>
    <row r="265" spans="1:10" ht="15.75" customHeight="1">
      <c r="A265" s="289"/>
      <c r="B265" s="360"/>
      <c r="C265" s="338"/>
      <c r="D265" s="338"/>
      <c r="E265" s="338"/>
      <c r="F265" s="361"/>
      <c r="G265" s="406"/>
      <c r="H265" s="406"/>
      <c r="I265" s="406"/>
      <c r="J265" s="406"/>
    </row>
    <row r="266" spans="1:10" ht="15.75" customHeight="1">
      <c r="A266" s="228"/>
      <c r="B266" s="364"/>
      <c r="C266" s="356"/>
      <c r="D266" s="356"/>
      <c r="E266" s="356"/>
      <c r="F266" s="357"/>
      <c r="G266" s="407"/>
      <c r="H266" s="407"/>
      <c r="I266" s="407"/>
      <c r="J266" s="407"/>
    </row>
    <row r="267" spans="1:10" ht="15.75" customHeight="1">
      <c r="A267" s="289"/>
      <c r="B267" s="360"/>
      <c r="C267" s="338"/>
      <c r="D267" s="338"/>
      <c r="E267" s="338"/>
      <c r="F267" s="361"/>
      <c r="G267" s="406"/>
      <c r="H267" s="406"/>
      <c r="I267" s="406"/>
      <c r="J267" s="406"/>
    </row>
    <row r="268" spans="1:10" ht="15.75" customHeight="1">
      <c r="A268" s="228"/>
      <c r="B268" s="364"/>
      <c r="C268" s="356"/>
      <c r="D268" s="356"/>
      <c r="E268" s="356"/>
      <c r="F268" s="357"/>
      <c r="G268" s="407"/>
      <c r="H268" s="407"/>
      <c r="I268" s="407"/>
      <c r="J268" s="407"/>
    </row>
    <row r="269" spans="1:10" ht="15.75" customHeight="1">
      <c r="A269" s="289"/>
      <c r="B269" s="360"/>
      <c r="C269" s="338"/>
      <c r="D269" s="338"/>
      <c r="E269" s="338"/>
      <c r="F269" s="361"/>
      <c r="G269" s="406"/>
      <c r="H269" s="406"/>
      <c r="I269" s="406"/>
      <c r="J269" s="406"/>
    </row>
    <row r="270" spans="1:10" ht="15.75" customHeight="1">
      <c r="A270" s="228"/>
      <c r="B270" s="364"/>
      <c r="C270" s="356"/>
      <c r="D270" s="356"/>
      <c r="E270" s="356"/>
      <c r="F270" s="357"/>
      <c r="G270" s="407"/>
      <c r="H270" s="407"/>
      <c r="I270" s="407"/>
      <c r="J270" s="407"/>
    </row>
    <row r="271" spans="1:10" ht="15.75" customHeight="1">
      <c r="A271" s="289"/>
      <c r="B271" s="360"/>
      <c r="C271" s="338"/>
      <c r="D271" s="338"/>
      <c r="E271" s="338"/>
      <c r="F271" s="361"/>
      <c r="G271" s="406"/>
      <c r="H271" s="406"/>
      <c r="I271" s="406"/>
      <c r="J271" s="406"/>
    </row>
    <row r="272" spans="1:10" ht="15.75" customHeight="1">
      <c r="A272" s="228"/>
      <c r="B272" s="364"/>
      <c r="C272" s="356"/>
      <c r="D272" s="356"/>
      <c r="E272" s="356"/>
      <c r="F272" s="357"/>
      <c r="G272" s="407"/>
      <c r="H272" s="407"/>
      <c r="I272" s="407"/>
      <c r="J272" s="407"/>
    </row>
    <row r="273" spans="1:10" ht="15.75" customHeight="1">
      <c r="A273" s="289"/>
      <c r="B273" s="360"/>
      <c r="C273" s="338"/>
      <c r="D273" s="338"/>
      <c r="E273" s="338"/>
      <c r="F273" s="361"/>
      <c r="G273" s="406"/>
      <c r="H273" s="406"/>
      <c r="I273" s="406"/>
      <c r="J273" s="406"/>
    </row>
    <row r="274" spans="1:10" ht="15.75" customHeight="1">
      <c r="A274" s="228"/>
      <c r="B274" s="364"/>
      <c r="C274" s="356"/>
      <c r="D274" s="356"/>
      <c r="E274" s="356"/>
      <c r="F274" s="357"/>
      <c r="G274" s="407"/>
      <c r="H274" s="407"/>
      <c r="I274" s="407"/>
      <c r="J274" s="407"/>
    </row>
    <row r="275" spans="1:10" ht="15.75" customHeight="1">
      <c r="A275" s="289"/>
      <c r="B275" s="360"/>
      <c r="C275" s="338"/>
      <c r="D275" s="338"/>
      <c r="E275" s="338"/>
      <c r="F275" s="361"/>
      <c r="G275" s="406"/>
      <c r="H275" s="406"/>
      <c r="I275" s="406"/>
      <c r="J275" s="406"/>
    </row>
    <row r="276" spans="1:10" ht="15.75" customHeight="1">
      <c r="A276" s="228"/>
      <c r="B276" s="364"/>
      <c r="C276" s="356"/>
      <c r="D276" s="356"/>
      <c r="E276" s="356"/>
      <c r="F276" s="357"/>
      <c r="G276" s="407"/>
      <c r="H276" s="407"/>
      <c r="I276" s="407"/>
      <c r="J276" s="407"/>
    </row>
    <row r="277" spans="1:10" ht="15.75" customHeight="1">
      <c r="A277" s="289"/>
      <c r="B277" s="360"/>
      <c r="C277" s="338"/>
      <c r="D277" s="338"/>
      <c r="E277" s="338"/>
      <c r="F277" s="361"/>
      <c r="G277" s="406"/>
      <c r="H277" s="406"/>
      <c r="I277" s="406"/>
      <c r="J277" s="406"/>
    </row>
    <row r="278" spans="1:10" ht="15.75" customHeight="1">
      <c r="A278" s="228"/>
      <c r="B278" s="364"/>
      <c r="C278" s="356"/>
      <c r="D278" s="356"/>
      <c r="E278" s="356"/>
      <c r="F278" s="357"/>
      <c r="G278" s="407"/>
      <c r="H278" s="407"/>
      <c r="I278" s="407"/>
      <c r="J278" s="407"/>
    </row>
    <row r="279" spans="1:10" ht="15.75" customHeight="1">
      <c r="A279" s="289"/>
      <c r="B279" s="360"/>
      <c r="C279" s="338"/>
      <c r="D279" s="338"/>
      <c r="E279" s="338"/>
      <c r="F279" s="361"/>
      <c r="G279" s="406"/>
      <c r="H279" s="406"/>
      <c r="I279" s="406"/>
      <c r="J279" s="406"/>
    </row>
    <row r="280" spans="1:10" ht="15.75" customHeight="1">
      <c r="A280" s="228"/>
      <c r="B280" s="364"/>
      <c r="C280" s="356"/>
      <c r="D280" s="356"/>
      <c r="E280" s="356"/>
      <c r="F280" s="357"/>
      <c r="G280" s="407"/>
      <c r="H280" s="407"/>
      <c r="I280" s="407"/>
      <c r="J280" s="407"/>
    </row>
    <row r="281" spans="1:10" ht="15.75" customHeight="1">
      <c r="A281" s="289"/>
      <c r="B281" s="360"/>
      <c r="C281" s="338"/>
      <c r="D281" s="338"/>
      <c r="E281" s="338"/>
      <c r="F281" s="361"/>
      <c r="G281" s="406"/>
      <c r="H281" s="406"/>
      <c r="I281" s="406"/>
      <c r="J281" s="406"/>
    </row>
    <row r="282" spans="1:10" ht="15.75" customHeight="1">
      <c r="A282" s="228"/>
      <c r="B282" s="364"/>
      <c r="C282" s="356"/>
      <c r="D282" s="356"/>
      <c r="E282" s="356"/>
      <c r="F282" s="357"/>
      <c r="G282" s="407"/>
      <c r="H282" s="407"/>
      <c r="I282" s="407"/>
      <c r="J282" s="407"/>
    </row>
    <row r="283" spans="1:10" ht="15.75" customHeight="1">
      <c r="A283" s="289"/>
      <c r="B283" s="360"/>
      <c r="C283" s="338"/>
      <c r="D283" s="338"/>
      <c r="E283" s="338"/>
      <c r="F283" s="361"/>
      <c r="G283" s="406"/>
      <c r="H283" s="406"/>
      <c r="I283" s="406"/>
      <c r="J283" s="406"/>
    </row>
    <row r="284" spans="1:10" ht="15.75" customHeight="1">
      <c r="A284" s="228"/>
      <c r="B284" s="364"/>
      <c r="C284" s="356"/>
      <c r="D284" s="356"/>
      <c r="E284" s="356"/>
      <c r="F284" s="357"/>
      <c r="G284" s="407"/>
      <c r="H284" s="407"/>
      <c r="I284" s="407"/>
      <c r="J284" s="407"/>
    </row>
    <row r="285" spans="1:10" ht="15.75" customHeight="1">
      <c r="A285" s="289"/>
      <c r="B285" s="360"/>
      <c r="C285" s="338"/>
      <c r="D285" s="338"/>
      <c r="E285" s="338"/>
      <c r="F285" s="361"/>
      <c r="G285" s="406"/>
      <c r="H285" s="406"/>
      <c r="I285" s="406"/>
      <c r="J285" s="406"/>
    </row>
    <row r="286" spans="1:10" ht="15.75" customHeight="1">
      <c r="A286" s="228"/>
      <c r="B286" s="364"/>
      <c r="C286" s="356"/>
      <c r="D286" s="356"/>
      <c r="E286" s="356"/>
      <c r="F286" s="357"/>
      <c r="G286" s="407"/>
      <c r="H286" s="407"/>
      <c r="I286" s="407"/>
      <c r="J286" s="407"/>
    </row>
    <row r="287" spans="1:10" ht="15.75" customHeight="1">
      <c r="A287" s="289"/>
      <c r="B287" s="360"/>
      <c r="C287" s="338"/>
      <c r="D287" s="338"/>
      <c r="E287" s="338"/>
      <c r="F287" s="361"/>
      <c r="G287" s="406"/>
      <c r="H287" s="406"/>
      <c r="I287" s="406"/>
      <c r="J287" s="406"/>
    </row>
    <row r="288" spans="1:10" ht="15.75" customHeight="1">
      <c r="A288" s="228"/>
      <c r="B288" s="364"/>
      <c r="C288" s="356"/>
      <c r="D288" s="356"/>
      <c r="E288" s="356"/>
      <c r="F288" s="357"/>
      <c r="G288" s="407"/>
      <c r="H288" s="407"/>
      <c r="I288" s="407"/>
      <c r="J288" s="407"/>
    </row>
    <row r="289" spans="1:10" ht="15.75" customHeight="1">
      <c r="A289" s="289"/>
      <c r="B289" s="360"/>
      <c r="C289" s="338"/>
      <c r="D289" s="338"/>
      <c r="E289" s="338"/>
      <c r="F289" s="361"/>
      <c r="G289" s="406"/>
      <c r="H289" s="406"/>
      <c r="I289" s="406"/>
      <c r="J289" s="406"/>
    </row>
    <row r="290" spans="1:10" ht="15.75" customHeight="1">
      <c r="A290" s="228"/>
      <c r="B290" s="364"/>
      <c r="C290" s="356"/>
      <c r="D290" s="356"/>
      <c r="E290" s="356"/>
      <c r="F290" s="357"/>
      <c r="G290" s="407"/>
      <c r="H290" s="407"/>
      <c r="I290" s="407"/>
      <c r="J290" s="407"/>
    </row>
    <row r="291" spans="1:10" ht="15.75" customHeight="1">
      <c r="A291" s="289"/>
      <c r="B291" s="360"/>
      <c r="C291" s="338"/>
      <c r="D291" s="338"/>
      <c r="E291" s="338"/>
      <c r="F291" s="361"/>
      <c r="G291" s="406"/>
      <c r="H291" s="406"/>
      <c r="I291" s="406"/>
      <c r="J291" s="406"/>
    </row>
    <row r="292" spans="1:10" ht="15.75" customHeight="1">
      <c r="A292" s="228"/>
      <c r="B292" s="364"/>
      <c r="C292" s="356"/>
      <c r="D292" s="356"/>
      <c r="E292" s="356"/>
      <c r="F292" s="357"/>
      <c r="G292" s="407"/>
      <c r="H292" s="407"/>
      <c r="I292" s="407"/>
      <c r="J292" s="407"/>
    </row>
    <row r="293" spans="1:10" ht="15.75" customHeight="1">
      <c r="A293" s="289"/>
      <c r="B293" s="360"/>
      <c r="C293" s="338"/>
      <c r="D293" s="338"/>
      <c r="E293" s="338"/>
      <c r="F293" s="361"/>
      <c r="G293" s="406"/>
      <c r="H293" s="406"/>
      <c r="I293" s="406"/>
      <c r="J293" s="406"/>
    </row>
    <row r="294" spans="1:10" ht="15.75" customHeight="1">
      <c r="A294" s="228"/>
      <c r="B294" s="364"/>
      <c r="C294" s="356"/>
      <c r="D294" s="356"/>
      <c r="E294" s="356"/>
      <c r="F294" s="357"/>
      <c r="G294" s="407"/>
      <c r="H294" s="407"/>
      <c r="I294" s="407"/>
      <c r="J294" s="407"/>
    </row>
    <row r="295" spans="1:10" ht="15.75" customHeight="1">
      <c r="A295" s="289"/>
      <c r="B295" s="360"/>
      <c r="C295" s="338"/>
      <c r="D295" s="338"/>
      <c r="E295" s="338"/>
      <c r="F295" s="361"/>
      <c r="G295" s="406"/>
      <c r="H295" s="406"/>
      <c r="I295" s="406"/>
      <c r="J295" s="406"/>
    </row>
    <row r="296" spans="1:10" ht="15.75" customHeight="1">
      <c r="A296" s="228"/>
      <c r="B296" s="364"/>
      <c r="C296" s="356"/>
      <c r="D296" s="356"/>
      <c r="E296" s="356"/>
      <c r="F296" s="357"/>
      <c r="G296" s="407"/>
      <c r="H296" s="407"/>
      <c r="I296" s="407"/>
      <c r="J296" s="407"/>
    </row>
    <row r="297" spans="1:10" ht="15.75" customHeight="1">
      <c r="A297" s="289"/>
      <c r="B297" s="360"/>
      <c r="C297" s="338"/>
      <c r="D297" s="338"/>
      <c r="E297" s="338"/>
      <c r="F297" s="361"/>
      <c r="G297" s="406"/>
      <c r="H297" s="406"/>
      <c r="I297" s="406"/>
      <c r="J297" s="406"/>
    </row>
    <row r="298" spans="1:10" ht="15.75" customHeight="1">
      <c r="A298" s="228"/>
      <c r="B298" s="364"/>
      <c r="C298" s="356"/>
      <c r="D298" s="356"/>
      <c r="E298" s="356"/>
      <c r="F298" s="357"/>
      <c r="G298" s="407"/>
      <c r="H298" s="407"/>
      <c r="I298" s="407"/>
      <c r="J298" s="407"/>
    </row>
    <row r="299" spans="1:10" ht="15.75" customHeight="1">
      <c r="A299" s="289"/>
      <c r="B299" s="360"/>
      <c r="C299" s="338"/>
      <c r="D299" s="338"/>
      <c r="E299" s="338"/>
      <c r="F299" s="361"/>
      <c r="G299" s="406"/>
      <c r="H299" s="406"/>
      <c r="I299" s="406"/>
      <c r="J299" s="406"/>
    </row>
    <row r="300" spans="1:10" ht="15.75" customHeight="1">
      <c r="A300" s="228"/>
      <c r="B300" s="364"/>
      <c r="C300" s="356"/>
      <c r="D300" s="356"/>
      <c r="E300" s="356"/>
      <c r="F300" s="357"/>
      <c r="G300" s="407"/>
      <c r="H300" s="407"/>
      <c r="I300" s="407"/>
      <c r="J300" s="407"/>
    </row>
    <row r="301" spans="1:10" ht="15.75" customHeight="1">
      <c r="A301" s="289"/>
      <c r="B301" s="360"/>
      <c r="C301" s="338"/>
      <c r="D301" s="338"/>
      <c r="E301" s="338"/>
      <c r="F301" s="361"/>
      <c r="G301" s="406"/>
      <c r="H301" s="406"/>
      <c r="I301" s="406"/>
      <c r="J301" s="406"/>
    </row>
    <row r="302" spans="1:10" ht="15.75" customHeight="1">
      <c r="A302" s="228"/>
      <c r="B302" s="364"/>
      <c r="C302" s="356"/>
      <c r="D302" s="356"/>
      <c r="E302" s="356"/>
      <c r="F302" s="357"/>
      <c r="G302" s="407"/>
      <c r="H302" s="407"/>
      <c r="I302" s="407"/>
      <c r="J302" s="407"/>
    </row>
    <row r="303" spans="1:10" ht="15.75" customHeight="1">
      <c r="A303" s="289"/>
      <c r="B303" s="360"/>
      <c r="C303" s="338"/>
      <c r="D303" s="338"/>
      <c r="E303" s="338"/>
      <c r="F303" s="361"/>
      <c r="G303" s="406"/>
      <c r="H303" s="406"/>
      <c r="I303" s="406"/>
      <c r="J303" s="406"/>
    </row>
    <row r="304" spans="1:10" ht="15.75" customHeight="1">
      <c r="A304" s="228"/>
      <c r="B304" s="364"/>
      <c r="C304" s="356"/>
      <c r="D304" s="356"/>
      <c r="E304" s="356"/>
      <c r="F304" s="357"/>
      <c r="G304" s="407"/>
      <c r="H304" s="407"/>
      <c r="I304" s="407"/>
      <c r="J304" s="407"/>
    </row>
    <row r="305" spans="1:10" ht="15.75" customHeight="1">
      <c r="A305" s="289"/>
      <c r="B305" s="360"/>
      <c r="C305" s="338"/>
      <c r="D305" s="338"/>
      <c r="E305" s="338"/>
      <c r="F305" s="361"/>
      <c r="G305" s="406"/>
      <c r="H305" s="406"/>
      <c r="I305" s="406"/>
      <c r="J305" s="406"/>
    </row>
    <row r="306" spans="1:10" ht="15.75" customHeight="1">
      <c r="A306" s="228"/>
      <c r="B306" s="364"/>
      <c r="C306" s="356"/>
      <c r="D306" s="356"/>
      <c r="E306" s="356"/>
      <c r="F306" s="357"/>
      <c r="G306" s="407"/>
      <c r="H306" s="407"/>
      <c r="I306" s="407"/>
      <c r="J306" s="407"/>
    </row>
    <row r="307" spans="1:10" ht="15.75" customHeight="1">
      <c r="A307" s="289"/>
      <c r="B307" s="360"/>
      <c r="C307" s="338"/>
      <c r="D307" s="338"/>
      <c r="E307" s="338"/>
      <c r="F307" s="361"/>
      <c r="G307" s="406"/>
      <c r="H307" s="406"/>
      <c r="I307" s="406"/>
      <c r="J307" s="406"/>
    </row>
    <row r="308" spans="1:10" ht="15.75" customHeight="1">
      <c r="A308" s="228"/>
      <c r="B308" s="364"/>
      <c r="C308" s="356"/>
      <c r="D308" s="356"/>
      <c r="E308" s="356"/>
      <c r="F308" s="357"/>
      <c r="G308" s="407"/>
      <c r="H308" s="407"/>
      <c r="I308" s="407"/>
      <c r="J308" s="407"/>
    </row>
    <row r="309" spans="1:10" ht="15.75" customHeight="1">
      <c r="A309" s="289"/>
      <c r="B309" s="360"/>
      <c r="C309" s="338"/>
      <c r="D309" s="338"/>
      <c r="E309" s="338"/>
      <c r="F309" s="361"/>
      <c r="G309" s="406"/>
      <c r="H309" s="406"/>
      <c r="I309" s="406"/>
      <c r="J309" s="406"/>
    </row>
    <row r="310" spans="1:10" ht="15.75" customHeight="1">
      <c r="A310" s="228"/>
      <c r="B310" s="364"/>
      <c r="C310" s="356"/>
      <c r="D310" s="356"/>
      <c r="E310" s="356"/>
      <c r="F310" s="357"/>
      <c r="G310" s="407"/>
      <c r="H310" s="407"/>
      <c r="I310" s="407"/>
      <c r="J310" s="407"/>
    </row>
    <row r="311" spans="1:10" ht="15.75" customHeight="1">
      <c r="A311" s="289"/>
      <c r="B311" s="360"/>
      <c r="C311" s="338"/>
      <c r="D311" s="338"/>
      <c r="E311" s="338"/>
      <c r="F311" s="361"/>
      <c r="G311" s="406"/>
      <c r="H311" s="406"/>
      <c r="I311" s="406"/>
      <c r="J311" s="406"/>
    </row>
    <row r="312" spans="1:10" ht="15.75" customHeight="1">
      <c r="A312" s="228"/>
      <c r="B312" s="364"/>
      <c r="C312" s="356"/>
      <c r="D312" s="356"/>
      <c r="E312" s="356"/>
      <c r="F312" s="357"/>
      <c r="G312" s="407"/>
      <c r="H312" s="407"/>
      <c r="I312" s="407"/>
      <c r="J312" s="407"/>
    </row>
    <row r="313" spans="1:10" ht="15.75" customHeight="1">
      <c r="A313" s="289"/>
      <c r="B313" s="360"/>
      <c r="C313" s="338"/>
      <c r="D313" s="338"/>
      <c r="E313" s="338"/>
      <c r="F313" s="361"/>
      <c r="G313" s="406"/>
      <c r="H313" s="406"/>
      <c r="I313" s="406"/>
      <c r="J313" s="406"/>
    </row>
    <row r="314" spans="1:10" ht="15.75" customHeight="1">
      <c r="A314" s="228"/>
      <c r="B314" s="364"/>
      <c r="C314" s="356"/>
      <c r="D314" s="356"/>
      <c r="E314" s="356"/>
      <c r="F314" s="357"/>
      <c r="G314" s="407"/>
      <c r="H314" s="407"/>
      <c r="I314" s="407"/>
      <c r="J314" s="407"/>
    </row>
    <row r="315" spans="1:10" ht="15.75" customHeight="1">
      <c r="A315" s="289"/>
      <c r="B315" s="360"/>
      <c r="C315" s="338"/>
      <c r="D315" s="338"/>
      <c r="E315" s="338"/>
      <c r="F315" s="361"/>
      <c r="G315" s="406"/>
      <c r="H315" s="406"/>
      <c r="I315" s="406"/>
      <c r="J315" s="406"/>
    </row>
    <row r="316" spans="1:10" ht="15.75" customHeight="1">
      <c r="A316" s="228"/>
      <c r="B316" s="364"/>
      <c r="C316" s="356"/>
      <c r="D316" s="356"/>
      <c r="E316" s="356"/>
      <c r="F316" s="357"/>
      <c r="G316" s="407"/>
      <c r="H316" s="407"/>
      <c r="I316" s="407"/>
      <c r="J316" s="407"/>
    </row>
    <row r="317" spans="1:10" ht="15.75" customHeight="1">
      <c r="A317" s="289"/>
      <c r="B317" s="360"/>
      <c r="C317" s="338"/>
      <c r="D317" s="338"/>
      <c r="E317" s="338"/>
      <c r="F317" s="361"/>
      <c r="G317" s="406"/>
      <c r="H317" s="406"/>
      <c r="I317" s="406"/>
      <c r="J317" s="406"/>
    </row>
    <row r="318" spans="1:10" ht="15.75" customHeight="1">
      <c r="A318" s="228"/>
      <c r="B318" s="364"/>
      <c r="C318" s="356"/>
      <c r="D318" s="356"/>
      <c r="E318" s="356"/>
      <c r="F318" s="357"/>
      <c r="G318" s="407"/>
      <c r="H318" s="407"/>
      <c r="I318" s="407"/>
      <c r="J318" s="407"/>
    </row>
    <row r="319" spans="1:10" ht="15.75" customHeight="1">
      <c r="A319" s="289"/>
      <c r="B319" s="360"/>
      <c r="C319" s="338"/>
      <c r="D319" s="338"/>
      <c r="E319" s="338"/>
      <c r="F319" s="361"/>
      <c r="G319" s="406"/>
      <c r="H319" s="406"/>
      <c r="I319" s="406"/>
      <c r="J319" s="406"/>
    </row>
    <row r="320" spans="1:10" ht="15.75" customHeight="1">
      <c r="A320" s="228"/>
      <c r="B320" s="364"/>
      <c r="C320" s="356"/>
      <c r="D320" s="356"/>
      <c r="E320" s="356"/>
      <c r="F320" s="357"/>
      <c r="G320" s="407"/>
      <c r="H320" s="407"/>
      <c r="I320" s="407"/>
      <c r="J320" s="407"/>
    </row>
    <row r="321" spans="1:10" ht="15.75" customHeight="1">
      <c r="A321" s="289"/>
      <c r="B321" s="360"/>
      <c r="C321" s="338"/>
      <c r="D321" s="338"/>
      <c r="E321" s="338"/>
      <c r="F321" s="361"/>
      <c r="G321" s="406"/>
      <c r="H321" s="406"/>
      <c r="I321" s="406"/>
      <c r="J321" s="406"/>
    </row>
    <row r="322" spans="1:10" ht="15.75" customHeight="1">
      <c r="A322" s="228"/>
      <c r="B322" s="364"/>
      <c r="C322" s="356"/>
      <c r="D322" s="356"/>
      <c r="E322" s="356"/>
      <c r="F322" s="357"/>
      <c r="G322" s="407"/>
      <c r="H322" s="407"/>
      <c r="I322" s="407"/>
      <c r="J322" s="407"/>
    </row>
    <row r="323" spans="1:10" ht="15.75" customHeight="1">
      <c r="A323" s="289"/>
      <c r="B323" s="360"/>
      <c r="C323" s="338"/>
      <c r="D323" s="338"/>
      <c r="E323" s="338"/>
      <c r="F323" s="361"/>
      <c r="G323" s="406"/>
      <c r="H323" s="406"/>
      <c r="I323" s="406"/>
      <c r="J323" s="406"/>
    </row>
    <row r="324" spans="1:10" ht="15.75" customHeight="1">
      <c r="A324" s="228"/>
      <c r="B324" s="364"/>
      <c r="C324" s="356"/>
      <c r="D324" s="356"/>
      <c r="E324" s="356"/>
      <c r="F324" s="357"/>
      <c r="G324" s="407"/>
      <c r="H324" s="407"/>
      <c r="I324" s="407"/>
      <c r="J324" s="407"/>
    </row>
    <row r="325" spans="1:10" ht="15.75" customHeight="1">
      <c r="A325" s="289"/>
      <c r="B325" s="360"/>
      <c r="C325" s="338"/>
      <c r="D325" s="338"/>
      <c r="E325" s="338"/>
      <c r="F325" s="361"/>
      <c r="G325" s="406"/>
      <c r="H325" s="406"/>
      <c r="I325" s="406"/>
      <c r="J325" s="406"/>
    </row>
    <row r="326" spans="1:10" ht="15.75" customHeight="1">
      <c r="A326" s="228"/>
      <c r="B326" s="364"/>
      <c r="C326" s="356"/>
      <c r="D326" s="356"/>
      <c r="E326" s="356"/>
      <c r="F326" s="357"/>
      <c r="G326" s="407"/>
      <c r="H326" s="407"/>
      <c r="I326" s="407"/>
      <c r="J326" s="407"/>
    </row>
    <row r="327" spans="1:10" ht="15.75" customHeight="1">
      <c r="A327" s="289"/>
      <c r="B327" s="360"/>
      <c r="C327" s="338"/>
      <c r="D327" s="338"/>
      <c r="E327" s="338"/>
      <c r="F327" s="361"/>
      <c r="G327" s="406"/>
      <c r="H327" s="406"/>
      <c r="I327" s="406"/>
      <c r="J327" s="406"/>
    </row>
    <row r="328" spans="1:10" ht="15.75" customHeight="1">
      <c r="A328" s="228"/>
      <c r="B328" s="364"/>
      <c r="C328" s="356"/>
      <c r="D328" s="356"/>
      <c r="E328" s="356"/>
      <c r="F328" s="357"/>
      <c r="G328" s="407"/>
      <c r="H328" s="407"/>
      <c r="I328" s="407"/>
      <c r="J328" s="407"/>
    </row>
    <row r="329" spans="1:10" ht="15.75" customHeight="1">
      <c r="A329" s="289"/>
      <c r="B329" s="360"/>
      <c r="C329" s="338"/>
      <c r="D329" s="338"/>
      <c r="E329" s="338"/>
      <c r="F329" s="361"/>
      <c r="G329" s="406"/>
      <c r="H329" s="406"/>
      <c r="I329" s="406"/>
      <c r="J329" s="406"/>
    </row>
    <row r="330" spans="1:10" ht="15.75" customHeight="1">
      <c r="A330" s="228"/>
      <c r="B330" s="364"/>
      <c r="C330" s="356"/>
      <c r="D330" s="356"/>
      <c r="E330" s="356"/>
      <c r="F330" s="357"/>
      <c r="G330" s="407"/>
      <c r="H330" s="407"/>
      <c r="I330" s="407"/>
      <c r="J330" s="407"/>
    </row>
    <row r="331" spans="1:10" ht="15.75" customHeight="1">
      <c r="A331" s="289"/>
      <c r="B331" s="360"/>
      <c r="C331" s="338"/>
      <c r="D331" s="338"/>
      <c r="E331" s="338"/>
      <c r="F331" s="361"/>
      <c r="G331" s="406"/>
      <c r="H331" s="406"/>
      <c r="I331" s="406"/>
      <c r="J331" s="406"/>
    </row>
    <row r="332" spans="1:10" ht="15.75" customHeight="1">
      <c r="A332" s="228"/>
      <c r="B332" s="364"/>
      <c r="C332" s="356"/>
      <c r="D332" s="356"/>
      <c r="E332" s="356"/>
      <c r="F332" s="357"/>
      <c r="G332" s="407"/>
      <c r="H332" s="407"/>
      <c r="I332" s="407"/>
      <c r="J332" s="407"/>
    </row>
    <row r="333" spans="1:10" ht="15.75" customHeight="1">
      <c r="A333" s="289"/>
      <c r="B333" s="360"/>
      <c r="C333" s="338"/>
      <c r="D333" s="338"/>
      <c r="E333" s="338"/>
      <c r="F333" s="361"/>
      <c r="G333" s="406"/>
      <c r="H333" s="406"/>
      <c r="I333" s="406"/>
      <c r="J333" s="406"/>
    </row>
    <row r="334" spans="1:10" ht="15.75" customHeight="1">
      <c r="A334" s="228"/>
      <c r="B334" s="364"/>
      <c r="C334" s="356"/>
      <c r="D334" s="356"/>
      <c r="E334" s="356"/>
      <c r="F334" s="357"/>
      <c r="G334" s="407"/>
      <c r="H334" s="407"/>
      <c r="I334" s="407"/>
      <c r="J334" s="407"/>
    </row>
    <row r="335" spans="1:10" ht="15.75" customHeight="1">
      <c r="A335" s="289"/>
      <c r="B335" s="360"/>
      <c r="C335" s="338"/>
      <c r="D335" s="338"/>
      <c r="E335" s="338"/>
      <c r="F335" s="361"/>
      <c r="G335" s="406"/>
      <c r="H335" s="406"/>
      <c r="I335" s="406"/>
      <c r="J335" s="406"/>
    </row>
    <row r="336" spans="1:10" ht="15.75" customHeight="1">
      <c r="A336" s="228"/>
      <c r="B336" s="364"/>
      <c r="C336" s="356"/>
      <c r="D336" s="356"/>
      <c r="E336" s="356"/>
      <c r="F336" s="357"/>
      <c r="G336" s="407"/>
      <c r="H336" s="407"/>
      <c r="I336" s="407"/>
      <c r="J336" s="407"/>
    </row>
    <row r="337" spans="1:10" ht="15.75" customHeight="1">
      <c r="A337" s="289"/>
      <c r="B337" s="360"/>
      <c r="C337" s="338"/>
      <c r="D337" s="338"/>
      <c r="E337" s="338"/>
      <c r="F337" s="361"/>
      <c r="G337" s="406"/>
      <c r="H337" s="406"/>
      <c r="I337" s="406"/>
      <c r="J337" s="406"/>
    </row>
    <row r="338" spans="1:10" ht="15.75" customHeight="1">
      <c r="A338" s="228"/>
      <c r="B338" s="364"/>
      <c r="C338" s="356"/>
      <c r="D338" s="356"/>
      <c r="E338" s="356"/>
      <c r="F338" s="357"/>
      <c r="G338" s="407"/>
      <c r="H338" s="407"/>
      <c r="I338" s="407"/>
      <c r="J338" s="407"/>
    </row>
    <row r="339" spans="1:10" ht="15.75" customHeight="1">
      <c r="A339" s="289"/>
      <c r="B339" s="360"/>
      <c r="C339" s="338"/>
      <c r="D339" s="338"/>
      <c r="E339" s="338"/>
      <c r="F339" s="361"/>
      <c r="G339" s="406"/>
      <c r="H339" s="406"/>
      <c r="I339" s="406"/>
      <c r="J339" s="406"/>
    </row>
    <row r="340" spans="1:10" ht="15.75" customHeight="1">
      <c r="A340" s="228"/>
      <c r="B340" s="364"/>
      <c r="C340" s="356"/>
      <c r="D340" s="356"/>
      <c r="E340" s="356"/>
      <c r="F340" s="357"/>
      <c r="G340" s="407"/>
      <c r="H340" s="407"/>
      <c r="I340" s="407"/>
      <c r="J340" s="407"/>
    </row>
    <row r="341" spans="1:10" ht="15.75" customHeight="1">
      <c r="A341" s="289"/>
      <c r="B341" s="360"/>
      <c r="C341" s="338"/>
      <c r="D341" s="338"/>
      <c r="E341" s="338"/>
      <c r="F341" s="361"/>
      <c r="G341" s="406"/>
      <c r="H341" s="406"/>
      <c r="I341" s="406"/>
      <c r="J341" s="406"/>
    </row>
    <row r="342" spans="1:10" ht="15.75" customHeight="1">
      <c r="A342" s="228"/>
      <c r="B342" s="364"/>
      <c r="C342" s="356"/>
      <c r="D342" s="356"/>
      <c r="E342" s="356"/>
      <c r="F342" s="357"/>
      <c r="G342" s="407"/>
      <c r="H342" s="407"/>
      <c r="I342" s="407"/>
      <c r="J342" s="407"/>
    </row>
    <row r="343" spans="1:10" ht="15.75" customHeight="1">
      <c r="A343" s="289"/>
      <c r="B343" s="360"/>
      <c r="C343" s="338"/>
      <c r="D343" s="338"/>
      <c r="E343" s="338"/>
      <c r="F343" s="361"/>
      <c r="G343" s="406"/>
      <c r="H343" s="406"/>
      <c r="I343" s="406"/>
      <c r="J343" s="406"/>
    </row>
    <row r="344" spans="1:10" ht="15.75" customHeight="1">
      <c r="A344" s="228"/>
      <c r="B344" s="364"/>
      <c r="C344" s="356"/>
      <c r="D344" s="356"/>
      <c r="E344" s="356"/>
      <c r="F344" s="357"/>
      <c r="G344" s="407"/>
      <c r="H344" s="407"/>
      <c r="I344" s="407"/>
      <c r="J344" s="407"/>
    </row>
    <row r="345" spans="1:10" ht="15.75" customHeight="1">
      <c r="A345" s="289"/>
      <c r="B345" s="360"/>
      <c r="C345" s="338"/>
      <c r="D345" s="338"/>
      <c r="E345" s="338"/>
      <c r="F345" s="361"/>
      <c r="G345" s="406"/>
      <c r="H345" s="406"/>
      <c r="I345" s="406"/>
      <c r="J345" s="406"/>
    </row>
    <row r="346" spans="1:10" ht="15.75" customHeight="1">
      <c r="A346" s="228"/>
      <c r="B346" s="364"/>
      <c r="C346" s="356"/>
      <c r="D346" s="356"/>
      <c r="E346" s="356"/>
      <c r="F346" s="357"/>
      <c r="G346" s="407"/>
      <c r="H346" s="407"/>
      <c r="I346" s="407"/>
      <c r="J346" s="407"/>
    </row>
    <row r="347" spans="1:10" ht="15.75" customHeight="1">
      <c r="A347" s="289"/>
      <c r="B347" s="360"/>
      <c r="C347" s="338"/>
      <c r="D347" s="338"/>
      <c r="E347" s="338"/>
      <c r="F347" s="361"/>
      <c r="G347" s="406"/>
      <c r="H347" s="406"/>
      <c r="I347" s="406"/>
      <c r="J347" s="406"/>
    </row>
    <row r="348" spans="1:10" ht="15.75" customHeight="1">
      <c r="A348" s="228"/>
      <c r="B348" s="364"/>
      <c r="C348" s="356"/>
      <c r="D348" s="356"/>
      <c r="E348" s="356"/>
      <c r="F348" s="357"/>
      <c r="G348" s="407"/>
      <c r="H348" s="407"/>
      <c r="I348" s="407"/>
      <c r="J348" s="407"/>
    </row>
    <row r="349" spans="1:10" ht="15.75" customHeight="1">
      <c r="A349" s="289"/>
      <c r="B349" s="360"/>
      <c r="C349" s="338"/>
      <c r="D349" s="338"/>
      <c r="E349" s="338"/>
      <c r="F349" s="361"/>
      <c r="G349" s="406"/>
      <c r="H349" s="406"/>
      <c r="I349" s="406"/>
      <c r="J349" s="406"/>
    </row>
    <row r="350" spans="1:10" ht="15.75" customHeight="1">
      <c r="A350" s="228"/>
      <c r="B350" s="364"/>
      <c r="C350" s="356"/>
      <c r="D350" s="356"/>
      <c r="E350" s="356"/>
      <c r="F350" s="357"/>
      <c r="G350" s="407"/>
      <c r="H350" s="407"/>
      <c r="I350" s="407"/>
      <c r="J350" s="407"/>
    </row>
    <row r="351" spans="1:10" ht="15.75" customHeight="1">
      <c r="A351" s="289"/>
      <c r="B351" s="360"/>
      <c r="C351" s="338"/>
      <c r="D351" s="338"/>
      <c r="E351" s="338"/>
      <c r="F351" s="361"/>
      <c r="G351" s="406"/>
      <c r="H351" s="406"/>
      <c r="I351" s="406"/>
      <c r="J351" s="406"/>
    </row>
    <row r="352" spans="1:10" ht="15.75" customHeight="1">
      <c r="A352" s="228"/>
      <c r="B352" s="364"/>
      <c r="C352" s="356"/>
      <c r="D352" s="356"/>
      <c r="E352" s="356"/>
      <c r="F352" s="357"/>
      <c r="G352" s="407"/>
      <c r="H352" s="407"/>
      <c r="I352" s="407"/>
      <c r="J352" s="407"/>
    </row>
    <row r="353" spans="1:10" ht="15.75" customHeight="1">
      <c r="A353" s="289"/>
      <c r="B353" s="360"/>
      <c r="C353" s="338"/>
      <c r="D353" s="338"/>
      <c r="E353" s="338"/>
      <c r="F353" s="361"/>
      <c r="G353" s="406"/>
      <c r="H353" s="406"/>
      <c r="I353" s="406"/>
      <c r="J353" s="406"/>
    </row>
    <row r="354" spans="1:10" ht="15.75" customHeight="1">
      <c r="A354" s="228"/>
      <c r="B354" s="364"/>
      <c r="C354" s="356"/>
      <c r="D354" s="356"/>
      <c r="E354" s="356"/>
      <c r="F354" s="357"/>
      <c r="G354" s="407"/>
      <c r="H354" s="407"/>
      <c r="I354" s="407"/>
      <c r="J354" s="407"/>
    </row>
    <row r="355" spans="1:10" ht="15.75" customHeight="1">
      <c r="A355" s="289"/>
      <c r="B355" s="360"/>
      <c r="C355" s="338"/>
      <c r="D355" s="338"/>
      <c r="E355" s="338"/>
      <c r="F355" s="361"/>
      <c r="G355" s="406"/>
      <c r="H355" s="406"/>
      <c r="I355" s="406"/>
      <c r="J355" s="406"/>
    </row>
    <row r="356" spans="1:10" ht="15.75" customHeight="1">
      <c r="A356" s="228"/>
      <c r="B356" s="364"/>
      <c r="C356" s="356"/>
      <c r="D356" s="356"/>
      <c r="E356" s="356"/>
      <c r="F356" s="357"/>
      <c r="G356" s="407"/>
      <c r="H356" s="407"/>
      <c r="I356" s="407"/>
      <c r="J356" s="407"/>
    </row>
    <row r="357" spans="1:10" ht="15.75" customHeight="1">
      <c r="A357" s="289"/>
      <c r="B357" s="360"/>
      <c r="C357" s="338"/>
      <c r="D357" s="338"/>
      <c r="E357" s="338"/>
      <c r="F357" s="361"/>
      <c r="G357" s="406"/>
      <c r="H357" s="406"/>
      <c r="I357" s="406"/>
      <c r="J357" s="406"/>
    </row>
    <row r="358" spans="1:10" ht="15.75" customHeight="1">
      <c r="A358" s="228"/>
      <c r="B358" s="364"/>
      <c r="C358" s="356"/>
      <c r="D358" s="356"/>
      <c r="E358" s="356"/>
      <c r="F358" s="357"/>
      <c r="G358" s="407"/>
      <c r="H358" s="407"/>
      <c r="I358" s="407"/>
      <c r="J358" s="407"/>
    </row>
    <row r="359" spans="1:10" ht="15.75" customHeight="1">
      <c r="A359" s="289"/>
      <c r="B359" s="360"/>
      <c r="C359" s="338"/>
      <c r="D359" s="338"/>
      <c r="E359" s="338"/>
      <c r="F359" s="361"/>
      <c r="G359" s="406"/>
      <c r="H359" s="406"/>
      <c r="I359" s="406"/>
      <c r="J359" s="406"/>
    </row>
    <row r="360" spans="1:10" ht="15.75" customHeight="1">
      <c r="A360" s="228"/>
      <c r="B360" s="364"/>
      <c r="C360" s="356"/>
      <c r="D360" s="356"/>
      <c r="E360" s="356"/>
      <c r="F360" s="357"/>
      <c r="G360" s="407"/>
      <c r="H360" s="407"/>
      <c r="I360" s="407"/>
      <c r="J360" s="407"/>
    </row>
    <row r="361" spans="1:10" ht="15.75" customHeight="1">
      <c r="A361" s="289"/>
      <c r="B361" s="360"/>
      <c r="C361" s="338"/>
      <c r="D361" s="338"/>
      <c r="E361" s="338"/>
      <c r="F361" s="361"/>
      <c r="G361" s="406"/>
      <c r="H361" s="406"/>
      <c r="I361" s="406"/>
      <c r="J361" s="406"/>
    </row>
    <row r="362" spans="1:10" ht="15.75" customHeight="1">
      <c r="A362" s="228"/>
      <c r="B362" s="364"/>
      <c r="C362" s="356"/>
      <c r="D362" s="356"/>
      <c r="E362" s="356"/>
      <c r="F362" s="357"/>
      <c r="G362" s="407"/>
      <c r="H362" s="407"/>
      <c r="I362" s="407"/>
      <c r="J362" s="407"/>
    </row>
    <row r="363" spans="1:10" ht="15.75" customHeight="1">
      <c r="A363" s="289"/>
      <c r="B363" s="360"/>
      <c r="C363" s="338"/>
      <c r="D363" s="338"/>
      <c r="E363" s="338"/>
      <c r="F363" s="361"/>
      <c r="G363" s="406"/>
      <c r="H363" s="406"/>
      <c r="I363" s="406"/>
      <c r="J363" s="406"/>
    </row>
    <row r="364" spans="1:10" ht="15.75" customHeight="1">
      <c r="A364" s="228"/>
      <c r="B364" s="364"/>
      <c r="C364" s="356"/>
      <c r="D364" s="356"/>
      <c r="E364" s="356"/>
      <c r="F364" s="357"/>
      <c r="G364" s="407"/>
      <c r="H364" s="407"/>
      <c r="I364" s="407"/>
      <c r="J364" s="407"/>
    </row>
    <row r="365" spans="1:10" ht="15.75" customHeight="1">
      <c r="A365" s="289"/>
      <c r="B365" s="360"/>
      <c r="C365" s="338"/>
      <c r="D365" s="338"/>
      <c r="E365" s="338"/>
      <c r="F365" s="361"/>
      <c r="G365" s="406"/>
      <c r="H365" s="406"/>
      <c r="I365" s="406"/>
      <c r="J365" s="406"/>
    </row>
    <row r="366" spans="1:10" ht="15.75" customHeight="1">
      <c r="A366" s="228"/>
      <c r="B366" s="364"/>
      <c r="C366" s="356"/>
      <c r="D366" s="356"/>
      <c r="E366" s="356"/>
      <c r="F366" s="357"/>
      <c r="G366" s="407"/>
      <c r="H366" s="407"/>
      <c r="I366" s="407"/>
      <c r="J366" s="407"/>
    </row>
    <row r="367" spans="1:10" ht="15.75" customHeight="1">
      <c r="A367" s="289"/>
      <c r="B367" s="360"/>
      <c r="C367" s="338"/>
      <c r="D367" s="338"/>
      <c r="E367" s="338"/>
      <c r="F367" s="361"/>
      <c r="G367" s="406"/>
      <c r="H367" s="406"/>
      <c r="I367" s="406"/>
      <c r="J367" s="406"/>
    </row>
    <row r="368" spans="1:10" ht="15.75" customHeight="1">
      <c r="A368" s="228"/>
      <c r="B368" s="364"/>
      <c r="C368" s="356"/>
      <c r="D368" s="356"/>
      <c r="E368" s="356"/>
      <c r="F368" s="357"/>
      <c r="G368" s="407"/>
      <c r="H368" s="407"/>
      <c r="I368" s="407"/>
      <c r="J368" s="407"/>
    </row>
    <row r="369" spans="1:10" ht="15.75" customHeight="1">
      <c r="A369" s="289"/>
      <c r="B369" s="360"/>
      <c r="C369" s="338"/>
      <c r="D369" s="338"/>
      <c r="E369" s="338"/>
      <c r="F369" s="361"/>
      <c r="G369" s="406"/>
      <c r="H369" s="406"/>
      <c r="I369" s="406"/>
      <c r="J369" s="406"/>
    </row>
    <row r="370" spans="1:10" ht="15.75" customHeight="1">
      <c r="A370" s="228"/>
      <c r="B370" s="364"/>
      <c r="C370" s="356"/>
      <c r="D370" s="356"/>
      <c r="E370" s="356"/>
      <c r="F370" s="357"/>
      <c r="G370" s="407"/>
      <c r="H370" s="407"/>
      <c r="I370" s="407"/>
      <c r="J370" s="407"/>
    </row>
    <row r="371" spans="1:10" ht="15.75" customHeight="1">
      <c r="A371" s="289"/>
      <c r="B371" s="360"/>
      <c r="C371" s="338"/>
      <c r="D371" s="338"/>
      <c r="E371" s="338"/>
      <c r="F371" s="361"/>
      <c r="G371" s="406"/>
      <c r="H371" s="406"/>
      <c r="I371" s="406"/>
      <c r="J371" s="406"/>
    </row>
    <row r="372" spans="1:10" ht="15.75" customHeight="1">
      <c r="A372" s="228"/>
      <c r="B372" s="364"/>
      <c r="C372" s="356"/>
      <c r="D372" s="356"/>
      <c r="E372" s="356"/>
      <c r="F372" s="357"/>
      <c r="G372" s="407"/>
      <c r="H372" s="407"/>
      <c r="I372" s="407"/>
      <c r="J372" s="407"/>
    </row>
    <row r="373" spans="1:10" ht="15.75" customHeight="1">
      <c r="A373" s="289"/>
      <c r="B373" s="360"/>
      <c r="C373" s="338"/>
      <c r="D373" s="338"/>
      <c r="E373" s="338"/>
      <c r="F373" s="361"/>
      <c r="G373" s="406"/>
      <c r="H373" s="406"/>
      <c r="I373" s="406"/>
      <c r="J373" s="406"/>
    </row>
    <row r="374" spans="1:10" ht="15.75" customHeight="1">
      <c r="A374" s="228"/>
      <c r="B374" s="364"/>
      <c r="C374" s="356"/>
      <c r="D374" s="356"/>
      <c r="E374" s="356"/>
      <c r="F374" s="357"/>
      <c r="G374" s="407"/>
      <c r="H374" s="407"/>
      <c r="I374" s="407"/>
      <c r="J374" s="407"/>
    </row>
    <row r="375" spans="1:10" ht="15.75" customHeight="1">
      <c r="A375" s="289"/>
      <c r="B375" s="360"/>
      <c r="C375" s="338"/>
      <c r="D375" s="338"/>
      <c r="E375" s="338"/>
      <c r="F375" s="361"/>
      <c r="G375" s="406"/>
      <c r="H375" s="406"/>
      <c r="I375" s="406"/>
      <c r="J375" s="406"/>
    </row>
    <row r="376" spans="1:10" ht="15.75" customHeight="1">
      <c r="A376" s="228"/>
      <c r="B376" s="364"/>
      <c r="C376" s="356"/>
      <c r="D376" s="356"/>
      <c r="E376" s="356"/>
      <c r="F376" s="357"/>
      <c r="G376" s="407"/>
      <c r="H376" s="407"/>
      <c r="I376" s="407"/>
      <c r="J376" s="407"/>
    </row>
    <row r="377" spans="1:10" ht="15.75" customHeight="1">
      <c r="A377" s="289"/>
      <c r="B377" s="360"/>
      <c r="C377" s="338"/>
      <c r="D377" s="338"/>
      <c r="E377" s="338"/>
      <c r="F377" s="361"/>
      <c r="G377" s="406"/>
      <c r="H377" s="406"/>
      <c r="I377" s="406"/>
      <c r="J377" s="406"/>
    </row>
    <row r="378" spans="1:10" ht="15.75" customHeight="1">
      <c r="A378" s="228"/>
      <c r="B378" s="364"/>
      <c r="C378" s="356"/>
      <c r="D378" s="356"/>
      <c r="E378" s="356"/>
      <c r="F378" s="357"/>
      <c r="G378" s="407"/>
      <c r="H378" s="407"/>
      <c r="I378" s="407"/>
      <c r="J378" s="407"/>
    </row>
    <row r="379" spans="1:10" ht="15.75" customHeight="1">
      <c r="A379" s="289"/>
      <c r="B379" s="360"/>
      <c r="C379" s="338"/>
      <c r="D379" s="338"/>
      <c r="E379" s="338"/>
      <c r="F379" s="361"/>
      <c r="G379" s="406"/>
      <c r="H379" s="406"/>
      <c r="I379" s="406"/>
      <c r="J379" s="406"/>
    </row>
    <row r="380" spans="1:10" ht="15.75" customHeight="1">
      <c r="A380" s="228"/>
      <c r="B380" s="364"/>
      <c r="C380" s="356"/>
      <c r="D380" s="356"/>
      <c r="E380" s="356"/>
      <c r="F380" s="357"/>
      <c r="G380" s="407"/>
      <c r="H380" s="407"/>
      <c r="I380" s="407"/>
      <c r="J380" s="407"/>
    </row>
    <row r="381" spans="1:10" ht="15.75" customHeight="1">
      <c r="A381" s="289"/>
      <c r="B381" s="360"/>
      <c r="C381" s="338"/>
      <c r="D381" s="338"/>
      <c r="E381" s="338"/>
      <c r="F381" s="361"/>
      <c r="G381" s="406"/>
      <c r="H381" s="406"/>
      <c r="I381" s="406"/>
      <c r="J381" s="406"/>
    </row>
    <row r="382" spans="1:10" ht="15.75" customHeight="1">
      <c r="A382" s="228"/>
      <c r="B382" s="364"/>
      <c r="C382" s="356"/>
      <c r="D382" s="356"/>
      <c r="E382" s="356"/>
      <c r="F382" s="357"/>
      <c r="G382" s="407"/>
      <c r="H382" s="407"/>
      <c r="I382" s="407"/>
      <c r="J382" s="407"/>
    </row>
    <row r="383" spans="1:10" ht="15.75" customHeight="1">
      <c r="A383" s="289"/>
      <c r="B383" s="360"/>
      <c r="C383" s="338"/>
      <c r="D383" s="338"/>
      <c r="E383" s="338"/>
      <c r="F383" s="361"/>
      <c r="G383" s="406"/>
      <c r="H383" s="406"/>
      <c r="I383" s="406"/>
      <c r="J383" s="406"/>
    </row>
    <row r="384" spans="1:10" ht="15.75" customHeight="1">
      <c r="A384" s="228"/>
      <c r="B384" s="364"/>
      <c r="C384" s="356"/>
      <c r="D384" s="356"/>
      <c r="E384" s="356"/>
      <c r="F384" s="357"/>
      <c r="G384" s="407"/>
      <c r="H384" s="407"/>
      <c r="I384" s="407"/>
      <c r="J384" s="407"/>
    </row>
    <row r="385" spans="1:10" ht="15.75" customHeight="1">
      <c r="A385" s="289"/>
      <c r="B385" s="360"/>
      <c r="C385" s="338"/>
      <c r="D385" s="338"/>
      <c r="E385" s="338"/>
      <c r="F385" s="361"/>
      <c r="G385" s="406"/>
      <c r="H385" s="406"/>
      <c r="I385" s="406"/>
      <c r="J385" s="406"/>
    </row>
    <row r="386" spans="1:10" ht="15.75" customHeight="1">
      <c r="A386" s="228"/>
      <c r="B386" s="364"/>
      <c r="C386" s="356"/>
      <c r="D386" s="356"/>
      <c r="E386" s="356"/>
      <c r="F386" s="357"/>
      <c r="G386" s="407"/>
      <c r="H386" s="407"/>
      <c r="I386" s="407"/>
      <c r="J386" s="407"/>
    </row>
    <row r="387" spans="1:10" ht="15.75" customHeight="1">
      <c r="A387" s="289"/>
      <c r="B387" s="360"/>
      <c r="C387" s="338"/>
      <c r="D387" s="338"/>
      <c r="E387" s="338"/>
      <c r="F387" s="361"/>
      <c r="G387" s="406"/>
      <c r="H387" s="406"/>
      <c r="I387" s="406"/>
      <c r="J387" s="406"/>
    </row>
    <row r="388" spans="1:10" ht="15.75" customHeight="1">
      <c r="A388" s="228"/>
      <c r="B388" s="364"/>
      <c r="C388" s="356"/>
      <c r="D388" s="356"/>
      <c r="E388" s="356"/>
      <c r="F388" s="357"/>
      <c r="G388" s="407"/>
      <c r="H388" s="407"/>
      <c r="I388" s="407"/>
      <c r="J388" s="407"/>
    </row>
    <row r="389" spans="1:10" ht="15.75" customHeight="1">
      <c r="A389" s="289"/>
      <c r="B389" s="360"/>
      <c r="C389" s="338"/>
      <c r="D389" s="338"/>
      <c r="E389" s="338"/>
      <c r="F389" s="361"/>
      <c r="G389" s="406"/>
      <c r="H389" s="406"/>
      <c r="I389" s="406"/>
      <c r="J389" s="406"/>
    </row>
    <row r="390" spans="1:10" ht="15.75" customHeight="1">
      <c r="A390" s="228"/>
      <c r="B390" s="364"/>
      <c r="C390" s="356"/>
      <c r="D390" s="356"/>
      <c r="E390" s="356"/>
      <c r="F390" s="357"/>
      <c r="G390" s="407"/>
      <c r="H390" s="407"/>
      <c r="I390" s="407"/>
      <c r="J390" s="407"/>
    </row>
    <row r="391" spans="1:10" ht="15.75" customHeight="1">
      <c r="A391" s="289"/>
      <c r="B391" s="360"/>
      <c r="C391" s="338"/>
      <c r="D391" s="338"/>
      <c r="E391" s="338"/>
      <c r="F391" s="361"/>
      <c r="G391" s="406"/>
      <c r="H391" s="406"/>
      <c r="I391" s="406"/>
      <c r="J391" s="406"/>
    </row>
    <row r="392" spans="1:10" ht="15.75" customHeight="1">
      <c r="A392" s="228"/>
      <c r="B392" s="364"/>
      <c r="C392" s="356"/>
      <c r="D392" s="356"/>
      <c r="E392" s="356"/>
      <c r="F392" s="357"/>
      <c r="G392" s="407"/>
      <c r="H392" s="407"/>
      <c r="I392" s="407"/>
      <c r="J392" s="407"/>
    </row>
    <row r="393" spans="1:10" ht="15.75" customHeight="1">
      <c r="A393" s="289"/>
      <c r="B393" s="360"/>
      <c r="C393" s="338"/>
      <c r="D393" s="338"/>
      <c r="E393" s="338"/>
      <c r="F393" s="361"/>
      <c r="G393" s="406"/>
      <c r="H393" s="406"/>
      <c r="I393" s="406"/>
      <c r="J393" s="406"/>
    </row>
    <row r="394" spans="1:10" ht="15.75" customHeight="1">
      <c r="A394" s="228"/>
      <c r="B394" s="364"/>
      <c r="C394" s="356"/>
      <c r="D394" s="356"/>
      <c r="E394" s="356"/>
      <c r="F394" s="357"/>
      <c r="G394" s="407"/>
      <c r="H394" s="407"/>
      <c r="I394" s="407"/>
      <c r="J394" s="407"/>
    </row>
    <row r="395" spans="1:10" ht="15.75" customHeight="1">
      <c r="A395" s="289"/>
      <c r="B395" s="360"/>
      <c r="C395" s="338"/>
      <c r="D395" s="338"/>
      <c r="E395" s="338"/>
      <c r="F395" s="361"/>
      <c r="G395" s="406"/>
      <c r="H395" s="406"/>
      <c r="I395" s="406"/>
      <c r="J395" s="406"/>
    </row>
    <row r="396" spans="1:10" ht="15.75" customHeight="1">
      <c r="A396" s="228"/>
      <c r="B396" s="364"/>
      <c r="C396" s="356"/>
      <c r="D396" s="356"/>
      <c r="E396" s="356"/>
      <c r="F396" s="357"/>
      <c r="G396" s="407"/>
      <c r="H396" s="407"/>
      <c r="I396" s="407"/>
      <c r="J396" s="407"/>
    </row>
    <row r="397" spans="1:10" ht="15.75" customHeight="1">
      <c r="A397" s="289"/>
      <c r="B397" s="360"/>
      <c r="C397" s="338"/>
      <c r="D397" s="338"/>
      <c r="E397" s="338"/>
      <c r="F397" s="361"/>
      <c r="G397" s="406"/>
      <c r="H397" s="406"/>
      <c r="I397" s="406"/>
      <c r="J397" s="406"/>
    </row>
    <row r="398" spans="1:10" ht="15.75" customHeight="1">
      <c r="A398" s="228"/>
      <c r="B398" s="364"/>
      <c r="C398" s="356"/>
      <c r="D398" s="356"/>
      <c r="E398" s="356"/>
      <c r="F398" s="357"/>
      <c r="G398" s="407"/>
      <c r="H398" s="407"/>
      <c r="I398" s="407"/>
      <c r="J398" s="407"/>
    </row>
    <row r="399" spans="1:10" ht="15.75" customHeight="1">
      <c r="A399" s="289"/>
      <c r="B399" s="360"/>
      <c r="C399" s="338"/>
      <c r="D399" s="338"/>
      <c r="E399" s="338"/>
      <c r="F399" s="361"/>
      <c r="G399" s="406"/>
      <c r="H399" s="406"/>
      <c r="I399" s="406"/>
      <c r="J399" s="406"/>
    </row>
    <row r="400" spans="1:10" ht="15.75" customHeight="1">
      <c r="A400" s="228"/>
      <c r="B400" s="364"/>
      <c r="C400" s="356"/>
      <c r="D400" s="356"/>
      <c r="E400" s="356"/>
      <c r="F400" s="357"/>
      <c r="G400" s="407"/>
      <c r="H400" s="407"/>
      <c r="I400" s="407"/>
      <c r="J400" s="407"/>
    </row>
    <row r="401" spans="1:10" ht="15.75" customHeight="1">
      <c r="A401" s="289"/>
      <c r="B401" s="360"/>
      <c r="C401" s="338"/>
      <c r="D401" s="338"/>
      <c r="E401" s="338"/>
      <c r="F401" s="361"/>
      <c r="G401" s="406"/>
      <c r="H401" s="406"/>
      <c r="I401" s="406"/>
      <c r="J401" s="406"/>
    </row>
    <row r="402" spans="1:10" ht="15.75" customHeight="1">
      <c r="A402" s="228"/>
      <c r="B402" s="364"/>
      <c r="C402" s="356"/>
      <c r="D402" s="356"/>
      <c r="E402" s="356"/>
      <c r="F402" s="357"/>
      <c r="G402" s="407"/>
      <c r="H402" s="407"/>
      <c r="I402" s="407"/>
      <c r="J402" s="407"/>
    </row>
    <row r="403" spans="1:10" ht="15.75" customHeight="1">
      <c r="A403" s="289"/>
      <c r="B403" s="360"/>
      <c r="C403" s="338"/>
      <c r="D403" s="338"/>
      <c r="E403" s="338"/>
      <c r="F403" s="361"/>
      <c r="G403" s="406"/>
      <c r="H403" s="406"/>
      <c r="I403" s="406"/>
      <c r="J403" s="406"/>
    </row>
    <row r="404" spans="1:10" ht="15.75" customHeight="1">
      <c r="A404" s="228"/>
      <c r="B404" s="364"/>
      <c r="C404" s="356"/>
      <c r="D404" s="356"/>
      <c r="E404" s="356"/>
      <c r="F404" s="357"/>
      <c r="G404" s="407"/>
      <c r="H404" s="407"/>
      <c r="I404" s="407"/>
      <c r="J404" s="407"/>
    </row>
    <row r="405" spans="1:10" ht="15.75" customHeight="1">
      <c r="A405" s="289"/>
      <c r="B405" s="360"/>
      <c r="C405" s="338"/>
      <c r="D405" s="338"/>
      <c r="E405" s="338"/>
      <c r="F405" s="361"/>
      <c r="G405" s="406"/>
      <c r="H405" s="406"/>
      <c r="I405" s="406"/>
      <c r="J405" s="406"/>
    </row>
    <row r="406" spans="1:10" ht="15.75" customHeight="1">
      <c r="A406" s="228"/>
      <c r="B406" s="364"/>
      <c r="C406" s="356"/>
      <c r="D406" s="356"/>
      <c r="E406" s="356"/>
      <c r="F406" s="357"/>
      <c r="G406" s="407"/>
      <c r="H406" s="407"/>
      <c r="I406" s="407"/>
      <c r="J406" s="407"/>
    </row>
    <row r="407" spans="1:10" ht="15.75" customHeight="1">
      <c r="A407" s="289"/>
      <c r="B407" s="360"/>
      <c r="C407" s="338"/>
      <c r="D407" s="338"/>
      <c r="E407" s="338"/>
      <c r="F407" s="361"/>
      <c r="G407" s="406"/>
      <c r="H407" s="406"/>
      <c r="I407" s="406"/>
      <c r="J407" s="406"/>
    </row>
    <row r="408" spans="1:10" ht="15.75" customHeight="1">
      <c r="A408" s="228"/>
      <c r="B408" s="364"/>
      <c r="C408" s="356"/>
      <c r="D408" s="356"/>
      <c r="E408" s="356"/>
      <c r="F408" s="357"/>
      <c r="G408" s="407"/>
      <c r="H408" s="407"/>
      <c r="I408" s="407"/>
      <c r="J408" s="407"/>
    </row>
    <row r="409" spans="1:10" ht="15.75" customHeight="1"/>
    <row r="410" spans="1:10" ht="15.75" customHeight="1"/>
    <row r="411" spans="1:10" ht="15.75" customHeight="1"/>
    <row r="412" spans="1:10" ht="15.75" customHeight="1"/>
    <row r="413" spans="1:10" ht="15.75" customHeight="1"/>
    <row r="414" spans="1:10" ht="15.75" customHeight="1"/>
    <row r="415" spans="1:10" ht="15.75" customHeight="1"/>
    <row r="416" spans="1:10"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1:F2"/>
    <mergeCell ref="G1:J2"/>
    <mergeCell ref="C4:F4"/>
    <mergeCell ref="G4:J4"/>
  </mergeCells>
  <hyperlinks>
    <hyperlink ref="A1" r:id="rId1" xr:uid="{00000000-0004-0000-0700-000000000000}"/>
    <hyperlink ref="A2" r:id="rId2" xr:uid="{00000000-0004-0000-0700-000001000000}"/>
    <hyperlink ref="F27" r:id="rId3" xr:uid="{00000000-0004-0000-0700-000002000000}"/>
    <hyperlink ref="F208" r:id="rId4" xr:uid="{00000000-0004-0000-0700-000003000000}"/>
  </hyperlinks>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3D297"/>
    <outlinePr summaryBelow="0" summaryRight="0"/>
  </sheetPr>
  <dimension ref="A1:AG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 customHeight="1"/>
  <cols>
    <col min="1" max="1" width="11.7109375" customWidth="1"/>
    <col min="2" max="2" width="44" customWidth="1"/>
    <col min="3" max="3" width="9.140625" customWidth="1"/>
    <col min="4" max="5" width="54" customWidth="1"/>
    <col min="6" max="6" width="33" customWidth="1"/>
    <col min="7" max="7" width="39.140625" customWidth="1"/>
    <col min="8" max="8" width="22" customWidth="1"/>
    <col min="9" max="9" width="6.28515625" customWidth="1"/>
    <col min="10" max="15" width="36.7109375" customWidth="1"/>
    <col min="16" max="16" width="6.28515625" customWidth="1"/>
    <col min="17" max="19" width="36.7109375" customWidth="1"/>
    <col min="20" max="20" width="5.5703125" customWidth="1"/>
    <col min="21" max="22" width="36.7109375" customWidth="1"/>
  </cols>
  <sheetData>
    <row r="1" spans="1:33" ht="39.75" customHeight="1">
      <c r="A1" s="408" t="s">
        <v>4783</v>
      </c>
      <c r="B1" s="409"/>
      <c r="C1" s="410"/>
      <c r="D1" s="411"/>
      <c r="E1" s="411"/>
      <c r="F1" s="411"/>
      <c r="G1" s="411"/>
      <c r="H1" s="411"/>
      <c r="I1" s="412"/>
      <c r="J1" s="413"/>
      <c r="K1" s="413"/>
      <c r="L1" s="414"/>
      <c r="M1" s="415"/>
      <c r="N1" s="413"/>
      <c r="O1" s="415"/>
      <c r="P1" s="412"/>
      <c r="Q1" s="413"/>
      <c r="R1" s="413"/>
      <c r="S1" s="414"/>
      <c r="T1" s="412"/>
      <c r="U1" s="413"/>
      <c r="V1" s="414"/>
      <c r="X1" s="416"/>
    </row>
    <row r="2" spans="1:33" ht="39.75" customHeight="1">
      <c r="A2" s="408" t="s">
        <v>4784</v>
      </c>
      <c r="B2" s="409"/>
      <c r="C2" s="410"/>
      <c r="D2" s="411"/>
      <c r="E2" s="411"/>
      <c r="F2" s="411"/>
      <c r="G2" s="411"/>
      <c r="H2" s="411"/>
      <c r="I2" s="412"/>
      <c r="J2" s="413"/>
      <c r="K2" s="413"/>
      <c r="L2" s="414"/>
      <c r="M2" s="415"/>
      <c r="N2" s="413"/>
      <c r="O2" s="415"/>
      <c r="P2" s="412"/>
      <c r="Q2" s="413"/>
      <c r="R2" s="413"/>
      <c r="S2" s="414"/>
      <c r="T2" s="412"/>
      <c r="U2" s="413"/>
      <c r="V2" s="414"/>
      <c r="X2" s="416"/>
    </row>
    <row r="3" spans="1:33" ht="39.75" customHeight="1">
      <c r="A3" s="417" t="s">
        <v>4289</v>
      </c>
      <c r="B3" s="418" t="s">
        <v>2634</v>
      </c>
      <c r="C3" s="419" t="s">
        <v>4290</v>
      </c>
      <c r="D3" s="420" t="s">
        <v>4785</v>
      </c>
      <c r="E3" s="420" t="s">
        <v>4786</v>
      </c>
      <c r="F3" s="420" t="s">
        <v>4787</v>
      </c>
      <c r="G3" s="420" t="s">
        <v>4788</v>
      </c>
      <c r="H3" s="421" t="s">
        <v>4789</v>
      </c>
      <c r="I3" s="422" t="s">
        <v>4790</v>
      </c>
      <c r="J3" s="423" t="s">
        <v>4791</v>
      </c>
      <c r="K3" s="423" t="s">
        <v>4792</v>
      </c>
      <c r="L3" s="424" t="s">
        <v>2917</v>
      </c>
      <c r="M3" s="425"/>
      <c r="N3" s="423"/>
      <c r="O3" s="425"/>
      <c r="P3" s="426" t="s">
        <v>4793</v>
      </c>
      <c r="Q3" s="423" t="s">
        <v>4791</v>
      </c>
      <c r="R3" s="423" t="s">
        <v>4792</v>
      </c>
      <c r="S3" s="424" t="s">
        <v>2917</v>
      </c>
      <c r="T3" s="426" t="s">
        <v>4794</v>
      </c>
      <c r="U3" s="423" t="s">
        <v>4795</v>
      </c>
      <c r="V3" s="424"/>
      <c r="W3" s="427"/>
      <c r="X3" s="428"/>
      <c r="Y3" s="427"/>
      <c r="Z3" s="427"/>
      <c r="AA3" s="427"/>
      <c r="AB3" s="427"/>
      <c r="AC3" s="427"/>
      <c r="AD3" s="427"/>
      <c r="AE3" s="427"/>
      <c r="AF3" s="427"/>
      <c r="AG3" s="427"/>
    </row>
    <row r="4" spans="1:33" ht="160.5" customHeight="1">
      <c r="A4" s="366" t="s">
        <v>2662</v>
      </c>
      <c r="B4" s="429" t="s">
        <v>2664</v>
      </c>
      <c r="C4" s="430"/>
      <c r="D4" s="430" t="s">
        <v>4796</v>
      </c>
      <c r="E4" s="430" t="s">
        <v>4797</v>
      </c>
      <c r="F4" s="430"/>
      <c r="G4" s="430"/>
      <c r="H4" s="431" t="s">
        <v>4798</v>
      </c>
      <c r="I4" s="432"/>
      <c r="J4" s="432" t="s">
        <v>4799</v>
      </c>
      <c r="K4" s="432" t="s">
        <v>4800</v>
      </c>
      <c r="L4" s="432" t="s">
        <v>4801</v>
      </c>
      <c r="M4" s="432" t="s">
        <v>4802</v>
      </c>
      <c r="N4" s="433"/>
      <c r="O4" s="433"/>
      <c r="P4" s="434"/>
      <c r="Q4" s="435" t="s">
        <v>4803</v>
      </c>
      <c r="R4" s="435"/>
      <c r="S4" s="435"/>
      <c r="T4" s="436"/>
      <c r="U4" s="437"/>
      <c r="V4" s="437"/>
      <c r="W4" s="265"/>
      <c r="X4" s="265"/>
    </row>
    <row r="5" spans="1:33" ht="160.5" customHeight="1">
      <c r="A5" s="228"/>
      <c r="B5" s="438" t="s">
        <v>2663</v>
      </c>
      <c r="C5" s="439"/>
      <c r="D5" s="440" t="s">
        <v>4804</v>
      </c>
      <c r="E5" s="440" t="s">
        <v>4805</v>
      </c>
      <c r="F5" s="439" t="s">
        <v>4806</v>
      </c>
      <c r="G5" s="439"/>
      <c r="H5" s="441"/>
      <c r="I5" s="442"/>
      <c r="J5" s="442" t="s">
        <v>4807</v>
      </c>
      <c r="K5" s="442" t="s">
        <v>4808</v>
      </c>
      <c r="L5" s="442" t="s">
        <v>4809</v>
      </c>
      <c r="M5" s="443" t="s">
        <v>4810</v>
      </c>
      <c r="N5" s="443"/>
      <c r="O5" s="443"/>
      <c r="P5" s="434"/>
      <c r="Q5" s="435" t="s">
        <v>4811</v>
      </c>
      <c r="R5" s="435" t="s">
        <v>4812</v>
      </c>
      <c r="S5" s="435" t="s">
        <v>4813</v>
      </c>
      <c r="T5" s="436"/>
      <c r="U5" s="437"/>
      <c r="V5" s="437"/>
      <c r="W5" s="265"/>
      <c r="X5" s="265"/>
    </row>
    <row r="6" spans="1:33" ht="160.5" customHeight="1">
      <c r="A6" s="366" t="s">
        <v>2665</v>
      </c>
      <c r="B6" s="429" t="s">
        <v>2666</v>
      </c>
      <c r="C6" s="430"/>
      <c r="D6" s="430"/>
      <c r="E6" s="430"/>
      <c r="F6" s="430"/>
      <c r="G6" s="430"/>
      <c r="H6" s="431"/>
      <c r="I6" s="432"/>
      <c r="J6" s="432" t="s">
        <v>4814</v>
      </c>
      <c r="K6" s="432" t="s">
        <v>4815</v>
      </c>
      <c r="L6" s="432" t="s">
        <v>4816</v>
      </c>
      <c r="M6" s="433"/>
      <c r="N6" s="433"/>
      <c r="O6" s="433"/>
      <c r="P6" s="434"/>
      <c r="Q6" s="435" t="s">
        <v>4817</v>
      </c>
      <c r="R6" s="435" t="s">
        <v>4818</v>
      </c>
      <c r="S6" s="435"/>
      <c r="T6" s="436"/>
      <c r="U6" s="437"/>
      <c r="V6" s="437"/>
      <c r="W6" s="265"/>
      <c r="X6" s="265"/>
    </row>
    <row r="7" spans="1:33" ht="160.5" customHeight="1">
      <c r="A7" s="354" t="s">
        <v>2667</v>
      </c>
      <c r="B7" s="438" t="s">
        <v>2670</v>
      </c>
      <c r="C7" s="439"/>
      <c r="D7" s="439"/>
      <c r="E7" s="444" t="s">
        <v>4819</v>
      </c>
      <c r="F7" s="439"/>
      <c r="G7" s="439"/>
      <c r="H7" s="441"/>
      <c r="I7" s="442"/>
      <c r="J7" s="442" t="s">
        <v>4820</v>
      </c>
      <c r="K7" s="445" t="s">
        <v>4821</v>
      </c>
      <c r="L7" s="442" t="s">
        <v>4822</v>
      </c>
      <c r="M7" s="443"/>
      <c r="N7" s="443"/>
      <c r="O7" s="443"/>
      <c r="P7" s="434"/>
      <c r="Q7" s="435" t="s">
        <v>4823</v>
      </c>
      <c r="R7" s="435" t="s">
        <v>4824</v>
      </c>
      <c r="S7" s="435"/>
      <c r="T7" s="436"/>
      <c r="U7" s="437"/>
      <c r="V7" s="437"/>
      <c r="W7" s="265"/>
      <c r="X7" s="265"/>
    </row>
    <row r="8" spans="1:33" ht="160.5" customHeight="1">
      <c r="A8" s="289"/>
      <c r="B8" s="429" t="s">
        <v>2668</v>
      </c>
      <c r="C8" s="430"/>
      <c r="D8" s="430" t="s">
        <v>4825</v>
      </c>
      <c r="E8" s="430"/>
      <c r="F8" s="430"/>
      <c r="G8" s="430"/>
      <c r="H8" s="431"/>
      <c r="I8" s="432"/>
      <c r="J8" s="432" t="s">
        <v>4826</v>
      </c>
      <c r="K8" s="432" t="s">
        <v>4827</v>
      </c>
      <c r="L8" s="432" t="s">
        <v>4828</v>
      </c>
      <c r="M8" s="433" t="s">
        <v>4829</v>
      </c>
      <c r="N8" s="433" t="s">
        <v>4830</v>
      </c>
      <c r="O8" s="433"/>
      <c r="P8" s="434"/>
      <c r="Q8" s="435" t="s">
        <v>4831</v>
      </c>
      <c r="R8" s="435" t="s">
        <v>4832</v>
      </c>
      <c r="S8" s="435" t="s">
        <v>4833</v>
      </c>
      <c r="T8" s="436"/>
      <c r="U8" s="435" t="s">
        <v>4834</v>
      </c>
      <c r="V8" s="435" t="s">
        <v>4835</v>
      </c>
      <c r="W8" s="265"/>
      <c r="X8" s="265"/>
    </row>
    <row r="9" spans="1:33" ht="160.5" customHeight="1">
      <c r="A9" s="228"/>
      <c r="B9" s="438" t="s">
        <v>2669</v>
      </c>
      <c r="C9" s="439"/>
      <c r="D9" s="439"/>
      <c r="E9" s="439"/>
      <c r="F9" s="439"/>
      <c r="G9" s="439"/>
      <c r="H9" s="441"/>
      <c r="I9" s="442"/>
      <c r="J9" s="442" t="s">
        <v>4836</v>
      </c>
      <c r="K9" s="442" t="s">
        <v>4837</v>
      </c>
      <c r="L9" s="442"/>
      <c r="M9" s="443"/>
      <c r="N9" s="443"/>
      <c r="O9" s="443"/>
      <c r="P9" s="434"/>
      <c r="Q9" s="435"/>
      <c r="R9" s="435"/>
      <c r="S9" s="437"/>
      <c r="T9" s="436"/>
      <c r="U9" s="437"/>
      <c r="V9" s="437"/>
      <c r="W9" s="265"/>
      <c r="X9" s="265"/>
    </row>
    <row r="10" spans="1:33" ht="160.5" customHeight="1">
      <c r="A10" s="366" t="s">
        <v>2671</v>
      </c>
      <c r="B10" s="429" t="s">
        <v>2672</v>
      </c>
      <c r="C10" s="430"/>
      <c r="D10" s="430" t="s">
        <v>4838</v>
      </c>
      <c r="E10" s="430" t="s">
        <v>4839</v>
      </c>
      <c r="F10" s="430"/>
      <c r="G10" s="430"/>
      <c r="H10" s="431"/>
      <c r="I10" s="432"/>
      <c r="J10" s="432" t="s">
        <v>4840</v>
      </c>
      <c r="K10" s="432" t="s">
        <v>4841</v>
      </c>
      <c r="L10" s="446" t="s">
        <v>4842</v>
      </c>
      <c r="M10" s="433" t="s">
        <v>4843</v>
      </c>
      <c r="N10" s="433" t="s">
        <v>13</v>
      </c>
      <c r="O10" s="433"/>
      <c r="P10" s="434"/>
      <c r="Q10" s="435" t="s">
        <v>4844</v>
      </c>
      <c r="R10" s="435" t="s">
        <v>4845</v>
      </c>
      <c r="S10" s="435" t="s">
        <v>4846</v>
      </c>
      <c r="T10" s="436"/>
      <c r="U10" s="435" t="s">
        <v>4847</v>
      </c>
      <c r="V10" s="435" t="s">
        <v>4848</v>
      </c>
      <c r="W10" s="447" t="s">
        <v>4849</v>
      </c>
      <c r="X10" s="265"/>
    </row>
    <row r="11" spans="1:33" ht="160.5" customHeight="1">
      <c r="A11" s="228"/>
      <c r="B11" s="438" t="s">
        <v>2676</v>
      </c>
      <c r="C11" s="448">
        <v>44222</v>
      </c>
      <c r="D11" s="439" t="s">
        <v>4850</v>
      </c>
      <c r="E11" s="439" t="s">
        <v>4851</v>
      </c>
      <c r="F11" s="439" t="s">
        <v>4852</v>
      </c>
      <c r="G11" s="439"/>
      <c r="H11" s="441"/>
      <c r="I11" s="442"/>
      <c r="J11" s="442" t="s">
        <v>4853</v>
      </c>
      <c r="K11" s="442" t="s">
        <v>4854</v>
      </c>
      <c r="L11" s="442" t="s">
        <v>4855</v>
      </c>
      <c r="M11" s="443" t="s">
        <v>4856</v>
      </c>
      <c r="N11" s="443"/>
      <c r="O11" s="443"/>
      <c r="P11" s="434"/>
      <c r="Q11" s="435" t="s">
        <v>4857</v>
      </c>
      <c r="R11" s="435" t="s">
        <v>4858</v>
      </c>
      <c r="S11" s="435" t="s">
        <v>4859</v>
      </c>
      <c r="T11" s="436"/>
      <c r="U11" s="437"/>
      <c r="V11" s="437"/>
      <c r="W11" s="265"/>
      <c r="X11" s="265"/>
    </row>
    <row r="12" spans="1:33" ht="160.5" customHeight="1">
      <c r="A12" s="289"/>
      <c r="B12" s="429" t="s">
        <v>2960</v>
      </c>
      <c r="C12" s="430"/>
      <c r="D12" s="430"/>
      <c r="E12" s="430"/>
      <c r="F12" s="430"/>
      <c r="G12" s="430"/>
      <c r="H12" s="431"/>
      <c r="I12" s="432"/>
      <c r="J12" s="432" t="s">
        <v>4860</v>
      </c>
      <c r="K12" s="432" t="s">
        <v>4861</v>
      </c>
      <c r="L12" s="432" t="s">
        <v>4862</v>
      </c>
      <c r="M12" s="449" t="s">
        <v>4863</v>
      </c>
      <c r="N12" s="433"/>
      <c r="O12" s="433"/>
      <c r="P12" s="434"/>
      <c r="Q12" s="435" t="s">
        <v>4864</v>
      </c>
      <c r="R12" s="435" t="s">
        <v>4865</v>
      </c>
      <c r="S12" s="435" t="s">
        <v>4866</v>
      </c>
      <c r="T12" s="436"/>
      <c r="U12" s="435" t="s">
        <v>4867</v>
      </c>
      <c r="V12" s="435" t="s">
        <v>4868</v>
      </c>
      <c r="W12" s="265"/>
      <c r="X12" s="265"/>
    </row>
    <row r="13" spans="1:33" ht="160.5" customHeight="1">
      <c r="A13" s="228"/>
      <c r="B13" s="438" t="s">
        <v>2679</v>
      </c>
      <c r="C13" s="439"/>
      <c r="D13" s="439" t="s">
        <v>4869</v>
      </c>
      <c r="E13" s="439" t="s">
        <v>4870</v>
      </c>
      <c r="F13" s="439" t="s">
        <v>4871</v>
      </c>
      <c r="G13" s="439" t="s">
        <v>4872</v>
      </c>
      <c r="H13" s="441"/>
      <c r="I13" s="442"/>
      <c r="J13" s="442" t="s">
        <v>4873</v>
      </c>
      <c r="K13" s="442" t="s">
        <v>4874</v>
      </c>
      <c r="L13" s="442" t="s">
        <v>4875</v>
      </c>
      <c r="M13" s="443" t="s">
        <v>4876</v>
      </c>
      <c r="N13" s="443" t="s">
        <v>4877</v>
      </c>
      <c r="O13" s="443" t="s">
        <v>4878</v>
      </c>
      <c r="P13" s="434"/>
      <c r="Q13" s="435" t="s">
        <v>4879</v>
      </c>
      <c r="R13" s="435" t="s">
        <v>4880</v>
      </c>
      <c r="S13" s="437"/>
      <c r="T13" s="436"/>
      <c r="U13" s="437"/>
      <c r="V13" s="437"/>
      <c r="W13" s="265"/>
      <c r="X13" s="265"/>
    </row>
    <row r="14" spans="1:33" ht="160.5" customHeight="1">
      <c r="A14" s="289"/>
      <c r="B14" s="429" t="s">
        <v>2684</v>
      </c>
      <c r="C14" s="430"/>
      <c r="D14" s="430"/>
      <c r="E14" s="430"/>
      <c r="F14" s="430"/>
      <c r="G14" s="430"/>
      <c r="H14" s="431"/>
      <c r="I14" s="432"/>
      <c r="J14" s="432" t="s">
        <v>4881</v>
      </c>
      <c r="K14" s="432"/>
      <c r="L14" s="433" t="s">
        <v>4882</v>
      </c>
      <c r="M14" s="433"/>
      <c r="N14" s="433"/>
      <c r="O14" s="433"/>
      <c r="P14" s="434"/>
      <c r="Q14" s="435" t="s">
        <v>4883</v>
      </c>
      <c r="R14" s="435" t="s">
        <v>4884</v>
      </c>
      <c r="S14" s="435" t="s">
        <v>4885</v>
      </c>
      <c r="T14" s="436"/>
      <c r="U14" s="437"/>
      <c r="V14" s="437"/>
      <c r="W14" s="265"/>
      <c r="X14" s="265"/>
    </row>
    <row r="15" spans="1:33" ht="160.5" customHeight="1">
      <c r="A15" s="228"/>
      <c r="B15" s="438" t="s">
        <v>4886</v>
      </c>
      <c r="C15" s="439"/>
      <c r="D15" s="439"/>
      <c r="E15" s="439"/>
      <c r="F15" s="439"/>
      <c r="G15" s="439"/>
      <c r="H15" s="441"/>
      <c r="I15" s="443"/>
      <c r="J15" s="443" t="s">
        <v>4887</v>
      </c>
      <c r="K15" s="442" t="s">
        <v>4888</v>
      </c>
      <c r="L15" s="442" t="s">
        <v>4889</v>
      </c>
      <c r="M15" s="443"/>
      <c r="N15" s="443"/>
      <c r="O15" s="443"/>
      <c r="P15" s="434"/>
      <c r="Q15" s="435" t="s">
        <v>4890</v>
      </c>
      <c r="R15" s="435" t="s">
        <v>4891</v>
      </c>
      <c r="S15" s="437"/>
      <c r="T15" s="436"/>
      <c r="U15" s="437"/>
      <c r="V15" s="437"/>
      <c r="W15" s="265"/>
      <c r="X15" s="265"/>
    </row>
    <row r="16" spans="1:33" ht="160.5" customHeight="1">
      <c r="A16" s="289"/>
      <c r="B16" s="429" t="s">
        <v>2683</v>
      </c>
      <c r="C16" s="430"/>
      <c r="D16" s="430" t="s">
        <v>4892</v>
      </c>
      <c r="E16" s="430" t="s">
        <v>4893</v>
      </c>
      <c r="F16" s="430"/>
      <c r="G16" s="430"/>
      <c r="H16" s="431" t="s">
        <v>4894</v>
      </c>
      <c r="I16" s="432"/>
      <c r="J16" s="432" t="s">
        <v>4895</v>
      </c>
      <c r="K16" s="432" t="s">
        <v>4896</v>
      </c>
      <c r="L16" s="432"/>
      <c r="M16" s="433"/>
      <c r="N16" s="433"/>
      <c r="O16" s="433"/>
      <c r="P16" s="434"/>
      <c r="Q16" s="435" t="s">
        <v>4897</v>
      </c>
      <c r="R16" s="435" t="s">
        <v>4898</v>
      </c>
      <c r="S16" s="437"/>
      <c r="T16" s="436"/>
      <c r="U16" s="437"/>
      <c r="V16" s="437"/>
      <c r="W16" s="265"/>
      <c r="X16" s="265"/>
    </row>
    <row r="17" spans="1:25" ht="160.5" customHeight="1">
      <c r="A17" s="228"/>
      <c r="B17" s="438" t="s">
        <v>2686</v>
      </c>
      <c r="C17" s="439"/>
      <c r="D17" s="439"/>
      <c r="E17" s="439"/>
      <c r="F17" s="439"/>
      <c r="G17" s="439"/>
      <c r="H17" s="441" t="s">
        <v>3535</v>
      </c>
      <c r="I17" s="442"/>
      <c r="J17" s="442" t="s">
        <v>4899</v>
      </c>
      <c r="K17" s="442" t="s">
        <v>4900</v>
      </c>
      <c r="L17" s="442" t="s">
        <v>4901</v>
      </c>
      <c r="M17" s="443" t="s">
        <v>4902</v>
      </c>
      <c r="N17" s="443" t="s">
        <v>4903</v>
      </c>
      <c r="O17" s="443"/>
      <c r="P17" s="434"/>
      <c r="Q17" s="435" t="s">
        <v>4904</v>
      </c>
      <c r="R17" s="435" t="s">
        <v>4905</v>
      </c>
      <c r="S17" s="437"/>
      <c r="T17" s="436"/>
      <c r="U17" s="437"/>
      <c r="V17" s="437"/>
      <c r="W17" s="265"/>
      <c r="X17" s="265"/>
    </row>
    <row r="18" spans="1:25" ht="160.5" customHeight="1">
      <c r="A18" s="289"/>
      <c r="B18" s="429" t="s">
        <v>2682</v>
      </c>
      <c r="C18" s="450">
        <v>44169</v>
      </c>
      <c r="D18" s="430" t="s">
        <v>4906</v>
      </c>
      <c r="E18" s="430" t="s">
        <v>4907</v>
      </c>
      <c r="F18" s="430"/>
      <c r="G18" s="430"/>
      <c r="H18" s="431"/>
      <c r="I18" s="432"/>
      <c r="J18" s="432" t="s">
        <v>4908</v>
      </c>
      <c r="K18" s="432" t="s">
        <v>4909</v>
      </c>
      <c r="L18" s="432" t="s">
        <v>4910</v>
      </c>
      <c r="M18" s="433" t="s">
        <v>4911</v>
      </c>
      <c r="N18" s="433"/>
      <c r="O18" s="433"/>
      <c r="P18" s="434"/>
      <c r="Q18" s="435" t="s">
        <v>4912</v>
      </c>
      <c r="R18" s="435" t="s">
        <v>4913</v>
      </c>
      <c r="S18" s="435"/>
      <c r="T18" s="436"/>
      <c r="U18" s="435" t="s">
        <v>4914</v>
      </c>
      <c r="V18" s="435" t="s">
        <v>4915</v>
      </c>
      <c r="W18" s="265"/>
      <c r="X18" s="265"/>
    </row>
    <row r="19" spans="1:25" ht="160.5" customHeight="1">
      <c r="A19" s="228"/>
      <c r="B19" s="438" t="s">
        <v>2677</v>
      </c>
      <c r="C19" s="451">
        <v>44213</v>
      </c>
      <c r="D19" s="439" t="s">
        <v>4916</v>
      </c>
      <c r="E19" s="439" t="s">
        <v>4917</v>
      </c>
      <c r="F19" s="439"/>
      <c r="G19" s="439"/>
      <c r="H19" s="441"/>
      <c r="I19" s="442"/>
      <c r="J19" s="442" t="s">
        <v>4918</v>
      </c>
      <c r="K19" s="442" t="s">
        <v>4919</v>
      </c>
      <c r="L19" s="442" t="s">
        <v>4920</v>
      </c>
      <c r="M19" s="443"/>
      <c r="N19" s="443"/>
      <c r="O19" s="443"/>
      <c r="P19" s="434"/>
      <c r="Q19" s="435"/>
      <c r="R19" s="435" t="s">
        <v>4921</v>
      </c>
      <c r="S19" s="435" t="s">
        <v>4922</v>
      </c>
      <c r="T19" s="436"/>
      <c r="U19" s="437" t="s">
        <v>4923</v>
      </c>
      <c r="V19" s="437"/>
      <c r="W19" s="265"/>
      <c r="X19" s="265"/>
    </row>
    <row r="20" spans="1:25" ht="160.5" customHeight="1">
      <c r="A20" s="289"/>
      <c r="B20" s="429" t="s">
        <v>2675</v>
      </c>
      <c r="C20" s="430"/>
      <c r="D20" s="430"/>
      <c r="E20" s="430"/>
      <c r="F20" s="430"/>
      <c r="G20" s="430"/>
      <c r="H20" s="431"/>
      <c r="I20" s="449"/>
      <c r="J20" s="449" t="s">
        <v>4924</v>
      </c>
      <c r="K20" s="432"/>
      <c r="L20" s="432"/>
      <c r="M20" s="433"/>
      <c r="N20" s="433"/>
      <c r="O20" s="433"/>
      <c r="P20" s="434"/>
      <c r="Q20" s="435" t="s">
        <v>4925</v>
      </c>
      <c r="R20" s="435" t="s">
        <v>4926</v>
      </c>
      <c r="S20" s="435"/>
      <c r="T20" s="436"/>
      <c r="U20" s="437"/>
      <c r="V20" s="437"/>
      <c r="W20" s="265"/>
      <c r="X20" s="265"/>
    </row>
    <row r="21" spans="1:25" ht="160.5" customHeight="1">
      <c r="A21" s="228"/>
      <c r="B21" s="438" t="s">
        <v>2674</v>
      </c>
      <c r="C21" s="439"/>
      <c r="D21" s="439"/>
      <c r="E21" s="439"/>
      <c r="F21" s="439"/>
      <c r="G21" s="439"/>
      <c r="H21" s="441"/>
      <c r="I21" s="443"/>
      <c r="J21" s="443" t="s">
        <v>4927</v>
      </c>
      <c r="K21" s="442"/>
      <c r="L21" s="442"/>
      <c r="M21" s="443"/>
      <c r="N21" s="443"/>
      <c r="O21" s="443"/>
      <c r="P21" s="434"/>
      <c r="Q21" s="435"/>
      <c r="R21" s="435"/>
      <c r="S21" s="437"/>
      <c r="T21" s="436"/>
      <c r="U21" s="437"/>
      <c r="V21" s="437"/>
      <c r="W21" s="265"/>
      <c r="X21" s="265"/>
    </row>
    <row r="22" spans="1:25" ht="160.5" customHeight="1">
      <c r="A22" s="289"/>
      <c r="B22" s="429" t="s">
        <v>2681</v>
      </c>
      <c r="C22" s="430"/>
      <c r="D22" s="430" t="s">
        <v>4928</v>
      </c>
      <c r="E22" s="430" t="s">
        <v>4929</v>
      </c>
      <c r="F22" s="430"/>
      <c r="G22" s="430"/>
      <c r="H22" s="431"/>
      <c r="I22" s="432"/>
      <c r="J22" s="432" t="s">
        <v>4930</v>
      </c>
      <c r="K22" s="432" t="s">
        <v>4931</v>
      </c>
      <c r="L22" s="433" t="s">
        <v>4932</v>
      </c>
      <c r="M22" s="433"/>
      <c r="N22" s="433"/>
      <c r="O22" s="433"/>
      <c r="P22" s="434"/>
      <c r="Q22" s="435" t="s">
        <v>4933</v>
      </c>
      <c r="R22" s="435" t="s">
        <v>4934</v>
      </c>
      <c r="S22" s="435" t="s">
        <v>4935</v>
      </c>
      <c r="T22" s="436"/>
      <c r="U22" s="435" t="s">
        <v>4936</v>
      </c>
      <c r="V22" s="435" t="s">
        <v>4937</v>
      </c>
      <c r="W22" s="265"/>
      <c r="X22" s="265"/>
    </row>
    <row r="23" spans="1:25" ht="160.5" customHeight="1">
      <c r="A23" s="228"/>
      <c r="B23" s="452" t="s">
        <v>2678</v>
      </c>
      <c r="C23" s="439"/>
      <c r="D23" s="453" t="s">
        <v>4938</v>
      </c>
      <c r="E23" s="439" t="s">
        <v>4939</v>
      </c>
      <c r="F23" s="76" t="s">
        <v>4940</v>
      </c>
      <c r="G23" s="439"/>
      <c r="H23" s="441"/>
      <c r="I23" s="442"/>
      <c r="J23" s="442" t="s">
        <v>4941</v>
      </c>
      <c r="K23" s="442" t="s">
        <v>4942</v>
      </c>
      <c r="L23" s="442" t="s">
        <v>4943</v>
      </c>
      <c r="M23" s="443" t="s">
        <v>4944</v>
      </c>
      <c r="N23" s="443" t="s">
        <v>4945</v>
      </c>
      <c r="O23" s="443" t="s">
        <v>4946</v>
      </c>
      <c r="P23" s="434"/>
      <c r="Q23" s="435" t="s">
        <v>4947</v>
      </c>
      <c r="R23" s="435" t="s">
        <v>4948</v>
      </c>
      <c r="S23" s="435" t="s">
        <v>4949</v>
      </c>
      <c r="T23" s="436"/>
      <c r="U23" s="437"/>
      <c r="V23" s="437"/>
      <c r="W23" s="265"/>
      <c r="X23" s="265"/>
    </row>
    <row r="24" spans="1:25" ht="160.5" customHeight="1">
      <c r="A24" s="289"/>
      <c r="B24" s="429" t="s">
        <v>2965</v>
      </c>
      <c r="C24" s="450">
        <v>44120</v>
      </c>
      <c r="D24" s="430" t="s">
        <v>4950</v>
      </c>
      <c r="E24" s="430" t="s">
        <v>4951</v>
      </c>
      <c r="F24" s="430"/>
      <c r="G24" s="430"/>
      <c r="H24" s="431"/>
      <c r="I24" s="432"/>
      <c r="J24" s="432" t="s">
        <v>4952</v>
      </c>
      <c r="K24" s="432" t="s">
        <v>4953</v>
      </c>
      <c r="L24" s="432" t="s">
        <v>4954</v>
      </c>
      <c r="M24" s="433" t="s">
        <v>4955</v>
      </c>
      <c r="N24" s="449" t="s">
        <v>4956</v>
      </c>
      <c r="O24" s="433"/>
      <c r="P24" s="434"/>
      <c r="Q24" s="435" t="s">
        <v>4957</v>
      </c>
      <c r="R24" s="435" t="s">
        <v>4958</v>
      </c>
      <c r="S24" s="437"/>
      <c r="T24" s="436"/>
      <c r="U24" s="437" t="s">
        <v>4959</v>
      </c>
      <c r="V24" s="437"/>
      <c r="W24" s="265"/>
      <c r="X24" s="265"/>
    </row>
    <row r="25" spans="1:25" ht="160.5" customHeight="1">
      <c r="A25" s="366" t="s">
        <v>2687</v>
      </c>
      <c r="B25" s="429" t="s">
        <v>2688</v>
      </c>
      <c r="C25" s="450">
        <v>44176</v>
      </c>
      <c r="D25" s="430" t="s">
        <v>4960</v>
      </c>
      <c r="E25" s="430"/>
      <c r="F25" s="430"/>
      <c r="G25" s="430"/>
      <c r="H25" s="431"/>
      <c r="I25" s="432"/>
      <c r="J25" s="432" t="s">
        <v>4961</v>
      </c>
      <c r="K25" s="432" t="s">
        <v>4962</v>
      </c>
      <c r="L25" s="433" t="s">
        <v>4963</v>
      </c>
      <c r="M25" s="433"/>
      <c r="N25" s="433"/>
      <c r="O25" s="433"/>
      <c r="P25" s="434"/>
      <c r="Q25" s="435" t="s">
        <v>4964</v>
      </c>
      <c r="R25" s="435" t="s">
        <v>4965</v>
      </c>
      <c r="S25" s="435" t="s">
        <v>4966</v>
      </c>
      <c r="T25" s="436"/>
      <c r="U25" s="437" t="s">
        <v>4967</v>
      </c>
      <c r="V25" s="437"/>
      <c r="W25" s="265"/>
      <c r="X25" s="265"/>
    </row>
    <row r="26" spans="1:25" ht="160.5" customHeight="1">
      <c r="A26" s="354" t="s">
        <v>2689</v>
      </c>
      <c r="B26" s="438" t="s">
        <v>2692</v>
      </c>
      <c r="C26" s="439"/>
      <c r="D26" s="439" t="s">
        <v>4968</v>
      </c>
      <c r="E26" s="454" t="s">
        <v>4969</v>
      </c>
      <c r="F26" s="439" t="s">
        <v>4970</v>
      </c>
      <c r="G26" s="439"/>
      <c r="H26" s="441"/>
      <c r="I26" s="442"/>
      <c r="J26" s="442" t="s">
        <v>4971</v>
      </c>
      <c r="K26" s="442" t="s">
        <v>4972</v>
      </c>
      <c r="L26" s="443" t="s">
        <v>4973</v>
      </c>
      <c r="M26" s="443" t="s">
        <v>4974</v>
      </c>
      <c r="N26" s="443"/>
      <c r="O26" s="443" t="s">
        <v>4975</v>
      </c>
      <c r="P26" s="434"/>
      <c r="Q26" s="435" t="s">
        <v>4976</v>
      </c>
      <c r="R26" s="435" t="s">
        <v>4977</v>
      </c>
      <c r="S26" s="435"/>
      <c r="T26" s="436"/>
      <c r="U26" s="437"/>
      <c r="V26" s="437"/>
      <c r="W26" s="265"/>
      <c r="X26" s="265"/>
    </row>
    <row r="27" spans="1:25" ht="160.5" customHeight="1">
      <c r="A27" s="289"/>
      <c r="B27" s="429" t="s">
        <v>2690</v>
      </c>
      <c r="C27" s="430"/>
      <c r="D27" s="430"/>
      <c r="E27" s="430"/>
      <c r="F27" s="430"/>
      <c r="G27" s="430"/>
      <c r="H27" s="431"/>
      <c r="I27" s="432"/>
      <c r="J27" s="432" t="s">
        <v>4978</v>
      </c>
      <c r="K27" s="432" t="s">
        <v>4979</v>
      </c>
      <c r="L27" s="432"/>
      <c r="M27" s="433"/>
      <c r="N27" s="433"/>
      <c r="O27" s="433"/>
      <c r="P27" s="434"/>
      <c r="Q27" s="435" t="s">
        <v>4980</v>
      </c>
      <c r="R27" s="435"/>
      <c r="S27" s="437"/>
      <c r="T27" s="436"/>
      <c r="U27" s="435" t="s">
        <v>4981</v>
      </c>
      <c r="V27" s="435" t="s">
        <v>4982</v>
      </c>
      <c r="W27" s="447" t="s">
        <v>4983</v>
      </c>
      <c r="X27" s="447" t="s">
        <v>4984</v>
      </c>
      <c r="Y27" s="455" t="s">
        <v>4985</v>
      </c>
    </row>
    <row r="28" spans="1:25" ht="160.5" customHeight="1">
      <c r="A28" s="354" t="s">
        <v>2693</v>
      </c>
      <c r="B28" s="438" t="s">
        <v>2694</v>
      </c>
      <c r="C28" s="439"/>
      <c r="D28" s="456" t="s">
        <v>4986</v>
      </c>
      <c r="E28" s="439" t="s">
        <v>4987</v>
      </c>
      <c r="F28" s="456" t="s">
        <v>4988</v>
      </c>
      <c r="G28" s="439"/>
      <c r="H28" s="441" t="s">
        <v>4989</v>
      </c>
      <c r="I28" s="442"/>
      <c r="J28" s="442" t="s">
        <v>4990</v>
      </c>
      <c r="K28" s="442" t="s">
        <v>4991</v>
      </c>
      <c r="L28" s="442" t="s">
        <v>4992</v>
      </c>
      <c r="M28" s="443" t="s">
        <v>4993</v>
      </c>
      <c r="N28" s="443" t="s">
        <v>4994</v>
      </c>
      <c r="O28" s="443" t="s">
        <v>4572</v>
      </c>
      <c r="P28" s="434"/>
      <c r="Q28" s="435" t="s">
        <v>4995</v>
      </c>
      <c r="R28" s="435" t="s">
        <v>4996</v>
      </c>
      <c r="S28" s="435" t="s">
        <v>4997</v>
      </c>
      <c r="T28" s="436"/>
      <c r="U28" s="437" t="s">
        <v>4998</v>
      </c>
      <c r="V28" s="437"/>
      <c r="W28" s="265"/>
      <c r="X28" s="265"/>
    </row>
    <row r="29" spans="1:25" ht="160.5" customHeight="1">
      <c r="A29" s="289"/>
      <c r="B29" s="457" t="s">
        <v>2999</v>
      </c>
      <c r="C29" s="450">
        <v>44180</v>
      </c>
      <c r="D29" s="430" t="s">
        <v>4999</v>
      </c>
      <c r="E29" s="430"/>
      <c r="F29" s="430"/>
      <c r="G29" s="430"/>
      <c r="H29" s="431"/>
      <c r="I29" s="432"/>
      <c r="J29" s="432" t="s">
        <v>5000</v>
      </c>
      <c r="K29" s="432" t="s">
        <v>5001</v>
      </c>
      <c r="L29" s="432" t="s">
        <v>5002</v>
      </c>
      <c r="M29" s="433">
        <v>0</v>
      </c>
      <c r="N29" s="433"/>
      <c r="O29" s="433"/>
      <c r="P29" s="434"/>
      <c r="Q29" s="435" t="s">
        <v>5003</v>
      </c>
      <c r="R29" s="435" t="s">
        <v>5004</v>
      </c>
      <c r="S29" s="437"/>
      <c r="T29" s="436"/>
      <c r="U29" s="437"/>
      <c r="V29" s="437"/>
      <c r="W29" s="265"/>
      <c r="X29" s="265"/>
    </row>
    <row r="30" spans="1:25" ht="160.5" customHeight="1">
      <c r="A30" s="354" t="s">
        <v>2696</v>
      </c>
      <c r="B30" s="438" t="s">
        <v>5005</v>
      </c>
      <c r="C30" s="439"/>
      <c r="D30" s="439"/>
      <c r="E30" s="439"/>
      <c r="F30" s="439"/>
      <c r="G30" s="439"/>
      <c r="H30" s="441"/>
      <c r="I30" s="442"/>
      <c r="J30" s="442" t="s">
        <v>5006</v>
      </c>
      <c r="K30" s="442" t="s">
        <v>5007</v>
      </c>
      <c r="L30" s="442" t="s">
        <v>5008</v>
      </c>
      <c r="M30" s="442" t="s">
        <v>5009</v>
      </c>
      <c r="N30" s="443" t="s">
        <v>5010</v>
      </c>
      <c r="O30" s="443" t="s">
        <v>5011</v>
      </c>
      <c r="P30" s="434"/>
      <c r="Q30" s="435" t="s">
        <v>5012</v>
      </c>
      <c r="R30" s="435" t="s">
        <v>5013</v>
      </c>
      <c r="S30" s="437"/>
      <c r="T30" s="436"/>
      <c r="U30" s="435" t="s">
        <v>5014</v>
      </c>
      <c r="V30" s="437"/>
      <c r="W30" s="265"/>
      <c r="X30" s="265"/>
    </row>
    <row r="31" spans="1:25" ht="160.5" customHeight="1">
      <c r="A31" s="366" t="s">
        <v>2699</v>
      </c>
      <c r="B31" s="429" t="s">
        <v>2698</v>
      </c>
      <c r="C31" s="430"/>
      <c r="D31" s="430"/>
      <c r="E31" s="430"/>
      <c r="F31" s="430"/>
      <c r="G31" s="430"/>
      <c r="H31" s="431"/>
      <c r="I31" s="432"/>
      <c r="J31" s="432" t="s">
        <v>5015</v>
      </c>
      <c r="K31" s="432" t="s">
        <v>5016</v>
      </c>
      <c r="L31" s="432"/>
      <c r="M31" s="433"/>
      <c r="N31" s="433"/>
      <c r="O31" s="433"/>
      <c r="P31" s="434"/>
      <c r="Q31" s="435" t="s">
        <v>5017</v>
      </c>
      <c r="R31" s="435" t="s">
        <v>5018</v>
      </c>
      <c r="S31" s="435" t="s">
        <v>5019</v>
      </c>
      <c r="T31" s="436"/>
      <c r="U31" s="435" t="s">
        <v>5020</v>
      </c>
      <c r="V31" s="437"/>
      <c r="W31" s="265"/>
      <c r="X31" s="265"/>
    </row>
    <row r="32" spans="1:25" ht="160.5" customHeight="1">
      <c r="A32" s="228"/>
      <c r="B32" s="438" t="s">
        <v>2702</v>
      </c>
      <c r="C32" s="439"/>
      <c r="D32" s="439" t="s">
        <v>5021</v>
      </c>
      <c r="E32" s="439" t="s">
        <v>5022</v>
      </c>
      <c r="F32" s="439" t="s">
        <v>5023</v>
      </c>
      <c r="G32" s="439"/>
      <c r="H32" s="441" t="s">
        <v>3650</v>
      </c>
      <c r="I32" s="442"/>
      <c r="J32" s="442" t="s">
        <v>5024</v>
      </c>
      <c r="K32" s="442" t="s">
        <v>5025</v>
      </c>
      <c r="L32" s="442" t="s">
        <v>5026</v>
      </c>
      <c r="M32" s="443" t="s">
        <v>5027</v>
      </c>
      <c r="N32" s="443" t="s">
        <v>5028</v>
      </c>
      <c r="O32" s="443"/>
      <c r="P32" s="434"/>
      <c r="Q32" s="435" t="s">
        <v>5029</v>
      </c>
      <c r="R32" s="435" t="s">
        <v>5030</v>
      </c>
      <c r="S32" s="435" t="s">
        <v>5031</v>
      </c>
      <c r="T32" s="436"/>
      <c r="U32" s="437"/>
      <c r="V32" s="437"/>
      <c r="W32" s="265"/>
      <c r="X32" s="265"/>
    </row>
    <row r="33" spans="1:24" ht="160.5" customHeight="1">
      <c r="A33" s="289"/>
      <c r="B33" s="429" t="s">
        <v>2709</v>
      </c>
      <c r="C33" s="430"/>
      <c r="D33" s="430" t="s">
        <v>5032</v>
      </c>
      <c r="E33" s="430" t="s">
        <v>5033</v>
      </c>
      <c r="F33" s="430" t="s">
        <v>5034</v>
      </c>
      <c r="G33" s="430"/>
      <c r="H33" s="431" t="s">
        <v>5035</v>
      </c>
      <c r="I33" s="432"/>
      <c r="J33" s="432" t="s">
        <v>5036</v>
      </c>
      <c r="K33" s="432" t="s">
        <v>5037</v>
      </c>
      <c r="L33" s="432"/>
      <c r="M33" s="433"/>
      <c r="N33" s="433"/>
      <c r="O33" s="433"/>
      <c r="P33" s="434"/>
      <c r="Q33" s="435"/>
      <c r="R33" s="435" t="s">
        <v>5038</v>
      </c>
      <c r="S33" s="435" t="s">
        <v>5039</v>
      </c>
      <c r="T33" s="436"/>
      <c r="U33" s="437"/>
      <c r="V33" s="437"/>
      <c r="W33" s="265"/>
      <c r="X33" s="265"/>
    </row>
    <row r="34" spans="1:24" ht="160.5" customHeight="1">
      <c r="A34" s="228"/>
      <c r="B34" s="438" t="s">
        <v>2701</v>
      </c>
      <c r="C34" s="439"/>
      <c r="D34" s="439" t="s">
        <v>5040</v>
      </c>
      <c r="E34" s="439" t="s">
        <v>5041</v>
      </c>
      <c r="F34" s="439" t="s">
        <v>5042</v>
      </c>
      <c r="G34" s="439"/>
      <c r="H34" s="441" t="s">
        <v>5043</v>
      </c>
      <c r="I34" s="442"/>
      <c r="J34" s="442" t="s">
        <v>5044</v>
      </c>
      <c r="K34" s="458" t="s">
        <v>5045</v>
      </c>
      <c r="L34" s="458" t="s">
        <v>5046</v>
      </c>
      <c r="M34" s="443"/>
      <c r="N34" s="443"/>
      <c r="O34" s="443"/>
      <c r="P34" s="434"/>
      <c r="Q34" s="435" t="s">
        <v>5047</v>
      </c>
      <c r="R34" s="435" t="s">
        <v>5048</v>
      </c>
      <c r="S34" s="435" t="s">
        <v>5049</v>
      </c>
      <c r="T34" s="436"/>
      <c r="U34" s="437" t="s">
        <v>5050</v>
      </c>
      <c r="V34" s="437"/>
      <c r="W34" s="265"/>
      <c r="X34" s="265"/>
    </row>
    <row r="35" spans="1:24" ht="160.5" customHeight="1">
      <c r="A35" s="289"/>
      <c r="B35" s="429" t="s">
        <v>2704</v>
      </c>
      <c r="C35" s="430"/>
      <c r="D35" s="430" t="s">
        <v>5051</v>
      </c>
      <c r="E35" s="430"/>
      <c r="F35" s="430"/>
      <c r="G35" s="430"/>
      <c r="H35" s="431"/>
      <c r="I35" s="432"/>
      <c r="J35" s="432" t="s">
        <v>5052</v>
      </c>
      <c r="K35" s="432" t="s">
        <v>5053</v>
      </c>
      <c r="L35" s="432" t="s">
        <v>5054</v>
      </c>
      <c r="M35" s="433"/>
      <c r="N35" s="433"/>
      <c r="O35" s="433"/>
      <c r="P35" s="434"/>
      <c r="Q35" s="435"/>
      <c r="R35" s="435"/>
      <c r="S35" s="435"/>
      <c r="T35" s="436"/>
      <c r="U35" s="437"/>
      <c r="V35" s="437"/>
      <c r="W35" s="265"/>
      <c r="X35" s="265"/>
    </row>
    <row r="36" spans="1:24" ht="160.5" customHeight="1">
      <c r="A36" s="228"/>
      <c r="B36" s="438" t="s">
        <v>2707</v>
      </c>
      <c r="C36" s="439"/>
      <c r="D36" s="439"/>
      <c r="E36" s="439"/>
      <c r="F36" s="439"/>
      <c r="G36" s="439"/>
      <c r="H36" s="441"/>
      <c r="I36" s="442"/>
      <c r="J36" s="442" t="s">
        <v>5055</v>
      </c>
      <c r="K36" s="442" t="s">
        <v>5056</v>
      </c>
      <c r="L36" s="442"/>
      <c r="M36" s="443"/>
      <c r="N36" s="443"/>
      <c r="O36" s="443"/>
      <c r="P36" s="434"/>
      <c r="Q36" s="435"/>
      <c r="R36" s="435" t="s">
        <v>5057</v>
      </c>
      <c r="S36" s="435"/>
      <c r="T36" s="436"/>
      <c r="U36" s="437"/>
      <c r="V36" s="437"/>
      <c r="W36" s="265"/>
      <c r="X36" s="265"/>
    </row>
    <row r="37" spans="1:24" ht="160.5" customHeight="1">
      <c r="A37" s="289"/>
      <c r="B37" s="429" t="s">
        <v>2703</v>
      </c>
      <c r="C37" s="430"/>
      <c r="D37" s="430"/>
      <c r="E37" s="430"/>
      <c r="F37" s="430"/>
      <c r="G37" s="430"/>
      <c r="H37" s="431"/>
      <c r="I37" s="432"/>
      <c r="J37" s="432" t="s">
        <v>5058</v>
      </c>
      <c r="K37" s="432" t="s">
        <v>5059</v>
      </c>
      <c r="L37" s="432" t="s">
        <v>5060</v>
      </c>
      <c r="M37" s="433"/>
      <c r="N37" s="433"/>
      <c r="O37" s="433"/>
      <c r="P37" s="434"/>
      <c r="Q37" s="435" t="s">
        <v>5061</v>
      </c>
      <c r="R37" s="435" t="s">
        <v>5062</v>
      </c>
      <c r="S37" s="437"/>
      <c r="T37" s="436"/>
      <c r="U37" s="437"/>
      <c r="V37" s="437"/>
      <c r="W37" s="265"/>
      <c r="X37" s="265"/>
    </row>
    <row r="38" spans="1:24" ht="160.5" customHeight="1">
      <c r="A38" s="228"/>
      <c r="B38" s="438" t="s">
        <v>5063</v>
      </c>
      <c r="C38" s="448">
        <v>44174</v>
      </c>
      <c r="D38" s="72" t="s">
        <v>5064</v>
      </c>
      <c r="E38" s="439" t="s">
        <v>5065</v>
      </c>
      <c r="F38" s="439"/>
      <c r="G38" s="439"/>
      <c r="H38" s="441"/>
      <c r="I38" s="442"/>
      <c r="J38" s="442" t="s">
        <v>5066</v>
      </c>
      <c r="K38" s="442" t="s">
        <v>5067</v>
      </c>
      <c r="L38" s="442"/>
      <c r="M38" s="443"/>
      <c r="N38" s="443"/>
      <c r="O38" s="443"/>
      <c r="P38" s="436"/>
      <c r="Q38" s="437"/>
      <c r="R38" s="437"/>
      <c r="S38" s="437"/>
      <c r="T38" s="436"/>
      <c r="U38" s="437"/>
      <c r="V38" s="437"/>
      <c r="W38" s="265"/>
      <c r="X38" s="265"/>
    </row>
    <row r="39" spans="1:24" ht="160.5" customHeight="1">
      <c r="A39" s="289"/>
      <c r="B39" s="429" t="s">
        <v>2708</v>
      </c>
      <c r="C39" s="450">
        <v>44181</v>
      </c>
      <c r="D39" s="430" t="s">
        <v>5068</v>
      </c>
      <c r="E39" s="430" t="s">
        <v>5069</v>
      </c>
      <c r="F39" s="430"/>
      <c r="G39" s="430"/>
      <c r="H39" s="431"/>
      <c r="I39" s="432"/>
      <c r="J39" s="432" t="s">
        <v>5070</v>
      </c>
      <c r="K39" s="432" t="s">
        <v>5071</v>
      </c>
      <c r="L39" s="432" t="s">
        <v>5072</v>
      </c>
      <c r="M39" s="433"/>
      <c r="N39" s="433"/>
      <c r="O39" s="433"/>
      <c r="P39" s="434"/>
      <c r="Q39" s="435"/>
      <c r="R39" s="435"/>
      <c r="S39" s="435" t="s">
        <v>5073</v>
      </c>
      <c r="T39" s="436"/>
      <c r="U39" s="437"/>
      <c r="V39" s="437"/>
      <c r="W39" s="265"/>
      <c r="X39" s="265"/>
    </row>
    <row r="40" spans="1:24" ht="160.5" customHeight="1">
      <c r="A40" s="228"/>
      <c r="B40" s="438" t="s">
        <v>2710</v>
      </c>
      <c r="C40" s="439"/>
      <c r="D40" s="439"/>
      <c r="E40" s="439"/>
      <c r="F40" s="439"/>
      <c r="G40" s="439"/>
      <c r="H40" s="441"/>
      <c r="I40" s="442"/>
      <c r="J40" s="442" t="s">
        <v>5074</v>
      </c>
      <c r="K40" s="442" t="s">
        <v>5075</v>
      </c>
      <c r="L40" s="442"/>
      <c r="M40" s="443"/>
      <c r="N40" s="443"/>
      <c r="O40" s="443"/>
      <c r="P40" s="434"/>
      <c r="Q40" s="435" t="s">
        <v>5076</v>
      </c>
      <c r="R40" s="435" t="s">
        <v>5077</v>
      </c>
      <c r="S40" s="435" t="s">
        <v>5078</v>
      </c>
      <c r="T40" s="436"/>
      <c r="U40" s="437"/>
      <c r="V40" s="437"/>
      <c r="W40" s="265"/>
      <c r="X40" s="265"/>
    </row>
    <row r="41" spans="1:24" ht="160.5" customHeight="1">
      <c r="A41" s="289"/>
      <c r="B41" s="429" t="s">
        <v>2711</v>
      </c>
      <c r="C41" s="430"/>
      <c r="D41" s="430" t="s">
        <v>5079</v>
      </c>
      <c r="E41" s="430" t="s">
        <v>5080</v>
      </c>
      <c r="F41" s="430"/>
      <c r="G41" s="430"/>
      <c r="H41" s="431"/>
      <c r="I41" s="432"/>
      <c r="J41" s="432" t="s">
        <v>5081</v>
      </c>
      <c r="K41" s="432" t="s">
        <v>5082</v>
      </c>
      <c r="L41" s="432" t="s">
        <v>5083</v>
      </c>
      <c r="M41" s="433"/>
      <c r="N41" s="433"/>
      <c r="O41" s="433"/>
      <c r="P41" s="434"/>
      <c r="Q41" s="435"/>
      <c r="R41" s="435" t="s">
        <v>5084</v>
      </c>
      <c r="S41" s="437"/>
      <c r="T41" s="436"/>
      <c r="U41" s="437"/>
      <c r="V41" s="437"/>
      <c r="W41" s="265"/>
      <c r="X41" s="265"/>
    </row>
    <row r="42" spans="1:24" ht="160.5" customHeight="1">
      <c r="A42" s="354"/>
      <c r="B42" s="438" t="s">
        <v>2705</v>
      </c>
      <c r="C42" s="224"/>
      <c r="D42" s="224" t="s">
        <v>5085</v>
      </c>
      <c r="E42" s="224" t="s">
        <v>5086</v>
      </c>
      <c r="F42" s="439"/>
      <c r="G42" s="439"/>
      <c r="H42" s="441" t="s">
        <v>5087</v>
      </c>
      <c r="I42" s="442"/>
      <c r="J42" s="442" t="s">
        <v>5088</v>
      </c>
      <c r="K42" s="442" t="s">
        <v>5089</v>
      </c>
      <c r="L42" s="442" t="s">
        <v>5090</v>
      </c>
      <c r="M42" s="442" t="s">
        <v>5091</v>
      </c>
      <c r="N42" s="442"/>
      <c r="O42" s="442"/>
      <c r="P42" s="434"/>
      <c r="Q42" s="435" t="s">
        <v>5092</v>
      </c>
      <c r="R42" s="435" t="s">
        <v>5093</v>
      </c>
      <c r="S42" s="435" t="s">
        <v>5094</v>
      </c>
      <c r="T42" s="436"/>
      <c r="U42" s="437"/>
      <c r="V42" s="437"/>
      <c r="W42" s="265"/>
      <c r="X42" s="265"/>
    </row>
    <row r="43" spans="1:24" ht="160.5" customHeight="1">
      <c r="A43" s="289"/>
      <c r="B43" s="429" t="s">
        <v>2706</v>
      </c>
      <c r="C43" s="430"/>
      <c r="D43" s="430"/>
      <c r="E43" s="430"/>
      <c r="F43" s="430"/>
      <c r="G43" s="430"/>
      <c r="H43" s="431"/>
      <c r="I43" s="432"/>
      <c r="J43" s="432" t="s">
        <v>5095</v>
      </c>
      <c r="K43" s="432" t="s">
        <v>5096</v>
      </c>
      <c r="L43" s="432"/>
      <c r="M43" s="433"/>
      <c r="N43" s="433"/>
      <c r="O43" s="433"/>
      <c r="P43" s="434"/>
      <c r="Q43" s="435"/>
      <c r="R43" s="435"/>
      <c r="S43" s="437"/>
      <c r="T43" s="436"/>
      <c r="U43" s="437"/>
      <c r="V43" s="437"/>
      <c r="W43" s="265"/>
      <c r="X43" s="265"/>
    </row>
    <row r="44" spans="1:24" ht="160.5" customHeight="1">
      <c r="A44" s="354" t="s">
        <v>2712</v>
      </c>
      <c r="B44" s="438" t="s">
        <v>2717</v>
      </c>
      <c r="C44" s="448">
        <v>44180</v>
      </c>
      <c r="D44" s="439" t="s">
        <v>5097</v>
      </c>
      <c r="E44" s="439" t="s">
        <v>5098</v>
      </c>
      <c r="F44" s="439"/>
      <c r="G44" s="439"/>
      <c r="H44" s="441"/>
      <c r="I44" s="442"/>
      <c r="J44" s="442" t="s">
        <v>5099</v>
      </c>
      <c r="K44" s="442"/>
      <c r="L44" s="442"/>
      <c r="M44" s="443"/>
      <c r="N44" s="443"/>
      <c r="O44" s="443"/>
      <c r="P44" s="434"/>
      <c r="Q44" s="435" t="s">
        <v>5100</v>
      </c>
      <c r="R44" s="435" t="s">
        <v>5101</v>
      </c>
      <c r="S44" s="435" t="s">
        <v>5102</v>
      </c>
      <c r="T44" s="436"/>
      <c r="U44" s="437"/>
      <c r="V44" s="437"/>
      <c r="W44" s="265"/>
      <c r="X44" s="265"/>
    </row>
    <row r="45" spans="1:24" ht="160.5" customHeight="1">
      <c r="A45" s="289"/>
      <c r="B45" s="429" t="s">
        <v>2714</v>
      </c>
      <c r="C45" s="430"/>
      <c r="D45" s="430"/>
      <c r="E45" s="430"/>
      <c r="F45" s="430"/>
      <c r="G45" s="430"/>
      <c r="H45" s="431"/>
      <c r="I45" s="432"/>
      <c r="J45" s="432" t="s">
        <v>5103</v>
      </c>
      <c r="K45" s="432"/>
      <c r="L45" s="432"/>
      <c r="M45" s="433"/>
      <c r="N45" s="433"/>
      <c r="O45" s="433"/>
      <c r="P45" s="434"/>
      <c r="Q45" s="435" t="s">
        <v>5104</v>
      </c>
      <c r="R45" s="435" t="s">
        <v>5105</v>
      </c>
      <c r="S45" s="435" t="s">
        <v>5106</v>
      </c>
      <c r="T45" s="436"/>
      <c r="U45" s="437"/>
      <c r="V45" s="437"/>
      <c r="W45" s="265"/>
      <c r="X45" s="265"/>
    </row>
    <row r="46" spans="1:24" ht="160.5" customHeight="1">
      <c r="A46" s="228"/>
      <c r="B46" s="438" t="s">
        <v>2716</v>
      </c>
      <c r="C46" s="448">
        <v>44180</v>
      </c>
      <c r="D46" s="439" t="s">
        <v>5107</v>
      </c>
      <c r="E46" s="439"/>
      <c r="F46" s="439"/>
      <c r="G46" s="439"/>
      <c r="H46" s="441"/>
      <c r="I46" s="442"/>
      <c r="J46" s="442" t="s">
        <v>5108</v>
      </c>
      <c r="K46" s="442"/>
      <c r="L46" s="442"/>
      <c r="M46" s="443"/>
      <c r="N46" s="443"/>
      <c r="O46" s="443"/>
      <c r="P46" s="434"/>
      <c r="Q46" s="435" t="s">
        <v>5109</v>
      </c>
      <c r="R46" s="435" t="s">
        <v>5110</v>
      </c>
      <c r="S46" s="435"/>
      <c r="T46" s="436"/>
      <c r="U46" s="437"/>
      <c r="V46" s="437"/>
      <c r="W46" s="265"/>
      <c r="X46" s="265"/>
    </row>
    <row r="47" spans="1:24" ht="160.5" customHeight="1">
      <c r="A47" s="289"/>
      <c r="B47" s="429" t="s">
        <v>2713</v>
      </c>
      <c r="C47" s="450">
        <v>44166</v>
      </c>
      <c r="D47" s="430" t="s">
        <v>5111</v>
      </c>
      <c r="E47" s="430" t="s">
        <v>5112</v>
      </c>
      <c r="F47" s="430" t="s">
        <v>5113</v>
      </c>
      <c r="G47" s="430" t="s">
        <v>5114</v>
      </c>
      <c r="H47" s="431"/>
      <c r="I47" s="432"/>
      <c r="J47" s="432" t="s">
        <v>5115</v>
      </c>
      <c r="K47" s="432" t="s">
        <v>5116</v>
      </c>
      <c r="L47" s="433" t="s">
        <v>5117</v>
      </c>
      <c r="M47" s="433"/>
      <c r="N47" s="433"/>
      <c r="O47" s="433"/>
      <c r="P47" s="434"/>
      <c r="Q47" s="435" t="s">
        <v>5118</v>
      </c>
      <c r="R47" s="435" t="s">
        <v>5119</v>
      </c>
      <c r="S47" s="435" t="s">
        <v>5120</v>
      </c>
      <c r="T47" s="436"/>
      <c r="U47" s="437"/>
      <c r="V47" s="437"/>
      <c r="W47" s="265"/>
      <c r="X47" s="265"/>
    </row>
    <row r="48" spans="1:24" ht="160.5" customHeight="1">
      <c r="A48" s="228"/>
      <c r="B48" s="438" t="s">
        <v>2715</v>
      </c>
      <c r="C48" s="439"/>
      <c r="D48" s="439" t="s">
        <v>5121</v>
      </c>
      <c r="E48" s="439" t="s">
        <v>5122</v>
      </c>
      <c r="F48" s="439" t="s">
        <v>5123</v>
      </c>
      <c r="G48" s="439"/>
      <c r="H48" s="441"/>
      <c r="I48" s="442"/>
      <c r="J48" s="442" t="s">
        <v>5124</v>
      </c>
      <c r="K48" s="442" t="s">
        <v>5125</v>
      </c>
      <c r="L48" s="442"/>
      <c r="M48" s="443"/>
      <c r="N48" s="443"/>
      <c r="O48" s="443"/>
      <c r="P48" s="434"/>
      <c r="Q48" s="435"/>
      <c r="R48" s="435"/>
      <c r="S48" s="437"/>
      <c r="T48" s="436"/>
      <c r="U48" s="437"/>
      <c r="V48" s="437"/>
      <c r="W48" s="265"/>
      <c r="X48" s="265"/>
    </row>
    <row r="49" spans="1:24" ht="160.5" customHeight="1">
      <c r="A49" s="366" t="s">
        <v>2718</v>
      </c>
      <c r="B49" s="429" t="s">
        <v>2719</v>
      </c>
      <c r="C49" s="450">
        <v>44174</v>
      </c>
      <c r="D49" s="430" t="s">
        <v>5126</v>
      </c>
      <c r="E49" s="430" t="s">
        <v>5127</v>
      </c>
      <c r="F49" s="430"/>
      <c r="G49" s="430"/>
      <c r="H49" s="431"/>
      <c r="I49" s="432"/>
      <c r="J49" s="432" t="s">
        <v>5128</v>
      </c>
      <c r="K49" s="432" t="s">
        <v>5129</v>
      </c>
      <c r="L49" s="432"/>
      <c r="M49" s="433"/>
      <c r="N49" s="433"/>
      <c r="O49" s="433"/>
      <c r="P49" s="434"/>
      <c r="Q49" s="435" t="s">
        <v>5130</v>
      </c>
      <c r="R49" s="435" t="s">
        <v>5131</v>
      </c>
      <c r="S49" s="435"/>
      <c r="T49" s="436"/>
      <c r="U49" s="437"/>
      <c r="V49" s="437"/>
      <c r="W49" s="265"/>
      <c r="X49" s="265"/>
    </row>
    <row r="50" spans="1:24" ht="160.5" customHeight="1">
      <c r="A50" s="354" t="s">
        <v>2720</v>
      </c>
      <c r="B50" s="438" t="s">
        <v>2721</v>
      </c>
      <c r="C50" s="439"/>
      <c r="D50" s="439"/>
      <c r="E50" s="439"/>
      <c r="F50" s="439"/>
      <c r="G50" s="439"/>
      <c r="H50" s="441" t="s">
        <v>5132</v>
      </c>
      <c r="I50" s="442"/>
      <c r="J50" s="442" t="s">
        <v>5133</v>
      </c>
      <c r="K50" s="442" t="s">
        <v>5134</v>
      </c>
      <c r="L50" s="442"/>
      <c r="M50" s="443"/>
      <c r="N50" s="443"/>
      <c r="O50" s="443"/>
      <c r="P50" s="434"/>
      <c r="Q50" s="435"/>
      <c r="R50" s="435"/>
      <c r="S50" s="435"/>
      <c r="T50" s="436"/>
      <c r="U50" s="437"/>
      <c r="V50" s="437"/>
      <c r="W50" s="265"/>
      <c r="X50" s="265"/>
    </row>
    <row r="51" spans="1:24" ht="160.5" customHeight="1">
      <c r="A51" s="289"/>
      <c r="B51" s="429" t="s">
        <v>2722</v>
      </c>
      <c r="C51" s="430"/>
      <c r="D51" s="430" t="s">
        <v>5135</v>
      </c>
      <c r="E51" s="430" t="s">
        <v>5136</v>
      </c>
      <c r="F51" s="430" t="s">
        <v>5137</v>
      </c>
      <c r="G51" s="430"/>
      <c r="H51" s="431"/>
      <c r="I51" s="432"/>
      <c r="J51" s="432" t="s">
        <v>5138</v>
      </c>
      <c r="K51" s="432" t="s">
        <v>5139</v>
      </c>
      <c r="L51" s="432"/>
      <c r="M51" s="433"/>
      <c r="N51" s="433"/>
      <c r="O51" s="433"/>
      <c r="P51" s="434"/>
      <c r="Q51" s="435" t="s">
        <v>5140</v>
      </c>
      <c r="R51" s="435" t="s">
        <v>5141</v>
      </c>
      <c r="S51" s="435"/>
      <c r="T51" s="436"/>
      <c r="U51" s="437"/>
      <c r="V51" s="437"/>
      <c r="W51" s="265"/>
      <c r="X51" s="265"/>
    </row>
    <row r="52" spans="1:24" ht="160.5" customHeight="1">
      <c r="A52" s="354" t="s">
        <v>2723</v>
      </c>
      <c r="B52" s="438" t="s">
        <v>4430</v>
      </c>
      <c r="C52" s="448">
        <v>44174</v>
      </c>
      <c r="D52" s="453" t="s">
        <v>5142</v>
      </c>
      <c r="E52" s="439" t="s">
        <v>5143</v>
      </c>
      <c r="F52" s="439" t="s">
        <v>5144</v>
      </c>
      <c r="G52" s="439" t="s">
        <v>5145</v>
      </c>
      <c r="H52" s="441"/>
      <c r="I52" s="459"/>
      <c r="J52" s="459" t="s">
        <v>5146</v>
      </c>
      <c r="K52" s="459" t="s">
        <v>5147</v>
      </c>
      <c r="L52" s="459" t="s">
        <v>5148</v>
      </c>
      <c r="M52" s="459" t="s">
        <v>5149</v>
      </c>
      <c r="N52" s="459" t="s">
        <v>5150</v>
      </c>
      <c r="O52" s="459" t="s">
        <v>5151</v>
      </c>
      <c r="P52" s="434"/>
      <c r="Q52" s="435" t="s">
        <v>5152</v>
      </c>
      <c r="R52" s="435" t="s">
        <v>5153</v>
      </c>
      <c r="S52" s="435" t="s">
        <v>5154</v>
      </c>
      <c r="T52" s="436"/>
      <c r="U52" s="435" t="s">
        <v>5155</v>
      </c>
      <c r="V52" s="435" t="s">
        <v>5156</v>
      </c>
      <c r="W52" s="447" t="s">
        <v>5157</v>
      </c>
      <c r="X52" s="265"/>
    </row>
    <row r="53" spans="1:24" ht="160.5" customHeight="1">
      <c r="A53" s="289"/>
      <c r="B53" s="429" t="s">
        <v>2732</v>
      </c>
      <c r="C53" s="430"/>
      <c r="D53" s="430" t="s">
        <v>5158</v>
      </c>
      <c r="E53" s="430" t="s">
        <v>5159</v>
      </c>
      <c r="F53" s="430" t="s">
        <v>5160</v>
      </c>
      <c r="G53" s="460"/>
      <c r="H53" s="431"/>
      <c r="I53" s="432"/>
      <c r="J53" s="432" t="s">
        <v>5161</v>
      </c>
      <c r="K53" s="432" t="s">
        <v>5162</v>
      </c>
      <c r="L53" s="432"/>
      <c r="M53" s="433"/>
      <c r="N53" s="433"/>
      <c r="O53" s="433"/>
      <c r="P53" s="434"/>
      <c r="Q53" s="435" t="s">
        <v>5163</v>
      </c>
      <c r="R53" s="435" t="s">
        <v>5164</v>
      </c>
      <c r="S53" s="437"/>
      <c r="T53" s="436"/>
      <c r="U53" s="437"/>
      <c r="V53" s="437"/>
      <c r="W53" s="265"/>
      <c r="X53" s="265"/>
    </row>
    <row r="54" spans="1:24" ht="160.5" customHeight="1">
      <c r="A54" s="228"/>
      <c r="B54" s="438" t="s">
        <v>5165</v>
      </c>
      <c r="C54" s="439"/>
      <c r="D54" s="439" t="s">
        <v>5166</v>
      </c>
      <c r="E54" s="439" t="s">
        <v>5167</v>
      </c>
      <c r="F54" s="461" t="s">
        <v>5168</v>
      </c>
      <c r="G54" s="439"/>
      <c r="H54" s="441"/>
      <c r="I54" s="442"/>
      <c r="J54" s="442" t="s">
        <v>5169</v>
      </c>
      <c r="K54" s="442" t="s">
        <v>5170</v>
      </c>
      <c r="L54" s="442" t="s">
        <v>5171</v>
      </c>
      <c r="M54" s="443" t="s">
        <v>5172</v>
      </c>
      <c r="N54" s="443"/>
      <c r="O54" s="443"/>
      <c r="P54" s="434"/>
      <c r="Q54" s="435" t="s">
        <v>5173</v>
      </c>
      <c r="R54" s="435" t="s">
        <v>5174</v>
      </c>
      <c r="S54" s="435" t="s">
        <v>5175</v>
      </c>
      <c r="T54" s="436"/>
      <c r="U54" s="437"/>
      <c r="V54" s="437"/>
      <c r="W54" s="265"/>
      <c r="X54" s="265"/>
    </row>
    <row r="55" spans="1:24" ht="160.5" customHeight="1">
      <c r="A55" s="289"/>
      <c r="B55" s="429" t="s">
        <v>2727</v>
      </c>
      <c r="C55" s="430"/>
      <c r="D55" s="430" t="s">
        <v>5176</v>
      </c>
      <c r="E55" s="430" t="s">
        <v>5177</v>
      </c>
      <c r="F55" s="430"/>
      <c r="G55" s="430" t="s">
        <v>5178</v>
      </c>
      <c r="H55" s="431"/>
      <c r="I55" s="432"/>
      <c r="J55" s="432" t="s">
        <v>5179</v>
      </c>
      <c r="K55" s="432" t="s">
        <v>5180</v>
      </c>
      <c r="L55" s="432" t="s">
        <v>5181</v>
      </c>
      <c r="M55" s="433"/>
      <c r="N55" s="433"/>
      <c r="O55" s="433"/>
      <c r="P55" s="434"/>
      <c r="Q55" s="435" t="s">
        <v>5182</v>
      </c>
      <c r="R55" s="435" t="s">
        <v>5183</v>
      </c>
      <c r="S55" s="435"/>
      <c r="T55" s="436"/>
      <c r="U55" s="437"/>
      <c r="V55" s="437"/>
      <c r="W55" s="265"/>
      <c r="X55" s="265"/>
    </row>
    <row r="56" spans="1:24" ht="160.5" customHeight="1">
      <c r="A56" s="228"/>
      <c r="B56" s="438" t="s">
        <v>5184</v>
      </c>
      <c r="C56" s="439"/>
      <c r="D56" s="439"/>
      <c r="E56" s="439"/>
      <c r="F56" s="439"/>
      <c r="G56" s="439"/>
      <c r="H56" s="441"/>
      <c r="I56" s="442"/>
      <c r="J56" s="442" t="s">
        <v>5185</v>
      </c>
      <c r="K56" s="442" t="s">
        <v>5186</v>
      </c>
      <c r="L56" s="442"/>
      <c r="M56" s="443"/>
      <c r="N56" s="443"/>
      <c r="O56" s="443"/>
      <c r="P56" s="434"/>
      <c r="Q56" s="435" t="s">
        <v>5187</v>
      </c>
      <c r="R56" s="435" t="s">
        <v>5188</v>
      </c>
      <c r="S56" s="435" t="s">
        <v>5189</v>
      </c>
      <c r="T56" s="436"/>
      <c r="U56" s="437"/>
      <c r="V56" s="437"/>
      <c r="W56" s="265"/>
      <c r="X56" s="265"/>
    </row>
    <row r="57" spans="1:24" ht="160.5" customHeight="1">
      <c r="A57" s="289"/>
      <c r="B57" s="429" t="s">
        <v>2729</v>
      </c>
      <c r="C57" s="430"/>
      <c r="D57" s="430" t="s">
        <v>5190</v>
      </c>
      <c r="E57" s="430" t="s">
        <v>5191</v>
      </c>
      <c r="F57" s="430"/>
      <c r="G57" s="430"/>
      <c r="H57" s="431" t="s">
        <v>2232</v>
      </c>
      <c r="I57" s="432"/>
      <c r="J57" s="432" t="s">
        <v>5192</v>
      </c>
      <c r="K57" s="432" t="s">
        <v>5193</v>
      </c>
      <c r="L57" s="432"/>
      <c r="M57" s="433"/>
      <c r="N57" s="433"/>
      <c r="O57" s="433"/>
      <c r="P57" s="434"/>
      <c r="Q57" s="435" t="s">
        <v>5194</v>
      </c>
      <c r="R57" s="435" t="s">
        <v>5195</v>
      </c>
      <c r="S57" s="437"/>
      <c r="T57" s="436"/>
      <c r="U57" s="437"/>
      <c r="V57" s="437"/>
      <c r="W57" s="265"/>
      <c r="X57" s="265"/>
    </row>
    <row r="58" spans="1:24" ht="160.5" customHeight="1">
      <c r="A58" s="228"/>
      <c r="B58" s="438" t="s">
        <v>2733</v>
      </c>
      <c r="C58" s="439"/>
      <c r="D58" s="439" t="s">
        <v>5196</v>
      </c>
      <c r="E58" s="439"/>
      <c r="F58" s="439"/>
      <c r="G58" s="439"/>
      <c r="H58" s="441"/>
      <c r="I58" s="442"/>
      <c r="J58" s="442" t="s">
        <v>5197</v>
      </c>
      <c r="K58" s="442" t="s">
        <v>5198</v>
      </c>
      <c r="L58" s="442"/>
      <c r="M58" s="443"/>
      <c r="N58" s="443"/>
      <c r="O58" s="443"/>
      <c r="P58" s="434"/>
      <c r="Q58" s="435" t="s">
        <v>5199</v>
      </c>
      <c r="R58" s="435" t="s">
        <v>5200</v>
      </c>
      <c r="S58" s="435" t="s">
        <v>5201</v>
      </c>
      <c r="T58" s="436"/>
      <c r="U58" s="437"/>
      <c r="V58" s="437"/>
      <c r="W58" s="265"/>
      <c r="X58" s="265"/>
    </row>
    <row r="59" spans="1:24" ht="160.5" customHeight="1">
      <c r="A59" s="289"/>
      <c r="B59" s="429" t="s">
        <v>2730</v>
      </c>
      <c r="C59" s="430"/>
      <c r="D59" s="430"/>
      <c r="E59" s="430"/>
      <c r="F59" s="430"/>
      <c r="G59" s="430"/>
      <c r="H59" s="431"/>
      <c r="I59" s="432"/>
      <c r="J59" s="432" t="s">
        <v>5202</v>
      </c>
      <c r="K59" s="432" t="s">
        <v>5203</v>
      </c>
      <c r="L59" s="432"/>
      <c r="M59" s="433"/>
      <c r="N59" s="433"/>
      <c r="O59" s="433"/>
      <c r="P59" s="434"/>
      <c r="Q59" s="435" t="s">
        <v>5204</v>
      </c>
      <c r="R59" s="435"/>
      <c r="S59" s="435" t="s">
        <v>5205</v>
      </c>
      <c r="T59" s="436"/>
      <c r="U59" s="437"/>
      <c r="V59" s="437"/>
      <c r="W59" s="265"/>
      <c r="X59" s="265"/>
    </row>
    <row r="60" spans="1:24" ht="160.5" customHeight="1">
      <c r="A60" s="228"/>
      <c r="B60" s="438" t="s">
        <v>2724</v>
      </c>
      <c r="C60" s="439"/>
      <c r="D60" s="439" t="s">
        <v>5206</v>
      </c>
      <c r="E60" s="439"/>
      <c r="F60" s="439"/>
      <c r="G60" s="439"/>
      <c r="H60" s="441"/>
      <c r="I60" s="442"/>
      <c r="J60" s="442" t="s">
        <v>5207</v>
      </c>
      <c r="K60" s="442" t="s">
        <v>5208</v>
      </c>
      <c r="L60" s="442" t="s">
        <v>5209</v>
      </c>
      <c r="M60" s="443"/>
      <c r="N60" s="443"/>
      <c r="O60" s="443"/>
      <c r="P60" s="434"/>
      <c r="Q60" s="435" t="s">
        <v>5210</v>
      </c>
      <c r="R60" s="435" t="s">
        <v>5211</v>
      </c>
      <c r="S60" s="435" t="s">
        <v>5212</v>
      </c>
      <c r="T60" s="436"/>
      <c r="U60" s="437"/>
      <c r="V60" s="437"/>
      <c r="W60" s="265"/>
      <c r="X60" s="265"/>
    </row>
    <row r="61" spans="1:24" ht="160.5" customHeight="1">
      <c r="A61" s="289"/>
      <c r="B61" s="429" t="s">
        <v>2731</v>
      </c>
      <c r="C61" s="430"/>
      <c r="D61" s="430" t="s">
        <v>5213</v>
      </c>
      <c r="E61" s="430" t="s">
        <v>5214</v>
      </c>
      <c r="F61" s="430" t="s">
        <v>5215</v>
      </c>
      <c r="G61" s="462" t="s">
        <v>5216</v>
      </c>
      <c r="H61" s="431"/>
      <c r="I61" s="432"/>
      <c r="J61" s="432" t="s">
        <v>5217</v>
      </c>
      <c r="K61" s="432" t="s">
        <v>5218</v>
      </c>
      <c r="L61" s="432" t="s">
        <v>5219</v>
      </c>
      <c r="M61" s="433" t="s">
        <v>5220</v>
      </c>
      <c r="N61" s="433" t="s">
        <v>5221</v>
      </c>
      <c r="O61" s="433"/>
      <c r="P61" s="434"/>
      <c r="Q61" s="435" t="s">
        <v>5222</v>
      </c>
      <c r="R61" s="435" t="s">
        <v>5223</v>
      </c>
      <c r="S61" s="435" t="s">
        <v>5224</v>
      </c>
      <c r="T61" s="436"/>
      <c r="U61" s="437"/>
      <c r="V61" s="437"/>
      <c r="W61" s="265"/>
      <c r="X61" s="265"/>
    </row>
    <row r="62" spans="1:24" ht="160.5" customHeight="1">
      <c r="A62" s="354" t="s">
        <v>2734</v>
      </c>
      <c r="B62" s="438" t="s">
        <v>2736</v>
      </c>
      <c r="C62" s="439"/>
      <c r="D62" s="439"/>
      <c r="E62" s="439" t="s">
        <v>5225</v>
      </c>
      <c r="F62" s="439"/>
      <c r="G62" s="439"/>
      <c r="H62" s="441"/>
      <c r="I62" s="442"/>
      <c r="J62" s="442" t="s">
        <v>5226</v>
      </c>
      <c r="K62" s="442" t="s">
        <v>5227</v>
      </c>
      <c r="L62" s="442"/>
      <c r="M62" s="443" t="s">
        <v>13</v>
      </c>
      <c r="N62" s="443"/>
      <c r="O62" s="443"/>
      <c r="P62" s="434"/>
      <c r="Q62" s="435" t="s">
        <v>5228</v>
      </c>
      <c r="R62" s="435" t="s">
        <v>5229</v>
      </c>
      <c r="S62" s="435" t="s">
        <v>5230</v>
      </c>
      <c r="T62" s="436"/>
      <c r="U62" s="437"/>
      <c r="V62" s="437"/>
      <c r="W62" s="265"/>
      <c r="X62" s="265"/>
    </row>
    <row r="63" spans="1:24" ht="160.5" customHeight="1">
      <c r="A63" s="289"/>
      <c r="B63" s="429" t="s">
        <v>2735</v>
      </c>
      <c r="C63" s="430"/>
      <c r="D63" s="430" t="s">
        <v>5231</v>
      </c>
      <c r="E63" s="430"/>
      <c r="F63" s="430" t="s">
        <v>5232</v>
      </c>
      <c r="G63" s="430"/>
      <c r="H63" s="431" t="s">
        <v>5233</v>
      </c>
      <c r="I63" s="432"/>
      <c r="J63" s="432" t="s">
        <v>5234</v>
      </c>
      <c r="K63" s="432" t="s">
        <v>5235</v>
      </c>
      <c r="L63" s="432" t="s">
        <v>5236</v>
      </c>
      <c r="M63" s="433" t="s">
        <v>5237</v>
      </c>
      <c r="N63" s="433"/>
      <c r="O63" s="433"/>
      <c r="P63" s="434"/>
      <c r="Q63" s="435"/>
      <c r="R63" s="435"/>
      <c r="S63" s="437"/>
      <c r="T63" s="436"/>
      <c r="U63" s="435" t="s">
        <v>5238</v>
      </c>
      <c r="V63" s="435" t="s">
        <v>5239</v>
      </c>
      <c r="W63" s="265"/>
      <c r="X63" s="265"/>
    </row>
    <row r="64" spans="1:24" ht="160.5" customHeight="1">
      <c r="A64" s="354" t="s">
        <v>2737</v>
      </c>
      <c r="B64" s="438" t="s">
        <v>2738</v>
      </c>
      <c r="C64" s="439"/>
      <c r="D64" s="439"/>
      <c r="E64" s="439"/>
      <c r="F64" s="439"/>
      <c r="G64" s="439"/>
      <c r="H64" s="441"/>
      <c r="I64" s="442"/>
      <c r="J64" s="442"/>
      <c r="K64" s="442"/>
      <c r="L64" s="442"/>
      <c r="M64" s="443"/>
      <c r="N64" s="443"/>
      <c r="O64" s="443"/>
      <c r="P64" s="434"/>
      <c r="Q64" s="435"/>
      <c r="R64" s="435"/>
      <c r="S64" s="435"/>
      <c r="T64" s="436"/>
      <c r="U64" s="437"/>
      <c r="V64" s="437"/>
      <c r="W64" s="265"/>
      <c r="X64" s="265"/>
    </row>
    <row r="65" spans="1:24" ht="160.5" customHeight="1">
      <c r="A65" s="366" t="s">
        <v>2739</v>
      </c>
      <c r="B65" s="429" t="s">
        <v>2741</v>
      </c>
      <c r="C65" s="430"/>
      <c r="D65" s="430"/>
      <c r="E65" s="430"/>
      <c r="F65" s="430"/>
      <c r="G65" s="430"/>
      <c r="H65" s="431"/>
      <c r="I65" s="432"/>
      <c r="J65" s="432" t="s">
        <v>5240</v>
      </c>
      <c r="K65" s="432" t="s">
        <v>5241</v>
      </c>
      <c r="L65" s="432" t="s">
        <v>5242</v>
      </c>
      <c r="M65" s="433" t="s">
        <v>5243</v>
      </c>
      <c r="N65" s="433"/>
      <c r="O65" s="433"/>
      <c r="P65" s="434"/>
      <c r="Q65" s="435"/>
      <c r="R65" s="435" t="s">
        <v>5244</v>
      </c>
      <c r="S65" s="435" t="s">
        <v>5245</v>
      </c>
      <c r="T65" s="436"/>
      <c r="U65" s="437"/>
      <c r="V65" s="437"/>
      <c r="W65" s="265"/>
      <c r="X65" s="265"/>
    </row>
    <row r="66" spans="1:24" ht="160.5" customHeight="1">
      <c r="A66" s="228"/>
      <c r="B66" s="438" t="s">
        <v>2740</v>
      </c>
      <c r="C66" s="439"/>
      <c r="D66" s="439"/>
      <c r="E66" s="439" t="s">
        <v>5246</v>
      </c>
      <c r="F66" s="439"/>
      <c r="G66" s="439"/>
      <c r="H66" s="441"/>
      <c r="I66" s="442"/>
      <c r="J66" s="442" t="s">
        <v>5247</v>
      </c>
      <c r="K66" s="442" t="s">
        <v>5248</v>
      </c>
      <c r="L66" s="442"/>
      <c r="M66" s="443"/>
      <c r="N66" s="443"/>
      <c r="O66" s="443"/>
      <c r="P66" s="434"/>
      <c r="Q66" s="435"/>
      <c r="R66" s="435" t="s">
        <v>5249</v>
      </c>
      <c r="S66" s="435" t="s">
        <v>5250</v>
      </c>
      <c r="T66" s="436"/>
      <c r="U66" s="437"/>
      <c r="V66" s="437"/>
      <c r="W66" s="265"/>
      <c r="X66" s="265"/>
    </row>
    <row r="67" spans="1:24" ht="160.5" customHeight="1">
      <c r="A67" s="366" t="s">
        <v>2742</v>
      </c>
      <c r="B67" s="429" t="s">
        <v>2745</v>
      </c>
      <c r="C67" s="430"/>
      <c r="D67" s="430" t="s">
        <v>5251</v>
      </c>
      <c r="E67" s="463" t="s">
        <v>5252</v>
      </c>
      <c r="F67" s="430"/>
      <c r="G67" s="430"/>
      <c r="H67" s="431"/>
      <c r="I67" s="432"/>
      <c r="J67" s="432" t="s">
        <v>5253</v>
      </c>
      <c r="K67" s="432" t="s">
        <v>5254</v>
      </c>
      <c r="L67" s="432"/>
      <c r="M67" s="433"/>
      <c r="N67" s="433"/>
      <c r="O67" s="433"/>
      <c r="P67" s="434"/>
      <c r="Q67" s="435" t="s">
        <v>5255</v>
      </c>
      <c r="R67" s="435" t="s">
        <v>5256</v>
      </c>
      <c r="S67" s="435"/>
      <c r="T67" s="436"/>
      <c r="U67" s="437"/>
      <c r="V67" s="437"/>
      <c r="W67" s="265"/>
      <c r="X67" s="265"/>
    </row>
    <row r="68" spans="1:24" ht="160.5" customHeight="1">
      <c r="A68" s="228"/>
      <c r="B68" s="438" t="s">
        <v>2743</v>
      </c>
      <c r="C68" s="439"/>
      <c r="D68" s="439"/>
      <c r="E68" s="439"/>
      <c r="F68" s="439"/>
      <c r="G68" s="439"/>
      <c r="H68" s="441"/>
      <c r="I68" s="442"/>
      <c r="J68" s="442" t="s">
        <v>5257</v>
      </c>
      <c r="K68" s="443" t="s">
        <v>5258</v>
      </c>
      <c r="L68" s="442" t="s">
        <v>5259</v>
      </c>
      <c r="M68" s="443" t="s">
        <v>5260</v>
      </c>
      <c r="N68" s="443" t="s">
        <v>5261</v>
      </c>
      <c r="O68" s="443"/>
      <c r="P68" s="434"/>
      <c r="Q68" s="435" t="s">
        <v>5262</v>
      </c>
      <c r="R68" s="435" t="s">
        <v>5263</v>
      </c>
      <c r="S68" s="435" t="s">
        <v>5264</v>
      </c>
      <c r="T68" s="436"/>
      <c r="U68" s="437"/>
      <c r="V68" s="437"/>
      <c r="W68" s="265"/>
      <c r="X68" s="265"/>
    </row>
    <row r="69" spans="1:24" ht="160.5" customHeight="1">
      <c r="A69" s="289"/>
      <c r="B69" s="429" t="s">
        <v>2744</v>
      </c>
      <c r="C69" s="430"/>
      <c r="D69" s="430"/>
      <c r="E69" s="430"/>
      <c r="F69" s="430"/>
      <c r="G69" s="430"/>
      <c r="H69" s="431"/>
      <c r="I69" s="432"/>
      <c r="J69" s="432"/>
      <c r="K69" s="432"/>
      <c r="L69" s="432"/>
      <c r="M69" s="433"/>
      <c r="N69" s="433"/>
      <c r="O69" s="433"/>
      <c r="P69" s="434"/>
      <c r="Q69" s="435"/>
      <c r="R69" s="435"/>
      <c r="S69" s="435"/>
      <c r="T69" s="436"/>
      <c r="U69" s="437"/>
      <c r="V69" s="437"/>
      <c r="W69" s="265"/>
      <c r="X69" s="265"/>
    </row>
    <row r="70" spans="1:24" ht="160.5" customHeight="1">
      <c r="A70" s="228"/>
      <c r="B70" s="438" t="s">
        <v>2746</v>
      </c>
      <c r="C70" s="439"/>
      <c r="D70" s="439" t="s">
        <v>5265</v>
      </c>
      <c r="E70" s="439" t="s">
        <v>5266</v>
      </c>
      <c r="F70" s="439"/>
      <c r="G70" s="439"/>
      <c r="H70" s="441"/>
      <c r="I70" s="442"/>
      <c r="J70" s="442" t="s">
        <v>5267</v>
      </c>
      <c r="K70" s="442" t="s">
        <v>5268</v>
      </c>
      <c r="L70" s="442" t="s">
        <v>5269</v>
      </c>
      <c r="M70" s="443"/>
      <c r="N70" s="443"/>
      <c r="O70" s="443"/>
      <c r="P70" s="464"/>
      <c r="Q70" s="465" t="s">
        <v>5270</v>
      </c>
      <c r="R70" s="435"/>
      <c r="S70" s="435" t="s">
        <v>5271</v>
      </c>
      <c r="T70" s="436"/>
      <c r="U70" s="437"/>
      <c r="V70" s="437"/>
      <c r="W70" s="265"/>
      <c r="X70" s="265"/>
    </row>
    <row r="71" spans="1:24" ht="160.5" customHeight="1">
      <c r="A71" s="366" t="s">
        <v>2747</v>
      </c>
      <c r="B71" s="429" t="s">
        <v>2749</v>
      </c>
      <c r="C71" s="450">
        <v>44164</v>
      </c>
      <c r="D71" s="430" t="s">
        <v>5272</v>
      </c>
      <c r="E71" s="430"/>
      <c r="F71" s="430"/>
      <c r="G71" s="430"/>
      <c r="H71" s="431"/>
      <c r="I71" s="432"/>
      <c r="J71" s="432" t="s">
        <v>5273</v>
      </c>
      <c r="K71" s="432" t="s">
        <v>5274</v>
      </c>
      <c r="L71" s="432" t="s">
        <v>5275</v>
      </c>
      <c r="M71" s="433"/>
      <c r="N71" s="433"/>
      <c r="O71" s="433"/>
      <c r="P71" s="434"/>
      <c r="Q71" s="435" t="s">
        <v>5276</v>
      </c>
      <c r="R71" s="435" t="s">
        <v>5277</v>
      </c>
      <c r="S71" s="435"/>
      <c r="T71" s="436"/>
      <c r="U71" s="437" t="s">
        <v>5278</v>
      </c>
      <c r="V71" s="437"/>
      <c r="W71" s="265"/>
      <c r="X71" s="265"/>
    </row>
    <row r="72" spans="1:24" ht="160.5" customHeight="1">
      <c r="A72" s="228"/>
      <c r="B72" s="438" t="s">
        <v>2750</v>
      </c>
      <c r="C72" s="439"/>
      <c r="D72" s="439" t="s">
        <v>5279</v>
      </c>
      <c r="E72" s="439" t="s">
        <v>5280</v>
      </c>
      <c r="F72" s="466" t="s">
        <v>5281</v>
      </c>
      <c r="G72" s="439"/>
      <c r="H72" s="441"/>
      <c r="I72" s="442"/>
      <c r="J72" s="442" t="s">
        <v>5282</v>
      </c>
      <c r="K72" s="443"/>
      <c r="L72" s="442" t="s">
        <v>5283</v>
      </c>
      <c r="M72" s="443"/>
      <c r="N72" s="443"/>
      <c r="O72" s="443"/>
      <c r="P72" s="434"/>
      <c r="Q72" s="435" t="s">
        <v>5284</v>
      </c>
      <c r="R72" s="435" t="s">
        <v>5285</v>
      </c>
      <c r="S72" s="435"/>
      <c r="T72" s="436"/>
      <c r="U72" s="437" t="s">
        <v>5286</v>
      </c>
      <c r="V72" s="437"/>
      <c r="W72" s="265"/>
      <c r="X72" s="265"/>
    </row>
    <row r="73" spans="1:24" ht="160.5" customHeight="1">
      <c r="A73" s="289"/>
      <c r="B73" s="429" t="s">
        <v>2752</v>
      </c>
      <c r="C73" s="430"/>
      <c r="D73" s="430"/>
      <c r="E73" s="430"/>
      <c r="F73" s="430"/>
      <c r="G73" s="430"/>
      <c r="H73" s="431"/>
      <c r="I73" s="432"/>
      <c r="J73" s="432" t="s">
        <v>5287</v>
      </c>
      <c r="K73" s="432" t="s">
        <v>5288</v>
      </c>
      <c r="L73" s="432" t="s">
        <v>5289</v>
      </c>
      <c r="M73" s="433"/>
      <c r="N73" s="433"/>
      <c r="O73" s="433"/>
      <c r="P73" s="434"/>
      <c r="Q73" s="435" t="s">
        <v>5290</v>
      </c>
      <c r="R73" s="435" t="s">
        <v>5291</v>
      </c>
      <c r="S73" s="435"/>
      <c r="T73" s="436"/>
      <c r="U73" s="437"/>
      <c r="V73" s="437"/>
      <c r="W73" s="265"/>
      <c r="X73" s="265"/>
    </row>
    <row r="74" spans="1:24" ht="160.5" customHeight="1">
      <c r="A74" s="228"/>
      <c r="B74" s="438" t="s">
        <v>2748</v>
      </c>
      <c r="C74" s="439"/>
      <c r="D74" s="439"/>
      <c r="E74" s="439"/>
      <c r="F74" s="439"/>
      <c r="G74" s="439"/>
      <c r="H74" s="441"/>
      <c r="I74" s="442"/>
      <c r="J74" s="442" t="s">
        <v>5292</v>
      </c>
      <c r="K74" s="442" t="s">
        <v>5293</v>
      </c>
      <c r="L74" s="442"/>
      <c r="M74" s="443"/>
      <c r="N74" s="443"/>
      <c r="O74" s="443"/>
      <c r="P74" s="434"/>
      <c r="Q74" s="435" t="s">
        <v>5294</v>
      </c>
      <c r="R74" s="435" t="s">
        <v>5295</v>
      </c>
      <c r="S74" s="435" t="s">
        <v>5296</v>
      </c>
      <c r="T74" s="436"/>
      <c r="U74" s="437" t="s">
        <v>5297</v>
      </c>
      <c r="V74" s="437"/>
      <c r="W74" s="265"/>
      <c r="X74" s="265"/>
    </row>
    <row r="75" spans="1:24" ht="160.5" customHeight="1">
      <c r="A75" s="289"/>
      <c r="B75" s="429" t="s">
        <v>2751</v>
      </c>
      <c r="C75" s="430"/>
      <c r="D75" s="430" t="s">
        <v>5298</v>
      </c>
      <c r="E75" s="430" t="s">
        <v>5299</v>
      </c>
      <c r="F75" s="430"/>
      <c r="G75" s="430"/>
      <c r="H75" s="431"/>
      <c r="I75" s="432"/>
      <c r="J75" s="432" t="s">
        <v>5300</v>
      </c>
      <c r="K75" s="432" t="s">
        <v>5301</v>
      </c>
      <c r="L75" s="432" t="s">
        <v>5302</v>
      </c>
      <c r="M75" s="433"/>
      <c r="N75" s="433"/>
      <c r="O75" s="433"/>
      <c r="P75" s="434"/>
      <c r="Q75" s="435" t="s">
        <v>5294</v>
      </c>
      <c r="R75" s="435" t="s">
        <v>5303</v>
      </c>
      <c r="S75" s="437"/>
      <c r="T75" s="436"/>
      <c r="U75" s="437"/>
      <c r="V75" s="437"/>
      <c r="W75" s="265"/>
      <c r="X75" s="265"/>
    </row>
    <row r="76" spans="1:24" ht="160.5" customHeight="1">
      <c r="A76" s="354" t="s">
        <v>2753</v>
      </c>
      <c r="B76" s="438" t="s">
        <v>2756</v>
      </c>
      <c r="C76" s="448">
        <v>44181</v>
      </c>
      <c r="D76" s="439" t="s">
        <v>5304</v>
      </c>
      <c r="E76" s="439" t="s">
        <v>5305</v>
      </c>
      <c r="F76" s="439"/>
      <c r="G76" s="439"/>
      <c r="H76" s="441"/>
      <c r="I76" s="442"/>
      <c r="J76" s="442" t="s">
        <v>5306</v>
      </c>
      <c r="K76" s="442" t="s">
        <v>5307</v>
      </c>
      <c r="L76" s="442" t="s">
        <v>5308</v>
      </c>
      <c r="M76" s="443"/>
      <c r="N76" s="443"/>
      <c r="O76" s="443"/>
      <c r="P76" s="434"/>
      <c r="Q76" s="435" t="s">
        <v>5309</v>
      </c>
      <c r="R76" s="435" t="s">
        <v>5310</v>
      </c>
      <c r="S76" s="435"/>
      <c r="T76" s="436"/>
      <c r="U76" s="437"/>
      <c r="V76" s="437"/>
      <c r="W76" s="265"/>
      <c r="X76" s="265"/>
    </row>
    <row r="77" spans="1:24" ht="160.5" customHeight="1">
      <c r="A77" s="289"/>
      <c r="B77" s="429" t="s">
        <v>2754</v>
      </c>
      <c r="C77" s="450">
        <v>44169</v>
      </c>
      <c r="D77" s="430" t="s">
        <v>5311</v>
      </c>
      <c r="E77" s="430"/>
      <c r="F77" s="430" t="s">
        <v>5312</v>
      </c>
      <c r="G77" s="430"/>
      <c r="H77" s="431"/>
      <c r="I77" s="432"/>
      <c r="J77" s="432" t="s">
        <v>5313</v>
      </c>
      <c r="K77" s="432" t="s">
        <v>5314</v>
      </c>
      <c r="L77" s="432" t="s">
        <v>5315</v>
      </c>
      <c r="M77" s="433"/>
      <c r="N77" s="433"/>
      <c r="O77" s="433"/>
      <c r="P77" s="434"/>
      <c r="Q77" s="435" t="s">
        <v>5316</v>
      </c>
      <c r="R77" s="435" t="s">
        <v>5317</v>
      </c>
      <c r="S77" s="435" t="s">
        <v>5318</v>
      </c>
      <c r="T77" s="436"/>
      <c r="U77" s="437" t="s">
        <v>5319</v>
      </c>
      <c r="V77" s="437"/>
      <c r="W77" s="265"/>
      <c r="X77" s="265"/>
    </row>
    <row r="78" spans="1:24" ht="160.5" customHeight="1">
      <c r="A78" s="228"/>
      <c r="B78" s="438" t="s">
        <v>2755</v>
      </c>
      <c r="C78" s="439"/>
      <c r="D78" s="439"/>
      <c r="E78" s="439"/>
      <c r="F78" s="439"/>
      <c r="G78" s="439"/>
      <c r="H78" s="441"/>
      <c r="I78" s="442"/>
      <c r="J78" s="442" t="s">
        <v>5320</v>
      </c>
      <c r="K78" s="442" t="s">
        <v>5321</v>
      </c>
      <c r="L78" s="442" t="s">
        <v>5322</v>
      </c>
      <c r="M78" s="443"/>
      <c r="N78" s="443"/>
      <c r="O78" s="443"/>
      <c r="P78" s="434"/>
      <c r="Q78" s="435" t="s">
        <v>5323</v>
      </c>
      <c r="R78" s="435" t="s">
        <v>5324</v>
      </c>
      <c r="S78" s="437"/>
      <c r="T78" s="436"/>
      <c r="U78" s="437"/>
      <c r="V78" s="437"/>
      <c r="W78" s="265"/>
      <c r="X78" s="265"/>
    </row>
    <row r="79" spans="1:24" ht="160.5" customHeight="1">
      <c r="A79" s="366" t="s">
        <v>2757</v>
      </c>
      <c r="B79" s="429" t="s">
        <v>2758</v>
      </c>
      <c r="C79" s="430"/>
      <c r="D79" s="430"/>
      <c r="E79" s="430"/>
      <c r="F79" s="430"/>
      <c r="G79" s="430"/>
      <c r="H79" s="431"/>
      <c r="I79" s="432"/>
      <c r="J79" s="432"/>
      <c r="K79" s="432"/>
      <c r="L79" s="432"/>
      <c r="M79" s="433"/>
      <c r="N79" s="433"/>
      <c r="O79" s="433"/>
      <c r="P79" s="434"/>
      <c r="Q79" s="435" t="s">
        <v>5325</v>
      </c>
      <c r="R79" s="435" t="s">
        <v>5326</v>
      </c>
      <c r="S79" s="435"/>
      <c r="T79" s="436"/>
      <c r="U79" s="437" t="s">
        <v>5327</v>
      </c>
      <c r="V79" s="437"/>
      <c r="W79" s="265"/>
      <c r="X79" s="265"/>
    </row>
    <row r="80" spans="1:24" ht="160.5" customHeight="1">
      <c r="A80" s="354" t="s">
        <v>2759</v>
      </c>
      <c r="B80" s="438" t="s">
        <v>2764</v>
      </c>
      <c r="C80" s="439"/>
      <c r="D80" s="439"/>
      <c r="E80" s="439"/>
      <c r="F80" s="439"/>
      <c r="G80" s="439"/>
      <c r="H80" s="441"/>
      <c r="I80" s="442"/>
      <c r="J80" s="442" t="s">
        <v>5328</v>
      </c>
      <c r="K80" s="442"/>
      <c r="L80" s="442"/>
      <c r="M80" s="443"/>
      <c r="N80" s="443"/>
      <c r="O80" s="443"/>
      <c r="P80" s="434"/>
      <c r="Q80" s="435" t="s">
        <v>5329</v>
      </c>
      <c r="R80" s="435" t="s">
        <v>5330</v>
      </c>
      <c r="S80" s="435" t="s">
        <v>5331</v>
      </c>
      <c r="T80" s="436"/>
      <c r="U80" s="437"/>
      <c r="V80" s="437"/>
      <c r="W80" s="265"/>
      <c r="X80" s="265"/>
    </row>
    <row r="81" spans="1:24" ht="160.5" customHeight="1">
      <c r="A81" s="289"/>
      <c r="B81" s="429" t="s">
        <v>2762</v>
      </c>
      <c r="C81" s="430"/>
      <c r="D81" s="430"/>
      <c r="E81" s="430"/>
      <c r="F81" s="430"/>
      <c r="G81" s="430"/>
      <c r="H81" s="431"/>
      <c r="I81" s="432"/>
      <c r="J81" s="432" t="s">
        <v>5332</v>
      </c>
      <c r="K81" s="432" t="s">
        <v>5333</v>
      </c>
      <c r="L81" s="432" t="s">
        <v>5334</v>
      </c>
      <c r="M81" s="433" t="s">
        <v>5335</v>
      </c>
      <c r="N81" s="433" t="s">
        <v>5336</v>
      </c>
      <c r="O81" s="433"/>
      <c r="P81" s="434"/>
      <c r="Q81" s="435" t="s">
        <v>5337</v>
      </c>
      <c r="R81" s="435" t="s">
        <v>5338</v>
      </c>
      <c r="S81" s="435" t="s">
        <v>5339</v>
      </c>
      <c r="T81" s="436"/>
      <c r="U81" s="437"/>
      <c r="V81" s="437"/>
      <c r="W81" s="265"/>
      <c r="X81" s="265"/>
    </row>
    <row r="82" spans="1:24" ht="160.5" customHeight="1">
      <c r="A82" s="228"/>
      <c r="B82" s="438" t="s">
        <v>5340</v>
      </c>
      <c r="C82" s="439"/>
      <c r="D82" s="439"/>
      <c r="E82" s="439"/>
      <c r="F82" s="439" t="s">
        <v>5341</v>
      </c>
      <c r="G82" s="439"/>
      <c r="H82" s="441"/>
      <c r="I82" s="442"/>
      <c r="J82" s="442"/>
      <c r="K82" s="442" t="s">
        <v>5342</v>
      </c>
      <c r="L82" s="442"/>
      <c r="M82" s="443"/>
      <c r="N82" s="443"/>
      <c r="O82" s="443"/>
      <c r="P82" s="436"/>
      <c r="Q82" s="437"/>
      <c r="R82" s="437"/>
      <c r="S82" s="437"/>
      <c r="T82" s="436"/>
      <c r="U82" s="437"/>
      <c r="V82" s="437"/>
      <c r="W82" s="265"/>
      <c r="X82" s="265"/>
    </row>
    <row r="83" spans="1:24" ht="160.5" customHeight="1">
      <c r="A83" s="289"/>
      <c r="B83" s="429" t="s">
        <v>5343</v>
      </c>
      <c r="C83" s="430"/>
      <c r="D83" s="430"/>
      <c r="E83" s="430"/>
      <c r="F83" s="430"/>
      <c r="G83" s="430"/>
      <c r="H83" s="431"/>
      <c r="I83" s="432"/>
      <c r="J83" s="432" t="s">
        <v>5344</v>
      </c>
      <c r="K83" s="432" t="s">
        <v>5345</v>
      </c>
      <c r="L83" s="432"/>
      <c r="M83" s="433"/>
      <c r="N83" s="433"/>
      <c r="O83" s="433"/>
      <c r="P83" s="436"/>
      <c r="Q83" s="437"/>
      <c r="R83" s="437"/>
      <c r="S83" s="437"/>
      <c r="T83" s="436"/>
      <c r="U83" s="437"/>
      <c r="V83" s="437"/>
      <c r="W83" s="265"/>
      <c r="X83" s="265"/>
    </row>
    <row r="84" spans="1:24" ht="160.5" customHeight="1">
      <c r="A84" s="228"/>
      <c r="B84" s="438" t="s">
        <v>2761</v>
      </c>
      <c r="C84" s="439"/>
      <c r="D84" s="439"/>
      <c r="E84" s="439"/>
      <c r="F84" s="439"/>
      <c r="G84" s="439"/>
      <c r="H84" s="441"/>
      <c r="I84" s="442"/>
      <c r="J84" s="442" t="s">
        <v>5346</v>
      </c>
      <c r="K84" s="442"/>
      <c r="L84" s="442"/>
      <c r="M84" s="443"/>
      <c r="N84" s="443"/>
      <c r="O84" s="443"/>
      <c r="P84" s="434"/>
      <c r="Q84" s="435" t="s">
        <v>5347</v>
      </c>
      <c r="R84" s="435" t="s">
        <v>5348</v>
      </c>
      <c r="S84" s="437"/>
      <c r="T84" s="436"/>
      <c r="U84" s="437"/>
      <c r="V84" s="437"/>
      <c r="W84" s="265"/>
      <c r="X84" s="265"/>
    </row>
    <row r="85" spans="1:24" ht="160.5" customHeight="1">
      <c r="A85" s="289"/>
      <c r="B85" s="429" t="s">
        <v>2768</v>
      </c>
      <c r="C85" s="430"/>
      <c r="D85" s="430"/>
      <c r="E85" s="430"/>
      <c r="F85" s="430"/>
      <c r="G85" s="430"/>
      <c r="H85" s="431"/>
      <c r="I85" s="432"/>
      <c r="J85" s="432" t="s">
        <v>5349</v>
      </c>
      <c r="K85" s="432"/>
      <c r="L85" s="432" t="s">
        <v>5350</v>
      </c>
      <c r="M85" s="433"/>
      <c r="N85" s="433"/>
      <c r="O85" s="433"/>
      <c r="P85" s="434"/>
      <c r="Q85" s="435" t="s">
        <v>5351</v>
      </c>
      <c r="R85" s="435" t="s">
        <v>5352</v>
      </c>
      <c r="S85" s="437"/>
      <c r="T85" s="436"/>
      <c r="U85" s="437" t="s">
        <v>5353</v>
      </c>
      <c r="V85" s="437"/>
      <c r="W85" s="265"/>
      <c r="X85" s="265"/>
    </row>
    <row r="86" spans="1:24" ht="160.5" customHeight="1">
      <c r="A86" s="228"/>
      <c r="B86" s="438" t="s">
        <v>2767</v>
      </c>
      <c r="C86" s="439"/>
      <c r="D86" s="439"/>
      <c r="E86" s="439"/>
      <c r="F86" s="439"/>
      <c r="G86" s="439"/>
      <c r="H86" s="441"/>
      <c r="I86" s="442"/>
      <c r="J86" s="442" t="s">
        <v>5354</v>
      </c>
      <c r="K86" s="442" t="s">
        <v>5355</v>
      </c>
      <c r="L86" s="442" t="s">
        <v>5356</v>
      </c>
      <c r="M86" s="443" t="s">
        <v>5357</v>
      </c>
      <c r="N86" s="443" t="s">
        <v>5358</v>
      </c>
      <c r="O86" s="443" t="s">
        <v>5359</v>
      </c>
      <c r="P86" s="434"/>
      <c r="Q86" s="435" t="s">
        <v>5360</v>
      </c>
      <c r="R86" s="435" t="s">
        <v>5361</v>
      </c>
      <c r="S86" s="437"/>
      <c r="T86" s="436"/>
      <c r="U86" s="437" t="s">
        <v>5362</v>
      </c>
      <c r="V86" s="437"/>
      <c r="W86" s="265"/>
      <c r="X86" s="265"/>
    </row>
    <row r="87" spans="1:24" ht="160.5" customHeight="1">
      <c r="A87" s="289"/>
      <c r="B87" s="429" t="s">
        <v>5363</v>
      </c>
      <c r="C87" s="430"/>
      <c r="D87" s="430" t="s">
        <v>5364</v>
      </c>
      <c r="E87" s="430" t="s">
        <v>5365</v>
      </c>
      <c r="F87" s="430"/>
      <c r="G87" s="430"/>
      <c r="H87" s="431"/>
      <c r="I87" s="432"/>
      <c r="J87" s="432" t="s">
        <v>5366</v>
      </c>
      <c r="K87" s="432" t="s">
        <v>5367</v>
      </c>
      <c r="L87" s="432"/>
      <c r="M87" s="433"/>
      <c r="N87" s="433"/>
      <c r="O87" s="433"/>
      <c r="P87" s="434"/>
      <c r="Q87" s="435" t="s">
        <v>5368</v>
      </c>
      <c r="R87" s="435" t="s">
        <v>5369</v>
      </c>
      <c r="S87" s="435" t="s">
        <v>5370</v>
      </c>
      <c r="T87" s="436"/>
      <c r="U87" s="437"/>
      <c r="V87" s="437"/>
      <c r="W87" s="265"/>
      <c r="X87" s="265"/>
    </row>
    <row r="88" spans="1:24" ht="160.5" customHeight="1">
      <c r="A88" s="228"/>
      <c r="B88" s="438" t="s">
        <v>5371</v>
      </c>
      <c r="C88" s="439"/>
      <c r="D88" s="439" t="s">
        <v>5372</v>
      </c>
      <c r="E88" s="439"/>
      <c r="F88" s="439"/>
      <c r="G88" s="439"/>
      <c r="H88" s="441"/>
      <c r="I88" s="442"/>
      <c r="J88" s="442" t="s">
        <v>5373</v>
      </c>
      <c r="K88" s="442"/>
      <c r="L88" s="442"/>
      <c r="M88" s="443"/>
      <c r="N88" s="443"/>
      <c r="O88" s="443"/>
      <c r="P88" s="434"/>
      <c r="Q88" s="435"/>
      <c r="R88" s="435"/>
      <c r="S88" s="437"/>
      <c r="T88" s="436"/>
      <c r="U88" s="437"/>
      <c r="V88" s="437"/>
      <c r="W88" s="265"/>
      <c r="X88" s="265"/>
    </row>
    <row r="89" spans="1:24" ht="160.5" customHeight="1">
      <c r="A89" s="366" t="s">
        <v>2769</v>
      </c>
      <c r="B89" s="429" t="s">
        <v>2770</v>
      </c>
      <c r="C89" s="430"/>
      <c r="D89" s="430" t="s">
        <v>5374</v>
      </c>
      <c r="E89" s="430"/>
      <c r="F89" s="430"/>
      <c r="G89" s="430"/>
      <c r="H89" s="431"/>
      <c r="I89" s="432"/>
      <c r="J89" s="432" t="s">
        <v>5375</v>
      </c>
      <c r="K89" s="432" t="s">
        <v>5376</v>
      </c>
      <c r="L89" s="432" t="s">
        <v>5377</v>
      </c>
      <c r="M89" s="433"/>
      <c r="N89" s="433"/>
      <c r="O89" s="433"/>
      <c r="P89" s="434"/>
      <c r="Q89" s="435" t="s">
        <v>5378</v>
      </c>
      <c r="R89" s="435" t="s">
        <v>5379</v>
      </c>
      <c r="S89" s="435"/>
      <c r="T89" s="436"/>
      <c r="U89" s="437" t="s">
        <v>5380</v>
      </c>
      <c r="V89" s="437"/>
      <c r="W89" s="265"/>
      <c r="X89" s="265"/>
    </row>
    <row r="90" spans="1:24" ht="160.5" customHeight="1">
      <c r="A90" s="228"/>
      <c r="B90" s="438" t="s">
        <v>2771</v>
      </c>
      <c r="C90" s="439"/>
      <c r="D90" s="439" t="s">
        <v>5381</v>
      </c>
      <c r="E90" s="439" t="s">
        <v>5382</v>
      </c>
      <c r="F90" s="439" t="s">
        <v>5383</v>
      </c>
      <c r="G90" s="439"/>
      <c r="H90" s="441" t="s">
        <v>3650</v>
      </c>
      <c r="I90" s="442"/>
      <c r="J90" s="442" t="s">
        <v>5384</v>
      </c>
      <c r="K90" s="442" t="s">
        <v>5385</v>
      </c>
      <c r="L90" s="442"/>
      <c r="M90" s="443"/>
      <c r="N90" s="443"/>
      <c r="O90" s="443"/>
      <c r="P90" s="434"/>
      <c r="Q90" s="435"/>
      <c r="R90" s="435" t="s">
        <v>5386</v>
      </c>
      <c r="S90" s="435"/>
      <c r="T90" s="436"/>
      <c r="U90" s="437"/>
      <c r="V90" s="437"/>
      <c r="W90" s="265"/>
      <c r="X90" s="265"/>
    </row>
    <row r="91" spans="1:24" ht="160.5" customHeight="1">
      <c r="A91" s="366" t="s">
        <v>2772</v>
      </c>
      <c r="B91" s="429" t="s">
        <v>2776</v>
      </c>
      <c r="C91" s="430"/>
      <c r="D91" s="430" t="s">
        <v>5387</v>
      </c>
      <c r="E91" s="430"/>
      <c r="F91" s="430" t="s">
        <v>5388</v>
      </c>
      <c r="G91" s="430"/>
      <c r="H91" s="431" t="s">
        <v>5389</v>
      </c>
      <c r="I91" s="432"/>
      <c r="J91" s="432" t="s">
        <v>5390</v>
      </c>
      <c r="K91" s="432" t="s">
        <v>5391</v>
      </c>
      <c r="L91" s="432" t="s">
        <v>5392</v>
      </c>
      <c r="M91" s="433"/>
      <c r="N91" s="433"/>
      <c r="O91" s="433"/>
      <c r="P91" s="434"/>
      <c r="Q91" s="435" t="s">
        <v>5393</v>
      </c>
      <c r="R91" s="435" t="s">
        <v>5394</v>
      </c>
      <c r="S91" s="435" t="s">
        <v>5395</v>
      </c>
      <c r="T91" s="436"/>
      <c r="U91" s="435" t="s">
        <v>5396</v>
      </c>
      <c r="V91" s="435" t="s">
        <v>5397</v>
      </c>
      <c r="W91" s="447" t="s">
        <v>5398</v>
      </c>
      <c r="X91" s="265"/>
    </row>
    <row r="92" spans="1:24" ht="160.5" customHeight="1">
      <c r="A92" s="228"/>
      <c r="B92" s="438" t="s">
        <v>2775</v>
      </c>
      <c r="C92" s="439"/>
      <c r="D92" s="439"/>
      <c r="E92" s="439"/>
      <c r="F92" s="439"/>
      <c r="G92" s="439"/>
      <c r="H92" s="441"/>
      <c r="I92" s="442"/>
      <c r="J92" s="442" t="s">
        <v>5399</v>
      </c>
      <c r="K92" s="442" t="s">
        <v>5400</v>
      </c>
      <c r="L92" s="442"/>
      <c r="M92" s="443"/>
      <c r="N92" s="443"/>
      <c r="O92" s="443"/>
      <c r="P92" s="436"/>
      <c r="Q92" s="437"/>
      <c r="R92" s="437"/>
      <c r="S92" s="437"/>
      <c r="T92" s="436"/>
      <c r="U92" s="437"/>
      <c r="V92" s="437"/>
      <c r="W92" s="265"/>
      <c r="X92" s="265"/>
    </row>
    <row r="93" spans="1:24" ht="160.5" customHeight="1">
      <c r="A93" s="289"/>
      <c r="B93" s="429" t="s">
        <v>2773</v>
      </c>
      <c r="C93" s="430"/>
      <c r="D93" s="430"/>
      <c r="E93" s="430"/>
      <c r="F93" s="430"/>
      <c r="G93" s="430"/>
      <c r="H93" s="431"/>
      <c r="I93" s="432"/>
      <c r="J93" s="432" t="s">
        <v>5401</v>
      </c>
      <c r="K93" s="432" t="s">
        <v>5402</v>
      </c>
      <c r="L93" s="432" t="s">
        <v>5403</v>
      </c>
      <c r="M93" s="433"/>
      <c r="N93" s="433"/>
      <c r="O93" s="433"/>
      <c r="P93" s="436"/>
      <c r="Q93" s="437"/>
      <c r="R93" s="437"/>
      <c r="S93" s="437"/>
      <c r="T93" s="436"/>
      <c r="U93" s="437"/>
      <c r="V93" s="437"/>
      <c r="W93" s="265"/>
      <c r="X93" s="265"/>
    </row>
    <row r="94" spans="1:24" ht="160.5" customHeight="1">
      <c r="A94" s="228"/>
      <c r="B94" s="438" t="s">
        <v>2774</v>
      </c>
      <c r="C94" s="439"/>
      <c r="D94" s="439" t="s">
        <v>5404</v>
      </c>
      <c r="E94" s="439" t="s">
        <v>5405</v>
      </c>
      <c r="F94" s="439"/>
      <c r="G94" s="439"/>
      <c r="H94" s="441" t="s">
        <v>767</v>
      </c>
      <c r="I94" s="442"/>
      <c r="J94" s="442" t="s">
        <v>5406</v>
      </c>
      <c r="K94" s="442" t="s">
        <v>5407</v>
      </c>
      <c r="L94" s="442" t="s">
        <v>5408</v>
      </c>
      <c r="M94" s="443"/>
      <c r="N94" s="443"/>
      <c r="O94" s="443"/>
      <c r="P94" s="434"/>
      <c r="Q94" s="435" t="s">
        <v>5409</v>
      </c>
      <c r="R94" s="435"/>
      <c r="S94" s="435" t="s">
        <v>5410</v>
      </c>
      <c r="T94" s="436"/>
      <c r="U94" s="437"/>
      <c r="V94" s="437"/>
      <c r="W94" s="265"/>
      <c r="X94" s="265"/>
    </row>
    <row r="95" spans="1:24" ht="160.5" customHeight="1">
      <c r="A95" s="366" t="s">
        <v>2777</v>
      </c>
      <c r="B95" s="429" t="s">
        <v>2778</v>
      </c>
      <c r="C95" s="430"/>
      <c r="D95" s="430"/>
      <c r="E95" s="430"/>
      <c r="F95" s="430"/>
      <c r="G95" s="430"/>
      <c r="H95" s="431" t="s">
        <v>2232</v>
      </c>
      <c r="I95" s="432"/>
      <c r="J95" s="432" t="s">
        <v>5411</v>
      </c>
      <c r="K95" s="432" t="s">
        <v>5412</v>
      </c>
      <c r="L95" s="432" t="s">
        <v>5413</v>
      </c>
      <c r="M95" s="433"/>
      <c r="N95" s="433"/>
      <c r="O95" s="433"/>
      <c r="P95" s="434"/>
      <c r="Q95" s="435" t="s">
        <v>5414</v>
      </c>
      <c r="R95" s="435"/>
      <c r="S95" s="435"/>
      <c r="T95" s="436"/>
      <c r="U95" s="437"/>
      <c r="V95" s="437"/>
      <c r="W95" s="265"/>
      <c r="X95" s="265"/>
    </row>
    <row r="96" spans="1:24" ht="160.5" customHeight="1">
      <c r="A96" s="354" t="s">
        <v>2785</v>
      </c>
      <c r="B96" s="438" t="s">
        <v>2786</v>
      </c>
      <c r="C96" s="439"/>
      <c r="D96" s="439" t="s">
        <v>5415</v>
      </c>
      <c r="E96" s="439" t="s">
        <v>5416</v>
      </c>
      <c r="F96" s="439"/>
      <c r="G96" s="439"/>
      <c r="H96" s="441" t="s">
        <v>3650</v>
      </c>
      <c r="I96" s="442"/>
      <c r="J96" s="442" t="s">
        <v>13</v>
      </c>
      <c r="K96" s="442"/>
      <c r="L96" s="442"/>
      <c r="M96" s="443"/>
      <c r="N96" s="443"/>
      <c r="O96" s="443"/>
      <c r="P96" s="434"/>
      <c r="Q96" s="435" t="s">
        <v>5417</v>
      </c>
      <c r="R96" s="435" t="s">
        <v>5418</v>
      </c>
      <c r="S96" s="435"/>
      <c r="T96" s="436"/>
      <c r="U96" s="437"/>
      <c r="V96" s="437"/>
      <c r="W96" s="265"/>
      <c r="X96" s="265"/>
    </row>
    <row r="97" spans="1:24" ht="160.5" customHeight="1">
      <c r="A97" s="366" t="s">
        <v>2801</v>
      </c>
      <c r="B97" s="429" t="s">
        <v>2802</v>
      </c>
      <c r="C97" s="450">
        <v>44174</v>
      </c>
      <c r="D97" s="430" t="s">
        <v>5419</v>
      </c>
      <c r="E97" s="430" t="s">
        <v>5420</v>
      </c>
      <c r="F97" s="430"/>
      <c r="G97" s="430"/>
      <c r="H97" s="431"/>
      <c r="I97" s="432"/>
      <c r="J97" s="432"/>
      <c r="K97" s="432"/>
      <c r="L97" s="432"/>
      <c r="M97" s="433"/>
      <c r="N97" s="433"/>
      <c r="O97" s="433"/>
      <c r="P97" s="434"/>
      <c r="Q97" s="435" t="s">
        <v>5421</v>
      </c>
      <c r="R97" s="435" t="s">
        <v>5422</v>
      </c>
      <c r="S97" s="435" t="s">
        <v>5423</v>
      </c>
      <c r="T97" s="436"/>
      <c r="U97" s="437"/>
      <c r="V97" s="437"/>
      <c r="W97" s="265"/>
      <c r="X97" s="265"/>
    </row>
    <row r="98" spans="1:24" ht="160.5" customHeight="1">
      <c r="A98" s="354" t="s">
        <v>2787</v>
      </c>
      <c r="B98" s="438" t="s">
        <v>2788</v>
      </c>
      <c r="C98" s="439"/>
      <c r="D98" s="439" t="s">
        <v>5424</v>
      </c>
      <c r="E98" s="439" t="s">
        <v>5425</v>
      </c>
      <c r="F98" s="439"/>
      <c r="G98" s="439"/>
      <c r="H98" s="441" t="s">
        <v>5426</v>
      </c>
      <c r="I98" s="442"/>
      <c r="J98" s="442" t="s">
        <v>5427</v>
      </c>
      <c r="K98" s="442" t="s">
        <v>5428</v>
      </c>
      <c r="L98" s="442"/>
      <c r="M98" s="443"/>
      <c r="N98" s="443"/>
      <c r="O98" s="443"/>
      <c r="P98" s="434"/>
      <c r="Q98" s="435" t="s">
        <v>5429</v>
      </c>
      <c r="R98" s="435" t="s">
        <v>5430</v>
      </c>
      <c r="S98" s="437"/>
      <c r="T98" s="436"/>
      <c r="U98" s="437"/>
      <c r="V98" s="437"/>
      <c r="W98" s="265"/>
      <c r="X98" s="265"/>
    </row>
    <row r="99" spans="1:24" ht="160.5" customHeight="1">
      <c r="A99" s="366" t="s">
        <v>2789</v>
      </c>
      <c r="B99" s="429" t="s">
        <v>2793</v>
      </c>
      <c r="C99" s="430"/>
      <c r="D99" s="430"/>
      <c r="E99" s="430"/>
      <c r="F99" s="430"/>
      <c r="G99" s="430"/>
      <c r="H99" s="431"/>
      <c r="I99" s="432"/>
      <c r="J99" s="432" t="s">
        <v>5431</v>
      </c>
      <c r="K99" s="432" t="s">
        <v>5432</v>
      </c>
      <c r="L99" s="432" t="s">
        <v>5433</v>
      </c>
      <c r="M99" s="433"/>
      <c r="N99" s="433"/>
      <c r="O99" s="433"/>
      <c r="P99" s="434"/>
      <c r="Q99" s="435" t="s">
        <v>5434</v>
      </c>
      <c r="R99" s="435" t="s">
        <v>5435</v>
      </c>
      <c r="S99" s="435"/>
      <c r="T99" s="436"/>
      <c r="U99" s="437"/>
      <c r="V99" s="437"/>
      <c r="W99" s="265"/>
      <c r="X99" s="265"/>
    </row>
    <row r="100" spans="1:24" ht="160.5" customHeight="1">
      <c r="A100" s="228"/>
      <c r="B100" s="438" t="s">
        <v>2791</v>
      </c>
      <c r="C100" s="439"/>
      <c r="D100" s="439"/>
      <c r="E100" s="439"/>
      <c r="F100" s="439"/>
      <c r="G100" s="439"/>
      <c r="H100" s="441"/>
      <c r="I100" s="442"/>
      <c r="J100" s="442"/>
      <c r="K100" s="442"/>
      <c r="L100" s="442"/>
      <c r="M100" s="443"/>
      <c r="N100" s="443"/>
      <c r="O100" s="443"/>
      <c r="P100" s="434"/>
      <c r="Q100" s="435" t="s">
        <v>5436</v>
      </c>
      <c r="R100" s="435" t="s">
        <v>5437</v>
      </c>
      <c r="S100" s="435" t="s">
        <v>5438</v>
      </c>
      <c r="T100" s="436"/>
      <c r="U100" s="437"/>
      <c r="V100" s="437"/>
      <c r="W100" s="265"/>
      <c r="X100" s="265"/>
    </row>
    <row r="101" spans="1:24" ht="160.5" customHeight="1">
      <c r="A101" s="289"/>
      <c r="B101" s="429" t="s">
        <v>2795</v>
      </c>
      <c r="C101" s="430"/>
      <c r="D101" s="430"/>
      <c r="E101" s="430"/>
      <c r="F101" s="430"/>
      <c r="G101" s="430" t="s">
        <v>5439</v>
      </c>
      <c r="H101" s="431"/>
      <c r="I101" s="432"/>
      <c r="J101" s="432" t="s">
        <v>5440</v>
      </c>
      <c r="K101" s="432" t="s">
        <v>5441</v>
      </c>
      <c r="L101" s="432" t="s">
        <v>5442</v>
      </c>
      <c r="M101" s="433"/>
      <c r="N101" s="433"/>
      <c r="O101" s="433"/>
      <c r="P101" s="434"/>
      <c r="Q101" s="435"/>
      <c r="R101" s="435"/>
      <c r="S101" s="435"/>
      <c r="T101" s="436"/>
      <c r="U101" s="437"/>
      <c r="V101" s="437"/>
      <c r="W101" s="265"/>
      <c r="X101" s="265"/>
    </row>
    <row r="102" spans="1:24" ht="160.5" customHeight="1">
      <c r="A102" s="228"/>
      <c r="B102" s="438" t="s">
        <v>2798</v>
      </c>
      <c r="C102" s="439"/>
      <c r="D102" s="439"/>
      <c r="E102" s="439"/>
      <c r="F102" s="439"/>
      <c r="G102" s="439"/>
      <c r="H102" s="441"/>
      <c r="I102" s="442"/>
      <c r="J102" s="442" t="s">
        <v>5443</v>
      </c>
      <c r="K102" s="442" t="s">
        <v>5444</v>
      </c>
      <c r="L102" s="442" t="s">
        <v>5445</v>
      </c>
      <c r="M102" s="443"/>
      <c r="N102" s="443"/>
      <c r="O102" s="443"/>
      <c r="P102" s="434"/>
      <c r="Q102" s="435" t="s">
        <v>5446</v>
      </c>
      <c r="R102" s="435" t="s">
        <v>5447</v>
      </c>
      <c r="S102" s="435"/>
      <c r="T102" s="436"/>
      <c r="U102" s="437"/>
      <c r="V102" s="437"/>
      <c r="W102" s="265"/>
      <c r="X102" s="265"/>
    </row>
    <row r="103" spans="1:24" ht="160.5" customHeight="1">
      <c r="A103" s="289"/>
      <c r="B103" s="429" t="s">
        <v>2790</v>
      </c>
      <c r="C103" s="430"/>
      <c r="D103" s="430"/>
      <c r="E103" s="430"/>
      <c r="F103" s="430"/>
      <c r="G103" s="430"/>
      <c r="H103" s="431"/>
      <c r="I103" s="432"/>
      <c r="J103" s="432" t="s">
        <v>5448</v>
      </c>
      <c r="K103" s="432" t="s">
        <v>5449</v>
      </c>
      <c r="L103" s="433" t="s">
        <v>5450</v>
      </c>
      <c r="M103" s="433"/>
      <c r="N103" s="433"/>
      <c r="O103" s="433"/>
      <c r="P103" s="434"/>
      <c r="Q103" s="435" t="s">
        <v>5451</v>
      </c>
      <c r="R103" s="435" t="s">
        <v>5452</v>
      </c>
      <c r="S103" s="435" t="s">
        <v>5453</v>
      </c>
      <c r="T103" s="436"/>
      <c r="U103" s="437"/>
      <c r="V103" s="437"/>
      <c r="W103" s="265"/>
      <c r="X103" s="265"/>
    </row>
    <row r="104" spans="1:24" ht="160.5" customHeight="1">
      <c r="A104" s="354"/>
      <c r="B104" s="438" t="s">
        <v>2796</v>
      </c>
      <c r="C104" s="448">
        <v>44228</v>
      </c>
      <c r="D104" s="439" t="s">
        <v>4565</v>
      </c>
      <c r="E104" s="439" t="s">
        <v>5454</v>
      </c>
      <c r="F104" s="439" t="s">
        <v>5455</v>
      </c>
      <c r="G104" s="439"/>
      <c r="H104" s="441"/>
      <c r="I104" s="442"/>
      <c r="J104" s="442" t="s">
        <v>5456</v>
      </c>
      <c r="K104" s="442" t="s">
        <v>5457</v>
      </c>
      <c r="L104" s="442" t="s">
        <v>5458</v>
      </c>
      <c r="M104" s="443" t="s">
        <v>5459</v>
      </c>
      <c r="N104" s="443" t="s">
        <v>5460</v>
      </c>
      <c r="O104" s="443" t="s">
        <v>5461</v>
      </c>
      <c r="P104" s="434"/>
      <c r="Q104" s="435" t="s">
        <v>5462</v>
      </c>
      <c r="R104" s="435" t="s">
        <v>5463</v>
      </c>
      <c r="S104" s="435"/>
      <c r="T104" s="436"/>
      <c r="U104" s="437" t="s">
        <v>5464</v>
      </c>
      <c r="V104" s="437"/>
      <c r="W104" s="265"/>
      <c r="X104" s="265"/>
    </row>
    <row r="105" spans="1:24" ht="160.5" customHeight="1">
      <c r="A105" s="289"/>
      <c r="B105" s="429" t="s">
        <v>2794</v>
      </c>
      <c r="C105" s="430"/>
      <c r="D105" s="430"/>
      <c r="E105" s="430"/>
      <c r="F105" s="430"/>
      <c r="G105" s="430"/>
      <c r="H105" s="431"/>
      <c r="I105" s="432"/>
      <c r="J105" s="432"/>
      <c r="K105" s="432"/>
      <c r="L105" s="432"/>
      <c r="M105" s="433"/>
      <c r="N105" s="433"/>
      <c r="O105" s="433"/>
      <c r="P105" s="434"/>
      <c r="Q105" s="435"/>
      <c r="R105" s="435"/>
      <c r="S105" s="435"/>
      <c r="T105" s="436"/>
      <c r="U105" s="437"/>
      <c r="V105" s="437"/>
      <c r="W105" s="265"/>
      <c r="X105" s="265"/>
    </row>
    <row r="106" spans="1:24" ht="160.5" customHeight="1">
      <c r="A106" s="228"/>
      <c r="B106" s="438" t="s">
        <v>2797</v>
      </c>
      <c r="C106" s="439"/>
      <c r="D106" s="439"/>
      <c r="E106" s="439"/>
      <c r="F106" s="439"/>
      <c r="G106" s="439"/>
      <c r="H106" s="441"/>
      <c r="I106" s="442"/>
      <c r="J106" s="442" t="s">
        <v>5465</v>
      </c>
      <c r="K106" s="442" t="s">
        <v>5466</v>
      </c>
      <c r="L106" s="442"/>
      <c r="M106" s="443"/>
      <c r="N106" s="443"/>
      <c r="O106" s="443"/>
      <c r="P106" s="434"/>
      <c r="Q106" s="435"/>
      <c r="R106" s="435"/>
      <c r="S106" s="435"/>
      <c r="T106" s="436"/>
      <c r="U106" s="437"/>
      <c r="V106" s="437"/>
      <c r="W106" s="265"/>
      <c r="X106" s="265"/>
    </row>
    <row r="107" spans="1:24" ht="160.5" customHeight="1">
      <c r="A107" s="289"/>
      <c r="B107" s="429" t="s">
        <v>2792</v>
      </c>
      <c r="C107" s="430"/>
      <c r="D107" s="430"/>
      <c r="E107" s="430"/>
      <c r="F107" s="430"/>
      <c r="G107" s="430"/>
      <c r="H107" s="431"/>
      <c r="I107" s="432"/>
      <c r="J107" s="432" t="s">
        <v>5467</v>
      </c>
      <c r="K107" s="432" t="s">
        <v>5468</v>
      </c>
      <c r="L107" s="433" t="s">
        <v>5469</v>
      </c>
      <c r="M107" s="433"/>
      <c r="N107" s="433"/>
      <c r="O107" s="433"/>
      <c r="P107" s="434"/>
      <c r="Q107" s="435" t="s">
        <v>5470</v>
      </c>
      <c r="R107" s="435" t="s">
        <v>5471</v>
      </c>
      <c r="S107" s="435" t="s">
        <v>5472</v>
      </c>
      <c r="T107" s="436"/>
      <c r="U107" s="437"/>
      <c r="V107" s="437"/>
      <c r="W107" s="265"/>
      <c r="X107" s="265"/>
    </row>
    <row r="108" spans="1:24" ht="160.5" customHeight="1">
      <c r="A108" s="354" t="s">
        <v>2799</v>
      </c>
      <c r="B108" s="438" t="s">
        <v>2800</v>
      </c>
      <c r="C108" s="439"/>
      <c r="D108" s="439"/>
      <c r="E108" s="439"/>
      <c r="F108" s="439"/>
      <c r="G108" s="439"/>
      <c r="H108" s="441"/>
      <c r="I108" s="442"/>
      <c r="J108" s="442" t="s">
        <v>5473</v>
      </c>
      <c r="K108" s="442" t="s">
        <v>5474</v>
      </c>
      <c r="L108" s="442"/>
      <c r="M108" s="443"/>
      <c r="N108" s="443"/>
      <c r="O108" s="443"/>
      <c r="P108" s="434"/>
      <c r="Q108" s="435" t="s">
        <v>5475</v>
      </c>
      <c r="R108" s="435"/>
      <c r="S108" s="435" t="s">
        <v>5476</v>
      </c>
      <c r="T108" s="436"/>
      <c r="U108" s="437"/>
      <c r="V108" s="437"/>
      <c r="W108" s="265"/>
      <c r="X108" s="265"/>
    </row>
    <row r="109" spans="1:24" ht="160.5" customHeight="1">
      <c r="A109" s="366" t="s">
        <v>3776</v>
      </c>
      <c r="B109" s="429" t="s">
        <v>2819</v>
      </c>
      <c r="C109" s="450">
        <v>44168</v>
      </c>
      <c r="D109" s="430"/>
      <c r="E109" s="466" t="s">
        <v>5477</v>
      </c>
      <c r="F109" s="430"/>
      <c r="G109" s="430"/>
      <c r="H109" s="431"/>
      <c r="I109" s="432"/>
      <c r="J109" s="432" t="s">
        <v>5478</v>
      </c>
      <c r="K109" s="432" t="s">
        <v>5479</v>
      </c>
      <c r="L109" s="432"/>
      <c r="M109" s="433"/>
      <c r="N109" s="433"/>
      <c r="O109" s="433"/>
      <c r="P109" s="434"/>
      <c r="Q109" s="435" t="s">
        <v>5480</v>
      </c>
      <c r="R109" s="435" t="s">
        <v>5481</v>
      </c>
      <c r="S109" s="435"/>
      <c r="T109" s="436"/>
      <c r="U109" s="437"/>
      <c r="V109" s="437"/>
      <c r="W109" s="265"/>
      <c r="X109" s="265"/>
    </row>
    <row r="110" spans="1:24" ht="160.5" customHeight="1">
      <c r="A110" s="228"/>
      <c r="B110" s="438" t="s">
        <v>2814</v>
      </c>
      <c r="C110" s="439"/>
      <c r="D110" s="439" t="s">
        <v>5482</v>
      </c>
      <c r="E110" s="439" t="s">
        <v>5483</v>
      </c>
      <c r="F110" s="439"/>
      <c r="G110" s="439"/>
      <c r="H110" s="441"/>
      <c r="I110" s="442"/>
      <c r="J110" s="442" t="s">
        <v>5484</v>
      </c>
      <c r="K110" s="442" t="s">
        <v>5485</v>
      </c>
      <c r="L110" s="442"/>
      <c r="M110" s="443"/>
      <c r="N110" s="443"/>
      <c r="O110" s="443"/>
      <c r="P110" s="434"/>
      <c r="Q110" s="435" t="s">
        <v>5486</v>
      </c>
      <c r="R110" s="435"/>
      <c r="S110" s="435" t="s">
        <v>5487</v>
      </c>
      <c r="T110" s="436"/>
      <c r="U110" s="437"/>
      <c r="V110" s="437"/>
      <c r="W110" s="265"/>
      <c r="X110" s="265"/>
    </row>
    <row r="111" spans="1:24" ht="160.5" customHeight="1">
      <c r="A111" s="289"/>
      <c r="B111" s="429" t="s">
        <v>2816</v>
      </c>
      <c r="C111" s="430"/>
      <c r="D111" s="430"/>
      <c r="E111" s="467" t="s">
        <v>5488</v>
      </c>
      <c r="F111" s="430" t="s">
        <v>5489</v>
      </c>
      <c r="G111" s="430" t="s">
        <v>5490</v>
      </c>
      <c r="H111" s="431" t="s">
        <v>3650</v>
      </c>
      <c r="I111" s="432"/>
      <c r="J111" s="432" t="s">
        <v>5491</v>
      </c>
      <c r="K111" s="432" t="s">
        <v>5492</v>
      </c>
      <c r="L111" s="432"/>
      <c r="M111" s="433"/>
      <c r="N111" s="433"/>
      <c r="O111" s="433"/>
      <c r="P111" s="436"/>
      <c r="Q111" s="437"/>
      <c r="R111" s="437"/>
      <c r="S111" s="437"/>
      <c r="T111" s="436"/>
      <c r="U111" s="437"/>
      <c r="V111" s="437"/>
      <c r="W111" s="265"/>
      <c r="X111" s="265"/>
    </row>
    <row r="112" spans="1:24" ht="160.5" customHeight="1">
      <c r="A112" s="228"/>
      <c r="B112" s="438" t="s">
        <v>2984</v>
      </c>
      <c r="C112" s="448">
        <v>44174</v>
      </c>
      <c r="D112" s="453" t="s">
        <v>5493</v>
      </c>
      <c r="E112" s="439" t="s">
        <v>5494</v>
      </c>
      <c r="F112" s="439" t="s">
        <v>5495</v>
      </c>
      <c r="G112" s="439"/>
      <c r="H112" s="441"/>
      <c r="I112" s="442"/>
      <c r="J112" s="442" t="s">
        <v>5496</v>
      </c>
      <c r="K112" s="442" t="s">
        <v>5497</v>
      </c>
      <c r="L112" s="442" t="s">
        <v>5498</v>
      </c>
      <c r="M112" s="458" t="s">
        <v>5499</v>
      </c>
      <c r="N112" s="443" t="s">
        <v>5500</v>
      </c>
      <c r="O112" s="443"/>
      <c r="P112" s="434"/>
      <c r="Q112" s="435" t="s">
        <v>5501</v>
      </c>
      <c r="R112" s="435" t="s">
        <v>5502</v>
      </c>
      <c r="S112" s="437"/>
      <c r="T112" s="436"/>
      <c r="U112" s="437"/>
      <c r="V112" s="437"/>
      <c r="W112" s="265"/>
      <c r="X112" s="265"/>
    </row>
    <row r="113" spans="1:24" ht="160.5" customHeight="1">
      <c r="A113" s="289"/>
      <c r="B113" s="429" t="s">
        <v>2822</v>
      </c>
      <c r="C113" s="430"/>
      <c r="D113" s="430"/>
      <c r="E113" s="467" t="s">
        <v>5503</v>
      </c>
      <c r="F113" s="430"/>
      <c r="G113" s="430"/>
      <c r="H113" s="431"/>
      <c r="I113" s="432"/>
      <c r="J113" s="432" t="s">
        <v>5504</v>
      </c>
      <c r="K113" s="432" t="s">
        <v>5505</v>
      </c>
      <c r="L113" s="432"/>
      <c r="M113" s="433"/>
      <c r="N113" s="433"/>
      <c r="O113" s="433"/>
      <c r="P113" s="434"/>
      <c r="Q113" s="435" t="s">
        <v>5506</v>
      </c>
      <c r="R113" s="435" t="s">
        <v>5507</v>
      </c>
      <c r="S113" s="437"/>
      <c r="T113" s="436"/>
      <c r="U113" s="437"/>
      <c r="V113" s="437"/>
      <c r="W113" s="265"/>
      <c r="X113" s="265"/>
    </row>
    <row r="114" spans="1:24" ht="160.5" customHeight="1">
      <c r="A114" s="228"/>
      <c r="B114" s="438" t="s">
        <v>2804</v>
      </c>
      <c r="C114" s="439"/>
      <c r="D114" s="439"/>
      <c r="E114" s="439"/>
      <c r="F114" s="439"/>
      <c r="G114" s="439"/>
      <c r="H114" s="441"/>
      <c r="I114" s="442"/>
      <c r="J114" s="442"/>
      <c r="K114" s="442"/>
      <c r="L114" s="442"/>
      <c r="M114" s="443"/>
      <c r="N114" s="443"/>
      <c r="O114" s="443"/>
      <c r="P114" s="434"/>
      <c r="Q114" s="435" t="s">
        <v>5508</v>
      </c>
      <c r="R114" s="435" t="s">
        <v>5509</v>
      </c>
      <c r="S114" s="437"/>
      <c r="T114" s="436"/>
      <c r="U114" s="437"/>
      <c r="V114" s="437"/>
      <c r="W114" s="265"/>
      <c r="X114" s="265"/>
    </row>
    <row r="115" spans="1:24" ht="160.5" customHeight="1">
      <c r="A115" s="289"/>
      <c r="B115" s="429" t="s">
        <v>2830</v>
      </c>
      <c r="C115" s="450">
        <v>44166</v>
      </c>
      <c r="D115" s="430" t="s">
        <v>5510</v>
      </c>
      <c r="E115" s="430" t="s">
        <v>5511</v>
      </c>
      <c r="F115" s="430"/>
      <c r="G115" s="430"/>
      <c r="H115" s="431"/>
      <c r="I115" s="432"/>
      <c r="J115" s="432" t="s">
        <v>5512</v>
      </c>
      <c r="K115" s="432" t="s">
        <v>5513</v>
      </c>
      <c r="L115" s="432" t="s">
        <v>5514</v>
      </c>
      <c r="M115" s="449" t="s">
        <v>5515</v>
      </c>
      <c r="N115" s="449" t="s">
        <v>5516</v>
      </c>
      <c r="O115" s="449" t="s">
        <v>5517</v>
      </c>
      <c r="P115" s="434"/>
      <c r="Q115" s="435" t="s">
        <v>5518</v>
      </c>
      <c r="R115" s="435" t="s">
        <v>5519</v>
      </c>
      <c r="S115" s="437"/>
      <c r="T115" s="436"/>
      <c r="U115" s="435" t="s">
        <v>5520</v>
      </c>
      <c r="V115" s="435" t="s">
        <v>5521</v>
      </c>
      <c r="W115" s="265"/>
      <c r="X115" s="265"/>
    </row>
    <row r="116" spans="1:24" ht="160.5" customHeight="1">
      <c r="A116" s="354" t="s">
        <v>13</v>
      </c>
      <c r="B116" s="438" t="s">
        <v>2815</v>
      </c>
      <c r="C116" s="439"/>
      <c r="D116" s="439"/>
      <c r="E116" s="439"/>
      <c r="F116" s="439"/>
      <c r="G116" s="439"/>
      <c r="H116" s="441"/>
      <c r="I116" s="67"/>
      <c r="J116" s="67" t="s">
        <v>5522</v>
      </c>
      <c r="K116" s="67" t="s">
        <v>5523</v>
      </c>
      <c r="L116" s="442"/>
      <c r="M116" s="443"/>
      <c r="N116" s="443"/>
      <c r="O116" s="443"/>
      <c r="P116" s="436"/>
      <c r="Q116" s="437"/>
      <c r="R116" s="437"/>
      <c r="S116" s="437"/>
      <c r="T116" s="436"/>
      <c r="U116" s="437"/>
      <c r="V116" s="437"/>
      <c r="W116" s="265"/>
      <c r="X116" s="265"/>
    </row>
    <row r="117" spans="1:24" ht="160.5" customHeight="1">
      <c r="A117" s="289"/>
      <c r="B117" s="429" t="s">
        <v>2832</v>
      </c>
      <c r="C117" s="430"/>
      <c r="D117" s="430"/>
      <c r="E117" s="430"/>
      <c r="F117" s="430"/>
      <c r="G117" s="430"/>
      <c r="H117" s="431"/>
      <c r="I117" s="468"/>
      <c r="J117" s="468"/>
      <c r="K117" s="468"/>
      <c r="L117" s="468"/>
      <c r="M117" s="433"/>
      <c r="N117" s="433"/>
      <c r="O117" s="433"/>
      <c r="P117" s="436"/>
      <c r="Q117" s="437"/>
      <c r="R117" s="437"/>
      <c r="S117" s="437"/>
      <c r="T117" s="436"/>
      <c r="U117" s="437"/>
      <c r="V117" s="437"/>
      <c r="W117" s="265"/>
      <c r="X117" s="265"/>
    </row>
    <row r="118" spans="1:24" ht="160.5" customHeight="1">
      <c r="A118" s="228"/>
      <c r="B118" s="438" t="s">
        <v>2812</v>
      </c>
      <c r="C118" s="439"/>
      <c r="D118" s="439"/>
      <c r="E118" s="439"/>
      <c r="F118" s="439"/>
      <c r="G118" s="439"/>
      <c r="H118" s="441"/>
      <c r="I118" s="442"/>
      <c r="J118" s="442" t="s">
        <v>5524</v>
      </c>
      <c r="K118" s="442" t="s">
        <v>5525</v>
      </c>
      <c r="L118" s="442"/>
      <c r="M118" s="443"/>
      <c r="N118" s="443"/>
      <c r="O118" s="443"/>
      <c r="P118" s="469"/>
      <c r="Q118" s="404" t="s">
        <v>5526</v>
      </c>
      <c r="R118" s="437"/>
      <c r="S118" s="437"/>
      <c r="T118" s="436"/>
      <c r="U118" s="437"/>
      <c r="V118" s="437"/>
      <c r="W118" s="265"/>
      <c r="X118" s="265"/>
    </row>
    <row r="119" spans="1:24" ht="160.5" customHeight="1">
      <c r="A119" s="289"/>
      <c r="B119" s="429" t="s">
        <v>2827</v>
      </c>
      <c r="C119" s="430"/>
      <c r="D119" s="430"/>
      <c r="E119" s="430"/>
      <c r="F119" s="430"/>
      <c r="G119" s="430"/>
      <c r="H119" s="431"/>
      <c r="I119" s="432"/>
      <c r="J119" s="432"/>
      <c r="K119" s="432" t="s">
        <v>5527</v>
      </c>
      <c r="L119" s="432"/>
      <c r="M119" s="433"/>
      <c r="N119" s="433"/>
      <c r="O119" s="433"/>
      <c r="P119" s="434"/>
      <c r="Q119" s="435" t="s">
        <v>5528</v>
      </c>
      <c r="R119" s="435" t="s">
        <v>5529</v>
      </c>
      <c r="S119" s="435" t="s">
        <v>5530</v>
      </c>
      <c r="T119" s="436"/>
      <c r="U119" s="437"/>
      <c r="V119" s="437"/>
      <c r="W119" s="265"/>
      <c r="X119" s="265"/>
    </row>
    <row r="120" spans="1:24" ht="160.5" customHeight="1">
      <c r="A120" s="228"/>
      <c r="B120" s="438" t="s">
        <v>2813</v>
      </c>
      <c r="C120" s="439"/>
      <c r="D120" s="439" t="s">
        <v>5531</v>
      </c>
      <c r="E120" s="439" t="s">
        <v>5532</v>
      </c>
      <c r="F120" s="439" t="s">
        <v>5533</v>
      </c>
      <c r="G120" s="439"/>
      <c r="H120" s="441"/>
      <c r="I120" s="442"/>
      <c r="J120" s="442" t="s">
        <v>5534</v>
      </c>
      <c r="K120" s="442" t="s">
        <v>5535</v>
      </c>
      <c r="L120" s="442" t="s">
        <v>5536</v>
      </c>
      <c r="M120" s="443"/>
      <c r="N120" s="443"/>
      <c r="O120" s="443"/>
      <c r="P120" s="434"/>
      <c r="Q120" s="435" t="s">
        <v>5537</v>
      </c>
      <c r="R120" s="435" t="s">
        <v>5538</v>
      </c>
      <c r="S120" s="437"/>
      <c r="T120" s="436"/>
      <c r="U120" s="437"/>
      <c r="V120" s="437"/>
      <c r="W120" s="265"/>
      <c r="X120" s="265"/>
    </row>
    <row r="121" spans="1:24" ht="160.5" customHeight="1">
      <c r="A121" s="289"/>
      <c r="B121" s="429" t="s">
        <v>2831</v>
      </c>
      <c r="C121" s="430"/>
      <c r="D121" s="430"/>
      <c r="E121" s="430"/>
      <c r="F121" s="430"/>
      <c r="G121" s="430"/>
      <c r="H121" s="431"/>
      <c r="I121" s="432"/>
      <c r="J121" s="432" t="s">
        <v>5539</v>
      </c>
      <c r="K121" s="433" t="s">
        <v>5540</v>
      </c>
      <c r="L121" s="432" t="s">
        <v>5541</v>
      </c>
      <c r="M121" s="433" t="s">
        <v>13</v>
      </c>
      <c r="N121" s="433"/>
      <c r="O121" s="433"/>
      <c r="P121" s="434"/>
      <c r="Q121" s="435" t="s">
        <v>5542</v>
      </c>
      <c r="R121" s="435" t="s">
        <v>5543</v>
      </c>
      <c r="S121" s="437"/>
      <c r="T121" s="436"/>
      <c r="U121" s="435" t="s">
        <v>5544</v>
      </c>
      <c r="V121" s="435" t="s">
        <v>5545</v>
      </c>
      <c r="W121" s="265"/>
      <c r="X121" s="265"/>
    </row>
    <row r="122" spans="1:24" ht="160.5" customHeight="1">
      <c r="A122" s="228"/>
      <c r="B122" s="438" t="s">
        <v>2826</v>
      </c>
      <c r="C122" s="439"/>
      <c r="D122" s="439" t="s">
        <v>5546</v>
      </c>
      <c r="E122" s="439" t="s">
        <v>5547</v>
      </c>
      <c r="F122" s="439"/>
      <c r="G122" s="439"/>
      <c r="H122" s="441"/>
      <c r="I122" s="442"/>
      <c r="J122" s="442" t="s">
        <v>5548</v>
      </c>
      <c r="K122" s="442"/>
      <c r="L122" s="442"/>
      <c r="M122" s="443"/>
      <c r="N122" s="443"/>
      <c r="O122" s="443"/>
      <c r="P122" s="434"/>
      <c r="Q122" s="435" t="s">
        <v>5549</v>
      </c>
      <c r="R122" s="435" t="s">
        <v>5550</v>
      </c>
      <c r="S122" s="437"/>
      <c r="T122" s="436"/>
      <c r="U122" s="437" t="s">
        <v>5551</v>
      </c>
      <c r="V122" s="437"/>
      <c r="W122" s="265"/>
      <c r="X122" s="265"/>
    </row>
    <row r="123" spans="1:24" ht="160.5" customHeight="1">
      <c r="A123" s="289"/>
      <c r="B123" s="429" t="s">
        <v>2921</v>
      </c>
      <c r="C123" s="430"/>
      <c r="D123" s="430" t="s">
        <v>5552</v>
      </c>
      <c r="E123" s="430" t="s">
        <v>5553</v>
      </c>
      <c r="F123" s="430"/>
      <c r="G123" s="430"/>
      <c r="H123" s="431"/>
      <c r="I123" s="432"/>
      <c r="J123" s="432" t="s">
        <v>5554</v>
      </c>
      <c r="K123" s="432" t="s">
        <v>5555</v>
      </c>
      <c r="L123" s="432"/>
      <c r="M123" s="433"/>
      <c r="N123" s="433"/>
      <c r="O123" s="433"/>
      <c r="P123" s="434"/>
      <c r="Q123" s="435" t="s">
        <v>5556</v>
      </c>
      <c r="R123" s="435" t="s">
        <v>5557</v>
      </c>
      <c r="S123" s="435" t="s">
        <v>5558</v>
      </c>
      <c r="T123" s="436"/>
      <c r="U123" s="437"/>
      <c r="V123" s="437"/>
      <c r="W123" s="265"/>
      <c r="X123" s="265"/>
    </row>
    <row r="124" spans="1:24" ht="160.5" customHeight="1">
      <c r="A124" s="228"/>
      <c r="B124" s="438" t="s">
        <v>2804</v>
      </c>
      <c r="C124" s="439"/>
      <c r="D124" s="439"/>
      <c r="E124" s="439"/>
      <c r="F124" s="439"/>
      <c r="G124" s="439"/>
      <c r="H124" s="441"/>
      <c r="I124" s="442"/>
      <c r="J124" s="442"/>
      <c r="K124" s="442"/>
      <c r="L124" s="442"/>
      <c r="M124" s="443"/>
      <c r="N124" s="443"/>
      <c r="O124" s="443"/>
      <c r="P124" s="434"/>
      <c r="Q124" s="435" t="s">
        <v>5508</v>
      </c>
      <c r="R124" s="435" t="s">
        <v>5509</v>
      </c>
      <c r="S124" s="437"/>
      <c r="T124" s="436"/>
      <c r="U124" s="437"/>
      <c r="V124" s="437"/>
      <c r="W124" s="265"/>
      <c r="X124" s="265"/>
    </row>
    <row r="125" spans="1:24" ht="160.5" customHeight="1">
      <c r="A125" s="228"/>
      <c r="B125" s="438" t="s">
        <v>2805</v>
      </c>
      <c r="C125" s="439"/>
      <c r="D125" s="439"/>
      <c r="E125" s="439"/>
      <c r="F125" s="439"/>
      <c r="G125" s="439"/>
      <c r="H125" s="441"/>
      <c r="I125" s="442"/>
      <c r="J125" s="442" t="s">
        <v>5559</v>
      </c>
      <c r="K125" s="442" t="s">
        <v>5560</v>
      </c>
      <c r="L125" s="442" t="s">
        <v>5561</v>
      </c>
      <c r="M125" s="443" t="s">
        <v>5562</v>
      </c>
      <c r="N125" s="443"/>
      <c r="O125" s="443"/>
      <c r="P125" s="469"/>
      <c r="Q125" s="404" t="s">
        <v>5563</v>
      </c>
      <c r="R125" s="437"/>
      <c r="S125" s="437"/>
      <c r="T125" s="436"/>
      <c r="U125" s="437"/>
      <c r="V125" s="437"/>
      <c r="W125" s="265"/>
      <c r="X125" s="265"/>
    </row>
    <row r="126" spans="1:24" ht="160.5" customHeight="1">
      <c r="A126" s="289"/>
      <c r="B126" s="429" t="s">
        <v>2806</v>
      </c>
      <c r="C126" s="430"/>
      <c r="D126" s="430" t="s">
        <v>5564</v>
      </c>
      <c r="E126" s="430" t="s">
        <v>5565</v>
      </c>
      <c r="F126" s="430"/>
      <c r="G126" s="430"/>
      <c r="H126" s="431"/>
      <c r="I126" s="432"/>
      <c r="J126" s="432" t="s">
        <v>5566</v>
      </c>
      <c r="K126" s="432"/>
      <c r="L126" s="432"/>
      <c r="M126" s="433"/>
      <c r="N126" s="433"/>
      <c r="O126" s="433"/>
      <c r="P126" s="436"/>
      <c r="Q126" s="437"/>
      <c r="R126" s="437"/>
      <c r="S126" s="404" t="s">
        <v>5567</v>
      </c>
      <c r="T126" s="436"/>
      <c r="U126" s="437"/>
      <c r="V126" s="437"/>
      <c r="W126" s="265"/>
      <c r="X126" s="265"/>
    </row>
    <row r="127" spans="1:24" ht="160.5" customHeight="1">
      <c r="A127" s="228"/>
      <c r="B127" s="438" t="s">
        <v>2807</v>
      </c>
      <c r="C127" s="448">
        <v>44211</v>
      </c>
      <c r="D127" s="439" t="s">
        <v>5568</v>
      </c>
      <c r="E127" s="439" t="s">
        <v>5569</v>
      </c>
      <c r="F127" s="439" t="s">
        <v>5570</v>
      </c>
      <c r="G127" s="439"/>
      <c r="H127" s="441"/>
      <c r="I127" s="67"/>
      <c r="J127" s="67" t="s">
        <v>5571</v>
      </c>
      <c r="K127" s="67" t="s">
        <v>5572</v>
      </c>
      <c r="L127" s="67" t="s">
        <v>5573</v>
      </c>
      <c r="M127" s="443"/>
      <c r="N127" s="443"/>
      <c r="O127" s="443"/>
      <c r="P127" s="434"/>
      <c r="Q127" s="435" t="s">
        <v>5574</v>
      </c>
      <c r="R127" s="435" t="s">
        <v>5575</v>
      </c>
      <c r="S127" s="435" t="s">
        <v>5576</v>
      </c>
      <c r="T127" s="436"/>
      <c r="U127" s="437"/>
      <c r="V127" s="437"/>
      <c r="W127" s="265"/>
      <c r="X127" s="265"/>
    </row>
    <row r="128" spans="1:24" ht="160.5" customHeight="1">
      <c r="A128" s="289"/>
      <c r="B128" s="429" t="s">
        <v>2825</v>
      </c>
      <c r="C128" s="430"/>
      <c r="D128" s="430"/>
      <c r="E128" s="430"/>
      <c r="F128" s="430"/>
      <c r="G128" s="430"/>
      <c r="H128" s="431"/>
      <c r="I128" s="432"/>
      <c r="J128" s="432"/>
      <c r="K128" s="432"/>
      <c r="L128" s="432"/>
      <c r="M128" s="433"/>
      <c r="N128" s="433"/>
      <c r="O128" s="433"/>
      <c r="P128" s="436"/>
      <c r="Q128" s="437"/>
      <c r="R128" s="404" t="s">
        <v>5577</v>
      </c>
      <c r="S128" s="437"/>
      <c r="T128" s="436"/>
      <c r="U128" s="437"/>
      <c r="V128" s="437"/>
      <c r="W128" s="265"/>
      <c r="X128" s="265"/>
    </row>
    <row r="129" spans="1:24" ht="160.5" customHeight="1">
      <c r="A129" s="228"/>
      <c r="B129" s="438" t="s">
        <v>2809</v>
      </c>
      <c r="C129" s="439"/>
      <c r="D129" s="439"/>
      <c r="E129" s="439"/>
      <c r="F129" s="439"/>
      <c r="G129" s="439"/>
      <c r="H129" s="441"/>
      <c r="I129" s="442"/>
      <c r="J129" s="442" t="s">
        <v>5578</v>
      </c>
      <c r="K129" s="442" t="s">
        <v>5579</v>
      </c>
      <c r="L129" s="442" t="s">
        <v>5580</v>
      </c>
      <c r="M129" s="443"/>
      <c r="N129" s="443"/>
      <c r="O129" s="443"/>
      <c r="P129" s="436"/>
      <c r="Q129" s="437"/>
      <c r="R129" s="404" t="s">
        <v>5526</v>
      </c>
      <c r="S129" s="437"/>
      <c r="T129" s="436"/>
      <c r="U129" s="437"/>
      <c r="V129" s="437"/>
      <c r="W129" s="265"/>
      <c r="X129" s="265"/>
    </row>
    <row r="130" spans="1:24" ht="160.5" customHeight="1">
      <c r="A130" s="289"/>
      <c r="B130" s="429" t="s">
        <v>2824</v>
      </c>
      <c r="C130" s="430"/>
      <c r="D130" s="430"/>
      <c r="E130" s="430" t="s">
        <v>5581</v>
      </c>
      <c r="F130" s="430"/>
      <c r="G130" s="430"/>
      <c r="H130" s="431"/>
      <c r="I130" s="432"/>
      <c r="J130" s="432" t="s">
        <v>5582</v>
      </c>
      <c r="K130" s="432" t="s">
        <v>5583</v>
      </c>
      <c r="L130" s="432"/>
      <c r="M130" s="433"/>
      <c r="N130" s="433"/>
      <c r="O130" s="433"/>
      <c r="P130" s="436"/>
      <c r="Q130" s="437"/>
      <c r="R130" s="437"/>
      <c r="S130" s="437"/>
      <c r="T130" s="436"/>
      <c r="U130" s="437"/>
      <c r="V130" s="437"/>
      <c r="W130" s="265"/>
      <c r="X130" s="265"/>
    </row>
    <row r="131" spans="1:24" ht="160.5" customHeight="1">
      <c r="A131" s="228"/>
      <c r="B131" s="438" t="s">
        <v>2829</v>
      </c>
      <c r="C131" s="448">
        <v>44177</v>
      </c>
      <c r="D131" s="439" t="s">
        <v>5584</v>
      </c>
      <c r="E131" s="439"/>
      <c r="F131" s="439"/>
      <c r="G131" s="439"/>
      <c r="H131" s="441"/>
      <c r="I131" s="442"/>
      <c r="J131" s="442" t="s">
        <v>5585</v>
      </c>
      <c r="K131" s="442" t="s">
        <v>5586</v>
      </c>
      <c r="L131" s="442"/>
      <c r="M131" s="443"/>
      <c r="N131" s="443"/>
      <c r="O131" s="443"/>
      <c r="P131" s="434"/>
      <c r="Q131" s="435" t="s">
        <v>5587</v>
      </c>
      <c r="R131" s="435" t="s">
        <v>5588</v>
      </c>
      <c r="S131" s="435" t="s">
        <v>5589</v>
      </c>
      <c r="T131" s="436"/>
      <c r="U131" s="437"/>
      <c r="V131" s="437"/>
      <c r="W131" s="265"/>
      <c r="X131" s="265"/>
    </row>
    <row r="132" spans="1:24" ht="160.5" customHeight="1">
      <c r="A132" s="289"/>
      <c r="B132" s="429" t="s">
        <v>2817</v>
      </c>
      <c r="C132" s="450">
        <v>44176</v>
      </c>
      <c r="D132" s="466" t="s">
        <v>5590</v>
      </c>
      <c r="E132" s="430"/>
      <c r="F132" s="430"/>
      <c r="G132" s="430"/>
      <c r="H132" s="431"/>
      <c r="I132" s="432"/>
      <c r="J132" s="432" t="s">
        <v>5591</v>
      </c>
      <c r="K132" s="432" t="s">
        <v>5592</v>
      </c>
      <c r="L132" s="432" t="s">
        <v>5593</v>
      </c>
      <c r="M132" s="433" t="s">
        <v>5594</v>
      </c>
      <c r="N132" s="433"/>
      <c r="O132" s="433"/>
      <c r="P132" s="434"/>
      <c r="Q132" s="435" t="s">
        <v>5595</v>
      </c>
      <c r="R132" s="435" t="s">
        <v>5596</v>
      </c>
      <c r="S132" s="435" t="s">
        <v>5597</v>
      </c>
      <c r="T132" s="436"/>
      <c r="U132" s="437"/>
      <c r="V132" s="437"/>
      <c r="W132" s="265"/>
      <c r="X132" s="265"/>
    </row>
    <row r="133" spans="1:24" ht="160.5" customHeight="1">
      <c r="A133" s="228"/>
      <c r="B133" s="438" t="s">
        <v>2820</v>
      </c>
      <c r="C133" s="448">
        <v>44176</v>
      </c>
      <c r="D133" s="439" t="s">
        <v>5598</v>
      </c>
      <c r="E133" s="439" t="s">
        <v>5599</v>
      </c>
      <c r="F133" s="439"/>
      <c r="G133" s="439"/>
      <c r="H133" s="441"/>
      <c r="I133" s="442"/>
      <c r="J133" s="442" t="s">
        <v>5600</v>
      </c>
      <c r="K133" s="442" t="s">
        <v>5601</v>
      </c>
      <c r="L133" s="442"/>
      <c r="M133" s="443"/>
      <c r="N133" s="443"/>
      <c r="O133" s="443"/>
      <c r="P133" s="434"/>
      <c r="Q133" s="435" t="s">
        <v>5602</v>
      </c>
      <c r="R133" s="435" t="s">
        <v>5603</v>
      </c>
      <c r="S133" s="437"/>
      <c r="T133" s="436"/>
      <c r="U133" s="437"/>
      <c r="V133" s="437"/>
      <c r="W133" s="265"/>
      <c r="X133" s="265"/>
    </row>
    <row r="134" spans="1:24" ht="160.5" customHeight="1">
      <c r="A134" s="289"/>
      <c r="B134" s="429" t="s">
        <v>3781</v>
      </c>
      <c r="C134" s="430"/>
      <c r="D134" s="430"/>
      <c r="E134" s="430"/>
      <c r="F134" s="430" t="s">
        <v>5604</v>
      </c>
      <c r="G134" s="430"/>
      <c r="H134" s="431"/>
      <c r="I134" s="432"/>
      <c r="J134" s="432" t="s">
        <v>5605</v>
      </c>
      <c r="K134" s="432" t="s">
        <v>5606</v>
      </c>
      <c r="L134" s="432" t="s">
        <v>5607</v>
      </c>
      <c r="M134" s="433"/>
      <c r="N134" s="433"/>
      <c r="O134" s="433"/>
      <c r="P134" s="434"/>
      <c r="Q134" s="435" t="s">
        <v>5608</v>
      </c>
      <c r="R134" s="435" t="s">
        <v>5609</v>
      </c>
      <c r="S134" s="437"/>
      <c r="T134" s="436"/>
      <c r="U134" s="437" t="s">
        <v>5610</v>
      </c>
      <c r="V134" s="470" t="s">
        <v>5611</v>
      </c>
      <c r="W134" s="265"/>
      <c r="X134" s="265"/>
    </row>
    <row r="135" spans="1:24" ht="160.5" customHeight="1">
      <c r="A135" s="228"/>
      <c r="B135" s="438" t="s">
        <v>3372</v>
      </c>
      <c r="C135" s="448">
        <v>44216</v>
      </c>
      <c r="D135" s="439" t="s">
        <v>5612</v>
      </c>
      <c r="E135" s="439" t="s">
        <v>5613</v>
      </c>
      <c r="F135" s="439" t="s">
        <v>5614</v>
      </c>
      <c r="G135" s="439"/>
      <c r="H135" s="441"/>
      <c r="I135" s="442"/>
      <c r="J135" s="442" t="s">
        <v>5615</v>
      </c>
      <c r="K135" s="442"/>
      <c r="L135" s="442"/>
      <c r="M135" s="443"/>
      <c r="N135" s="443"/>
      <c r="O135" s="443"/>
      <c r="P135" s="434"/>
      <c r="Q135" s="435" t="s">
        <v>5616</v>
      </c>
      <c r="R135" s="435" t="s">
        <v>5617</v>
      </c>
      <c r="S135" s="435" t="s">
        <v>5618</v>
      </c>
      <c r="T135" s="436"/>
      <c r="U135" s="437"/>
      <c r="V135" s="437"/>
      <c r="W135" s="265"/>
      <c r="X135" s="265"/>
    </row>
    <row r="136" spans="1:24" ht="160.5" customHeight="1">
      <c r="A136" s="289"/>
      <c r="B136" s="429" t="s">
        <v>2818</v>
      </c>
      <c r="C136" s="430"/>
      <c r="D136" s="430"/>
      <c r="E136" s="430"/>
      <c r="F136" s="430"/>
      <c r="G136" s="430"/>
      <c r="H136" s="431"/>
      <c r="I136" s="432"/>
      <c r="J136" s="432" t="s">
        <v>5619</v>
      </c>
      <c r="K136" s="432" t="s">
        <v>5620</v>
      </c>
      <c r="L136" s="432"/>
      <c r="M136" s="433"/>
      <c r="N136" s="433"/>
      <c r="O136" s="433"/>
      <c r="P136" s="434"/>
      <c r="Q136" s="435"/>
      <c r="R136" s="435" t="s">
        <v>5621</v>
      </c>
      <c r="S136" s="435" t="s">
        <v>5622</v>
      </c>
      <c r="T136" s="436"/>
      <c r="U136" s="437" t="s">
        <v>5623</v>
      </c>
      <c r="V136" s="437"/>
      <c r="W136" s="265"/>
      <c r="X136" s="265"/>
    </row>
    <row r="137" spans="1:24" ht="160.5" customHeight="1">
      <c r="A137" s="228"/>
      <c r="B137" s="438" t="s">
        <v>2834</v>
      </c>
      <c r="C137" s="471">
        <v>44176</v>
      </c>
      <c r="D137" s="453" t="s">
        <v>5624</v>
      </c>
      <c r="E137" s="453" t="s">
        <v>5625</v>
      </c>
      <c r="F137" s="439"/>
      <c r="G137" s="439"/>
      <c r="H137" s="441"/>
      <c r="I137" s="442"/>
      <c r="J137" s="442" t="s">
        <v>5626</v>
      </c>
      <c r="K137" s="442" t="s">
        <v>5627</v>
      </c>
      <c r="L137" s="442"/>
      <c r="M137" s="443"/>
      <c r="N137" s="443"/>
      <c r="O137" s="443"/>
      <c r="P137" s="434"/>
      <c r="Q137" s="435" t="s">
        <v>5628</v>
      </c>
      <c r="R137" s="435" t="s">
        <v>5629</v>
      </c>
      <c r="S137" s="437"/>
      <c r="T137" s="436"/>
      <c r="U137" s="437"/>
      <c r="V137" s="437"/>
      <c r="W137" s="265"/>
      <c r="X137" s="265"/>
    </row>
    <row r="138" spans="1:24" ht="160.5" customHeight="1">
      <c r="A138" s="289"/>
      <c r="B138" s="429" t="s">
        <v>2811</v>
      </c>
      <c r="C138" s="430"/>
      <c r="D138" s="430"/>
      <c r="E138" s="430"/>
      <c r="F138" s="430"/>
      <c r="G138" s="430"/>
      <c r="H138" s="431"/>
      <c r="I138" s="432"/>
      <c r="J138" s="432" t="s">
        <v>5630</v>
      </c>
      <c r="K138" s="432"/>
      <c r="L138" s="432"/>
      <c r="M138" s="433"/>
      <c r="N138" s="433"/>
      <c r="O138" s="433"/>
      <c r="P138" s="434"/>
      <c r="Q138" s="435" t="s">
        <v>5631</v>
      </c>
      <c r="R138" s="435" t="s">
        <v>5632</v>
      </c>
      <c r="S138" s="435" t="s">
        <v>5633</v>
      </c>
      <c r="T138" s="436"/>
      <c r="U138" s="437"/>
      <c r="V138" s="437"/>
      <c r="W138" s="265"/>
      <c r="X138" s="265"/>
    </row>
    <row r="139" spans="1:24" ht="160.5" customHeight="1">
      <c r="A139" s="228"/>
      <c r="B139" s="438" t="s">
        <v>2833</v>
      </c>
      <c r="C139" s="448">
        <v>44168</v>
      </c>
      <c r="D139" s="439" t="s">
        <v>5634</v>
      </c>
      <c r="E139" s="439" t="s">
        <v>5635</v>
      </c>
      <c r="F139" s="382" t="s">
        <v>5636</v>
      </c>
      <c r="G139" s="439" t="s">
        <v>5637</v>
      </c>
      <c r="H139" s="441"/>
      <c r="I139" s="442"/>
      <c r="J139" s="442" t="s">
        <v>5638</v>
      </c>
      <c r="K139" s="442" t="s">
        <v>5639</v>
      </c>
      <c r="L139" s="442"/>
      <c r="M139" s="443"/>
      <c r="N139" s="443"/>
      <c r="O139" s="443"/>
      <c r="P139" s="434"/>
      <c r="Q139" s="435" t="s">
        <v>5640</v>
      </c>
      <c r="R139" s="435" t="s">
        <v>5641</v>
      </c>
      <c r="S139" s="437"/>
      <c r="T139" s="436"/>
      <c r="U139" s="437"/>
      <c r="V139" s="437"/>
      <c r="W139" s="265"/>
      <c r="X139" s="265"/>
    </row>
    <row r="140" spans="1:24" ht="160.5" customHeight="1">
      <c r="A140" s="289"/>
      <c r="B140" s="429" t="s">
        <v>5642</v>
      </c>
      <c r="C140" s="430"/>
      <c r="D140" s="430" t="s">
        <v>5643</v>
      </c>
      <c r="E140" s="430"/>
      <c r="F140" s="430"/>
      <c r="G140" s="430"/>
      <c r="H140" s="431"/>
      <c r="I140" s="432"/>
      <c r="J140" s="432"/>
      <c r="K140" s="432"/>
      <c r="L140" s="432"/>
      <c r="M140" s="433"/>
      <c r="N140" s="433"/>
      <c r="O140" s="433"/>
      <c r="P140" s="436"/>
      <c r="Q140" s="437"/>
      <c r="R140" s="437"/>
      <c r="S140" s="437"/>
      <c r="T140" s="436"/>
      <c r="U140" s="437"/>
      <c r="V140" s="437"/>
      <c r="W140" s="265"/>
      <c r="X140" s="265"/>
    </row>
    <row r="141" spans="1:24" ht="160.5" customHeight="1">
      <c r="A141" s="228"/>
      <c r="B141" s="438" t="s">
        <v>2810</v>
      </c>
      <c r="C141" s="461"/>
      <c r="D141" s="461" t="s">
        <v>5644</v>
      </c>
      <c r="E141" s="461" t="s">
        <v>5645</v>
      </c>
      <c r="F141" s="439" t="s">
        <v>5646</v>
      </c>
      <c r="G141" s="439"/>
      <c r="H141" s="441"/>
      <c r="I141" s="442"/>
      <c r="J141" s="442" t="s">
        <v>5647</v>
      </c>
      <c r="K141" s="442"/>
      <c r="L141" s="442"/>
      <c r="M141" s="443"/>
      <c r="N141" s="443"/>
      <c r="O141" s="443"/>
      <c r="P141" s="434"/>
      <c r="Q141" s="435" t="s">
        <v>5648</v>
      </c>
      <c r="R141" s="435" t="s">
        <v>5649</v>
      </c>
      <c r="S141" s="435" t="s">
        <v>5650</v>
      </c>
      <c r="T141" s="436"/>
      <c r="U141" s="437"/>
      <c r="V141" s="437"/>
      <c r="W141" s="265"/>
      <c r="X141" s="265"/>
    </row>
    <row r="142" spans="1:24" ht="160.5" customHeight="1">
      <c r="A142" s="366"/>
      <c r="B142" s="429" t="s">
        <v>5651</v>
      </c>
      <c r="C142" s="430"/>
      <c r="D142" s="430"/>
      <c r="E142" s="430"/>
      <c r="F142" s="430"/>
      <c r="G142" s="430"/>
      <c r="H142" s="431"/>
      <c r="I142" s="432"/>
      <c r="J142" s="432" t="s">
        <v>5652</v>
      </c>
      <c r="K142" s="432" t="s">
        <v>5653</v>
      </c>
      <c r="L142" s="432"/>
      <c r="M142" s="433"/>
      <c r="N142" s="433"/>
      <c r="O142" s="433"/>
      <c r="P142" s="436"/>
      <c r="Q142" s="437"/>
      <c r="R142" s="437"/>
      <c r="S142" s="437"/>
      <c r="T142" s="436"/>
      <c r="U142" s="437"/>
      <c r="V142" s="437"/>
      <c r="W142" s="265"/>
      <c r="X142" s="265"/>
    </row>
    <row r="143" spans="1:24" ht="160.5" customHeight="1">
      <c r="A143" s="354" t="s">
        <v>2779</v>
      </c>
      <c r="B143" s="438" t="s">
        <v>2783</v>
      </c>
      <c r="C143" s="439"/>
      <c r="D143" s="439"/>
      <c r="E143" s="439"/>
      <c r="F143" s="439"/>
      <c r="G143" s="439"/>
      <c r="H143" s="441"/>
      <c r="I143" s="442"/>
      <c r="J143" s="442"/>
      <c r="K143" s="442"/>
      <c r="L143" s="442"/>
      <c r="M143" s="443"/>
      <c r="N143" s="443"/>
      <c r="O143" s="443"/>
      <c r="P143" s="434"/>
      <c r="Q143" s="435" t="s">
        <v>5654</v>
      </c>
      <c r="R143" s="435"/>
      <c r="S143" s="435"/>
      <c r="T143" s="436"/>
      <c r="U143" s="437" t="s">
        <v>5655</v>
      </c>
      <c r="V143" s="437"/>
      <c r="W143" s="265"/>
      <c r="X143" s="265"/>
    </row>
    <row r="144" spans="1:24" ht="160.5" customHeight="1">
      <c r="A144" s="366"/>
      <c r="B144" s="429" t="s">
        <v>2992</v>
      </c>
      <c r="C144" s="430"/>
      <c r="D144" s="430" t="s">
        <v>5656</v>
      </c>
      <c r="E144" s="430" t="s">
        <v>5657</v>
      </c>
      <c r="F144" s="430" t="s">
        <v>5658</v>
      </c>
      <c r="G144" s="430"/>
      <c r="H144" s="431"/>
      <c r="I144" s="432"/>
      <c r="J144" s="432" t="s">
        <v>5659</v>
      </c>
      <c r="K144" s="432" t="s">
        <v>5660</v>
      </c>
      <c r="L144" s="432" t="s">
        <v>5661</v>
      </c>
      <c r="M144" s="433"/>
      <c r="N144" s="433" t="s">
        <v>5662</v>
      </c>
      <c r="O144" s="432"/>
      <c r="P144" s="434"/>
      <c r="Q144" s="435" t="s">
        <v>5663</v>
      </c>
      <c r="R144" s="435" t="s">
        <v>5664</v>
      </c>
      <c r="S144" s="435" t="s">
        <v>5665</v>
      </c>
      <c r="T144" s="436"/>
      <c r="U144" s="437"/>
      <c r="V144" s="437"/>
      <c r="W144" s="265"/>
      <c r="X144" s="265"/>
    </row>
    <row r="145" spans="1:24" ht="160.5" customHeight="1">
      <c r="A145" s="228"/>
      <c r="B145" s="438" t="s">
        <v>2781</v>
      </c>
      <c r="C145" s="439"/>
      <c r="D145" s="439" t="s">
        <v>5666</v>
      </c>
      <c r="E145" s="439" t="s">
        <v>5667</v>
      </c>
      <c r="F145" s="439" t="s">
        <v>5668</v>
      </c>
      <c r="G145" s="439"/>
      <c r="H145" s="441"/>
      <c r="I145" s="442"/>
      <c r="J145" s="442" t="s">
        <v>5669</v>
      </c>
      <c r="K145" s="442" t="s">
        <v>5670</v>
      </c>
      <c r="L145" s="442" t="s">
        <v>5671</v>
      </c>
      <c r="M145" s="443" t="s">
        <v>5672</v>
      </c>
      <c r="N145" s="443"/>
      <c r="O145" s="443"/>
      <c r="P145" s="434"/>
      <c r="Q145" s="435" t="s">
        <v>5673</v>
      </c>
      <c r="R145" s="435" t="s">
        <v>5674</v>
      </c>
      <c r="S145" s="435" t="s">
        <v>5675</v>
      </c>
      <c r="T145" s="436"/>
      <c r="U145" s="437"/>
      <c r="V145" s="437"/>
      <c r="W145" s="265"/>
      <c r="X145" s="265"/>
    </row>
    <row r="146" spans="1:24" ht="160.5" customHeight="1">
      <c r="A146" s="289"/>
      <c r="B146" s="429" t="s">
        <v>2780</v>
      </c>
      <c r="C146" s="430"/>
      <c r="D146" s="430" t="s">
        <v>5676</v>
      </c>
      <c r="E146" s="430" t="s">
        <v>5677</v>
      </c>
      <c r="F146" s="430"/>
      <c r="G146" s="430"/>
      <c r="H146" s="431" t="s">
        <v>2232</v>
      </c>
      <c r="I146" s="433"/>
      <c r="J146" s="433"/>
      <c r="K146" s="432" t="s">
        <v>5678</v>
      </c>
      <c r="L146" s="432"/>
      <c r="M146" s="433" t="s">
        <v>5679</v>
      </c>
      <c r="N146" s="433"/>
      <c r="O146" s="433"/>
      <c r="P146" s="434"/>
      <c r="Q146" s="435" t="s">
        <v>5680</v>
      </c>
      <c r="R146" s="435"/>
      <c r="S146" s="435"/>
      <c r="T146" s="436"/>
      <c r="U146" s="437"/>
      <c r="V146" s="437"/>
      <c r="W146" s="265"/>
      <c r="X146" s="265"/>
    </row>
    <row r="147" spans="1:24" ht="160.5" customHeight="1">
      <c r="A147" s="228"/>
      <c r="B147" s="438" t="s">
        <v>2784</v>
      </c>
      <c r="C147" s="439"/>
      <c r="D147" s="439" t="s">
        <v>5681</v>
      </c>
      <c r="E147" s="439"/>
      <c r="F147" s="439"/>
      <c r="G147" s="439"/>
      <c r="H147" s="441" t="s">
        <v>5682</v>
      </c>
      <c r="I147" s="442"/>
      <c r="J147" s="442" t="s">
        <v>5683</v>
      </c>
      <c r="K147" s="442" t="s">
        <v>5684</v>
      </c>
      <c r="L147" s="442" t="s">
        <v>5685</v>
      </c>
      <c r="M147" s="443" t="s">
        <v>5686</v>
      </c>
      <c r="N147" s="443" t="s">
        <v>5687</v>
      </c>
      <c r="O147" s="443"/>
      <c r="P147" s="434"/>
      <c r="Q147" s="435" t="s">
        <v>5688</v>
      </c>
      <c r="R147" s="435" t="s">
        <v>5689</v>
      </c>
      <c r="S147" s="437"/>
      <c r="T147" s="436"/>
      <c r="U147" s="437"/>
      <c r="V147" s="437"/>
      <c r="W147" s="265"/>
      <c r="X147" s="265"/>
    </row>
    <row r="148" spans="1:24" ht="160.5" customHeight="1">
      <c r="A148" s="366" t="s">
        <v>2835</v>
      </c>
      <c r="B148" s="429" t="s">
        <v>3827</v>
      </c>
      <c r="C148" s="450">
        <v>44213</v>
      </c>
      <c r="D148" s="430" t="s">
        <v>5690</v>
      </c>
      <c r="E148" s="430" t="s">
        <v>5691</v>
      </c>
      <c r="F148" s="430" t="s">
        <v>5692</v>
      </c>
      <c r="G148" s="430"/>
      <c r="H148" s="431"/>
      <c r="I148" s="432"/>
      <c r="J148" s="432" t="s">
        <v>5693</v>
      </c>
      <c r="K148" s="432" t="s">
        <v>5694</v>
      </c>
      <c r="L148" s="432" t="s">
        <v>5695</v>
      </c>
      <c r="M148" s="433" t="s">
        <v>5696</v>
      </c>
      <c r="N148" s="433" t="s">
        <v>5697</v>
      </c>
      <c r="O148" s="433"/>
      <c r="P148" s="436"/>
      <c r="Q148" s="437"/>
      <c r="R148" s="404" t="s">
        <v>5698</v>
      </c>
      <c r="S148" s="437"/>
      <c r="T148" s="436"/>
      <c r="U148" s="437" t="s">
        <v>5699</v>
      </c>
      <c r="V148" s="437"/>
      <c r="W148" s="265"/>
      <c r="X148" s="265"/>
    </row>
    <row r="149" spans="1:24" ht="160.5" customHeight="1">
      <c r="A149" s="228"/>
      <c r="B149" s="438" t="s">
        <v>2843</v>
      </c>
      <c r="C149" s="439"/>
      <c r="D149" s="439"/>
      <c r="E149" s="439"/>
      <c r="F149" s="439"/>
      <c r="G149" s="439"/>
      <c r="H149" s="441"/>
      <c r="I149" s="442"/>
      <c r="J149" s="442"/>
      <c r="K149" s="442"/>
      <c r="L149" s="442"/>
      <c r="M149" s="443"/>
      <c r="N149" s="443"/>
      <c r="O149" s="443"/>
      <c r="P149" s="434"/>
      <c r="Q149" s="435" t="s">
        <v>5700</v>
      </c>
      <c r="R149" s="435" t="s">
        <v>5701</v>
      </c>
      <c r="S149" s="435" t="s">
        <v>5702</v>
      </c>
      <c r="T149" s="436"/>
      <c r="U149" s="437"/>
      <c r="V149" s="437"/>
      <c r="W149" s="265"/>
      <c r="X149" s="265"/>
    </row>
    <row r="150" spans="1:24" ht="160.5" customHeight="1">
      <c r="A150" s="289"/>
      <c r="B150" s="429" t="s">
        <v>2841</v>
      </c>
      <c r="C150" s="430"/>
      <c r="D150" s="430"/>
      <c r="E150" s="430"/>
      <c r="F150" s="430"/>
      <c r="G150" s="430"/>
      <c r="H150" s="431"/>
      <c r="I150" s="432"/>
      <c r="J150" s="432"/>
      <c r="K150" s="432"/>
      <c r="L150" s="432"/>
      <c r="M150" s="433"/>
      <c r="N150" s="433"/>
      <c r="O150" s="433"/>
      <c r="P150" s="434"/>
      <c r="Q150" s="435" t="s">
        <v>5703</v>
      </c>
      <c r="R150" s="435" t="s">
        <v>5704</v>
      </c>
      <c r="S150" s="435"/>
      <c r="T150" s="436"/>
      <c r="U150" s="437"/>
      <c r="V150" s="437"/>
      <c r="W150" s="265"/>
      <c r="X150" s="265"/>
    </row>
    <row r="151" spans="1:24" ht="160.5" customHeight="1">
      <c r="A151" s="228"/>
      <c r="B151" s="438" t="s">
        <v>5705</v>
      </c>
      <c r="C151" s="439"/>
      <c r="D151" s="439" t="s">
        <v>5706</v>
      </c>
      <c r="E151" s="439" t="s">
        <v>5707</v>
      </c>
      <c r="F151" s="439"/>
      <c r="G151" s="439"/>
      <c r="H151" s="441"/>
      <c r="I151" s="442"/>
      <c r="J151" s="442" t="s">
        <v>5708</v>
      </c>
      <c r="K151" s="442" t="s">
        <v>5709</v>
      </c>
      <c r="L151" s="442" t="s">
        <v>5710</v>
      </c>
      <c r="M151" s="443"/>
      <c r="N151" s="443"/>
      <c r="O151" s="443"/>
      <c r="P151" s="434"/>
      <c r="Q151" s="435" t="s">
        <v>5711</v>
      </c>
      <c r="R151" s="435" t="s">
        <v>5712</v>
      </c>
      <c r="S151" s="435" t="s">
        <v>5713</v>
      </c>
      <c r="T151" s="436"/>
      <c r="U151" s="437"/>
      <c r="V151" s="437"/>
      <c r="W151" s="265"/>
      <c r="X151" s="265"/>
    </row>
    <row r="152" spans="1:24" ht="160.5" customHeight="1">
      <c r="A152" s="289"/>
      <c r="B152" s="429" t="s">
        <v>2838</v>
      </c>
      <c r="C152" s="430"/>
      <c r="D152" s="430" t="s">
        <v>5714</v>
      </c>
      <c r="E152" s="430" t="s">
        <v>5715</v>
      </c>
      <c r="F152" s="430"/>
      <c r="G152" s="430"/>
      <c r="H152" s="431"/>
      <c r="I152" s="432"/>
      <c r="J152" s="432" t="s">
        <v>5716</v>
      </c>
      <c r="K152" s="432" t="s">
        <v>5717</v>
      </c>
      <c r="L152" s="432" t="s">
        <v>5718</v>
      </c>
      <c r="M152" s="433" t="s">
        <v>5719</v>
      </c>
      <c r="N152" s="449" t="s">
        <v>5720</v>
      </c>
      <c r="O152" s="433" t="s">
        <v>5721</v>
      </c>
      <c r="P152" s="472"/>
      <c r="Q152" s="473" t="s">
        <v>5722</v>
      </c>
      <c r="R152" s="473" t="s">
        <v>5723</v>
      </c>
      <c r="S152" s="473"/>
      <c r="T152" s="436"/>
      <c r="U152" s="437" t="s">
        <v>5724</v>
      </c>
      <c r="V152" s="437"/>
      <c r="W152" s="265"/>
      <c r="X152" s="265"/>
    </row>
    <row r="153" spans="1:24" ht="160.5" customHeight="1">
      <c r="A153" s="228"/>
      <c r="B153" s="438" t="s">
        <v>2837</v>
      </c>
      <c r="C153" s="439"/>
      <c r="D153" s="439"/>
      <c r="E153" s="439"/>
      <c r="F153" s="439"/>
      <c r="G153" s="439"/>
      <c r="H153" s="441"/>
      <c r="I153" s="458"/>
      <c r="J153" s="458" t="s">
        <v>5725</v>
      </c>
      <c r="K153" s="458"/>
      <c r="L153" s="458"/>
      <c r="M153" s="458"/>
      <c r="N153" s="458"/>
      <c r="O153" s="458"/>
      <c r="P153" s="434"/>
      <c r="Q153" s="435" t="s">
        <v>5726</v>
      </c>
      <c r="R153" s="435" t="s">
        <v>5727</v>
      </c>
      <c r="S153" s="435" t="s">
        <v>5728</v>
      </c>
      <c r="T153" s="436"/>
      <c r="U153" s="437"/>
      <c r="V153" s="437"/>
      <c r="W153" s="265"/>
      <c r="X153" s="265"/>
    </row>
    <row r="154" spans="1:24" ht="160.5" customHeight="1">
      <c r="A154" s="289"/>
      <c r="B154" s="429" t="s">
        <v>2840</v>
      </c>
      <c r="C154" s="430"/>
      <c r="D154" s="430"/>
      <c r="E154" s="430"/>
      <c r="F154" s="430"/>
      <c r="G154" s="430"/>
      <c r="H154" s="431"/>
      <c r="I154" s="449"/>
      <c r="J154" s="449" t="s">
        <v>5729</v>
      </c>
      <c r="K154" s="449" t="s">
        <v>5730</v>
      </c>
      <c r="L154" s="449" t="s">
        <v>5731</v>
      </c>
      <c r="M154" s="449" t="s">
        <v>5732</v>
      </c>
      <c r="N154" s="449" t="s">
        <v>5733</v>
      </c>
      <c r="O154" s="449"/>
      <c r="P154" s="434"/>
      <c r="Q154" s="435" t="s">
        <v>5734</v>
      </c>
      <c r="R154" s="435" t="s">
        <v>5735</v>
      </c>
      <c r="S154" s="435" t="s">
        <v>5736</v>
      </c>
      <c r="T154" s="436"/>
      <c r="U154" s="437"/>
      <c r="V154" s="437"/>
      <c r="W154" s="265"/>
      <c r="X154" s="265"/>
    </row>
    <row r="155" spans="1:24" ht="160.5" customHeight="1">
      <c r="A155" s="228"/>
      <c r="B155" s="438" t="s">
        <v>2839</v>
      </c>
      <c r="C155" s="225"/>
      <c r="D155" s="474" t="s">
        <v>5737</v>
      </c>
      <c r="E155" s="439"/>
      <c r="F155" s="439"/>
      <c r="G155" s="439"/>
      <c r="H155" s="441"/>
      <c r="I155" s="442"/>
      <c r="J155" s="442" t="s">
        <v>5738</v>
      </c>
      <c r="K155" s="442" t="s">
        <v>5739</v>
      </c>
      <c r="L155" s="442" t="s">
        <v>5740</v>
      </c>
      <c r="M155" s="443" t="s">
        <v>5741</v>
      </c>
      <c r="N155" s="443" t="s">
        <v>5742</v>
      </c>
      <c r="O155" s="443"/>
      <c r="P155" s="434"/>
      <c r="Q155" s="435" t="s">
        <v>5743</v>
      </c>
      <c r="R155" s="435" t="s">
        <v>5744</v>
      </c>
      <c r="S155" s="435" t="s">
        <v>5745</v>
      </c>
      <c r="T155" s="436"/>
      <c r="U155" s="437" t="s">
        <v>5746</v>
      </c>
      <c r="V155" s="437"/>
      <c r="W155" s="265"/>
      <c r="X155" s="265"/>
    </row>
    <row r="156" spans="1:24" ht="160.5" customHeight="1">
      <c r="A156" s="289"/>
      <c r="B156" s="429" t="s">
        <v>2842</v>
      </c>
      <c r="C156" s="430"/>
      <c r="D156" s="430" t="s">
        <v>5747</v>
      </c>
      <c r="E156" s="430" t="s">
        <v>5748</v>
      </c>
      <c r="F156" s="430" t="s">
        <v>5749</v>
      </c>
      <c r="G156" s="430" t="s">
        <v>5750</v>
      </c>
      <c r="H156" s="431" t="s">
        <v>5751</v>
      </c>
      <c r="I156" s="432"/>
      <c r="J156" s="432" t="s">
        <v>5752</v>
      </c>
      <c r="K156" s="432" t="s">
        <v>5753</v>
      </c>
      <c r="L156" s="432" t="s">
        <v>5754</v>
      </c>
      <c r="M156" s="433" t="s">
        <v>5755</v>
      </c>
      <c r="N156" s="433" t="s">
        <v>5756</v>
      </c>
      <c r="O156" s="433" t="s">
        <v>5757</v>
      </c>
      <c r="P156" s="434"/>
      <c r="Q156" s="435" t="s">
        <v>5758</v>
      </c>
      <c r="R156" s="435" t="s">
        <v>5759</v>
      </c>
      <c r="S156" s="435" t="s">
        <v>5760</v>
      </c>
      <c r="T156" s="436"/>
      <c r="U156" s="437"/>
      <c r="V156" s="437"/>
      <c r="W156" s="265"/>
      <c r="X156" s="265"/>
    </row>
    <row r="157" spans="1:24" ht="160.5" customHeight="1">
      <c r="A157" s="354" t="s">
        <v>2845</v>
      </c>
      <c r="B157" s="438" t="s">
        <v>2848</v>
      </c>
      <c r="C157" s="439"/>
      <c r="D157" s="439" t="s">
        <v>5761</v>
      </c>
      <c r="E157" s="439" t="s">
        <v>5762</v>
      </c>
      <c r="F157" s="439" t="s">
        <v>5763</v>
      </c>
      <c r="G157" s="439"/>
      <c r="H157" s="441"/>
      <c r="I157" s="442"/>
      <c r="J157" s="442" t="s">
        <v>5764</v>
      </c>
      <c r="K157" s="442" t="s">
        <v>5765</v>
      </c>
      <c r="L157" s="442"/>
      <c r="M157" s="443"/>
      <c r="N157" s="443"/>
      <c r="O157" s="443"/>
      <c r="P157" s="434"/>
      <c r="Q157" s="435"/>
      <c r="R157" s="435"/>
      <c r="S157" s="435"/>
      <c r="T157" s="436"/>
      <c r="U157" s="437"/>
      <c r="V157" s="437"/>
      <c r="W157" s="265"/>
      <c r="X157" s="265"/>
    </row>
    <row r="158" spans="1:24" ht="160.5" customHeight="1">
      <c r="A158" s="289"/>
      <c r="B158" s="429" t="s">
        <v>2849</v>
      </c>
      <c r="C158" s="430"/>
      <c r="D158" s="430"/>
      <c r="E158" s="430"/>
      <c r="F158" s="430"/>
      <c r="G158" s="430"/>
      <c r="H158" s="431"/>
      <c r="I158" s="432"/>
      <c r="J158" s="432" t="s">
        <v>5766</v>
      </c>
      <c r="K158" s="432" t="s">
        <v>5767</v>
      </c>
      <c r="L158" s="432"/>
      <c r="M158" s="433"/>
      <c r="N158" s="433"/>
      <c r="O158" s="433"/>
      <c r="P158" s="434"/>
      <c r="Q158" s="435" t="s">
        <v>5768</v>
      </c>
      <c r="R158" s="435" t="s">
        <v>5769</v>
      </c>
      <c r="S158" s="435" t="s">
        <v>5770</v>
      </c>
      <c r="T158" s="436"/>
      <c r="U158" s="437"/>
      <c r="V158" s="437"/>
      <c r="W158" s="265"/>
      <c r="X158" s="265"/>
    </row>
    <row r="159" spans="1:24" ht="160.5" customHeight="1">
      <c r="A159" s="228"/>
      <c r="B159" s="438" t="s">
        <v>2847</v>
      </c>
      <c r="C159" s="439"/>
      <c r="D159" s="439"/>
      <c r="E159" s="439"/>
      <c r="F159" s="439"/>
      <c r="G159" s="439"/>
      <c r="H159" s="441"/>
      <c r="I159" s="442"/>
      <c r="J159" s="442" t="s">
        <v>5771</v>
      </c>
      <c r="K159" s="442"/>
      <c r="L159" s="442"/>
      <c r="M159" s="443"/>
      <c r="N159" s="443"/>
      <c r="O159" s="443"/>
      <c r="P159" s="434"/>
      <c r="Q159" s="435"/>
      <c r="R159" s="435"/>
      <c r="S159" s="435"/>
      <c r="T159" s="436"/>
      <c r="U159" s="437"/>
      <c r="V159" s="437"/>
      <c r="W159" s="265"/>
      <c r="X159" s="265"/>
    </row>
    <row r="160" spans="1:24" ht="160.5" customHeight="1">
      <c r="A160" s="289"/>
      <c r="B160" s="429" t="s">
        <v>2846</v>
      </c>
      <c r="C160" s="430"/>
      <c r="D160" s="430"/>
      <c r="E160" s="430"/>
      <c r="F160" s="430"/>
      <c r="G160" s="430"/>
      <c r="H160" s="431"/>
      <c r="I160" s="432"/>
      <c r="J160" s="432"/>
      <c r="K160" s="432" t="s">
        <v>13</v>
      </c>
      <c r="L160" s="432"/>
      <c r="M160" s="433"/>
      <c r="N160" s="433"/>
      <c r="O160" s="433"/>
      <c r="P160" s="434"/>
      <c r="Q160" s="435"/>
      <c r="R160" s="435"/>
      <c r="S160" s="437"/>
      <c r="T160" s="436"/>
      <c r="U160" s="437"/>
      <c r="V160" s="437"/>
      <c r="W160" s="265"/>
      <c r="X160" s="265"/>
    </row>
    <row r="161" spans="1:24" ht="160.5" customHeight="1">
      <c r="A161" s="354" t="s">
        <v>2850</v>
      </c>
      <c r="B161" s="438" t="s">
        <v>2851</v>
      </c>
      <c r="C161" s="448">
        <v>44225</v>
      </c>
      <c r="D161" s="439" t="s">
        <v>5772</v>
      </c>
      <c r="E161" s="439" t="s">
        <v>5773</v>
      </c>
      <c r="F161" s="439" t="s">
        <v>5774</v>
      </c>
      <c r="G161" s="439"/>
      <c r="H161" s="441"/>
      <c r="I161" s="442"/>
      <c r="J161" s="442" t="s">
        <v>5775</v>
      </c>
      <c r="K161" s="442" t="s">
        <v>5776</v>
      </c>
      <c r="L161" s="442" t="s">
        <v>5777</v>
      </c>
      <c r="M161" s="443" t="s">
        <v>5778</v>
      </c>
      <c r="N161" s="443"/>
      <c r="O161" s="443"/>
      <c r="P161" s="434"/>
      <c r="Q161" s="435" t="s">
        <v>5779</v>
      </c>
      <c r="R161" s="435" t="s">
        <v>5780</v>
      </c>
      <c r="S161" s="435"/>
      <c r="T161" s="436"/>
      <c r="U161" s="437" t="s">
        <v>5781</v>
      </c>
      <c r="V161" s="437"/>
      <c r="W161" s="265"/>
      <c r="X161" s="265"/>
    </row>
    <row r="162" spans="1:24" ht="160.5" customHeight="1">
      <c r="A162" s="366" t="s">
        <v>2852</v>
      </c>
      <c r="B162" s="429" t="s">
        <v>2859</v>
      </c>
      <c r="C162" s="450">
        <v>44174</v>
      </c>
      <c r="D162" s="430" t="s">
        <v>5782</v>
      </c>
      <c r="E162" s="430" t="s">
        <v>5783</v>
      </c>
      <c r="F162" s="190" t="s">
        <v>5784</v>
      </c>
      <c r="G162" s="430"/>
      <c r="H162" s="431" t="s">
        <v>1228</v>
      </c>
      <c r="I162" s="432"/>
      <c r="J162" s="432" t="s">
        <v>5785</v>
      </c>
      <c r="K162" s="432" t="s">
        <v>5786</v>
      </c>
      <c r="L162" s="475" t="s">
        <v>5787</v>
      </c>
      <c r="M162" s="433" t="s">
        <v>5788</v>
      </c>
      <c r="N162" s="433" t="s">
        <v>5789</v>
      </c>
      <c r="O162" s="433" t="s">
        <v>5790</v>
      </c>
      <c r="P162" s="434"/>
      <c r="Q162" s="435" t="s">
        <v>5791</v>
      </c>
      <c r="R162" s="435" t="s">
        <v>5792</v>
      </c>
      <c r="S162" s="435" t="s">
        <v>5793</v>
      </c>
      <c r="T162" s="436"/>
      <c r="U162" s="437"/>
      <c r="V162" s="437"/>
      <c r="W162" s="265"/>
      <c r="X162" s="265"/>
    </row>
    <row r="163" spans="1:24" ht="160.5" customHeight="1">
      <c r="A163" s="289"/>
      <c r="B163" s="429" t="s">
        <v>1979</v>
      </c>
      <c r="C163" s="430"/>
      <c r="D163" s="430"/>
      <c r="E163" s="430"/>
      <c r="F163" s="430"/>
      <c r="G163" s="430"/>
      <c r="H163" s="431"/>
      <c r="I163" s="432"/>
      <c r="J163" s="432" t="s">
        <v>5794</v>
      </c>
      <c r="K163" s="432" t="s">
        <v>5795</v>
      </c>
      <c r="L163" s="432" t="s">
        <v>5796</v>
      </c>
      <c r="M163" s="433" t="s">
        <v>5797</v>
      </c>
      <c r="N163" s="433" t="s">
        <v>5798</v>
      </c>
      <c r="O163" s="433" t="s">
        <v>5799</v>
      </c>
      <c r="P163" s="434"/>
      <c r="Q163" s="435" t="s">
        <v>5800</v>
      </c>
      <c r="R163" s="435" t="s">
        <v>5801</v>
      </c>
      <c r="S163" s="435" t="s">
        <v>5802</v>
      </c>
      <c r="T163" s="436"/>
      <c r="U163" s="437"/>
      <c r="V163" s="437"/>
      <c r="W163" s="265"/>
      <c r="X163" s="265"/>
    </row>
    <row r="164" spans="1:24" ht="160.5" customHeight="1">
      <c r="A164" s="228"/>
      <c r="B164" s="438" t="s">
        <v>2855</v>
      </c>
      <c r="C164" s="439"/>
      <c r="D164" s="439"/>
      <c r="E164" s="439"/>
      <c r="F164" s="439"/>
      <c r="G164" s="439"/>
      <c r="H164" s="441"/>
      <c r="I164" s="442"/>
      <c r="J164" s="442" t="s">
        <v>5803</v>
      </c>
      <c r="K164" s="442" t="s">
        <v>5804</v>
      </c>
      <c r="L164" s="442"/>
      <c r="M164" s="443"/>
      <c r="N164" s="443"/>
      <c r="O164" s="443"/>
      <c r="P164" s="434"/>
      <c r="Q164" s="435" t="s">
        <v>5805</v>
      </c>
      <c r="R164" s="435" t="s">
        <v>5792</v>
      </c>
      <c r="S164" s="435"/>
      <c r="T164" s="436"/>
      <c r="U164" s="437"/>
      <c r="V164" s="437"/>
      <c r="W164" s="265"/>
      <c r="X164" s="265"/>
    </row>
    <row r="165" spans="1:24" ht="160.5" customHeight="1">
      <c r="A165" s="289"/>
      <c r="B165" s="429" t="s">
        <v>2858</v>
      </c>
      <c r="C165" s="430"/>
      <c r="D165" s="430" t="s">
        <v>5806</v>
      </c>
      <c r="E165" s="430" t="s">
        <v>5807</v>
      </c>
      <c r="F165" s="190" t="s">
        <v>5808</v>
      </c>
      <c r="G165" s="298" t="s">
        <v>5809</v>
      </c>
      <c r="H165" s="431"/>
      <c r="I165" s="432"/>
      <c r="J165" s="432" t="s">
        <v>5810</v>
      </c>
      <c r="K165" s="432" t="s">
        <v>5811</v>
      </c>
      <c r="L165" s="432" t="s">
        <v>5812</v>
      </c>
      <c r="M165" s="433"/>
      <c r="N165" s="433"/>
      <c r="O165" s="433"/>
      <c r="P165" s="434"/>
      <c r="Q165" s="435" t="s">
        <v>5813</v>
      </c>
      <c r="R165" s="435" t="s">
        <v>5814</v>
      </c>
      <c r="S165" s="435" t="s">
        <v>5815</v>
      </c>
      <c r="T165" s="436"/>
      <c r="U165" s="437"/>
      <c r="V165" s="437"/>
      <c r="W165" s="265"/>
      <c r="X165" s="265"/>
    </row>
    <row r="166" spans="1:24" ht="160.5" customHeight="1">
      <c r="A166" s="228"/>
      <c r="B166" s="438" t="s">
        <v>2856</v>
      </c>
      <c r="C166" s="439"/>
      <c r="D166" s="439"/>
      <c r="E166" s="439"/>
      <c r="F166" s="439"/>
      <c r="G166" s="439"/>
      <c r="H166" s="441"/>
      <c r="I166" s="442"/>
      <c r="J166" s="442"/>
      <c r="K166" s="442"/>
      <c r="L166" s="442"/>
      <c r="M166" s="443"/>
      <c r="N166" s="443"/>
      <c r="O166" s="443"/>
      <c r="P166" s="434"/>
      <c r="Q166" s="435"/>
      <c r="R166" s="435"/>
      <c r="S166" s="437"/>
      <c r="T166" s="436"/>
      <c r="U166" s="437"/>
      <c r="V166" s="437"/>
      <c r="W166" s="265"/>
      <c r="X166" s="265"/>
    </row>
    <row r="167" spans="1:24" ht="160.5" customHeight="1">
      <c r="A167" s="289"/>
      <c r="B167" s="429" t="s">
        <v>2853</v>
      </c>
      <c r="C167" s="430"/>
      <c r="D167" s="430"/>
      <c r="E167" s="430"/>
      <c r="F167" s="430"/>
      <c r="G167" s="430"/>
      <c r="H167" s="431"/>
      <c r="I167" s="432"/>
      <c r="J167" s="432" t="s">
        <v>5816</v>
      </c>
      <c r="K167" s="432" t="s">
        <v>5817</v>
      </c>
      <c r="L167" s="432" t="s">
        <v>5818</v>
      </c>
      <c r="M167" s="433"/>
      <c r="N167" s="433"/>
      <c r="O167" s="433"/>
      <c r="P167" s="436"/>
      <c r="Q167" s="437"/>
      <c r="R167" s="437"/>
      <c r="S167" s="437"/>
      <c r="T167" s="436"/>
      <c r="U167" s="437"/>
      <c r="V167" s="437"/>
      <c r="W167" s="265"/>
      <c r="X167" s="265"/>
    </row>
    <row r="168" spans="1:24" ht="160.5" customHeight="1">
      <c r="A168" s="228"/>
      <c r="B168" s="438" t="s">
        <v>2857</v>
      </c>
      <c r="C168" s="439"/>
      <c r="D168" s="439" t="s">
        <v>5819</v>
      </c>
      <c r="E168" s="439" t="s">
        <v>5820</v>
      </c>
      <c r="F168" s="439"/>
      <c r="G168" s="439"/>
      <c r="H168" s="441"/>
      <c r="I168" s="442"/>
      <c r="J168" s="442" t="s">
        <v>5821</v>
      </c>
      <c r="K168" s="442" t="s">
        <v>5822</v>
      </c>
      <c r="L168" s="442"/>
      <c r="M168" s="443"/>
      <c r="N168" s="443"/>
      <c r="O168" s="443"/>
      <c r="P168" s="434"/>
      <c r="Q168" s="435" t="s">
        <v>5823</v>
      </c>
      <c r="R168" s="435" t="s">
        <v>5824</v>
      </c>
      <c r="S168" s="404" t="s">
        <v>5825</v>
      </c>
      <c r="T168" s="436"/>
      <c r="U168" s="437"/>
      <c r="V168" s="437"/>
      <c r="W168" s="265"/>
      <c r="X168" s="265"/>
    </row>
    <row r="169" spans="1:24" ht="160.5" customHeight="1">
      <c r="A169" s="366" t="s">
        <v>2860</v>
      </c>
      <c r="B169" s="429" t="s">
        <v>2863</v>
      </c>
      <c r="C169" s="430"/>
      <c r="D169" s="430"/>
      <c r="E169" s="430"/>
      <c r="F169" s="430"/>
      <c r="G169" s="430"/>
      <c r="H169" s="431"/>
      <c r="I169" s="432"/>
      <c r="J169" s="432"/>
      <c r="K169" s="432"/>
      <c r="L169" s="432"/>
      <c r="M169" s="433"/>
      <c r="N169" s="433"/>
      <c r="O169" s="433"/>
      <c r="P169" s="436"/>
      <c r="Q169" s="437"/>
      <c r="R169" s="437"/>
      <c r="S169" s="437"/>
      <c r="T169" s="436"/>
      <c r="U169" s="437"/>
      <c r="V169" s="437"/>
      <c r="W169" s="265"/>
      <c r="X169" s="265"/>
    </row>
    <row r="170" spans="1:24" ht="160.5" customHeight="1">
      <c r="A170" s="228"/>
      <c r="B170" s="438" t="s">
        <v>2861</v>
      </c>
      <c r="C170" s="439"/>
      <c r="D170" s="439"/>
      <c r="E170" s="439"/>
      <c r="F170" s="439"/>
      <c r="G170" s="439"/>
      <c r="H170" s="441"/>
      <c r="I170" s="442"/>
      <c r="J170" s="442"/>
      <c r="K170" s="442"/>
      <c r="L170" s="442"/>
      <c r="M170" s="443"/>
      <c r="N170" s="443"/>
      <c r="O170" s="443"/>
      <c r="P170" s="436"/>
      <c r="Q170" s="437"/>
      <c r="R170" s="437"/>
      <c r="S170" s="437"/>
      <c r="T170" s="436"/>
      <c r="U170" s="437"/>
      <c r="V170" s="437"/>
      <c r="W170" s="265"/>
      <c r="X170" s="265"/>
    </row>
    <row r="171" spans="1:24" ht="160.5" customHeight="1">
      <c r="A171" s="289"/>
      <c r="B171" s="429" t="s">
        <v>2862</v>
      </c>
      <c r="C171" s="430"/>
      <c r="D171" s="430"/>
      <c r="E171" s="430"/>
      <c r="F171" s="430"/>
      <c r="G171" s="430"/>
      <c r="H171" s="431"/>
      <c r="I171" s="432"/>
      <c r="J171" s="432"/>
      <c r="K171" s="432"/>
      <c r="L171" s="432"/>
      <c r="M171" s="433"/>
      <c r="N171" s="433"/>
      <c r="O171" s="433"/>
      <c r="P171" s="436"/>
      <c r="Q171" s="437"/>
      <c r="R171" s="437"/>
      <c r="S171" s="437"/>
      <c r="T171" s="436"/>
      <c r="U171" s="437"/>
      <c r="V171" s="437"/>
      <c r="W171" s="265"/>
      <c r="X171" s="265"/>
    </row>
    <row r="172" spans="1:24" ht="160.5" customHeight="1">
      <c r="A172" s="354" t="s">
        <v>2864</v>
      </c>
      <c r="B172" s="438" t="s">
        <v>2951</v>
      </c>
      <c r="C172" s="439"/>
      <c r="D172" s="439" t="s">
        <v>5826</v>
      </c>
      <c r="E172" s="444"/>
      <c r="F172" s="439"/>
      <c r="G172" s="439"/>
      <c r="H172" s="441"/>
      <c r="I172" s="442"/>
      <c r="J172" s="442" t="s">
        <v>5827</v>
      </c>
      <c r="K172" s="476" t="s">
        <v>5828</v>
      </c>
      <c r="L172" s="442"/>
      <c r="M172" s="443"/>
      <c r="N172" s="443"/>
      <c r="O172" s="443"/>
      <c r="P172" s="434"/>
      <c r="Q172" s="435" t="s">
        <v>5829</v>
      </c>
      <c r="R172" s="435"/>
      <c r="S172" s="435"/>
      <c r="T172" s="436"/>
      <c r="U172" s="437" t="s">
        <v>5830</v>
      </c>
      <c r="V172" s="437"/>
      <c r="W172" s="265"/>
      <c r="X172" s="265"/>
    </row>
    <row r="173" spans="1:24" ht="160.5" customHeight="1">
      <c r="A173" s="366" t="s">
        <v>2866</v>
      </c>
      <c r="B173" s="429" t="s">
        <v>5831</v>
      </c>
      <c r="C173" s="430"/>
      <c r="D173" s="430"/>
      <c r="E173" s="430"/>
      <c r="F173" s="430"/>
      <c r="G173" s="430"/>
      <c r="H173" s="431"/>
      <c r="I173" s="432"/>
      <c r="J173" s="432" t="s">
        <v>5832</v>
      </c>
      <c r="K173" s="432" t="s">
        <v>5833</v>
      </c>
      <c r="L173" s="432"/>
      <c r="M173" s="433"/>
      <c r="N173" s="433"/>
      <c r="O173" s="433"/>
      <c r="P173" s="434"/>
      <c r="Q173" s="435" t="s">
        <v>5834</v>
      </c>
      <c r="R173" s="435" t="s">
        <v>5835</v>
      </c>
      <c r="S173" s="435"/>
      <c r="T173" s="436"/>
      <c r="U173" s="437"/>
      <c r="V173" s="437"/>
      <c r="W173" s="265"/>
      <c r="X173" s="265"/>
    </row>
    <row r="174" spans="1:24" ht="160.5" customHeight="1">
      <c r="A174" s="228"/>
      <c r="B174" s="438" t="s">
        <v>5836</v>
      </c>
      <c r="C174" s="439"/>
      <c r="D174" s="439" t="s">
        <v>5837</v>
      </c>
      <c r="E174" s="439"/>
      <c r="F174" s="439"/>
      <c r="G174" s="439"/>
      <c r="H174" s="441"/>
      <c r="I174" s="442"/>
      <c r="J174" s="442" t="s">
        <v>5838</v>
      </c>
      <c r="K174" s="442" t="s">
        <v>5839</v>
      </c>
      <c r="L174" s="442"/>
      <c r="M174" s="443"/>
      <c r="N174" s="443"/>
      <c r="O174" s="443"/>
      <c r="P174" s="434"/>
      <c r="Q174" s="435" t="s">
        <v>5840</v>
      </c>
      <c r="R174" s="435"/>
      <c r="S174" s="435"/>
      <c r="T174" s="436"/>
      <c r="U174" s="437"/>
      <c r="V174" s="437"/>
      <c r="W174" s="265"/>
      <c r="X174" s="265"/>
    </row>
    <row r="175" spans="1:24" ht="160.5" customHeight="1">
      <c r="A175" s="289"/>
      <c r="B175" s="429" t="s">
        <v>2868</v>
      </c>
      <c r="C175" s="430"/>
      <c r="D175" s="430" t="s">
        <v>5841</v>
      </c>
      <c r="E175" s="430" t="s">
        <v>5842</v>
      </c>
      <c r="F175" s="430"/>
      <c r="G175" s="430"/>
      <c r="H175" s="431"/>
      <c r="I175" s="432"/>
      <c r="J175" s="432" t="s">
        <v>5843</v>
      </c>
      <c r="K175" s="432" t="s">
        <v>5844</v>
      </c>
      <c r="L175" s="432" t="s">
        <v>5845</v>
      </c>
      <c r="M175" s="433"/>
      <c r="N175" s="433"/>
      <c r="O175" s="433"/>
      <c r="P175" s="434"/>
      <c r="Q175" s="435" t="s">
        <v>5846</v>
      </c>
      <c r="R175" s="435" t="s">
        <v>5847</v>
      </c>
      <c r="S175" s="437"/>
      <c r="T175" s="436"/>
      <c r="U175" s="437"/>
      <c r="V175" s="437"/>
      <c r="W175" s="265"/>
      <c r="X175" s="265"/>
    </row>
    <row r="176" spans="1:24" ht="160.5" customHeight="1">
      <c r="A176" s="354" t="s">
        <v>2870</v>
      </c>
      <c r="B176" s="438" t="s">
        <v>2871</v>
      </c>
      <c r="C176" s="448">
        <v>44218</v>
      </c>
      <c r="D176" s="439" t="s">
        <v>5848</v>
      </c>
      <c r="E176" s="439" t="s">
        <v>5849</v>
      </c>
      <c r="F176" s="439" t="s">
        <v>5850</v>
      </c>
      <c r="G176" s="439"/>
      <c r="H176" s="441" t="s">
        <v>1228</v>
      </c>
      <c r="I176" s="442"/>
      <c r="J176" s="442" t="s">
        <v>5851</v>
      </c>
      <c r="K176" s="442"/>
      <c r="L176" s="442"/>
      <c r="M176" s="443"/>
      <c r="N176" s="443"/>
      <c r="O176" s="443"/>
      <c r="P176" s="434"/>
      <c r="Q176" s="435" t="s">
        <v>5852</v>
      </c>
      <c r="R176" s="435" t="s">
        <v>5853</v>
      </c>
      <c r="S176" s="435" t="s">
        <v>5854</v>
      </c>
      <c r="T176" s="436"/>
      <c r="U176" s="437"/>
      <c r="V176" s="437"/>
      <c r="W176" s="265"/>
      <c r="X176" s="265"/>
    </row>
    <row r="177" spans="1:24" ht="160.5" customHeight="1">
      <c r="A177" s="366" t="s">
        <v>2872</v>
      </c>
      <c r="B177" s="429" t="s">
        <v>2874</v>
      </c>
      <c r="C177" s="430"/>
      <c r="D177" s="430"/>
      <c r="E177" s="430"/>
      <c r="F177" s="430"/>
      <c r="G177" s="430"/>
      <c r="H177" s="431"/>
      <c r="I177" s="432"/>
      <c r="J177" s="432" t="s">
        <v>5855</v>
      </c>
      <c r="K177" s="432"/>
      <c r="L177" s="432" t="s">
        <v>5856</v>
      </c>
      <c r="M177" s="433"/>
      <c r="N177" s="433"/>
      <c r="O177" s="433"/>
      <c r="P177" s="434"/>
      <c r="Q177" s="435" t="s">
        <v>5857</v>
      </c>
      <c r="R177" s="435" t="s">
        <v>5858</v>
      </c>
      <c r="S177" s="435" t="s">
        <v>5859</v>
      </c>
      <c r="T177" s="436"/>
      <c r="U177" s="437"/>
      <c r="V177" s="437"/>
      <c r="W177" s="265"/>
      <c r="X177" s="265"/>
    </row>
    <row r="178" spans="1:24" ht="160.5" customHeight="1">
      <c r="A178" s="228"/>
      <c r="B178" s="438" t="s">
        <v>2873</v>
      </c>
      <c r="C178" s="439"/>
      <c r="D178" s="439" t="s">
        <v>5860</v>
      </c>
      <c r="E178" s="439"/>
      <c r="G178" s="439"/>
      <c r="H178" s="441"/>
      <c r="I178" s="442"/>
      <c r="J178" s="442" t="s">
        <v>5861</v>
      </c>
      <c r="K178" s="442" t="s">
        <v>5862</v>
      </c>
      <c r="L178" s="442"/>
      <c r="M178" s="443"/>
      <c r="N178" s="443"/>
      <c r="O178" s="443"/>
      <c r="P178" s="434"/>
      <c r="Q178" s="435" t="s">
        <v>5863</v>
      </c>
      <c r="R178" s="435" t="s">
        <v>5864</v>
      </c>
      <c r="S178" s="435" t="s">
        <v>5865</v>
      </c>
      <c r="T178" s="436"/>
      <c r="U178" s="437"/>
      <c r="V178" s="437"/>
      <c r="W178" s="265"/>
      <c r="X178" s="265"/>
    </row>
    <row r="179" spans="1:24" ht="160.5" customHeight="1">
      <c r="A179" s="289"/>
      <c r="B179" s="429" t="s">
        <v>2876</v>
      </c>
      <c r="C179" s="430"/>
      <c r="D179" s="430" t="s">
        <v>5866</v>
      </c>
      <c r="E179" s="430"/>
      <c r="F179" s="430"/>
      <c r="G179" s="430"/>
      <c r="H179" s="431"/>
      <c r="I179" s="432"/>
      <c r="J179" s="432" t="s">
        <v>5867</v>
      </c>
      <c r="K179" s="432" t="s">
        <v>5868</v>
      </c>
      <c r="L179" s="432" t="s">
        <v>5869</v>
      </c>
      <c r="M179" s="433"/>
      <c r="N179" s="433"/>
      <c r="O179" s="433"/>
      <c r="P179" s="434"/>
      <c r="Q179" s="435" t="s">
        <v>5870</v>
      </c>
      <c r="R179" s="435" t="s">
        <v>5871</v>
      </c>
      <c r="S179" s="435" t="s">
        <v>5872</v>
      </c>
      <c r="T179" s="436"/>
      <c r="U179" s="437" t="s">
        <v>5873</v>
      </c>
      <c r="V179" s="437"/>
      <c r="W179" s="265"/>
      <c r="X179" s="265"/>
    </row>
    <row r="180" spans="1:24" ht="160.5" customHeight="1">
      <c r="A180" s="228"/>
      <c r="B180" s="438" t="s">
        <v>2875</v>
      </c>
      <c r="C180" s="448">
        <v>44181</v>
      </c>
      <c r="D180" s="439" t="s">
        <v>5874</v>
      </c>
      <c r="E180" s="439" t="s">
        <v>5875</v>
      </c>
      <c r="F180" s="439"/>
      <c r="G180" s="439"/>
      <c r="H180" s="441"/>
      <c r="I180" s="442"/>
      <c r="J180" s="442" t="s">
        <v>5876</v>
      </c>
      <c r="K180" s="442" t="s">
        <v>5877</v>
      </c>
      <c r="L180" s="442"/>
      <c r="M180" s="443"/>
      <c r="N180" s="443"/>
      <c r="O180" s="443"/>
      <c r="P180" s="434"/>
      <c r="Q180" s="435" t="s">
        <v>5878</v>
      </c>
      <c r="R180" s="435"/>
      <c r="S180" s="437"/>
      <c r="T180" s="436"/>
      <c r="U180" s="437"/>
      <c r="V180" s="437"/>
      <c r="W180" s="265"/>
      <c r="X180" s="265"/>
    </row>
    <row r="181" spans="1:24" ht="160.5" customHeight="1">
      <c r="A181" s="366" t="s">
        <v>2877</v>
      </c>
      <c r="B181" s="429" t="s">
        <v>2883</v>
      </c>
      <c r="C181" s="430"/>
      <c r="D181" s="430"/>
      <c r="E181" s="430"/>
      <c r="F181" s="430"/>
      <c r="G181" s="430"/>
      <c r="H181" s="431"/>
      <c r="I181" s="432"/>
      <c r="J181" s="432" t="s">
        <v>5879</v>
      </c>
      <c r="K181" s="432" t="s">
        <v>5880</v>
      </c>
      <c r="L181" s="432"/>
      <c r="M181" s="433" t="s">
        <v>5881</v>
      </c>
      <c r="N181" s="432" t="s">
        <v>5882</v>
      </c>
      <c r="O181" s="433"/>
      <c r="P181" s="436"/>
      <c r="Q181" s="437"/>
      <c r="R181" s="437"/>
      <c r="S181" s="437"/>
      <c r="T181" s="436"/>
      <c r="U181" s="437"/>
      <c r="V181" s="437"/>
      <c r="W181" s="265"/>
      <c r="X181" s="265"/>
    </row>
    <row r="182" spans="1:24" ht="160.5" customHeight="1">
      <c r="A182" s="228"/>
      <c r="B182" s="438" t="s">
        <v>2879</v>
      </c>
      <c r="C182" s="439"/>
      <c r="D182" s="439"/>
      <c r="E182" s="439"/>
      <c r="F182" s="439"/>
      <c r="G182" s="439"/>
      <c r="H182" s="441"/>
      <c r="I182" s="442"/>
      <c r="J182" s="442" t="s">
        <v>5883</v>
      </c>
      <c r="K182" s="442" t="s">
        <v>5884</v>
      </c>
      <c r="L182" s="442" t="s">
        <v>5885</v>
      </c>
      <c r="M182" s="443"/>
      <c r="N182" s="443"/>
      <c r="O182" s="443"/>
      <c r="P182" s="434"/>
      <c r="Q182" s="435" t="s">
        <v>5886</v>
      </c>
      <c r="R182" s="435" t="s">
        <v>5887</v>
      </c>
      <c r="S182" s="435" t="s">
        <v>5888</v>
      </c>
      <c r="T182" s="436"/>
      <c r="U182" s="437"/>
      <c r="V182" s="437"/>
      <c r="W182" s="265"/>
      <c r="X182" s="265"/>
    </row>
    <row r="183" spans="1:24" ht="160.5" customHeight="1">
      <c r="A183" s="289"/>
      <c r="B183" s="429" t="s">
        <v>5889</v>
      </c>
      <c r="C183" s="430"/>
      <c r="D183" s="430" t="s">
        <v>5890</v>
      </c>
      <c r="E183" s="430" t="s">
        <v>5891</v>
      </c>
      <c r="F183" s="430" t="s">
        <v>5892</v>
      </c>
      <c r="G183" s="430"/>
      <c r="H183" s="431"/>
      <c r="I183" s="433"/>
      <c r="J183" s="433" t="s">
        <v>5893</v>
      </c>
      <c r="K183" s="432" t="s">
        <v>5894</v>
      </c>
      <c r="L183" s="432" t="s">
        <v>5895</v>
      </c>
      <c r="M183" s="433" t="s">
        <v>5896</v>
      </c>
      <c r="N183" s="433" t="s">
        <v>4572</v>
      </c>
      <c r="O183" s="433"/>
      <c r="P183" s="436"/>
      <c r="Q183" s="437"/>
      <c r="R183" s="437"/>
      <c r="S183" s="437"/>
      <c r="T183" s="436"/>
      <c r="U183" s="437"/>
      <c r="V183" s="437"/>
      <c r="W183" s="265"/>
      <c r="X183" s="265"/>
    </row>
    <row r="184" spans="1:24" ht="160.5" customHeight="1">
      <c r="A184" s="228"/>
      <c r="B184" s="438" t="s">
        <v>2886</v>
      </c>
      <c r="C184" s="439"/>
      <c r="D184" s="439"/>
      <c r="E184" s="439" t="s">
        <v>5897</v>
      </c>
      <c r="F184" s="439"/>
      <c r="G184" s="439"/>
      <c r="H184" s="441"/>
      <c r="I184" s="442"/>
      <c r="J184" s="442" t="s">
        <v>5898</v>
      </c>
      <c r="K184" s="442" t="s">
        <v>5899</v>
      </c>
      <c r="L184" s="442" t="s">
        <v>5900</v>
      </c>
      <c r="M184" s="443" t="s">
        <v>5901</v>
      </c>
      <c r="N184" s="443"/>
      <c r="O184" s="443"/>
      <c r="P184" s="434"/>
      <c r="Q184" s="435" t="s">
        <v>5902</v>
      </c>
      <c r="R184" s="435" t="s">
        <v>5903</v>
      </c>
      <c r="S184" s="437"/>
      <c r="T184" s="436"/>
      <c r="U184" s="437"/>
      <c r="V184" s="437"/>
      <c r="W184" s="265"/>
      <c r="X184" s="265"/>
    </row>
    <row r="185" spans="1:24" ht="160.5" customHeight="1">
      <c r="A185" s="289"/>
      <c r="B185" s="429" t="s">
        <v>2888</v>
      </c>
      <c r="C185" s="430"/>
      <c r="D185" s="430"/>
      <c r="E185" s="430"/>
      <c r="F185" s="430"/>
      <c r="G185" s="430"/>
      <c r="H185" s="431"/>
      <c r="I185" s="432"/>
      <c r="J185" s="432" t="s">
        <v>5904</v>
      </c>
      <c r="K185" s="432" t="s">
        <v>5905</v>
      </c>
      <c r="L185" s="432" t="s">
        <v>5906</v>
      </c>
      <c r="M185" s="433" t="s">
        <v>4572</v>
      </c>
      <c r="N185" s="433" t="s">
        <v>5907</v>
      </c>
      <c r="O185" s="433" t="s">
        <v>5908</v>
      </c>
      <c r="P185" s="434"/>
      <c r="Q185" s="435" t="s">
        <v>5909</v>
      </c>
      <c r="R185" s="435" t="s">
        <v>5910</v>
      </c>
      <c r="S185" s="435"/>
      <c r="T185" s="436"/>
      <c r="U185" s="437"/>
      <c r="V185" s="437"/>
      <c r="W185" s="265"/>
      <c r="X185" s="265"/>
    </row>
    <row r="186" spans="1:24" ht="160.5" customHeight="1">
      <c r="A186" s="228"/>
      <c r="B186" s="438" t="s">
        <v>2880</v>
      </c>
      <c r="C186" s="439"/>
      <c r="D186" s="439"/>
      <c r="E186" s="439"/>
      <c r="F186" s="439"/>
      <c r="G186" s="439"/>
      <c r="H186" s="441"/>
      <c r="I186" s="477"/>
      <c r="J186" s="477" t="s">
        <v>5911</v>
      </c>
      <c r="K186" s="477" t="s">
        <v>5912</v>
      </c>
      <c r="L186" s="477" t="s">
        <v>5913</v>
      </c>
      <c r="M186" s="443"/>
      <c r="N186" s="443"/>
      <c r="O186" s="443"/>
      <c r="P186" s="434"/>
      <c r="Q186" s="435" t="s">
        <v>5914</v>
      </c>
      <c r="R186" s="435"/>
      <c r="S186" s="435" t="s">
        <v>5915</v>
      </c>
      <c r="T186" s="436"/>
      <c r="U186" s="437"/>
      <c r="V186" s="437"/>
      <c r="W186" s="265"/>
      <c r="X186" s="265"/>
    </row>
    <row r="187" spans="1:24" ht="160.5" customHeight="1">
      <c r="A187" s="289"/>
      <c r="B187" s="429" t="s">
        <v>2884</v>
      </c>
      <c r="C187" s="430"/>
      <c r="D187" s="430"/>
      <c r="E187" s="430"/>
      <c r="F187" s="430"/>
      <c r="G187" s="430"/>
      <c r="H187" s="431"/>
      <c r="I187" s="432"/>
      <c r="J187" s="432" t="s">
        <v>5916</v>
      </c>
      <c r="K187" s="432" t="s">
        <v>5917</v>
      </c>
      <c r="L187" s="432" t="s">
        <v>5918</v>
      </c>
      <c r="M187" s="433" t="s">
        <v>5919</v>
      </c>
      <c r="N187" s="433"/>
      <c r="O187" s="433"/>
      <c r="P187" s="434"/>
      <c r="Q187" s="435" t="s">
        <v>5920</v>
      </c>
      <c r="R187" s="435"/>
      <c r="S187" s="435"/>
      <c r="T187" s="436"/>
      <c r="U187" s="437"/>
      <c r="V187" s="437"/>
      <c r="W187" s="265"/>
      <c r="X187" s="265"/>
    </row>
    <row r="188" spans="1:24" ht="160.5" customHeight="1">
      <c r="A188" s="228"/>
      <c r="B188" s="438" t="s">
        <v>2878</v>
      </c>
      <c r="C188" s="439"/>
      <c r="D188" s="453" t="s">
        <v>5921</v>
      </c>
      <c r="E188" s="439" t="s">
        <v>5922</v>
      </c>
      <c r="F188" s="439" t="s">
        <v>5923</v>
      </c>
      <c r="G188" s="439"/>
      <c r="H188" s="441"/>
      <c r="I188" s="442"/>
      <c r="J188" s="442" t="s">
        <v>5924</v>
      </c>
      <c r="K188" s="442" t="s">
        <v>5925</v>
      </c>
      <c r="L188" s="442" t="s">
        <v>5926</v>
      </c>
      <c r="M188" s="443"/>
      <c r="N188" s="443"/>
      <c r="O188" s="443"/>
      <c r="P188" s="434"/>
      <c r="Q188" s="435" t="s">
        <v>5927</v>
      </c>
      <c r="R188" s="435" t="s">
        <v>5928</v>
      </c>
      <c r="S188" s="435" t="s">
        <v>5929</v>
      </c>
      <c r="T188" s="436"/>
      <c r="U188" s="437" t="s">
        <v>5930</v>
      </c>
      <c r="V188" s="437"/>
      <c r="W188" s="265"/>
      <c r="X188" s="265"/>
    </row>
    <row r="189" spans="1:24" ht="160.5" customHeight="1">
      <c r="A189" s="289"/>
      <c r="B189" s="429" t="s">
        <v>2882</v>
      </c>
      <c r="C189" s="430"/>
      <c r="D189" s="430" t="s">
        <v>5931</v>
      </c>
      <c r="E189" s="430"/>
      <c r="F189" s="430"/>
      <c r="G189" s="430"/>
      <c r="H189" s="431"/>
      <c r="I189" s="432"/>
      <c r="J189" s="432" t="s">
        <v>5932</v>
      </c>
      <c r="K189" s="432" t="s">
        <v>5933</v>
      </c>
      <c r="L189" s="432"/>
      <c r="M189" s="433"/>
      <c r="N189" s="433"/>
      <c r="O189" s="433"/>
      <c r="P189" s="436"/>
      <c r="Q189" s="437"/>
      <c r="R189" s="437"/>
      <c r="S189" s="437"/>
      <c r="T189" s="436"/>
      <c r="U189" s="437"/>
      <c r="V189" s="437"/>
      <c r="W189" s="265"/>
      <c r="X189" s="265"/>
    </row>
    <row r="190" spans="1:24" ht="160.5" customHeight="1">
      <c r="A190" s="228"/>
      <c r="B190" s="438" t="s">
        <v>2881</v>
      </c>
      <c r="C190" s="439"/>
      <c r="D190" s="439" t="s">
        <v>5934</v>
      </c>
      <c r="E190" s="439" t="s">
        <v>5935</v>
      </c>
      <c r="F190" s="439"/>
      <c r="G190" s="439"/>
      <c r="H190" s="441"/>
      <c r="I190" s="442"/>
      <c r="J190" s="442" t="s">
        <v>5936</v>
      </c>
      <c r="K190" s="442" t="s">
        <v>5937</v>
      </c>
      <c r="L190" s="443" t="s">
        <v>5938</v>
      </c>
      <c r="M190" s="443" t="s">
        <v>5939</v>
      </c>
      <c r="N190" s="443"/>
      <c r="O190" s="443"/>
      <c r="P190" s="434"/>
      <c r="Q190" s="435" t="s">
        <v>5940</v>
      </c>
      <c r="R190" s="435" t="s">
        <v>4243</v>
      </c>
      <c r="S190" s="437"/>
      <c r="T190" s="436"/>
      <c r="U190" s="437"/>
      <c r="V190" s="437"/>
      <c r="W190" s="265"/>
      <c r="X190" s="265"/>
    </row>
    <row r="191" spans="1:24" ht="160.5" customHeight="1">
      <c r="A191" s="289"/>
      <c r="B191" s="429" t="s">
        <v>5941</v>
      </c>
      <c r="C191" s="430"/>
      <c r="D191" s="430" t="s">
        <v>5942</v>
      </c>
      <c r="E191" s="430" t="s">
        <v>5943</v>
      </c>
      <c r="F191" s="430"/>
      <c r="G191" s="430"/>
      <c r="H191" s="431" t="s">
        <v>3650</v>
      </c>
      <c r="I191" s="432"/>
      <c r="J191" s="432" t="s">
        <v>5944</v>
      </c>
      <c r="K191" s="432"/>
      <c r="L191" s="432" t="s">
        <v>5945</v>
      </c>
      <c r="M191" s="433" t="s">
        <v>5946</v>
      </c>
      <c r="N191" s="433"/>
      <c r="O191" s="433"/>
      <c r="P191" s="434"/>
      <c r="Q191" s="435" t="s">
        <v>5947</v>
      </c>
      <c r="R191" s="435" t="s">
        <v>5948</v>
      </c>
      <c r="S191" s="435" t="s">
        <v>5949</v>
      </c>
      <c r="T191" s="436"/>
      <c r="U191" s="437"/>
      <c r="V191" s="437"/>
      <c r="W191" s="265"/>
      <c r="X191" s="265"/>
    </row>
    <row r="192" spans="1:24" ht="160.5" customHeight="1">
      <c r="A192" s="228"/>
      <c r="B192" s="438" t="s">
        <v>2885</v>
      </c>
      <c r="C192" s="439"/>
      <c r="D192" s="439" t="s">
        <v>5950</v>
      </c>
      <c r="E192" s="439"/>
      <c r="F192" s="439"/>
      <c r="G192" s="439"/>
      <c r="H192" s="441"/>
      <c r="I192" s="442"/>
      <c r="J192" s="442" t="s">
        <v>5951</v>
      </c>
      <c r="K192" s="442" t="s">
        <v>5952</v>
      </c>
      <c r="L192" s="442" t="s">
        <v>5953</v>
      </c>
      <c r="M192" s="458" t="s">
        <v>5954</v>
      </c>
      <c r="N192" s="443"/>
      <c r="O192" s="443"/>
      <c r="P192" s="434"/>
      <c r="Q192" s="435" t="s">
        <v>5955</v>
      </c>
      <c r="R192" s="435" t="s">
        <v>5956</v>
      </c>
      <c r="S192" s="435" t="s">
        <v>5957</v>
      </c>
      <c r="T192" s="436"/>
      <c r="U192" s="437" t="s">
        <v>5958</v>
      </c>
      <c r="V192" s="437"/>
      <c r="W192" s="265"/>
      <c r="X192" s="265"/>
    </row>
    <row r="193" spans="1:24" ht="160.5" customHeight="1">
      <c r="A193" s="366" t="s">
        <v>2890</v>
      </c>
      <c r="B193" s="429" t="s">
        <v>2891</v>
      </c>
      <c r="C193" s="430"/>
      <c r="D193" s="430" t="s">
        <v>5959</v>
      </c>
      <c r="E193" s="430"/>
      <c r="F193" s="430"/>
      <c r="G193" s="430"/>
      <c r="H193" s="431"/>
      <c r="I193" s="432"/>
      <c r="J193" s="432" t="s">
        <v>5960</v>
      </c>
      <c r="K193" s="432" t="s">
        <v>5961</v>
      </c>
      <c r="L193" s="433" t="s">
        <v>5962</v>
      </c>
      <c r="M193" s="433"/>
      <c r="N193" s="433"/>
      <c r="O193" s="433"/>
      <c r="P193" s="434"/>
      <c r="Q193" s="435" t="s">
        <v>5963</v>
      </c>
      <c r="R193" s="435" t="s">
        <v>5964</v>
      </c>
      <c r="S193" s="465" t="s">
        <v>5965</v>
      </c>
      <c r="T193" s="436"/>
      <c r="U193" s="437" t="s">
        <v>5966</v>
      </c>
      <c r="V193" s="437"/>
      <c r="W193" s="265"/>
      <c r="X193" s="265"/>
    </row>
    <row r="194" spans="1:24" ht="160.5" customHeight="1">
      <c r="A194" s="354" t="s">
        <v>2892</v>
      </c>
      <c r="B194" s="438" t="s">
        <v>2894</v>
      </c>
      <c r="C194" s="439"/>
      <c r="D194" s="439" t="s">
        <v>5967</v>
      </c>
      <c r="E194" s="439" t="s">
        <v>5968</v>
      </c>
      <c r="F194" s="439"/>
      <c r="G194" s="439"/>
      <c r="H194" s="441" t="s">
        <v>5969</v>
      </c>
      <c r="I194" s="442"/>
      <c r="J194" s="442" t="s">
        <v>5970</v>
      </c>
      <c r="K194" s="442" t="s">
        <v>5971</v>
      </c>
      <c r="L194" s="442" t="s">
        <v>5972</v>
      </c>
      <c r="M194" s="443" t="s">
        <v>5973</v>
      </c>
      <c r="N194" s="443" t="s">
        <v>5974</v>
      </c>
      <c r="O194" s="443" t="s">
        <v>5975</v>
      </c>
      <c r="P194" s="434"/>
      <c r="Q194" s="435" t="s">
        <v>5976</v>
      </c>
      <c r="R194" s="435" t="s">
        <v>5977</v>
      </c>
      <c r="S194" s="435" t="s">
        <v>5978</v>
      </c>
      <c r="T194" s="436"/>
      <c r="U194" s="437"/>
      <c r="V194" s="437"/>
      <c r="W194" s="265"/>
      <c r="X194" s="265"/>
    </row>
    <row r="195" spans="1:24" ht="160.5" customHeight="1">
      <c r="A195" s="289"/>
      <c r="B195" s="429" t="s">
        <v>2897</v>
      </c>
      <c r="C195" s="430"/>
      <c r="D195" s="430" t="s">
        <v>5979</v>
      </c>
      <c r="E195" s="430" t="s">
        <v>5980</v>
      </c>
      <c r="F195" s="430"/>
      <c r="G195" s="430"/>
      <c r="H195" s="431" t="s">
        <v>5981</v>
      </c>
      <c r="I195" s="449"/>
      <c r="J195" s="449" t="s">
        <v>5982</v>
      </c>
      <c r="K195" s="449" t="s">
        <v>5983</v>
      </c>
      <c r="L195" s="449" t="s">
        <v>5984</v>
      </c>
      <c r="M195" s="449" t="s">
        <v>5985</v>
      </c>
      <c r="N195" s="449"/>
      <c r="O195" s="433" t="s">
        <v>5986</v>
      </c>
      <c r="P195" s="434"/>
      <c r="Q195" s="435" t="s">
        <v>5987</v>
      </c>
      <c r="R195" s="435" t="s">
        <v>5988</v>
      </c>
      <c r="S195" s="435" t="s">
        <v>5989</v>
      </c>
      <c r="T195" s="436"/>
      <c r="U195" s="437"/>
      <c r="V195" s="437"/>
      <c r="W195" s="265"/>
      <c r="X195" s="265"/>
    </row>
    <row r="196" spans="1:24" ht="160.5" customHeight="1">
      <c r="A196" s="228"/>
      <c r="B196" s="438" t="s">
        <v>2895</v>
      </c>
      <c r="C196" s="439"/>
      <c r="D196" s="439" t="s">
        <v>5990</v>
      </c>
      <c r="E196" s="439" t="s">
        <v>5991</v>
      </c>
      <c r="F196" s="439"/>
      <c r="G196" s="439"/>
      <c r="H196" s="441"/>
      <c r="I196" s="442"/>
      <c r="J196" s="442" t="s">
        <v>5992</v>
      </c>
      <c r="K196" s="442" t="s">
        <v>5993</v>
      </c>
      <c r="L196" s="442"/>
      <c r="M196" s="443"/>
      <c r="N196" s="443"/>
      <c r="O196" s="443"/>
      <c r="P196" s="434"/>
      <c r="Q196" s="435" t="s">
        <v>5994</v>
      </c>
      <c r="R196" s="435" t="s">
        <v>5995</v>
      </c>
      <c r="S196" s="435"/>
      <c r="T196" s="436"/>
      <c r="U196" s="437"/>
      <c r="V196" s="437"/>
      <c r="W196" s="265"/>
      <c r="X196" s="265"/>
    </row>
    <row r="197" spans="1:24" ht="160.5" customHeight="1">
      <c r="A197" s="289"/>
      <c r="B197" s="429" t="s">
        <v>2896</v>
      </c>
      <c r="C197" s="450">
        <v>44223</v>
      </c>
      <c r="D197" s="430" t="s">
        <v>5996</v>
      </c>
      <c r="E197" s="430" t="s">
        <v>5997</v>
      </c>
      <c r="F197" s="478" t="s">
        <v>5998</v>
      </c>
      <c r="G197" s="430" t="s">
        <v>5999</v>
      </c>
      <c r="H197" s="431"/>
      <c r="I197" s="432"/>
      <c r="J197" s="432" t="s">
        <v>6000</v>
      </c>
      <c r="K197" s="432"/>
      <c r="L197" s="432"/>
      <c r="M197" s="433"/>
      <c r="N197" s="433"/>
      <c r="O197" s="433"/>
      <c r="P197" s="434"/>
      <c r="Q197" s="435"/>
      <c r="R197" s="435"/>
      <c r="S197" s="435" t="s">
        <v>6001</v>
      </c>
      <c r="T197" s="436"/>
      <c r="U197" s="437"/>
      <c r="V197" s="437"/>
      <c r="W197" s="265"/>
      <c r="X197" s="265"/>
    </row>
    <row r="198" spans="1:24" ht="160.5" customHeight="1">
      <c r="A198" s="228"/>
      <c r="B198" s="438" t="s">
        <v>2893</v>
      </c>
      <c r="C198" s="439"/>
      <c r="D198" s="439"/>
      <c r="E198" s="439"/>
      <c r="F198" s="439"/>
      <c r="G198" s="439"/>
      <c r="H198" s="441"/>
      <c r="I198" s="442"/>
      <c r="J198" s="442" t="s">
        <v>6002</v>
      </c>
      <c r="K198" s="442"/>
      <c r="L198" s="442" t="s">
        <v>6003</v>
      </c>
      <c r="M198" s="443"/>
      <c r="N198" s="443"/>
      <c r="O198" s="443"/>
      <c r="P198" s="434"/>
      <c r="Q198" s="435" t="s">
        <v>6004</v>
      </c>
      <c r="R198" s="435"/>
      <c r="S198" s="435" t="s">
        <v>6005</v>
      </c>
      <c r="T198" s="436"/>
      <c r="U198" s="437"/>
      <c r="V198" s="437"/>
      <c r="W198" s="265"/>
      <c r="X198" s="265"/>
    </row>
    <row r="199" spans="1:24" ht="160.5" customHeight="1">
      <c r="A199" s="366" t="s">
        <v>2898</v>
      </c>
      <c r="B199" s="429" t="s">
        <v>2899</v>
      </c>
      <c r="C199" s="430"/>
      <c r="D199" s="430" t="s">
        <v>6006</v>
      </c>
      <c r="E199" s="479"/>
      <c r="F199" s="430"/>
      <c r="G199" s="430"/>
      <c r="H199" s="431"/>
      <c r="I199" s="432"/>
      <c r="J199" s="432" t="s">
        <v>6007</v>
      </c>
      <c r="K199" s="480" t="s">
        <v>6008</v>
      </c>
      <c r="L199" s="432"/>
      <c r="M199" s="433"/>
      <c r="N199" s="433"/>
      <c r="O199" s="433"/>
      <c r="P199" s="436"/>
      <c r="Q199" s="437"/>
      <c r="R199" s="404" t="s">
        <v>6009</v>
      </c>
      <c r="S199" s="437"/>
      <c r="T199" s="436"/>
      <c r="U199" s="437" t="s">
        <v>6010</v>
      </c>
      <c r="V199" s="437"/>
      <c r="W199" s="265"/>
      <c r="X199" s="265"/>
    </row>
    <row r="200" spans="1:24" ht="160.5" customHeight="1">
      <c r="A200" s="354" t="s">
        <v>2900</v>
      </c>
      <c r="B200" s="438" t="s">
        <v>2901</v>
      </c>
      <c r="C200" s="439"/>
      <c r="D200" s="439" t="s">
        <v>6011</v>
      </c>
      <c r="E200" s="439" t="s">
        <v>6012</v>
      </c>
      <c r="F200" s="439"/>
      <c r="G200" s="439"/>
      <c r="H200" s="441"/>
      <c r="I200" s="458"/>
      <c r="J200" s="458" t="s">
        <v>6013</v>
      </c>
      <c r="K200" s="458" t="s">
        <v>6014</v>
      </c>
      <c r="L200" s="458" t="s">
        <v>6015</v>
      </c>
      <c r="M200" s="443" t="s">
        <v>6016</v>
      </c>
      <c r="N200" s="443" t="s">
        <v>6017</v>
      </c>
      <c r="O200" s="443"/>
      <c r="P200" s="434"/>
      <c r="Q200" s="435" t="s">
        <v>6018</v>
      </c>
      <c r="R200" s="481" t="s">
        <v>6019</v>
      </c>
      <c r="S200" s="437"/>
      <c r="T200" s="436"/>
      <c r="U200" s="435" t="s">
        <v>6020</v>
      </c>
      <c r="V200" s="482" t="s">
        <v>6021</v>
      </c>
      <c r="W200" s="447" t="s">
        <v>6022</v>
      </c>
      <c r="X200" s="265"/>
    </row>
    <row r="201" spans="1:24" ht="160.5" customHeight="1">
      <c r="A201" s="366" t="s">
        <v>2902</v>
      </c>
      <c r="B201" s="429" t="s">
        <v>2905</v>
      </c>
      <c r="C201" s="430"/>
      <c r="D201" s="483" t="s">
        <v>6023</v>
      </c>
      <c r="E201" s="430" t="s">
        <v>6024</v>
      </c>
      <c r="F201" s="430" t="s">
        <v>6025</v>
      </c>
      <c r="G201" s="479" t="s">
        <v>6026</v>
      </c>
      <c r="H201" s="431"/>
      <c r="I201" s="468"/>
      <c r="J201" s="468" t="s">
        <v>6027</v>
      </c>
      <c r="K201" s="468" t="s">
        <v>6028</v>
      </c>
      <c r="L201" s="484"/>
      <c r="M201" s="485"/>
      <c r="N201" s="485"/>
      <c r="O201" s="485"/>
      <c r="P201" s="434"/>
      <c r="Q201" s="435" t="s">
        <v>6029</v>
      </c>
      <c r="R201" s="481" t="s">
        <v>6030</v>
      </c>
      <c r="S201" s="437"/>
      <c r="T201" s="436"/>
      <c r="U201" s="437"/>
      <c r="V201" s="437"/>
      <c r="W201" s="265"/>
      <c r="X201" s="265"/>
    </row>
    <row r="202" spans="1:24" ht="160.5" customHeight="1">
      <c r="A202" s="228"/>
      <c r="B202" s="438" t="s">
        <v>2903</v>
      </c>
      <c r="C202" s="439"/>
      <c r="D202" s="439" t="s">
        <v>6031</v>
      </c>
      <c r="E202" s="439" t="s">
        <v>6032</v>
      </c>
      <c r="F202" s="439"/>
      <c r="G202" s="486"/>
      <c r="H202" s="441" t="s">
        <v>6033</v>
      </c>
      <c r="I202" s="67"/>
      <c r="J202" s="67" t="s">
        <v>6034</v>
      </c>
      <c r="K202" s="67" t="s">
        <v>6035</v>
      </c>
      <c r="L202" s="67" t="s">
        <v>6036</v>
      </c>
      <c r="M202" s="487"/>
      <c r="N202" s="487"/>
      <c r="O202" s="487"/>
      <c r="P202" s="434"/>
      <c r="Q202" s="435" t="s">
        <v>6037</v>
      </c>
      <c r="R202" s="435" t="s">
        <v>6038</v>
      </c>
      <c r="S202" s="435" t="s">
        <v>6039</v>
      </c>
      <c r="T202" s="436"/>
      <c r="U202" s="437" t="s">
        <v>6040</v>
      </c>
      <c r="V202" s="437"/>
      <c r="W202" s="265"/>
      <c r="X202" s="265"/>
    </row>
    <row r="203" spans="1:24" ht="160.5" customHeight="1">
      <c r="A203" s="289"/>
      <c r="B203" s="429" t="s">
        <v>2904</v>
      </c>
      <c r="C203" s="430"/>
      <c r="D203" s="430"/>
      <c r="E203" s="430"/>
      <c r="F203" s="430"/>
      <c r="G203" s="479"/>
      <c r="H203" s="431"/>
      <c r="I203" s="468"/>
      <c r="J203" s="468" t="s">
        <v>6041</v>
      </c>
      <c r="K203" s="468" t="s">
        <v>6042</v>
      </c>
      <c r="L203" s="488" t="s">
        <v>6043</v>
      </c>
      <c r="M203" s="488" t="s">
        <v>6044</v>
      </c>
      <c r="N203" s="485"/>
      <c r="O203" s="485"/>
      <c r="P203" s="434"/>
      <c r="Q203" s="435" t="s">
        <v>6045</v>
      </c>
      <c r="R203" s="435" t="s">
        <v>6046</v>
      </c>
      <c r="S203" s="437"/>
      <c r="T203" s="436"/>
      <c r="U203" s="437"/>
      <c r="V203" s="437"/>
      <c r="W203" s="265"/>
      <c r="X203" s="265"/>
    </row>
    <row r="204" spans="1:24" ht="160.5" customHeight="1">
      <c r="A204" s="354" t="s">
        <v>2906</v>
      </c>
      <c r="B204" s="438" t="s">
        <v>2907</v>
      </c>
      <c r="C204" s="298"/>
      <c r="D204" s="298" t="s">
        <v>6047</v>
      </c>
      <c r="E204" s="298" t="s">
        <v>6048</v>
      </c>
      <c r="F204" s="298" t="s">
        <v>6049</v>
      </c>
      <c r="G204" s="486"/>
      <c r="H204" s="441" t="s">
        <v>1228</v>
      </c>
      <c r="I204" s="489"/>
      <c r="J204" s="489"/>
      <c r="K204" s="489"/>
      <c r="L204" s="489"/>
      <c r="M204" s="487"/>
      <c r="N204" s="487"/>
      <c r="O204" s="487"/>
      <c r="P204" s="436"/>
      <c r="Q204" s="437"/>
      <c r="R204" s="437"/>
      <c r="S204" s="437"/>
      <c r="T204" s="436"/>
      <c r="U204" s="437"/>
      <c r="V204" s="437"/>
      <c r="W204" s="265"/>
      <c r="X204" s="265"/>
    </row>
    <row r="205" spans="1:24" ht="160.5" customHeight="1">
      <c r="A205" s="289"/>
      <c r="B205" s="429" t="s">
        <v>2908</v>
      </c>
      <c r="C205" s="450">
        <v>44218</v>
      </c>
      <c r="D205" s="430" t="s">
        <v>6050</v>
      </c>
      <c r="E205" s="430" t="s">
        <v>6051</v>
      </c>
      <c r="F205" s="430" t="s">
        <v>6052</v>
      </c>
      <c r="G205" s="479"/>
      <c r="H205" s="431"/>
      <c r="I205" s="484"/>
      <c r="J205" s="484"/>
      <c r="K205" s="484"/>
      <c r="L205" s="484"/>
      <c r="M205" s="485"/>
      <c r="N205" s="485"/>
      <c r="O205" s="485"/>
      <c r="P205" s="436"/>
      <c r="Q205" s="437"/>
      <c r="R205" s="437"/>
      <c r="S205" s="437"/>
      <c r="T205" s="436"/>
      <c r="U205" s="437"/>
      <c r="V205" s="437"/>
      <c r="W205" s="265"/>
      <c r="X205" s="265"/>
    </row>
    <row r="206" spans="1:24" ht="160.5" customHeight="1">
      <c r="A206" s="228"/>
      <c r="B206" s="438" t="s">
        <v>2909</v>
      </c>
      <c r="C206" s="448">
        <v>44214</v>
      </c>
      <c r="D206" s="439" t="s">
        <v>6053</v>
      </c>
      <c r="E206" s="439" t="s">
        <v>6054</v>
      </c>
      <c r="F206" s="439" t="s">
        <v>6055</v>
      </c>
      <c r="G206" s="486"/>
      <c r="H206" s="441"/>
      <c r="I206" s="489"/>
      <c r="J206" s="489"/>
      <c r="K206" s="489"/>
      <c r="L206" s="489"/>
      <c r="M206" s="487"/>
      <c r="N206" s="490"/>
      <c r="O206" s="487"/>
      <c r="P206" s="469"/>
      <c r="Q206" s="404" t="s">
        <v>6056</v>
      </c>
      <c r="R206" s="437"/>
      <c r="S206" s="437"/>
      <c r="T206" s="436"/>
      <c r="U206" s="437"/>
      <c r="V206" s="437"/>
      <c r="W206" s="265"/>
      <c r="X206" s="265"/>
    </row>
    <row r="207" spans="1:24" ht="160.5" customHeight="1">
      <c r="A207" s="289"/>
      <c r="B207" s="289"/>
      <c r="C207" s="430"/>
      <c r="D207" s="430"/>
      <c r="E207" s="430"/>
      <c r="F207" s="430"/>
      <c r="G207" s="479"/>
      <c r="H207" s="431"/>
      <c r="I207" s="437"/>
      <c r="J207" s="437"/>
      <c r="K207" s="437"/>
      <c r="L207" s="437"/>
      <c r="M207" s="437"/>
      <c r="N207" s="437"/>
      <c r="O207" s="437"/>
      <c r="P207" s="436"/>
      <c r="Q207" s="437"/>
      <c r="R207" s="437"/>
      <c r="S207" s="437"/>
      <c r="T207" s="436"/>
      <c r="U207" s="437"/>
      <c r="V207" s="437"/>
      <c r="W207" s="265"/>
      <c r="X207" s="265"/>
    </row>
    <row r="208" spans="1:24" ht="160.5" customHeight="1">
      <c r="A208" s="228"/>
      <c r="B208" s="228"/>
      <c r="C208" s="439"/>
      <c r="D208" s="439"/>
      <c r="E208" s="439"/>
      <c r="F208" s="439"/>
      <c r="G208" s="486"/>
      <c r="H208" s="441"/>
      <c r="I208" s="437"/>
      <c r="J208" s="437"/>
      <c r="K208" s="437"/>
      <c r="L208" s="437"/>
      <c r="M208" s="437"/>
      <c r="N208" s="437"/>
      <c r="O208" s="437"/>
      <c r="P208" s="436"/>
      <c r="Q208" s="437"/>
      <c r="R208" s="437"/>
      <c r="S208" s="437"/>
      <c r="T208" s="436"/>
      <c r="U208" s="437"/>
      <c r="V208" s="437"/>
      <c r="W208" s="265"/>
      <c r="X208" s="265"/>
    </row>
    <row r="209" spans="1:22" ht="160.5" customHeight="1">
      <c r="A209" s="289"/>
      <c r="B209" s="289"/>
      <c r="C209" s="430"/>
      <c r="D209" s="430"/>
      <c r="E209" s="430"/>
      <c r="F209" s="430"/>
      <c r="G209" s="479"/>
      <c r="H209" s="431"/>
      <c r="I209" s="415"/>
      <c r="J209" s="415"/>
      <c r="K209" s="415"/>
      <c r="L209" s="415"/>
      <c r="M209" s="415"/>
      <c r="N209" s="415"/>
      <c r="O209" s="415"/>
      <c r="P209" s="491"/>
      <c r="Q209" s="415"/>
      <c r="R209" s="415"/>
      <c r="S209" s="415"/>
      <c r="T209" s="491"/>
      <c r="U209" s="415"/>
      <c r="V209" s="415"/>
    </row>
    <row r="210" spans="1:22" ht="160.5" customHeight="1">
      <c r="A210" s="228"/>
      <c r="B210" s="228"/>
      <c r="C210" s="439"/>
      <c r="D210" s="439"/>
      <c r="E210" s="439"/>
      <c r="F210" s="439"/>
      <c r="G210" s="486"/>
      <c r="H210" s="441"/>
      <c r="I210" s="415"/>
      <c r="J210" s="415"/>
      <c r="K210" s="415"/>
      <c r="L210" s="415"/>
      <c r="M210" s="415"/>
      <c r="N210" s="415"/>
      <c r="O210" s="415"/>
      <c r="P210" s="491"/>
      <c r="Q210" s="415"/>
      <c r="R210" s="415"/>
      <c r="S210" s="415"/>
      <c r="T210" s="491"/>
      <c r="U210" s="415"/>
      <c r="V210" s="415"/>
    </row>
    <row r="211" spans="1:22" ht="155.25" customHeight="1">
      <c r="A211" s="289"/>
      <c r="B211" s="289"/>
      <c r="C211" s="430"/>
      <c r="D211" s="430"/>
      <c r="E211" s="430"/>
      <c r="F211" s="430"/>
      <c r="G211" s="479"/>
      <c r="H211" s="431"/>
      <c r="I211" s="415"/>
      <c r="J211" s="415"/>
      <c r="K211" s="415"/>
      <c r="L211" s="415"/>
      <c r="M211" s="415"/>
      <c r="N211" s="415"/>
      <c r="O211" s="415"/>
      <c r="P211" s="491"/>
      <c r="Q211" s="415"/>
      <c r="R211" s="415"/>
      <c r="S211" s="415"/>
      <c r="T211" s="491"/>
      <c r="U211" s="415"/>
      <c r="V211" s="415"/>
    </row>
    <row r="212" spans="1:22" ht="155.25" customHeight="1">
      <c r="A212" s="228"/>
      <c r="B212" s="228"/>
      <c r="C212" s="439"/>
      <c r="D212" s="439"/>
      <c r="E212" s="439"/>
      <c r="F212" s="439"/>
      <c r="G212" s="486"/>
      <c r="H212" s="441"/>
      <c r="I212" s="415"/>
      <c r="J212" s="415"/>
      <c r="K212" s="415"/>
      <c r="L212" s="415"/>
      <c r="M212" s="415"/>
      <c r="N212" s="415"/>
      <c r="O212" s="415"/>
      <c r="P212" s="491"/>
      <c r="Q212" s="415"/>
      <c r="R212" s="415"/>
      <c r="S212" s="415"/>
      <c r="T212" s="491"/>
      <c r="U212" s="415"/>
      <c r="V212" s="415"/>
    </row>
    <row r="213" spans="1:22" ht="155.25" customHeight="1">
      <c r="A213" s="289"/>
      <c r="B213" s="289"/>
      <c r="C213" s="430"/>
      <c r="D213" s="430"/>
      <c r="E213" s="430"/>
      <c r="F213" s="430"/>
      <c r="G213" s="479"/>
      <c r="H213" s="431"/>
      <c r="I213" s="415"/>
      <c r="J213" s="415"/>
      <c r="K213" s="415"/>
      <c r="L213" s="415"/>
      <c r="M213" s="415"/>
      <c r="N213" s="415"/>
      <c r="O213" s="415"/>
      <c r="P213" s="491"/>
      <c r="Q213" s="415"/>
      <c r="R213" s="415"/>
      <c r="S213" s="415"/>
      <c r="T213" s="491"/>
      <c r="U213" s="415"/>
      <c r="V213" s="415"/>
    </row>
    <row r="214" spans="1:22" ht="155.25" customHeight="1">
      <c r="A214" s="228"/>
      <c r="B214" s="228"/>
      <c r="C214" s="439"/>
      <c r="D214" s="439"/>
      <c r="E214" s="439"/>
      <c r="F214" s="439"/>
      <c r="G214" s="486"/>
      <c r="H214" s="441"/>
      <c r="I214" s="415"/>
      <c r="J214" s="415"/>
      <c r="K214" s="415"/>
      <c r="L214" s="415"/>
      <c r="M214" s="415"/>
      <c r="N214" s="415"/>
      <c r="O214" s="415"/>
      <c r="P214" s="491"/>
      <c r="Q214" s="415"/>
      <c r="R214" s="415"/>
      <c r="S214" s="415"/>
      <c r="T214" s="491"/>
      <c r="U214" s="415"/>
      <c r="V214" s="415"/>
    </row>
    <row r="215" spans="1:22" ht="155.25" customHeight="1">
      <c r="A215" s="289"/>
      <c r="B215" s="289"/>
      <c r="C215" s="430"/>
      <c r="D215" s="430"/>
      <c r="E215" s="430"/>
      <c r="F215" s="430"/>
      <c r="G215" s="479"/>
      <c r="H215" s="431"/>
      <c r="I215" s="415"/>
      <c r="J215" s="415"/>
      <c r="K215" s="415"/>
      <c r="L215" s="415"/>
      <c r="M215" s="415"/>
      <c r="N215" s="415"/>
      <c r="O215" s="415"/>
      <c r="P215" s="491"/>
      <c r="Q215" s="415"/>
      <c r="R215" s="415"/>
      <c r="S215" s="415"/>
      <c r="T215" s="491"/>
      <c r="U215" s="415"/>
      <c r="V215" s="415"/>
    </row>
    <row r="216" spans="1:22" ht="155.25" customHeight="1">
      <c r="A216" s="228"/>
      <c r="B216" s="228"/>
      <c r="C216" s="439"/>
      <c r="D216" s="439"/>
      <c r="E216" s="439"/>
      <c r="F216" s="439"/>
      <c r="G216" s="486"/>
      <c r="H216" s="441"/>
      <c r="I216" s="415"/>
      <c r="J216" s="415"/>
      <c r="K216" s="415"/>
      <c r="L216" s="415"/>
      <c r="M216" s="415"/>
      <c r="N216" s="415"/>
      <c r="O216" s="415"/>
      <c r="P216" s="491"/>
      <c r="Q216" s="415"/>
      <c r="R216" s="415"/>
      <c r="S216" s="415"/>
      <c r="T216" s="491"/>
      <c r="U216" s="415"/>
      <c r="V216" s="415"/>
    </row>
    <row r="217" spans="1:22" ht="155.25" customHeight="1">
      <c r="A217" s="289"/>
      <c r="B217" s="289"/>
      <c r="C217" s="430"/>
      <c r="D217" s="430"/>
      <c r="E217" s="430"/>
      <c r="F217" s="430"/>
      <c r="G217" s="479"/>
      <c r="H217" s="492"/>
      <c r="I217" s="415"/>
      <c r="J217" s="415"/>
      <c r="K217" s="415"/>
      <c r="L217" s="415"/>
      <c r="M217" s="415"/>
      <c r="N217" s="415"/>
      <c r="O217" s="415"/>
      <c r="P217" s="491"/>
      <c r="Q217" s="415"/>
      <c r="R217" s="415"/>
      <c r="S217" s="415"/>
      <c r="T217" s="491"/>
      <c r="U217" s="415"/>
      <c r="V217" s="415"/>
    </row>
    <row r="218" spans="1:22" ht="155.25" customHeight="1">
      <c r="A218" s="228"/>
      <c r="B218" s="228"/>
      <c r="C218" s="439"/>
      <c r="D218" s="439"/>
      <c r="E218" s="439"/>
      <c r="F218" s="439"/>
      <c r="G218" s="486"/>
      <c r="H218" s="493"/>
      <c r="I218" s="415"/>
      <c r="J218" s="415"/>
      <c r="K218" s="415"/>
      <c r="L218" s="415"/>
      <c r="M218" s="415"/>
      <c r="N218" s="415"/>
      <c r="O218" s="415"/>
      <c r="P218" s="491"/>
      <c r="Q218" s="415"/>
      <c r="R218" s="415"/>
      <c r="S218" s="415"/>
      <c r="T218" s="491"/>
      <c r="U218" s="415"/>
      <c r="V218" s="415"/>
    </row>
    <row r="219" spans="1:22" ht="155.25" customHeight="1">
      <c r="A219" s="289"/>
      <c r="B219" s="289"/>
      <c r="C219" s="430"/>
      <c r="D219" s="430"/>
      <c r="E219" s="430"/>
      <c r="F219" s="430"/>
      <c r="G219" s="479"/>
      <c r="H219" s="494"/>
      <c r="I219" s="415"/>
      <c r="J219" s="415"/>
      <c r="K219" s="415"/>
      <c r="L219" s="415"/>
      <c r="M219" s="415"/>
      <c r="N219" s="415"/>
      <c r="O219" s="415"/>
      <c r="P219" s="491"/>
      <c r="Q219" s="415"/>
      <c r="R219" s="415"/>
      <c r="S219" s="415"/>
      <c r="T219" s="491"/>
      <c r="U219" s="415"/>
      <c r="V219" s="415"/>
    </row>
    <row r="220" spans="1:22" ht="155.25" customHeight="1">
      <c r="A220" s="228"/>
      <c r="B220" s="228"/>
      <c r="C220" s="439"/>
      <c r="D220" s="439"/>
      <c r="E220" s="439"/>
      <c r="F220" s="439"/>
      <c r="G220" s="486"/>
      <c r="H220" s="493"/>
      <c r="I220" s="415"/>
      <c r="J220" s="415"/>
      <c r="K220" s="415"/>
      <c r="L220" s="415"/>
      <c r="M220" s="415"/>
      <c r="N220" s="415"/>
      <c r="O220" s="415"/>
      <c r="P220" s="491"/>
      <c r="Q220" s="415"/>
      <c r="R220" s="415"/>
      <c r="S220" s="415"/>
      <c r="T220" s="491"/>
      <c r="U220" s="415"/>
      <c r="V220" s="415"/>
    </row>
    <row r="221" spans="1:22" ht="155.25" customHeight="1">
      <c r="A221" s="298"/>
      <c r="B221" s="298"/>
      <c r="C221" s="430"/>
      <c r="D221" s="430"/>
      <c r="E221" s="430"/>
      <c r="F221" s="430"/>
      <c r="G221" s="479"/>
      <c r="H221" s="494"/>
      <c r="I221" s="415"/>
      <c r="J221" s="415"/>
      <c r="K221" s="415"/>
      <c r="L221" s="415"/>
      <c r="M221" s="415"/>
      <c r="N221" s="415"/>
      <c r="O221" s="415"/>
      <c r="P221" s="491"/>
      <c r="Q221" s="415"/>
      <c r="R221" s="415"/>
      <c r="S221" s="415"/>
      <c r="T221" s="491"/>
      <c r="U221" s="415"/>
      <c r="V221" s="415"/>
    </row>
    <row r="222" spans="1:22" ht="155.25" customHeight="1">
      <c r="A222" s="461"/>
      <c r="B222" s="461"/>
      <c r="C222" s="439"/>
      <c r="D222" s="439"/>
      <c r="E222" s="439"/>
      <c r="F222" s="439"/>
      <c r="G222" s="486"/>
      <c r="H222" s="493"/>
      <c r="I222" s="415"/>
      <c r="J222" s="415"/>
      <c r="K222" s="415"/>
      <c r="L222" s="415"/>
      <c r="M222" s="415"/>
      <c r="N222" s="415"/>
      <c r="O222" s="415"/>
      <c r="P222" s="491"/>
      <c r="Q222" s="415"/>
      <c r="R222" s="415"/>
      <c r="S222" s="415"/>
      <c r="T222" s="491"/>
      <c r="U222" s="415"/>
      <c r="V222" s="415"/>
    </row>
    <row r="223" spans="1:22" ht="155.25" customHeight="1">
      <c r="A223" s="298"/>
      <c r="B223" s="298"/>
      <c r="C223" s="430"/>
      <c r="D223" s="430"/>
      <c r="E223" s="430"/>
      <c r="F223" s="430"/>
      <c r="G223" s="479"/>
      <c r="H223" s="494"/>
      <c r="I223" s="415"/>
      <c r="J223" s="415"/>
      <c r="K223" s="415"/>
      <c r="L223" s="415"/>
      <c r="M223" s="415"/>
      <c r="N223" s="415"/>
      <c r="O223" s="415"/>
      <c r="P223" s="491"/>
      <c r="Q223" s="415"/>
      <c r="R223" s="415"/>
      <c r="S223" s="415"/>
      <c r="T223" s="491"/>
      <c r="U223" s="415"/>
      <c r="V223" s="415"/>
    </row>
    <row r="224" spans="1:22" ht="155.25" customHeight="1">
      <c r="A224" s="461"/>
      <c r="B224" s="461"/>
      <c r="C224" s="439"/>
      <c r="D224" s="439"/>
      <c r="E224" s="439"/>
      <c r="F224" s="439"/>
      <c r="G224" s="486"/>
      <c r="H224" s="493"/>
      <c r="I224" s="415"/>
      <c r="J224" s="415"/>
      <c r="K224" s="415"/>
      <c r="L224" s="415"/>
      <c r="M224" s="415"/>
      <c r="N224" s="415"/>
      <c r="O224" s="415"/>
      <c r="P224" s="491"/>
      <c r="Q224" s="415"/>
      <c r="R224" s="415"/>
      <c r="S224" s="415"/>
      <c r="T224" s="491"/>
      <c r="U224" s="415"/>
      <c r="V224" s="415"/>
    </row>
    <row r="225" spans="1:22" ht="155.25" customHeight="1">
      <c r="A225" s="298"/>
      <c r="B225" s="298"/>
      <c r="C225" s="430"/>
      <c r="D225" s="430"/>
      <c r="E225" s="430"/>
      <c r="F225" s="430"/>
      <c r="G225" s="479"/>
      <c r="H225" s="494"/>
      <c r="I225" s="415"/>
      <c r="J225" s="415"/>
      <c r="K225" s="415"/>
      <c r="L225" s="415"/>
      <c r="M225" s="415"/>
      <c r="N225" s="415"/>
      <c r="O225" s="415"/>
      <c r="P225" s="491"/>
      <c r="Q225" s="415"/>
      <c r="R225" s="415"/>
      <c r="S225" s="415"/>
      <c r="T225" s="491"/>
      <c r="U225" s="415"/>
      <c r="V225" s="415"/>
    </row>
    <row r="226" spans="1:22" ht="155.25" customHeight="1">
      <c r="A226" s="461"/>
      <c r="B226" s="461"/>
      <c r="C226" s="439"/>
      <c r="D226" s="439"/>
      <c r="E226" s="439"/>
      <c r="F226" s="439"/>
      <c r="G226" s="486"/>
      <c r="H226" s="493"/>
      <c r="I226" s="415"/>
      <c r="J226" s="415"/>
      <c r="K226" s="415"/>
      <c r="L226" s="415"/>
      <c r="M226" s="415"/>
      <c r="N226" s="415"/>
      <c r="O226" s="415"/>
      <c r="P226" s="491"/>
      <c r="Q226" s="415"/>
      <c r="R226" s="415"/>
      <c r="S226" s="415"/>
      <c r="T226" s="491"/>
      <c r="U226" s="415"/>
      <c r="V226" s="415"/>
    </row>
    <row r="227" spans="1:22" ht="155.25" customHeight="1">
      <c r="A227" s="298"/>
      <c r="B227" s="298"/>
      <c r="C227" s="430"/>
      <c r="D227" s="430"/>
      <c r="E227" s="430"/>
      <c r="F227" s="430"/>
      <c r="G227" s="479"/>
      <c r="H227" s="494"/>
      <c r="I227" s="415"/>
      <c r="J227" s="415"/>
      <c r="K227" s="415"/>
      <c r="L227" s="415"/>
      <c r="M227" s="415"/>
      <c r="N227" s="415"/>
      <c r="O227" s="415"/>
      <c r="P227" s="491"/>
      <c r="Q227" s="415"/>
      <c r="R227" s="415"/>
      <c r="S227" s="415"/>
      <c r="T227" s="491"/>
      <c r="U227" s="415"/>
      <c r="V227" s="415"/>
    </row>
    <row r="228" spans="1:22" ht="155.25" customHeight="1">
      <c r="A228" s="461"/>
      <c r="B228" s="461"/>
      <c r="C228" s="439"/>
      <c r="D228" s="439"/>
      <c r="E228" s="439"/>
      <c r="F228" s="439"/>
      <c r="G228" s="486"/>
      <c r="H228" s="493"/>
      <c r="I228" s="415"/>
      <c r="J228" s="415"/>
      <c r="K228" s="415"/>
      <c r="L228" s="415"/>
      <c r="M228" s="415"/>
      <c r="N228" s="415"/>
      <c r="O228" s="415"/>
      <c r="P228" s="491"/>
      <c r="Q228" s="415"/>
      <c r="R228" s="415"/>
      <c r="S228" s="415"/>
      <c r="T228" s="491"/>
      <c r="U228" s="415"/>
      <c r="V228" s="415"/>
    </row>
    <row r="229" spans="1:22" ht="155.25" customHeight="1">
      <c r="A229" s="298"/>
      <c r="B229" s="298"/>
      <c r="C229" s="430"/>
      <c r="D229" s="430"/>
      <c r="E229" s="430"/>
      <c r="F229" s="430"/>
      <c r="G229" s="479"/>
      <c r="H229" s="494"/>
      <c r="I229" s="415"/>
      <c r="J229" s="415"/>
      <c r="K229" s="415"/>
      <c r="L229" s="415"/>
      <c r="M229" s="415"/>
      <c r="N229" s="415"/>
      <c r="O229" s="415"/>
      <c r="P229" s="491"/>
      <c r="Q229" s="415"/>
      <c r="R229" s="415"/>
      <c r="S229" s="415"/>
      <c r="T229" s="491"/>
      <c r="U229" s="415"/>
      <c r="V229" s="415"/>
    </row>
    <row r="230" spans="1:22" ht="155.25" customHeight="1">
      <c r="A230" s="461"/>
      <c r="B230" s="461"/>
      <c r="C230" s="439"/>
      <c r="D230" s="439"/>
      <c r="E230" s="439"/>
      <c r="F230" s="439"/>
      <c r="G230" s="486"/>
      <c r="H230" s="493"/>
      <c r="I230" s="415"/>
      <c r="J230" s="415"/>
      <c r="K230" s="415"/>
      <c r="L230" s="415"/>
      <c r="M230" s="415"/>
      <c r="N230" s="415"/>
      <c r="O230" s="415"/>
      <c r="P230" s="491"/>
      <c r="Q230" s="415"/>
      <c r="R230" s="415"/>
      <c r="S230" s="415"/>
      <c r="T230" s="491"/>
      <c r="U230" s="415"/>
      <c r="V230" s="415"/>
    </row>
    <row r="231" spans="1:22" ht="155.25" customHeight="1">
      <c r="A231" s="298"/>
      <c r="B231" s="298"/>
      <c r="C231" s="430"/>
      <c r="D231" s="430"/>
      <c r="E231" s="430"/>
      <c r="F231" s="430"/>
      <c r="G231" s="479"/>
      <c r="H231" s="494"/>
      <c r="I231" s="415"/>
      <c r="J231" s="415"/>
      <c r="K231" s="415"/>
      <c r="L231" s="415"/>
      <c r="M231" s="415"/>
      <c r="N231" s="415"/>
      <c r="O231" s="415"/>
      <c r="P231" s="491"/>
      <c r="Q231" s="415"/>
      <c r="R231" s="415"/>
      <c r="S231" s="415"/>
      <c r="T231" s="491"/>
      <c r="U231" s="415"/>
      <c r="V231" s="415"/>
    </row>
    <row r="232" spans="1:22" ht="155.25" customHeight="1">
      <c r="A232" s="461"/>
      <c r="B232" s="461"/>
      <c r="C232" s="439"/>
      <c r="D232" s="439"/>
      <c r="E232" s="439"/>
      <c r="F232" s="439"/>
      <c r="G232" s="486"/>
      <c r="H232" s="493"/>
      <c r="I232" s="415"/>
      <c r="J232" s="415"/>
      <c r="K232" s="415"/>
      <c r="L232" s="415"/>
      <c r="M232" s="415"/>
      <c r="N232" s="415"/>
      <c r="O232" s="415"/>
      <c r="P232" s="491"/>
      <c r="Q232" s="415"/>
      <c r="R232" s="415"/>
      <c r="S232" s="415"/>
      <c r="T232" s="491"/>
      <c r="U232" s="415"/>
      <c r="V232" s="415"/>
    </row>
    <row r="233" spans="1:22" ht="155.25" customHeight="1">
      <c r="A233" s="298"/>
      <c r="B233" s="298"/>
      <c r="C233" s="430"/>
      <c r="D233" s="430"/>
      <c r="E233" s="430"/>
      <c r="F233" s="430"/>
      <c r="G233" s="479"/>
      <c r="H233" s="494"/>
      <c r="I233" s="415"/>
      <c r="J233" s="415"/>
      <c r="K233" s="415"/>
      <c r="L233" s="415"/>
      <c r="M233" s="415"/>
      <c r="N233" s="415"/>
      <c r="O233" s="415"/>
      <c r="P233" s="491"/>
      <c r="Q233" s="415"/>
      <c r="R233" s="415"/>
      <c r="S233" s="415"/>
      <c r="T233" s="491"/>
      <c r="U233" s="415"/>
      <c r="V233" s="415"/>
    </row>
    <row r="234" spans="1:22" ht="155.25" customHeight="1">
      <c r="A234" s="461"/>
      <c r="B234" s="461"/>
      <c r="C234" s="439"/>
      <c r="D234" s="439"/>
      <c r="E234" s="439"/>
      <c r="F234" s="439"/>
      <c r="G234" s="486"/>
      <c r="H234" s="493"/>
      <c r="I234" s="415"/>
      <c r="J234" s="415"/>
      <c r="K234" s="415"/>
      <c r="L234" s="415"/>
      <c r="M234" s="415"/>
      <c r="N234" s="415"/>
      <c r="O234" s="415"/>
      <c r="P234" s="491"/>
      <c r="Q234" s="415"/>
      <c r="R234" s="415"/>
      <c r="S234" s="415"/>
      <c r="T234" s="491"/>
      <c r="U234" s="415"/>
      <c r="V234" s="415"/>
    </row>
    <row r="235" spans="1:22" ht="155.25" customHeight="1">
      <c r="A235" s="298"/>
      <c r="B235" s="298"/>
      <c r="C235" s="430"/>
      <c r="D235" s="430"/>
      <c r="E235" s="430"/>
      <c r="F235" s="430"/>
      <c r="G235" s="479"/>
      <c r="H235" s="494"/>
      <c r="I235" s="415"/>
      <c r="J235" s="415"/>
      <c r="K235" s="415"/>
      <c r="L235" s="415"/>
      <c r="M235" s="415"/>
      <c r="N235" s="415"/>
      <c r="O235" s="415"/>
      <c r="P235" s="491"/>
      <c r="Q235" s="415"/>
      <c r="R235" s="415"/>
      <c r="S235" s="415"/>
      <c r="T235" s="491"/>
      <c r="U235" s="415"/>
      <c r="V235" s="415"/>
    </row>
    <row r="236" spans="1:22" ht="155.25" customHeight="1">
      <c r="A236" s="461"/>
      <c r="B236" s="461"/>
      <c r="C236" s="439"/>
      <c r="D236" s="439"/>
      <c r="E236" s="439"/>
      <c r="F236" s="439"/>
      <c r="G236" s="486"/>
      <c r="H236" s="493"/>
      <c r="I236" s="415"/>
      <c r="J236" s="415"/>
      <c r="K236" s="415"/>
      <c r="L236" s="415"/>
      <c r="M236" s="415"/>
      <c r="N236" s="415"/>
      <c r="O236" s="415"/>
      <c r="P236" s="491"/>
      <c r="Q236" s="415"/>
      <c r="R236" s="415"/>
      <c r="S236" s="415"/>
      <c r="T236" s="491"/>
      <c r="U236" s="415"/>
      <c r="V236" s="415"/>
    </row>
    <row r="237" spans="1:22" ht="155.25" customHeight="1">
      <c r="A237" s="298"/>
      <c r="B237" s="298"/>
      <c r="C237" s="430"/>
      <c r="D237" s="430"/>
      <c r="E237" s="430"/>
      <c r="F237" s="430"/>
      <c r="G237" s="479"/>
      <c r="H237" s="494"/>
      <c r="I237" s="415"/>
      <c r="J237" s="415"/>
      <c r="K237" s="415"/>
      <c r="L237" s="415"/>
      <c r="M237" s="415"/>
      <c r="N237" s="415"/>
      <c r="O237" s="415"/>
      <c r="P237" s="491"/>
      <c r="Q237" s="415"/>
      <c r="R237" s="415"/>
      <c r="S237" s="415"/>
      <c r="T237" s="491"/>
      <c r="U237" s="415"/>
      <c r="V237" s="415"/>
    </row>
    <row r="238" spans="1:22" ht="155.25" customHeight="1">
      <c r="A238" s="461"/>
      <c r="B238" s="461"/>
      <c r="C238" s="439"/>
      <c r="D238" s="439"/>
      <c r="E238" s="439"/>
      <c r="F238" s="439"/>
      <c r="G238" s="486"/>
      <c r="H238" s="493"/>
      <c r="I238" s="415"/>
      <c r="J238" s="415"/>
      <c r="K238" s="415"/>
      <c r="L238" s="415"/>
      <c r="M238" s="415"/>
      <c r="N238" s="415"/>
      <c r="O238" s="415"/>
      <c r="P238" s="491"/>
      <c r="Q238" s="415"/>
      <c r="R238" s="415"/>
      <c r="S238" s="415"/>
      <c r="T238" s="491"/>
      <c r="U238" s="415"/>
      <c r="V238" s="415"/>
    </row>
    <row r="239" spans="1:22" ht="155.25" customHeight="1">
      <c r="A239" s="298"/>
      <c r="B239" s="298"/>
      <c r="C239" s="430"/>
      <c r="D239" s="430"/>
      <c r="E239" s="430"/>
      <c r="F239" s="430"/>
      <c r="G239" s="479"/>
      <c r="H239" s="494"/>
      <c r="I239" s="415"/>
      <c r="J239" s="415"/>
      <c r="K239" s="415"/>
      <c r="L239" s="415"/>
      <c r="M239" s="415"/>
      <c r="N239" s="415"/>
      <c r="O239" s="415"/>
      <c r="P239" s="491"/>
      <c r="Q239" s="415"/>
      <c r="R239" s="415"/>
      <c r="S239" s="415"/>
      <c r="T239" s="491"/>
      <c r="U239" s="415"/>
      <c r="V239" s="415"/>
    </row>
    <row r="240" spans="1:22" ht="155.25" customHeight="1">
      <c r="A240" s="461"/>
      <c r="B240" s="461"/>
      <c r="C240" s="439"/>
      <c r="D240" s="439"/>
      <c r="E240" s="439"/>
      <c r="F240" s="439"/>
      <c r="G240" s="486"/>
      <c r="H240" s="493"/>
      <c r="I240" s="415"/>
      <c r="J240" s="415"/>
      <c r="K240" s="415"/>
      <c r="L240" s="415"/>
      <c r="M240" s="415"/>
      <c r="N240" s="415"/>
      <c r="O240" s="415"/>
      <c r="P240" s="491"/>
      <c r="Q240" s="415"/>
      <c r="R240" s="415"/>
      <c r="S240" s="415"/>
      <c r="T240" s="491"/>
      <c r="U240" s="415"/>
      <c r="V240" s="415"/>
    </row>
    <row r="241" spans="1:22" ht="155.25" customHeight="1">
      <c r="A241" s="298"/>
      <c r="B241" s="298"/>
      <c r="C241" s="430"/>
      <c r="D241" s="430"/>
      <c r="E241" s="430"/>
      <c r="F241" s="430"/>
      <c r="G241" s="479"/>
      <c r="H241" s="494"/>
      <c r="I241" s="415"/>
      <c r="J241" s="415"/>
      <c r="K241" s="415"/>
      <c r="L241" s="415"/>
      <c r="M241" s="415"/>
      <c r="N241" s="415"/>
      <c r="O241" s="415"/>
      <c r="P241" s="491"/>
      <c r="Q241" s="415"/>
      <c r="R241" s="415"/>
      <c r="S241" s="415"/>
      <c r="T241" s="491"/>
      <c r="U241" s="415"/>
      <c r="V241" s="415"/>
    </row>
    <row r="242" spans="1:22" ht="155.25" customHeight="1">
      <c r="A242" s="461"/>
      <c r="B242" s="461"/>
      <c r="C242" s="439"/>
      <c r="D242" s="439"/>
      <c r="E242" s="439"/>
      <c r="F242" s="439"/>
      <c r="G242" s="486"/>
      <c r="H242" s="493"/>
      <c r="I242" s="415"/>
      <c r="J242" s="415"/>
      <c r="K242" s="415"/>
      <c r="L242" s="415"/>
      <c r="M242" s="415"/>
      <c r="N242" s="415"/>
      <c r="O242" s="415"/>
      <c r="P242" s="491"/>
      <c r="Q242" s="415"/>
      <c r="R242" s="415"/>
      <c r="S242" s="415"/>
      <c r="T242" s="491"/>
      <c r="U242" s="415"/>
      <c r="V242" s="415"/>
    </row>
    <row r="243" spans="1:22" ht="155.25" customHeight="1">
      <c r="A243" s="298"/>
      <c r="B243" s="298"/>
      <c r="C243" s="430"/>
      <c r="D243" s="430"/>
      <c r="E243" s="430"/>
      <c r="F243" s="430"/>
      <c r="G243" s="479"/>
      <c r="H243" s="494"/>
      <c r="I243" s="415"/>
      <c r="J243" s="415"/>
      <c r="K243" s="415"/>
      <c r="L243" s="415"/>
      <c r="M243" s="415"/>
      <c r="N243" s="415"/>
      <c r="O243" s="415"/>
      <c r="P243" s="491"/>
      <c r="Q243" s="415"/>
      <c r="R243" s="415"/>
      <c r="S243" s="415"/>
      <c r="T243" s="491"/>
      <c r="U243" s="415"/>
      <c r="V243" s="415"/>
    </row>
    <row r="244" spans="1:22" ht="155.25" customHeight="1">
      <c r="A244" s="461"/>
      <c r="B244" s="461"/>
      <c r="C244" s="439"/>
      <c r="D244" s="439"/>
      <c r="E244" s="439"/>
      <c r="F244" s="439"/>
      <c r="G244" s="486"/>
      <c r="H244" s="493"/>
      <c r="I244" s="415"/>
      <c r="J244" s="415"/>
      <c r="K244" s="415"/>
      <c r="L244" s="415"/>
      <c r="M244" s="415"/>
      <c r="N244" s="415"/>
      <c r="O244" s="415"/>
      <c r="P244" s="491"/>
      <c r="Q244" s="415"/>
      <c r="R244" s="415"/>
      <c r="S244" s="415"/>
      <c r="T244" s="491"/>
      <c r="U244" s="415"/>
      <c r="V244" s="415"/>
    </row>
    <row r="245" spans="1:22" ht="155.25" customHeight="1">
      <c r="A245" s="298"/>
      <c r="B245" s="298"/>
      <c r="C245" s="430"/>
      <c r="D245" s="430"/>
      <c r="E245" s="430"/>
      <c r="F245" s="430"/>
      <c r="G245" s="479"/>
      <c r="H245" s="494"/>
      <c r="I245" s="415"/>
      <c r="J245" s="415"/>
      <c r="K245" s="415"/>
      <c r="L245" s="415"/>
      <c r="M245" s="415"/>
      <c r="N245" s="415"/>
      <c r="O245" s="415"/>
      <c r="P245" s="491"/>
      <c r="Q245" s="415"/>
      <c r="R245" s="415"/>
      <c r="S245" s="415"/>
      <c r="T245" s="491"/>
      <c r="U245" s="415"/>
      <c r="V245" s="415"/>
    </row>
    <row r="246" spans="1:22" ht="155.25" customHeight="1">
      <c r="A246" s="461"/>
      <c r="B246" s="461"/>
      <c r="C246" s="439"/>
      <c r="D246" s="439"/>
      <c r="E246" s="439"/>
      <c r="F246" s="439"/>
      <c r="G246" s="486"/>
      <c r="H246" s="493"/>
      <c r="I246" s="415"/>
      <c r="J246" s="415"/>
      <c r="K246" s="415"/>
      <c r="L246" s="415"/>
      <c r="M246" s="415"/>
      <c r="N246" s="415"/>
      <c r="O246" s="415"/>
      <c r="P246" s="491"/>
      <c r="Q246" s="415"/>
      <c r="R246" s="415"/>
      <c r="S246" s="415"/>
      <c r="T246" s="491"/>
      <c r="U246" s="415"/>
      <c r="V246" s="415"/>
    </row>
    <row r="247" spans="1:22" ht="155.25" customHeight="1">
      <c r="A247" s="298"/>
      <c r="B247" s="298"/>
      <c r="C247" s="430"/>
      <c r="D247" s="430"/>
      <c r="E247" s="430"/>
      <c r="F247" s="430"/>
      <c r="G247" s="479"/>
      <c r="H247" s="494"/>
      <c r="I247" s="415"/>
      <c r="J247" s="415"/>
      <c r="K247" s="415"/>
      <c r="L247" s="415"/>
      <c r="M247" s="415"/>
      <c r="N247" s="415"/>
      <c r="O247" s="415"/>
      <c r="P247" s="491"/>
      <c r="Q247" s="415"/>
      <c r="R247" s="415"/>
      <c r="S247" s="415"/>
      <c r="T247" s="491"/>
      <c r="U247" s="415"/>
      <c r="V247" s="415"/>
    </row>
    <row r="248" spans="1:22" ht="155.25" customHeight="1">
      <c r="A248" s="461"/>
      <c r="B248" s="461"/>
      <c r="C248" s="439"/>
      <c r="D248" s="439"/>
      <c r="E248" s="439"/>
      <c r="F248" s="439"/>
      <c r="G248" s="486"/>
      <c r="H248" s="493"/>
      <c r="I248" s="415"/>
      <c r="J248" s="415"/>
      <c r="K248" s="415"/>
      <c r="L248" s="415"/>
      <c r="M248" s="415"/>
      <c r="N248" s="415"/>
      <c r="O248" s="415"/>
      <c r="P248" s="491"/>
      <c r="Q248" s="415"/>
      <c r="R248" s="415"/>
      <c r="S248" s="415"/>
      <c r="T248" s="491"/>
      <c r="U248" s="415"/>
      <c r="V248" s="415"/>
    </row>
    <row r="249" spans="1:22" ht="155.25" customHeight="1">
      <c r="A249" s="298"/>
      <c r="B249" s="298"/>
      <c r="C249" s="430"/>
      <c r="D249" s="430"/>
      <c r="E249" s="430"/>
      <c r="F249" s="430"/>
      <c r="G249" s="479"/>
      <c r="H249" s="494"/>
      <c r="I249" s="415"/>
      <c r="J249" s="415"/>
      <c r="K249" s="415"/>
      <c r="L249" s="415"/>
      <c r="M249" s="415"/>
      <c r="N249" s="415"/>
      <c r="O249" s="415"/>
      <c r="P249" s="491"/>
      <c r="Q249" s="415"/>
      <c r="R249" s="415"/>
      <c r="S249" s="415"/>
      <c r="T249" s="491"/>
      <c r="U249" s="415"/>
      <c r="V249" s="415"/>
    </row>
    <row r="250" spans="1:22" ht="155.25" customHeight="1">
      <c r="A250" s="461"/>
      <c r="B250" s="461"/>
      <c r="C250" s="439"/>
      <c r="D250" s="439"/>
      <c r="E250" s="439"/>
      <c r="F250" s="439"/>
      <c r="G250" s="486"/>
      <c r="H250" s="493"/>
      <c r="I250" s="415"/>
      <c r="J250" s="415"/>
      <c r="K250" s="415"/>
      <c r="L250" s="415"/>
      <c r="M250" s="415"/>
      <c r="N250" s="415"/>
      <c r="O250" s="415"/>
      <c r="P250" s="491"/>
      <c r="Q250" s="415"/>
      <c r="R250" s="415"/>
      <c r="S250" s="415"/>
      <c r="T250" s="491"/>
      <c r="U250" s="415"/>
      <c r="V250" s="415"/>
    </row>
    <row r="251" spans="1:22" ht="155.25" customHeight="1">
      <c r="A251" s="298"/>
      <c r="B251" s="298"/>
      <c r="C251" s="430"/>
      <c r="D251" s="430"/>
      <c r="E251" s="430"/>
      <c r="F251" s="430"/>
      <c r="G251" s="479"/>
      <c r="H251" s="494"/>
      <c r="I251" s="415"/>
      <c r="J251" s="415"/>
      <c r="K251" s="415"/>
      <c r="L251" s="415"/>
      <c r="M251" s="415"/>
      <c r="N251" s="415"/>
      <c r="O251" s="415"/>
      <c r="P251" s="491"/>
      <c r="Q251" s="415"/>
      <c r="R251" s="415"/>
      <c r="S251" s="415"/>
      <c r="T251" s="491"/>
      <c r="U251" s="415"/>
      <c r="V251" s="415"/>
    </row>
    <row r="252" spans="1:22" ht="155.25" customHeight="1">
      <c r="A252" s="461"/>
      <c r="B252" s="461"/>
      <c r="C252" s="439"/>
      <c r="D252" s="439"/>
      <c r="E252" s="439"/>
      <c r="F252" s="439"/>
      <c r="G252" s="486"/>
      <c r="H252" s="493"/>
      <c r="I252" s="415"/>
      <c r="J252" s="415"/>
      <c r="K252" s="415"/>
      <c r="L252" s="415"/>
      <c r="M252" s="415"/>
      <c r="N252" s="415"/>
      <c r="O252" s="415"/>
      <c r="P252" s="491"/>
      <c r="Q252" s="415"/>
      <c r="R252" s="415"/>
      <c r="S252" s="415"/>
      <c r="T252" s="491"/>
      <c r="U252" s="415"/>
      <c r="V252" s="415"/>
    </row>
    <row r="253" spans="1:22" ht="155.25" customHeight="1">
      <c r="A253" s="298"/>
      <c r="B253" s="298"/>
      <c r="C253" s="430"/>
      <c r="D253" s="430"/>
      <c r="E253" s="430"/>
      <c r="F253" s="430"/>
      <c r="G253" s="479"/>
      <c r="H253" s="494"/>
      <c r="I253" s="415"/>
      <c r="J253" s="415"/>
      <c r="K253" s="415"/>
      <c r="L253" s="415"/>
      <c r="M253" s="415"/>
      <c r="N253" s="415"/>
      <c r="O253" s="415"/>
      <c r="P253" s="491"/>
      <c r="Q253" s="415"/>
      <c r="R253" s="415"/>
      <c r="S253" s="415"/>
      <c r="T253" s="491"/>
      <c r="U253" s="415"/>
      <c r="V253" s="415"/>
    </row>
    <row r="254" spans="1:22" ht="155.25" customHeight="1">
      <c r="A254" s="461"/>
      <c r="B254" s="461"/>
      <c r="C254" s="439"/>
      <c r="D254" s="439"/>
      <c r="E254" s="439"/>
      <c r="F254" s="439"/>
      <c r="G254" s="486"/>
      <c r="H254" s="493"/>
      <c r="I254" s="415"/>
      <c r="J254" s="415"/>
      <c r="K254" s="415"/>
      <c r="L254" s="415"/>
      <c r="M254" s="415"/>
      <c r="N254" s="415"/>
      <c r="O254" s="415"/>
      <c r="P254" s="491"/>
      <c r="Q254" s="415"/>
      <c r="R254" s="415"/>
      <c r="S254" s="415"/>
      <c r="T254" s="491"/>
      <c r="U254" s="415"/>
      <c r="V254" s="415"/>
    </row>
    <row r="255" spans="1:22" ht="155.25" customHeight="1">
      <c r="A255" s="298"/>
      <c r="B255" s="298"/>
      <c r="C255" s="430"/>
      <c r="D255" s="430"/>
      <c r="E255" s="430"/>
      <c r="F255" s="430"/>
      <c r="G255" s="479"/>
      <c r="H255" s="494"/>
      <c r="I255" s="415"/>
      <c r="J255" s="415"/>
      <c r="K255" s="415"/>
      <c r="L255" s="415"/>
      <c r="M255" s="415"/>
      <c r="N255" s="415"/>
      <c r="O255" s="415"/>
      <c r="P255" s="491"/>
      <c r="Q255" s="415"/>
      <c r="R255" s="415"/>
      <c r="S255" s="415"/>
      <c r="T255" s="491"/>
      <c r="U255" s="415"/>
      <c r="V255" s="415"/>
    </row>
    <row r="256" spans="1:22" ht="155.25" customHeight="1">
      <c r="A256" s="461"/>
      <c r="B256" s="461"/>
      <c r="C256" s="439"/>
      <c r="D256" s="439"/>
      <c r="E256" s="439"/>
      <c r="F256" s="439"/>
      <c r="G256" s="486"/>
      <c r="H256" s="493"/>
      <c r="I256" s="415"/>
      <c r="J256" s="415"/>
      <c r="K256" s="415"/>
      <c r="L256" s="415"/>
      <c r="M256" s="415"/>
      <c r="N256" s="415"/>
      <c r="O256" s="415"/>
      <c r="P256" s="491"/>
      <c r="Q256" s="415"/>
      <c r="R256" s="415"/>
      <c r="S256" s="415"/>
      <c r="T256" s="491"/>
      <c r="U256" s="415"/>
      <c r="V256" s="415"/>
    </row>
    <row r="257" spans="1:22" ht="155.25" customHeight="1">
      <c r="A257" s="298"/>
      <c r="B257" s="298"/>
      <c r="C257" s="430"/>
      <c r="D257" s="430"/>
      <c r="E257" s="430"/>
      <c r="F257" s="430"/>
      <c r="G257" s="479"/>
      <c r="H257" s="494"/>
      <c r="I257" s="415"/>
      <c r="J257" s="415"/>
      <c r="K257" s="415"/>
      <c r="L257" s="415"/>
      <c r="M257" s="415"/>
      <c r="N257" s="415"/>
      <c r="O257" s="415"/>
      <c r="P257" s="491"/>
      <c r="Q257" s="415"/>
      <c r="R257" s="415"/>
      <c r="S257" s="415"/>
      <c r="T257" s="491"/>
      <c r="U257" s="415"/>
      <c r="V257" s="415"/>
    </row>
    <row r="258" spans="1:22" ht="155.25" customHeight="1">
      <c r="A258" s="461"/>
      <c r="B258" s="461"/>
      <c r="C258" s="439"/>
      <c r="D258" s="439"/>
      <c r="E258" s="439"/>
      <c r="F258" s="439"/>
      <c r="G258" s="486"/>
      <c r="H258" s="493"/>
      <c r="I258" s="415"/>
      <c r="J258" s="415"/>
      <c r="K258" s="415"/>
      <c r="L258" s="415"/>
      <c r="M258" s="415"/>
      <c r="N258" s="415"/>
      <c r="O258" s="415"/>
      <c r="P258" s="491"/>
      <c r="Q258" s="415"/>
      <c r="R258" s="415"/>
      <c r="S258" s="415"/>
      <c r="T258" s="491"/>
      <c r="U258" s="415"/>
      <c r="V258" s="415"/>
    </row>
    <row r="259" spans="1:22" ht="155.25" customHeight="1">
      <c r="A259" s="298"/>
      <c r="B259" s="298"/>
      <c r="C259" s="430"/>
      <c r="D259" s="430"/>
      <c r="E259" s="430"/>
      <c r="F259" s="430"/>
      <c r="G259" s="479"/>
      <c r="H259" s="494"/>
      <c r="I259" s="415"/>
      <c r="J259" s="415"/>
      <c r="K259" s="415"/>
      <c r="L259" s="415"/>
      <c r="M259" s="415"/>
      <c r="N259" s="415"/>
      <c r="O259" s="415"/>
      <c r="P259" s="491"/>
      <c r="Q259" s="415"/>
      <c r="R259" s="415"/>
      <c r="S259" s="415"/>
      <c r="T259" s="491"/>
      <c r="U259" s="415"/>
      <c r="V259" s="415"/>
    </row>
    <row r="260" spans="1:22" ht="155.25" customHeight="1">
      <c r="A260" s="461"/>
      <c r="B260" s="461"/>
      <c r="C260" s="439"/>
      <c r="D260" s="439"/>
      <c r="E260" s="439"/>
      <c r="F260" s="439"/>
      <c r="G260" s="486"/>
      <c r="H260" s="493"/>
      <c r="I260" s="415"/>
      <c r="J260" s="415"/>
      <c r="K260" s="415"/>
      <c r="L260" s="415"/>
      <c r="M260" s="415"/>
      <c r="N260" s="415"/>
      <c r="O260" s="415"/>
      <c r="P260" s="491"/>
      <c r="Q260" s="415"/>
      <c r="R260" s="415"/>
      <c r="S260" s="415"/>
      <c r="T260" s="491"/>
      <c r="U260" s="415"/>
      <c r="V260" s="415"/>
    </row>
    <row r="261" spans="1:22" ht="155.25" customHeight="1">
      <c r="A261" s="298"/>
      <c r="B261" s="298"/>
      <c r="C261" s="430"/>
      <c r="D261" s="430"/>
      <c r="E261" s="430"/>
      <c r="F261" s="430"/>
      <c r="G261" s="479"/>
      <c r="H261" s="494"/>
      <c r="I261" s="415"/>
      <c r="J261" s="415"/>
      <c r="K261" s="415"/>
      <c r="L261" s="415"/>
      <c r="M261" s="415"/>
      <c r="N261" s="415"/>
      <c r="O261" s="415"/>
      <c r="P261" s="491"/>
      <c r="Q261" s="415"/>
      <c r="R261" s="415"/>
      <c r="S261" s="415"/>
      <c r="T261" s="491"/>
      <c r="U261" s="415"/>
      <c r="V261" s="415"/>
    </row>
    <row r="262" spans="1:22" ht="155.25" customHeight="1">
      <c r="A262" s="461"/>
      <c r="B262" s="461"/>
      <c r="C262" s="439"/>
      <c r="D262" s="439"/>
      <c r="E262" s="439"/>
      <c r="F262" s="439"/>
      <c r="G262" s="486"/>
      <c r="H262" s="493"/>
      <c r="I262" s="415"/>
      <c r="J262" s="415"/>
      <c r="K262" s="415"/>
      <c r="L262" s="415"/>
      <c r="M262" s="415"/>
      <c r="N262" s="415"/>
      <c r="O262" s="415"/>
      <c r="P262" s="491"/>
      <c r="Q262" s="415"/>
      <c r="R262" s="415"/>
      <c r="S262" s="415"/>
      <c r="T262" s="491"/>
      <c r="U262" s="415"/>
      <c r="V262" s="415"/>
    </row>
    <row r="263" spans="1:22" ht="155.25" customHeight="1">
      <c r="A263" s="298"/>
      <c r="B263" s="298"/>
      <c r="C263" s="430"/>
      <c r="D263" s="430"/>
      <c r="E263" s="430"/>
      <c r="F263" s="430"/>
      <c r="G263" s="479"/>
      <c r="H263" s="494"/>
      <c r="I263" s="415"/>
      <c r="J263" s="415"/>
      <c r="K263" s="415"/>
      <c r="L263" s="415"/>
      <c r="M263" s="415"/>
      <c r="N263" s="415"/>
      <c r="O263" s="415"/>
      <c r="P263" s="491"/>
      <c r="Q263" s="415"/>
      <c r="R263" s="415"/>
      <c r="S263" s="415"/>
      <c r="T263" s="491"/>
      <c r="U263" s="415"/>
      <c r="V263" s="415"/>
    </row>
    <row r="264" spans="1:22" ht="155.25" customHeight="1">
      <c r="A264" s="461"/>
      <c r="B264" s="461"/>
      <c r="C264" s="439"/>
      <c r="D264" s="439"/>
      <c r="E264" s="439"/>
      <c r="F264" s="439"/>
      <c r="G264" s="486"/>
      <c r="H264" s="493"/>
      <c r="I264" s="415"/>
      <c r="J264" s="415"/>
      <c r="K264" s="415"/>
      <c r="L264" s="415"/>
      <c r="M264" s="415"/>
      <c r="N264" s="415"/>
      <c r="O264" s="415"/>
      <c r="P264" s="491"/>
      <c r="Q264" s="415"/>
      <c r="R264" s="415"/>
      <c r="S264" s="415"/>
      <c r="T264" s="491"/>
      <c r="U264" s="415"/>
      <c r="V264" s="415"/>
    </row>
    <row r="265" spans="1:22" ht="155.25" customHeight="1">
      <c r="A265" s="298"/>
      <c r="B265" s="298"/>
      <c r="C265" s="430"/>
      <c r="D265" s="430"/>
      <c r="E265" s="430"/>
      <c r="F265" s="430"/>
      <c r="G265" s="479"/>
      <c r="H265" s="494"/>
      <c r="I265" s="415"/>
      <c r="J265" s="415"/>
      <c r="K265" s="415"/>
      <c r="L265" s="415"/>
      <c r="M265" s="415"/>
      <c r="N265" s="415"/>
      <c r="O265" s="415"/>
      <c r="P265" s="491"/>
      <c r="Q265" s="415"/>
      <c r="R265" s="415"/>
      <c r="S265" s="415"/>
      <c r="T265" s="491"/>
      <c r="U265" s="415"/>
      <c r="V265" s="415"/>
    </row>
    <row r="266" spans="1:22" ht="155.25" customHeight="1">
      <c r="A266" s="461"/>
      <c r="B266" s="461"/>
      <c r="C266" s="439"/>
      <c r="D266" s="439"/>
      <c r="E266" s="439"/>
      <c r="F266" s="439"/>
      <c r="G266" s="486"/>
      <c r="H266" s="493"/>
      <c r="I266" s="415"/>
      <c r="J266" s="415"/>
      <c r="K266" s="415"/>
      <c r="L266" s="415"/>
      <c r="M266" s="415"/>
      <c r="N266" s="415"/>
      <c r="O266" s="415"/>
      <c r="P266" s="491"/>
      <c r="Q266" s="415"/>
      <c r="R266" s="415"/>
      <c r="S266" s="415"/>
      <c r="T266" s="491"/>
      <c r="U266" s="415"/>
      <c r="V266" s="415"/>
    </row>
    <row r="267" spans="1:22" ht="155.25" customHeight="1">
      <c r="A267" s="298"/>
      <c r="B267" s="298"/>
      <c r="C267" s="430"/>
      <c r="D267" s="430"/>
      <c r="E267" s="430"/>
      <c r="F267" s="430"/>
      <c r="G267" s="479"/>
      <c r="H267" s="494"/>
      <c r="I267" s="415"/>
      <c r="J267" s="415"/>
      <c r="K267" s="415"/>
      <c r="L267" s="415"/>
      <c r="M267" s="415"/>
      <c r="N267" s="415"/>
      <c r="O267" s="415"/>
      <c r="P267" s="491"/>
      <c r="Q267" s="415"/>
      <c r="R267" s="415"/>
      <c r="S267" s="415"/>
      <c r="T267" s="491"/>
      <c r="U267" s="415"/>
      <c r="V267" s="415"/>
    </row>
    <row r="268" spans="1:22" ht="155.25" customHeight="1">
      <c r="A268" s="461"/>
      <c r="B268" s="461"/>
      <c r="C268" s="439"/>
      <c r="D268" s="439"/>
      <c r="E268" s="439"/>
      <c r="F268" s="439"/>
      <c r="G268" s="486"/>
      <c r="H268" s="493"/>
      <c r="I268" s="415"/>
      <c r="J268" s="415"/>
      <c r="K268" s="415"/>
      <c r="L268" s="415"/>
      <c r="M268" s="415"/>
      <c r="N268" s="415"/>
      <c r="O268" s="415"/>
      <c r="P268" s="491"/>
      <c r="Q268" s="415"/>
      <c r="R268" s="415"/>
      <c r="S268" s="415"/>
      <c r="T268" s="491"/>
      <c r="U268" s="415"/>
      <c r="V268" s="415"/>
    </row>
    <row r="269" spans="1:22" ht="155.25" customHeight="1">
      <c r="A269" s="298"/>
      <c r="B269" s="298"/>
      <c r="C269" s="430"/>
      <c r="D269" s="430"/>
      <c r="E269" s="430"/>
      <c r="F269" s="430"/>
      <c r="G269" s="479"/>
      <c r="H269" s="494"/>
      <c r="I269" s="415"/>
      <c r="J269" s="415"/>
      <c r="K269" s="415"/>
      <c r="L269" s="415"/>
      <c r="M269" s="415"/>
      <c r="N269" s="415"/>
      <c r="O269" s="415"/>
      <c r="P269" s="491"/>
      <c r="Q269" s="415"/>
      <c r="R269" s="415"/>
      <c r="S269" s="415"/>
      <c r="T269" s="491"/>
      <c r="U269" s="415"/>
      <c r="V269" s="415"/>
    </row>
    <row r="270" spans="1:22" ht="155.25" customHeight="1">
      <c r="A270" s="461"/>
      <c r="B270" s="461"/>
      <c r="C270" s="439"/>
      <c r="D270" s="439"/>
      <c r="E270" s="439"/>
      <c r="F270" s="439"/>
      <c r="G270" s="486"/>
      <c r="H270" s="493"/>
      <c r="I270" s="415"/>
      <c r="J270" s="415"/>
      <c r="K270" s="415"/>
      <c r="L270" s="415"/>
      <c r="M270" s="415"/>
      <c r="N270" s="415"/>
      <c r="O270" s="415"/>
      <c r="P270" s="491"/>
      <c r="Q270" s="415"/>
      <c r="R270" s="415"/>
      <c r="S270" s="415"/>
      <c r="T270" s="491"/>
      <c r="U270" s="415"/>
      <c r="V270" s="415"/>
    </row>
    <row r="271" spans="1:22" ht="155.25" customHeight="1">
      <c r="A271" s="298"/>
      <c r="B271" s="298"/>
      <c r="C271" s="430"/>
      <c r="D271" s="430"/>
      <c r="E271" s="430"/>
      <c r="F271" s="430"/>
      <c r="G271" s="479"/>
      <c r="H271" s="494"/>
      <c r="I271" s="415"/>
      <c r="J271" s="415"/>
      <c r="K271" s="415"/>
      <c r="L271" s="415"/>
      <c r="M271" s="415"/>
      <c r="N271" s="415"/>
      <c r="O271" s="415"/>
      <c r="P271" s="491"/>
      <c r="Q271" s="415"/>
      <c r="R271" s="415"/>
      <c r="S271" s="415"/>
      <c r="T271" s="491"/>
      <c r="U271" s="415"/>
      <c r="V271" s="415"/>
    </row>
    <row r="272" spans="1:22" ht="155.25" customHeight="1">
      <c r="A272" s="461"/>
      <c r="B272" s="461"/>
      <c r="C272" s="439"/>
      <c r="D272" s="439"/>
      <c r="E272" s="439"/>
      <c r="F272" s="439"/>
      <c r="G272" s="486"/>
      <c r="H272" s="493"/>
      <c r="I272" s="415"/>
      <c r="J272" s="415"/>
      <c r="K272" s="415"/>
      <c r="L272" s="415"/>
      <c r="M272" s="415"/>
      <c r="N272" s="415"/>
      <c r="O272" s="415"/>
      <c r="P272" s="491"/>
      <c r="Q272" s="415"/>
      <c r="R272" s="415"/>
      <c r="S272" s="415"/>
      <c r="T272" s="491"/>
      <c r="U272" s="415"/>
      <c r="V272" s="415"/>
    </row>
    <row r="273" spans="1:22" ht="155.25" customHeight="1">
      <c r="A273" s="298"/>
      <c r="B273" s="298"/>
      <c r="C273" s="430"/>
      <c r="D273" s="430"/>
      <c r="E273" s="430"/>
      <c r="F273" s="430"/>
      <c r="G273" s="479"/>
      <c r="H273" s="494"/>
      <c r="I273" s="415"/>
      <c r="J273" s="415"/>
      <c r="K273" s="415"/>
      <c r="L273" s="415"/>
      <c r="M273" s="415"/>
      <c r="N273" s="415"/>
      <c r="O273" s="415"/>
      <c r="P273" s="491"/>
      <c r="Q273" s="415"/>
      <c r="R273" s="415"/>
      <c r="S273" s="415"/>
      <c r="T273" s="491"/>
      <c r="U273" s="415"/>
      <c r="V273" s="415"/>
    </row>
    <row r="274" spans="1:22" ht="155.25" customHeight="1">
      <c r="A274" s="461"/>
      <c r="B274" s="461"/>
      <c r="C274" s="439"/>
      <c r="D274" s="439"/>
      <c r="E274" s="439"/>
      <c r="F274" s="439"/>
      <c r="G274" s="486"/>
      <c r="H274" s="493"/>
      <c r="I274" s="415"/>
      <c r="J274" s="415"/>
      <c r="K274" s="415"/>
      <c r="L274" s="415"/>
      <c r="M274" s="415"/>
      <c r="N274" s="415"/>
      <c r="O274" s="415"/>
      <c r="P274" s="491"/>
      <c r="Q274" s="415"/>
      <c r="R274" s="415"/>
      <c r="S274" s="415"/>
      <c r="T274" s="491"/>
      <c r="U274" s="415"/>
      <c r="V274" s="415"/>
    </row>
    <row r="275" spans="1:22" ht="155.25" customHeight="1">
      <c r="A275" s="298"/>
      <c r="B275" s="298"/>
      <c r="C275" s="430"/>
      <c r="D275" s="430"/>
      <c r="E275" s="430"/>
      <c r="F275" s="430"/>
      <c r="G275" s="479"/>
      <c r="H275" s="494"/>
      <c r="I275" s="415"/>
      <c r="J275" s="415"/>
      <c r="K275" s="415"/>
      <c r="L275" s="415"/>
      <c r="M275" s="415"/>
      <c r="N275" s="415"/>
      <c r="O275" s="415"/>
      <c r="P275" s="491"/>
      <c r="Q275" s="415"/>
      <c r="R275" s="415"/>
      <c r="S275" s="415"/>
      <c r="T275" s="491"/>
      <c r="U275" s="415"/>
      <c r="V275" s="415"/>
    </row>
    <row r="276" spans="1:22" ht="155.25" customHeight="1">
      <c r="A276" s="461"/>
      <c r="B276" s="461"/>
      <c r="C276" s="439"/>
      <c r="D276" s="439"/>
      <c r="E276" s="439"/>
      <c r="F276" s="439"/>
      <c r="G276" s="486"/>
      <c r="H276" s="493"/>
      <c r="I276" s="415"/>
      <c r="J276" s="415"/>
      <c r="K276" s="415"/>
      <c r="L276" s="415"/>
      <c r="M276" s="415"/>
      <c r="N276" s="415"/>
      <c r="O276" s="415"/>
      <c r="P276" s="491"/>
      <c r="Q276" s="415"/>
      <c r="R276" s="415"/>
      <c r="S276" s="415"/>
      <c r="T276" s="491"/>
      <c r="U276" s="415"/>
      <c r="V276" s="415"/>
    </row>
    <row r="277" spans="1:22" ht="155.25" customHeight="1">
      <c r="A277" s="298"/>
      <c r="B277" s="298"/>
      <c r="C277" s="430"/>
      <c r="D277" s="430"/>
      <c r="E277" s="430"/>
      <c r="F277" s="430"/>
      <c r="G277" s="479"/>
      <c r="H277" s="494"/>
      <c r="I277" s="415"/>
      <c r="J277" s="415"/>
      <c r="K277" s="415"/>
      <c r="L277" s="415"/>
      <c r="M277" s="415"/>
      <c r="N277" s="415"/>
      <c r="O277" s="415"/>
      <c r="P277" s="491"/>
      <c r="Q277" s="415"/>
      <c r="R277" s="415"/>
      <c r="S277" s="415"/>
      <c r="T277" s="491"/>
      <c r="U277" s="415"/>
      <c r="V277" s="415"/>
    </row>
    <row r="278" spans="1:22" ht="155.25" customHeight="1">
      <c r="A278" s="461"/>
      <c r="B278" s="461"/>
      <c r="C278" s="439"/>
      <c r="D278" s="439"/>
      <c r="E278" s="439"/>
      <c r="F278" s="439"/>
      <c r="G278" s="486"/>
      <c r="H278" s="493"/>
      <c r="I278" s="415"/>
      <c r="J278" s="415"/>
      <c r="K278" s="415"/>
      <c r="L278" s="415"/>
      <c r="M278" s="415"/>
      <c r="N278" s="415"/>
      <c r="O278" s="415"/>
      <c r="P278" s="491"/>
      <c r="Q278" s="415"/>
      <c r="R278" s="415"/>
      <c r="S278" s="415"/>
      <c r="T278" s="491"/>
      <c r="U278" s="415"/>
      <c r="V278" s="415"/>
    </row>
    <row r="279" spans="1:22" ht="155.25" customHeight="1">
      <c r="A279" s="298"/>
      <c r="B279" s="298"/>
      <c r="C279" s="430"/>
      <c r="D279" s="430"/>
      <c r="E279" s="430"/>
      <c r="F279" s="430"/>
      <c r="G279" s="479"/>
      <c r="H279" s="494"/>
      <c r="I279" s="415"/>
      <c r="J279" s="415"/>
      <c r="K279" s="415"/>
      <c r="L279" s="415"/>
      <c r="M279" s="415"/>
      <c r="N279" s="415"/>
      <c r="O279" s="415"/>
      <c r="P279" s="491"/>
      <c r="Q279" s="415"/>
      <c r="R279" s="415"/>
      <c r="S279" s="415"/>
      <c r="T279" s="491"/>
      <c r="U279" s="415"/>
      <c r="V279" s="415"/>
    </row>
    <row r="280" spans="1:22" ht="155.25" customHeight="1">
      <c r="A280" s="461"/>
      <c r="B280" s="461"/>
      <c r="C280" s="439"/>
      <c r="D280" s="439"/>
      <c r="E280" s="439"/>
      <c r="F280" s="439"/>
      <c r="G280" s="486"/>
      <c r="H280" s="493"/>
      <c r="I280" s="415"/>
      <c r="J280" s="415"/>
      <c r="K280" s="415"/>
      <c r="L280" s="415"/>
      <c r="M280" s="415"/>
      <c r="N280" s="415"/>
      <c r="O280" s="415"/>
      <c r="P280" s="491"/>
      <c r="Q280" s="415"/>
      <c r="R280" s="415"/>
      <c r="S280" s="415"/>
      <c r="T280" s="491"/>
      <c r="U280" s="415"/>
      <c r="V280" s="415"/>
    </row>
    <row r="281" spans="1:22" ht="155.25" customHeight="1">
      <c r="A281" s="298"/>
      <c r="B281" s="298"/>
      <c r="C281" s="430"/>
      <c r="D281" s="430"/>
      <c r="E281" s="430"/>
      <c r="F281" s="430"/>
      <c r="G281" s="479"/>
      <c r="H281" s="494"/>
      <c r="I281" s="415"/>
      <c r="J281" s="415"/>
      <c r="K281" s="415"/>
      <c r="L281" s="415"/>
      <c r="M281" s="415"/>
      <c r="N281" s="415"/>
      <c r="O281" s="415"/>
      <c r="P281" s="491"/>
      <c r="Q281" s="415"/>
      <c r="R281" s="415"/>
      <c r="S281" s="415"/>
      <c r="T281" s="491"/>
      <c r="U281" s="415"/>
      <c r="V281" s="415"/>
    </row>
    <row r="282" spans="1:22" ht="155.25" customHeight="1">
      <c r="A282" s="461"/>
      <c r="B282" s="461"/>
      <c r="C282" s="439"/>
      <c r="D282" s="439"/>
      <c r="E282" s="439"/>
      <c r="F282" s="439"/>
      <c r="G282" s="486"/>
      <c r="H282" s="493"/>
      <c r="I282" s="415"/>
      <c r="J282" s="415"/>
      <c r="K282" s="415"/>
      <c r="L282" s="415"/>
      <c r="M282" s="415"/>
      <c r="N282" s="415"/>
      <c r="O282" s="415"/>
      <c r="P282" s="491"/>
      <c r="Q282" s="415"/>
      <c r="R282" s="415"/>
      <c r="S282" s="415"/>
      <c r="T282" s="491"/>
      <c r="U282" s="415"/>
      <c r="V282" s="415"/>
    </row>
    <row r="283" spans="1:22" ht="155.25" customHeight="1">
      <c r="A283" s="298"/>
      <c r="B283" s="298"/>
      <c r="C283" s="430"/>
      <c r="D283" s="430"/>
      <c r="E283" s="430"/>
      <c r="F283" s="430"/>
      <c r="G283" s="479"/>
      <c r="H283" s="494"/>
      <c r="I283" s="415"/>
      <c r="J283" s="415"/>
      <c r="K283" s="415"/>
      <c r="L283" s="415"/>
      <c r="M283" s="415"/>
      <c r="N283" s="415"/>
      <c r="O283" s="415"/>
      <c r="P283" s="491"/>
      <c r="Q283" s="415"/>
      <c r="R283" s="415"/>
      <c r="S283" s="415"/>
      <c r="T283" s="491"/>
      <c r="U283" s="415"/>
      <c r="V283" s="415"/>
    </row>
    <row r="284" spans="1:22" ht="155.25" customHeight="1">
      <c r="A284" s="461"/>
      <c r="B284" s="461"/>
      <c r="C284" s="439"/>
      <c r="D284" s="439"/>
      <c r="E284" s="439"/>
      <c r="F284" s="439"/>
      <c r="G284" s="486"/>
      <c r="H284" s="493"/>
      <c r="I284" s="415"/>
      <c r="J284" s="415"/>
      <c r="K284" s="415"/>
      <c r="L284" s="415"/>
      <c r="M284" s="415"/>
      <c r="N284" s="415"/>
      <c r="O284" s="415"/>
      <c r="P284" s="491"/>
      <c r="Q284" s="415"/>
      <c r="R284" s="415"/>
      <c r="S284" s="415"/>
      <c r="T284" s="491"/>
      <c r="U284" s="415"/>
      <c r="V284" s="415"/>
    </row>
    <row r="285" spans="1:22" ht="155.25" customHeight="1">
      <c r="A285" s="298"/>
      <c r="B285" s="298"/>
      <c r="C285" s="430"/>
      <c r="D285" s="430"/>
      <c r="E285" s="430"/>
      <c r="F285" s="430"/>
      <c r="G285" s="479"/>
      <c r="H285" s="494"/>
      <c r="I285" s="415"/>
      <c r="J285" s="415"/>
      <c r="K285" s="415"/>
      <c r="L285" s="415"/>
      <c r="M285" s="415"/>
      <c r="N285" s="415"/>
      <c r="O285" s="415"/>
      <c r="P285" s="491"/>
      <c r="Q285" s="415"/>
      <c r="R285" s="415"/>
      <c r="S285" s="415"/>
      <c r="T285" s="491"/>
      <c r="U285" s="415"/>
      <c r="V285" s="415"/>
    </row>
    <row r="286" spans="1:22" ht="155.25" customHeight="1">
      <c r="A286" s="461"/>
      <c r="B286" s="461"/>
      <c r="C286" s="439"/>
      <c r="D286" s="439"/>
      <c r="E286" s="439"/>
      <c r="F286" s="439"/>
      <c r="G286" s="486"/>
      <c r="H286" s="493"/>
      <c r="I286" s="415"/>
      <c r="J286" s="415"/>
      <c r="K286" s="415"/>
      <c r="L286" s="415"/>
      <c r="M286" s="415"/>
      <c r="N286" s="415"/>
      <c r="O286" s="415"/>
      <c r="P286" s="491"/>
      <c r="Q286" s="415"/>
      <c r="R286" s="415"/>
      <c r="S286" s="415"/>
      <c r="T286" s="491"/>
      <c r="U286" s="415"/>
      <c r="V286" s="415"/>
    </row>
    <row r="287" spans="1:22" ht="155.25" customHeight="1">
      <c r="A287" s="298"/>
      <c r="B287" s="298"/>
      <c r="C287" s="430"/>
      <c r="D287" s="430"/>
      <c r="E287" s="430"/>
      <c r="F287" s="430"/>
      <c r="G287" s="479"/>
      <c r="H287" s="494"/>
      <c r="I287" s="415"/>
      <c r="J287" s="415"/>
      <c r="K287" s="415"/>
      <c r="L287" s="415"/>
      <c r="M287" s="415"/>
      <c r="N287" s="415"/>
      <c r="O287" s="415"/>
      <c r="P287" s="491"/>
      <c r="Q287" s="415"/>
      <c r="R287" s="415"/>
      <c r="S287" s="415"/>
      <c r="T287" s="491"/>
      <c r="U287" s="415"/>
      <c r="V287" s="415"/>
    </row>
    <row r="288" spans="1:22" ht="155.25" customHeight="1">
      <c r="C288" s="415"/>
      <c r="D288" s="415"/>
      <c r="E288" s="415"/>
      <c r="F288" s="415"/>
      <c r="G288" s="415"/>
      <c r="H288" s="495"/>
      <c r="I288" s="415"/>
      <c r="J288" s="415"/>
      <c r="K288" s="415"/>
      <c r="L288" s="415"/>
      <c r="M288" s="415"/>
      <c r="N288" s="415"/>
      <c r="O288" s="415"/>
      <c r="P288" s="491"/>
      <c r="Q288" s="415"/>
      <c r="R288" s="415"/>
      <c r="S288" s="415"/>
      <c r="T288" s="491"/>
      <c r="U288" s="415"/>
      <c r="V288" s="415"/>
    </row>
    <row r="289" spans="3:22" ht="155.25" customHeight="1">
      <c r="C289" s="415"/>
      <c r="D289" s="415"/>
      <c r="E289" s="415"/>
      <c r="F289" s="415"/>
      <c r="G289" s="415"/>
      <c r="H289" s="495"/>
      <c r="I289" s="415"/>
      <c r="J289" s="415"/>
      <c r="K289" s="415"/>
      <c r="L289" s="415"/>
      <c r="M289" s="415"/>
      <c r="N289" s="415"/>
      <c r="O289" s="415"/>
      <c r="P289" s="491"/>
      <c r="Q289" s="415"/>
      <c r="R289" s="415"/>
      <c r="S289" s="415"/>
      <c r="T289" s="491"/>
      <c r="U289" s="415"/>
      <c r="V289" s="415"/>
    </row>
    <row r="290" spans="3:22" ht="155.25" customHeight="1">
      <c r="C290" s="415"/>
      <c r="D290" s="415"/>
      <c r="E290" s="415"/>
      <c r="F290" s="415"/>
      <c r="G290" s="415"/>
      <c r="H290" s="495"/>
      <c r="I290" s="415"/>
      <c r="J290" s="415"/>
      <c r="K290" s="415"/>
      <c r="L290" s="415"/>
      <c r="M290" s="415"/>
      <c r="N290" s="415"/>
      <c r="O290" s="415"/>
      <c r="P290" s="491"/>
      <c r="Q290" s="415"/>
      <c r="R290" s="415"/>
      <c r="S290" s="415"/>
      <c r="T290" s="491"/>
      <c r="U290" s="415"/>
      <c r="V290" s="415"/>
    </row>
    <row r="291" spans="3:22" ht="155.25" customHeight="1">
      <c r="C291" s="415"/>
      <c r="D291" s="415"/>
      <c r="E291" s="415"/>
      <c r="F291" s="415"/>
      <c r="G291" s="415"/>
      <c r="H291" s="495"/>
      <c r="I291" s="415"/>
      <c r="J291" s="415"/>
      <c r="K291" s="415"/>
      <c r="L291" s="415"/>
      <c r="M291" s="415"/>
      <c r="N291" s="415"/>
      <c r="O291" s="415"/>
      <c r="P291" s="491"/>
      <c r="Q291" s="415"/>
      <c r="R291" s="415"/>
      <c r="S291" s="415"/>
      <c r="T291" s="491"/>
      <c r="U291" s="415"/>
      <c r="V291" s="415"/>
    </row>
    <row r="292" spans="3:22" ht="155.25" customHeight="1">
      <c r="C292" s="415"/>
      <c r="D292" s="415"/>
      <c r="E292" s="415"/>
      <c r="F292" s="415"/>
      <c r="G292" s="415"/>
      <c r="H292" s="495"/>
      <c r="I292" s="415"/>
      <c r="J292" s="415"/>
      <c r="K292" s="415"/>
      <c r="L292" s="415"/>
      <c r="M292" s="415"/>
      <c r="N292" s="415"/>
      <c r="O292" s="415"/>
      <c r="P292" s="491"/>
      <c r="Q292" s="415"/>
      <c r="R292" s="415"/>
      <c r="S292" s="415"/>
      <c r="T292" s="491"/>
      <c r="U292" s="415"/>
      <c r="V292" s="415"/>
    </row>
    <row r="293" spans="3:22" ht="155.25" customHeight="1">
      <c r="C293" s="415"/>
      <c r="D293" s="415"/>
      <c r="E293" s="415"/>
      <c r="F293" s="415"/>
      <c r="G293" s="415"/>
      <c r="H293" s="495"/>
      <c r="I293" s="415"/>
      <c r="J293" s="415"/>
      <c r="K293" s="415"/>
      <c r="L293" s="415"/>
      <c r="M293" s="415"/>
      <c r="N293" s="415"/>
      <c r="O293" s="415"/>
      <c r="P293" s="491"/>
      <c r="Q293" s="415"/>
      <c r="R293" s="415"/>
      <c r="S293" s="415"/>
      <c r="T293" s="491"/>
      <c r="U293" s="415"/>
      <c r="V293" s="415"/>
    </row>
    <row r="294" spans="3:22" ht="155.25" customHeight="1">
      <c r="C294" s="415"/>
      <c r="D294" s="415"/>
      <c r="E294" s="415"/>
      <c r="F294" s="415"/>
      <c r="G294" s="415"/>
      <c r="H294" s="495"/>
      <c r="I294" s="415"/>
      <c r="J294" s="415"/>
      <c r="K294" s="415"/>
      <c r="L294" s="415"/>
      <c r="M294" s="415"/>
      <c r="N294" s="415"/>
      <c r="O294" s="415"/>
      <c r="P294" s="491"/>
      <c r="Q294" s="415"/>
      <c r="R294" s="415"/>
      <c r="S294" s="415"/>
      <c r="T294" s="491"/>
      <c r="U294" s="415"/>
      <c r="V294" s="415"/>
    </row>
    <row r="295" spans="3:22" ht="155.25" customHeight="1">
      <c r="C295" s="415"/>
      <c r="D295" s="415"/>
      <c r="E295" s="415"/>
      <c r="F295" s="415"/>
      <c r="G295" s="415"/>
      <c r="H295" s="495"/>
      <c r="I295" s="415"/>
      <c r="J295" s="415"/>
      <c r="K295" s="415"/>
      <c r="L295" s="415"/>
      <c r="M295" s="415"/>
      <c r="N295" s="415"/>
      <c r="O295" s="415"/>
      <c r="P295" s="491"/>
      <c r="Q295" s="415"/>
      <c r="R295" s="415"/>
      <c r="S295" s="415"/>
      <c r="T295" s="491"/>
      <c r="U295" s="415"/>
      <c r="V295" s="415"/>
    </row>
    <row r="296" spans="3:22" ht="155.25" customHeight="1">
      <c r="C296" s="415"/>
      <c r="D296" s="415"/>
      <c r="E296" s="415"/>
      <c r="F296" s="415"/>
      <c r="G296" s="415"/>
      <c r="H296" s="495"/>
      <c r="I296" s="415"/>
      <c r="J296" s="415"/>
      <c r="K296" s="415"/>
      <c r="L296" s="415"/>
      <c r="M296" s="415"/>
      <c r="N296" s="415"/>
      <c r="O296" s="415"/>
      <c r="P296" s="491"/>
      <c r="Q296" s="415"/>
      <c r="R296" s="415"/>
      <c r="S296" s="415"/>
      <c r="T296" s="491"/>
      <c r="U296" s="415"/>
      <c r="V296" s="415"/>
    </row>
    <row r="297" spans="3:22" ht="155.25" customHeight="1">
      <c r="C297" s="415"/>
      <c r="D297" s="415"/>
      <c r="E297" s="415"/>
      <c r="F297" s="415"/>
      <c r="G297" s="415"/>
      <c r="H297" s="495"/>
      <c r="I297" s="415"/>
      <c r="J297" s="415"/>
      <c r="K297" s="415"/>
      <c r="L297" s="415"/>
      <c r="M297" s="415"/>
      <c r="N297" s="415"/>
      <c r="O297" s="415"/>
      <c r="P297" s="491"/>
      <c r="Q297" s="415"/>
      <c r="R297" s="415"/>
      <c r="S297" s="415"/>
      <c r="T297" s="491"/>
      <c r="U297" s="415"/>
      <c r="V297" s="415"/>
    </row>
    <row r="298" spans="3:22" ht="155.25" customHeight="1">
      <c r="C298" s="415"/>
      <c r="D298" s="415"/>
      <c r="E298" s="415"/>
      <c r="F298" s="415"/>
      <c r="G298" s="415"/>
      <c r="H298" s="495"/>
      <c r="I298" s="415"/>
      <c r="J298" s="415"/>
      <c r="K298" s="415"/>
      <c r="L298" s="415"/>
      <c r="M298" s="415"/>
      <c r="N298" s="415"/>
      <c r="O298" s="415"/>
      <c r="P298" s="491"/>
      <c r="Q298" s="415"/>
      <c r="R298" s="415"/>
      <c r="S298" s="415"/>
      <c r="T298" s="491"/>
      <c r="U298" s="415"/>
      <c r="V298" s="415"/>
    </row>
    <row r="299" spans="3:22" ht="155.25" customHeight="1">
      <c r="C299" s="415"/>
      <c r="D299" s="415"/>
      <c r="E299" s="415"/>
      <c r="F299" s="415"/>
      <c r="G299" s="415"/>
      <c r="H299" s="495"/>
      <c r="I299" s="415"/>
      <c r="J299" s="415"/>
      <c r="K299" s="415"/>
      <c r="L299" s="415"/>
      <c r="M299" s="415"/>
      <c r="N299" s="415"/>
      <c r="O299" s="415"/>
      <c r="P299" s="491"/>
      <c r="Q299" s="415"/>
      <c r="R299" s="415"/>
      <c r="S299" s="415"/>
      <c r="T299" s="491"/>
      <c r="U299" s="415"/>
      <c r="V299" s="415"/>
    </row>
    <row r="300" spans="3:22" ht="155.25" customHeight="1">
      <c r="C300" s="415"/>
      <c r="D300" s="415"/>
      <c r="E300" s="415"/>
      <c r="F300" s="415"/>
      <c r="G300" s="415"/>
      <c r="H300" s="495"/>
      <c r="I300" s="415"/>
      <c r="J300" s="415"/>
      <c r="K300" s="415"/>
      <c r="L300" s="415"/>
      <c r="M300" s="415"/>
      <c r="N300" s="415"/>
      <c r="O300" s="415"/>
      <c r="P300" s="491"/>
      <c r="Q300" s="415"/>
      <c r="R300" s="415"/>
      <c r="S300" s="415"/>
      <c r="T300" s="491"/>
      <c r="U300" s="415"/>
      <c r="V300" s="415"/>
    </row>
    <row r="301" spans="3:22" ht="155.25" customHeight="1">
      <c r="C301" s="415"/>
      <c r="D301" s="415"/>
      <c r="E301" s="415"/>
      <c r="F301" s="415"/>
      <c r="G301" s="415"/>
      <c r="H301" s="495"/>
      <c r="I301" s="415"/>
      <c r="J301" s="415"/>
      <c r="K301" s="415"/>
      <c r="L301" s="415"/>
      <c r="M301" s="415"/>
      <c r="N301" s="415"/>
      <c r="O301" s="415"/>
      <c r="P301" s="491"/>
      <c r="Q301" s="415"/>
      <c r="R301" s="415"/>
      <c r="S301" s="415"/>
      <c r="T301" s="491"/>
      <c r="U301" s="415"/>
      <c r="V301" s="415"/>
    </row>
    <row r="302" spans="3:22" ht="155.25" customHeight="1">
      <c r="C302" s="415"/>
      <c r="D302" s="415"/>
      <c r="E302" s="415"/>
      <c r="F302" s="415"/>
      <c r="G302" s="415"/>
      <c r="H302" s="495"/>
      <c r="I302" s="415"/>
      <c r="J302" s="415"/>
      <c r="K302" s="415"/>
      <c r="L302" s="415"/>
      <c r="M302" s="415"/>
      <c r="N302" s="415"/>
      <c r="O302" s="415"/>
      <c r="P302" s="491"/>
      <c r="Q302" s="415"/>
      <c r="R302" s="415"/>
      <c r="S302" s="415"/>
      <c r="T302" s="491"/>
      <c r="U302" s="415"/>
      <c r="V302" s="415"/>
    </row>
    <row r="303" spans="3:22" ht="155.25" customHeight="1">
      <c r="C303" s="415"/>
      <c r="D303" s="415"/>
      <c r="E303" s="415"/>
      <c r="F303" s="415"/>
      <c r="G303" s="415"/>
      <c r="H303" s="495"/>
      <c r="I303" s="415"/>
      <c r="J303" s="415"/>
      <c r="K303" s="415"/>
      <c r="L303" s="415"/>
      <c r="M303" s="415"/>
      <c r="N303" s="415"/>
      <c r="O303" s="415"/>
      <c r="P303" s="491"/>
      <c r="Q303" s="415"/>
      <c r="R303" s="415"/>
      <c r="S303" s="415"/>
      <c r="T303" s="491"/>
      <c r="U303" s="415"/>
      <c r="V303" s="415"/>
    </row>
    <row r="304" spans="3:22" ht="155.25" customHeight="1">
      <c r="C304" s="415"/>
      <c r="D304" s="415"/>
      <c r="E304" s="415"/>
      <c r="F304" s="415"/>
      <c r="G304" s="415"/>
      <c r="H304" s="495"/>
      <c r="I304" s="415"/>
      <c r="J304" s="415"/>
      <c r="K304" s="415"/>
      <c r="L304" s="415"/>
      <c r="M304" s="415"/>
      <c r="N304" s="415"/>
      <c r="O304" s="415"/>
      <c r="P304" s="491"/>
      <c r="Q304" s="415"/>
      <c r="R304" s="415"/>
      <c r="S304" s="415"/>
      <c r="T304" s="491"/>
      <c r="U304" s="415"/>
      <c r="V304" s="415"/>
    </row>
    <row r="305" spans="3:22" ht="155.25" customHeight="1">
      <c r="C305" s="415"/>
      <c r="D305" s="415"/>
      <c r="E305" s="415"/>
      <c r="F305" s="415"/>
      <c r="G305" s="415"/>
      <c r="H305" s="495"/>
      <c r="I305" s="415"/>
      <c r="J305" s="415"/>
      <c r="K305" s="415"/>
      <c r="L305" s="415"/>
      <c r="M305" s="415"/>
      <c r="N305" s="415"/>
      <c r="O305" s="415"/>
      <c r="P305" s="491"/>
      <c r="Q305" s="415"/>
      <c r="R305" s="415"/>
      <c r="S305" s="415"/>
      <c r="T305" s="491"/>
      <c r="U305" s="415"/>
      <c r="V305" s="415"/>
    </row>
    <row r="306" spans="3:22" ht="155.25" customHeight="1">
      <c r="C306" s="415"/>
      <c r="D306" s="415"/>
      <c r="E306" s="415"/>
      <c r="F306" s="415"/>
      <c r="G306" s="415"/>
      <c r="H306" s="495"/>
      <c r="I306" s="415"/>
      <c r="J306" s="415"/>
      <c r="K306" s="415"/>
      <c r="L306" s="415"/>
      <c r="M306" s="415"/>
      <c r="N306" s="415"/>
      <c r="O306" s="415"/>
      <c r="P306" s="491"/>
      <c r="Q306" s="415"/>
      <c r="R306" s="415"/>
      <c r="S306" s="415"/>
      <c r="T306" s="491"/>
      <c r="U306" s="415"/>
      <c r="V306" s="415"/>
    </row>
    <row r="307" spans="3:22" ht="155.25" customHeight="1">
      <c r="C307" s="415"/>
      <c r="D307" s="415"/>
      <c r="E307" s="415"/>
      <c r="F307" s="415"/>
      <c r="G307" s="415"/>
      <c r="H307" s="495"/>
      <c r="I307" s="415"/>
      <c r="J307" s="415"/>
      <c r="K307" s="415"/>
      <c r="L307" s="415"/>
      <c r="M307" s="415"/>
      <c r="N307" s="415"/>
      <c r="O307" s="415"/>
      <c r="P307" s="491"/>
      <c r="Q307" s="415"/>
      <c r="R307" s="415"/>
      <c r="S307" s="415"/>
      <c r="T307" s="491"/>
      <c r="U307" s="415"/>
      <c r="V307" s="415"/>
    </row>
    <row r="308" spans="3:22" ht="155.25" customHeight="1">
      <c r="C308" s="415"/>
      <c r="D308" s="415"/>
      <c r="E308" s="415"/>
      <c r="F308" s="415"/>
      <c r="G308" s="415"/>
      <c r="H308" s="495"/>
      <c r="I308" s="415"/>
      <c r="J308" s="415"/>
      <c r="K308" s="415"/>
      <c r="L308" s="415"/>
      <c r="M308" s="415"/>
      <c r="N308" s="415"/>
      <c r="O308" s="415"/>
      <c r="P308" s="491"/>
      <c r="Q308" s="415"/>
      <c r="R308" s="415"/>
      <c r="S308" s="415"/>
      <c r="T308" s="491"/>
      <c r="U308" s="415"/>
      <c r="V308" s="415"/>
    </row>
    <row r="309" spans="3:22" ht="155.25" customHeight="1">
      <c r="C309" s="415"/>
      <c r="D309" s="415"/>
      <c r="E309" s="415"/>
      <c r="F309" s="415"/>
      <c r="G309" s="415"/>
      <c r="H309" s="495"/>
      <c r="I309" s="415"/>
      <c r="J309" s="415"/>
      <c r="K309" s="415"/>
      <c r="L309" s="415"/>
      <c r="M309" s="415"/>
      <c r="N309" s="415"/>
      <c r="O309" s="415"/>
      <c r="P309" s="491"/>
      <c r="Q309" s="415"/>
      <c r="R309" s="415"/>
      <c r="S309" s="415"/>
      <c r="T309" s="491"/>
      <c r="U309" s="415"/>
      <c r="V309" s="415"/>
    </row>
    <row r="310" spans="3:22" ht="155.25" customHeight="1">
      <c r="C310" s="415"/>
      <c r="D310" s="415"/>
      <c r="E310" s="415"/>
      <c r="F310" s="415"/>
      <c r="G310" s="415"/>
      <c r="H310" s="495"/>
      <c r="I310" s="415"/>
      <c r="J310" s="415"/>
      <c r="K310" s="415"/>
      <c r="L310" s="415"/>
      <c r="M310" s="415"/>
      <c r="N310" s="415"/>
      <c r="O310" s="415"/>
      <c r="P310" s="491"/>
      <c r="Q310" s="415"/>
      <c r="R310" s="415"/>
      <c r="S310" s="415"/>
      <c r="T310" s="491"/>
      <c r="U310" s="415"/>
      <c r="V310" s="415"/>
    </row>
    <row r="311" spans="3:22" ht="155.25" customHeight="1">
      <c r="C311" s="415"/>
      <c r="D311" s="415"/>
      <c r="E311" s="415"/>
      <c r="F311" s="415"/>
      <c r="G311" s="415"/>
      <c r="H311" s="495"/>
      <c r="I311" s="415"/>
      <c r="J311" s="415"/>
      <c r="K311" s="415"/>
      <c r="L311" s="415"/>
      <c r="M311" s="415"/>
      <c r="N311" s="415"/>
      <c r="O311" s="415"/>
      <c r="P311" s="491"/>
      <c r="Q311" s="415"/>
      <c r="R311" s="415"/>
      <c r="S311" s="415"/>
      <c r="T311" s="491"/>
      <c r="U311" s="415"/>
      <c r="V311" s="415"/>
    </row>
    <row r="312" spans="3:22" ht="155.25" customHeight="1">
      <c r="C312" s="415"/>
      <c r="D312" s="415"/>
      <c r="E312" s="415"/>
      <c r="F312" s="415"/>
      <c r="G312" s="415"/>
      <c r="H312" s="495"/>
      <c r="I312" s="415"/>
      <c r="J312" s="415"/>
      <c r="K312" s="415"/>
      <c r="L312" s="415"/>
      <c r="M312" s="415"/>
      <c r="N312" s="415"/>
      <c r="O312" s="415"/>
      <c r="P312" s="491"/>
      <c r="Q312" s="415"/>
      <c r="R312" s="415"/>
      <c r="S312" s="415"/>
      <c r="T312" s="491"/>
      <c r="U312" s="415"/>
      <c r="V312" s="415"/>
    </row>
    <row r="313" spans="3:22" ht="155.25" customHeight="1">
      <c r="C313" s="415"/>
      <c r="D313" s="415"/>
      <c r="E313" s="415"/>
      <c r="F313" s="415"/>
      <c r="G313" s="415"/>
      <c r="H313" s="495"/>
      <c r="I313" s="415"/>
      <c r="J313" s="415"/>
      <c r="K313" s="415"/>
      <c r="L313" s="415"/>
      <c r="M313" s="415"/>
      <c r="N313" s="415"/>
      <c r="O313" s="415"/>
      <c r="P313" s="491"/>
      <c r="Q313" s="415"/>
      <c r="R313" s="415"/>
      <c r="S313" s="415"/>
      <c r="T313" s="491"/>
      <c r="U313" s="415"/>
      <c r="V313" s="415"/>
    </row>
    <row r="314" spans="3:22" ht="155.25" customHeight="1">
      <c r="C314" s="415"/>
      <c r="D314" s="415"/>
      <c r="E314" s="415"/>
      <c r="F314" s="415"/>
      <c r="G314" s="415"/>
      <c r="H314" s="495"/>
      <c r="I314" s="415"/>
      <c r="J314" s="415"/>
      <c r="K314" s="415"/>
      <c r="L314" s="415"/>
      <c r="M314" s="415"/>
      <c r="N314" s="415"/>
      <c r="O314" s="415"/>
      <c r="P314" s="491"/>
      <c r="Q314" s="415"/>
      <c r="R314" s="415"/>
      <c r="S314" s="415"/>
      <c r="T314" s="491"/>
      <c r="U314" s="415"/>
      <c r="V314" s="415"/>
    </row>
    <row r="315" spans="3:22" ht="155.25" customHeight="1">
      <c r="C315" s="415"/>
      <c r="D315" s="415"/>
      <c r="E315" s="415"/>
      <c r="F315" s="415"/>
      <c r="G315" s="415"/>
      <c r="H315" s="495"/>
      <c r="I315" s="415"/>
      <c r="J315" s="415"/>
      <c r="K315" s="415"/>
      <c r="L315" s="415"/>
      <c r="M315" s="415"/>
      <c r="N315" s="415"/>
      <c r="O315" s="415"/>
      <c r="P315" s="491"/>
      <c r="Q315" s="415"/>
      <c r="R315" s="415"/>
      <c r="S315" s="415"/>
      <c r="T315" s="491"/>
      <c r="U315" s="415"/>
      <c r="V315" s="415"/>
    </row>
    <row r="316" spans="3:22" ht="155.25" customHeight="1">
      <c r="C316" s="415"/>
      <c r="D316" s="415"/>
      <c r="E316" s="415"/>
      <c r="F316" s="415"/>
      <c r="G316" s="415"/>
      <c r="H316" s="495"/>
      <c r="I316" s="415"/>
      <c r="J316" s="415"/>
      <c r="K316" s="415"/>
      <c r="L316" s="415"/>
      <c r="M316" s="415"/>
      <c r="N316" s="415"/>
      <c r="O316" s="415"/>
      <c r="P316" s="491"/>
      <c r="Q316" s="415"/>
      <c r="R316" s="415"/>
      <c r="S316" s="415"/>
      <c r="T316" s="491"/>
      <c r="U316" s="415"/>
      <c r="V316" s="415"/>
    </row>
    <row r="317" spans="3:22" ht="155.25" customHeight="1">
      <c r="C317" s="415"/>
      <c r="D317" s="415"/>
      <c r="E317" s="415"/>
      <c r="F317" s="415"/>
      <c r="G317" s="415"/>
      <c r="H317" s="495"/>
      <c r="I317" s="415"/>
      <c r="J317" s="415"/>
      <c r="K317" s="415"/>
      <c r="L317" s="415"/>
      <c r="M317" s="415"/>
      <c r="N317" s="415"/>
      <c r="O317" s="415"/>
      <c r="P317" s="491"/>
      <c r="Q317" s="415"/>
      <c r="R317" s="415"/>
      <c r="S317" s="415"/>
      <c r="T317" s="491"/>
      <c r="U317" s="415"/>
      <c r="V317" s="415"/>
    </row>
    <row r="318" spans="3:22" ht="155.25" customHeight="1">
      <c r="C318" s="415"/>
      <c r="D318" s="415"/>
      <c r="E318" s="415"/>
      <c r="F318" s="415"/>
      <c r="G318" s="415"/>
      <c r="H318" s="495"/>
      <c r="I318" s="415"/>
      <c r="J318" s="415"/>
      <c r="K318" s="415"/>
      <c r="L318" s="415"/>
      <c r="M318" s="415"/>
      <c r="N318" s="415"/>
      <c r="O318" s="415"/>
      <c r="P318" s="491"/>
      <c r="Q318" s="415"/>
      <c r="R318" s="415"/>
      <c r="S318" s="415"/>
      <c r="T318" s="491"/>
      <c r="U318" s="415"/>
      <c r="V318" s="415"/>
    </row>
    <row r="319" spans="3:22" ht="155.25" customHeight="1">
      <c r="C319" s="415"/>
      <c r="D319" s="415"/>
      <c r="E319" s="415"/>
      <c r="F319" s="415"/>
      <c r="G319" s="415"/>
      <c r="H319" s="495"/>
      <c r="I319" s="415"/>
      <c r="J319" s="415"/>
      <c r="K319" s="415"/>
      <c r="L319" s="415"/>
      <c r="M319" s="415"/>
      <c r="N319" s="415"/>
      <c r="O319" s="415"/>
      <c r="P319" s="491"/>
      <c r="Q319" s="415"/>
      <c r="R319" s="415"/>
      <c r="S319" s="415"/>
      <c r="T319" s="491"/>
      <c r="U319" s="415"/>
      <c r="V319" s="415"/>
    </row>
    <row r="320" spans="3:22" ht="155.25" customHeight="1">
      <c r="C320" s="415"/>
      <c r="D320" s="415"/>
      <c r="E320" s="415"/>
      <c r="F320" s="415"/>
      <c r="G320" s="415"/>
      <c r="H320" s="495"/>
      <c r="I320" s="415"/>
      <c r="J320" s="415"/>
      <c r="K320" s="415"/>
      <c r="L320" s="415"/>
      <c r="M320" s="415"/>
      <c r="N320" s="415"/>
      <c r="O320" s="415"/>
      <c r="P320" s="491"/>
      <c r="Q320" s="415"/>
      <c r="R320" s="415"/>
      <c r="S320" s="415"/>
      <c r="T320" s="491"/>
      <c r="U320" s="415"/>
      <c r="V320" s="415"/>
    </row>
    <row r="321" spans="3:22" ht="155.25" customHeight="1">
      <c r="C321" s="415"/>
      <c r="D321" s="415"/>
      <c r="E321" s="415"/>
      <c r="F321" s="415"/>
      <c r="G321" s="415"/>
      <c r="H321" s="495"/>
      <c r="I321" s="415"/>
      <c r="J321" s="415"/>
      <c r="K321" s="415"/>
      <c r="L321" s="415"/>
      <c r="M321" s="415"/>
      <c r="N321" s="415"/>
      <c r="O321" s="415"/>
      <c r="P321" s="491"/>
      <c r="Q321" s="415"/>
      <c r="R321" s="415"/>
      <c r="S321" s="415"/>
      <c r="T321" s="491"/>
      <c r="U321" s="415"/>
      <c r="V321" s="415"/>
    </row>
    <row r="322" spans="3:22" ht="155.25" customHeight="1">
      <c r="C322" s="415"/>
      <c r="D322" s="415"/>
      <c r="E322" s="415"/>
      <c r="F322" s="415"/>
      <c r="G322" s="415"/>
      <c r="H322" s="495"/>
      <c r="I322" s="415"/>
      <c r="J322" s="415"/>
      <c r="K322" s="415"/>
      <c r="L322" s="415"/>
      <c r="M322" s="415"/>
      <c r="N322" s="415"/>
      <c r="O322" s="415"/>
      <c r="P322" s="491"/>
      <c r="Q322" s="415"/>
      <c r="R322" s="415"/>
      <c r="S322" s="415"/>
      <c r="T322" s="491"/>
      <c r="U322" s="415"/>
      <c r="V322" s="415"/>
    </row>
    <row r="323" spans="3:22" ht="155.25" customHeight="1">
      <c r="C323" s="415"/>
      <c r="D323" s="415"/>
      <c r="E323" s="415"/>
      <c r="F323" s="415"/>
      <c r="G323" s="415"/>
      <c r="H323" s="495"/>
      <c r="I323" s="415"/>
      <c r="J323" s="415"/>
      <c r="K323" s="415"/>
      <c r="L323" s="415"/>
      <c r="M323" s="415"/>
      <c r="N323" s="415"/>
      <c r="O323" s="415"/>
      <c r="P323" s="491"/>
      <c r="Q323" s="415"/>
      <c r="R323" s="415"/>
      <c r="S323" s="415"/>
      <c r="T323" s="491"/>
      <c r="U323" s="415"/>
      <c r="V323" s="415"/>
    </row>
    <row r="324" spans="3:22" ht="155.25" customHeight="1">
      <c r="C324" s="415"/>
      <c r="D324" s="415"/>
      <c r="E324" s="415"/>
      <c r="F324" s="415"/>
      <c r="G324" s="415"/>
      <c r="H324" s="495"/>
      <c r="I324" s="415"/>
      <c r="J324" s="415"/>
      <c r="K324" s="415"/>
      <c r="L324" s="415"/>
      <c r="M324" s="415"/>
      <c r="N324" s="415"/>
      <c r="O324" s="415"/>
      <c r="P324" s="491"/>
      <c r="Q324" s="415"/>
      <c r="R324" s="415"/>
      <c r="S324" s="415"/>
      <c r="T324" s="491"/>
      <c r="U324" s="415"/>
      <c r="V324" s="415"/>
    </row>
    <row r="325" spans="3:22" ht="155.25" customHeight="1">
      <c r="C325" s="415"/>
      <c r="D325" s="415"/>
      <c r="E325" s="415"/>
      <c r="F325" s="415"/>
      <c r="G325" s="415"/>
      <c r="H325" s="495"/>
      <c r="I325" s="415"/>
      <c r="J325" s="415"/>
      <c r="K325" s="415"/>
      <c r="L325" s="415"/>
      <c r="M325" s="415"/>
      <c r="N325" s="415"/>
      <c r="O325" s="415"/>
      <c r="P325" s="491"/>
      <c r="Q325" s="415"/>
      <c r="R325" s="415"/>
      <c r="S325" s="415"/>
      <c r="T325" s="491"/>
      <c r="U325" s="415"/>
      <c r="V325" s="415"/>
    </row>
    <row r="326" spans="3:22" ht="155.25" customHeight="1">
      <c r="C326" s="415"/>
      <c r="D326" s="415"/>
      <c r="E326" s="415"/>
      <c r="F326" s="415"/>
      <c r="G326" s="415"/>
      <c r="H326" s="495"/>
      <c r="I326" s="415"/>
      <c r="J326" s="415"/>
      <c r="K326" s="415"/>
      <c r="L326" s="415"/>
      <c r="M326" s="415"/>
      <c r="N326" s="415"/>
      <c r="O326" s="415"/>
      <c r="P326" s="491"/>
      <c r="Q326" s="415"/>
      <c r="R326" s="415"/>
      <c r="S326" s="415"/>
      <c r="T326" s="491"/>
      <c r="U326" s="415"/>
      <c r="V326" s="415"/>
    </row>
    <row r="327" spans="3:22" ht="155.25" customHeight="1">
      <c r="C327" s="415"/>
      <c r="D327" s="415"/>
      <c r="E327" s="415"/>
      <c r="F327" s="415"/>
      <c r="G327" s="415"/>
      <c r="H327" s="495"/>
      <c r="I327" s="415"/>
      <c r="J327" s="415"/>
      <c r="K327" s="415"/>
      <c r="L327" s="415"/>
      <c r="M327" s="415"/>
      <c r="N327" s="415"/>
      <c r="O327" s="415"/>
      <c r="P327" s="491"/>
      <c r="Q327" s="415"/>
      <c r="R327" s="415"/>
      <c r="S327" s="415"/>
      <c r="T327" s="491"/>
      <c r="U327" s="415"/>
      <c r="V327" s="415"/>
    </row>
    <row r="328" spans="3:22" ht="155.25" customHeight="1">
      <c r="C328" s="415"/>
      <c r="D328" s="415"/>
      <c r="E328" s="415"/>
      <c r="F328" s="415"/>
      <c r="G328" s="415"/>
      <c r="H328" s="495"/>
      <c r="I328" s="415"/>
      <c r="J328" s="415"/>
      <c r="K328" s="415"/>
      <c r="L328" s="415"/>
      <c r="M328" s="415"/>
      <c r="N328" s="415"/>
      <c r="O328" s="415"/>
      <c r="P328" s="491"/>
      <c r="Q328" s="415"/>
      <c r="R328" s="415"/>
      <c r="S328" s="415"/>
      <c r="T328" s="491"/>
      <c r="U328" s="415"/>
      <c r="V328" s="415"/>
    </row>
    <row r="329" spans="3:22" ht="155.25" customHeight="1">
      <c r="C329" s="415"/>
      <c r="D329" s="415"/>
      <c r="E329" s="415"/>
      <c r="F329" s="415"/>
      <c r="G329" s="415"/>
      <c r="H329" s="495"/>
      <c r="I329" s="415"/>
      <c r="J329" s="415"/>
      <c r="K329" s="415"/>
      <c r="L329" s="415"/>
      <c r="M329" s="415"/>
      <c r="N329" s="415"/>
      <c r="O329" s="415"/>
      <c r="P329" s="491"/>
      <c r="Q329" s="415"/>
      <c r="R329" s="415"/>
      <c r="S329" s="415"/>
      <c r="T329" s="491"/>
      <c r="U329" s="415"/>
      <c r="V329" s="415"/>
    </row>
    <row r="330" spans="3:22" ht="155.25" customHeight="1">
      <c r="C330" s="415"/>
      <c r="D330" s="415"/>
      <c r="E330" s="415"/>
      <c r="F330" s="415"/>
      <c r="G330" s="415"/>
      <c r="H330" s="495"/>
      <c r="I330" s="415"/>
      <c r="J330" s="415"/>
      <c r="K330" s="415"/>
      <c r="L330" s="415"/>
      <c r="M330" s="415"/>
      <c r="N330" s="415"/>
      <c r="O330" s="415"/>
      <c r="P330" s="491"/>
      <c r="Q330" s="415"/>
      <c r="R330" s="415"/>
      <c r="S330" s="415"/>
      <c r="T330" s="491"/>
      <c r="U330" s="415"/>
      <c r="V330" s="415"/>
    </row>
    <row r="331" spans="3:22" ht="155.25" customHeight="1">
      <c r="C331" s="415"/>
      <c r="D331" s="415"/>
      <c r="E331" s="415"/>
      <c r="F331" s="415"/>
      <c r="G331" s="415"/>
      <c r="H331" s="495"/>
      <c r="I331" s="415"/>
      <c r="J331" s="415"/>
      <c r="K331" s="415"/>
      <c r="L331" s="415"/>
      <c r="M331" s="415"/>
      <c r="N331" s="415"/>
      <c r="O331" s="415"/>
      <c r="P331" s="491"/>
      <c r="Q331" s="415"/>
      <c r="R331" s="415"/>
      <c r="S331" s="415"/>
      <c r="T331" s="491"/>
      <c r="U331" s="415"/>
      <c r="V331" s="415"/>
    </row>
    <row r="332" spans="3:22" ht="155.25" customHeight="1">
      <c r="C332" s="415"/>
      <c r="D332" s="415"/>
      <c r="E332" s="415"/>
      <c r="F332" s="415"/>
      <c r="G332" s="415"/>
      <c r="H332" s="495"/>
      <c r="I332" s="415"/>
      <c r="J332" s="415"/>
      <c r="K332" s="415"/>
      <c r="L332" s="415"/>
      <c r="M332" s="415"/>
      <c r="N332" s="415"/>
      <c r="O332" s="415"/>
      <c r="P332" s="491"/>
      <c r="Q332" s="415"/>
      <c r="R332" s="415"/>
      <c r="S332" s="415"/>
      <c r="T332" s="491"/>
      <c r="U332" s="415"/>
      <c r="V332" s="415"/>
    </row>
    <row r="333" spans="3:22" ht="155.25" customHeight="1">
      <c r="C333" s="415"/>
      <c r="D333" s="415"/>
      <c r="E333" s="415"/>
      <c r="F333" s="415"/>
      <c r="G333" s="415"/>
      <c r="H333" s="495"/>
      <c r="I333" s="415"/>
      <c r="J333" s="415"/>
      <c r="K333" s="415"/>
      <c r="L333" s="415"/>
      <c r="M333" s="415"/>
      <c r="N333" s="415"/>
      <c r="O333" s="415"/>
      <c r="P333" s="491"/>
      <c r="Q333" s="415"/>
      <c r="R333" s="415"/>
      <c r="S333" s="415"/>
      <c r="T333" s="491"/>
      <c r="U333" s="415"/>
      <c r="V333" s="415"/>
    </row>
    <row r="334" spans="3:22" ht="155.25" customHeight="1">
      <c r="C334" s="415"/>
      <c r="D334" s="415"/>
      <c r="E334" s="415"/>
      <c r="F334" s="415"/>
      <c r="G334" s="415"/>
      <c r="H334" s="495"/>
      <c r="I334" s="415"/>
      <c r="J334" s="415"/>
      <c r="K334" s="415"/>
      <c r="L334" s="415"/>
      <c r="M334" s="415"/>
      <c r="N334" s="415"/>
      <c r="O334" s="415"/>
      <c r="P334" s="491"/>
      <c r="Q334" s="415"/>
      <c r="R334" s="415"/>
      <c r="S334" s="415"/>
      <c r="T334" s="491"/>
      <c r="U334" s="415"/>
      <c r="V334" s="415"/>
    </row>
    <row r="335" spans="3:22" ht="155.25" customHeight="1">
      <c r="C335" s="415"/>
      <c r="D335" s="415"/>
      <c r="E335" s="415"/>
      <c r="F335" s="415"/>
      <c r="G335" s="415"/>
      <c r="H335" s="495"/>
      <c r="I335" s="415"/>
      <c r="J335" s="415"/>
      <c r="K335" s="415"/>
      <c r="L335" s="415"/>
      <c r="M335" s="415"/>
      <c r="N335" s="415"/>
      <c r="O335" s="415"/>
      <c r="P335" s="491"/>
      <c r="Q335" s="415"/>
      <c r="R335" s="415"/>
      <c r="S335" s="415"/>
      <c r="T335" s="491"/>
      <c r="U335" s="415"/>
      <c r="V335" s="415"/>
    </row>
    <row r="336" spans="3:22" ht="155.25" customHeight="1">
      <c r="C336" s="415"/>
      <c r="D336" s="415"/>
      <c r="E336" s="415"/>
      <c r="F336" s="415"/>
      <c r="G336" s="415"/>
      <c r="H336" s="495"/>
      <c r="I336" s="415"/>
      <c r="J336" s="415"/>
      <c r="K336" s="415"/>
      <c r="L336" s="415"/>
      <c r="M336" s="415"/>
      <c r="N336" s="415"/>
      <c r="O336" s="415"/>
      <c r="P336" s="491"/>
      <c r="Q336" s="415"/>
      <c r="R336" s="415"/>
      <c r="S336" s="415"/>
      <c r="T336" s="491"/>
      <c r="U336" s="415"/>
      <c r="V336" s="415"/>
    </row>
    <row r="337" spans="3:22" ht="155.25" customHeight="1">
      <c r="C337" s="415"/>
      <c r="D337" s="415"/>
      <c r="E337" s="415"/>
      <c r="F337" s="415"/>
      <c r="G337" s="415"/>
      <c r="H337" s="495"/>
      <c r="I337" s="415"/>
      <c r="J337" s="415"/>
      <c r="K337" s="415"/>
      <c r="L337" s="415"/>
      <c r="M337" s="415"/>
      <c r="N337" s="415"/>
      <c r="O337" s="415"/>
      <c r="P337" s="491"/>
      <c r="Q337" s="415"/>
      <c r="R337" s="415"/>
      <c r="S337" s="415"/>
      <c r="T337" s="491"/>
      <c r="U337" s="415"/>
      <c r="V337" s="415"/>
    </row>
    <row r="338" spans="3:22" ht="155.25" customHeight="1">
      <c r="C338" s="415"/>
      <c r="D338" s="415"/>
      <c r="E338" s="415"/>
      <c r="F338" s="415"/>
      <c r="G338" s="415"/>
      <c r="H338" s="495"/>
      <c r="I338" s="415"/>
      <c r="J338" s="415"/>
      <c r="K338" s="415"/>
      <c r="L338" s="415"/>
      <c r="M338" s="415"/>
      <c r="N338" s="415"/>
      <c r="O338" s="415"/>
      <c r="P338" s="491"/>
      <c r="Q338" s="415"/>
      <c r="R338" s="415"/>
      <c r="S338" s="415"/>
      <c r="T338" s="491"/>
      <c r="U338" s="415"/>
      <c r="V338" s="415"/>
    </row>
    <row r="339" spans="3:22" ht="155.25" customHeight="1">
      <c r="C339" s="415"/>
      <c r="D339" s="415"/>
      <c r="E339" s="415"/>
      <c r="F339" s="415"/>
      <c r="G339" s="415"/>
      <c r="H339" s="495"/>
      <c r="I339" s="415"/>
      <c r="J339" s="415"/>
      <c r="K339" s="415"/>
      <c r="L339" s="415"/>
      <c r="M339" s="415"/>
      <c r="N339" s="415"/>
      <c r="O339" s="415"/>
      <c r="P339" s="491"/>
      <c r="Q339" s="415"/>
      <c r="R339" s="415"/>
      <c r="S339" s="415"/>
      <c r="T339" s="491"/>
      <c r="U339" s="415"/>
      <c r="V339" s="415"/>
    </row>
    <row r="340" spans="3:22" ht="155.25" customHeight="1">
      <c r="C340" s="415"/>
      <c r="D340" s="415"/>
      <c r="E340" s="415"/>
      <c r="F340" s="415"/>
      <c r="G340" s="415"/>
      <c r="H340" s="495"/>
      <c r="I340" s="415"/>
      <c r="J340" s="415"/>
      <c r="K340" s="415"/>
      <c r="L340" s="415"/>
      <c r="M340" s="415"/>
      <c r="N340" s="415"/>
      <c r="O340" s="415"/>
      <c r="P340" s="491"/>
      <c r="Q340" s="415"/>
      <c r="R340" s="415"/>
      <c r="S340" s="415"/>
      <c r="T340" s="491"/>
      <c r="U340" s="415"/>
      <c r="V340" s="415"/>
    </row>
    <row r="341" spans="3:22" ht="155.25" customHeight="1">
      <c r="C341" s="415"/>
      <c r="D341" s="415"/>
      <c r="E341" s="415"/>
      <c r="F341" s="415"/>
      <c r="G341" s="415"/>
      <c r="H341" s="495"/>
      <c r="I341" s="415"/>
      <c r="J341" s="415"/>
      <c r="K341" s="415"/>
      <c r="L341" s="415"/>
      <c r="M341" s="415"/>
      <c r="N341" s="415"/>
      <c r="O341" s="415"/>
      <c r="P341" s="491"/>
      <c r="Q341" s="415"/>
      <c r="R341" s="415"/>
      <c r="S341" s="415"/>
      <c r="T341" s="491"/>
      <c r="U341" s="415"/>
      <c r="V341" s="415"/>
    </row>
    <row r="342" spans="3:22" ht="155.25" customHeight="1">
      <c r="C342" s="415"/>
      <c r="D342" s="415"/>
      <c r="E342" s="415"/>
      <c r="F342" s="415"/>
      <c r="G342" s="415"/>
      <c r="H342" s="495"/>
      <c r="I342" s="415"/>
      <c r="J342" s="415"/>
      <c r="K342" s="415"/>
      <c r="L342" s="415"/>
      <c r="M342" s="415"/>
      <c r="N342" s="415"/>
      <c r="O342" s="415"/>
      <c r="P342" s="491"/>
      <c r="Q342" s="415"/>
      <c r="R342" s="415"/>
      <c r="S342" s="415"/>
      <c r="T342" s="491"/>
      <c r="U342" s="415"/>
      <c r="V342" s="415"/>
    </row>
    <row r="343" spans="3:22" ht="155.25" customHeight="1">
      <c r="C343" s="415"/>
      <c r="D343" s="415"/>
      <c r="E343" s="415"/>
      <c r="F343" s="415"/>
      <c r="G343" s="415"/>
      <c r="H343" s="495"/>
      <c r="I343" s="415"/>
      <c r="J343" s="415"/>
      <c r="K343" s="415"/>
      <c r="L343" s="415"/>
      <c r="M343" s="415"/>
      <c r="N343" s="415"/>
      <c r="O343" s="415"/>
      <c r="P343" s="491"/>
      <c r="Q343" s="415"/>
      <c r="R343" s="415"/>
      <c r="S343" s="415"/>
      <c r="T343" s="491"/>
      <c r="U343" s="415"/>
      <c r="V343" s="415"/>
    </row>
    <row r="344" spans="3:22" ht="155.25" customHeight="1">
      <c r="C344" s="415"/>
      <c r="D344" s="415"/>
      <c r="E344" s="415"/>
      <c r="F344" s="415"/>
      <c r="G344" s="415"/>
      <c r="H344" s="495"/>
      <c r="I344" s="415"/>
      <c r="J344" s="415"/>
      <c r="K344" s="415"/>
      <c r="L344" s="415"/>
      <c r="M344" s="415"/>
      <c r="N344" s="415"/>
      <c r="O344" s="415"/>
      <c r="P344" s="491"/>
      <c r="Q344" s="415"/>
      <c r="R344" s="415"/>
      <c r="S344" s="415"/>
      <c r="T344" s="491"/>
      <c r="U344" s="415"/>
      <c r="V344" s="415"/>
    </row>
    <row r="345" spans="3:22" ht="155.25" customHeight="1">
      <c r="C345" s="415"/>
      <c r="D345" s="415"/>
      <c r="E345" s="415"/>
      <c r="F345" s="415"/>
      <c r="G345" s="415"/>
      <c r="H345" s="495"/>
      <c r="I345" s="415"/>
      <c r="J345" s="415"/>
      <c r="K345" s="415"/>
      <c r="L345" s="415"/>
      <c r="M345" s="415"/>
      <c r="N345" s="415"/>
      <c r="O345" s="415"/>
      <c r="P345" s="491"/>
      <c r="Q345" s="415"/>
      <c r="R345" s="415"/>
      <c r="S345" s="415"/>
      <c r="T345" s="491"/>
      <c r="U345" s="415"/>
      <c r="V345" s="415"/>
    </row>
    <row r="346" spans="3:22" ht="155.25" customHeight="1">
      <c r="C346" s="415"/>
      <c r="D346" s="415"/>
      <c r="E346" s="415"/>
      <c r="F346" s="415"/>
      <c r="G346" s="415"/>
      <c r="H346" s="495"/>
      <c r="I346" s="415"/>
      <c r="J346" s="415"/>
      <c r="K346" s="415"/>
      <c r="L346" s="415"/>
      <c r="M346" s="415"/>
      <c r="N346" s="415"/>
      <c r="O346" s="415"/>
      <c r="P346" s="491"/>
      <c r="Q346" s="415"/>
      <c r="R346" s="415"/>
      <c r="S346" s="415"/>
      <c r="T346" s="491"/>
      <c r="U346" s="415"/>
      <c r="V346" s="415"/>
    </row>
    <row r="347" spans="3:22" ht="155.25" customHeight="1">
      <c r="C347" s="415"/>
      <c r="D347" s="415"/>
      <c r="E347" s="415"/>
      <c r="F347" s="415"/>
      <c r="G347" s="415"/>
      <c r="H347" s="495"/>
      <c r="I347" s="415"/>
      <c r="J347" s="415"/>
      <c r="K347" s="415"/>
      <c r="L347" s="415"/>
      <c r="M347" s="415"/>
      <c r="N347" s="415"/>
      <c r="O347" s="415"/>
      <c r="P347" s="491"/>
      <c r="Q347" s="415"/>
      <c r="R347" s="415"/>
      <c r="S347" s="415"/>
      <c r="T347" s="491"/>
      <c r="U347" s="415"/>
      <c r="V347" s="415"/>
    </row>
    <row r="348" spans="3:22" ht="155.25" customHeight="1">
      <c r="C348" s="415"/>
      <c r="D348" s="415"/>
      <c r="E348" s="415"/>
      <c r="F348" s="415"/>
      <c r="G348" s="415"/>
      <c r="H348" s="495"/>
      <c r="I348" s="415"/>
      <c r="J348" s="415"/>
      <c r="K348" s="415"/>
      <c r="L348" s="415"/>
      <c r="M348" s="415"/>
      <c r="N348" s="415"/>
      <c r="O348" s="415"/>
      <c r="P348" s="491"/>
      <c r="Q348" s="415"/>
      <c r="R348" s="415"/>
      <c r="S348" s="415"/>
      <c r="T348" s="491"/>
      <c r="U348" s="415"/>
      <c r="V348" s="415"/>
    </row>
    <row r="349" spans="3:22" ht="155.25" customHeight="1">
      <c r="C349" s="415"/>
      <c r="D349" s="415"/>
      <c r="E349" s="415"/>
      <c r="F349" s="415"/>
      <c r="G349" s="415"/>
      <c r="H349" s="495"/>
      <c r="I349" s="415"/>
      <c r="J349" s="415"/>
      <c r="K349" s="415"/>
      <c r="L349" s="415"/>
      <c r="M349" s="415"/>
      <c r="N349" s="415"/>
      <c r="O349" s="415"/>
      <c r="P349" s="491"/>
      <c r="Q349" s="415"/>
      <c r="R349" s="415"/>
      <c r="S349" s="415"/>
      <c r="T349" s="491"/>
      <c r="U349" s="415"/>
      <c r="V349" s="415"/>
    </row>
    <row r="350" spans="3:22" ht="155.25" customHeight="1">
      <c r="C350" s="415"/>
      <c r="D350" s="415"/>
      <c r="E350" s="415"/>
      <c r="F350" s="415"/>
      <c r="G350" s="415"/>
      <c r="H350" s="495"/>
      <c r="I350" s="415"/>
      <c r="J350" s="415"/>
      <c r="K350" s="415"/>
      <c r="L350" s="415"/>
      <c r="M350" s="415"/>
      <c r="N350" s="415"/>
      <c r="O350" s="415"/>
      <c r="P350" s="491"/>
      <c r="Q350" s="415"/>
      <c r="R350" s="415"/>
      <c r="S350" s="415"/>
      <c r="T350" s="491"/>
      <c r="U350" s="415"/>
      <c r="V350" s="415"/>
    </row>
    <row r="351" spans="3:22" ht="155.25" customHeight="1">
      <c r="C351" s="415"/>
      <c r="D351" s="415"/>
      <c r="E351" s="415"/>
      <c r="F351" s="415"/>
      <c r="G351" s="415"/>
      <c r="H351" s="495"/>
      <c r="I351" s="415"/>
      <c r="J351" s="415"/>
      <c r="K351" s="415"/>
      <c r="L351" s="415"/>
      <c r="M351" s="415"/>
      <c r="N351" s="415"/>
      <c r="O351" s="415"/>
      <c r="P351" s="491"/>
      <c r="Q351" s="415"/>
      <c r="R351" s="415"/>
      <c r="S351" s="415"/>
      <c r="T351" s="491"/>
      <c r="U351" s="415"/>
      <c r="V351" s="415"/>
    </row>
    <row r="352" spans="3:22" ht="155.25" customHeight="1">
      <c r="C352" s="415"/>
      <c r="D352" s="415"/>
      <c r="E352" s="415"/>
      <c r="F352" s="415"/>
      <c r="G352" s="415"/>
      <c r="H352" s="495"/>
      <c r="I352" s="415"/>
      <c r="J352" s="415"/>
      <c r="K352" s="415"/>
      <c r="L352" s="415"/>
      <c r="M352" s="415"/>
      <c r="N352" s="415"/>
      <c r="O352" s="415"/>
      <c r="P352" s="491"/>
      <c r="Q352" s="415"/>
      <c r="R352" s="415"/>
      <c r="S352" s="415"/>
      <c r="T352" s="491"/>
      <c r="U352" s="415"/>
      <c r="V352" s="415"/>
    </row>
    <row r="353" spans="3:22" ht="155.25" customHeight="1">
      <c r="C353" s="415"/>
      <c r="D353" s="415"/>
      <c r="E353" s="415"/>
      <c r="F353" s="415"/>
      <c r="G353" s="415"/>
      <c r="H353" s="495"/>
      <c r="I353" s="415"/>
      <c r="J353" s="415"/>
      <c r="K353" s="415"/>
      <c r="L353" s="415"/>
      <c r="M353" s="415"/>
      <c r="N353" s="415"/>
      <c r="O353" s="415"/>
      <c r="P353" s="491"/>
      <c r="Q353" s="415"/>
      <c r="R353" s="415"/>
      <c r="S353" s="415"/>
      <c r="T353" s="491"/>
      <c r="U353" s="415"/>
      <c r="V353" s="415"/>
    </row>
    <row r="354" spans="3:22" ht="155.25" customHeight="1">
      <c r="C354" s="415"/>
      <c r="D354" s="415"/>
      <c r="E354" s="415"/>
      <c r="F354" s="415"/>
      <c r="G354" s="415"/>
      <c r="H354" s="495"/>
      <c r="I354" s="415"/>
      <c r="J354" s="415"/>
      <c r="K354" s="415"/>
      <c r="L354" s="415"/>
      <c r="M354" s="415"/>
      <c r="N354" s="415"/>
      <c r="O354" s="415"/>
      <c r="P354" s="491"/>
      <c r="Q354" s="415"/>
      <c r="R354" s="415"/>
      <c r="S354" s="415"/>
      <c r="T354" s="491"/>
      <c r="U354" s="415"/>
      <c r="V354" s="415"/>
    </row>
    <row r="355" spans="3:22" ht="155.25" customHeight="1">
      <c r="C355" s="415"/>
      <c r="D355" s="415"/>
      <c r="E355" s="415"/>
      <c r="F355" s="415"/>
      <c r="G355" s="415"/>
      <c r="H355" s="495"/>
      <c r="I355" s="415"/>
      <c r="J355" s="415"/>
      <c r="K355" s="415"/>
      <c r="L355" s="415"/>
      <c r="M355" s="415"/>
      <c r="N355" s="415"/>
      <c r="O355" s="415"/>
      <c r="P355" s="491"/>
      <c r="Q355" s="415"/>
      <c r="R355" s="415"/>
      <c r="S355" s="415"/>
      <c r="T355" s="491"/>
      <c r="U355" s="415"/>
      <c r="V355" s="415"/>
    </row>
    <row r="356" spans="3:22" ht="155.25" customHeight="1">
      <c r="C356" s="415"/>
      <c r="D356" s="415"/>
      <c r="E356" s="415"/>
      <c r="F356" s="415"/>
      <c r="G356" s="415"/>
      <c r="H356" s="495"/>
      <c r="I356" s="415"/>
      <c r="J356" s="415"/>
      <c r="K356" s="415"/>
      <c r="L356" s="415"/>
      <c r="M356" s="415"/>
      <c r="N356" s="415"/>
      <c r="O356" s="415"/>
      <c r="P356" s="491"/>
      <c r="Q356" s="415"/>
      <c r="R356" s="415"/>
      <c r="S356" s="415"/>
      <c r="T356" s="491"/>
      <c r="U356" s="415"/>
      <c r="V356" s="415"/>
    </row>
    <row r="357" spans="3:22" ht="155.25" customHeight="1">
      <c r="C357" s="415"/>
      <c r="D357" s="415"/>
      <c r="E357" s="415"/>
      <c r="F357" s="415"/>
      <c r="G357" s="415"/>
      <c r="H357" s="495"/>
      <c r="I357" s="415"/>
      <c r="J357" s="415"/>
      <c r="K357" s="415"/>
      <c r="L357" s="415"/>
      <c r="M357" s="415"/>
      <c r="N357" s="415"/>
      <c r="O357" s="415"/>
      <c r="P357" s="491"/>
      <c r="Q357" s="415"/>
      <c r="R357" s="415"/>
      <c r="S357" s="415"/>
      <c r="T357" s="491"/>
      <c r="U357" s="415"/>
      <c r="V357" s="415"/>
    </row>
    <row r="358" spans="3:22" ht="155.25" customHeight="1">
      <c r="C358" s="415"/>
      <c r="D358" s="415"/>
      <c r="E358" s="415"/>
      <c r="F358" s="415"/>
      <c r="G358" s="415"/>
      <c r="H358" s="495"/>
      <c r="I358" s="415"/>
      <c r="J358" s="415"/>
      <c r="K358" s="415"/>
      <c r="L358" s="415"/>
      <c r="M358" s="415"/>
      <c r="N358" s="415"/>
      <c r="O358" s="415"/>
      <c r="P358" s="491"/>
      <c r="Q358" s="415"/>
      <c r="R358" s="415"/>
      <c r="S358" s="415"/>
      <c r="T358" s="491"/>
      <c r="U358" s="415"/>
      <c r="V358" s="415"/>
    </row>
    <row r="359" spans="3:22" ht="155.25" customHeight="1">
      <c r="C359" s="415"/>
      <c r="D359" s="415"/>
      <c r="E359" s="415"/>
      <c r="F359" s="415"/>
      <c r="G359" s="415"/>
      <c r="H359" s="495"/>
      <c r="I359" s="415"/>
      <c r="J359" s="415"/>
      <c r="K359" s="415"/>
      <c r="L359" s="415"/>
      <c r="M359" s="415"/>
      <c r="N359" s="415"/>
      <c r="O359" s="415"/>
      <c r="P359" s="491"/>
      <c r="Q359" s="415"/>
      <c r="R359" s="415"/>
      <c r="S359" s="415"/>
      <c r="T359" s="491"/>
      <c r="U359" s="415"/>
      <c r="V359" s="415"/>
    </row>
    <row r="360" spans="3:22" ht="155.25" customHeight="1">
      <c r="C360" s="415"/>
      <c r="D360" s="415"/>
      <c r="E360" s="415"/>
      <c r="F360" s="415"/>
      <c r="G360" s="415"/>
      <c r="H360" s="495"/>
      <c r="I360" s="415"/>
      <c r="J360" s="415"/>
      <c r="K360" s="415"/>
      <c r="L360" s="415"/>
      <c r="M360" s="415"/>
      <c r="N360" s="415"/>
      <c r="O360" s="415"/>
      <c r="P360" s="491"/>
      <c r="Q360" s="415"/>
      <c r="R360" s="415"/>
      <c r="S360" s="415"/>
      <c r="T360" s="491"/>
      <c r="U360" s="415"/>
      <c r="V360" s="415"/>
    </row>
    <row r="361" spans="3:22" ht="155.25" customHeight="1">
      <c r="C361" s="415"/>
      <c r="D361" s="415"/>
      <c r="E361" s="415"/>
      <c r="F361" s="415"/>
      <c r="G361" s="415"/>
      <c r="H361" s="495"/>
      <c r="I361" s="415"/>
      <c r="J361" s="415"/>
      <c r="K361" s="415"/>
      <c r="L361" s="415"/>
      <c r="M361" s="415"/>
      <c r="N361" s="415"/>
      <c r="O361" s="415"/>
      <c r="P361" s="491"/>
      <c r="Q361" s="415"/>
      <c r="R361" s="415"/>
      <c r="S361" s="415"/>
      <c r="T361" s="491"/>
      <c r="U361" s="415"/>
      <c r="V361" s="415"/>
    </row>
    <row r="362" spans="3:22" ht="155.25" customHeight="1">
      <c r="C362" s="415"/>
      <c r="D362" s="415"/>
      <c r="E362" s="415"/>
      <c r="F362" s="415"/>
      <c r="G362" s="415"/>
      <c r="H362" s="495"/>
      <c r="I362" s="415"/>
      <c r="J362" s="415"/>
      <c r="K362" s="415"/>
      <c r="L362" s="415"/>
      <c r="M362" s="415"/>
      <c r="N362" s="415"/>
      <c r="O362" s="415"/>
      <c r="P362" s="491"/>
      <c r="Q362" s="415"/>
      <c r="R362" s="415"/>
      <c r="S362" s="415"/>
      <c r="T362" s="491"/>
      <c r="U362" s="415"/>
      <c r="V362" s="415"/>
    </row>
    <row r="363" spans="3:22" ht="155.25" customHeight="1">
      <c r="C363" s="415"/>
      <c r="D363" s="415"/>
      <c r="E363" s="415"/>
      <c r="F363" s="415"/>
      <c r="G363" s="415"/>
      <c r="H363" s="495"/>
      <c r="I363" s="415"/>
      <c r="J363" s="415"/>
      <c r="K363" s="415"/>
      <c r="L363" s="415"/>
      <c r="M363" s="415"/>
      <c r="N363" s="415"/>
      <c r="O363" s="415"/>
      <c r="P363" s="491"/>
      <c r="Q363" s="415"/>
      <c r="R363" s="415"/>
      <c r="S363" s="415"/>
      <c r="T363" s="491"/>
      <c r="U363" s="415"/>
      <c r="V363" s="415"/>
    </row>
    <row r="364" spans="3:22" ht="155.25" customHeight="1">
      <c r="C364" s="415"/>
      <c r="D364" s="415"/>
      <c r="E364" s="415"/>
      <c r="F364" s="415"/>
      <c r="G364" s="415"/>
      <c r="H364" s="495"/>
      <c r="I364" s="415"/>
      <c r="J364" s="415"/>
      <c r="K364" s="415"/>
      <c r="L364" s="415"/>
      <c r="M364" s="415"/>
      <c r="N364" s="415"/>
      <c r="O364" s="415"/>
      <c r="P364" s="491"/>
      <c r="Q364" s="415"/>
      <c r="R364" s="415"/>
      <c r="S364" s="415"/>
      <c r="T364" s="491"/>
      <c r="U364" s="415"/>
      <c r="V364" s="415"/>
    </row>
    <row r="365" spans="3:22" ht="155.25" customHeight="1">
      <c r="C365" s="415"/>
      <c r="D365" s="415"/>
      <c r="E365" s="415"/>
      <c r="F365" s="415"/>
      <c r="G365" s="415"/>
      <c r="H365" s="495"/>
      <c r="I365" s="415"/>
      <c r="J365" s="415"/>
      <c r="K365" s="415"/>
      <c r="L365" s="415"/>
      <c r="M365" s="415"/>
      <c r="N365" s="415"/>
      <c r="O365" s="415"/>
      <c r="P365" s="491"/>
      <c r="Q365" s="415"/>
      <c r="R365" s="415"/>
      <c r="S365" s="415"/>
      <c r="T365" s="491"/>
      <c r="U365" s="415"/>
      <c r="V365" s="415"/>
    </row>
    <row r="366" spans="3:22" ht="155.25" customHeight="1">
      <c r="C366" s="415"/>
      <c r="D366" s="415"/>
      <c r="E366" s="415"/>
      <c r="F366" s="415"/>
      <c r="G366" s="415"/>
      <c r="H366" s="495"/>
      <c r="I366" s="415"/>
      <c r="J366" s="415"/>
      <c r="K366" s="415"/>
      <c r="L366" s="415"/>
      <c r="M366" s="415"/>
      <c r="N366" s="415"/>
      <c r="O366" s="415"/>
      <c r="P366" s="491"/>
      <c r="Q366" s="415"/>
      <c r="R366" s="415"/>
      <c r="S366" s="415"/>
      <c r="T366" s="491"/>
      <c r="U366" s="415"/>
      <c r="V366" s="415"/>
    </row>
    <row r="367" spans="3:22" ht="155.25" customHeight="1">
      <c r="C367" s="415"/>
      <c r="D367" s="415"/>
      <c r="E367" s="415"/>
      <c r="F367" s="415"/>
      <c r="G367" s="415"/>
      <c r="H367" s="495"/>
      <c r="I367" s="415"/>
      <c r="J367" s="415"/>
      <c r="K367" s="415"/>
      <c r="L367" s="415"/>
      <c r="M367" s="415"/>
      <c r="N367" s="415"/>
      <c r="O367" s="415"/>
      <c r="P367" s="491"/>
      <c r="Q367" s="415"/>
      <c r="R367" s="415"/>
      <c r="S367" s="415"/>
      <c r="T367" s="491"/>
      <c r="U367" s="415"/>
      <c r="V367" s="415"/>
    </row>
    <row r="368" spans="3:22" ht="155.25" customHeight="1">
      <c r="C368" s="415"/>
      <c r="D368" s="415"/>
      <c r="E368" s="415"/>
      <c r="F368" s="415"/>
      <c r="G368" s="415"/>
      <c r="H368" s="495"/>
      <c r="I368" s="415"/>
      <c r="J368" s="415"/>
      <c r="K368" s="415"/>
      <c r="L368" s="415"/>
      <c r="M368" s="415"/>
      <c r="N368" s="415"/>
      <c r="O368" s="415"/>
      <c r="P368" s="491"/>
      <c r="Q368" s="415"/>
      <c r="R368" s="415"/>
      <c r="S368" s="415"/>
      <c r="T368" s="491"/>
      <c r="U368" s="415"/>
      <c r="V368" s="415"/>
    </row>
    <row r="369" spans="3:22" ht="155.25" customHeight="1">
      <c r="C369" s="415"/>
      <c r="D369" s="415"/>
      <c r="E369" s="415"/>
      <c r="F369" s="415"/>
      <c r="G369" s="415"/>
      <c r="H369" s="495"/>
      <c r="I369" s="415"/>
      <c r="J369" s="415"/>
      <c r="K369" s="415"/>
      <c r="L369" s="415"/>
      <c r="M369" s="415"/>
      <c r="N369" s="415"/>
      <c r="O369" s="415"/>
      <c r="P369" s="491"/>
      <c r="Q369" s="415"/>
      <c r="R369" s="415"/>
      <c r="S369" s="415"/>
      <c r="T369" s="491"/>
      <c r="U369" s="415"/>
      <c r="V369" s="415"/>
    </row>
    <row r="370" spans="3:22" ht="155.25" customHeight="1">
      <c r="C370" s="415"/>
      <c r="D370" s="415"/>
      <c r="E370" s="415"/>
      <c r="F370" s="415"/>
      <c r="G370" s="415"/>
      <c r="H370" s="495"/>
      <c r="I370" s="415"/>
      <c r="J370" s="415"/>
      <c r="K370" s="415"/>
      <c r="L370" s="415"/>
      <c r="M370" s="415"/>
      <c r="N370" s="415"/>
      <c r="O370" s="415"/>
      <c r="P370" s="491"/>
      <c r="Q370" s="415"/>
      <c r="R370" s="415"/>
      <c r="S370" s="415"/>
      <c r="T370" s="491"/>
      <c r="U370" s="415"/>
      <c r="V370" s="415"/>
    </row>
    <row r="371" spans="3:22" ht="155.25" customHeight="1">
      <c r="C371" s="415"/>
      <c r="D371" s="415"/>
      <c r="E371" s="415"/>
      <c r="F371" s="415"/>
      <c r="G371" s="415"/>
      <c r="H371" s="495"/>
      <c r="I371" s="415"/>
      <c r="J371" s="415"/>
      <c r="K371" s="415"/>
      <c r="L371" s="415"/>
      <c r="M371" s="415"/>
      <c r="N371" s="415"/>
      <c r="O371" s="415"/>
      <c r="P371" s="491"/>
      <c r="Q371" s="415"/>
      <c r="R371" s="415"/>
      <c r="S371" s="415"/>
      <c r="T371" s="491"/>
      <c r="U371" s="415"/>
      <c r="V371" s="415"/>
    </row>
    <row r="372" spans="3:22" ht="155.25" customHeight="1">
      <c r="C372" s="415"/>
      <c r="D372" s="415"/>
      <c r="E372" s="415"/>
      <c r="F372" s="415"/>
      <c r="G372" s="415"/>
      <c r="H372" s="495"/>
      <c r="I372" s="415"/>
      <c r="J372" s="415"/>
      <c r="K372" s="415"/>
      <c r="L372" s="415"/>
      <c r="M372" s="415"/>
      <c r="N372" s="415"/>
      <c r="O372" s="415"/>
      <c r="P372" s="491"/>
      <c r="Q372" s="415"/>
      <c r="R372" s="415"/>
      <c r="S372" s="415"/>
      <c r="T372" s="491"/>
      <c r="U372" s="415"/>
      <c r="V372" s="415"/>
    </row>
    <row r="373" spans="3:22" ht="155.25" customHeight="1">
      <c r="C373" s="415"/>
      <c r="D373" s="415"/>
      <c r="E373" s="415"/>
      <c r="F373" s="415"/>
      <c r="G373" s="415"/>
      <c r="H373" s="495"/>
      <c r="I373" s="415"/>
      <c r="J373" s="415"/>
      <c r="K373" s="415"/>
      <c r="L373" s="415"/>
      <c r="M373" s="415"/>
      <c r="N373" s="415"/>
      <c r="O373" s="415"/>
      <c r="P373" s="491"/>
      <c r="Q373" s="415"/>
      <c r="R373" s="415"/>
      <c r="S373" s="415"/>
      <c r="T373" s="491"/>
      <c r="U373" s="415"/>
      <c r="V373" s="415"/>
    </row>
    <row r="374" spans="3:22" ht="155.25" customHeight="1">
      <c r="C374" s="415"/>
      <c r="D374" s="415"/>
      <c r="E374" s="415"/>
      <c r="F374" s="415"/>
      <c r="G374" s="415"/>
      <c r="H374" s="495"/>
      <c r="I374" s="415"/>
      <c r="J374" s="415"/>
      <c r="K374" s="415"/>
      <c r="L374" s="415"/>
      <c r="M374" s="415"/>
      <c r="N374" s="415"/>
      <c r="O374" s="415"/>
      <c r="P374" s="491"/>
      <c r="Q374" s="415"/>
      <c r="R374" s="415"/>
      <c r="S374" s="415"/>
      <c r="T374" s="491"/>
      <c r="U374" s="415"/>
      <c r="V374" s="415"/>
    </row>
    <row r="375" spans="3:22" ht="155.25" customHeight="1">
      <c r="C375" s="415"/>
      <c r="D375" s="415"/>
      <c r="E375" s="415"/>
      <c r="F375" s="415"/>
      <c r="G375" s="415"/>
      <c r="H375" s="495"/>
      <c r="I375" s="415"/>
      <c r="J375" s="415"/>
      <c r="K375" s="415"/>
      <c r="L375" s="415"/>
      <c r="M375" s="415"/>
      <c r="N375" s="415"/>
      <c r="O375" s="415"/>
      <c r="P375" s="491"/>
      <c r="Q375" s="415"/>
      <c r="R375" s="415"/>
      <c r="S375" s="415"/>
      <c r="T375" s="491"/>
      <c r="U375" s="415"/>
      <c r="V375" s="415"/>
    </row>
    <row r="376" spans="3:22" ht="155.25" customHeight="1">
      <c r="C376" s="415"/>
      <c r="D376" s="415"/>
      <c r="E376" s="415"/>
      <c r="F376" s="415"/>
      <c r="G376" s="415"/>
      <c r="H376" s="495"/>
      <c r="I376" s="415"/>
      <c r="J376" s="415"/>
      <c r="K376" s="415"/>
      <c r="L376" s="415"/>
      <c r="M376" s="415"/>
      <c r="N376" s="415"/>
      <c r="O376" s="415"/>
      <c r="P376" s="491"/>
      <c r="Q376" s="415"/>
      <c r="R376" s="415"/>
      <c r="S376" s="415"/>
      <c r="T376" s="491"/>
      <c r="U376" s="415"/>
      <c r="V376" s="415"/>
    </row>
    <row r="377" spans="3:22" ht="155.25" customHeight="1">
      <c r="C377" s="415"/>
      <c r="D377" s="415"/>
      <c r="E377" s="415"/>
      <c r="F377" s="415"/>
      <c r="G377" s="415"/>
      <c r="H377" s="495"/>
      <c r="I377" s="415"/>
      <c r="J377" s="415"/>
      <c r="K377" s="415"/>
      <c r="L377" s="415"/>
      <c r="M377" s="415"/>
      <c r="N377" s="415"/>
      <c r="O377" s="415"/>
      <c r="P377" s="491"/>
      <c r="Q377" s="415"/>
      <c r="R377" s="415"/>
      <c r="S377" s="415"/>
      <c r="T377" s="491"/>
      <c r="U377" s="415"/>
      <c r="V377" s="415"/>
    </row>
    <row r="378" spans="3:22" ht="155.25" customHeight="1">
      <c r="C378" s="415"/>
      <c r="D378" s="415"/>
      <c r="E378" s="415"/>
      <c r="F378" s="415"/>
      <c r="G378" s="415"/>
      <c r="H378" s="495"/>
      <c r="I378" s="415"/>
      <c r="J378" s="415"/>
      <c r="K378" s="415"/>
      <c r="L378" s="415"/>
      <c r="M378" s="415"/>
      <c r="N378" s="415"/>
      <c r="O378" s="415"/>
      <c r="P378" s="491"/>
      <c r="Q378" s="415"/>
      <c r="R378" s="415"/>
      <c r="S378" s="415"/>
      <c r="T378" s="491"/>
      <c r="U378" s="415"/>
      <c r="V378" s="415"/>
    </row>
    <row r="379" spans="3:22" ht="155.25" customHeight="1">
      <c r="C379" s="415"/>
      <c r="D379" s="415"/>
      <c r="E379" s="415"/>
      <c r="F379" s="415"/>
      <c r="G379" s="415"/>
      <c r="H379" s="495"/>
      <c r="I379" s="415"/>
      <c r="J379" s="415"/>
      <c r="K379" s="415"/>
      <c r="L379" s="415"/>
      <c r="M379" s="415"/>
      <c r="N379" s="415"/>
      <c r="O379" s="415"/>
      <c r="P379" s="491"/>
      <c r="Q379" s="415"/>
      <c r="R379" s="415"/>
      <c r="S379" s="415"/>
      <c r="T379" s="491"/>
      <c r="U379" s="415"/>
      <c r="V379" s="415"/>
    </row>
    <row r="380" spans="3:22" ht="155.25" customHeight="1">
      <c r="C380" s="415"/>
      <c r="D380" s="415"/>
      <c r="E380" s="415"/>
      <c r="F380" s="415"/>
      <c r="G380" s="415"/>
      <c r="H380" s="495"/>
      <c r="I380" s="415"/>
      <c r="J380" s="415"/>
      <c r="K380" s="415"/>
      <c r="L380" s="415"/>
      <c r="M380" s="415"/>
      <c r="N380" s="415"/>
      <c r="O380" s="415"/>
      <c r="P380" s="491"/>
      <c r="Q380" s="415"/>
      <c r="R380" s="415"/>
      <c r="S380" s="415"/>
      <c r="T380" s="491"/>
      <c r="U380" s="415"/>
      <c r="V380" s="415"/>
    </row>
    <row r="381" spans="3:22" ht="155.25" customHeight="1">
      <c r="C381" s="415"/>
      <c r="D381" s="415"/>
      <c r="E381" s="415"/>
      <c r="F381" s="415"/>
      <c r="G381" s="415"/>
      <c r="H381" s="495"/>
      <c r="I381" s="415"/>
      <c r="J381" s="415"/>
      <c r="K381" s="415"/>
      <c r="L381" s="415"/>
      <c r="M381" s="415"/>
      <c r="N381" s="415"/>
      <c r="O381" s="415"/>
      <c r="P381" s="491"/>
      <c r="Q381" s="415"/>
      <c r="R381" s="415"/>
      <c r="S381" s="415"/>
      <c r="T381" s="491"/>
      <c r="U381" s="415"/>
      <c r="V381" s="415"/>
    </row>
    <row r="382" spans="3:22" ht="155.25" customHeight="1">
      <c r="C382" s="415"/>
      <c r="D382" s="415"/>
      <c r="E382" s="415"/>
      <c r="F382" s="415"/>
      <c r="G382" s="415"/>
      <c r="H382" s="495"/>
      <c r="I382" s="415"/>
      <c r="J382" s="415"/>
      <c r="K382" s="415"/>
      <c r="L382" s="415"/>
      <c r="M382" s="415"/>
      <c r="N382" s="415"/>
      <c r="O382" s="415"/>
      <c r="P382" s="491"/>
      <c r="Q382" s="415"/>
      <c r="R382" s="415"/>
      <c r="S382" s="415"/>
      <c r="T382" s="491"/>
      <c r="U382" s="415"/>
      <c r="V382" s="415"/>
    </row>
    <row r="383" spans="3:22" ht="155.25" customHeight="1">
      <c r="C383" s="415"/>
      <c r="D383" s="415"/>
      <c r="E383" s="415"/>
      <c r="F383" s="415"/>
      <c r="G383" s="415"/>
      <c r="H383" s="495"/>
      <c r="I383" s="415"/>
      <c r="J383" s="415"/>
      <c r="K383" s="415"/>
      <c r="L383" s="415"/>
      <c r="M383" s="415"/>
      <c r="N383" s="415"/>
      <c r="O383" s="415"/>
      <c r="P383" s="491"/>
      <c r="Q383" s="415"/>
      <c r="R383" s="415"/>
      <c r="S383" s="415"/>
      <c r="T383" s="491"/>
      <c r="U383" s="415"/>
      <c r="V383" s="415"/>
    </row>
    <row r="384" spans="3:22" ht="155.25" customHeight="1">
      <c r="C384" s="415"/>
      <c r="D384" s="415"/>
      <c r="E384" s="415"/>
      <c r="F384" s="415"/>
      <c r="G384" s="415"/>
      <c r="H384" s="495"/>
      <c r="I384" s="415"/>
      <c r="J384" s="415"/>
      <c r="K384" s="415"/>
      <c r="L384" s="415"/>
      <c r="M384" s="415"/>
      <c r="N384" s="415"/>
      <c r="O384" s="415"/>
      <c r="P384" s="491"/>
      <c r="Q384" s="415"/>
      <c r="R384" s="415"/>
      <c r="S384" s="415"/>
      <c r="T384" s="491"/>
      <c r="U384" s="415"/>
      <c r="V384" s="415"/>
    </row>
    <row r="385" spans="3:22" ht="155.25" customHeight="1">
      <c r="C385" s="415"/>
      <c r="D385" s="415"/>
      <c r="E385" s="415"/>
      <c r="F385" s="415"/>
      <c r="G385" s="415"/>
      <c r="H385" s="495"/>
      <c r="I385" s="415"/>
      <c r="J385" s="415"/>
      <c r="K385" s="415"/>
      <c r="L385" s="415"/>
      <c r="M385" s="415"/>
      <c r="N385" s="415"/>
      <c r="O385" s="415"/>
      <c r="P385" s="491"/>
      <c r="Q385" s="415"/>
      <c r="R385" s="415"/>
      <c r="S385" s="415"/>
      <c r="T385" s="491"/>
      <c r="U385" s="415"/>
      <c r="V385" s="415"/>
    </row>
    <row r="386" spans="3:22" ht="155.25" customHeight="1">
      <c r="C386" s="415"/>
      <c r="D386" s="415"/>
      <c r="E386" s="415"/>
      <c r="F386" s="415"/>
      <c r="G386" s="415"/>
      <c r="H386" s="495"/>
      <c r="I386" s="415"/>
      <c r="J386" s="415"/>
      <c r="K386" s="415"/>
      <c r="L386" s="415"/>
      <c r="M386" s="415"/>
      <c r="N386" s="415"/>
      <c r="O386" s="415"/>
      <c r="P386" s="491"/>
      <c r="Q386" s="415"/>
      <c r="R386" s="415"/>
      <c r="S386" s="415"/>
      <c r="T386" s="491"/>
      <c r="U386" s="415"/>
      <c r="V386" s="415"/>
    </row>
    <row r="387" spans="3:22" ht="155.25" customHeight="1">
      <c r="C387" s="415"/>
      <c r="D387" s="415"/>
      <c r="E387" s="415"/>
      <c r="F387" s="415"/>
      <c r="G387" s="415"/>
      <c r="H387" s="495"/>
      <c r="I387" s="415"/>
      <c r="J387" s="415"/>
      <c r="K387" s="415"/>
      <c r="L387" s="415"/>
      <c r="M387" s="415"/>
      <c r="N387" s="415"/>
      <c r="O387" s="415"/>
      <c r="P387" s="491"/>
      <c r="Q387" s="415"/>
      <c r="R387" s="415"/>
      <c r="S387" s="415"/>
      <c r="T387" s="491"/>
      <c r="U387" s="415"/>
      <c r="V387" s="415"/>
    </row>
    <row r="388" spans="3:22" ht="155.25" customHeight="1">
      <c r="C388" s="415"/>
      <c r="D388" s="415"/>
      <c r="E388" s="415"/>
      <c r="F388" s="415"/>
      <c r="G388" s="415"/>
      <c r="H388" s="495"/>
      <c r="I388" s="415"/>
      <c r="J388" s="415"/>
      <c r="K388" s="415"/>
      <c r="L388" s="415"/>
      <c r="M388" s="415"/>
      <c r="N388" s="415"/>
      <c r="O388" s="415"/>
      <c r="P388" s="491"/>
      <c r="Q388" s="415"/>
      <c r="R388" s="415"/>
      <c r="S388" s="415"/>
      <c r="T388" s="491"/>
      <c r="U388" s="415"/>
      <c r="V388" s="415"/>
    </row>
    <row r="389" spans="3:22" ht="155.25" customHeight="1">
      <c r="C389" s="415"/>
      <c r="D389" s="415"/>
      <c r="E389" s="415"/>
      <c r="F389" s="415"/>
      <c r="G389" s="415"/>
      <c r="H389" s="495"/>
      <c r="I389" s="415"/>
      <c r="J389" s="415"/>
      <c r="K389" s="415"/>
      <c r="L389" s="415"/>
      <c r="M389" s="415"/>
      <c r="N389" s="415"/>
      <c r="O389" s="415"/>
      <c r="P389" s="491"/>
      <c r="Q389" s="415"/>
      <c r="R389" s="415"/>
      <c r="S389" s="415"/>
      <c r="T389" s="491"/>
      <c r="U389" s="415"/>
      <c r="V389" s="415"/>
    </row>
    <row r="390" spans="3:22" ht="155.25" customHeight="1">
      <c r="C390" s="415"/>
      <c r="D390" s="415"/>
      <c r="E390" s="415"/>
      <c r="F390" s="415"/>
      <c r="G390" s="415"/>
      <c r="H390" s="495"/>
      <c r="I390" s="415"/>
      <c r="J390" s="415"/>
      <c r="K390" s="415"/>
      <c r="L390" s="415"/>
      <c r="M390" s="415"/>
      <c r="N390" s="415"/>
      <c r="O390" s="415"/>
      <c r="P390" s="491"/>
      <c r="Q390" s="415"/>
      <c r="R390" s="415"/>
      <c r="S390" s="415"/>
      <c r="T390" s="491"/>
      <c r="U390" s="415"/>
      <c r="V390" s="415"/>
    </row>
    <row r="391" spans="3:22" ht="155.25" customHeight="1">
      <c r="C391" s="415"/>
      <c r="D391" s="415"/>
      <c r="E391" s="415"/>
      <c r="F391" s="415"/>
      <c r="G391" s="415"/>
      <c r="H391" s="495"/>
      <c r="I391" s="415"/>
      <c r="J391" s="415"/>
      <c r="K391" s="415"/>
      <c r="L391" s="415"/>
      <c r="M391" s="415"/>
      <c r="N391" s="415"/>
      <c r="O391" s="415"/>
      <c r="P391" s="491"/>
      <c r="Q391" s="415"/>
      <c r="R391" s="415"/>
      <c r="S391" s="415"/>
      <c r="T391" s="491"/>
      <c r="U391" s="415"/>
      <c r="V391" s="415"/>
    </row>
    <row r="392" spans="3:22" ht="155.25" customHeight="1">
      <c r="C392" s="415"/>
      <c r="D392" s="415"/>
      <c r="E392" s="415"/>
      <c r="F392" s="415"/>
      <c r="G392" s="415"/>
      <c r="H392" s="495"/>
      <c r="I392" s="415"/>
      <c r="J392" s="415"/>
      <c r="K392" s="415"/>
      <c r="L392" s="415"/>
      <c r="M392" s="415"/>
      <c r="N392" s="415"/>
      <c r="O392" s="415"/>
      <c r="P392" s="491"/>
      <c r="Q392" s="415"/>
      <c r="R392" s="415"/>
      <c r="S392" s="415"/>
      <c r="T392" s="491"/>
      <c r="U392" s="415"/>
      <c r="V392" s="415"/>
    </row>
    <row r="393" spans="3:22" ht="155.25" customHeight="1">
      <c r="C393" s="415"/>
      <c r="D393" s="415"/>
      <c r="E393" s="415"/>
      <c r="F393" s="415"/>
      <c r="G393" s="415"/>
      <c r="H393" s="495"/>
      <c r="I393" s="415"/>
      <c r="J393" s="415"/>
      <c r="K393" s="415"/>
      <c r="L393" s="415"/>
      <c r="M393" s="415"/>
      <c r="N393" s="415"/>
      <c r="O393" s="415"/>
      <c r="P393" s="491"/>
      <c r="Q393" s="415"/>
      <c r="R393" s="415"/>
      <c r="S393" s="415"/>
      <c r="T393" s="491"/>
      <c r="U393" s="415"/>
      <c r="V393" s="415"/>
    </row>
    <row r="394" spans="3:22" ht="155.25" customHeight="1">
      <c r="C394" s="415"/>
      <c r="D394" s="415"/>
      <c r="E394" s="415"/>
      <c r="F394" s="415"/>
      <c r="G394" s="415"/>
      <c r="H394" s="495"/>
      <c r="I394" s="415"/>
      <c r="J394" s="415"/>
      <c r="K394" s="415"/>
      <c r="L394" s="415"/>
      <c r="M394" s="415"/>
      <c r="N394" s="415"/>
      <c r="O394" s="415"/>
      <c r="P394" s="491"/>
      <c r="Q394" s="415"/>
      <c r="R394" s="415"/>
      <c r="S394" s="415"/>
      <c r="T394" s="491"/>
      <c r="U394" s="415"/>
      <c r="V394" s="415"/>
    </row>
    <row r="395" spans="3:22" ht="155.25" customHeight="1">
      <c r="C395" s="415"/>
      <c r="D395" s="415"/>
      <c r="E395" s="415"/>
      <c r="F395" s="415"/>
      <c r="G395" s="415"/>
      <c r="H395" s="495"/>
      <c r="I395" s="415"/>
      <c r="J395" s="415"/>
      <c r="K395" s="415"/>
      <c r="L395" s="415"/>
      <c r="M395" s="415"/>
      <c r="N395" s="415"/>
      <c r="O395" s="415"/>
      <c r="P395" s="491"/>
      <c r="Q395" s="415"/>
      <c r="R395" s="415"/>
      <c r="S395" s="415"/>
      <c r="T395" s="491"/>
      <c r="U395" s="415"/>
      <c r="V395" s="415"/>
    </row>
    <row r="396" spans="3:22" ht="155.25" customHeight="1">
      <c r="C396" s="415"/>
      <c r="D396" s="415"/>
      <c r="E396" s="415"/>
      <c r="F396" s="415"/>
      <c r="G396" s="415"/>
      <c r="H396" s="495"/>
      <c r="I396" s="415"/>
      <c r="J396" s="415"/>
      <c r="K396" s="415"/>
      <c r="L396" s="415"/>
      <c r="M396" s="415"/>
      <c r="N396" s="415"/>
      <c r="O396" s="415"/>
      <c r="P396" s="491"/>
      <c r="Q396" s="415"/>
      <c r="R396" s="415"/>
      <c r="S396" s="415"/>
      <c r="T396" s="491"/>
      <c r="U396" s="415"/>
      <c r="V396" s="415"/>
    </row>
    <row r="397" spans="3:22" ht="155.25" customHeight="1">
      <c r="C397" s="415"/>
      <c r="D397" s="415"/>
      <c r="E397" s="415"/>
      <c r="F397" s="415"/>
      <c r="G397" s="415"/>
      <c r="H397" s="495"/>
      <c r="I397" s="415"/>
      <c r="J397" s="415"/>
      <c r="K397" s="415"/>
      <c r="L397" s="415"/>
      <c r="M397" s="415"/>
      <c r="N397" s="415"/>
      <c r="O397" s="415"/>
      <c r="P397" s="491"/>
      <c r="Q397" s="415"/>
      <c r="R397" s="415"/>
      <c r="S397" s="415"/>
      <c r="T397" s="491"/>
      <c r="U397" s="415"/>
      <c r="V397" s="415"/>
    </row>
    <row r="398" spans="3:22" ht="155.25" customHeight="1">
      <c r="C398" s="415"/>
      <c r="D398" s="415"/>
      <c r="E398" s="415"/>
      <c r="F398" s="415"/>
      <c r="G398" s="415"/>
      <c r="H398" s="495"/>
      <c r="I398" s="415"/>
      <c r="J398" s="415"/>
      <c r="K398" s="415"/>
      <c r="L398" s="415"/>
      <c r="M398" s="415"/>
      <c r="N398" s="415"/>
      <c r="O398" s="415"/>
      <c r="P398" s="491"/>
      <c r="Q398" s="415"/>
      <c r="R398" s="415"/>
      <c r="S398" s="415"/>
      <c r="T398" s="491"/>
      <c r="U398" s="415"/>
      <c r="V398" s="415"/>
    </row>
    <row r="399" spans="3:22" ht="155.25" customHeight="1">
      <c r="C399" s="415"/>
      <c r="D399" s="415"/>
      <c r="E399" s="415"/>
      <c r="F399" s="415"/>
      <c r="G399" s="415"/>
      <c r="H399" s="495"/>
      <c r="I399" s="415"/>
      <c r="J399" s="415"/>
      <c r="K399" s="415"/>
      <c r="L399" s="415"/>
      <c r="M399" s="415"/>
      <c r="N399" s="415"/>
      <c r="O399" s="415"/>
      <c r="P399" s="491"/>
      <c r="Q399" s="415"/>
      <c r="R399" s="415"/>
      <c r="S399" s="415"/>
      <c r="T399" s="491"/>
      <c r="U399" s="415"/>
      <c r="V399" s="415"/>
    </row>
    <row r="400" spans="3:22" ht="155.25" customHeight="1">
      <c r="C400" s="415"/>
      <c r="D400" s="415"/>
      <c r="E400" s="415"/>
      <c r="F400" s="415"/>
      <c r="G400" s="415"/>
      <c r="H400" s="495"/>
      <c r="I400" s="415"/>
      <c r="J400" s="415"/>
      <c r="K400" s="415"/>
      <c r="L400" s="415"/>
      <c r="M400" s="415"/>
      <c r="N400" s="415"/>
      <c r="O400" s="415"/>
      <c r="P400" s="491"/>
      <c r="Q400" s="415"/>
      <c r="R400" s="415"/>
      <c r="S400" s="415"/>
      <c r="T400" s="491"/>
      <c r="U400" s="415"/>
      <c r="V400" s="415"/>
    </row>
    <row r="401" spans="3:22" ht="155.25" customHeight="1">
      <c r="C401" s="415"/>
      <c r="D401" s="415"/>
      <c r="E401" s="415"/>
      <c r="F401" s="415"/>
      <c r="G401" s="415"/>
      <c r="H401" s="495"/>
      <c r="I401" s="415"/>
      <c r="J401" s="415"/>
      <c r="K401" s="415"/>
      <c r="L401" s="415"/>
      <c r="M401" s="415"/>
      <c r="N401" s="415"/>
      <c r="O401" s="415"/>
      <c r="P401" s="491"/>
      <c r="Q401" s="415"/>
      <c r="R401" s="415"/>
      <c r="S401" s="415"/>
      <c r="T401" s="491"/>
      <c r="U401" s="415"/>
      <c r="V401" s="415"/>
    </row>
    <row r="402" spans="3:22" ht="155.25" customHeight="1">
      <c r="C402" s="415"/>
      <c r="D402" s="415"/>
      <c r="E402" s="415"/>
      <c r="F402" s="415"/>
      <c r="G402" s="415"/>
      <c r="H402" s="495"/>
      <c r="I402" s="415"/>
      <c r="J402" s="415"/>
      <c r="K402" s="415"/>
      <c r="L402" s="415"/>
      <c r="M402" s="415"/>
      <c r="N402" s="415"/>
      <c r="O402" s="415"/>
      <c r="P402" s="491"/>
      <c r="Q402" s="415"/>
      <c r="R402" s="415"/>
      <c r="S402" s="415"/>
      <c r="T402" s="491"/>
      <c r="U402" s="415"/>
      <c r="V402" s="415"/>
    </row>
    <row r="403" spans="3:22" ht="155.25" customHeight="1">
      <c r="C403" s="415"/>
      <c r="D403" s="415"/>
      <c r="E403" s="415"/>
      <c r="F403" s="415"/>
      <c r="G403" s="415"/>
      <c r="H403" s="495"/>
      <c r="I403" s="415"/>
      <c r="J403" s="415"/>
      <c r="K403" s="415"/>
      <c r="L403" s="415"/>
      <c r="M403" s="415"/>
      <c r="N403" s="415"/>
      <c r="O403" s="415"/>
      <c r="P403" s="491"/>
      <c r="Q403" s="415"/>
      <c r="R403" s="415"/>
      <c r="S403" s="415"/>
      <c r="T403" s="491"/>
      <c r="U403" s="415"/>
      <c r="V403" s="415"/>
    </row>
    <row r="404" spans="3:22" ht="155.25" customHeight="1">
      <c r="C404" s="415"/>
      <c r="D404" s="415"/>
      <c r="E404" s="415"/>
      <c r="F404" s="415"/>
      <c r="G404" s="415"/>
      <c r="H404" s="495"/>
      <c r="I404" s="415"/>
      <c r="J404" s="415"/>
      <c r="K404" s="415"/>
      <c r="L404" s="415"/>
      <c r="M404" s="415"/>
      <c r="N404" s="415"/>
      <c r="O404" s="415"/>
      <c r="P404" s="491"/>
      <c r="Q404" s="415"/>
      <c r="R404" s="415"/>
      <c r="S404" s="415"/>
      <c r="T404" s="491"/>
      <c r="U404" s="415"/>
      <c r="V404" s="415"/>
    </row>
    <row r="405" spans="3:22" ht="155.25" customHeight="1">
      <c r="C405" s="415"/>
      <c r="D405" s="415"/>
      <c r="E405" s="415"/>
      <c r="F405" s="415"/>
      <c r="G405" s="415"/>
      <c r="H405" s="495"/>
      <c r="I405" s="415"/>
      <c r="J405" s="415"/>
      <c r="K405" s="415"/>
      <c r="L405" s="415"/>
      <c r="M405" s="415"/>
      <c r="N405" s="415"/>
      <c r="O405" s="415"/>
      <c r="P405" s="491"/>
      <c r="Q405" s="415"/>
      <c r="R405" s="415"/>
      <c r="S405" s="415"/>
      <c r="T405" s="491"/>
      <c r="U405" s="415"/>
      <c r="V405" s="415"/>
    </row>
    <row r="406" spans="3:22" ht="155.25" customHeight="1">
      <c r="C406" s="415"/>
      <c r="D406" s="415"/>
      <c r="E406" s="415"/>
      <c r="F406" s="415"/>
      <c r="G406" s="415"/>
      <c r="H406" s="495"/>
      <c r="I406" s="415"/>
      <c r="J406" s="415"/>
      <c r="K406" s="415"/>
      <c r="L406" s="415"/>
      <c r="M406" s="415"/>
      <c r="N406" s="415"/>
      <c r="O406" s="415"/>
      <c r="P406" s="491"/>
      <c r="Q406" s="415"/>
      <c r="R406" s="415"/>
      <c r="S406" s="415"/>
      <c r="T406" s="491"/>
      <c r="U406" s="415"/>
      <c r="V406" s="415"/>
    </row>
    <row r="407" spans="3:22" ht="15.75" customHeight="1"/>
    <row r="408" spans="3:22" ht="15.75" customHeight="1"/>
    <row r="409" spans="3:22" ht="15.75" customHeight="1"/>
    <row r="410" spans="3:22" ht="15.75" customHeight="1"/>
    <row r="411" spans="3:22" ht="15.75" customHeight="1"/>
    <row r="412" spans="3:22" ht="15.75" customHeight="1"/>
    <row r="413" spans="3:22" ht="15.75" customHeight="1"/>
    <row r="414" spans="3:22" ht="15.75" customHeight="1"/>
    <row r="415" spans="3:22" ht="15.75" customHeight="1"/>
    <row r="416" spans="3:22"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1" r:id="rId1" xr:uid="{00000000-0004-0000-0800-000000000000}"/>
    <hyperlink ref="A2" r:id="rId2" location="gid=1999905924" xr:uid="{00000000-0004-0000-0800-000001000000}"/>
    <hyperlink ref="L10" r:id="rId3" xr:uid="{00000000-0004-0000-0800-000002000000}"/>
    <hyperlink ref="E67" r:id="rId4" xr:uid="{00000000-0004-0000-0800-000003000000}"/>
  </hyperlink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63D297"/>
    <outlinePr summaryBelow="0" summaryRight="0"/>
    <pageSetUpPr fitToPage="1"/>
  </sheetPr>
  <dimension ref="A1:CE472"/>
  <sheetViews>
    <sheetView tabSelected="1" workbookViewId="0">
      <pane xSplit="3" ySplit="2" topLeftCell="D165" activePane="bottomRight" state="frozen"/>
      <selection pane="topRight" activeCell="D1" sqref="D1"/>
      <selection pane="bottomLeft" activeCell="A3" sqref="A3"/>
      <selection pane="bottomRight" activeCell="J188" sqref="J188"/>
    </sheetView>
  </sheetViews>
  <sheetFormatPr defaultColWidth="14.42578125" defaultRowHeight="15" customHeight="1"/>
  <cols>
    <col min="1" max="1" width="11.140625" customWidth="1"/>
    <col min="2" max="2" width="13.5703125" customWidth="1"/>
    <col min="3" max="3" width="24" customWidth="1"/>
    <col min="4" max="4" width="19" customWidth="1"/>
    <col min="5" max="6" width="15.85546875" customWidth="1"/>
    <col min="7" max="8" width="14.85546875" customWidth="1"/>
    <col min="9" max="9" width="31.5703125" customWidth="1"/>
    <col min="10" max="10" width="22.5703125" customWidth="1"/>
    <col min="11" max="11" width="18.140625" customWidth="1"/>
    <col min="12" max="12" width="13.7109375" customWidth="1"/>
    <col min="13" max="13" width="9.5703125" customWidth="1"/>
    <col min="14" max="14" width="9.85546875" customWidth="1"/>
    <col min="15" max="15" width="9.28515625" customWidth="1"/>
    <col min="16" max="16" width="19.28515625" customWidth="1"/>
    <col min="17" max="17" width="12" customWidth="1"/>
    <col min="18" max="18" width="13.7109375" customWidth="1"/>
    <col min="19" max="20" width="11.7109375" customWidth="1"/>
    <col min="21" max="21" width="11.140625" customWidth="1"/>
    <col min="22" max="22" width="10.140625" customWidth="1"/>
    <col min="23" max="23" width="9.42578125" customWidth="1"/>
    <col min="24" max="24" width="11" customWidth="1"/>
    <col min="25" max="25" width="9.42578125" customWidth="1"/>
    <col min="26" max="26" width="13.7109375" customWidth="1"/>
    <col min="27" max="27" width="10.28515625" customWidth="1"/>
    <col min="28" max="28" width="9.5703125" customWidth="1"/>
    <col min="29" max="29" width="10.140625" customWidth="1"/>
    <col min="30" max="30" width="11.85546875" customWidth="1"/>
    <col min="31" max="31" width="9.5703125" customWidth="1"/>
    <col min="32" max="37" width="9.42578125" customWidth="1"/>
    <col min="38" max="38" width="12.85546875" customWidth="1"/>
    <col min="39" max="44" width="9.42578125" customWidth="1"/>
    <col min="45" max="45" width="10.140625" customWidth="1"/>
    <col min="46" max="46" width="11.140625" customWidth="1"/>
    <col min="47" max="47" width="10.5703125" customWidth="1"/>
    <col min="48" max="83" width="9.42578125" customWidth="1"/>
  </cols>
  <sheetData>
    <row r="1" spans="1:83" ht="75" customHeight="1">
      <c r="A1" s="1246"/>
      <c r="B1" s="1210"/>
      <c r="C1" s="1210"/>
      <c r="D1" s="496" t="s">
        <v>6057</v>
      </c>
      <c r="E1" s="1246"/>
      <c r="F1" s="1210"/>
      <c r="G1" s="497"/>
      <c r="H1" s="497"/>
      <c r="I1" s="498" t="s">
        <v>6058</v>
      </c>
      <c r="J1" s="497"/>
      <c r="K1" s="499" t="s">
        <v>6059</v>
      </c>
      <c r="L1" s="500"/>
      <c r="M1" s="500"/>
      <c r="N1" s="501" t="s">
        <v>6060</v>
      </c>
      <c r="O1" s="366">
        <f>COUNTA(F3:F201)</f>
        <v>193</v>
      </c>
      <c r="P1" s="502" t="s">
        <v>6061</v>
      </c>
      <c r="Q1" s="503">
        <f>O1/199</f>
        <v>0.96984924623115576</v>
      </c>
      <c r="R1" s="504"/>
      <c r="S1" s="501" t="s">
        <v>6062</v>
      </c>
      <c r="T1" s="366">
        <f>199-O1</f>
        <v>6</v>
      </c>
      <c r="U1" s="502" t="s">
        <v>6063</v>
      </c>
      <c r="V1" s="503">
        <f>T1/199</f>
        <v>3.015075376884422E-2</v>
      </c>
      <c r="W1" s="504"/>
      <c r="X1" s="504"/>
      <c r="Y1" s="504"/>
      <c r="Z1" s="505"/>
      <c r="AA1" s="505"/>
      <c r="AB1" s="505"/>
      <c r="AC1" s="505"/>
      <c r="AD1" s="505"/>
      <c r="AE1" s="505"/>
      <c r="AF1" s="505"/>
      <c r="AG1" s="505"/>
      <c r="AH1" s="505"/>
      <c r="AI1" s="505"/>
      <c r="AJ1" s="505"/>
      <c r="AK1" s="505"/>
      <c r="AL1" s="505"/>
      <c r="AM1" s="505"/>
      <c r="AN1" s="505"/>
      <c r="AO1" s="505"/>
      <c r="AP1" s="505"/>
      <c r="AQ1" s="505"/>
      <c r="AR1" s="505"/>
      <c r="AS1" s="505"/>
      <c r="AT1" s="505"/>
      <c r="AU1" s="505"/>
      <c r="AV1" s="505"/>
      <c r="AW1" s="505"/>
      <c r="AX1" s="505"/>
      <c r="AY1" s="505"/>
      <c r="AZ1" s="505"/>
      <c r="BA1" s="505"/>
      <c r="BB1" s="505"/>
      <c r="BC1" s="505"/>
      <c r="BD1" s="505"/>
      <c r="BE1" s="505"/>
      <c r="BF1" s="505"/>
      <c r="BG1" s="505"/>
      <c r="BH1" s="505"/>
      <c r="BI1" s="505"/>
      <c r="BJ1" s="505"/>
      <c r="BK1" s="505"/>
      <c r="BL1" s="505"/>
      <c r="BM1" s="505"/>
      <c r="BN1" s="505"/>
      <c r="BO1" s="505"/>
      <c r="BP1" s="505"/>
      <c r="BQ1" s="505"/>
      <c r="BR1" s="505"/>
      <c r="BS1" s="505"/>
      <c r="BT1" s="505"/>
      <c r="BU1" s="506"/>
      <c r="BV1" s="506"/>
      <c r="BW1" s="506"/>
      <c r="BX1" s="506"/>
      <c r="BY1" s="506"/>
      <c r="BZ1" s="506"/>
      <c r="CA1" s="506"/>
      <c r="CB1" s="506"/>
      <c r="CC1" s="506"/>
      <c r="CD1" s="506"/>
      <c r="CE1" s="506"/>
    </row>
    <row r="2" spans="1:83" ht="59.25" customHeight="1">
      <c r="A2" s="507" t="s">
        <v>4289</v>
      </c>
      <c r="B2" s="507" t="s">
        <v>3517</v>
      </c>
      <c r="C2" s="507" t="s">
        <v>6064</v>
      </c>
      <c r="D2" s="507" t="s">
        <v>6065</v>
      </c>
      <c r="E2" s="507" t="s">
        <v>6066</v>
      </c>
      <c r="F2" s="507" t="s">
        <v>6067</v>
      </c>
      <c r="G2" s="507" t="s">
        <v>6068</v>
      </c>
      <c r="H2" s="507" t="s">
        <v>6069</v>
      </c>
      <c r="I2" s="507" t="s">
        <v>6070</v>
      </c>
      <c r="J2" s="507" t="s">
        <v>6071</v>
      </c>
      <c r="K2" s="508" t="s">
        <v>6072</v>
      </c>
      <c r="L2" s="509" t="s">
        <v>6073</v>
      </c>
      <c r="M2" s="1247" t="s">
        <v>6074</v>
      </c>
      <c r="N2" s="1210"/>
      <c r="O2" s="1210"/>
      <c r="P2" s="1210"/>
      <c r="Q2" s="1210"/>
      <c r="R2" s="1210"/>
      <c r="S2" s="1210"/>
      <c r="T2" s="1210"/>
      <c r="U2" s="1210"/>
      <c r="V2" s="1210"/>
      <c r="W2" s="1210"/>
      <c r="X2" s="1210"/>
      <c r="Y2" s="507"/>
      <c r="Z2" s="510"/>
      <c r="AA2" s="510"/>
      <c r="AB2" s="510"/>
      <c r="AC2" s="510"/>
      <c r="AD2" s="510"/>
      <c r="AE2" s="510"/>
      <c r="AF2" s="510"/>
      <c r="AG2" s="510"/>
      <c r="AH2" s="510"/>
      <c r="AI2" s="510"/>
      <c r="AJ2" s="510"/>
      <c r="AK2" s="510"/>
      <c r="AL2" s="510"/>
      <c r="AM2" s="510"/>
      <c r="AN2" s="510"/>
      <c r="AO2" s="510"/>
      <c r="AP2" s="510"/>
      <c r="AQ2" s="510"/>
      <c r="AR2" s="510"/>
      <c r="AS2" s="510"/>
      <c r="AT2" s="510"/>
      <c r="AU2" s="510"/>
      <c r="AV2" s="510"/>
      <c r="AW2" s="510"/>
      <c r="AX2" s="510"/>
      <c r="AY2" s="510"/>
      <c r="AZ2" s="510"/>
      <c r="BA2" s="510"/>
      <c r="BB2" s="510"/>
      <c r="BC2" s="510"/>
      <c r="BD2" s="510"/>
      <c r="BE2" s="510"/>
      <c r="BF2" s="510"/>
      <c r="BG2" s="510"/>
      <c r="BH2" s="510"/>
      <c r="BI2" s="510"/>
      <c r="BJ2" s="510"/>
      <c r="BK2" s="510"/>
      <c r="BL2" s="510"/>
      <c r="BM2" s="510"/>
      <c r="BN2" s="510"/>
      <c r="BO2" s="510"/>
      <c r="BP2" s="510"/>
      <c r="BQ2" s="510"/>
      <c r="BR2" s="510"/>
      <c r="BS2" s="510"/>
      <c r="BT2" s="510"/>
      <c r="BU2" s="506"/>
      <c r="BV2" s="506"/>
      <c r="BW2" s="506"/>
      <c r="BX2" s="506"/>
      <c r="BY2" s="506"/>
      <c r="BZ2" s="506"/>
      <c r="CA2" s="506"/>
      <c r="CB2" s="506"/>
      <c r="CC2" s="506"/>
      <c r="CD2" s="506"/>
      <c r="CE2" s="506"/>
    </row>
    <row r="3" spans="1:83" ht="15.75" customHeight="1">
      <c r="A3" s="289" t="s">
        <v>3520</v>
      </c>
      <c r="B3" s="289" t="s">
        <v>3521</v>
      </c>
      <c r="C3" s="289" t="s">
        <v>3522</v>
      </c>
      <c r="D3" s="511">
        <f t="shared" ref="D3:D201" si="0">COUNTA(M3:EI3)</f>
        <v>19</v>
      </c>
      <c r="E3" s="512">
        <v>34</v>
      </c>
      <c r="F3" s="513" t="s">
        <v>1228</v>
      </c>
      <c r="G3" s="183"/>
      <c r="H3" s="183"/>
      <c r="I3" s="289" t="s">
        <v>6075</v>
      </c>
      <c r="J3" s="289"/>
      <c r="K3" s="514">
        <v>44141</v>
      </c>
      <c r="L3" s="515" t="s">
        <v>6076</v>
      </c>
      <c r="M3" s="516" t="s">
        <v>6077</v>
      </c>
      <c r="N3" s="517" t="s">
        <v>6078</v>
      </c>
      <c r="O3" s="289" t="s">
        <v>6079</v>
      </c>
      <c r="P3" s="289" t="s">
        <v>6080</v>
      </c>
      <c r="Q3" s="289" t="s">
        <v>6081</v>
      </c>
      <c r="R3" s="289" t="s">
        <v>6079</v>
      </c>
      <c r="S3" s="289" t="s">
        <v>6082</v>
      </c>
      <c r="T3" s="289" t="s">
        <v>6083</v>
      </c>
      <c r="U3" s="289" t="s">
        <v>6084</v>
      </c>
      <c r="V3" s="289" t="s">
        <v>6079</v>
      </c>
      <c r="W3" s="289" t="s">
        <v>6079</v>
      </c>
      <c r="X3" s="289" t="s">
        <v>6079</v>
      </c>
      <c r="Y3" s="289" t="s">
        <v>6085</v>
      </c>
      <c r="Z3" s="518" t="s">
        <v>6086</v>
      </c>
      <c r="AA3" s="518" t="s">
        <v>6087</v>
      </c>
      <c r="AB3" s="518" t="s">
        <v>6088</v>
      </c>
      <c r="AC3" s="518" t="s">
        <v>6089</v>
      </c>
      <c r="AD3" s="518" t="s">
        <v>6090</v>
      </c>
      <c r="AE3" s="518" t="s">
        <v>6091</v>
      </c>
      <c r="AF3" s="519"/>
      <c r="AG3" s="519"/>
      <c r="AH3" s="518"/>
      <c r="AI3" s="518"/>
      <c r="AJ3" s="518"/>
      <c r="AK3" s="518"/>
      <c r="AL3" s="518"/>
      <c r="AM3" s="518"/>
      <c r="AN3" s="518"/>
      <c r="AO3" s="518"/>
      <c r="AP3" s="519"/>
      <c r="AQ3" s="518"/>
      <c r="AR3" s="518"/>
      <c r="AS3" s="518"/>
      <c r="AT3" s="518"/>
      <c r="AU3" s="518"/>
      <c r="AV3" s="518"/>
      <c r="AW3" s="518"/>
      <c r="AX3" s="518"/>
      <c r="AY3" s="518"/>
      <c r="AZ3" s="518"/>
      <c r="BA3" s="518"/>
      <c r="BB3" s="518"/>
      <c r="BC3" s="518"/>
      <c r="BD3" s="518"/>
      <c r="BE3" s="518"/>
      <c r="BF3" s="518"/>
      <c r="BG3" s="518"/>
      <c r="BH3" s="518"/>
      <c r="BI3" s="518"/>
      <c r="BJ3" s="518"/>
      <c r="BK3" s="518"/>
      <c r="BL3" s="518"/>
      <c r="BM3" s="518"/>
      <c r="BN3" s="518"/>
      <c r="BO3" s="518"/>
      <c r="BP3" s="518"/>
      <c r="BQ3" s="518"/>
      <c r="BR3" s="518"/>
      <c r="BS3" s="518"/>
      <c r="BT3" s="518"/>
      <c r="BU3" s="506"/>
      <c r="BV3" s="506"/>
      <c r="BW3" s="506"/>
      <c r="BX3" s="506"/>
      <c r="BY3" s="506"/>
      <c r="BZ3" s="506"/>
      <c r="CA3" s="506"/>
      <c r="CB3" s="506"/>
      <c r="CC3" s="506"/>
      <c r="CD3" s="506"/>
      <c r="CE3" s="506"/>
    </row>
    <row r="4" spans="1:83" ht="15.75" customHeight="1">
      <c r="A4" s="520" t="s">
        <v>3520</v>
      </c>
      <c r="B4" s="520" t="s">
        <v>3525</v>
      </c>
      <c r="C4" s="520" t="s">
        <v>3526</v>
      </c>
      <c r="D4" s="521">
        <f t="shared" si="0"/>
        <v>12</v>
      </c>
      <c r="E4" s="522">
        <v>23</v>
      </c>
      <c r="F4" s="523" t="s">
        <v>1228</v>
      </c>
      <c r="G4" s="524"/>
      <c r="H4" s="524"/>
      <c r="I4" s="520"/>
      <c r="J4" s="520"/>
      <c r="K4" s="525">
        <v>44151</v>
      </c>
      <c r="L4" s="526" t="s">
        <v>6076</v>
      </c>
      <c r="M4" s="527" t="s">
        <v>6092</v>
      </c>
      <c r="N4" s="520" t="s">
        <v>6093</v>
      </c>
      <c r="O4" s="520" t="s">
        <v>6094</v>
      </c>
      <c r="P4" s="520" t="s">
        <v>6095</v>
      </c>
      <c r="Q4" s="520" t="s">
        <v>6096</v>
      </c>
      <c r="R4" s="520" t="s">
        <v>6097</v>
      </c>
      <c r="S4" s="520" t="s">
        <v>6098</v>
      </c>
      <c r="T4" s="520" t="s">
        <v>6099</v>
      </c>
      <c r="U4" s="520" t="s">
        <v>6100</v>
      </c>
      <c r="V4" s="520" t="s">
        <v>6101</v>
      </c>
      <c r="W4" s="520" t="s">
        <v>6092</v>
      </c>
      <c r="X4" s="520" t="s">
        <v>6102</v>
      </c>
      <c r="Y4" s="520"/>
      <c r="Z4" s="528"/>
      <c r="AA4" s="529"/>
      <c r="AB4" s="529"/>
      <c r="AC4" s="528"/>
      <c r="AD4" s="529"/>
      <c r="AE4" s="518"/>
      <c r="AF4" s="528"/>
      <c r="AG4" s="529"/>
      <c r="AH4" s="529"/>
      <c r="AI4" s="529"/>
      <c r="AJ4" s="529"/>
      <c r="AK4" s="529"/>
      <c r="AL4" s="529"/>
      <c r="AM4" s="529"/>
      <c r="AN4" s="529"/>
      <c r="AO4" s="529"/>
      <c r="AP4" s="529"/>
      <c r="AQ4" s="529"/>
      <c r="AR4" s="529"/>
      <c r="AS4" s="529"/>
      <c r="AT4" s="529"/>
      <c r="AU4" s="529"/>
      <c r="AV4" s="529"/>
      <c r="AW4" s="529"/>
      <c r="AX4" s="529"/>
      <c r="AY4" s="529"/>
      <c r="AZ4" s="529"/>
      <c r="BA4" s="529"/>
      <c r="BB4" s="529"/>
      <c r="BC4" s="529"/>
      <c r="BD4" s="529"/>
      <c r="BE4" s="529"/>
      <c r="BF4" s="529"/>
      <c r="BG4" s="529"/>
      <c r="BH4" s="529"/>
      <c r="BI4" s="529"/>
      <c r="BJ4" s="529"/>
      <c r="BK4" s="529"/>
      <c r="BL4" s="529"/>
      <c r="BM4" s="529"/>
      <c r="BN4" s="529"/>
      <c r="BO4" s="529"/>
      <c r="BP4" s="529"/>
      <c r="BQ4" s="529"/>
      <c r="BR4" s="529"/>
      <c r="BS4" s="529"/>
      <c r="BT4" s="529"/>
      <c r="BU4" s="506"/>
      <c r="BV4" s="506"/>
      <c r="BW4" s="506"/>
      <c r="BX4" s="506"/>
      <c r="BY4" s="506"/>
      <c r="BZ4" s="506"/>
      <c r="CA4" s="506"/>
      <c r="CB4" s="506"/>
      <c r="CC4" s="506"/>
      <c r="CD4" s="506"/>
      <c r="CE4" s="506"/>
    </row>
    <row r="5" spans="1:83" ht="15.75" customHeight="1">
      <c r="A5" s="289" t="s">
        <v>3528</v>
      </c>
      <c r="B5" s="289" t="s">
        <v>3529</v>
      </c>
      <c r="C5" s="289" t="s">
        <v>3530</v>
      </c>
      <c r="D5" s="511">
        <f t="shared" si="0"/>
        <v>17</v>
      </c>
      <c r="E5" s="512">
        <v>16</v>
      </c>
      <c r="F5" s="513" t="s">
        <v>1228</v>
      </c>
      <c r="G5" s="183"/>
      <c r="H5" s="183"/>
      <c r="I5" s="366" t="s">
        <v>6103</v>
      </c>
      <c r="J5" s="289"/>
      <c r="K5" s="530">
        <v>44134</v>
      </c>
      <c r="L5" s="515" t="s">
        <v>6104</v>
      </c>
      <c r="M5" s="516" t="s">
        <v>6105</v>
      </c>
      <c r="N5" s="289" t="s">
        <v>6106</v>
      </c>
      <c r="O5" s="289" t="s">
        <v>6107</v>
      </c>
      <c r="P5" s="289" t="s">
        <v>6108</v>
      </c>
      <c r="Q5" s="289" t="s">
        <v>6106</v>
      </c>
      <c r="R5" s="289" t="s">
        <v>6109</v>
      </c>
      <c r="S5" s="289" t="s">
        <v>6110</v>
      </c>
      <c r="T5" s="289" t="s">
        <v>6111</v>
      </c>
      <c r="U5" s="289" t="s">
        <v>6112</v>
      </c>
      <c r="V5" s="289" t="s">
        <v>6106</v>
      </c>
      <c r="W5" s="289" t="s">
        <v>6109</v>
      </c>
      <c r="X5" s="289" t="s">
        <v>6113</v>
      </c>
      <c r="Y5" s="289" t="s">
        <v>6106</v>
      </c>
      <c r="Z5" s="518" t="s">
        <v>6114</v>
      </c>
      <c r="AA5" s="518" t="s">
        <v>6115</v>
      </c>
      <c r="AB5" s="518" t="s">
        <v>6116</v>
      </c>
      <c r="AC5" s="518" t="s">
        <v>6112</v>
      </c>
      <c r="AD5" s="518"/>
      <c r="AE5" s="518"/>
      <c r="AF5" s="518"/>
      <c r="AG5" s="518"/>
      <c r="AH5" s="518"/>
      <c r="AI5" s="518"/>
      <c r="AJ5" s="518"/>
      <c r="AK5" s="518"/>
      <c r="AL5" s="518"/>
      <c r="AM5" s="518"/>
      <c r="AN5" s="518"/>
      <c r="AO5" s="518"/>
      <c r="AP5" s="518"/>
      <c r="AQ5" s="518"/>
      <c r="AR5" s="518"/>
      <c r="AS5" s="518"/>
      <c r="AT5" s="518"/>
      <c r="AU5" s="518"/>
      <c r="AV5" s="518"/>
      <c r="AW5" s="518"/>
      <c r="AX5" s="518"/>
      <c r="AY5" s="518"/>
      <c r="AZ5" s="518"/>
      <c r="BA5" s="518"/>
      <c r="BB5" s="518"/>
      <c r="BC5" s="518"/>
      <c r="BD5" s="518"/>
      <c r="BE5" s="518"/>
      <c r="BF5" s="518"/>
      <c r="BG5" s="518"/>
      <c r="BH5" s="518"/>
      <c r="BI5" s="518"/>
      <c r="BJ5" s="518"/>
      <c r="BK5" s="518"/>
      <c r="BL5" s="518"/>
      <c r="BM5" s="518"/>
      <c r="BN5" s="518"/>
      <c r="BO5" s="518"/>
      <c r="BP5" s="518"/>
      <c r="BQ5" s="518"/>
      <c r="BR5" s="518"/>
      <c r="BS5" s="518"/>
      <c r="BT5" s="518"/>
      <c r="BU5" s="506"/>
      <c r="BV5" s="506"/>
      <c r="BW5" s="506"/>
      <c r="BX5" s="506"/>
      <c r="BY5" s="506"/>
      <c r="BZ5" s="506"/>
      <c r="CA5" s="506"/>
      <c r="CB5" s="506"/>
      <c r="CC5" s="506"/>
      <c r="CD5" s="506"/>
      <c r="CE5" s="506"/>
    </row>
    <row r="6" spans="1:83" ht="15.75" customHeight="1">
      <c r="A6" s="520" t="s">
        <v>3533</v>
      </c>
      <c r="B6" s="520" t="s">
        <v>3534</v>
      </c>
      <c r="C6" s="520" t="s">
        <v>3046</v>
      </c>
      <c r="D6" s="521">
        <f t="shared" si="0"/>
        <v>34</v>
      </c>
      <c r="E6" s="522">
        <v>41</v>
      </c>
      <c r="F6" s="523" t="s">
        <v>1228</v>
      </c>
      <c r="G6" s="524"/>
      <c r="H6" s="524"/>
      <c r="I6" s="520" t="s">
        <v>6117</v>
      </c>
      <c r="J6" s="520"/>
      <c r="K6" s="531">
        <v>44141</v>
      </c>
      <c r="L6" s="526" t="s">
        <v>6118</v>
      </c>
      <c r="M6" s="527" t="s">
        <v>6119</v>
      </c>
      <c r="N6" s="520" t="s">
        <v>6119</v>
      </c>
      <c r="O6" s="520" t="s">
        <v>6119</v>
      </c>
      <c r="P6" s="520" t="s">
        <v>6119</v>
      </c>
      <c r="Q6" s="520" t="s">
        <v>6119</v>
      </c>
      <c r="R6" s="520" t="s">
        <v>6119</v>
      </c>
      <c r="S6" s="520" t="s">
        <v>6120</v>
      </c>
      <c r="T6" s="520" t="s">
        <v>6121</v>
      </c>
      <c r="U6" s="520" t="s">
        <v>6079</v>
      </c>
      <c r="V6" s="520" t="s">
        <v>6079</v>
      </c>
      <c r="W6" s="520" t="s">
        <v>6079</v>
      </c>
      <c r="X6" s="520" t="s">
        <v>6079</v>
      </c>
      <c r="Y6" s="520" t="s">
        <v>6079</v>
      </c>
      <c r="Z6" s="532" t="s">
        <v>6079</v>
      </c>
      <c r="AA6" s="529" t="s">
        <v>6121</v>
      </c>
      <c r="AB6" s="518" t="s">
        <v>6080</v>
      </c>
      <c r="AC6" s="529" t="s">
        <v>6079</v>
      </c>
      <c r="AD6" s="529" t="s">
        <v>6122</v>
      </c>
      <c r="AE6" s="529" t="s">
        <v>6079</v>
      </c>
      <c r="AF6" s="529" t="s">
        <v>6085</v>
      </c>
      <c r="AG6" s="518" t="s">
        <v>6123</v>
      </c>
      <c r="AH6" s="529"/>
      <c r="AI6" s="529" t="s">
        <v>6124</v>
      </c>
      <c r="AJ6" s="529" t="s">
        <v>6125</v>
      </c>
      <c r="AK6" s="529" t="s">
        <v>6126</v>
      </c>
      <c r="AL6" s="529" t="s">
        <v>6127</v>
      </c>
      <c r="AM6" s="529" t="s">
        <v>6128</v>
      </c>
      <c r="AN6" s="529" t="s">
        <v>6129</v>
      </c>
      <c r="AO6" s="529" t="s">
        <v>6130</v>
      </c>
      <c r="AP6" s="529" t="s">
        <v>6131</v>
      </c>
      <c r="AQ6" s="529" t="s">
        <v>6132</v>
      </c>
      <c r="AR6" s="529" t="s">
        <v>6126</v>
      </c>
      <c r="AS6" s="529" t="s">
        <v>6126</v>
      </c>
      <c r="AT6" s="529" t="s">
        <v>6133</v>
      </c>
      <c r="AU6" s="529" t="s">
        <v>6134</v>
      </c>
      <c r="AV6" s="529"/>
      <c r="AW6" s="529"/>
      <c r="AX6" s="529"/>
      <c r="AY6" s="528"/>
      <c r="AZ6" s="529"/>
      <c r="BA6" s="529"/>
      <c r="BB6" s="529"/>
      <c r="BC6" s="529"/>
      <c r="BD6" s="518"/>
      <c r="BE6" s="518"/>
      <c r="BF6" s="518"/>
      <c r="BG6" s="518"/>
      <c r="BH6" s="518"/>
      <c r="BI6" s="529"/>
      <c r="BJ6" s="529"/>
      <c r="BK6" s="529"/>
      <c r="BL6" s="529"/>
      <c r="BM6" s="529"/>
      <c r="BN6" s="529"/>
      <c r="BO6" s="529"/>
      <c r="BP6" s="529"/>
      <c r="BQ6" s="529"/>
      <c r="BR6" s="529"/>
      <c r="BS6" s="529"/>
      <c r="BT6" s="529"/>
      <c r="BU6" s="506"/>
      <c r="BV6" s="506"/>
      <c r="BW6" s="506"/>
      <c r="BX6" s="506"/>
      <c r="BY6" s="506"/>
      <c r="BZ6" s="506"/>
      <c r="CA6" s="506"/>
      <c r="CB6" s="506"/>
      <c r="CC6" s="506"/>
      <c r="CD6" s="506"/>
      <c r="CE6" s="506"/>
    </row>
    <row r="7" spans="1:83" ht="15.75" customHeight="1">
      <c r="A7" s="289" t="s">
        <v>3533</v>
      </c>
      <c r="B7" s="289" t="s">
        <v>3536</v>
      </c>
      <c r="C7" s="289" t="s">
        <v>3537</v>
      </c>
      <c r="D7" s="511">
        <f t="shared" si="0"/>
        <v>9</v>
      </c>
      <c r="E7" s="512">
        <v>24</v>
      </c>
      <c r="F7" s="513" t="s">
        <v>1228</v>
      </c>
      <c r="G7" s="183"/>
      <c r="H7" s="183"/>
      <c r="I7" s="289" t="s">
        <v>6135</v>
      </c>
      <c r="J7" s="289" t="s">
        <v>6136</v>
      </c>
      <c r="K7" s="533">
        <v>44141</v>
      </c>
      <c r="L7" s="534" t="s">
        <v>6118</v>
      </c>
      <c r="M7" s="516" t="s">
        <v>6137</v>
      </c>
      <c r="N7" s="517" t="s">
        <v>6138</v>
      </c>
      <c r="O7" s="289" t="s">
        <v>6139</v>
      </c>
      <c r="P7" s="289" t="s">
        <v>6140</v>
      </c>
      <c r="Q7" s="535" t="s">
        <v>6141</v>
      </c>
      <c r="R7" s="289" t="s">
        <v>6142</v>
      </c>
      <c r="S7" s="289" t="s">
        <v>6143</v>
      </c>
      <c r="T7" s="289" t="s">
        <v>6144</v>
      </c>
      <c r="U7" s="289" t="s">
        <v>6145</v>
      </c>
      <c r="V7" s="536"/>
      <c r="W7" s="289"/>
      <c r="X7" s="289"/>
      <c r="Y7" s="289"/>
      <c r="Z7" s="519"/>
      <c r="AA7" s="518"/>
      <c r="AB7" s="518"/>
      <c r="AC7" s="518"/>
      <c r="AD7" s="518"/>
      <c r="AE7" s="518"/>
      <c r="AF7" s="518"/>
      <c r="AG7" s="518"/>
      <c r="AH7" s="518"/>
      <c r="AI7" s="518"/>
      <c r="AJ7" s="518"/>
      <c r="AK7" s="518"/>
      <c r="AL7" s="518"/>
      <c r="AM7" s="518"/>
      <c r="AN7" s="518"/>
      <c r="AO7" s="518"/>
      <c r="AP7" s="518"/>
      <c r="AQ7" s="518"/>
      <c r="AR7" s="518"/>
      <c r="AS7" s="518"/>
      <c r="AT7" s="518"/>
      <c r="AU7" s="518"/>
      <c r="AV7" s="518"/>
      <c r="AW7" s="518"/>
      <c r="AX7" s="518"/>
      <c r="AY7" s="518"/>
      <c r="AZ7" s="518"/>
      <c r="BA7" s="518"/>
      <c r="BB7" s="518"/>
      <c r="BC7" s="518"/>
      <c r="BD7" s="518"/>
      <c r="BE7" s="518"/>
      <c r="BF7" s="518"/>
      <c r="BG7" s="518"/>
      <c r="BH7" s="518"/>
      <c r="BI7" s="518"/>
      <c r="BJ7" s="518"/>
      <c r="BK7" s="518"/>
      <c r="BL7" s="518"/>
      <c r="BM7" s="518"/>
      <c r="BN7" s="518"/>
      <c r="BO7" s="518"/>
      <c r="BP7" s="518"/>
      <c r="BQ7" s="518"/>
      <c r="BR7" s="518"/>
      <c r="BS7" s="518"/>
      <c r="BT7" s="518"/>
      <c r="BU7" s="506"/>
      <c r="BV7" s="506"/>
      <c r="BW7" s="506"/>
      <c r="BX7" s="506"/>
      <c r="BY7" s="506"/>
      <c r="BZ7" s="506"/>
      <c r="CA7" s="506"/>
      <c r="CB7" s="506"/>
      <c r="CC7" s="506"/>
      <c r="CD7" s="506"/>
      <c r="CE7" s="506"/>
    </row>
    <row r="8" spans="1:83" ht="15.75" customHeight="1">
      <c r="A8" s="520" t="s">
        <v>3533</v>
      </c>
      <c r="B8" s="520" t="s">
        <v>3536</v>
      </c>
      <c r="C8" s="520" t="s">
        <v>3538</v>
      </c>
      <c r="D8" s="521">
        <f t="shared" si="0"/>
        <v>4</v>
      </c>
      <c r="E8" s="537">
        <v>0</v>
      </c>
      <c r="F8" s="538" t="s">
        <v>1228</v>
      </c>
      <c r="G8" s="539"/>
      <c r="H8" s="540"/>
      <c r="I8" s="541"/>
      <c r="J8" s="541"/>
      <c r="K8" s="525">
        <v>44139</v>
      </c>
      <c r="L8" s="542" t="s">
        <v>6076</v>
      </c>
      <c r="M8" s="527" t="s">
        <v>6146</v>
      </c>
      <c r="N8" s="520" t="s">
        <v>6147</v>
      </c>
      <c r="O8" s="520" t="s">
        <v>6148</v>
      </c>
      <c r="P8" s="520" t="s">
        <v>6149</v>
      </c>
      <c r="Q8" s="520"/>
      <c r="R8" s="520"/>
      <c r="S8" s="520"/>
      <c r="T8" s="520"/>
      <c r="U8" s="520"/>
      <c r="V8" s="543"/>
      <c r="W8" s="520"/>
      <c r="X8" s="520"/>
      <c r="Y8" s="520"/>
      <c r="Z8" s="518"/>
      <c r="AA8" s="518"/>
      <c r="AB8" s="518"/>
      <c r="AC8" s="518"/>
      <c r="AD8" s="518"/>
      <c r="AE8" s="518"/>
      <c r="AF8" s="518"/>
      <c r="AG8" s="518"/>
      <c r="AH8" s="518"/>
      <c r="AI8" s="518"/>
      <c r="AJ8" s="518"/>
      <c r="AK8" s="518"/>
      <c r="AL8" s="518"/>
      <c r="AM8" s="518"/>
      <c r="AN8" s="518"/>
      <c r="AO8" s="518"/>
      <c r="AP8" s="518"/>
      <c r="AQ8" s="518"/>
      <c r="AR8" s="518"/>
      <c r="AS8" s="518"/>
      <c r="AT8" s="518"/>
      <c r="AU8" s="518"/>
      <c r="AV8" s="518"/>
      <c r="AW8" s="518"/>
      <c r="AX8" s="518"/>
      <c r="AY8" s="518"/>
      <c r="AZ8" s="518"/>
      <c r="BA8" s="518"/>
      <c r="BB8" s="518"/>
      <c r="BC8" s="518"/>
      <c r="BD8" s="518"/>
      <c r="BE8" s="518"/>
      <c r="BF8" s="518"/>
      <c r="BG8" s="518"/>
      <c r="BH8" s="518"/>
      <c r="BI8" s="518"/>
      <c r="BJ8" s="518"/>
      <c r="BK8" s="518"/>
      <c r="BL8" s="518"/>
      <c r="BM8" s="518"/>
      <c r="BN8" s="518"/>
      <c r="BO8" s="518"/>
      <c r="BP8" s="518"/>
      <c r="BQ8" s="518"/>
      <c r="BR8" s="518"/>
      <c r="BS8" s="518"/>
      <c r="BT8" s="518"/>
      <c r="BU8" s="506"/>
      <c r="BV8" s="506"/>
      <c r="BW8" s="506"/>
      <c r="BX8" s="506"/>
      <c r="BY8" s="506"/>
      <c r="BZ8" s="506"/>
      <c r="CA8" s="506"/>
      <c r="CB8" s="506"/>
      <c r="CC8" s="506"/>
      <c r="CD8" s="506"/>
      <c r="CE8" s="506"/>
    </row>
    <row r="9" spans="1:83" ht="15.75" customHeight="1">
      <c r="A9" s="289" t="s">
        <v>3540</v>
      </c>
      <c r="B9" s="289" t="s">
        <v>3541</v>
      </c>
      <c r="C9" s="289" t="s">
        <v>3542</v>
      </c>
      <c r="D9" s="511">
        <f t="shared" si="0"/>
        <v>26</v>
      </c>
      <c r="E9" s="512">
        <v>42</v>
      </c>
      <c r="F9" s="513" t="s">
        <v>1228</v>
      </c>
      <c r="G9" s="289"/>
      <c r="H9" s="289" t="s">
        <v>6150</v>
      </c>
      <c r="I9" s="544" t="s">
        <v>6151</v>
      </c>
      <c r="J9" s="289" t="s">
        <v>6152</v>
      </c>
      <c r="K9" s="545">
        <v>44186</v>
      </c>
      <c r="L9" s="515" t="s">
        <v>6153</v>
      </c>
      <c r="M9" s="516" t="s">
        <v>6154</v>
      </c>
      <c r="N9" s="289" t="s">
        <v>6155</v>
      </c>
      <c r="O9" s="289" t="s">
        <v>6156</v>
      </c>
      <c r="P9" s="289" t="s">
        <v>6157</v>
      </c>
      <c r="Q9" s="289" t="s">
        <v>6158</v>
      </c>
      <c r="R9" s="289" t="s">
        <v>6158</v>
      </c>
      <c r="S9" s="289" t="s">
        <v>6159</v>
      </c>
      <c r="T9" s="289" t="s">
        <v>6160</v>
      </c>
      <c r="U9" s="289" t="s">
        <v>6161</v>
      </c>
      <c r="V9" s="289" t="s">
        <v>6162</v>
      </c>
      <c r="W9" s="289" t="s">
        <v>6163</v>
      </c>
      <c r="X9" s="289" t="s">
        <v>6164</v>
      </c>
      <c r="Y9" s="289" t="s">
        <v>6165</v>
      </c>
      <c r="Z9" s="529" t="s">
        <v>6166</v>
      </c>
      <c r="AA9" s="529" t="s">
        <v>6167</v>
      </c>
      <c r="AB9" s="529" t="s">
        <v>6168</v>
      </c>
      <c r="AC9" s="529" t="s">
        <v>6169</v>
      </c>
      <c r="AD9" s="529" t="s">
        <v>6170</v>
      </c>
      <c r="AE9" s="529" t="s">
        <v>6171</v>
      </c>
      <c r="AF9" s="529" t="s">
        <v>6172</v>
      </c>
      <c r="AG9" s="529" t="s">
        <v>6173</v>
      </c>
      <c r="AH9" s="529" t="s">
        <v>6174</v>
      </c>
      <c r="AI9" s="529" t="s">
        <v>6175</v>
      </c>
      <c r="AJ9" s="529" t="s">
        <v>6176</v>
      </c>
      <c r="AK9" s="529" t="s">
        <v>6177</v>
      </c>
      <c r="AL9" s="529" t="s">
        <v>6178</v>
      </c>
      <c r="AM9" s="529"/>
      <c r="AN9" s="529"/>
      <c r="AO9" s="546"/>
      <c r="AP9" s="529"/>
      <c r="AQ9" s="529"/>
      <c r="AR9" s="529"/>
      <c r="AS9" s="529"/>
      <c r="AT9" s="528"/>
      <c r="AU9" s="529"/>
      <c r="AV9" s="529"/>
      <c r="AW9" s="529"/>
      <c r="AX9" s="529"/>
      <c r="AY9" s="529"/>
      <c r="AZ9" s="529"/>
      <c r="BA9" s="529"/>
      <c r="BB9" s="529"/>
      <c r="BC9" s="518"/>
      <c r="BD9" s="518"/>
      <c r="BE9" s="518"/>
      <c r="BF9" s="518"/>
      <c r="BG9" s="518"/>
      <c r="BH9" s="529"/>
      <c r="BI9" s="529"/>
      <c r="BJ9" s="529"/>
      <c r="BK9" s="529"/>
      <c r="BL9" s="529"/>
      <c r="BM9" s="529"/>
      <c r="BN9" s="529"/>
      <c r="BO9" s="529"/>
      <c r="BP9" s="529"/>
      <c r="BQ9" s="529"/>
      <c r="BR9" s="529"/>
      <c r="BS9" s="529"/>
      <c r="BT9" s="529"/>
      <c r="BU9" s="506"/>
      <c r="BV9" s="506"/>
      <c r="BW9" s="506"/>
      <c r="BX9" s="506"/>
      <c r="BY9" s="506"/>
      <c r="BZ9" s="506"/>
      <c r="CA9" s="506"/>
      <c r="CB9" s="506"/>
      <c r="CC9" s="506"/>
      <c r="CD9" s="506"/>
      <c r="CE9" s="506"/>
    </row>
    <row r="10" spans="1:83" ht="15.75" customHeight="1">
      <c r="A10" s="520" t="s">
        <v>3540</v>
      </c>
      <c r="B10" s="520" t="s">
        <v>3021</v>
      </c>
      <c r="C10" s="520" t="s">
        <v>3021</v>
      </c>
      <c r="D10" s="521">
        <f t="shared" si="0"/>
        <v>38</v>
      </c>
      <c r="E10" s="522">
        <v>37</v>
      </c>
      <c r="F10" s="523" t="s">
        <v>1228</v>
      </c>
      <c r="G10" s="524"/>
      <c r="H10" s="524"/>
      <c r="I10" s="520" t="s">
        <v>6179</v>
      </c>
      <c r="J10" s="520" t="s">
        <v>6180</v>
      </c>
      <c r="K10" s="531">
        <v>44141</v>
      </c>
      <c r="L10" s="526" t="s">
        <v>6153</v>
      </c>
      <c r="M10" s="527" t="s">
        <v>6181</v>
      </c>
      <c r="N10" s="520" t="s">
        <v>6182</v>
      </c>
      <c r="O10" s="520" t="s">
        <v>6183</v>
      </c>
      <c r="P10" s="520" t="s">
        <v>6184</v>
      </c>
      <c r="Q10" s="520" t="s">
        <v>6185</v>
      </c>
      <c r="R10" s="520" t="s">
        <v>6186</v>
      </c>
      <c r="S10" s="520" t="s">
        <v>6187</v>
      </c>
      <c r="T10" s="520" t="s">
        <v>6188</v>
      </c>
      <c r="U10" s="520" t="s">
        <v>6189</v>
      </c>
      <c r="V10" s="520" t="s">
        <v>6190</v>
      </c>
      <c r="W10" s="520" t="s">
        <v>6106</v>
      </c>
      <c r="X10" s="520" t="s">
        <v>6106</v>
      </c>
      <c r="Y10" s="520" t="s">
        <v>6106</v>
      </c>
      <c r="Z10" s="519">
        <v>44130</v>
      </c>
      <c r="AA10" s="519">
        <v>44130</v>
      </c>
      <c r="AB10" s="518" t="s">
        <v>6106</v>
      </c>
      <c r="AC10" s="518" t="s">
        <v>6191</v>
      </c>
      <c r="AD10" s="518" t="s">
        <v>6192</v>
      </c>
      <c r="AE10" s="519">
        <v>44130</v>
      </c>
      <c r="AF10" s="518" t="s">
        <v>6109</v>
      </c>
      <c r="AG10" s="518" t="s">
        <v>6193</v>
      </c>
      <c r="AH10" s="518" t="s">
        <v>6194</v>
      </c>
      <c r="AI10" s="518" t="s">
        <v>6195</v>
      </c>
      <c r="AJ10" s="518" t="s">
        <v>6196</v>
      </c>
      <c r="AK10" s="518" t="s">
        <v>6197</v>
      </c>
      <c r="AL10" s="518" t="s">
        <v>6198</v>
      </c>
      <c r="AM10" s="518" t="s">
        <v>6199</v>
      </c>
      <c r="AN10" s="518" t="s">
        <v>6200</v>
      </c>
      <c r="AO10" s="518" t="s">
        <v>6106</v>
      </c>
      <c r="AP10" s="518" t="s">
        <v>6201</v>
      </c>
      <c r="AQ10" s="547" t="s">
        <v>6079</v>
      </c>
      <c r="AR10" s="518" t="s">
        <v>6202</v>
      </c>
      <c r="AS10" s="518" t="s">
        <v>6203</v>
      </c>
      <c r="AT10" s="518" t="s">
        <v>6204</v>
      </c>
      <c r="AU10" s="518" t="s">
        <v>6205</v>
      </c>
      <c r="AV10" s="518" t="s">
        <v>6106</v>
      </c>
      <c r="AW10" s="518" t="s">
        <v>6206</v>
      </c>
      <c r="AX10" s="186" t="s">
        <v>6207</v>
      </c>
      <c r="AY10" s="518"/>
      <c r="AZ10" s="518"/>
      <c r="BA10" s="518"/>
      <c r="BB10" s="518"/>
      <c r="BC10" s="518"/>
      <c r="BD10" s="518"/>
      <c r="BE10" s="518"/>
      <c r="BF10" s="518"/>
      <c r="BG10" s="518"/>
      <c r="BH10" s="518"/>
      <c r="BI10" s="518"/>
      <c r="BJ10" s="518"/>
      <c r="BK10" s="518"/>
      <c r="BL10" s="518"/>
      <c r="BM10" s="518"/>
      <c r="BN10" s="518"/>
      <c r="BO10" s="518"/>
      <c r="BP10" s="518"/>
      <c r="BQ10" s="518"/>
      <c r="BR10" s="518"/>
      <c r="BS10" s="518"/>
      <c r="BT10" s="518"/>
      <c r="BU10" s="506"/>
      <c r="BV10" s="506"/>
      <c r="BW10" s="506"/>
      <c r="BX10" s="506"/>
      <c r="BY10" s="506"/>
      <c r="BZ10" s="506"/>
      <c r="CA10" s="506"/>
      <c r="CB10" s="506"/>
      <c r="CC10" s="506"/>
      <c r="CD10" s="506"/>
      <c r="CE10" s="506"/>
    </row>
    <row r="11" spans="1:83" ht="15.75" customHeight="1">
      <c r="A11" s="289" t="s">
        <v>3540</v>
      </c>
      <c r="B11" s="289" t="s">
        <v>3547</v>
      </c>
      <c r="C11" s="289" t="s">
        <v>3548</v>
      </c>
      <c r="D11" s="511">
        <f t="shared" si="0"/>
        <v>39</v>
      </c>
      <c r="E11" s="512">
        <v>25</v>
      </c>
      <c r="F11" s="513" t="s">
        <v>1228</v>
      </c>
      <c r="G11" s="183"/>
      <c r="H11" s="548">
        <v>44208</v>
      </c>
      <c r="I11" s="549" t="s">
        <v>6208</v>
      </c>
      <c r="J11" s="550" t="s">
        <v>6209</v>
      </c>
      <c r="K11" s="514">
        <v>44172</v>
      </c>
      <c r="L11" s="515" t="s">
        <v>6210</v>
      </c>
      <c r="M11" s="516" t="s">
        <v>6211</v>
      </c>
      <c r="N11" s="289" t="s">
        <v>6212</v>
      </c>
      <c r="O11" s="289" t="s">
        <v>6119</v>
      </c>
      <c r="P11" s="289" t="s">
        <v>6213</v>
      </c>
      <c r="Q11" s="289" t="s">
        <v>6214</v>
      </c>
      <c r="R11" s="289" t="s">
        <v>6215</v>
      </c>
      <c r="S11" s="289" t="s">
        <v>6216</v>
      </c>
      <c r="T11" s="289" t="s">
        <v>6217</v>
      </c>
      <c r="U11" s="289" t="s">
        <v>6218</v>
      </c>
      <c r="V11" s="289" t="s">
        <v>6219</v>
      </c>
      <c r="W11" s="289" t="s">
        <v>6119</v>
      </c>
      <c r="X11" s="289" t="s">
        <v>6220</v>
      </c>
      <c r="Y11" s="289" t="s">
        <v>6221</v>
      </c>
      <c r="Z11" s="529" t="s">
        <v>6222</v>
      </c>
      <c r="AA11" s="529" t="s">
        <v>6218</v>
      </c>
      <c r="AB11" s="529" t="s">
        <v>6223</v>
      </c>
      <c r="AC11" s="529" t="s">
        <v>6224</v>
      </c>
      <c r="AD11" s="529" t="s">
        <v>6225</v>
      </c>
      <c r="AE11" s="529" t="s">
        <v>6226</v>
      </c>
      <c r="AF11" s="529" t="s">
        <v>6227</v>
      </c>
      <c r="AG11" s="529" t="s">
        <v>6228</v>
      </c>
      <c r="AH11" s="529"/>
      <c r="AI11" s="529" t="s">
        <v>6229</v>
      </c>
      <c r="AJ11" s="529" t="s">
        <v>6230</v>
      </c>
      <c r="AK11" s="529" t="s">
        <v>6231</v>
      </c>
      <c r="AL11" s="529" t="s">
        <v>6232</v>
      </c>
      <c r="AM11" s="529" t="s">
        <v>6233</v>
      </c>
      <c r="AN11" s="529" t="s">
        <v>6234</v>
      </c>
      <c r="AO11" s="529" t="s">
        <v>6193</v>
      </c>
      <c r="AP11" s="529" t="s">
        <v>6109</v>
      </c>
      <c r="AQ11" s="529" t="s">
        <v>6235</v>
      </c>
      <c r="AR11" s="529" t="s">
        <v>6236</v>
      </c>
      <c r="AS11" s="529" t="s">
        <v>6237</v>
      </c>
      <c r="AT11" s="529" t="s">
        <v>6238</v>
      </c>
      <c r="AU11" s="529" t="s">
        <v>6228</v>
      </c>
      <c r="AV11" s="518" t="s">
        <v>6239</v>
      </c>
      <c r="AW11" s="529" t="s">
        <v>6240</v>
      </c>
      <c r="AX11" s="529" t="s">
        <v>6241</v>
      </c>
      <c r="AY11" s="529" t="s">
        <v>6242</v>
      </c>
      <c r="AZ11" s="529" t="s">
        <v>6243</v>
      </c>
      <c r="BA11" s="529"/>
      <c r="BB11" s="529"/>
      <c r="BC11" s="518"/>
      <c r="BD11" s="518"/>
      <c r="BE11" s="518"/>
      <c r="BF11" s="518"/>
      <c r="BG11" s="518"/>
      <c r="BH11" s="518"/>
      <c r="BI11" s="518"/>
      <c r="BJ11" s="518"/>
      <c r="BK11" s="518"/>
      <c r="BL11" s="518"/>
      <c r="BM11" s="518"/>
      <c r="BN11" s="529"/>
      <c r="BO11" s="529"/>
      <c r="BP11" s="529"/>
      <c r="BQ11" s="529"/>
      <c r="BR11" s="529"/>
      <c r="BS11" s="529"/>
      <c r="BT11" s="529"/>
      <c r="BU11" s="506"/>
      <c r="BV11" s="506"/>
      <c r="BW11" s="506"/>
      <c r="BX11" s="506"/>
      <c r="BY11" s="506"/>
      <c r="BZ11" s="506"/>
      <c r="CA11" s="506"/>
      <c r="CB11" s="506"/>
      <c r="CC11" s="506"/>
      <c r="CD11" s="506"/>
      <c r="CE11" s="506"/>
    </row>
    <row r="12" spans="1:83" ht="15.75" customHeight="1">
      <c r="A12" s="520" t="s">
        <v>3540</v>
      </c>
      <c r="B12" s="520" t="s">
        <v>3552</v>
      </c>
      <c r="C12" s="520" t="s">
        <v>3553</v>
      </c>
      <c r="D12" s="521">
        <f t="shared" si="0"/>
        <v>29</v>
      </c>
      <c r="E12" s="522">
        <v>28</v>
      </c>
      <c r="F12" s="523" t="s">
        <v>1228</v>
      </c>
      <c r="G12" s="551"/>
      <c r="H12" s="552"/>
      <c r="I12" s="520" t="s">
        <v>6244</v>
      </c>
      <c r="J12" s="520"/>
      <c r="K12" s="553">
        <v>44147</v>
      </c>
      <c r="L12" s="526" t="s">
        <v>6153</v>
      </c>
      <c r="M12" s="527" t="s">
        <v>6245</v>
      </c>
      <c r="N12" s="520" t="s">
        <v>6246</v>
      </c>
      <c r="O12" s="520" t="s">
        <v>6247</v>
      </c>
      <c r="P12" s="520" t="s">
        <v>6248</v>
      </c>
      <c r="Q12" s="520" t="s">
        <v>6249</v>
      </c>
      <c r="R12" s="520" t="s">
        <v>6250</v>
      </c>
      <c r="S12" s="520" t="s">
        <v>6251</v>
      </c>
      <c r="T12" s="520" t="s">
        <v>6252</v>
      </c>
      <c r="U12" s="520" t="s">
        <v>6253</v>
      </c>
      <c r="V12" s="520" t="s">
        <v>6248</v>
      </c>
      <c r="W12" s="520" t="s">
        <v>6254</v>
      </c>
      <c r="X12" s="520" t="s">
        <v>6255</v>
      </c>
      <c r="Y12" s="520" t="s">
        <v>6256</v>
      </c>
      <c r="Z12" s="518" t="s">
        <v>6257</v>
      </c>
      <c r="AA12" s="554" t="s">
        <v>6258</v>
      </c>
      <c r="AB12" s="518" t="s">
        <v>6259</v>
      </c>
      <c r="AC12" s="518" t="s">
        <v>6248</v>
      </c>
      <c r="AD12" s="518" t="s">
        <v>6260</v>
      </c>
      <c r="AE12" s="518" t="s">
        <v>6261</v>
      </c>
      <c r="AF12" s="518" t="s">
        <v>6262</v>
      </c>
      <c r="AG12" s="518" t="s">
        <v>6263</v>
      </c>
      <c r="AH12" s="518"/>
      <c r="AI12" s="518" t="s">
        <v>6264</v>
      </c>
      <c r="AJ12" s="518" t="s">
        <v>6265</v>
      </c>
      <c r="AK12" s="518" t="s">
        <v>6266</v>
      </c>
      <c r="AL12" s="518" t="s">
        <v>6267</v>
      </c>
      <c r="AM12" s="518" t="s">
        <v>6268</v>
      </c>
      <c r="AN12" s="518" t="s">
        <v>6248</v>
      </c>
      <c r="AO12" s="518" t="s">
        <v>6269</v>
      </c>
      <c r="AP12" s="518" t="s">
        <v>6270</v>
      </c>
      <c r="AQ12" s="518"/>
      <c r="AR12" s="518"/>
      <c r="AS12" s="518"/>
      <c r="AT12" s="518"/>
      <c r="AU12" s="518"/>
      <c r="AV12" s="518"/>
      <c r="AW12" s="518"/>
      <c r="AX12" s="518"/>
      <c r="AY12" s="518"/>
      <c r="AZ12" s="518"/>
      <c r="BA12" s="518"/>
      <c r="BB12" s="518"/>
      <c r="BC12" s="518"/>
      <c r="BD12" s="518"/>
      <c r="BE12" s="518"/>
      <c r="BF12" s="518"/>
      <c r="BG12" s="518"/>
      <c r="BH12" s="518"/>
      <c r="BI12" s="518"/>
      <c r="BJ12" s="518"/>
      <c r="BK12" s="518"/>
      <c r="BL12" s="518"/>
      <c r="BM12" s="518"/>
      <c r="BN12" s="518"/>
      <c r="BO12" s="518"/>
      <c r="BP12" s="518"/>
      <c r="BQ12" s="518"/>
      <c r="BR12" s="518"/>
      <c r="BS12" s="518"/>
      <c r="BT12" s="518"/>
      <c r="BU12" s="506"/>
      <c r="BV12" s="506"/>
      <c r="BW12" s="506"/>
      <c r="BX12" s="506"/>
      <c r="BY12" s="506"/>
      <c r="BZ12" s="506"/>
      <c r="CA12" s="506"/>
      <c r="CB12" s="506"/>
      <c r="CC12" s="506"/>
      <c r="CD12" s="506"/>
      <c r="CE12" s="506"/>
    </row>
    <row r="13" spans="1:83" ht="15.75" customHeight="1">
      <c r="A13" s="289" t="s">
        <v>3540</v>
      </c>
      <c r="B13" s="289" t="s">
        <v>3556</v>
      </c>
      <c r="C13" s="298" t="s">
        <v>3557</v>
      </c>
      <c r="D13" s="511">
        <f t="shared" si="0"/>
        <v>30</v>
      </c>
      <c r="E13" s="512">
        <v>32</v>
      </c>
      <c r="F13" s="513" t="s">
        <v>1228</v>
      </c>
      <c r="G13" s="183"/>
      <c r="H13" s="183"/>
      <c r="I13" s="289" t="s">
        <v>6271</v>
      </c>
      <c r="J13" s="289" t="s">
        <v>6272</v>
      </c>
      <c r="K13" s="533">
        <v>44195</v>
      </c>
      <c r="L13" s="515" t="s">
        <v>6076</v>
      </c>
      <c r="M13" s="516" t="s">
        <v>6273</v>
      </c>
      <c r="N13" s="289" t="s">
        <v>6274</v>
      </c>
      <c r="O13" s="289" t="s">
        <v>6275</v>
      </c>
      <c r="P13" s="289" t="s">
        <v>6276</v>
      </c>
      <c r="Q13" s="289" t="s">
        <v>6277</v>
      </c>
      <c r="R13" s="289" t="s">
        <v>6278</v>
      </c>
      <c r="S13" s="289" t="s">
        <v>6279</v>
      </c>
      <c r="T13" s="97" t="s">
        <v>6280</v>
      </c>
      <c r="U13" s="289" t="s">
        <v>6281</v>
      </c>
      <c r="V13" s="289" t="s">
        <v>6282</v>
      </c>
      <c r="W13" s="289" t="s">
        <v>6283</v>
      </c>
      <c r="X13" s="289" t="s">
        <v>6284</v>
      </c>
      <c r="Y13" s="289" t="s">
        <v>6285</v>
      </c>
      <c r="Z13" s="529" t="s">
        <v>6286</v>
      </c>
      <c r="AA13" s="555" t="s">
        <v>6199</v>
      </c>
      <c r="AB13" s="529" t="s">
        <v>6287</v>
      </c>
      <c r="AC13" s="529" t="s">
        <v>6288</v>
      </c>
      <c r="AD13" s="529" t="s">
        <v>6289</v>
      </c>
      <c r="AE13" s="529" t="s">
        <v>6290</v>
      </c>
      <c r="AF13" s="529" t="s">
        <v>6079</v>
      </c>
      <c r="AG13" s="518" t="s">
        <v>6291</v>
      </c>
      <c r="AH13" s="529"/>
      <c r="AI13" s="529" t="s">
        <v>6292</v>
      </c>
      <c r="AJ13" s="529" t="s">
        <v>6293</v>
      </c>
      <c r="AK13" s="529" t="s">
        <v>6294</v>
      </c>
      <c r="AL13" s="529" t="s">
        <v>6295</v>
      </c>
      <c r="AM13" s="529" t="s">
        <v>6296</v>
      </c>
      <c r="AN13" s="529" t="s">
        <v>6297</v>
      </c>
      <c r="AO13" s="529" t="s">
        <v>6298</v>
      </c>
      <c r="AP13" s="529" t="s">
        <v>6299</v>
      </c>
      <c r="AQ13" s="529" t="s">
        <v>6300</v>
      </c>
      <c r="AR13" s="529"/>
      <c r="AS13" s="529"/>
      <c r="AT13" s="529"/>
      <c r="AU13" s="529"/>
      <c r="AV13" s="529"/>
      <c r="AW13" s="529"/>
      <c r="AX13" s="529"/>
      <c r="AY13" s="529"/>
      <c r="AZ13" s="529"/>
      <c r="BA13" s="529"/>
      <c r="BB13" s="529"/>
      <c r="BC13" s="518"/>
      <c r="BD13" s="518"/>
      <c r="BE13" s="518"/>
      <c r="BF13" s="518"/>
      <c r="BG13" s="518"/>
      <c r="BH13" s="518"/>
      <c r="BI13" s="518"/>
      <c r="BJ13" s="518"/>
      <c r="BK13" s="518"/>
      <c r="BL13" s="518"/>
      <c r="BM13" s="518"/>
      <c r="BN13" s="529"/>
      <c r="BO13" s="529"/>
      <c r="BP13" s="529"/>
      <c r="BQ13" s="529"/>
      <c r="BR13" s="529"/>
      <c r="BS13" s="529"/>
      <c r="BT13" s="529"/>
      <c r="BU13" s="506"/>
      <c r="BV13" s="506"/>
      <c r="BW13" s="506"/>
      <c r="BX13" s="506"/>
      <c r="BY13" s="506"/>
      <c r="BZ13" s="506"/>
      <c r="CA13" s="506"/>
      <c r="CB13" s="506"/>
      <c r="CC13" s="506"/>
      <c r="CD13" s="506"/>
      <c r="CE13" s="506"/>
    </row>
    <row r="14" spans="1:83" ht="15.75" customHeight="1">
      <c r="A14" s="520" t="s">
        <v>3540</v>
      </c>
      <c r="B14" s="520" t="s">
        <v>3541</v>
      </c>
      <c r="C14" s="520" t="s">
        <v>3559</v>
      </c>
      <c r="D14" s="521">
        <f t="shared" si="0"/>
        <v>12</v>
      </c>
      <c r="E14" s="522">
        <v>9</v>
      </c>
      <c r="F14" s="523" t="s">
        <v>1228</v>
      </c>
      <c r="G14" s="551"/>
      <c r="H14" s="552"/>
      <c r="I14" s="520" t="s">
        <v>6301</v>
      </c>
      <c r="J14" s="520" t="s">
        <v>6302</v>
      </c>
      <c r="K14" s="556">
        <v>44167</v>
      </c>
      <c r="L14" s="526" t="s">
        <v>6076</v>
      </c>
      <c r="M14" s="527" t="s">
        <v>6303</v>
      </c>
      <c r="N14" s="520" t="s">
        <v>6304</v>
      </c>
      <c r="O14" s="520" t="s">
        <v>6305</v>
      </c>
      <c r="P14" s="520" t="s">
        <v>6298</v>
      </c>
      <c r="Q14" s="520" t="s">
        <v>6306</v>
      </c>
      <c r="R14" s="520" t="s">
        <v>6307</v>
      </c>
      <c r="S14" s="520" t="s">
        <v>6299</v>
      </c>
      <c r="T14" s="520" t="s">
        <v>6308</v>
      </c>
      <c r="U14" s="520" t="s">
        <v>6309</v>
      </c>
      <c r="V14" s="520" t="s">
        <v>6310</v>
      </c>
      <c r="W14" s="520" t="s">
        <v>6311</v>
      </c>
      <c r="X14" s="520" t="s">
        <v>6312</v>
      </c>
      <c r="Y14" s="520"/>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06"/>
      <c r="CA14" s="506"/>
      <c r="CB14" s="506"/>
      <c r="CC14" s="506"/>
      <c r="CD14" s="506"/>
      <c r="CE14" s="506"/>
    </row>
    <row r="15" spans="1:83" ht="15.75" customHeight="1">
      <c r="A15" s="289" t="s">
        <v>3540</v>
      </c>
      <c r="B15" s="289" t="s">
        <v>3547</v>
      </c>
      <c r="C15" s="289" t="s">
        <v>2674</v>
      </c>
      <c r="D15" s="511">
        <f t="shared" si="0"/>
        <v>17</v>
      </c>
      <c r="E15" s="512">
        <v>16</v>
      </c>
      <c r="F15" s="513" t="s">
        <v>1228</v>
      </c>
      <c r="G15" s="183"/>
      <c r="H15" s="183"/>
      <c r="I15" s="557" t="s">
        <v>6313</v>
      </c>
      <c r="J15" s="289" t="s">
        <v>6314</v>
      </c>
      <c r="K15" s="533">
        <v>44134</v>
      </c>
      <c r="L15" s="289" t="s">
        <v>6315</v>
      </c>
      <c r="M15" s="516" t="s">
        <v>6316</v>
      </c>
      <c r="N15" s="289" t="s">
        <v>6317</v>
      </c>
      <c r="O15" s="289" t="s">
        <v>6318</v>
      </c>
      <c r="P15" s="289" t="s">
        <v>6319</v>
      </c>
      <c r="Q15" s="289" t="s">
        <v>6320</v>
      </c>
      <c r="R15" s="289" t="s">
        <v>6321</v>
      </c>
      <c r="S15" s="289" t="s">
        <v>6322</v>
      </c>
      <c r="T15" s="289" t="s">
        <v>6323</v>
      </c>
      <c r="U15" s="289" t="s">
        <v>6324</v>
      </c>
      <c r="V15" s="289" t="s">
        <v>6265</v>
      </c>
      <c r="W15" s="289" t="s">
        <v>6325</v>
      </c>
      <c r="X15" s="289" t="s">
        <v>6326</v>
      </c>
      <c r="Y15" s="289" t="s">
        <v>6327</v>
      </c>
      <c r="Z15" s="529" t="s">
        <v>6328</v>
      </c>
      <c r="AA15" s="529" t="s">
        <v>6329</v>
      </c>
      <c r="AB15" s="529" t="s">
        <v>6330</v>
      </c>
      <c r="AC15" s="529" t="s">
        <v>6331</v>
      </c>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18"/>
      <c r="BG15" s="518"/>
      <c r="BH15" s="518"/>
      <c r="BI15" s="518"/>
      <c r="BJ15" s="518"/>
      <c r="BK15" s="518"/>
      <c r="BL15" s="518"/>
      <c r="BM15" s="518"/>
      <c r="BN15" s="529"/>
      <c r="BO15" s="529"/>
      <c r="BP15" s="529"/>
      <c r="BQ15" s="529"/>
      <c r="BR15" s="529"/>
      <c r="BS15" s="529"/>
      <c r="BT15" s="529"/>
      <c r="BU15" s="529"/>
      <c r="BV15" s="529"/>
      <c r="BW15" s="529"/>
      <c r="BX15" s="529"/>
      <c r="BY15" s="529"/>
      <c r="BZ15" s="506"/>
      <c r="CA15" s="506"/>
      <c r="CB15" s="506"/>
      <c r="CC15" s="506"/>
      <c r="CD15" s="506"/>
      <c r="CE15" s="506"/>
    </row>
    <row r="16" spans="1:83" ht="15.75" customHeight="1">
      <c r="A16" s="520" t="s">
        <v>3540</v>
      </c>
      <c r="B16" s="520" t="s">
        <v>3541</v>
      </c>
      <c r="C16" s="520" t="s">
        <v>2965</v>
      </c>
      <c r="D16" s="521">
        <f t="shared" si="0"/>
        <v>37</v>
      </c>
      <c r="E16" s="522">
        <v>35</v>
      </c>
      <c r="F16" s="523" t="s">
        <v>1228</v>
      </c>
      <c r="G16" s="551"/>
      <c r="H16" s="552"/>
      <c r="I16" s="520" t="s">
        <v>6332</v>
      </c>
      <c r="J16" s="520" t="s">
        <v>6333</v>
      </c>
      <c r="K16" s="558">
        <v>44187</v>
      </c>
      <c r="L16" s="526" t="s">
        <v>6334</v>
      </c>
      <c r="M16" s="527" t="s">
        <v>6335</v>
      </c>
      <c r="N16" s="520" t="s">
        <v>6119</v>
      </c>
      <c r="O16" s="520" t="s">
        <v>6336</v>
      </c>
      <c r="P16" s="520" t="s">
        <v>6337</v>
      </c>
      <c r="Q16" s="520" t="s">
        <v>6336</v>
      </c>
      <c r="R16" s="520" t="s">
        <v>6338</v>
      </c>
      <c r="S16" s="520" t="s">
        <v>6339</v>
      </c>
      <c r="T16" s="520" t="s">
        <v>6340</v>
      </c>
      <c r="U16" s="520" t="s">
        <v>6341</v>
      </c>
      <c r="V16" s="520" t="s">
        <v>6342</v>
      </c>
      <c r="W16" s="520" t="s">
        <v>6226</v>
      </c>
      <c r="X16" s="520" t="s">
        <v>6343</v>
      </c>
      <c r="Y16" s="520" t="s">
        <v>6344</v>
      </c>
      <c r="Z16" s="518" t="s">
        <v>6345</v>
      </c>
      <c r="AA16" s="518" t="s">
        <v>6346</v>
      </c>
      <c r="AB16" s="518" t="s">
        <v>6347</v>
      </c>
      <c r="AC16" s="518" t="s">
        <v>6348</v>
      </c>
      <c r="AD16" s="547" t="s">
        <v>6349</v>
      </c>
      <c r="AE16" s="518" t="s">
        <v>6350</v>
      </c>
      <c r="AF16" s="518" t="s">
        <v>6351</v>
      </c>
      <c r="AG16" s="518" t="s">
        <v>6352</v>
      </c>
      <c r="AH16" s="518" t="s">
        <v>6353</v>
      </c>
      <c r="AI16" s="518" t="s">
        <v>6354</v>
      </c>
      <c r="AJ16" s="518" t="s">
        <v>6355</v>
      </c>
      <c r="AK16" s="518" t="s">
        <v>6356</v>
      </c>
      <c r="AL16" s="518" t="s">
        <v>6357</v>
      </c>
      <c r="AM16" s="529" t="s">
        <v>6358</v>
      </c>
      <c r="AN16" s="518" t="s">
        <v>6359</v>
      </c>
      <c r="AO16" s="518" t="s">
        <v>6360</v>
      </c>
      <c r="AP16" s="518" t="s">
        <v>6361</v>
      </c>
      <c r="AQ16" s="518" t="s">
        <v>6362</v>
      </c>
      <c r="AR16" s="518" t="s">
        <v>6363</v>
      </c>
      <c r="AS16" s="518" t="s">
        <v>6364</v>
      </c>
      <c r="AT16" s="518" t="s">
        <v>6365</v>
      </c>
      <c r="AU16" s="518" t="s">
        <v>6366</v>
      </c>
      <c r="AV16" s="518" t="s">
        <v>6367</v>
      </c>
      <c r="AW16" s="518" t="s">
        <v>6368</v>
      </c>
      <c r="AX16" s="518"/>
      <c r="AY16" s="518"/>
      <c r="AZ16" s="518"/>
      <c r="BA16" s="518"/>
      <c r="BB16" s="518"/>
      <c r="BC16" s="518"/>
      <c r="BD16" s="518"/>
      <c r="BE16" s="518"/>
      <c r="BF16" s="518"/>
      <c r="BG16" s="518"/>
      <c r="BH16" s="518"/>
      <c r="BI16" s="518"/>
      <c r="BJ16" s="518"/>
      <c r="BK16" s="518"/>
      <c r="BL16" s="518"/>
      <c r="BM16" s="518"/>
      <c r="BN16" s="518"/>
      <c r="BO16" s="518"/>
      <c r="BP16" s="518"/>
      <c r="BQ16" s="518"/>
      <c r="BR16" s="518"/>
      <c r="BS16" s="518"/>
      <c r="BT16" s="518"/>
      <c r="BU16" s="518"/>
      <c r="BV16" s="518"/>
      <c r="BW16" s="518"/>
      <c r="BX16" s="518"/>
      <c r="BY16" s="518"/>
      <c r="BZ16" s="506"/>
      <c r="CA16" s="506"/>
      <c r="CB16" s="506"/>
      <c r="CC16" s="506"/>
      <c r="CD16" s="506"/>
      <c r="CE16" s="506"/>
    </row>
    <row r="17" spans="1:83" ht="15.75" customHeight="1">
      <c r="A17" s="289" t="s">
        <v>3540</v>
      </c>
      <c r="B17" s="289" t="s">
        <v>3562</v>
      </c>
      <c r="C17" s="289" t="s">
        <v>2678</v>
      </c>
      <c r="D17" s="511">
        <f t="shared" si="0"/>
        <v>45</v>
      </c>
      <c r="E17" s="512">
        <v>29</v>
      </c>
      <c r="F17" s="513" t="s">
        <v>1228</v>
      </c>
      <c r="G17" s="85"/>
      <c r="H17" s="559">
        <v>44179</v>
      </c>
      <c r="I17" s="289"/>
      <c r="J17" s="289" t="s">
        <v>6369</v>
      </c>
      <c r="K17" s="514">
        <v>44158</v>
      </c>
      <c r="L17" s="515" t="s">
        <v>6118</v>
      </c>
      <c r="M17" s="516" t="s">
        <v>6370</v>
      </c>
      <c r="N17" s="289" t="s">
        <v>6371</v>
      </c>
      <c r="O17" s="289" t="s">
        <v>6112</v>
      </c>
      <c r="P17" s="289" t="s">
        <v>6372</v>
      </c>
      <c r="Q17" s="289" t="s">
        <v>6373</v>
      </c>
      <c r="R17" s="289" t="s">
        <v>6374</v>
      </c>
      <c r="S17" s="289" t="s">
        <v>6375</v>
      </c>
      <c r="T17" s="289" t="s">
        <v>6376</v>
      </c>
      <c r="U17" s="289" t="s">
        <v>6377</v>
      </c>
      <c r="V17" s="289" t="s">
        <v>6378</v>
      </c>
      <c r="W17" s="289" t="s">
        <v>6379</v>
      </c>
      <c r="X17" s="289" t="s">
        <v>6380</v>
      </c>
      <c r="Y17" s="289" t="s">
        <v>6381</v>
      </c>
      <c r="Z17" s="529" t="s">
        <v>6382</v>
      </c>
      <c r="AA17" s="529" t="s">
        <v>6383</v>
      </c>
      <c r="AB17" s="529" t="s">
        <v>6384</v>
      </c>
      <c r="AC17" s="529" t="s">
        <v>6287</v>
      </c>
      <c r="AD17" s="529" t="s">
        <v>6385</v>
      </c>
      <c r="AE17" s="529" t="s">
        <v>6386</v>
      </c>
      <c r="AF17" s="529" t="s">
        <v>6387</v>
      </c>
      <c r="AG17" s="529" t="s">
        <v>6388</v>
      </c>
      <c r="AH17" s="529" t="s">
        <v>6389</v>
      </c>
      <c r="AI17" s="560" t="s">
        <v>6390</v>
      </c>
      <c r="AJ17" s="529" t="s">
        <v>6079</v>
      </c>
      <c r="AK17" s="529" t="s">
        <v>6391</v>
      </c>
      <c r="AL17" s="529" t="s">
        <v>6079</v>
      </c>
      <c r="AM17" s="529" t="s">
        <v>6392</v>
      </c>
      <c r="AN17" s="529" t="s">
        <v>6079</v>
      </c>
      <c r="AO17" s="529" t="s">
        <v>6393</v>
      </c>
      <c r="AP17" s="529" t="s">
        <v>6394</v>
      </c>
      <c r="AQ17" s="529" t="s">
        <v>6079</v>
      </c>
      <c r="AR17" s="529" t="s">
        <v>6395</v>
      </c>
      <c r="AS17" s="529" t="s">
        <v>6396</v>
      </c>
      <c r="AT17" s="555" t="s">
        <v>6199</v>
      </c>
      <c r="AU17" s="529" t="s">
        <v>6397</v>
      </c>
      <c r="AV17" s="529" t="s">
        <v>6398</v>
      </c>
      <c r="AW17" s="529" t="s">
        <v>6399</v>
      </c>
      <c r="AX17" s="529" t="s">
        <v>6400</v>
      </c>
      <c r="AY17" s="529" t="s">
        <v>6401</v>
      </c>
      <c r="AZ17" s="529" t="s">
        <v>6266</v>
      </c>
      <c r="BA17" s="529" t="s">
        <v>6402</v>
      </c>
      <c r="BB17" s="529" t="s">
        <v>6403</v>
      </c>
      <c r="BC17" s="529" t="s">
        <v>6404</v>
      </c>
      <c r="BD17" s="529" t="s">
        <v>6405</v>
      </c>
      <c r="BE17" s="529" t="s">
        <v>6406</v>
      </c>
      <c r="BF17" s="518"/>
      <c r="BG17" s="518"/>
      <c r="BH17" s="518"/>
      <c r="BI17" s="518"/>
      <c r="BJ17" s="518"/>
      <c r="BK17" s="518"/>
      <c r="BL17" s="518"/>
      <c r="BM17" s="529"/>
      <c r="BN17" s="529"/>
      <c r="BO17" s="529"/>
      <c r="BP17" s="529"/>
      <c r="BQ17" s="529"/>
      <c r="BR17" s="529"/>
      <c r="BS17" s="529"/>
      <c r="BT17" s="529"/>
      <c r="BU17" s="529"/>
      <c r="BV17" s="529"/>
      <c r="BW17" s="529"/>
      <c r="BX17" s="529"/>
      <c r="BY17" s="529"/>
      <c r="BZ17" s="506"/>
      <c r="CA17" s="506"/>
      <c r="CB17" s="506"/>
      <c r="CC17" s="506"/>
      <c r="CD17" s="506"/>
      <c r="CE17" s="506"/>
    </row>
    <row r="18" spans="1:83" ht="15.75" customHeight="1">
      <c r="A18" s="520" t="s">
        <v>3540</v>
      </c>
      <c r="B18" s="520" t="s">
        <v>3564</v>
      </c>
      <c r="C18" s="520" t="s">
        <v>3565</v>
      </c>
      <c r="D18" s="521">
        <f t="shared" si="0"/>
        <v>32</v>
      </c>
      <c r="E18" s="522">
        <v>19</v>
      </c>
      <c r="F18" s="523" t="s">
        <v>1228</v>
      </c>
      <c r="G18" s="551"/>
      <c r="H18" s="552"/>
      <c r="I18" s="561" t="s">
        <v>6407</v>
      </c>
      <c r="J18" s="561" t="s">
        <v>6408</v>
      </c>
      <c r="K18" s="525">
        <v>44154</v>
      </c>
      <c r="L18" s="562" t="s">
        <v>6118</v>
      </c>
      <c r="M18" s="527" t="s">
        <v>6409</v>
      </c>
      <c r="N18" s="520" t="s">
        <v>6410</v>
      </c>
      <c r="O18" s="520" t="s">
        <v>6148</v>
      </c>
      <c r="P18" s="520" t="s">
        <v>6411</v>
      </c>
      <c r="Q18" s="520" t="s">
        <v>6412</v>
      </c>
      <c r="R18" s="520" t="s">
        <v>6413</v>
      </c>
      <c r="S18" s="520" t="s">
        <v>6414</v>
      </c>
      <c r="T18" s="520" t="s">
        <v>6415</v>
      </c>
      <c r="U18" s="520" t="s">
        <v>6416</v>
      </c>
      <c r="V18" s="520" t="s">
        <v>6417</v>
      </c>
      <c r="W18" s="520" t="s">
        <v>6418</v>
      </c>
      <c r="X18" s="520" t="s">
        <v>6419</v>
      </c>
      <c r="Y18" s="520" t="s">
        <v>6420</v>
      </c>
      <c r="Z18" s="518" t="s">
        <v>6421</v>
      </c>
      <c r="AA18" s="518" t="s">
        <v>6422</v>
      </c>
      <c r="AB18" s="518" t="s">
        <v>6423</v>
      </c>
      <c r="AC18" s="518" t="s">
        <v>6424</v>
      </c>
      <c r="AD18" s="518" t="s">
        <v>6425</v>
      </c>
      <c r="AE18" s="518" t="s">
        <v>6426</v>
      </c>
      <c r="AF18" s="518" t="s">
        <v>6427</v>
      </c>
      <c r="AG18" s="518" t="s">
        <v>6428</v>
      </c>
      <c r="AH18" s="518" t="s">
        <v>6429</v>
      </c>
      <c r="AI18" s="518" t="s">
        <v>6430</v>
      </c>
      <c r="AJ18" s="518" t="s">
        <v>6431</v>
      </c>
      <c r="AK18" s="518" t="s">
        <v>6432</v>
      </c>
      <c r="AL18" s="518" t="s">
        <v>6433</v>
      </c>
      <c r="AM18" s="518" t="s">
        <v>6434</v>
      </c>
      <c r="AN18" s="518" t="s">
        <v>6435</v>
      </c>
      <c r="AO18" s="518" t="s">
        <v>6436</v>
      </c>
      <c r="AP18" s="518" t="s">
        <v>6172</v>
      </c>
      <c r="AQ18" s="518" t="s">
        <v>6437</v>
      </c>
      <c r="AR18" s="519">
        <v>44154</v>
      </c>
      <c r="AS18" s="518"/>
      <c r="AT18" s="518"/>
      <c r="AU18" s="518"/>
      <c r="AV18" s="518"/>
      <c r="AW18" s="518"/>
      <c r="AX18" s="518"/>
      <c r="AY18" s="518"/>
      <c r="AZ18" s="518"/>
      <c r="BA18" s="518"/>
      <c r="BB18" s="518"/>
      <c r="BC18" s="518"/>
      <c r="BD18" s="518"/>
      <c r="BE18" s="518"/>
      <c r="BF18" s="518"/>
      <c r="BG18" s="518"/>
      <c r="BH18" s="518"/>
      <c r="BI18" s="518"/>
      <c r="BJ18" s="518"/>
      <c r="BK18" s="518"/>
      <c r="BL18" s="518"/>
      <c r="BM18" s="518"/>
      <c r="BN18" s="518"/>
      <c r="BO18" s="518"/>
      <c r="BP18" s="518"/>
      <c r="BQ18" s="518"/>
      <c r="BR18" s="518"/>
      <c r="BS18" s="518"/>
      <c r="BT18" s="518"/>
      <c r="BU18" s="518"/>
      <c r="BV18" s="518"/>
      <c r="BW18" s="518"/>
      <c r="BX18" s="518"/>
      <c r="BY18" s="518"/>
      <c r="BZ18" s="506"/>
      <c r="CA18" s="506"/>
      <c r="CB18" s="506"/>
      <c r="CC18" s="506"/>
      <c r="CD18" s="506"/>
      <c r="CE18" s="506"/>
    </row>
    <row r="19" spans="1:83" ht="15.75" customHeight="1">
      <c r="A19" s="289" t="s">
        <v>3540</v>
      </c>
      <c r="B19" s="289" t="s">
        <v>3566</v>
      </c>
      <c r="C19" s="289" t="s">
        <v>3567</v>
      </c>
      <c r="D19" s="511">
        <f t="shared" si="0"/>
        <v>30</v>
      </c>
      <c r="E19" s="512">
        <v>42</v>
      </c>
      <c r="F19" s="513" t="s">
        <v>1228</v>
      </c>
      <c r="G19" s="183"/>
      <c r="H19" s="183"/>
      <c r="I19" s="557" t="s">
        <v>6438</v>
      </c>
      <c r="J19" s="289" t="s">
        <v>6439</v>
      </c>
      <c r="K19" s="530">
        <v>44148</v>
      </c>
      <c r="L19" s="515" t="s">
        <v>6076</v>
      </c>
      <c r="M19" s="516" t="s">
        <v>6440</v>
      </c>
      <c r="N19" s="289" t="s">
        <v>6441</v>
      </c>
      <c r="O19" s="289" t="s">
        <v>6442</v>
      </c>
      <c r="P19" s="289" t="s">
        <v>6443</v>
      </c>
      <c r="Q19" s="289" t="s">
        <v>6444</v>
      </c>
      <c r="R19" s="289" t="s">
        <v>6258</v>
      </c>
      <c r="S19" s="289" t="s">
        <v>6445</v>
      </c>
      <c r="T19" s="289" t="s">
        <v>6446</v>
      </c>
      <c r="U19" s="289" t="s">
        <v>6447</v>
      </c>
      <c r="V19" s="289" t="s">
        <v>6250</v>
      </c>
      <c r="W19" s="289" t="s">
        <v>6448</v>
      </c>
      <c r="X19" s="289" t="s">
        <v>6449</v>
      </c>
      <c r="Y19" s="289" t="s">
        <v>6264</v>
      </c>
      <c r="Z19" s="529" t="s">
        <v>6450</v>
      </c>
      <c r="AA19" s="529" t="s">
        <v>6451</v>
      </c>
      <c r="AB19" s="529" t="s">
        <v>6452</v>
      </c>
      <c r="AC19" s="529" t="s">
        <v>6453</v>
      </c>
      <c r="AD19" s="529" t="s">
        <v>6454</v>
      </c>
      <c r="AE19" s="529" t="s">
        <v>6455</v>
      </c>
      <c r="AF19" s="529" t="s">
        <v>6456</v>
      </c>
      <c r="AG19" s="529" t="s">
        <v>6457</v>
      </c>
      <c r="AH19" s="529" t="s">
        <v>6458</v>
      </c>
      <c r="AI19" s="529" t="s">
        <v>6459</v>
      </c>
      <c r="AJ19" s="529" t="s">
        <v>6460</v>
      </c>
      <c r="AK19" s="529" t="s">
        <v>6461</v>
      </c>
      <c r="AL19" s="529" t="s">
        <v>6462</v>
      </c>
      <c r="AM19" s="529" t="s">
        <v>6463</v>
      </c>
      <c r="AN19" s="529" t="s">
        <v>6464</v>
      </c>
      <c r="AO19" s="529" t="s">
        <v>6465</v>
      </c>
      <c r="AP19" s="529" t="s">
        <v>6466</v>
      </c>
      <c r="AQ19" s="529"/>
      <c r="AR19" s="529"/>
      <c r="AS19" s="529"/>
      <c r="AT19" s="529"/>
      <c r="AU19" s="529"/>
      <c r="AV19" s="529"/>
      <c r="AW19" s="529"/>
      <c r="AX19" s="529"/>
      <c r="AY19" s="529"/>
      <c r="AZ19" s="529"/>
      <c r="BA19" s="529"/>
      <c r="BB19" s="529"/>
      <c r="BC19" s="529"/>
      <c r="BD19" s="529"/>
      <c r="BE19" s="529"/>
      <c r="BF19" s="518"/>
      <c r="BG19" s="518"/>
      <c r="BH19" s="518"/>
      <c r="BI19" s="518"/>
      <c r="BJ19" s="518"/>
      <c r="BK19" s="518"/>
      <c r="BL19" s="529"/>
      <c r="BM19" s="529"/>
      <c r="BN19" s="529"/>
      <c r="BO19" s="529"/>
      <c r="BP19" s="529"/>
      <c r="BQ19" s="529"/>
      <c r="BR19" s="529"/>
      <c r="BS19" s="529"/>
      <c r="BT19" s="529"/>
      <c r="BU19" s="529"/>
      <c r="BV19" s="529"/>
      <c r="BW19" s="529"/>
      <c r="BX19" s="529"/>
      <c r="BY19" s="529"/>
      <c r="BZ19" s="506"/>
      <c r="CA19" s="506"/>
      <c r="CB19" s="506"/>
      <c r="CC19" s="506"/>
      <c r="CD19" s="506"/>
      <c r="CE19" s="506"/>
    </row>
    <row r="20" spans="1:83" ht="15.75" customHeight="1">
      <c r="A20" s="520" t="s">
        <v>3540</v>
      </c>
      <c r="B20" s="520" t="s">
        <v>3569</v>
      </c>
      <c r="C20" s="520" t="s">
        <v>3006</v>
      </c>
      <c r="D20" s="521">
        <f t="shared" si="0"/>
        <v>14</v>
      </c>
      <c r="E20" s="522">
        <v>21</v>
      </c>
      <c r="F20" s="523" t="s">
        <v>1228</v>
      </c>
      <c r="G20" s="551"/>
      <c r="H20" s="552"/>
      <c r="I20" s="520" t="s">
        <v>6467</v>
      </c>
      <c r="J20" s="563" t="s">
        <v>6468</v>
      </c>
      <c r="K20" s="525">
        <v>44144</v>
      </c>
      <c r="L20" s="526" t="s">
        <v>6118</v>
      </c>
      <c r="M20" s="527" t="s">
        <v>6469</v>
      </c>
      <c r="N20" s="520" t="s">
        <v>6376</v>
      </c>
      <c r="O20" s="520" t="s">
        <v>6470</v>
      </c>
      <c r="P20" s="520" t="s">
        <v>6471</v>
      </c>
      <c r="Q20" s="520" t="s">
        <v>6284</v>
      </c>
      <c r="R20" s="564" t="s">
        <v>6472</v>
      </c>
      <c r="S20" s="520" t="s">
        <v>6473</v>
      </c>
      <c r="T20" s="520" t="s">
        <v>6474</v>
      </c>
      <c r="U20" s="520" t="s">
        <v>6475</v>
      </c>
      <c r="V20" s="565" t="s">
        <v>6476</v>
      </c>
      <c r="W20" s="520" t="s">
        <v>6172</v>
      </c>
      <c r="X20" s="520" t="s">
        <v>6300</v>
      </c>
      <c r="Y20" s="520" t="s">
        <v>6477</v>
      </c>
      <c r="Z20" s="518" t="s">
        <v>6478</v>
      </c>
      <c r="AA20" s="518"/>
      <c r="AB20" s="518"/>
      <c r="AC20" s="518"/>
      <c r="AD20" s="519"/>
      <c r="AE20" s="518"/>
      <c r="AF20" s="518"/>
      <c r="AG20" s="518"/>
      <c r="AH20" s="518"/>
      <c r="AI20" s="518"/>
      <c r="AJ20" s="518"/>
      <c r="AK20" s="518"/>
      <c r="AL20" s="518"/>
      <c r="AM20" s="518"/>
      <c r="AN20" s="518"/>
      <c r="AO20" s="518"/>
      <c r="AP20" s="518"/>
      <c r="AQ20" s="518"/>
      <c r="AR20" s="518"/>
      <c r="AS20" s="518"/>
      <c r="AT20" s="518"/>
      <c r="AU20" s="518"/>
      <c r="AV20" s="518"/>
      <c r="AW20" s="518"/>
      <c r="AX20" s="518"/>
      <c r="AY20" s="518"/>
      <c r="AZ20" s="518"/>
      <c r="BA20" s="518"/>
      <c r="BB20" s="518"/>
      <c r="BC20" s="518"/>
      <c r="BD20" s="518"/>
      <c r="BE20" s="518"/>
      <c r="BF20" s="518"/>
      <c r="BG20" s="518"/>
      <c r="BH20" s="518"/>
      <c r="BI20" s="518"/>
      <c r="BJ20" s="518"/>
      <c r="BK20" s="518"/>
      <c r="BL20" s="518"/>
      <c r="BM20" s="518"/>
      <c r="BN20" s="518"/>
      <c r="BO20" s="518"/>
      <c r="BP20" s="518"/>
      <c r="BQ20" s="518"/>
      <c r="BR20" s="518"/>
      <c r="BS20" s="518"/>
      <c r="BT20" s="518"/>
      <c r="BU20" s="518"/>
      <c r="BV20" s="518"/>
      <c r="BW20" s="518"/>
      <c r="BX20" s="518"/>
      <c r="BY20" s="518"/>
      <c r="BZ20" s="506"/>
      <c r="CA20" s="506"/>
      <c r="CB20" s="506"/>
      <c r="CC20" s="506"/>
      <c r="CD20" s="506"/>
      <c r="CE20" s="506"/>
    </row>
    <row r="21" spans="1:83" ht="15.75" customHeight="1">
      <c r="A21" s="289" t="s">
        <v>3540</v>
      </c>
      <c r="B21" s="289" t="s">
        <v>3572</v>
      </c>
      <c r="C21" s="289" t="s">
        <v>3573</v>
      </c>
      <c r="D21" s="511">
        <f t="shared" si="0"/>
        <v>42</v>
      </c>
      <c r="E21" s="512">
        <v>26</v>
      </c>
      <c r="F21" s="513" t="s">
        <v>1228</v>
      </c>
      <c r="G21" s="183"/>
      <c r="H21" s="183"/>
      <c r="I21" s="566" t="s">
        <v>6479</v>
      </c>
      <c r="J21" s="289" t="s">
        <v>6480</v>
      </c>
      <c r="K21" s="514">
        <v>44137</v>
      </c>
      <c r="L21" s="515" t="s">
        <v>6076</v>
      </c>
      <c r="M21" s="516" t="s">
        <v>6181</v>
      </c>
      <c r="N21" s="289" t="s">
        <v>6181</v>
      </c>
      <c r="O21" s="289" t="s">
        <v>6181</v>
      </c>
      <c r="P21" s="289" t="s">
        <v>6481</v>
      </c>
      <c r="Q21" s="289" t="s">
        <v>6181</v>
      </c>
      <c r="R21" s="289" t="s">
        <v>6482</v>
      </c>
      <c r="S21" s="289" t="s">
        <v>6181</v>
      </c>
      <c r="T21" s="289" t="s">
        <v>6483</v>
      </c>
      <c r="U21" s="289" t="s">
        <v>6484</v>
      </c>
      <c r="V21" s="289" t="s">
        <v>6485</v>
      </c>
      <c r="W21" s="289" t="s">
        <v>6486</v>
      </c>
      <c r="X21" s="289" t="s">
        <v>6487</v>
      </c>
      <c r="Y21" s="289" t="s">
        <v>6488</v>
      </c>
      <c r="Z21" s="529" t="s">
        <v>6489</v>
      </c>
      <c r="AA21" s="529" t="s">
        <v>6490</v>
      </c>
      <c r="AB21" s="529" t="s">
        <v>6491</v>
      </c>
      <c r="AC21" s="529" t="s">
        <v>6492</v>
      </c>
      <c r="AD21" s="529" t="s">
        <v>6493</v>
      </c>
      <c r="AE21" s="529" t="s">
        <v>6494</v>
      </c>
      <c r="AF21" s="529" t="s">
        <v>6495</v>
      </c>
      <c r="AG21" s="529" t="s">
        <v>6496</v>
      </c>
      <c r="AH21" s="529" t="s">
        <v>6497</v>
      </c>
      <c r="AI21" s="529" t="s">
        <v>6498</v>
      </c>
      <c r="AJ21" s="529" t="s">
        <v>6224</v>
      </c>
      <c r="AK21" s="529" t="s">
        <v>6499</v>
      </c>
      <c r="AL21" s="529" t="s">
        <v>6190</v>
      </c>
      <c r="AM21" s="529" t="s">
        <v>6500</v>
      </c>
      <c r="AN21" s="529" t="s">
        <v>6501</v>
      </c>
      <c r="AO21" s="529" t="s">
        <v>6502</v>
      </c>
      <c r="AP21" s="529" t="s">
        <v>6106</v>
      </c>
      <c r="AQ21" s="529" t="s">
        <v>6503</v>
      </c>
      <c r="AR21" s="529" t="s">
        <v>6504</v>
      </c>
      <c r="AS21" s="518" t="s">
        <v>6505</v>
      </c>
      <c r="AT21" s="528">
        <v>44130</v>
      </c>
      <c r="AU21" s="529" t="s">
        <v>6506</v>
      </c>
      <c r="AV21" s="529" t="s">
        <v>6347</v>
      </c>
      <c r="AW21" s="529" t="s">
        <v>6507</v>
      </c>
      <c r="AX21" s="529" t="s">
        <v>6508</v>
      </c>
      <c r="AY21" s="529" t="s">
        <v>6509</v>
      </c>
      <c r="AZ21" s="529" t="s">
        <v>6510</v>
      </c>
      <c r="BA21" s="529" t="s">
        <v>6511</v>
      </c>
      <c r="BB21" s="192" t="s">
        <v>6512</v>
      </c>
      <c r="BC21" s="529"/>
      <c r="BD21" s="529"/>
      <c r="BE21" s="529"/>
      <c r="BF21" s="518"/>
      <c r="BG21" s="518"/>
      <c r="BH21" s="518"/>
      <c r="BI21" s="518"/>
      <c r="BJ21" s="518"/>
      <c r="BK21" s="518"/>
      <c r="BL21" s="529"/>
      <c r="BM21" s="529"/>
      <c r="BN21" s="529"/>
      <c r="BO21" s="529"/>
      <c r="BP21" s="529"/>
      <c r="BQ21" s="529"/>
      <c r="BR21" s="529"/>
      <c r="BS21" s="529"/>
      <c r="BT21" s="529"/>
      <c r="BU21" s="529"/>
      <c r="BV21" s="529"/>
      <c r="BW21" s="529"/>
      <c r="BX21" s="529"/>
      <c r="BY21" s="529"/>
      <c r="BZ21" s="506"/>
      <c r="CA21" s="506"/>
      <c r="CB21" s="506"/>
      <c r="CC21" s="506"/>
      <c r="CD21" s="506"/>
      <c r="CE21" s="506"/>
    </row>
    <row r="22" spans="1:83" ht="15.75" customHeight="1">
      <c r="A22" s="520" t="s">
        <v>3540</v>
      </c>
      <c r="B22" s="520" t="s">
        <v>3541</v>
      </c>
      <c r="C22" s="520" t="s">
        <v>3575</v>
      </c>
      <c r="D22" s="521">
        <f t="shared" si="0"/>
        <v>43</v>
      </c>
      <c r="E22" s="522">
        <v>37</v>
      </c>
      <c r="F22" s="523" t="s">
        <v>1228</v>
      </c>
      <c r="G22" s="543"/>
      <c r="H22" s="567">
        <v>44137</v>
      </c>
      <c r="I22" s="520" t="s">
        <v>6513</v>
      </c>
      <c r="J22" s="520" t="s">
        <v>6514</v>
      </c>
      <c r="K22" s="525">
        <v>44147</v>
      </c>
      <c r="L22" s="526" t="s">
        <v>6076</v>
      </c>
      <c r="M22" s="527" t="s">
        <v>6515</v>
      </c>
      <c r="N22" s="520" t="s">
        <v>6119</v>
      </c>
      <c r="O22" s="520" t="s">
        <v>6516</v>
      </c>
      <c r="P22" s="520" t="s">
        <v>6517</v>
      </c>
      <c r="Q22" s="520" t="s">
        <v>6518</v>
      </c>
      <c r="R22" s="520" t="s">
        <v>6519</v>
      </c>
      <c r="S22" s="520" t="s">
        <v>6520</v>
      </c>
      <c r="T22" s="520" t="s">
        <v>6521</v>
      </c>
      <c r="U22" s="520" t="s">
        <v>6521</v>
      </c>
      <c r="V22" s="568" t="s">
        <v>6218</v>
      </c>
      <c r="W22" s="520" t="s">
        <v>6119</v>
      </c>
      <c r="X22" s="520" t="s">
        <v>6522</v>
      </c>
      <c r="Y22" s="520" t="s">
        <v>6523</v>
      </c>
      <c r="Z22" s="518" t="s">
        <v>6524</v>
      </c>
      <c r="AA22" s="518" t="s">
        <v>6525</v>
      </c>
      <c r="AB22" s="518" t="s">
        <v>6526</v>
      </c>
      <c r="AC22" s="518" t="s">
        <v>6218</v>
      </c>
      <c r="AD22" s="518" t="s">
        <v>6527</v>
      </c>
      <c r="AE22" s="518" t="s">
        <v>6528</v>
      </c>
      <c r="AF22" s="518" t="s">
        <v>6529</v>
      </c>
      <c r="AG22" s="518" t="s">
        <v>6530</v>
      </c>
      <c r="AH22" s="529" t="s">
        <v>6222</v>
      </c>
      <c r="AI22" s="518" t="s">
        <v>6531</v>
      </c>
      <c r="AJ22" s="518" t="s">
        <v>6532</v>
      </c>
      <c r="AK22" s="518" t="s">
        <v>6533</v>
      </c>
      <c r="AL22" s="518" t="s">
        <v>6534</v>
      </c>
      <c r="AM22" s="529" t="s">
        <v>6224</v>
      </c>
      <c r="AN22" s="518" t="s">
        <v>6535</v>
      </c>
      <c r="AO22" s="518" t="s">
        <v>6536</v>
      </c>
      <c r="AP22" s="518" t="s">
        <v>6537</v>
      </c>
      <c r="AQ22" s="518" t="s">
        <v>6538</v>
      </c>
      <c r="AR22" s="518" t="s">
        <v>6539</v>
      </c>
      <c r="AS22" s="518" t="s">
        <v>6287</v>
      </c>
      <c r="AT22" s="518" t="s">
        <v>6540</v>
      </c>
      <c r="AU22" s="569" t="s">
        <v>6541</v>
      </c>
      <c r="AV22" s="518" t="s">
        <v>6542</v>
      </c>
      <c r="AW22" s="518" t="s">
        <v>6543</v>
      </c>
      <c r="AX22" s="518" t="s">
        <v>6544</v>
      </c>
      <c r="AY22" s="518" t="s">
        <v>6545</v>
      </c>
      <c r="AZ22" s="518" t="s">
        <v>6546</v>
      </c>
      <c r="BA22" s="518" t="s">
        <v>6476</v>
      </c>
      <c r="BB22" s="518" t="s">
        <v>6547</v>
      </c>
      <c r="BC22" s="518" t="s">
        <v>6548</v>
      </c>
      <c r="BD22" s="518"/>
      <c r="BE22" s="518"/>
      <c r="BF22" s="518"/>
      <c r="BG22" s="518"/>
      <c r="BH22" s="518"/>
      <c r="BI22" s="518"/>
      <c r="BJ22" s="518"/>
      <c r="BK22" s="518"/>
      <c r="BL22" s="518"/>
      <c r="BM22" s="518"/>
      <c r="BN22" s="518"/>
      <c r="BO22" s="518"/>
      <c r="BP22" s="518"/>
      <c r="BQ22" s="518"/>
      <c r="BR22" s="518"/>
      <c r="BS22" s="518"/>
      <c r="BT22" s="518"/>
      <c r="BU22" s="518"/>
      <c r="BV22" s="518"/>
      <c r="BW22" s="518"/>
      <c r="BX22" s="518"/>
      <c r="BY22" s="518"/>
      <c r="BZ22" s="506"/>
      <c r="CA22" s="506"/>
      <c r="CB22" s="506"/>
      <c r="CC22" s="506"/>
      <c r="CD22" s="506"/>
      <c r="CE22" s="506"/>
    </row>
    <row r="23" spans="1:83" ht="15.75" customHeight="1">
      <c r="A23" s="289" t="s">
        <v>3540</v>
      </c>
      <c r="B23" s="289" t="s">
        <v>3577</v>
      </c>
      <c r="C23" s="289" t="s">
        <v>2686</v>
      </c>
      <c r="D23" s="511">
        <f t="shared" si="0"/>
        <v>19</v>
      </c>
      <c r="E23" s="512">
        <v>13</v>
      </c>
      <c r="F23" s="513" t="s">
        <v>1228</v>
      </c>
      <c r="G23" s="183"/>
      <c r="H23" s="183"/>
      <c r="I23" s="298" t="s">
        <v>6549</v>
      </c>
      <c r="J23" s="289"/>
      <c r="K23" s="514">
        <v>44154</v>
      </c>
      <c r="L23" s="515" t="s">
        <v>6550</v>
      </c>
      <c r="M23" s="516" t="s">
        <v>6551</v>
      </c>
      <c r="N23" s="289" t="s">
        <v>6552</v>
      </c>
      <c r="O23" s="289" t="s">
        <v>6553</v>
      </c>
      <c r="P23" s="289" t="s">
        <v>6554</v>
      </c>
      <c r="Q23" s="289" t="s">
        <v>6555</v>
      </c>
      <c r="R23" s="289" t="s">
        <v>6119</v>
      </c>
      <c r="S23" s="289" t="s">
        <v>6556</v>
      </c>
      <c r="T23" s="289" t="s">
        <v>6557</v>
      </c>
      <c r="U23" s="289" t="s">
        <v>6558</v>
      </c>
      <c r="V23" s="289" t="s">
        <v>6106</v>
      </c>
      <c r="W23" s="289" t="s">
        <v>6559</v>
      </c>
      <c r="X23" s="289" t="s">
        <v>6560</v>
      </c>
      <c r="Y23" s="289" t="s">
        <v>6561</v>
      </c>
      <c r="Z23" s="518" t="s">
        <v>6539</v>
      </c>
      <c r="AA23" s="529" t="s">
        <v>6562</v>
      </c>
      <c r="AB23" s="529" t="s">
        <v>6563</v>
      </c>
      <c r="AC23" s="529" t="s">
        <v>6564</v>
      </c>
      <c r="AD23" s="529" t="s">
        <v>6565</v>
      </c>
      <c r="AE23" s="529" t="s">
        <v>6566</v>
      </c>
      <c r="AF23" s="529"/>
      <c r="AG23" s="529"/>
      <c r="AH23" s="529"/>
      <c r="AI23" s="529"/>
      <c r="AJ23" s="529"/>
      <c r="AK23" s="529"/>
      <c r="AL23" s="529"/>
      <c r="AM23" s="529"/>
      <c r="AN23" s="529"/>
      <c r="AO23" s="529"/>
      <c r="AP23" s="529"/>
      <c r="AQ23" s="529"/>
      <c r="AR23" s="529"/>
      <c r="AS23" s="529"/>
      <c r="AT23" s="529"/>
      <c r="AU23" s="529"/>
      <c r="AV23" s="529"/>
      <c r="AW23" s="529"/>
      <c r="AX23" s="529"/>
      <c r="AY23" s="529"/>
      <c r="AZ23" s="529"/>
      <c r="BA23" s="529"/>
      <c r="BB23" s="529"/>
      <c r="BC23" s="529"/>
      <c r="BD23" s="529"/>
      <c r="BE23" s="529"/>
      <c r="BF23" s="529"/>
      <c r="BG23" s="518"/>
      <c r="BH23" s="518"/>
      <c r="BI23" s="518"/>
      <c r="BJ23" s="518"/>
      <c r="BK23" s="518"/>
      <c r="BL23" s="518"/>
      <c r="BM23" s="529"/>
      <c r="BN23" s="529"/>
      <c r="BO23" s="529"/>
      <c r="BP23" s="529"/>
      <c r="BQ23" s="529"/>
      <c r="BR23" s="529"/>
      <c r="BS23" s="529"/>
      <c r="BT23" s="529"/>
      <c r="BU23" s="529"/>
      <c r="BV23" s="529"/>
      <c r="BW23" s="529"/>
      <c r="BX23" s="529"/>
      <c r="BY23" s="529"/>
      <c r="BZ23" s="506"/>
      <c r="CA23" s="506"/>
      <c r="CB23" s="506"/>
      <c r="CC23" s="506"/>
      <c r="CD23" s="506"/>
      <c r="CE23" s="506"/>
    </row>
    <row r="24" spans="1:83" ht="15.75" customHeight="1">
      <c r="A24" s="520" t="s">
        <v>3579</v>
      </c>
      <c r="B24" s="520" t="s">
        <v>6567</v>
      </c>
      <c r="C24" s="520" t="s">
        <v>3581</v>
      </c>
      <c r="D24" s="521">
        <f t="shared" si="0"/>
        <v>41</v>
      </c>
      <c r="E24" s="522">
        <v>31</v>
      </c>
      <c r="F24" s="523" t="s">
        <v>1228</v>
      </c>
      <c r="G24" s="570"/>
      <c r="H24" s="570">
        <v>44147</v>
      </c>
      <c r="I24" s="561" t="s">
        <v>6568</v>
      </c>
      <c r="J24" s="561" t="s">
        <v>6569</v>
      </c>
      <c r="K24" s="525">
        <v>44141</v>
      </c>
      <c r="L24" s="526" t="s">
        <v>6550</v>
      </c>
      <c r="M24" s="527" t="s">
        <v>6570</v>
      </c>
      <c r="N24" s="520" t="s">
        <v>6571</v>
      </c>
      <c r="O24" s="520" t="s">
        <v>6572</v>
      </c>
      <c r="P24" s="520" t="s">
        <v>6573</v>
      </c>
      <c r="Q24" s="564" t="s">
        <v>6574</v>
      </c>
      <c r="R24" s="564" t="s">
        <v>6575</v>
      </c>
      <c r="S24" s="520" t="s">
        <v>6576</v>
      </c>
      <c r="T24" s="520" t="s">
        <v>6577</v>
      </c>
      <c r="U24" s="520" t="s">
        <v>6578</v>
      </c>
      <c r="V24" s="520" t="s">
        <v>6579</v>
      </c>
      <c r="W24" s="571" t="s">
        <v>6580</v>
      </c>
      <c r="X24" s="571" t="s">
        <v>6581</v>
      </c>
      <c r="Y24" s="520" t="s">
        <v>6582</v>
      </c>
      <c r="Z24" s="518" t="s">
        <v>6583</v>
      </c>
      <c r="AA24" s="518" t="s">
        <v>6584</v>
      </c>
      <c r="AB24" s="518" t="s">
        <v>6381</v>
      </c>
      <c r="AC24" s="518" t="s">
        <v>6079</v>
      </c>
      <c r="AD24" s="518" t="s">
        <v>6585</v>
      </c>
      <c r="AE24" s="518" t="s">
        <v>6586</v>
      </c>
      <c r="AF24" s="518" t="s">
        <v>6453</v>
      </c>
      <c r="AG24" s="518" t="s">
        <v>6587</v>
      </c>
      <c r="AH24" s="518" t="s">
        <v>6588</v>
      </c>
      <c r="AI24" s="518" t="s">
        <v>6589</v>
      </c>
      <c r="AJ24" s="518" t="s">
        <v>6590</v>
      </c>
      <c r="AK24" s="518" t="s">
        <v>6591</v>
      </c>
      <c r="AL24" s="518" t="s">
        <v>6592</v>
      </c>
      <c r="AM24" s="518" t="s">
        <v>6593</v>
      </c>
      <c r="AN24" s="518" t="s">
        <v>6594</v>
      </c>
      <c r="AO24" s="518" t="s">
        <v>6148</v>
      </c>
      <c r="AP24" s="518" t="s">
        <v>6595</v>
      </c>
      <c r="AQ24" s="518" t="s">
        <v>6596</v>
      </c>
      <c r="AR24" s="518" t="s">
        <v>6597</v>
      </c>
      <c r="AS24" s="518" t="s">
        <v>6598</v>
      </c>
      <c r="AT24" s="518" t="s">
        <v>6599</v>
      </c>
      <c r="AU24" s="518" t="s">
        <v>6600</v>
      </c>
      <c r="AV24" s="518" t="s">
        <v>6601</v>
      </c>
      <c r="AW24" s="518" t="s">
        <v>6602</v>
      </c>
      <c r="AX24" s="518" t="s">
        <v>6603</v>
      </c>
      <c r="AY24" s="518" t="s">
        <v>6125</v>
      </c>
      <c r="AZ24" s="518" t="s">
        <v>6604</v>
      </c>
      <c r="BA24" s="518" t="s">
        <v>6605</v>
      </c>
      <c r="BB24" s="518"/>
      <c r="BC24" s="518"/>
      <c r="BD24" s="518"/>
      <c r="BE24" s="518"/>
      <c r="BF24" s="518"/>
      <c r="BG24" s="518"/>
      <c r="BH24" s="518"/>
      <c r="BI24" s="518"/>
      <c r="BJ24" s="518"/>
      <c r="BK24" s="518"/>
      <c r="BL24" s="518"/>
      <c r="BM24" s="518"/>
      <c r="BN24" s="518"/>
      <c r="BO24" s="518"/>
      <c r="BP24" s="518"/>
      <c r="BQ24" s="518"/>
      <c r="BR24" s="518"/>
      <c r="BS24" s="518"/>
      <c r="BT24" s="518"/>
      <c r="BU24" s="518"/>
      <c r="BV24" s="518"/>
      <c r="BW24" s="518"/>
      <c r="BX24" s="518"/>
      <c r="BY24" s="518"/>
      <c r="BZ24" s="506"/>
      <c r="CA24" s="506"/>
      <c r="CB24" s="506"/>
      <c r="CC24" s="506"/>
      <c r="CD24" s="506"/>
      <c r="CE24" s="506"/>
    </row>
    <row r="25" spans="1:83" ht="15.75" customHeight="1">
      <c r="A25" s="289" t="s">
        <v>3582</v>
      </c>
      <c r="B25" s="289" t="s">
        <v>3583</v>
      </c>
      <c r="C25" s="289" t="s">
        <v>3584</v>
      </c>
      <c r="D25" s="511">
        <f t="shared" si="0"/>
        <v>37</v>
      </c>
      <c r="E25" s="512">
        <v>31</v>
      </c>
      <c r="F25" s="513" t="s">
        <v>1228</v>
      </c>
      <c r="G25" s="183"/>
      <c r="H25" s="183"/>
      <c r="I25" s="572" t="s">
        <v>6606</v>
      </c>
      <c r="J25" s="289"/>
      <c r="K25" s="514">
        <v>44131</v>
      </c>
      <c r="L25" s="515" t="s">
        <v>6550</v>
      </c>
      <c r="M25" s="573">
        <v>44130</v>
      </c>
      <c r="N25" s="289" t="s">
        <v>6607</v>
      </c>
      <c r="O25" s="289" t="s">
        <v>6608</v>
      </c>
      <c r="P25" s="289" t="s">
        <v>6106</v>
      </c>
      <c r="Q25" s="289" t="s">
        <v>6106</v>
      </c>
      <c r="R25" s="289" t="s">
        <v>6609</v>
      </c>
      <c r="S25" s="289" t="s">
        <v>6610</v>
      </c>
      <c r="T25" s="289" t="s">
        <v>6106</v>
      </c>
      <c r="U25" s="289" t="s">
        <v>6611</v>
      </c>
      <c r="V25" s="289" t="s">
        <v>6612</v>
      </c>
      <c r="W25" s="289" t="s">
        <v>6613</v>
      </c>
      <c r="X25" s="289" t="s">
        <v>6614</v>
      </c>
      <c r="Y25" s="289" t="s">
        <v>6106</v>
      </c>
      <c r="Z25" s="529" t="s">
        <v>6615</v>
      </c>
      <c r="AA25" s="529" t="s">
        <v>6616</v>
      </c>
      <c r="AB25" s="529" t="s">
        <v>6106</v>
      </c>
      <c r="AC25" s="529" t="s">
        <v>6617</v>
      </c>
      <c r="AD25" s="529" t="s">
        <v>6618</v>
      </c>
      <c r="AE25" s="529" t="s">
        <v>6619</v>
      </c>
      <c r="AF25" s="529" t="s">
        <v>6582</v>
      </c>
      <c r="AG25" s="529" t="s">
        <v>6620</v>
      </c>
      <c r="AH25" s="529" t="s">
        <v>6106</v>
      </c>
      <c r="AI25" s="529" t="s">
        <v>6621</v>
      </c>
      <c r="AJ25" s="529" t="s">
        <v>6622</v>
      </c>
      <c r="AK25" s="529" t="s">
        <v>6106</v>
      </c>
      <c r="AL25" s="529" t="s">
        <v>6106</v>
      </c>
      <c r="AM25" s="529" t="s">
        <v>6609</v>
      </c>
      <c r="AN25" s="529" t="s">
        <v>6623</v>
      </c>
      <c r="AO25" s="529" t="s">
        <v>6624</v>
      </c>
      <c r="AP25" s="529" t="s">
        <v>6625</v>
      </c>
      <c r="AQ25" s="529" t="s">
        <v>6626</v>
      </c>
      <c r="AR25" s="529" t="s">
        <v>6626</v>
      </c>
      <c r="AS25" s="529" t="s">
        <v>6106</v>
      </c>
      <c r="AT25" s="529" t="s">
        <v>6626</v>
      </c>
      <c r="AU25" s="529" t="s">
        <v>6626</v>
      </c>
      <c r="AV25" s="529" t="s">
        <v>6627</v>
      </c>
      <c r="AW25" s="529" t="s">
        <v>6628</v>
      </c>
      <c r="AX25" s="529"/>
      <c r="AY25" s="529"/>
      <c r="AZ25" s="529"/>
      <c r="BA25" s="529"/>
      <c r="BB25" s="529"/>
      <c r="BC25" s="529"/>
      <c r="BD25" s="529"/>
      <c r="BE25" s="529"/>
      <c r="BF25" s="529"/>
      <c r="BG25" s="529"/>
      <c r="BH25" s="529"/>
      <c r="BI25" s="529"/>
      <c r="BJ25" s="529"/>
      <c r="BK25" s="529"/>
      <c r="BL25" s="529"/>
      <c r="BM25" s="529"/>
      <c r="BN25" s="529"/>
      <c r="BO25" s="529"/>
      <c r="BP25" s="529"/>
      <c r="BQ25" s="529"/>
      <c r="BR25" s="529"/>
      <c r="BS25" s="529"/>
      <c r="BT25" s="529"/>
      <c r="BU25" s="529"/>
      <c r="BV25" s="529"/>
      <c r="BW25" s="529"/>
      <c r="BX25" s="529"/>
      <c r="BY25" s="529"/>
      <c r="BZ25" s="506"/>
      <c r="CA25" s="506"/>
      <c r="CB25" s="506"/>
      <c r="CC25" s="506"/>
      <c r="CD25" s="506"/>
      <c r="CE25" s="506"/>
    </row>
    <row r="26" spans="1:83" ht="15.75" customHeight="1">
      <c r="A26" s="520" t="s">
        <v>3582</v>
      </c>
      <c r="B26" s="520" t="s">
        <v>3585</v>
      </c>
      <c r="C26" s="520" t="s">
        <v>2692</v>
      </c>
      <c r="D26" s="521">
        <f t="shared" si="0"/>
        <v>35</v>
      </c>
      <c r="E26" s="522">
        <v>37</v>
      </c>
      <c r="F26" s="523" t="s">
        <v>1228</v>
      </c>
      <c r="G26" s="524"/>
      <c r="H26" s="524"/>
      <c r="I26" s="520" t="s">
        <v>6629</v>
      </c>
      <c r="J26" s="520" t="s">
        <v>6630</v>
      </c>
      <c r="K26" s="525">
        <v>44154</v>
      </c>
      <c r="L26" s="574" t="s">
        <v>6118</v>
      </c>
      <c r="M26" s="575" t="s">
        <v>6631</v>
      </c>
      <c r="N26" s="520" t="s">
        <v>6632</v>
      </c>
      <c r="O26" s="520" t="s">
        <v>6633</v>
      </c>
      <c r="P26" s="520" t="s">
        <v>6634</v>
      </c>
      <c r="Q26" s="520" t="s">
        <v>6635</v>
      </c>
      <c r="R26" s="520" t="s">
        <v>6636</v>
      </c>
      <c r="S26" s="520" t="s">
        <v>6637</v>
      </c>
      <c r="T26" s="520" t="s">
        <v>6638</v>
      </c>
      <c r="U26" s="520" t="s">
        <v>6639</v>
      </c>
      <c r="V26" s="520" t="s">
        <v>6640</v>
      </c>
      <c r="W26" s="520" t="s">
        <v>6546</v>
      </c>
      <c r="X26" s="520" t="s">
        <v>6546</v>
      </c>
      <c r="Y26" s="520" t="s">
        <v>6641</v>
      </c>
      <c r="Z26" s="518" t="s">
        <v>6642</v>
      </c>
      <c r="AA26" s="518" t="s">
        <v>6643</v>
      </c>
      <c r="AB26" s="518" t="s">
        <v>6546</v>
      </c>
      <c r="AC26" s="518" t="s">
        <v>6644</v>
      </c>
      <c r="AD26" s="518" t="s">
        <v>6645</v>
      </c>
      <c r="AE26" s="518" t="s">
        <v>6546</v>
      </c>
      <c r="AF26" s="518" t="s">
        <v>6646</v>
      </c>
      <c r="AG26" s="518" t="s">
        <v>6647</v>
      </c>
      <c r="AH26" s="518" t="s">
        <v>6648</v>
      </c>
      <c r="AI26" s="518" t="s">
        <v>6649</v>
      </c>
      <c r="AJ26" s="529" t="s">
        <v>6650</v>
      </c>
      <c r="AK26" s="518" t="s">
        <v>6651</v>
      </c>
      <c r="AL26" s="518" t="s">
        <v>6652</v>
      </c>
      <c r="AM26" s="518" t="s">
        <v>6248</v>
      </c>
      <c r="AN26" s="518" t="s">
        <v>6653</v>
      </c>
      <c r="AO26" s="518" t="s">
        <v>6641</v>
      </c>
      <c r="AP26" s="518" t="s">
        <v>6654</v>
      </c>
      <c r="AQ26" s="529" t="s">
        <v>6643</v>
      </c>
      <c r="AR26" s="518" t="s">
        <v>6655</v>
      </c>
      <c r="AS26" s="518" t="s">
        <v>6546</v>
      </c>
      <c r="AT26" s="518" t="s">
        <v>6656</v>
      </c>
      <c r="AU26" s="518" t="s">
        <v>6657</v>
      </c>
      <c r="AV26" s="518"/>
      <c r="AW26" s="518"/>
      <c r="AX26" s="518"/>
      <c r="AY26" s="518"/>
      <c r="AZ26" s="518"/>
      <c r="BA26" s="518"/>
      <c r="BB26" s="518"/>
      <c r="BC26" s="518"/>
      <c r="BD26" s="518"/>
      <c r="BE26" s="518"/>
      <c r="BF26" s="518"/>
      <c r="BG26" s="518"/>
      <c r="BH26" s="518"/>
      <c r="BI26" s="518"/>
      <c r="BJ26" s="518"/>
      <c r="BK26" s="518"/>
      <c r="BL26" s="518"/>
      <c r="BM26" s="518"/>
      <c r="BN26" s="518"/>
      <c r="BO26" s="518"/>
      <c r="BP26" s="518"/>
      <c r="BQ26" s="518"/>
      <c r="BR26" s="518"/>
      <c r="BS26" s="518"/>
      <c r="BT26" s="518"/>
      <c r="BU26" s="518"/>
      <c r="BV26" s="518"/>
      <c r="BW26" s="518"/>
      <c r="BX26" s="518"/>
      <c r="BY26" s="518"/>
      <c r="BZ26" s="506"/>
      <c r="CA26" s="506"/>
      <c r="CB26" s="506"/>
      <c r="CC26" s="506"/>
      <c r="CD26" s="506"/>
      <c r="CE26" s="506"/>
    </row>
    <row r="27" spans="1:83" ht="15.75" customHeight="1">
      <c r="A27" s="289" t="s">
        <v>2693</v>
      </c>
      <c r="B27" s="289" t="s">
        <v>2900</v>
      </c>
      <c r="C27" s="289" t="s">
        <v>2694</v>
      </c>
      <c r="D27" s="511">
        <f t="shared" si="0"/>
        <v>45</v>
      </c>
      <c r="E27" s="512">
        <v>49</v>
      </c>
      <c r="F27" s="513" t="s">
        <v>1228</v>
      </c>
      <c r="G27" s="85"/>
      <c r="H27" s="205"/>
      <c r="I27" s="289" t="s">
        <v>6658</v>
      </c>
      <c r="J27" s="190" t="s">
        <v>6659</v>
      </c>
      <c r="K27" s="514">
        <v>44206</v>
      </c>
      <c r="L27" s="515" t="s">
        <v>6076</v>
      </c>
      <c r="M27" s="516" t="s">
        <v>6660</v>
      </c>
      <c r="N27" s="289" t="s">
        <v>6661</v>
      </c>
      <c r="O27" s="289" t="s">
        <v>6662</v>
      </c>
      <c r="P27" s="289" t="s">
        <v>6663</v>
      </c>
      <c r="Q27" s="289" t="s">
        <v>6664</v>
      </c>
      <c r="R27" s="289" t="s">
        <v>6665</v>
      </c>
      <c r="S27" s="289" t="s">
        <v>6666</v>
      </c>
      <c r="T27" s="289" t="s">
        <v>6667</v>
      </c>
      <c r="U27" s="289" t="s">
        <v>6668</v>
      </c>
      <c r="V27" s="289" t="s">
        <v>6450</v>
      </c>
      <c r="W27" s="289" t="s">
        <v>6669</v>
      </c>
      <c r="X27" s="576" t="s">
        <v>6670</v>
      </c>
      <c r="Y27" s="289" t="s">
        <v>6671</v>
      </c>
      <c r="Z27" s="529" t="s">
        <v>6672</v>
      </c>
      <c r="AA27" s="518" t="s">
        <v>6667</v>
      </c>
      <c r="AB27" s="529" t="s">
        <v>6673</v>
      </c>
      <c r="AC27" s="529" t="s">
        <v>6674</v>
      </c>
      <c r="AD27" s="529" t="s">
        <v>6249</v>
      </c>
      <c r="AE27" s="529" t="s">
        <v>6675</v>
      </c>
      <c r="AF27" s="529" t="s">
        <v>6676</v>
      </c>
      <c r="AG27" s="529" t="s">
        <v>6677</v>
      </c>
      <c r="AH27" s="529" t="s">
        <v>6676</v>
      </c>
      <c r="AI27" s="529" t="s">
        <v>6678</v>
      </c>
      <c r="AJ27" s="529" t="s">
        <v>6679</v>
      </c>
      <c r="AK27" s="529" t="s">
        <v>6680</v>
      </c>
      <c r="AL27" s="529" t="s">
        <v>6681</v>
      </c>
      <c r="AM27" s="529" t="s">
        <v>6682</v>
      </c>
      <c r="AN27" s="529" t="s">
        <v>6683</v>
      </c>
      <c r="AO27" s="529" t="s">
        <v>6684</v>
      </c>
      <c r="AP27" s="529" t="s">
        <v>6685</v>
      </c>
      <c r="AQ27" s="529" t="s">
        <v>6686</v>
      </c>
      <c r="AR27" s="529" t="s">
        <v>6686</v>
      </c>
      <c r="AS27" s="529" t="s">
        <v>6687</v>
      </c>
      <c r="AT27" s="529" t="s">
        <v>6688</v>
      </c>
      <c r="AU27" s="529" t="s">
        <v>6689</v>
      </c>
      <c r="AV27" s="529" t="s">
        <v>6690</v>
      </c>
      <c r="AW27" s="529" t="s">
        <v>6691</v>
      </c>
      <c r="AX27" s="529" t="s">
        <v>6094</v>
      </c>
      <c r="AY27" s="529" t="s">
        <v>6692</v>
      </c>
      <c r="AZ27" s="529" t="s">
        <v>6693</v>
      </c>
      <c r="BA27" s="529" t="s">
        <v>6694</v>
      </c>
      <c r="BB27" s="529" t="s">
        <v>6695</v>
      </c>
      <c r="BC27" s="529" t="s">
        <v>6696</v>
      </c>
      <c r="BD27" s="529" t="s">
        <v>6697</v>
      </c>
      <c r="BE27" s="529" t="s">
        <v>6698</v>
      </c>
      <c r="BF27" s="529"/>
      <c r="BG27" s="529"/>
      <c r="BH27" s="529"/>
      <c r="BI27" s="529"/>
      <c r="BJ27" s="529"/>
      <c r="BK27" s="529"/>
      <c r="BL27" s="529"/>
      <c r="BM27" s="529"/>
      <c r="BN27" s="529"/>
      <c r="BO27" s="529"/>
      <c r="BP27" s="529"/>
      <c r="BQ27" s="529"/>
      <c r="BR27" s="529"/>
      <c r="BS27" s="529"/>
      <c r="BT27" s="529"/>
      <c r="BU27" s="529"/>
      <c r="BV27" s="529"/>
      <c r="BW27" s="529"/>
      <c r="BX27" s="529"/>
      <c r="BY27" s="529"/>
      <c r="BZ27" s="506"/>
      <c r="CA27" s="506"/>
      <c r="CB27" s="506"/>
      <c r="CC27" s="506"/>
      <c r="CD27" s="506"/>
      <c r="CE27" s="506"/>
    </row>
    <row r="28" spans="1:83" ht="15.75" customHeight="1">
      <c r="A28" s="520" t="s">
        <v>2693</v>
      </c>
      <c r="B28" s="520" t="s">
        <v>2900</v>
      </c>
      <c r="C28" s="520" t="s">
        <v>2999</v>
      </c>
      <c r="D28" s="521">
        <f t="shared" si="0"/>
        <v>13</v>
      </c>
      <c r="E28" s="522">
        <v>20</v>
      </c>
      <c r="F28" s="523" t="s">
        <v>1228</v>
      </c>
      <c r="G28" s="551"/>
      <c r="H28" s="552"/>
      <c r="I28" s="520"/>
      <c r="J28" s="520"/>
      <c r="K28" s="556">
        <v>44141</v>
      </c>
      <c r="L28" s="526" t="s">
        <v>6153</v>
      </c>
      <c r="M28" s="527" t="s">
        <v>6699</v>
      </c>
      <c r="N28" s="520" t="s">
        <v>6700</v>
      </c>
      <c r="O28" s="520" t="s">
        <v>6701</v>
      </c>
      <c r="P28" s="520" t="s">
        <v>6702</v>
      </c>
      <c r="Q28" s="520" t="s">
        <v>6703</v>
      </c>
      <c r="R28" s="520" t="s">
        <v>6090</v>
      </c>
      <c r="S28" s="520" t="s">
        <v>6704</v>
      </c>
      <c r="T28" s="520" t="s">
        <v>6090</v>
      </c>
      <c r="U28" s="520" t="s">
        <v>6090</v>
      </c>
      <c r="V28" s="520" t="s">
        <v>6090</v>
      </c>
      <c r="W28" s="520" t="s">
        <v>6705</v>
      </c>
      <c r="X28" s="520" t="s">
        <v>6090</v>
      </c>
      <c r="Y28" s="520" t="s">
        <v>6706</v>
      </c>
      <c r="Z28" s="518"/>
      <c r="AA28" s="518"/>
      <c r="AB28" s="518"/>
      <c r="AC28" s="518"/>
      <c r="AD28" s="518"/>
      <c r="AE28" s="518"/>
      <c r="AF28" s="518"/>
      <c r="AG28" s="518"/>
      <c r="AH28" s="518"/>
      <c r="AI28" s="518"/>
      <c r="AJ28" s="518"/>
      <c r="AK28" s="518"/>
      <c r="AL28" s="518"/>
      <c r="AM28" s="518"/>
      <c r="AN28" s="518"/>
      <c r="AO28" s="518"/>
      <c r="AP28" s="518"/>
      <c r="AQ28" s="518"/>
      <c r="AR28" s="518"/>
      <c r="AS28" s="518"/>
      <c r="AT28" s="518"/>
      <c r="AU28" s="518"/>
      <c r="AV28" s="518"/>
      <c r="AW28" s="518"/>
      <c r="AX28" s="518"/>
      <c r="AY28" s="518"/>
      <c r="AZ28" s="518"/>
      <c r="BA28" s="518"/>
      <c r="BB28" s="518"/>
      <c r="BC28" s="518"/>
      <c r="BD28" s="518"/>
      <c r="BE28" s="518"/>
      <c r="BF28" s="518"/>
      <c r="BG28" s="518"/>
      <c r="BH28" s="518"/>
      <c r="BI28" s="518"/>
      <c r="BJ28" s="518"/>
      <c r="BK28" s="518"/>
      <c r="BL28" s="518"/>
      <c r="BM28" s="518"/>
      <c r="BN28" s="518"/>
      <c r="BO28" s="518"/>
      <c r="BP28" s="518"/>
      <c r="BQ28" s="518"/>
      <c r="BR28" s="518"/>
      <c r="BS28" s="518"/>
      <c r="BT28" s="518"/>
      <c r="BU28" s="518"/>
      <c r="BV28" s="518"/>
      <c r="BW28" s="518"/>
      <c r="BX28" s="518"/>
      <c r="BY28" s="518"/>
      <c r="BZ28" s="506"/>
      <c r="CA28" s="506"/>
      <c r="CB28" s="506"/>
      <c r="CC28" s="506"/>
      <c r="CD28" s="506"/>
      <c r="CE28" s="506"/>
    </row>
    <row r="29" spans="1:83" ht="15.75" customHeight="1">
      <c r="A29" s="289" t="s">
        <v>3588</v>
      </c>
      <c r="B29" s="289" t="s">
        <v>3589</v>
      </c>
      <c r="C29" s="289" t="s">
        <v>3590</v>
      </c>
      <c r="D29" s="511">
        <f t="shared" si="0"/>
        <v>32</v>
      </c>
      <c r="E29" s="512">
        <v>33</v>
      </c>
      <c r="F29" s="513" t="s">
        <v>1228</v>
      </c>
      <c r="G29" s="183"/>
      <c r="H29" s="183"/>
      <c r="I29" s="566" t="s">
        <v>6707</v>
      </c>
      <c r="J29" s="289" t="s">
        <v>6708</v>
      </c>
      <c r="K29" s="514">
        <v>44153</v>
      </c>
      <c r="L29" s="515" t="s">
        <v>6118</v>
      </c>
      <c r="M29" s="516" t="s">
        <v>6709</v>
      </c>
      <c r="N29" s="289" t="s">
        <v>6581</v>
      </c>
      <c r="O29" s="289" t="s">
        <v>6710</v>
      </c>
      <c r="P29" s="289" t="s">
        <v>6581</v>
      </c>
      <c r="Q29" s="289" t="s">
        <v>6711</v>
      </c>
      <c r="R29" s="289" t="s">
        <v>6712</v>
      </c>
      <c r="S29" s="289" t="s">
        <v>6713</v>
      </c>
      <c r="T29" s="289" t="s">
        <v>6714</v>
      </c>
      <c r="U29" s="289" t="s">
        <v>6715</v>
      </c>
      <c r="V29" s="289" t="s">
        <v>6633</v>
      </c>
      <c r="W29" s="289" t="s">
        <v>6712</v>
      </c>
      <c r="X29" s="289" t="s">
        <v>6716</v>
      </c>
      <c r="Y29" s="289" t="s">
        <v>6648</v>
      </c>
      <c r="Z29" s="529" t="s">
        <v>6546</v>
      </c>
      <c r="AA29" s="529" t="s">
        <v>6717</v>
      </c>
      <c r="AB29" s="529" t="s">
        <v>6718</v>
      </c>
      <c r="AC29" s="529" t="s">
        <v>6719</v>
      </c>
      <c r="AD29" s="529" t="s">
        <v>6546</v>
      </c>
      <c r="AE29" s="529" t="s">
        <v>6086</v>
      </c>
      <c r="AF29" s="529" t="s">
        <v>6720</v>
      </c>
      <c r="AG29" s="529" t="s">
        <v>6721</v>
      </c>
      <c r="AH29" s="529" t="s">
        <v>6722</v>
      </c>
      <c r="AI29" s="529" t="s">
        <v>6593</v>
      </c>
      <c r="AJ29" s="529" t="s">
        <v>6593</v>
      </c>
      <c r="AK29" s="529" t="s">
        <v>6593</v>
      </c>
      <c r="AL29" s="529" t="s">
        <v>6723</v>
      </c>
      <c r="AM29" s="529" t="s">
        <v>6724</v>
      </c>
      <c r="AN29" s="529" t="s">
        <v>6725</v>
      </c>
      <c r="AO29" s="529" t="s">
        <v>6726</v>
      </c>
      <c r="AP29" s="529" t="s">
        <v>6176</v>
      </c>
      <c r="AQ29" s="529" t="s">
        <v>6727</v>
      </c>
      <c r="AR29" s="577" t="s">
        <v>6728</v>
      </c>
      <c r="AS29" s="529"/>
      <c r="AT29" s="529"/>
      <c r="AU29" s="529"/>
      <c r="AV29" s="529"/>
      <c r="AW29" s="529"/>
      <c r="AX29" s="529"/>
      <c r="AY29" s="529"/>
      <c r="AZ29" s="529"/>
      <c r="BA29" s="529"/>
      <c r="BB29" s="529"/>
      <c r="BC29" s="529"/>
      <c r="BD29" s="529"/>
      <c r="BE29" s="529"/>
      <c r="BF29" s="529"/>
      <c r="BG29" s="529"/>
      <c r="BH29" s="529"/>
      <c r="BI29" s="529"/>
      <c r="BJ29" s="529"/>
      <c r="BK29" s="529"/>
      <c r="BL29" s="529"/>
      <c r="BM29" s="529"/>
      <c r="BN29" s="529"/>
      <c r="BO29" s="529"/>
      <c r="BP29" s="529"/>
      <c r="BQ29" s="529"/>
      <c r="BR29" s="529"/>
      <c r="BS29" s="529"/>
      <c r="BT29" s="529"/>
      <c r="BU29" s="529"/>
      <c r="BV29" s="529"/>
      <c r="BW29" s="529"/>
      <c r="BX29" s="529"/>
      <c r="BY29" s="529"/>
      <c r="BZ29" s="506"/>
      <c r="CA29" s="506"/>
      <c r="CB29" s="506"/>
      <c r="CC29" s="506"/>
      <c r="CD29" s="506"/>
      <c r="CE29" s="506"/>
    </row>
    <row r="30" spans="1:83" ht="15.75" customHeight="1">
      <c r="A30" s="520" t="s">
        <v>3591</v>
      </c>
      <c r="B30" s="520" t="s">
        <v>3592</v>
      </c>
      <c r="C30" s="520" t="s">
        <v>3593</v>
      </c>
      <c r="D30" s="521">
        <f t="shared" si="0"/>
        <v>12</v>
      </c>
      <c r="E30" s="522">
        <v>18</v>
      </c>
      <c r="F30" s="523" t="s">
        <v>1228</v>
      </c>
      <c r="G30" s="551"/>
      <c r="H30" s="552"/>
      <c r="I30" s="520"/>
      <c r="J30" s="520"/>
      <c r="K30" s="525">
        <v>44131</v>
      </c>
      <c r="L30" s="526" t="s">
        <v>6076</v>
      </c>
      <c r="M30" s="527" t="s">
        <v>6729</v>
      </c>
      <c r="N30" s="520" t="s">
        <v>6122</v>
      </c>
      <c r="O30" s="520" t="s">
        <v>6078</v>
      </c>
      <c r="P30" s="520" t="s">
        <v>6079</v>
      </c>
      <c r="Q30" s="520" t="s">
        <v>6079</v>
      </c>
      <c r="R30" s="520" t="s">
        <v>6730</v>
      </c>
      <c r="S30" s="520" t="s">
        <v>6085</v>
      </c>
      <c r="T30" s="520" t="s">
        <v>6731</v>
      </c>
      <c r="U30" s="520" t="s">
        <v>6122</v>
      </c>
      <c r="V30" s="520" t="s">
        <v>6122</v>
      </c>
      <c r="W30" s="520" t="s">
        <v>6122</v>
      </c>
      <c r="X30" s="520" t="s">
        <v>6122</v>
      </c>
      <c r="Y30" s="520"/>
      <c r="Z30" s="519"/>
      <c r="AA30" s="518"/>
      <c r="AB30" s="519"/>
      <c r="AC30" s="518"/>
      <c r="AD30" s="518"/>
      <c r="AE30" s="518"/>
      <c r="AF30" s="518"/>
      <c r="AG30" s="518"/>
      <c r="AH30" s="518"/>
      <c r="AI30" s="518"/>
      <c r="AJ30" s="518"/>
      <c r="AK30" s="518"/>
      <c r="AL30" s="518"/>
      <c r="AM30" s="518"/>
      <c r="AN30" s="518"/>
      <c r="AO30" s="518"/>
      <c r="AP30" s="518"/>
      <c r="AQ30" s="518"/>
      <c r="AR30" s="518"/>
      <c r="AS30" s="518"/>
      <c r="AT30" s="518"/>
      <c r="AU30" s="518"/>
      <c r="AV30" s="518"/>
      <c r="AW30" s="518"/>
      <c r="AX30" s="518"/>
      <c r="AY30" s="518"/>
      <c r="AZ30" s="518"/>
      <c r="BA30" s="518"/>
      <c r="BB30" s="518"/>
      <c r="BC30" s="518"/>
      <c r="BD30" s="518"/>
      <c r="BE30" s="518"/>
      <c r="BF30" s="518"/>
      <c r="BG30" s="518"/>
      <c r="BH30" s="518"/>
      <c r="BI30" s="518"/>
      <c r="BJ30" s="518"/>
      <c r="BK30" s="518"/>
      <c r="BL30" s="518"/>
      <c r="BM30" s="518"/>
      <c r="BN30" s="518"/>
      <c r="BO30" s="518"/>
      <c r="BP30" s="518"/>
      <c r="BQ30" s="518"/>
      <c r="BR30" s="518"/>
      <c r="BS30" s="518"/>
      <c r="BT30" s="518"/>
      <c r="BU30" s="518"/>
      <c r="BV30" s="518"/>
      <c r="BW30" s="518"/>
      <c r="BX30" s="518"/>
      <c r="BY30" s="518"/>
      <c r="BZ30" s="506"/>
      <c r="CA30" s="506"/>
      <c r="CB30" s="506"/>
      <c r="CC30" s="506"/>
      <c r="CD30" s="506"/>
      <c r="CE30" s="506"/>
    </row>
    <row r="31" spans="1:83" ht="15.75" customHeight="1">
      <c r="A31" s="289" t="s">
        <v>3591</v>
      </c>
      <c r="B31" s="289" t="s">
        <v>3594</v>
      </c>
      <c r="C31" s="289" t="s">
        <v>3595</v>
      </c>
      <c r="D31" s="511">
        <f t="shared" si="0"/>
        <v>24</v>
      </c>
      <c r="E31" s="512">
        <v>22</v>
      </c>
      <c r="F31" s="513" t="s">
        <v>1228</v>
      </c>
      <c r="G31" s="183"/>
      <c r="H31" s="183"/>
      <c r="I31" s="289"/>
      <c r="J31" s="289" t="s">
        <v>6732</v>
      </c>
      <c r="K31" s="514">
        <v>44140</v>
      </c>
      <c r="L31" s="515" t="s">
        <v>6118</v>
      </c>
      <c r="M31" s="516" t="s">
        <v>6733</v>
      </c>
      <c r="N31" s="289" t="s">
        <v>6734</v>
      </c>
      <c r="O31" s="289" t="s">
        <v>6735</v>
      </c>
      <c r="P31" s="289" t="s">
        <v>6080</v>
      </c>
      <c r="Q31" s="289" t="s">
        <v>6736</v>
      </c>
      <c r="R31" s="578" t="s">
        <v>6737</v>
      </c>
      <c r="S31" s="289" t="s">
        <v>6735</v>
      </c>
      <c r="T31" s="289" t="s">
        <v>6082</v>
      </c>
      <c r="U31" s="289" t="s">
        <v>6738</v>
      </c>
      <c r="V31" s="289" t="s">
        <v>6079</v>
      </c>
      <c r="W31" s="289" t="s">
        <v>6739</v>
      </c>
      <c r="X31" s="289" t="s">
        <v>6731</v>
      </c>
      <c r="Y31" s="289" t="s">
        <v>6079</v>
      </c>
      <c r="Z31" s="529" t="s">
        <v>6083</v>
      </c>
      <c r="AA31" s="529" t="s">
        <v>6085</v>
      </c>
      <c r="AB31" s="529" t="s">
        <v>6079</v>
      </c>
      <c r="AC31" s="529" t="s">
        <v>6730</v>
      </c>
      <c r="AD31" s="529" t="s">
        <v>6740</v>
      </c>
      <c r="AE31" s="529" t="s">
        <v>6079</v>
      </c>
      <c r="AF31" s="529" t="s">
        <v>6079</v>
      </c>
      <c r="AG31" s="529" t="s">
        <v>6079</v>
      </c>
      <c r="AH31" s="528">
        <v>44140</v>
      </c>
      <c r="AI31" s="529" t="s">
        <v>6741</v>
      </c>
      <c r="AJ31" s="529" t="s">
        <v>6547</v>
      </c>
      <c r="AK31" s="529"/>
      <c r="AL31" s="529"/>
      <c r="AM31" s="529"/>
      <c r="AN31" s="529"/>
      <c r="AO31" s="529"/>
      <c r="AP31" s="529"/>
      <c r="AQ31" s="529"/>
      <c r="AR31" s="529"/>
      <c r="AS31" s="529"/>
      <c r="AT31" s="529"/>
      <c r="AU31" s="529"/>
      <c r="AV31" s="529"/>
      <c r="AW31" s="529"/>
      <c r="AX31" s="529"/>
      <c r="AY31" s="529"/>
      <c r="AZ31" s="529"/>
      <c r="BA31" s="529"/>
      <c r="BB31" s="529"/>
      <c r="BC31" s="529"/>
      <c r="BD31" s="529"/>
      <c r="BE31" s="529"/>
      <c r="BF31" s="529"/>
      <c r="BG31" s="529"/>
      <c r="BH31" s="529"/>
      <c r="BI31" s="529"/>
      <c r="BJ31" s="529"/>
      <c r="BK31" s="529"/>
      <c r="BL31" s="529"/>
      <c r="BM31" s="529"/>
      <c r="BN31" s="529"/>
      <c r="BO31" s="529"/>
      <c r="BP31" s="529"/>
      <c r="BQ31" s="579"/>
      <c r="BR31" s="579"/>
      <c r="BS31" s="579"/>
      <c r="BT31" s="579"/>
      <c r="BU31" s="579"/>
      <c r="BV31" s="579"/>
      <c r="BW31" s="579"/>
      <c r="BX31" s="579"/>
      <c r="BY31" s="579"/>
      <c r="BZ31" s="506"/>
      <c r="CA31" s="506"/>
      <c r="CB31" s="506"/>
      <c r="CC31" s="506"/>
      <c r="CD31" s="506"/>
      <c r="CE31" s="506"/>
    </row>
    <row r="32" spans="1:83" ht="15.75" customHeight="1">
      <c r="A32" s="520" t="s">
        <v>3591</v>
      </c>
      <c r="B32" s="520" t="s">
        <v>3596</v>
      </c>
      <c r="C32" s="520" t="s">
        <v>3597</v>
      </c>
      <c r="D32" s="521">
        <f t="shared" si="0"/>
        <v>35</v>
      </c>
      <c r="E32" s="522">
        <v>28</v>
      </c>
      <c r="F32" s="523" t="s">
        <v>1228</v>
      </c>
      <c r="G32" s="551"/>
      <c r="H32" s="552"/>
      <c r="I32" s="557" t="s">
        <v>6742</v>
      </c>
      <c r="J32" s="520" t="s">
        <v>6743</v>
      </c>
      <c r="K32" s="525">
        <v>44141</v>
      </c>
      <c r="L32" s="526" t="s">
        <v>6118</v>
      </c>
      <c r="M32" s="527" t="s">
        <v>6220</v>
      </c>
      <c r="N32" s="520" t="s">
        <v>6744</v>
      </c>
      <c r="O32" s="520" t="s">
        <v>6745</v>
      </c>
      <c r="P32" s="520" t="s">
        <v>6746</v>
      </c>
      <c r="Q32" s="520" t="s">
        <v>6747</v>
      </c>
      <c r="R32" s="520" t="s">
        <v>6748</v>
      </c>
      <c r="S32" s="520" t="s">
        <v>6749</v>
      </c>
      <c r="T32" s="520" t="s">
        <v>6750</v>
      </c>
      <c r="U32" s="520" t="s">
        <v>6745</v>
      </c>
      <c r="V32" s="520" t="s">
        <v>6751</v>
      </c>
      <c r="W32" s="520" t="s">
        <v>6752</v>
      </c>
      <c r="X32" s="520" t="s">
        <v>6753</v>
      </c>
      <c r="Y32" s="520" t="s">
        <v>6218</v>
      </c>
      <c r="Z32" s="518" t="s">
        <v>6754</v>
      </c>
      <c r="AA32" s="518" t="s">
        <v>6755</v>
      </c>
      <c r="AB32" s="529" t="s">
        <v>6614</v>
      </c>
      <c r="AC32" s="518" t="s">
        <v>6756</v>
      </c>
      <c r="AD32" s="518" t="s">
        <v>6218</v>
      </c>
      <c r="AE32" s="518" t="s">
        <v>6218</v>
      </c>
      <c r="AF32" s="518" t="s">
        <v>6218</v>
      </c>
      <c r="AG32" s="518" t="s">
        <v>6757</v>
      </c>
      <c r="AH32" s="518" t="s">
        <v>6758</v>
      </c>
      <c r="AI32" s="518" t="s">
        <v>6759</v>
      </c>
      <c r="AJ32" s="518" t="s">
        <v>6758</v>
      </c>
      <c r="AK32" s="518" t="s">
        <v>6760</v>
      </c>
      <c r="AL32" s="518" t="s">
        <v>6218</v>
      </c>
      <c r="AM32" s="518" t="s">
        <v>6546</v>
      </c>
      <c r="AN32" s="518" t="s">
        <v>6761</v>
      </c>
      <c r="AO32" s="518" t="s">
        <v>6762</v>
      </c>
      <c r="AP32" s="518" t="s">
        <v>6763</v>
      </c>
      <c r="AQ32" s="518" t="s">
        <v>6764</v>
      </c>
      <c r="AR32" s="518" t="s">
        <v>6765</v>
      </c>
      <c r="AS32" s="518" t="s">
        <v>6766</v>
      </c>
      <c r="AT32" s="518" t="s">
        <v>6767</v>
      </c>
      <c r="AU32" s="577" t="s">
        <v>6728</v>
      </c>
      <c r="AV32" s="518"/>
      <c r="AW32" s="518"/>
      <c r="AX32" s="518"/>
      <c r="AY32" s="518"/>
      <c r="AZ32" s="518"/>
      <c r="BA32" s="518"/>
      <c r="BB32" s="518"/>
      <c r="BC32" s="518"/>
      <c r="BD32" s="518"/>
      <c r="BE32" s="518"/>
      <c r="BF32" s="518"/>
      <c r="BG32" s="518"/>
      <c r="BH32" s="518"/>
      <c r="BI32" s="518"/>
      <c r="BJ32" s="518"/>
      <c r="BK32" s="518"/>
      <c r="BL32" s="518"/>
      <c r="BM32" s="518"/>
      <c r="BN32" s="518"/>
      <c r="BO32" s="518"/>
      <c r="BP32" s="518"/>
      <c r="BQ32" s="518"/>
      <c r="BR32" s="518"/>
      <c r="BS32" s="518"/>
      <c r="BT32" s="518"/>
      <c r="BU32" s="518"/>
      <c r="BV32" s="518"/>
      <c r="BW32" s="518"/>
      <c r="BX32" s="518"/>
      <c r="BY32" s="518"/>
      <c r="BZ32" s="506"/>
      <c r="CA32" s="506"/>
      <c r="CB32" s="506"/>
      <c r="CC32" s="506"/>
      <c r="CD32" s="506"/>
      <c r="CE32" s="506"/>
    </row>
    <row r="33" spans="1:83" ht="15.75" customHeight="1">
      <c r="A33" s="289" t="s">
        <v>3591</v>
      </c>
      <c r="B33" s="289" t="s">
        <v>3598</v>
      </c>
      <c r="C33" s="289" t="s">
        <v>2701</v>
      </c>
      <c r="D33" s="511">
        <f t="shared" si="0"/>
        <v>26</v>
      </c>
      <c r="E33" s="512">
        <v>20</v>
      </c>
      <c r="F33" s="513" t="s">
        <v>3535</v>
      </c>
      <c r="G33" s="183"/>
      <c r="H33" s="183"/>
      <c r="I33" s="557" t="s">
        <v>6768</v>
      </c>
      <c r="J33" s="549" t="s">
        <v>6769</v>
      </c>
      <c r="K33" s="580">
        <v>44138</v>
      </c>
      <c r="L33" s="515" t="s">
        <v>6076</v>
      </c>
      <c r="M33" s="516" t="s">
        <v>6770</v>
      </c>
      <c r="N33" s="289" t="s">
        <v>6771</v>
      </c>
      <c r="O33" s="289" t="s">
        <v>6772</v>
      </c>
      <c r="P33" s="516" t="s">
        <v>6773</v>
      </c>
      <c r="Q33" s="289" t="s">
        <v>6774</v>
      </c>
      <c r="R33" s="289" t="s">
        <v>6775</v>
      </c>
      <c r="S33" s="289" t="s">
        <v>6776</v>
      </c>
      <c r="T33" s="289" t="s">
        <v>6777</v>
      </c>
      <c r="U33" s="289" t="s">
        <v>6778</v>
      </c>
      <c r="V33" s="289" t="s">
        <v>6779</v>
      </c>
      <c r="W33" s="289" t="s">
        <v>6780</v>
      </c>
      <c r="X33" s="289" t="s">
        <v>6781</v>
      </c>
      <c r="Y33" s="289" t="s">
        <v>6782</v>
      </c>
      <c r="Z33" s="529" t="s">
        <v>6783</v>
      </c>
      <c r="AA33" s="529" t="s">
        <v>6784</v>
      </c>
      <c r="AB33" s="529" t="s">
        <v>6785</v>
      </c>
      <c r="AC33" s="529" t="s">
        <v>6786</v>
      </c>
      <c r="AD33" s="529" t="s">
        <v>6787</v>
      </c>
      <c r="AE33" s="529" t="s">
        <v>6788</v>
      </c>
      <c r="AF33" s="529" t="s">
        <v>6789</v>
      </c>
      <c r="AG33" s="529" t="s">
        <v>6790</v>
      </c>
      <c r="AH33" s="529" t="s">
        <v>6791</v>
      </c>
      <c r="AI33" s="529" t="s">
        <v>6792</v>
      </c>
      <c r="AJ33" s="529" t="s">
        <v>6793</v>
      </c>
      <c r="AK33" s="529" t="s">
        <v>6793</v>
      </c>
      <c r="AL33" s="529" t="s">
        <v>6794</v>
      </c>
      <c r="AM33" s="529"/>
      <c r="AN33" s="529"/>
      <c r="AO33" s="529"/>
      <c r="AP33" s="529"/>
      <c r="AQ33" s="529"/>
      <c r="AR33" s="529"/>
      <c r="AS33" s="529"/>
      <c r="AT33" s="529"/>
      <c r="AU33" s="529"/>
      <c r="AV33" s="529"/>
      <c r="AW33" s="529"/>
      <c r="AX33" s="529"/>
      <c r="AY33" s="529"/>
      <c r="AZ33" s="529"/>
      <c r="BA33" s="529"/>
      <c r="BB33" s="529"/>
      <c r="BC33" s="529"/>
      <c r="BD33" s="529"/>
      <c r="BE33" s="529"/>
      <c r="BF33" s="529"/>
      <c r="BG33" s="529"/>
      <c r="BH33" s="529"/>
      <c r="BI33" s="529"/>
      <c r="BJ33" s="529"/>
      <c r="BK33" s="529"/>
      <c r="BL33" s="529"/>
      <c r="BM33" s="529"/>
      <c r="BN33" s="529"/>
      <c r="BO33" s="529"/>
      <c r="BP33" s="529"/>
      <c r="BQ33" s="529"/>
      <c r="BR33" s="529"/>
      <c r="BS33" s="529"/>
      <c r="BT33" s="529"/>
      <c r="BU33" s="529"/>
      <c r="BV33" s="529"/>
      <c r="BW33" s="529"/>
      <c r="BX33" s="529"/>
      <c r="BY33" s="529"/>
      <c r="BZ33" s="506"/>
      <c r="CA33" s="506"/>
      <c r="CB33" s="506"/>
      <c r="CC33" s="506"/>
      <c r="CD33" s="506"/>
      <c r="CE33" s="506"/>
    </row>
    <row r="34" spans="1:83" ht="15.75" customHeight="1">
      <c r="A34" s="520" t="s">
        <v>3591</v>
      </c>
      <c r="B34" s="520" t="s">
        <v>3598</v>
      </c>
      <c r="C34" s="520" t="s">
        <v>3600</v>
      </c>
      <c r="D34" s="521">
        <f t="shared" si="0"/>
        <v>13</v>
      </c>
      <c r="E34" s="522">
        <v>27</v>
      </c>
      <c r="F34" s="523" t="s">
        <v>1228</v>
      </c>
      <c r="G34" s="551"/>
      <c r="H34" s="552"/>
      <c r="I34" s="561" t="s">
        <v>6795</v>
      </c>
      <c r="J34" s="520" t="s">
        <v>6796</v>
      </c>
      <c r="K34" s="525">
        <v>44215</v>
      </c>
      <c r="L34" s="526" t="s">
        <v>6797</v>
      </c>
      <c r="M34" s="527" t="s">
        <v>6798</v>
      </c>
      <c r="N34" s="520" t="s">
        <v>6799</v>
      </c>
      <c r="O34" s="520" t="s">
        <v>6800</v>
      </c>
      <c r="P34" s="520" t="s">
        <v>6079</v>
      </c>
      <c r="Q34" s="520" t="s">
        <v>6801</v>
      </c>
      <c r="R34" s="520" t="s">
        <v>6802</v>
      </c>
      <c r="S34" s="520" t="s">
        <v>6803</v>
      </c>
      <c r="T34" s="520" t="s">
        <v>6804</v>
      </c>
      <c r="U34" s="520" t="s">
        <v>6805</v>
      </c>
      <c r="V34" s="520" t="s">
        <v>6806</v>
      </c>
      <c r="W34" s="520" t="s">
        <v>6807</v>
      </c>
      <c r="X34" s="520" t="s">
        <v>6808</v>
      </c>
      <c r="Y34" s="520" t="s">
        <v>6809</v>
      </c>
      <c r="Z34" s="518"/>
      <c r="AA34" s="518"/>
      <c r="AB34" s="518"/>
      <c r="AC34" s="518"/>
      <c r="AD34" s="518"/>
      <c r="AE34" s="518"/>
      <c r="AF34" s="581"/>
      <c r="AG34" s="518"/>
      <c r="AH34" s="518"/>
      <c r="AI34" s="518"/>
      <c r="AJ34" s="518"/>
      <c r="AK34" s="518"/>
      <c r="AL34" s="518"/>
      <c r="AM34" s="518"/>
      <c r="AN34" s="518"/>
      <c r="AO34" s="518"/>
      <c r="AP34" s="518"/>
      <c r="AQ34" s="518"/>
      <c r="AR34" s="518"/>
      <c r="AS34" s="518"/>
      <c r="AT34" s="518"/>
      <c r="AU34" s="518"/>
      <c r="AV34" s="518"/>
      <c r="AW34" s="518"/>
      <c r="AX34" s="518"/>
      <c r="AY34" s="518"/>
      <c r="AZ34" s="518"/>
      <c r="BA34" s="518"/>
      <c r="BB34" s="518"/>
      <c r="BC34" s="518"/>
      <c r="BD34" s="518"/>
      <c r="BE34" s="518"/>
      <c r="BF34" s="518"/>
      <c r="BG34" s="518"/>
      <c r="BH34" s="518"/>
      <c r="BI34" s="518"/>
      <c r="BJ34" s="518"/>
      <c r="BK34" s="518"/>
      <c r="BL34" s="518"/>
      <c r="BM34" s="518"/>
      <c r="BN34" s="518"/>
      <c r="BO34" s="518"/>
      <c r="BP34" s="518"/>
      <c r="BQ34" s="518"/>
      <c r="BR34" s="518"/>
      <c r="BS34" s="518"/>
      <c r="BT34" s="518"/>
      <c r="BU34" s="518"/>
      <c r="BV34" s="518"/>
      <c r="BW34" s="518"/>
      <c r="BX34" s="518"/>
      <c r="BY34" s="518"/>
      <c r="BZ34" s="506"/>
      <c r="CA34" s="506"/>
      <c r="CB34" s="506"/>
      <c r="CC34" s="506"/>
      <c r="CD34" s="506"/>
      <c r="CE34" s="506"/>
    </row>
    <row r="35" spans="1:83" ht="15.75" customHeight="1">
      <c r="A35" s="289" t="s">
        <v>3591</v>
      </c>
      <c r="B35" s="289" t="s">
        <v>3596</v>
      </c>
      <c r="C35" s="289" t="s">
        <v>3601</v>
      </c>
      <c r="D35" s="511">
        <f t="shared" si="0"/>
        <v>23</v>
      </c>
      <c r="E35" s="512">
        <v>16</v>
      </c>
      <c r="F35" s="513" t="s">
        <v>1228</v>
      </c>
      <c r="G35" s="85"/>
      <c r="H35" s="205"/>
      <c r="I35" s="289" t="s">
        <v>6810</v>
      </c>
      <c r="J35" s="289"/>
      <c r="K35" s="514">
        <v>44155</v>
      </c>
      <c r="L35" s="515" t="s">
        <v>6153</v>
      </c>
      <c r="M35" s="582" t="s">
        <v>6811</v>
      </c>
      <c r="N35" s="289" t="s">
        <v>6777</v>
      </c>
      <c r="O35" s="289" t="s">
        <v>6777</v>
      </c>
      <c r="P35" s="289" t="s">
        <v>6812</v>
      </c>
      <c r="Q35" s="289" t="s">
        <v>6813</v>
      </c>
      <c r="R35" s="289" t="s">
        <v>6814</v>
      </c>
      <c r="S35" s="289" t="s">
        <v>6777</v>
      </c>
      <c r="T35" s="289" t="s">
        <v>6815</v>
      </c>
      <c r="U35" s="289" t="s">
        <v>6816</v>
      </c>
      <c r="V35" s="289" t="s">
        <v>6817</v>
      </c>
      <c r="W35" s="289" t="s">
        <v>6818</v>
      </c>
      <c r="X35" s="289" t="s">
        <v>6819</v>
      </c>
      <c r="Y35" s="289" t="s">
        <v>6489</v>
      </c>
      <c r="Z35" s="518" t="s">
        <v>6820</v>
      </c>
      <c r="AA35" s="518" t="s">
        <v>6106</v>
      </c>
      <c r="AB35" s="518" t="s">
        <v>6106</v>
      </c>
      <c r="AC35" s="518" t="s">
        <v>6821</v>
      </c>
      <c r="AD35" s="518" t="s">
        <v>6822</v>
      </c>
      <c r="AE35" s="518" t="s">
        <v>6823</v>
      </c>
      <c r="AF35" s="518" t="s">
        <v>6106</v>
      </c>
      <c r="AG35" s="518" t="s">
        <v>6090</v>
      </c>
      <c r="AH35" s="518" t="s">
        <v>6824</v>
      </c>
      <c r="AI35" s="518" t="s">
        <v>6728</v>
      </c>
      <c r="AJ35" s="518"/>
      <c r="AK35" s="518"/>
      <c r="AL35" s="518"/>
      <c r="AM35" s="518"/>
      <c r="AN35" s="518"/>
      <c r="AO35" s="518"/>
      <c r="AP35" s="518"/>
      <c r="AQ35" s="518"/>
      <c r="AR35" s="518"/>
      <c r="AS35" s="518"/>
      <c r="AT35" s="518"/>
      <c r="AU35" s="518"/>
      <c r="AV35" s="518"/>
      <c r="AW35" s="518"/>
      <c r="AX35" s="518"/>
      <c r="AY35" s="518"/>
      <c r="AZ35" s="518"/>
      <c r="BA35" s="518"/>
      <c r="BB35" s="518"/>
      <c r="BC35" s="518"/>
      <c r="BD35" s="518"/>
      <c r="BE35" s="518"/>
      <c r="BF35" s="518"/>
      <c r="BG35" s="518"/>
      <c r="BH35" s="518"/>
      <c r="BI35" s="518"/>
      <c r="BJ35" s="518"/>
      <c r="BK35" s="518"/>
      <c r="BL35" s="518"/>
      <c r="BM35" s="518"/>
      <c r="BN35" s="518"/>
      <c r="BO35" s="518"/>
      <c r="BP35" s="518"/>
      <c r="BQ35" s="518"/>
      <c r="BR35" s="518"/>
      <c r="BS35" s="518"/>
      <c r="BT35" s="518"/>
      <c r="BU35" s="518"/>
      <c r="BV35" s="518"/>
      <c r="BW35" s="518"/>
      <c r="BX35" s="518"/>
      <c r="BY35" s="518"/>
      <c r="BZ35" s="506"/>
      <c r="CA35" s="506"/>
      <c r="CB35" s="506"/>
      <c r="CC35" s="506"/>
      <c r="CD35" s="506"/>
      <c r="CE35" s="506"/>
    </row>
    <row r="36" spans="1:83" ht="15.75" customHeight="1">
      <c r="A36" s="520" t="s">
        <v>3591</v>
      </c>
      <c r="B36" s="520" t="s">
        <v>3596</v>
      </c>
      <c r="C36" s="520" t="s">
        <v>3602</v>
      </c>
      <c r="D36" s="521">
        <f t="shared" si="0"/>
        <v>14</v>
      </c>
      <c r="E36" s="522">
        <v>8</v>
      </c>
      <c r="F36" s="523" t="s">
        <v>1228</v>
      </c>
      <c r="G36" s="524"/>
      <c r="H36" s="524"/>
      <c r="I36" s="520"/>
      <c r="J36" s="520"/>
      <c r="K36" s="525">
        <v>44141</v>
      </c>
      <c r="L36" s="526" t="s">
        <v>6825</v>
      </c>
      <c r="M36" s="527" t="s">
        <v>6826</v>
      </c>
      <c r="N36" s="520" t="s">
        <v>6827</v>
      </c>
      <c r="O36" s="520" t="s">
        <v>6827</v>
      </c>
      <c r="P36" s="520" t="s">
        <v>6828</v>
      </c>
      <c r="Q36" s="520" t="s">
        <v>6829</v>
      </c>
      <c r="R36" s="520" t="s">
        <v>6830</v>
      </c>
      <c r="S36" s="520" t="s">
        <v>6827</v>
      </c>
      <c r="T36" s="520" t="s">
        <v>6831</v>
      </c>
      <c r="U36" s="520" t="s">
        <v>6090</v>
      </c>
      <c r="V36" s="520" t="s">
        <v>6090</v>
      </c>
      <c r="W36" s="520" t="s">
        <v>6832</v>
      </c>
      <c r="X36" s="520" t="s">
        <v>6833</v>
      </c>
      <c r="Y36" s="520" t="s">
        <v>6833</v>
      </c>
      <c r="Z36" s="532" t="s">
        <v>6728</v>
      </c>
      <c r="AA36" s="529"/>
      <c r="AB36" s="529"/>
      <c r="AC36" s="529"/>
      <c r="AD36" s="529"/>
      <c r="AE36" s="529"/>
      <c r="AF36" s="529"/>
      <c r="AG36" s="529"/>
      <c r="AH36" s="529"/>
      <c r="AI36" s="529"/>
      <c r="AJ36" s="529"/>
      <c r="AK36" s="529"/>
      <c r="AL36" s="529"/>
      <c r="AM36" s="529"/>
      <c r="AN36" s="529"/>
      <c r="AO36" s="529"/>
      <c r="AP36" s="529"/>
      <c r="AQ36" s="529"/>
      <c r="AR36" s="529"/>
      <c r="AS36" s="529"/>
      <c r="AT36" s="529"/>
      <c r="AU36" s="529"/>
      <c r="AV36" s="529"/>
      <c r="AW36" s="529"/>
      <c r="AX36" s="529"/>
      <c r="AY36" s="529"/>
      <c r="AZ36" s="529"/>
      <c r="BA36" s="529"/>
      <c r="BB36" s="529"/>
      <c r="BC36" s="529"/>
      <c r="BD36" s="529"/>
      <c r="BE36" s="529"/>
      <c r="BF36" s="529"/>
      <c r="BG36" s="529"/>
      <c r="BH36" s="529"/>
      <c r="BI36" s="529"/>
      <c r="BJ36" s="529"/>
      <c r="BK36" s="529"/>
      <c r="BL36" s="529"/>
      <c r="BM36" s="529"/>
      <c r="BN36" s="529"/>
      <c r="BO36" s="529"/>
      <c r="BP36" s="529"/>
      <c r="BQ36" s="529"/>
      <c r="BR36" s="529"/>
      <c r="BS36" s="529"/>
      <c r="BT36" s="529"/>
      <c r="BU36" s="529"/>
      <c r="BV36" s="529"/>
      <c r="BW36" s="529"/>
      <c r="BX36" s="529"/>
      <c r="BY36" s="529"/>
      <c r="BZ36" s="506"/>
      <c r="CA36" s="506"/>
      <c r="CB36" s="506"/>
      <c r="CC36" s="506"/>
      <c r="CD36" s="506"/>
      <c r="CE36" s="506"/>
    </row>
    <row r="37" spans="1:83" ht="15.75" customHeight="1">
      <c r="A37" s="289" t="s">
        <v>3591</v>
      </c>
      <c r="B37" s="289" t="s">
        <v>3603</v>
      </c>
      <c r="C37" s="289" t="s">
        <v>3604</v>
      </c>
      <c r="D37" s="511">
        <f t="shared" si="0"/>
        <v>16</v>
      </c>
      <c r="E37" s="512">
        <v>20</v>
      </c>
      <c r="F37" s="513" t="s">
        <v>1228</v>
      </c>
      <c r="G37" s="183"/>
      <c r="H37" s="183"/>
      <c r="I37" s="289"/>
      <c r="J37" s="289"/>
      <c r="K37" s="514">
        <v>44130</v>
      </c>
      <c r="L37" s="515" t="s">
        <v>6834</v>
      </c>
      <c r="M37" s="516" t="s">
        <v>6835</v>
      </c>
      <c r="N37" s="289" t="s">
        <v>6835</v>
      </c>
      <c r="O37" s="289" t="s">
        <v>6836</v>
      </c>
      <c r="P37" s="289" t="s">
        <v>6835</v>
      </c>
      <c r="Q37" s="289" t="s">
        <v>6837</v>
      </c>
      <c r="R37" s="289" t="s">
        <v>6838</v>
      </c>
      <c r="S37" s="289" t="s">
        <v>6112</v>
      </c>
      <c r="T37" s="289" t="s">
        <v>6839</v>
      </c>
      <c r="U37" s="289" t="s">
        <v>6840</v>
      </c>
      <c r="V37" s="289" t="s">
        <v>6106</v>
      </c>
      <c r="W37" s="289" t="s">
        <v>6841</v>
      </c>
      <c r="X37" s="289" t="s">
        <v>6106</v>
      </c>
      <c r="Y37" s="289" t="s">
        <v>6842</v>
      </c>
      <c r="Z37" s="518" t="s">
        <v>6106</v>
      </c>
      <c r="AA37" s="518" t="s">
        <v>6843</v>
      </c>
      <c r="AB37" s="518" t="s">
        <v>6728</v>
      </c>
      <c r="AC37" s="518"/>
      <c r="AD37" s="518"/>
      <c r="AE37" s="518"/>
      <c r="AF37" s="518"/>
      <c r="AG37" s="518"/>
      <c r="AH37" s="518"/>
      <c r="AI37" s="518"/>
      <c r="AJ37" s="518"/>
      <c r="AK37" s="518"/>
      <c r="AL37" s="518"/>
      <c r="AM37" s="518"/>
      <c r="AN37" s="518"/>
      <c r="AO37" s="518"/>
      <c r="AP37" s="518"/>
      <c r="AQ37" s="518"/>
      <c r="AR37" s="518"/>
      <c r="AS37" s="518"/>
      <c r="AT37" s="518"/>
      <c r="AU37" s="518"/>
      <c r="AV37" s="518"/>
      <c r="AW37" s="518"/>
      <c r="AX37" s="518"/>
      <c r="AY37" s="518"/>
      <c r="AZ37" s="518"/>
      <c r="BA37" s="518"/>
      <c r="BB37" s="518"/>
      <c r="BC37" s="518"/>
      <c r="BD37" s="518"/>
      <c r="BE37" s="518"/>
      <c r="BF37" s="518"/>
      <c r="BG37" s="518"/>
      <c r="BH37" s="518"/>
      <c r="BI37" s="518"/>
      <c r="BJ37" s="518"/>
      <c r="BK37" s="518"/>
      <c r="BL37" s="518"/>
      <c r="BM37" s="518"/>
      <c r="BN37" s="518"/>
      <c r="BO37" s="518"/>
      <c r="BP37" s="518"/>
      <c r="BQ37" s="518"/>
      <c r="BR37" s="518"/>
      <c r="BS37" s="518"/>
      <c r="BT37" s="518"/>
      <c r="BU37" s="518"/>
      <c r="BV37" s="518"/>
      <c r="BW37" s="518"/>
      <c r="BX37" s="518"/>
      <c r="BY37" s="518"/>
      <c r="BZ37" s="506"/>
      <c r="CA37" s="506"/>
      <c r="CB37" s="506"/>
      <c r="CC37" s="506"/>
      <c r="CD37" s="506"/>
      <c r="CE37" s="506"/>
    </row>
    <row r="38" spans="1:83" ht="15.75" customHeight="1">
      <c r="A38" s="520" t="s">
        <v>3591</v>
      </c>
      <c r="B38" s="520" t="s">
        <v>3605</v>
      </c>
      <c r="C38" s="520" t="s">
        <v>3606</v>
      </c>
      <c r="D38" s="521">
        <f t="shared" si="0"/>
        <v>20</v>
      </c>
      <c r="E38" s="522">
        <v>22</v>
      </c>
      <c r="F38" s="523" t="s">
        <v>1228</v>
      </c>
      <c r="G38" s="524"/>
      <c r="H38" s="524"/>
      <c r="I38" s="520" t="s">
        <v>6844</v>
      </c>
      <c r="J38" s="520"/>
      <c r="K38" s="525">
        <v>44154</v>
      </c>
      <c r="L38" s="526" t="s">
        <v>6118</v>
      </c>
      <c r="M38" s="527" t="s">
        <v>6218</v>
      </c>
      <c r="N38" s="520" t="s">
        <v>6755</v>
      </c>
      <c r="O38" s="520" t="s">
        <v>6218</v>
      </c>
      <c r="P38" s="520" t="s">
        <v>6744</v>
      </c>
      <c r="Q38" s="520" t="s">
        <v>6845</v>
      </c>
      <c r="R38" s="520" t="s">
        <v>6846</v>
      </c>
      <c r="S38" s="520" t="s">
        <v>6218</v>
      </c>
      <c r="T38" s="520" t="s">
        <v>6218</v>
      </c>
      <c r="U38" s="520" t="s">
        <v>6847</v>
      </c>
      <c r="V38" s="520" t="s">
        <v>6218</v>
      </c>
      <c r="W38" s="520" t="s">
        <v>6848</v>
      </c>
      <c r="X38" s="520" t="s">
        <v>6756</v>
      </c>
      <c r="Y38" s="520" t="s">
        <v>6218</v>
      </c>
      <c r="Z38" s="529" t="s">
        <v>6218</v>
      </c>
      <c r="AA38" s="529" t="s">
        <v>6849</v>
      </c>
      <c r="AB38" s="529" t="s">
        <v>6850</v>
      </c>
      <c r="AC38" s="529" t="s">
        <v>6218</v>
      </c>
      <c r="AD38" s="529" t="s">
        <v>6851</v>
      </c>
      <c r="AE38" s="529" t="s">
        <v>6852</v>
      </c>
      <c r="AF38" s="518" t="s">
        <v>6728</v>
      </c>
      <c r="AG38" s="529"/>
      <c r="AH38" s="529"/>
      <c r="AI38" s="529"/>
      <c r="AJ38" s="529"/>
      <c r="AK38" s="529"/>
      <c r="AL38" s="529"/>
      <c r="AM38" s="529"/>
      <c r="AN38" s="529"/>
      <c r="AO38" s="529"/>
      <c r="AP38" s="529"/>
      <c r="AQ38" s="529"/>
      <c r="AR38" s="529"/>
      <c r="AS38" s="529"/>
      <c r="AT38" s="529"/>
      <c r="AU38" s="529"/>
      <c r="AV38" s="529"/>
      <c r="AW38" s="529"/>
      <c r="AX38" s="529"/>
      <c r="AY38" s="529"/>
      <c r="AZ38" s="529"/>
      <c r="BA38" s="529"/>
      <c r="BB38" s="529"/>
      <c r="BC38" s="529"/>
      <c r="BD38" s="529"/>
      <c r="BE38" s="529"/>
      <c r="BF38" s="529"/>
      <c r="BG38" s="529"/>
      <c r="BH38" s="529"/>
      <c r="BI38" s="529"/>
      <c r="BJ38" s="529"/>
      <c r="BK38" s="529"/>
      <c r="BL38" s="529"/>
      <c r="BM38" s="529"/>
      <c r="BN38" s="529"/>
      <c r="BO38" s="529"/>
      <c r="BP38" s="529"/>
      <c r="BQ38" s="529"/>
      <c r="BR38" s="529"/>
      <c r="BS38" s="529"/>
      <c r="BT38" s="529"/>
      <c r="BU38" s="529"/>
      <c r="BV38" s="529"/>
      <c r="BW38" s="529"/>
      <c r="BX38" s="529"/>
      <c r="BY38" s="529"/>
      <c r="BZ38" s="506"/>
      <c r="CA38" s="506"/>
      <c r="CB38" s="506"/>
      <c r="CC38" s="506"/>
      <c r="CD38" s="506"/>
      <c r="CE38" s="506"/>
    </row>
    <row r="39" spans="1:83" ht="15.75" customHeight="1">
      <c r="A39" s="289" t="s">
        <v>3591</v>
      </c>
      <c r="B39" s="289" t="s">
        <v>3607</v>
      </c>
      <c r="C39" s="289" t="s">
        <v>3608</v>
      </c>
      <c r="D39" s="511">
        <f t="shared" si="0"/>
        <v>4</v>
      </c>
      <c r="E39" s="512">
        <v>18</v>
      </c>
      <c r="F39" s="513" t="s">
        <v>1228</v>
      </c>
      <c r="G39" s="183"/>
      <c r="H39" s="183"/>
      <c r="I39" s="289"/>
      <c r="J39" s="289"/>
      <c r="K39" s="530">
        <v>44171</v>
      </c>
      <c r="L39" s="515" t="s">
        <v>6118</v>
      </c>
      <c r="M39" s="516" t="s">
        <v>6853</v>
      </c>
      <c r="N39" s="289" t="s">
        <v>6854</v>
      </c>
      <c r="O39" s="289" t="s">
        <v>6855</v>
      </c>
      <c r="P39" s="289" t="s">
        <v>6728</v>
      </c>
      <c r="Q39" s="289"/>
      <c r="R39" s="289"/>
      <c r="S39" s="289"/>
      <c r="T39" s="536"/>
      <c r="U39" s="536"/>
      <c r="V39" s="536"/>
      <c r="W39" s="289"/>
      <c r="X39" s="536"/>
      <c r="Y39" s="289"/>
      <c r="Z39" s="518"/>
      <c r="AA39" s="518"/>
      <c r="AB39" s="518"/>
      <c r="AC39" s="519"/>
      <c r="AD39" s="518"/>
      <c r="AE39" s="518"/>
      <c r="AF39" s="518"/>
      <c r="AG39" s="518"/>
      <c r="AH39" s="518"/>
      <c r="AI39" s="518"/>
      <c r="AJ39" s="518"/>
      <c r="AK39" s="518"/>
      <c r="AL39" s="518"/>
      <c r="AM39" s="518"/>
      <c r="AN39" s="518"/>
      <c r="AO39" s="518"/>
      <c r="AP39" s="518"/>
      <c r="AQ39" s="518"/>
      <c r="AR39" s="518"/>
      <c r="AS39" s="518"/>
      <c r="AT39" s="518"/>
      <c r="AU39" s="518"/>
      <c r="AV39" s="518"/>
      <c r="AW39" s="518"/>
      <c r="AX39" s="518"/>
      <c r="AY39" s="518"/>
      <c r="AZ39" s="518"/>
      <c r="BA39" s="518"/>
      <c r="BB39" s="518"/>
      <c r="BC39" s="518"/>
      <c r="BD39" s="518"/>
      <c r="BE39" s="518"/>
      <c r="BF39" s="518"/>
      <c r="BG39" s="518"/>
      <c r="BH39" s="518"/>
      <c r="BI39" s="518"/>
      <c r="BJ39" s="518"/>
      <c r="BK39" s="518"/>
      <c r="BL39" s="518"/>
      <c r="BM39" s="518"/>
      <c r="BN39" s="518"/>
      <c r="BO39" s="518"/>
      <c r="BP39" s="518"/>
      <c r="BQ39" s="518"/>
      <c r="BR39" s="518"/>
      <c r="BS39" s="518"/>
      <c r="BT39" s="518"/>
      <c r="BU39" s="518"/>
      <c r="BV39" s="518"/>
      <c r="BW39" s="518"/>
      <c r="BX39" s="518"/>
      <c r="BY39" s="518"/>
      <c r="BZ39" s="506"/>
      <c r="CA39" s="506"/>
      <c r="CB39" s="506"/>
      <c r="CC39" s="506"/>
      <c r="CD39" s="506"/>
      <c r="CE39" s="506"/>
    </row>
    <row r="40" spans="1:83" ht="15.75" customHeight="1">
      <c r="A40" s="520" t="s">
        <v>3591</v>
      </c>
      <c r="B40" s="520" t="s">
        <v>3609</v>
      </c>
      <c r="C40" s="520" t="s">
        <v>2702</v>
      </c>
      <c r="D40" s="521">
        <f t="shared" si="0"/>
        <v>17</v>
      </c>
      <c r="E40" s="522">
        <v>24</v>
      </c>
      <c r="F40" s="523" t="s">
        <v>1228</v>
      </c>
      <c r="G40" s="524"/>
      <c r="H40" s="524"/>
      <c r="I40" s="520"/>
      <c r="J40" s="520"/>
      <c r="K40" s="525">
        <v>44166</v>
      </c>
      <c r="L40" s="526" t="s">
        <v>6856</v>
      </c>
      <c r="M40" s="527" t="s">
        <v>6857</v>
      </c>
      <c r="N40" s="520" t="s">
        <v>6109</v>
      </c>
      <c r="O40" s="520" t="s">
        <v>6858</v>
      </c>
      <c r="P40" s="543">
        <v>44131</v>
      </c>
      <c r="Q40" s="520" t="s">
        <v>6859</v>
      </c>
      <c r="R40" s="520" t="s">
        <v>6860</v>
      </c>
      <c r="S40" s="520" t="s">
        <v>6861</v>
      </c>
      <c r="T40" s="520" t="s">
        <v>6546</v>
      </c>
      <c r="U40" s="520" t="s">
        <v>6762</v>
      </c>
      <c r="V40" s="520" t="s">
        <v>6862</v>
      </c>
      <c r="W40" s="520" t="s">
        <v>6863</v>
      </c>
      <c r="X40" s="520" t="s">
        <v>6864</v>
      </c>
      <c r="Y40" s="520" t="s">
        <v>6865</v>
      </c>
      <c r="Z40" s="529" t="s">
        <v>6866</v>
      </c>
      <c r="AA40" s="529" t="s">
        <v>6867</v>
      </c>
      <c r="AB40" s="529" t="s">
        <v>6868</v>
      </c>
      <c r="AC40" s="529" t="s">
        <v>6869</v>
      </c>
      <c r="AD40" s="529"/>
      <c r="AE40" s="529"/>
      <c r="AF40" s="529"/>
      <c r="AG40" s="528"/>
      <c r="AH40" s="529"/>
      <c r="AI40" s="529"/>
      <c r="AJ40" s="528"/>
      <c r="AK40" s="528"/>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529"/>
      <c r="BH40" s="529"/>
      <c r="BI40" s="529"/>
      <c r="BJ40" s="529"/>
      <c r="BK40" s="529"/>
      <c r="BL40" s="529"/>
      <c r="BM40" s="529"/>
      <c r="BN40" s="529"/>
      <c r="BO40" s="529"/>
      <c r="BP40" s="529"/>
      <c r="BQ40" s="529"/>
      <c r="BR40" s="529"/>
      <c r="BS40" s="529"/>
      <c r="BT40" s="529"/>
      <c r="BU40" s="529"/>
      <c r="BV40" s="529"/>
      <c r="BW40" s="529"/>
      <c r="BX40" s="529"/>
      <c r="BY40" s="529"/>
      <c r="BZ40" s="506"/>
      <c r="CA40" s="506"/>
      <c r="CB40" s="506"/>
      <c r="CC40" s="506"/>
      <c r="CD40" s="506"/>
      <c r="CE40" s="506"/>
    </row>
    <row r="41" spans="1:83" ht="15.75" customHeight="1">
      <c r="A41" s="289" t="s">
        <v>3591</v>
      </c>
      <c r="B41" s="289" t="s">
        <v>3610</v>
      </c>
      <c r="C41" s="289" t="s">
        <v>3611</v>
      </c>
      <c r="D41" s="511">
        <f t="shared" si="0"/>
        <v>8</v>
      </c>
      <c r="E41" s="512">
        <v>8</v>
      </c>
      <c r="F41" s="513" t="s">
        <v>1228</v>
      </c>
      <c r="G41" s="183"/>
      <c r="H41" s="183"/>
      <c r="I41" s="289"/>
      <c r="J41" s="289"/>
      <c r="K41" s="514">
        <v>44133</v>
      </c>
      <c r="L41" s="515" t="s">
        <v>6076</v>
      </c>
      <c r="M41" s="516" t="s">
        <v>6557</v>
      </c>
      <c r="N41" s="289" t="s">
        <v>6752</v>
      </c>
      <c r="O41" s="289" t="s">
        <v>6779</v>
      </c>
      <c r="P41" s="289" t="s">
        <v>6870</v>
      </c>
      <c r="Q41" s="97" t="s">
        <v>6871</v>
      </c>
      <c r="R41" s="289" t="s">
        <v>6872</v>
      </c>
      <c r="S41" s="289" t="s">
        <v>6798</v>
      </c>
      <c r="T41" s="289" t="s">
        <v>6762</v>
      </c>
      <c r="U41" s="289"/>
      <c r="V41" s="289"/>
      <c r="W41" s="289"/>
      <c r="X41" s="289"/>
      <c r="Y41" s="289"/>
      <c r="Z41" s="518"/>
      <c r="AA41" s="518"/>
      <c r="AB41" s="518"/>
      <c r="AC41" s="518"/>
      <c r="AD41" s="518"/>
      <c r="AE41" s="518"/>
      <c r="AF41" s="518"/>
      <c r="AG41" s="518"/>
      <c r="AH41" s="518"/>
      <c r="AI41" s="518"/>
      <c r="AJ41" s="518"/>
      <c r="AK41" s="518"/>
      <c r="AL41" s="518"/>
      <c r="AM41" s="518"/>
      <c r="AN41" s="518"/>
      <c r="AO41" s="518"/>
      <c r="AP41" s="518"/>
      <c r="AQ41" s="518"/>
      <c r="AR41" s="518"/>
      <c r="AS41" s="518"/>
      <c r="AT41" s="518"/>
      <c r="AU41" s="518"/>
      <c r="AV41" s="518"/>
      <c r="AW41" s="518"/>
      <c r="AX41" s="518"/>
      <c r="AY41" s="518"/>
      <c r="AZ41" s="518"/>
      <c r="BA41" s="518"/>
      <c r="BB41" s="518"/>
      <c r="BC41" s="518"/>
      <c r="BD41" s="518"/>
      <c r="BE41" s="518"/>
      <c r="BF41" s="518"/>
      <c r="BG41" s="518"/>
      <c r="BH41" s="518"/>
      <c r="BI41" s="518"/>
      <c r="BJ41" s="518"/>
      <c r="BK41" s="518"/>
      <c r="BL41" s="518"/>
      <c r="BM41" s="518"/>
      <c r="BN41" s="518"/>
      <c r="BO41" s="518"/>
      <c r="BP41" s="518"/>
      <c r="BQ41" s="518"/>
      <c r="BR41" s="518"/>
      <c r="BS41" s="518"/>
      <c r="BT41" s="518"/>
      <c r="BU41" s="518"/>
      <c r="BV41" s="518"/>
      <c r="BW41" s="518"/>
      <c r="BX41" s="518"/>
      <c r="BY41" s="518"/>
      <c r="BZ41" s="506"/>
      <c r="CA41" s="506"/>
      <c r="CB41" s="506"/>
      <c r="CC41" s="506"/>
      <c r="CD41" s="506"/>
      <c r="CE41" s="506"/>
    </row>
    <row r="42" spans="1:83" ht="15.75" customHeight="1">
      <c r="A42" s="520" t="s">
        <v>3591</v>
      </c>
      <c r="B42" s="520" t="s">
        <v>3612</v>
      </c>
      <c r="C42" s="520" t="s">
        <v>3613</v>
      </c>
      <c r="D42" s="521">
        <f t="shared" si="0"/>
        <v>1</v>
      </c>
      <c r="E42" s="522">
        <v>0</v>
      </c>
      <c r="F42" s="523" t="s">
        <v>1228</v>
      </c>
      <c r="G42" s="551"/>
      <c r="H42" s="552"/>
      <c r="I42" s="520"/>
      <c r="J42" s="520"/>
      <c r="K42" s="556">
        <v>44138</v>
      </c>
      <c r="L42" s="526" t="s">
        <v>6076</v>
      </c>
      <c r="M42" s="527" t="s">
        <v>6873</v>
      </c>
      <c r="N42" s="520"/>
      <c r="O42" s="543"/>
      <c r="P42" s="543"/>
      <c r="Q42" s="543"/>
      <c r="R42" s="520"/>
      <c r="S42" s="543"/>
      <c r="T42" s="520"/>
      <c r="U42" s="520"/>
      <c r="V42" s="520"/>
      <c r="W42" s="520"/>
      <c r="X42" s="520"/>
      <c r="Y42" s="520"/>
      <c r="Z42" s="518"/>
      <c r="AA42" s="518"/>
      <c r="AB42" s="518"/>
      <c r="AC42" s="518"/>
      <c r="AD42" s="518"/>
      <c r="AE42" s="518"/>
      <c r="AF42" s="518"/>
      <c r="AG42" s="518"/>
      <c r="AH42" s="518"/>
      <c r="AI42" s="518"/>
      <c r="AJ42" s="518"/>
      <c r="AK42" s="518"/>
      <c r="AL42" s="518"/>
      <c r="AM42" s="518"/>
      <c r="AN42" s="518"/>
      <c r="AO42" s="518"/>
      <c r="AP42" s="518"/>
      <c r="AQ42" s="518"/>
      <c r="AR42" s="518"/>
      <c r="AS42" s="518"/>
      <c r="AT42" s="518"/>
      <c r="AU42" s="518"/>
      <c r="AV42" s="518"/>
      <c r="AW42" s="518"/>
      <c r="AX42" s="518"/>
      <c r="AY42" s="518"/>
      <c r="AZ42" s="518"/>
      <c r="BA42" s="518"/>
      <c r="BB42" s="518"/>
      <c r="BC42" s="518"/>
      <c r="BD42" s="518"/>
      <c r="BE42" s="518"/>
      <c r="BF42" s="518"/>
      <c r="BG42" s="518"/>
      <c r="BH42" s="518"/>
      <c r="BI42" s="518"/>
      <c r="BJ42" s="518"/>
      <c r="BK42" s="518"/>
      <c r="BL42" s="518"/>
      <c r="BM42" s="518"/>
      <c r="BN42" s="518"/>
      <c r="BO42" s="518"/>
      <c r="BP42" s="518"/>
      <c r="BQ42" s="518"/>
      <c r="BR42" s="518"/>
      <c r="BS42" s="518"/>
      <c r="BT42" s="518"/>
      <c r="BU42" s="518"/>
      <c r="BV42" s="518"/>
      <c r="BW42" s="518"/>
      <c r="BX42" s="518"/>
      <c r="BY42" s="518"/>
      <c r="BZ42" s="506"/>
      <c r="CA42" s="506"/>
      <c r="CB42" s="506"/>
      <c r="CC42" s="506"/>
      <c r="CD42" s="506"/>
      <c r="CE42" s="506"/>
    </row>
    <row r="43" spans="1:83" ht="15.75" customHeight="1">
      <c r="A43" s="289" t="s">
        <v>3614</v>
      </c>
      <c r="B43" s="289" t="s">
        <v>3615</v>
      </c>
      <c r="C43" s="289" t="s">
        <v>3616</v>
      </c>
      <c r="D43" s="511">
        <f t="shared" si="0"/>
        <v>6</v>
      </c>
      <c r="E43" s="512">
        <v>4</v>
      </c>
      <c r="F43" s="513" t="s">
        <v>1228</v>
      </c>
      <c r="G43" s="85"/>
      <c r="H43" s="205"/>
      <c r="I43" s="289"/>
      <c r="J43" s="289"/>
      <c r="K43" s="514">
        <v>44133</v>
      </c>
      <c r="L43" s="515" t="s">
        <v>6076</v>
      </c>
      <c r="M43" s="516" t="s">
        <v>6874</v>
      </c>
      <c r="N43" s="289" t="s">
        <v>6777</v>
      </c>
      <c r="O43" s="289" t="s">
        <v>6106</v>
      </c>
      <c r="P43" s="289" t="s">
        <v>6218</v>
      </c>
      <c r="Q43" s="289" t="s">
        <v>6875</v>
      </c>
      <c r="R43" s="289" t="s">
        <v>6094</v>
      </c>
      <c r="S43" s="289"/>
      <c r="T43" s="289"/>
      <c r="U43" s="289"/>
      <c r="V43" s="289"/>
      <c r="W43" s="289"/>
      <c r="X43" s="289"/>
      <c r="Y43" s="289"/>
      <c r="Z43" s="529"/>
      <c r="AA43" s="529"/>
      <c r="AB43" s="529"/>
      <c r="AC43" s="529"/>
      <c r="AD43" s="529"/>
      <c r="AE43" s="529"/>
      <c r="AF43" s="529"/>
      <c r="AG43" s="529"/>
      <c r="AH43" s="529"/>
      <c r="AI43" s="529"/>
      <c r="AJ43" s="529"/>
      <c r="AK43" s="529"/>
      <c r="AL43" s="529"/>
      <c r="AM43" s="529"/>
      <c r="AN43" s="529"/>
      <c r="AO43" s="529"/>
      <c r="AP43" s="529"/>
      <c r="AQ43" s="529"/>
      <c r="AR43" s="529"/>
      <c r="AS43" s="529"/>
      <c r="AT43" s="529"/>
      <c r="AU43" s="529"/>
      <c r="AV43" s="529"/>
      <c r="AW43" s="529"/>
      <c r="AX43" s="529"/>
      <c r="AY43" s="529"/>
      <c r="AZ43" s="529"/>
      <c r="BA43" s="529"/>
      <c r="BB43" s="529"/>
      <c r="BC43" s="529"/>
      <c r="BD43" s="529"/>
      <c r="BE43" s="529"/>
      <c r="BF43" s="529"/>
      <c r="BG43" s="529"/>
      <c r="BH43" s="529"/>
      <c r="BI43" s="529"/>
      <c r="BJ43" s="529"/>
      <c r="BK43" s="529"/>
      <c r="BL43" s="529"/>
      <c r="BM43" s="529"/>
      <c r="BN43" s="529"/>
      <c r="BO43" s="529"/>
      <c r="BP43" s="529"/>
      <c r="BQ43" s="529"/>
      <c r="BR43" s="529"/>
      <c r="BS43" s="529"/>
      <c r="BT43" s="529"/>
      <c r="BU43" s="529"/>
      <c r="BV43" s="529"/>
      <c r="BW43" s="529"/>
      <c r="BX43" s="529"/>
      <c r="BY43" s="529"/>
      <c r="BZ43" s="506"/>
      <c r="CA43" s="506"/>
      <c r="CB43" s="506"/>
      <c r="CC43" s="506"/>
      <c r="CD43" s="506"/>
      <c r="CE43" s="506"/>
    </row>
    <row r="44" spans="1:83" ht="15.75" customHeight="1">
      <c r="A44" s="520" t="s">
        <v>3614</v>
      </c>
      <c r="B44" s="520" t="s">
        <v>3617</v>
      </c>
      <c r="C44" s="520" t="s">
        <v>3618</v>
      </c>
      <c r="D44" s="521">
        <f t="shared" si="0"/>
        <v>10</v>
      </c>
      <c r="E44" s="522">
        <v>8</v>
      </c>
      <c r="F44" s="523" t="s">
        <v>1228</v>
      </c>
      <c r="G44" s="543"/>
      <c r="H44" s="543">
        <v>44125</v>
      </c>
      <c r="I44" s="583" t="s">
        <v>6876</v>
      </c>
      <c r="J44" s="520"/>
      <c r="K44" s="525">
        <v>44130</v>
      </c>
      <c r="L44" s="526" t="s">
        <v>6076</v>
      </c>
      <c r="M44" s="527" t="s">
        <v>6877</v>
      </c>
      <c r="N44" s="520" t="s">
        <v>6878</v>
      </c>
      <c r="O44" s="520" t="s">
        <v>6734</v>
      </c>
      <c r="P44" s="520" t="s">
        <v>6879</v>
      </c>
      <c r="Q44" s="543">
        <v>44127</v>
      </c>
      <c r="R44" s="520" t="s">
        <v>6763</v>
      </c>
      <c r="S44" s="520" t="s">
        <v>6880</v>
      </c>
      <c r="T44" s="520" t="s">
        <v>6881</v>
      </c>
      <c r="U44" s="520" t="s">
        <v>6106</v>
      </c>
      <c r="V44" s="520" t="s">
        <v>6882</v>
      </c>
      <c r="W44" s="520"/>
      <c r="X44" s="520"/>
      <c r="Y44" s="520"/>
      <c r="Z44" s="518"/>
      <c r="AA44" s="518"/>
      <c r="AB44" s="518"/>
      <c r="AC44" s="518"/>
      <c r="AD44" s="518"/>
      <c r="AE44" s="518"/>
      <c r="AF44" s="518"/>
      <c r="AG44" s="518"/>
      <c r="AH44" s="518"/>
      <c r="AI44" s="518"/>
      <c r="AJ44" s="518"/>
      <c r="AK44" s="518"/>
      <c r="AL44" s="518"/>
      <c r="AM44" s="518"/>
      <c r="AN44" s="518"/>
      <c r="AO44" s="518"/>
      <c r="AP44" s="518"/>
      <c r="AQ44" s="518"/>
      <c r="AR44" s="518"/>
      <c r="AS44" s="518"/>
      <c r="AT44" s="518"/>
      <c r="AU44" s="518"/>
      <c r="AV44" s="518"/>
      <c r="AW44" s="518"/>
      <c r="AX44" s="518"/>
      <c r="AY44" s="518"/>
      <c r="AZ44" s="518"/>
      <c r="BA44" s="518"/>
      <c r="BB44" s="518"/>
      <c r="BC44" s="518"/>
      <c r="BD44" s="518"/>
      <c r="BE44" s="518"/>
      <c r="BF44" s="518"/>
      <c r="BG44" s="518"/>
      <c r="BH44" s="518"/>
      <c r="BI44" s="518"/>
      <c r="BJ44" s="518"/>
      <c r="BK44" s="518"/>
      <c r="BL44" s="518"/>
      <c r="BM44" s="518"/>
      <c r="BN44" s="518"/>
      <c r="BO44" s="518"/>
      <c r="BP44" s="518"/>
      <c r="BQ44" s="518"/>
      <c r="BR44" s="518"/>
      <c r="BS44" s="518"/>
      <c r="BT44" s="518"/>
      <c r="BU44" s="518"/>
      <c r="BV44" s="518"/>
      <c r="BW44" s="518"/>
      <c r="BX44" s="518"/>
      <c r="BY44" s="518"/>
      <c r="BZ44" s="506"/>
      <c r="CA44" s="506"/>
      <c r="CB44" s="506"/>
      <c r="CC44" s="506"/>
      <c r="CD44" s="506"/>
      <c r="CE44" s="506"/>
    </row>
    <row r="45" spans="1:83" ht="15.75" customHeight="1">
      <c r="A45" s="289" t="s">
        <v>3614</v>
      </c>
      <c r="B45" s="289" t="s">
        <v>3166</v>
      </c>
      <c r="C45" s="289" t="s">
        <v>3619</v>
      </c>
      <c r="D45" s="511">
        <f t="shared" si="0"/>
        <v>5</v>
      </c>
      <c r="E45" s="512">
        <v>4</v>
      </c>
      <c r="F45" s="513" t="s">
        <v>3535</v>
      </c>
      <c r="G45" s="85"/>
      <c r="H45" s="205"/>
      <c r="I45" s="289"/>
      <c r="J45" s="289"/>
      <c r="K45" s="530">
        <v>44137</v>
      </c>
      <c r="L45" s="515"/>
      <c r="M45" s="516" t="s">
        <v>6108</v>
      </c>
      <c r="N45" s="289" t="s">
        <v>6883</v>
      </c>
      <c r="O45" s="289" t="s">
        <v>6593</v>
      </c>
      <c r="P45" s="289" t="s">
        <v>6884</v>
      </c>
      <c r="Q45" s="289" t="s">
        <v>6090</v>
      </c>
      <c r="R45" s="289"/>
      <c r="S45" s="289"/>
      <c r="T45" s="289"/>
      <c r="U45" s="289"/>
      <c r="V45" s="289"/>
      <c r="W45" s="289"/>
      <c r="X45" s="289"/>
      <c r="Y45" s="289"/>
      <c r="Z45" s="529"/>
      <c r="AA45" s="529"/>
      <c r="AB45" s="529"/>
      <c r="AC45" s="529"/>
      <c r="AD45" s="529"/>
      <c r="AE45" s="529"/>
      <c r="AF45" s="529"/>
      <c r="AG45" s="529"/>
      <c r="AH45" s="529"/>
      <c r="AI45" s="529"/>
      <c r="AJ45" s="529"/>
      <c r="AK45" s="529"/>
      <c r="AL45" s="529"/>
      <c r="AM45" s="529"/>
      <c r="AN45" s="529"/>
      <c r="AO45" s="529"/>
      <c r="AP45" s="529"/>
      <c r="AQ45" s="529"/>
      <c r="AR45" s="529"/>
      <c r="AS45" s="529"/>
      <c r="AT45" s="529"/>
      <c r="AU45" s="529"/>
      <c r="AV45" s="529"/>
      <c r="AW45" s="529"/>
      <c r="AX45" s="529"/>
      <c r="AY45" s="529"/>
      <c r="AZ45" s="529"/>
      <c r="BA45" s="529"/>
      <c r="BB45" s="529"/>
      <c r="BC45" s="529"/>
      <c r="BD45" s="529"/>
      <c r="BE45" s="529"/>
      <c r="BF45" s="529"/>
      <c r="BG45" s="529"/>
      <c r="BH45" s="529"/>
      <c r="BI45" s="529"/>
      <c r="BJ45" s="529"/>
      <c r="BK45" s="529"/>
      <c r="BL45" s="529"/>
      <c r="BM45" s="529"/>
      <c r="BN45" s="529"/>
      <c r="BO45" s="529"/>
      <c r="BP45" s="529"/>
      <c r="BQ45" s="529"/>
      <c r="BR45" s="529"/>
      <c r="BS45" s="529"/>
      <c r="BT45" s="529"/>
      <c r="BU45" s="529"/>
      <c r="BV45" s="529"/>
      <c r="BW45" s="529"/>
      <c r="BX45" s="529"/>
      <c r="BY45" s="529"/>
      <c r="BZ45" s="506"/>
      <c r="CA45" s="506"/>
      <c r="CB45" s="506"/>
      <c r="CC45" s="506"/>
      <c r="CD45" s="506"/>
      <c r="CE45" s="506"/>
    </row>
    <row r="46" spans="1:83" ht="15.75" customHeight="1">
      <c r="A46" s="520" t="s">
        <v>3614</v>
      </c>
      <c r="B46" s="520" t="s">
        <v>3166</v>
      </c>
      <c r="C46" s="520" t="s">
        <v>2990</v>
      </c>
      <c r="D46" s="521">
        <f t="shared" si="0"/>
        <v>36</v>
      </c>
      <c r="E46" s="522">
        <v>41</v>
      </c>
      <c r="F46" s="523" t="s">
        <v>1228</v>
      </c>
      <c r="G46" s="551"/>
      <c r="H46" s="552"/>
      <c r="I46" s="566" t="s">
        <v>6885</v>
      </c>
      <c r="J46" s="520" t="s">
        <v>6886</v>
      </c>
      <c r="K46" s="525">
        <v>44138</v>
      </c>
      <c r="L46" s="526" t="s">
        <v>6076</v>
      </c>
      <c r="M46" s="520" t="s">
        <v>6887</v>
      </c>
      <c r="N46" s="520" t="s">
        <v>6888</v>
      </c>
      <c r="O46" s="520" t="s">
        <v>6889</v>
      </c>
      <c r="P46" s="520" t="s">
        <v>6890</v>
      </c>
      <c r="Q46" s="520" t="s">
        <v>6891</v>
      </c>
      <c r="R46" s="520" t="s">
        <v>6889</v>
      </c>
      <c r="S46" s="520" t="s">
        <v>6889</v>
      </c>
      <c r="T46" s="520" t="s">
        <v>6777</v>
      </c>
      <c r="U46" s="520" t="s">
        <v>6892</v>
      </c>
      <c r="V46" s="520" t="s">
        <v>6893</v>
      </c>
      <c r="W46" s="520" t="s">
        <v>6106</v>
      </c>
      <c r="X46" s="520" t="s">
        <v>6106</v>
      </c>
      <c r="Y46" s="520" t="s">
        <v>6106</v>
      </c>
      <c r="Z46" s="518" t="s">
        <v>6894</v>
      </c>
      <c r="AA46" s="518" t="s">
        <v>6895</v>
      </c>
      <c r="AB46" s="518" t="s">
        <v>6896</v>
      </c>
      <c r="AC46" s="518" t="s">
        <v>6897</v>
      </c>
      <c r="AD46" s="518" t="s">
        <v>6898</v>
      </c>
      <c r="AE46" s="518" t="s">
        <v>6106</v>
      </c>
      <c r="AF46" s="518" t="s">
        <v>6106</v>
      </c>
      <c r="AG46" s="518" t="s">
        <v>6899</v>
      </c>
      <c r="AH46" s="518" t="s">
        <v>6900</v>
      </c>
      <c r="AI46" s="518" t="s">
        <v>6635</v>
      </c>
      <c r="AJ46" s="518" t="s">
        <v>6260</v>
      </c>
      <c r="AK46" s="191" t="s">
        <v>6901</v>
      </c>
      <c r="AL46" s="518" t="s">
        <v>6902</v>
      </c>
      <c r="AM46" s="518" t="s">
        <v>6903</v>
      </c>
      <c r="AN46" s="518" t="s">
        <v>6904</v>
      </c>
      <c r="AO46" s="518" t="s">
        <v>6905</v>
      </c>
      <c r="AP46" s="518" t="s">
        <v>6906</v>
      </c>
      <c r="AQ46" s="518" t="s">
        <v>6907</v>
      </c>
      <c r="AR46" s="518" t="s">
        <v>6908</v>
      </c>
      <c r="AS46" s="518" t="s">
        <v>6909</v>
      </c>
      <c r="AT46" s="518" t="s">
        <v>6910</v>
      </c>
      <c r="AU46" s="518" t="s">
        <v>6911</v>
      </c>
      <c r="AV46" s="518" t="s">
        <v>6912</v>
      </c>
      <c r="AW46" s="518"/>
      <c r="AX46" s="518"/>
      <c r="AY46" s="518"/>
      <c r="AZ46" s="518"/>
      <c r="BA46" s="518"/>
      <c r="BB46" s="518"/>
      <c r="BC46" s="518"/>
      <c r="BD46" s="518"/>
      <c r="BE46" s="518"/>
      <c r="BF46" s="518"/>
      <c r="BG46" s="518"/>
      <c r="BH46" s="518"/>
      <c r="BI46" s="518"/>
      <c r="BJ46" s="518"/>
      <c r="BK46" s="518"/>
      <c r="BL46" s="518"/>
      <c r="BM46" s="518"/>
      <c r="BN46" s="518"/>
      <c r="BO46" s="518"/>
      <c r="BP46" s="518"/>
      <c r="BQ46" s="518"/>
      <c r="BR46" s="518"/>
      <c r="BS46" s="518"/>
      <c r="BT46" s="518"/>
      <c r="BU46" s="518"/>
      <c r="BV46" s="518"/>
      <c r="BW46" s="518"/>
      <c r="BX46" s="518"/>
      <c r="BY46" s="518"/>
      <c r="BZ46" s="506"/>
      <c r="CA46" s="506"/>
      <c r="CB46" s="506"/>
      <c r="CC46" s="506"/>
      <c r="CD46" s="506"/>
      <c r="CE46" s="506"/>
    </row>
    <row r="47" spans="1:83" ht="15.75" customHeight="1">
      <c r="A47" s="289" t="s">
        <v>3614</v>
      </c>
      <c r="B47" s="289" t="s">
        <v>3622</v>
      </c>
      <c r="C47" s="289" t="s">
        <v>2715</v>
      </c>
      <c r="D47" s="511">
        <f t="shared" si="0"/>
        <v>23</v>
      </c>
      <c r="E47" s="512">
        <v>27</v>
      </c>
      <c r="F47" s="513" t="s">
        <v>1228</v>
      </c>
      <c r="G47" s="183"/>
      <c r="H47" s="183"/>
      <c r="I47" s="566" t="s">
        <v>6876</v>
      </c>
      <c r="J47" s="289"/>
      <c r="K47" s="514">
        <v>44138</v>
      </c>
      <c r="L47" s="515" t="s">
        <v>6076</v>
      </c>
      <c r="M47" s="516" t="s">
        <v>6913</v>
      </c>
      <c r="N47" s="289" t="s">
        <v>6777</v>
      </c>
      <c r="O47" s="289" t="s">
        <v>6777</v>
      </c>
      <c r="P47" s="289" t="s">
        <v>6914</v>
      </c>
      <c r="Q47" s="289" t="s">
        <v>6915</v>
      </c>
      <c r="R47" s="536">
        <v>44126</v>
      </c>
      <c r="S47" s="289" t="s">
        <v>6777</v>
      </c>
      <c r="T47" s="289" t="s">
        <v>6915</v>
      </c>
      <c r="U47" s="289" t="s">
        <v>6106</v>
      </c>
      <c r="V47" s="289" t="s">
        <v>6916</v>
      </c>
      <c r="W47" s="289" t="s">
        <v>6917</v>
      </c>
      <c r="X47" s="289" t="s">
        <v>6079</v>
      </c>
      <c r="Y47" s="289" t="s">
        <v>6079</v>
      </c>
      <c r="Z47" s="529" t="s">
        <v>6546</v>
      </c>
      <c r="AA47" s="529" t="s">
        <v>6918</v>
      </c>
      <c r="AB47" s="529" t="s">
        <v>6094</v>
      </c>
      <c r="AC47" s="529" t="s">
        <v>6919</v>
      </c>
      <c r="AD47" s="529" t="s">
        <v>6920</v>
      </c>
      <c r="AE47" s="529" t="s">
        <v>6921</v>
      </c>
      <c r="AF47" s="529" t="s">
        <v>6922</v>
      </c>
      <c r="AG47" s="529" t="s">
        <v>6922</v>
      </c>
      <c r="AH47" s="529" t="s">
        <v>6923</v>
      </c>
      <c r="AI47" s="518" t="s">
        <v>6728</v>
      </c>
      <c r="AJ47" s="529"/>
      <c r="AK47" s="529"/>
      <c r="AL47" s="529"/>
      <c r="AM47" s="529"/>
      <c r="AN47" s="529"/>
      <c r="AO47" s="529"/>
      <c r="AP47" s="529"/>
      <c r="AQ47" s="529"/>
      <c r="AR47" s="529"/>
      <c r="AS47" s="529"/>
      <c r="AT47" s="529"/>
      <c r="AU47" s="529"/>
      <c r="AV47" s="529"/>
      <c r="AW47" s="529"/>
      <c r="AX47" s="529"/>
      <c r="AY47" s="529"/>
      <c r="AZ47" s="529"/>
      <c r="BA47" s="529"/>
      <c r="BB47" s="529"/>
      <c r="BC47" s="529"/>
      <c r="BD47" s="529"/>
      <c r="BE47" s="529"/>
      <c r="BF47" s="529"/>
      <c r="BG47" s="529"/>
      <c r="BH47" s="529"/>
      <c r="BI47" s="529"/>
      <c r="BJ47" s="529"/>
      <c r="BK47" s="529"/>
      <c r="BL47" s="529"/>
      <c r="BM47" s="529"/>
      <c r="BN47" s="529"/>
      <c r="BO47" s="529"/>
      <c r="BP47" s="529"/>
      <c r="BQ47" s="529"/>
      <c r="BR47" s="529"/>
      <c r="BS47" s="529"/>
      <c r="BT47" s="529"/>
      <c r="BU47" s="529"/>
      <c r="BV47" s="529"/>
      <c r="BW47" s="529"/>
      <c r="BX47" s="529"/>
      <c r="BY47" s="529"/>
      <c r="BZ47" s="506"/>
      <c r="CA47" s="506"/>
      <c r="CB47" s="506"/>
      <c r="CC47" s="506"/>
      <c r="CD47" s="506"/>
      <c r="CE47" s="506"/>
    </row>
    <row r="48" spans="1:83" ht="15.75" customHeight="1">
      <c r="A48" s="520" t="s">
        <v>3623</v>
      </c>
      <c r="B48" s="520" t="s">
        <v>3624</v>
      </c>
      <c r="C48" s="520" t="s">
        <v>3625</v>
      </c>
      <c r="D48" s="521">
        <f t="shared" si="0"/>
        <v>13</v>
      </c>
      <c r="E48" s="522">
        <v>6</v>
      </c>
      <c r="F48" s="523" t="s">
        <v>1228</v>
      </c>
      <c r="G48" s="551"/>
      <c r="H48" s="552"/>
      <c r="I48" s="520"/>
      <c r="J48" s="520"/>
      <c r="K48" s="525">
        <v>44139</v>
      </c>
      <c r="L48" s="526" t="s">
        <v>6076</v>
      </c>
      <c r="M48" s="527" t="s">
        <v>6889</v>
      </c>
      <c r="N48" s="520" t="s">
        <v>6889</v>
      </c>
      <c r="O48" s="520" t="s">
        <v>6889</v>
      </c>
      <c r="P48" s="520" t="s">
        <v>6924</v>
      </c>
      <c r="Q48" s="543">
        <v>44125</v>
      </c>
      <c r="R48" s="520" t="s">
        <v>6889</v>
      </c>
      <c r="S48" s="520" t="s">
        <v>6889</v>
      </c>
      <c r="T48" s="520" t="s">
        <v>6925</v>
      </c>
      <c r="U48" s="520" t="s">
        <v>6889</v>
      </c>
      <c r="V48" s="543">
        <v>44125</v>
      </c>
      <c r="W48" s="520" t="s">
        <v>6106</v>
      </c>
      <c r="X48" s="520" t="s">
        <v>6926</v>
      </c>
      <c r="Y48" s="584" t="s">
        <v>6889</v>
      </c>
      <c r="Z48" s="518"/>
      <c r="AA48" s="518"/>
      <c r="AB48" s="518"/>
      <c r="AC48" s="518"/>
      <c r="AD48" s="518"/>
      <c r="AE48" s="518"/>
      <c r="AF48" s="518"/>
      <c r="AG48" s="518"/>
      <c r="AH48" s="518"/>
      <c r="AI48" s="518"/>
      <c r="AJ48" s="518"/>
      <c r="AK48" s="518"/>
      <c r="AL48" s="518"/>
      <c r="AM48" s="518"/>
      <c r="AN48" s="518"/>
      <c r="AO48" s="518"/>
      <c r="AP48" s="518"/>
      <c r="AQ48" s="518"/>
      <c r="AR48" s="518"/>
      <c r="AS48" s="518"/>
      <c r="AT48" s="518"/>
      <c r="AU48" s="518"/>
      <c r="AV48" s="518"/>
      <c r="AW48" s="518"/>
      <c r="AX48" s="518"/>
      <c r="AY48" s="518"/>
      <c r="AZ48" s="518"/>
      <c r="BA48" s="518"/>
      <c r="BB48" s="518"/>
      <c r="BC48" s="518"/>
      <c r="BD48" s="518"/>
      <c r="BE48" s="518"/>
      <c r="BF48" s="518"/>
      <c r="BG48" s="518"/>
      <c r="BH48" s="518"/>
      <c r="BI48" s="518"/>
      <c r="BJ48" s="518"/>
      <c r="BK48" s="518"/>
      <c r="BL48" s="518"/>
      <c r="BM48" s="518"/>
      <c r="BN48" s="518"/>
      <c r="BO48" s="518"/>
      <c r="BP48" s="518"/>
      <c r="BQ48" s="518"/>
      <c r="BR48" s="518"/>
      <c r="BS48" s="518"/>
      <c r="BT48" s="518"/>
      <c r="BU48" s="518"/>
      <c r="BV48" s="518"/>
      <c r="BW48" s="518"/>
      <c r="BX48" s="518"/>
      <c r="BY48" s="518"/>
      <c r="BZ48" s="506"/>
      <c r="CA48" s="506"/>
      <c r="CB48" s="506"/>
      <c r="CC48" s="506"/>
      <c r="CD48" s="506"/>
      <c r="CE48" s="506"/>
    </row>
    <row r="49" spans="1:83" ht="15.75" customHeight="1">
      <c r="A49" s="289" t="s">
        <v>3627</v>
      </c>
      <c r="B49" s="289" t="s">
        <v>3628</v>
      </c>
      <c r="C49" s="289" t="s">
        <v>3629</v>
      </c>
      <c r="D49" s="511">
        <f t="shared" si="0"/>
        <v>7</v>
      </c>
      <c r="E49" s="512">
        <v>7</v>
      </c>
      <c r="F49" s="513" t="s">
        <v>1228</v>
      </c>
      <c r="G49" s="183"/>
      <c r="H49" s="585">
        <v>44165</v>
      </c>
      <c r="I49" s="289" t="s">
        <v>6927</v>
      </c>
      <c r="J49" s="289"/>
      <c r="K49" s="514">
        <v>44134</v>
      </c>
      <c r="L49" s="515" t="s">
        <v>6076</v>
      </c>
      <c r="M49" s="516" t="s">
        <v>6928</v>
      </c>
      <c r="N49" s="289" t="s">
        <v>6777</v>
      </c>
      <c r="O49" s="289" t="s">
        <v>6078</v>
      </c>
      <c r="P49" s="289" t="s">
        <v>6929</v>
      </c>
      <c r="Q49" s="289" t="s">
        <v>6930</v>
      </c>
      <c r="R49" s="289" t="s">
        <v>6098</v>
      </c>
      <c r="S49" s="289" t="s">
        <v>6931</v>
      </c>
      <c r="T49" s="289"/>
      <c r="U49" s="289"/>
      <c r="V49" s="289"/>
      <c r="W49" s="289"/>
      <c r="X49" s="289"/>
      <c r="Y49" s="289"/>
      <c r="Z49" s="529"/>
      <c r="AA49" s="529"/>
      <c r="AB49" s="529"/>
      <c r="AC49" s="529"/>
      <c r="AD49" s="529"/>
      <c r="AE49" s="529"/>
      <c r="AF49" s="529"/>
      <c r="AG49" s="529"/>
      <c r="AH49" s="529"/>
      <c r="AI49" s="529"/>
      <c r="AJ49" s="529"/>
      <c r="AK49" s="529"/>
      <c r="AL49" s="529"/>
      <c r="AM49" s="529"/>
      <c r="AN49" s="529"/>
      <c r="AO49" s="529"/>
      <c r="AP49" s="529"/>
      <c r="AQ49" s="529"/>
      <c r="AR49" s="529"/>
      <c r="AS49" s="529"/>
      <c r="AT49" s="529"/>
      <c r="AU49" s="529"/>
      <c r="AV49" s="529"/>
      <c r="AW49" s="529"/>
      <c r="AX49" s="529"/>
      <c r="AY49" s="529"/>
      <c r="AZ49" s="529"/>
      <c r="BA49" s="529"/>
      <c r="BB49" s="529"/>
      <c r="BC49" s="529"/>
      <c r="BD49" s="529"/>
      <c r="BE49" s="529"/>
      <c r="BF49" s="529"/>
      <c r="BG49" s="529"/>
      <c r="BH49" s="529"/>
      <c r="BI49" s="529"/>
      <c r="BJ49" s="529"/>
      <c r="BK49" s="529"/>
      <c r="BL49" s="529"/>
      <c r="BM49" s="529"/>
      <c r="BN49" s="529"/>
      <c r="BO49" s="529"/>
      <c r="BP49" s="529"/>
      <c r="BQ49" s="529"/>
      <c r="BR49" s="529"/>
      <c r="BS49" s="529"/>
      <c r="BT49" s="529"/>
      <c r="BU49" s="529"/>
      <c r="BV49" s="529"/>
      <c r="BW49" s="529"/>
      <c r="BX49" s="529"/>
      <c r="BY49" s="529"/>
      <c r="BZ49" s="506"/>
      <c r="CA49" s="506"/>
      <c r="CB49" s="506"/>
      <c r="CC49" s="506"/>
      <c r="CD49" s="506"/>
      <c r="CE49" s="506"/>
    </row>
    <row r="50" spans="1:83" ht="15.75" customHeight="1">
      <c r="A50" s="520" t="s">
        <v>3627</v>
      </c>
      <c r="B50" s="520" t="s">
        <v>3630</v>
      </c>
      <c r="C50" s="520" t="s">
        <v>3631</v>
      </c>
      <c r="D50" s="521">
        <f t="shared" si="0"/>
        <v>18</v>
      </c>
      <c r="E50" s="522">
        <v>20</v>
      </c>
      <c r="F50" s="523" t="s">
        <v>1228</v>
      </c>
      <c r="G50" s="551" t="s">
        <v>6932</v>
      </c>
      <c r="H50" s="552"/>
      <c r="I50" s="520" t="s">
        <v>6933</v>
      </c>
      <c r="J50" s="520"/>
      <c r="K50" s="525">
        <v>44152</v>
      </c>
      <c r="L50" s="526" t="s">
        <v>6153</v>
      </c>
      <c r="M50" s="527" t="s">
        <v>6934</v>
      </c>
      <c r="N50" s="520" t="s">
        <v>6935</v>
      </c>
      <c r="O50" s="520" t="s">
        <v>6936</v>
      </c>
      <c r="P50" s="520" t="s">
        <v>6937</v>
      </c>
      <c r="Q50" s="520" t="s">
        <v>6370</v>
      </c>
      <c r="R50" s="520" t="s">
        <v>6938</v>
      </c>
      <c r="S50" s="520" t="s">
        <v>6939</v>
      </c>
      <c r="T50" s="520" t="s">
        <v>6940</v>
      </c>
      <c r="U50" s="520" t="s">
        <v>6857</v>
      </c>
      <c r="V50" s="520" t="s">
        <v>6941</v>
      </c>
      <c r="W50" s="520" t="s">
        <v>6893</v>
      </c>
      <c r="X50" s="520" t="s">
        <v>6942</v>
      </c>
      <c r="Y50" s="520" t="s">
        <v>6929</v>
      </c>
      <c r="Z50" s="518" t="s">
        <v>6098</v>
      </c>
      <c r="AA50" s="518" t="s">
        <v>6943</v>
      </c>
      <c r="AB50" s="518" t="s">
        <v>6944</v>
      </c>
      <c r="AC50" s="518" t="s">
        <v>6945</v>
      </c>
      <c r="AD50" s="518" t="s">
        <v>6946</v>
      </c>
      <c r="AE50" s="519"/>
      <c r="AF50" s="518"/>
      <c r="AG50" s="518"/>
      <c r="AH50" s="518"/>
      <c r="AI50" s="518"/>
      <c r="AJ50" s="518"/>
      <c r="AK50" s="518"/>
      <c r="AL50" s="518"/>
      <c r="AM50" s="518"/>
      <c r="AN50" s="518"/>
      <c r="AO50" s="518"/>
      <c r="AP50" s="518"/>
      <c r="AQ50" s="518"/>
      <c r="AR50" s="518"/>
      <c r="AS50" s="518"/>
      <c r="AT50" s="518"/>
      <c r="AU50" s="518"/>
      <c r="AV50" s="518"/>
      <c r="AW50" s="518"/>
      <c r="AX50" s="518"/>
      <c r="AY50" s="518"/>
      <c r="AZ50" s="518"/>
      <c r="BA50" s="518"/>
      <c r="BB50" s="518"/>
      <c r="BC50" s="518"/>
      <c r="BD50" s="518"/>
      <c r="BE50" s="518"/>
      <c r="BF50" s="518"/>
      <c r="BG50" s="518"/>
      <c r="BH50" s="518"/>
      <c r="BI50" s="518"/>
      <c r="BJ50" s="518"/>
      <c r="BK50" s="518"/>
      <c r="BL50" s="518"/>
      <c r="BM50" s="518"/>
      <c r="BN50" s="518"/>
      <c r="BO50" s="518"/>
      <c r="BP50" s="518"/>
      <c r="BQ50" s="518"/>
      <c r="BR50" s="518"/>
      <c r="BS50" s="518"/>
      <c r="BT50" s="518"/>
      <c r="BU50" s="518"/>
      <c r="BV50" s="518"/>
      <c r="BW50" s="518"/>
      <c r="BX50" s="518"/>
      <c r="BY50" s="518"/>
      <c r="BZ50" s="506"/>
      <c r="CA50" s="506"/>
      <c r="CB50" s="506"/>
      <c r="CC50" s="506"/>
      <c r="CD50" s="506"/>
      <c r="CE50" s="506"/>
    </row>
    <row r="51" spans="1:83" ht="15.75" customHeight="1">
      <c r="A51" s="289" t="s">
        <v>3633</v>
      </c>
      <c r="B51" s="289" t="s">
        <v>3634</v>
      </c>
      <c r="C51" s="289" t="s">
        <v>2929</v>
      </c>
      <c r="D51" s="511">
        <f t="shared" si="0"/>
        <v>22</v>
      </c>
      <c r="E51" s="512">
        <v>20</v>
      </c>
      <c r="F51" s="513" t="s">
        <v>1228</v>
      </c>
      <c r="G51" s="536"/>
      <c r="H51" s="536">
        <v>44137</v>
      </c>
      <c r="I51" s="583" t="s">
        <v>6947</v>
      </c>
      <c r="J51" s="289" t="s">
        <v>6948</v>
      </c>
      <c r="K51" s="514">
        <v>44186</v>
      </c>
      <c r="L51" s="515" t="s">
        <v>6076</v>
      </c>
      <c r="M51" s="516" t="s">
        <v>6949</v>
      </c>
      <c r="N51" s="289" t="s">
        <v>6557</v>
      </c>
      <c r="O51" s="298" t="s">
        <v>6777</v>
      </c>
      <c r="P51" s="289" t="s">
        <v>6950</v>
      </c>
      <c r="Q51" s="289" t="s">
        <v>6951</v>
      </c>
      <c r="R51" s="289" t="s">
        <v>6949</v>
      </c>
      <c r="S51" s="289" t="s">
        <v>6952</v>
      </c>
      <c r="T51" s="289" t="s">
        <v>6614</v>
      </c>
      <c r="U51" s="536">
        <v>44126</v>
      </c>
      <c r="V51" s="190" t="s">
        <v>6953</v>
      </c>
      <c r="W51" s="289" t="s">
        <v>6954</v>
      </c>
      <c r="X51" s="289" t="s">
        <v>6955</v>
      </c>
      <c r="Y51" s="289" t="s">
        <v>6949</v>
      </c>
      <c r="Z51" s="529" t="s">
        <v>6782</v>
      </c>
      <c r="AA51" s="529" t="s">
        <v>6956</v>
      </c>
      <c r="AB51" s="529" t="s">
        <v>6790</v>
      </c>
      <c r="AC51" s="529" t="s">
        <v>6957</v>
      </c>
      <c r="AD51" s="529" t="s">
        <v>6958</v>
      </c>
      <c r="AE51" s="529" t="s">
        <v>6959</v>
      </c>
      <c r="AF51" s="529" t="s">
        <v>6960</v>
      </c>
      <c r="AG51" s="529" t="s">
        <v>6961</v>
      </c>
      <c r="AH51" s="529" t="s">
        <v>6962</v>
      </c>
      <c r="AI51" s="529"/>
      <c r="AJ51" s="529"/>
      <c r="AK51" s="529"/>
      <c r="AL51" s="529"/>
      <c r="AM51" s="529"/>
      <c r="AN51" s="529"/>
      <c r="AO51" s="529"/>
      <c r="AP51" s="529"/>
      <c r="AQ51" s="529"/>
      <c r="AR51" s="529"/>
      <c r="AS51" s="529"/>
      <c r="AT51" s="529"/>
      <c r="AU51" s="529"/>
      <c r="AV51" s="529"/>
      <c r="AW51" s="529"/>
      <c r="AX51" s="529"/>
      <c r="AY51" s="529"/>
      <c r="AZ51" s="529"/>
      <c r="BA51" s="529"/>
      <c r="BB51" s="529"/>
      <c r="BC51" s="529"/>
      <c r="BD51" s="529"/>
      <c r="BE51" s="529"/>
      <c r="BF51" s="529"/>
      <c r="BG51" s="529"/>
      <c r="BH51" s="529"/>
      <c r="BI51" s="529"/>
      <c r="BJ51" s="529"/>
      <c r="BK51" s="529"/>
      <c r="BL51" s="529"/>
      <c r="BM51" s="529"/>
      <c r="BN51" s="529"/>
      <c r="BO51" s="529"/>
      <c r="BP51" s="529"/>
      <c r="BQ51" s="529"/>
      <c r="BR51" s="529"/>
      <c r="BS51" s="529"/>
      <c r="BT51" s="529"/>
      <c r="BU51" s="529"/>
      <c r="BV51" s="529"/>
      <c r="BW51" s="529"/>
      <c r="BX51" s="529"/>
      <c r="BY51" s="529"/>
      <c r="BZ51" s="506"/>
      <c r="CA51" s="506"/>
      <c r="CB51" s="506"/>
      <c r="CC51" s="506"/>
      <c r="CD51" s="506"/>
      <c r="CE51" s="506"/>
    </row>
    <row r="52" spans="1:83" ht="15.75" customHeight="1">
      <c r="A52" s="520" t="s">
        <v>3633</v>
      </c>
      <c r="B52" s="520" t="s">
        <v>3635</v>
      </c>
      <c r="C52" s="520" t="s">
        <v>3636</v>
      </c>
      <c r="D52" s="521">
        <f t="shared" si="0"/>
        <v>7</v>
      </c>
      <c r="E52" s="522">
        <v>15</v>
      </c>
      <c r="F52" s="523" t="s">
        <v>1228</v>
      </c>
      <c r="G52" s="551"/>
      <c r="H52" s="552"/>
      <c r="I52" s="520" t="s">
        <v>6963</v>
      </c>
      <c r="J52" s="520"/>
      <c r="K52" s="525">
        <v>44129</v>
      </c>
      <c r="L52" s="526"/>
      <c r="M52" s="527" t="s">
        <v>6964</v>
      </c>
      <c r="N52" s="520" t="s">
        <v>6965</v>
      </c>
      <c r="O52" s="520" t="s">
        <v>6966</v>
      </c>
      <c r="P52" s="520" t="s">
        <v>6489</v>
      </c>
      <c r="Q52" s="520" t="s">
        <v>6967</v>
      </c>
      <c r="R52" s="520" t="s">
        <v>6968</v>
      </c>
      <c r="S52" s="520" t="s">
        <v>6968</v>
      </c>
      <c r="T52" s="520"/>
      <c r="U52" s="520"/>
      <c r="V52" s="543"/>
      <c r="W52" s="520"/>
      <c r="X52" s="520"/>
      <c r="Y52" s="520"/>
      <c r="Z52" s="518"/>
      <c r="AA52" s="518"/>
      <c r="AB52" s="518"/>
      <c r="AC52" s="518"/>
      <c r="AD52" s="518"/>
      <c r="AE52" s="518"/>
      <c r="AF52" s="518"/>
      <c r="AG52" s="518"/>
      <c r="AH52" s="518"/>
      <c r="AI52" s="518"/>
      <c r="AJ52" s="518"/>
      <c r="AK52" s="518"/>
      <c r="AL52" s="518"/>
      <c r="AM52" s="518"/>
      <c r="AN52" s="518"/>
      <c r="AO52" s="518"/>
      <c r="AP52" s="518"/>
      <c r="AQ52" s="518"/>
      <c r="AR52" s="518"/>
      <c r="AS52" s="518"/>
      <c r="AT52" s="518"/>
      <c r="AU52" s="518"/>
      <c r="AV52" s="518"/>
      <c r="AW52" s="518"/>
      <c r="AX52" s="518"/>
      <c r="AY52" s="518"/>
      <c r="AZ52" s="518"/>
      <c r="BA52" s="518"/>
      <c r="BB52" s="518"/>
      <c r="BC52" s="518"/>
      <c r="BD52" s="518"/>
      <c r="BE52" s="518"/>
      <c r="BF52" s="518"/>
      <c r="BG52" s="518"/>
      <c r="BH52" s="518"/>
      <c r="BI52" s="518"/>
      <c r="BJ52" s="518"/>
      <c r="BK52" s="518"/>
      <c r="BL52" s="518"/>
      <c r="BM52" s="518"/>
      <c r="BN52" s="518"/>
      <c r="BO52" s="518"/>
      <c r="BP52" s="518"/>
      <c r="BQ52" s="518"/>
      <c r="BR52" s="518"/>
      <c r="BS52" s="518"/>
      <c r="BT52" s="518"/>
      <c r="BU52" s="518"/>
      <c r="BV52" s="518"/>
      <c r="BW52" s="518"/>
      <c r="BX52" s="518"/>
      <c r="BY52" s="518"/>
      <c r="BZ52" s="506"/>
      <c r="CA52" s="506"/>
      <c r="CB52" s="506"/>
      <c r="CC52" s="506"/>
      <c r="CD52" s="506"/>
      <c r="CE52" s="506"/>
    </row>
    <row r="53" spans="1:83" ht="15.75" customHeight="1">
      <c r="A53" s="289" t="s">
        <v>3633</v>
      </c>
      <c r="B53" s="289" t="s">
        <v>3637</v>
      </c>
      <c r="C53" s="289" t="s">
        <v>3638</v>
      </c>
      <c r="D53" s="511">
        <f t="shared" si="0"/>
        <v>28</v>
      </c>
      <c r="E53" s="512">
        <v>28</v>
      </c>
      <c r="F53" s="513" t="s">
        <v>1228</v>
      </c>
      <c r="G53" s="183"/>
      <c r="H53" s="183"/>
      <c r="I53" s="583" t="s">
        <v>6969</v>
      </c>
      <c r="J53" s="289" t="s">
        <v>6970</v>
      </c>
      <c r="K53" s="514">
        <v>44140</v>
      </c>
      <c r="L53" s="515" t="s">
        <v>6118</v>
      </c>
      <c r="M53" s="516" t="s">
        <v>6971</v>
      </c>
      <c r="N53" s="289" t="s">
        <v>6934</v>
      </c>
      <c r="O53" s="289" t="s">
        <v>6972</v>
      </c>
      <c r="P53" s="289" t="s">
        <v>6973</v>
      </c>
      <c r="Q53" s="289" t="s">
        <v>6934</v>
      </c>
      <c r="R53" s="289" t="s">
        <v>6974</v>
      </c>
      <c r="S53" s="289" t="s">
        <v>6763</v>
      </c>
      <c r="T53" s="289" t="s">
        <v>6763</v>
      </c>
      <c r="U53" s="289" t="s">
        <v>6975</v>
      </c>
      <c r="V53" s="289" t="s">
        <v>6763</v>
      </c>
      <c r="W53" s="289" t="s">
        <v>6976</v>
      </c>
      <c r="X53" s="289" t="s">
        <v>6976</v>
      </c>
      <c r="Y53" s="289" t="s">
        <v>6977</v>
      </c>
      <c r="Z53" s="529" t="s">
        <v>6978</v>
      </c>
      <c r="AA53" s="529" t="s">
        <v>6106</v>
      </c>
      <c r="AB53" s="529" t="s">
        <v>6109</v>
      </c>
      <c r="AC53" s="529" t="s">
        <v>6979</v>
      </c>
      <c r="AD53" s="529" t="s">
        <v>6980</v>
      </c>
      <c r="AE53" s="529" t="s">
        <v>6981</v>
      </c>
      <c r="AF53" s="529" t="s">
        <v>6982</v>
      </c>
      <c r="AG53" s="529" t="s">
        <v>6983</v>
      </c>
      <c r="AH53" s="529" t="s">
        <v>6984</v>
      </c>
      <c r="AI53" s="529" t="s">
        <v>6985</v>
      </c>
      <c r="AJ53" s="529" t="s">
        <v>6854</v>
      </c>
      <c r="AK53" s="529" t="s">
        <v>6986</v>
      </c>
      <c r="AL53" s="529" t="s">
        <v>6987</v>
      </c>
      <c r="AM53" s="529" t="s">
        <v>6988</v>
      </c>
      <c r="AN53" s="518" t="s">
        <v>6728</v>
      </c>
      <c r="AO53" s="529"/>
      <c r="AP53" s="529"/>
      <c r="AQ53" s="529"/>
      <c r="AR53" s="529"/>
      <c r="AS53" s="529"/>
      <c r="AT53" s="529"/>
      <c r="AU53" s="529"/>
      <c r="AV53" s="529"/>
      <c r="AW53" s="529"/>
      <c r="AX53" s="529"/>
      <c r="AY53" s="529"/>
      <c r="AZ53" s="529"/>
      <c r="BA53" s="529"/>
      <c r="BB53" s="529"/>
      <c r="BC53" s="529"/>
      <c r="BD53" s="529"/>
      <c r="BE53" s="529"/>
      <c r="BF53" s="529"/>
      <c r="BG53" s="529"/>
      <c r="BH53" s="529"/>
      <c r="BI53" s="529"/>
      <c r="BJ53" s="529"/>
      <c r="BK53" s="529"/>
      <c r="BL53" s="529"/>
      <c r="BM53" s="529"/>
      <c r="BN53" s="529"/>
      <c r="BO53" s="529"/>
      <c r="BP53" s="529"/>
      <c r="BQ53" s="529"/>
      <c r="BR53" s="529"/>
      <c r="BS53" s="529"/>
      <c r="BT53" s="529"/>
      <c r="BU53" s="529"/>
      <c r="BV53" s="529"/>
      <c r="BW53" s="529"/>
      <c r="BX53" s="529"/>
      <c r="BY53" s="529"/>
      <c r="BZ53" s="506"/>
      <c r="CA53" s="506"/>
      <c r="CB53" s="506"/>
      <c r="CC53" s="506"/>
      <c r="CD53" s="506"/>
      <c r="CE53" s="506"/>
    </row>
    <row r="54" spans="1:83" ht="15.75" customHeight="1">
      <c r="A54" s="520" t="s">
        <v>3633</v>
      </c>
      <c r="B54" s="520" t="s">
        <v>3642</v>
      </c>
      <c r="C54" s="520" t="s">
        <v>3643</v>
      </c>
      <c r="D54" s="521">
        <f t="shared" si="0"/>
        <v>19</v>
      </c>
      <c r="E54" s="522">
        <v>10</v>
      </c>
      <c r="F54" s="523" t="s">
        <v>1228</v>
      </c>
      <c r="G54" s="551"/>
      <c r="H54" s="552"/>
      <c r="I54" s="583" t="s">
        <v>6989</v>
      </c>
      <c r="J54" s="520"/>
      <c r="K54" s="525">
        <v>44131</v>
      </c>
      <c r="L54" s="526" t="s">
        <v>6118</v>
      </c>
      <c r="M54" s="527" t="s">
        <v>6990</v>
      </c>
      <c r="N54" s="520" t="s">
        <v>6991</v>
      </c>
      <c r="O54" s="520" t="s">
        <v>6612</v>
      </c>
      <c r="P54" s="520" t="s">
        <v>6079</v>
      </c>
      <c r="Q54" s="520" t="s">
        <v>6992</v>
      </c>
      <c r="R54" s="520" t="s">
        <v>6122</v>
      </c>
      <c r="S54" s="520" t="s">
        <v>6122</v>
      </c>
      <c r="T54" s="520" t="s">
        <v>6993</v>
      </c>
      <c r="U54" s="520" t="s">
        <v>6079</v>
      </c>
      <c r="V54" s="520" t="s">
        <v>6469</v>
      </c>
      <c r="W54" s="520" t="s">
        <v>6469</v>
      </c>
      <c r="X54" s="520" t="s">
        <v>6994</v>
      </c>
      <c r="Y54" s="520" t="s">
        <v>6078</v>
      </c>
      <c r="Z54" s="518" t="s">
        <v>6995</v>
      </c>
      <c r="AA54" s="518" t="s">
        <v>6122</v>
      </c>
      <c r="AB54" s="518" t="s">
        <v>6122</v>
      </c>
      <c r="AC54" s="518" t="s">
        <v>6079</v>
      </c>
      <c r="AD54" s="518" t="s">
        <v>6122</v>
      </c>
      <c r="AE54" s="547" t="s">
        <v>6996</v>
      </c>
      <c r="AF54" s="518"/>
      <c r="AG54" s="518"/>
      <c r="AH54" s="518"/>
      <c r="AI54" s="518"/>
      <c r="AJ54" s="518"/>
      <c r="AK54" s="518"/>
      <c r="AL54" s="518"/>
      <c r="AM54" s="518"/>
      <c r="AN54" s="518"/>
      <c r="AO54" s="518"/>
      <c r="AP54" s="518"/>
      <c r="AQ54" s="518"/>
      <c r="AR54" s="518"/>
      <c r="AS54" s="518"/>
      <c r="AT54" s="518"/>
      <c r="AU54" s="518"/>
      <c r="AV54" s="518"/>
      <c r="AW54" s="518"/>
      <c r="AX54" s="518"/>
      <c r="AY54" s="518"/>
      <c r="AZ54" s="518"/>
      <c r="BA54" s="518"/>
      <c r="BB54" s="518"/>
      <c r="BC54" s="518"/>
      <c r="BD54" s="518"/>
      <c r="BE54" s="518"/>
      <c r="BF54" s="518"/>
      <c r="BG54" s="518"/>
      <c r="BH54" s="518"/>
      <c r="BI54" s="518"/>
      <c r="BJ54" s="518"/>
      <c r="BK54" s="518"/>
      <c r="BL54" s="518"/>
      <c r="BM54" s="518"/>
      <c r="BN54" s="518"/>
      <c r="BO54" s="518"/>
      <c r="BP54" s="518"/>
      <c r="BQ54" s="518"/>
      <c r="BR54" s="518"/>
      <c r="BS54" s="518"/>
      <c r="BT54" s="518"/>
      <c r="BU54" s="518"/>
      <c r="BV54" s="518"/>
      <c r="BW54" s="518"/>
      <c r="BX54" s="518"/>
      <c r="BY54" s="518"/>
      <c r="BZ54" s="506"/>
      <c r="CA54" s="506"/>
      <c r="CB54" s="506"/>
      <c r="CC54" s="506"/>
      <c r="CD54" s="506"/>
      <c r="CE54" s="506"/>
    </row>
    <row r="55" spans="1:83" ht="15.75" customHeight="1">
      <c r="A55" s="289" t="s">
        <v>3633</v>
      </c>
      <c r="B55" s="289" t="s">
        <v>3634</v>
      </c>
      <c r="C55" s="298" t="s">
        <v>3645</v>
      </c>
      <c r="D55" s="511">
        <f t="shared" si="0"/>
        <v>30</v>
      </c>
      <c r="E55" s="512">
        <v>29</v>
      </c>
      <c r="F55" s="513" t="s">
        <v>1228</v>
      </c>
      <c r="G55" s="183"/>
      <c r="H55" s="183"/>
      <c r="I55" s="289" t="s">
        <v>6997</v>
      </c>
      <c r="J55" s="289" t="s">
        <v>6998</v>
      </c>
      <c r="K55" s="514">
        <v>43835</v>
      </c>
      <c r="L55" s="515" t="s">
        <v>6076</v>
      </c>
      <c r="M55" s="516" t="s">
        <v>6079</v>
      </c>
      <c r="N55" s="289" t="s">
        <v>6999</v>
      </c>
      <c r="O55" s="289" t="s">
        <v>6079</v>
      </c>
      <c r="P55" s="289" t="s">
        <v>7000</v>
      </c>
      <c r="Q55" s="289" t="s">
        <v>7001</v>
      </c>
      <c r="R55" s="289" t="s">
        <v>7002</v>
      </c>
      <c r="S55" s="289" t="s">
        <v>7003</v>
      </c>
      <c r="T55" s="289" t="s">
        <v>7004</v>
      </c>
      <c r="U55" s="289" t="s">
        <v>7005</v>
      </c>
      <c r="V55" s="289" t="s">
        <v>7006</v>
      </c>
      <c r="W55" s="289" t="s">
        <v>7007</v>
      </c>
      <c r="X55" s="289" t="s">
        <v>7008</v>
      </c>
      <c r="Y55" s="289" t="s">
        <v>7009</v>
      </c>
      <c r="Z55" s="529" t="s">
        <v>7010</v>
      </c>
      <c r="AA55" s="529" t="s">
        <v>7011</v>
      </c>
      <c r="AB55" s="529" t="s">
        <v>7012</v>
      </c>
      <c r="AC55" s="529" t="s">
        <v>7013</v>
      </c>
      <c r="AD55" s="529" t="s">
        <v>7014</v>
      </c>
      <c r="AE55" s="529" t="s">
        <v>7015</v>
      </c>
      <c r="AF55" s="529" t="s">
        <v>7016</v>
      </c>
      <c r="AG55" s="529" t="s">
        <v>7017</v>
      </c>
      <c r="AH55" s="529" t="s">
        <v>7018</v>
      </c>
      <c r="AI55" s="529" t="s">
        <v>7019</v>
      </c>
      <c r="AJ55" s="529" t="s">
        <v>6148</v>
      </c>
      <c r="AK55" s="529" t="s">
        <v>7020</v>
      </c>
      <c r="AL55" s="529" t="s">
        <v>7021</v>
      </c>
      <c r="AM55" s="529" t="s">
        <v>7022</v>
      </c>
      <c r="AN55" s="529" t="s">
        <v>7023</v>
      </c>
      <c r="AO55" s="529" t="s">
        <v>7024</v>
      </c>
      <c r="AP55" s="529" t="s">
        <v>7025</v>
      </c>
      <c r="AQ55" s="529"/>
      <c r="AR55" s="529"/>
      <c r="AS55" s="529"/>
      <c r="AT55" s="529"/>
      <c r="AU55" s="529"/>
      <c r="AV55" s="529"/>
      <c r="AW55" s="529"/>
      <c r="AX55" s="529"/>
      <c r="AY55" s="529"/>
      <c r="AZ55" s="529"/>
      <c r="BA55" s="529"/>
      <c r="BB55" s="529"/>
      <c r="BC55" s="529"/>
      <c r="BD55" s="529"/>
      <c r="BE55" s="529"/>
      <c r="BF55" s="529"/>
      <c r="BG55" s="529"/>
      <c r="BH55" s="529"/>
      <c r="BI55" s="529"/>
      <c r="BJ55" s="529"/>
      <c r="BK55" s="529"/>
      <c r="BL55" s="529"/>
      <c r="BM55" s="529"/>
      <c r="BN55" s="529"/>
      <c r="BO55" s="529"/>
      <c r="BP55" s="529"/>
      <c r="BQ55" s="529"/>
      <c r="BR55" s="529"/>
      <c r="BS55" s="529"/>
      <c r="BT55" s="529"/>
      <c r="BU55" s="529"/>
      <c r="BV55" s="529"/>
      <c r="BW55" s="529"/>
      <c r="BX55" s="529"/>
      <c r="BY55" s="529"/>
      <c r="BZ55" s="506"/>
      <c r="CA55" s="506"/>
      <c r="CB55" s="506"/>
      <c r="CC55" s="506"/>
      <c r="CD55" s="506"/>
      <c r="CE55" s="506"/>
    </row>
    <row r="56" spans="1:83" ht="15.75" customHeight="1">
      <c r="A56" s="520" t="s">
        <v>3633</v>
      </c>
      <c r="B56" s="520" t="s">
        <v>3634</v>
      </c>
      <c r="C56" s="520" t="s">
        <v>2978</v>
      </c>
      <c r="D56" s="521">
        <f t="shared" si="0"/>
        <v>45</v>
      </c>
      <c r="E56" s="522">
        <v>35</v>
      </c>
      <c r="F56" s="523" t="s">
        <v>1228</v>
      </c>
      <c r="G56" s="570"/>
      <c r="H56" s="570">
        <v>44148</v>
      </c>
      <c r="I56" s="557" t="s">
        <v>7026</v>
      </c>
      <c r="J56" s="520" t="s">
        <v>7027</v>
      </c>
      <c r="K56" s="525">
        <v>44130</v>
      </c>
      <c r="L56" s="526" t="s">
        <v>6153</v>
      </c>
      <c r="M56" s="527" t="s">
        <v>7028</v>
      </c>
      <c r="N56" s="520" t="s">
        <v>6893</v>
      </c>
      <c r="O56" s="520" t="s">
        <v>7029</v>
      </c>
      <c r="P56" s="520" t="s">
        <v>7030</v>
      </c>
      <c r="Q56" s="520" t="s">
        <v>3980</v>
      </c>
      <c r="R56" s="520" t="s">
        <v>7031</v>
      </c>
      <c r="S56" s="520" t="s">
        <v>7032</v>
      </c>
      <c r="T56" s="520" t="s">
        <v>6608</v>
      </c>
      <c r="U56" s="520" t="s">
        <v>7033</v>
      </c>
      <c r="V56" s="520" t="s">
        <v>7034</v>
      </c>
      <c r="W56" s="520" t="s">
        <v>7035</v>
      </c>
      <c r="X56" s="520" t="s">
        <v>6501</v>
      </c>
      <c r="Y56" s="564" t="s">
        <v>7036</v>
      </c>
      <c r="Z56" s="518" t="s">
        <v>6108</v>
      </c>
      <c r="AA56" s="518" t="s">
        <v>7037</v>
      </c>
      <c r="AB56" s="518" t="s">
        <v>7038</v>
      </c>
      <c r="AC56" s="518" t="s">
        <v>7039</v>
      </c>
      <c r="AD56" s="518" t="s">
        <v>6897</v>
      </c>
      <c r="AE56" s="518" t="s">
        <v>7040</v>
      </c>
      <c r="AF56" s="518" t="s">
        <v>6897</v>
      </c>
      <c r="AG56" s="518" t="s">
        <v>7041</v>
      </c>
      <c r="AH56" s="518" t="s">
        <v>7042</v>
      </c>
      <c r="AI56" s="518" t="s">
        <v>7043</v>
      </c>
      <c r="AJ56" s="518" t="s">
        <v>7044</v>
      </c>
      <c r="AK56" s="518" t="s">
        <v>6187</v>
      </c>
      <c r="AL56" s="518" t="s">
        <v>6505</v>
      </c>
      <c r="AM56" s="518" t="s">
        <v>7045</v>
      </c>
      <c r="AN56" s="518" t="s">
        <v>7046</v>
      </c>
      <c r="AO56" s="518" t="s">
        <v>7047</v>
      </c>
      <c r="AP56" s="518" t="s">
        <v>6610</v>
      </c>
      <c r="AQ56" s="518" t="s">
        <v>6957</v>
      </c>
      <c r="AR56" s="518" t="s">
        <v>6619</v>
      </c>
      <c r="AS56" s="518" t="s">
        <v>7048</v>
      </c>
      <c r="AT56" s="518" t="s">
        <v>7049</v>
      </c>
      <c r="AU56" s="518" t="s">
        <v>6620</v>
      </c>
      <c r="AV56" s="518" t="s">
        <v>7050</v>
      </c>
      <c r="AW56" s="518" t="s">
        <v>7051</v>
      </c>
      <c r="AX56" s="518" t="s">
        <v>7052</v>
      </c>
      <c r="AY56" s="518" t="s">
        <v>6108</v>
      </c>
      <c r="AZ56" s="529" t="s">
        <v>7053</v>
      </c>
      <c r="BA56" s="518" t="s">
        <v>6106</v>
      </c>
      <c r="BB56" s="529" t="s">
        <v>7054</v>
      </c>
      <c r="BC56" s="518" t="s">
        <v>7055</v>
      </c>
      <c r="BD56" s="518" t="s">
        <v>7056</v>
      </c>
      <c r="BE56" s="518" t="s">
        <v>7057</v>
      </c>
      <c r="BF56" s="518"/>
      <c r="BG56" s="518"/>
      <c r="BH56" s="518"/>
      <c r="BI56" s="518"/>
      <c r="BJ56" s="518"/>
      <c r="BK56" s="518"/>
      <c r="BL56" s="518"/>
      <c r="BM56" s="518"/>
      <c r="BN56" s="518"/>
      <c r="BO56" s="518"/>
      <c r="BP56" s="518"/>
      <c r="BQ56" s="518"/>
      <c r="BR56" s="518"/>
      <c r="BS56" s="518"/>
      <c r="BT56" s="518"/>
      <c r="BU56" s="518"/>
      <c r="BV56" s="518"/>
      <c r="BW56" s="518"/>
      <c r="BX56" s="518"/>
      <c r="BY56" s="518"/>
      <c r="BZ56" s="506"/>
      <c r="CA56" s="506"/>
      <c r="CB56" s="506"/>
      <c r="CC56" s="506"/>
      <c r="CD56" s="506"/>
      <c r="CE56" s="506"/>
    </row>
    <row r="57" spans="1:83" ht="15.75" customHeight="1">
      <c r="A57" s="289" t="s">
        <v>3633</v>
      </c>
      <c r="B57" s="289" t="s">
        <v>3634</v>
      </c>
      <c r="C57" s="289" t="s">
        <v>3649</v>
      </c>
      <c r="D57" s="511">
        <f t="shared" si="0"/>
        <v>26</v>
      </c>
      <c r="E57" s="512">
        <v>35</v>
      </c>
      <c r="F57" s="513" t="s">
        <v>1228</v>
      </c>
      <c r="G57" s="183"/>
      <c r="H57" s="183"/>
      <c r="I57" s="289" t="s">
        <v>7058</v>
      </c>
      <c r="J57" s="289"/>
      <c r="K57" s="514">
        <v>44169</v>
      </c>
      <c r="L57" s="515" t="s">
        <v>6076</v>
      </c>
      <c r="M57" s="516" t="s">
        <v>7059</v>
      </c>
      <c r="N57" s="289" t="s">
        <v>6218</v>
      </c>
      <c r="O57" s="289" t="s">
        <v>6763</v>
      </c>
      <c r="P57" s="289" t="s">
        <v>7060</v>
      </c>
      <c r="Q57" s="289" t="s">
        <v>7061</v>
      </c>
      <c r="R57" s="289" t="s">
        <v>7061</v>
      </c>
      <c r="S57" s="289" t="s">
        <v>7061</v>
      </c>
      <c r="T57" s="289" t="s">
        <v>6218</v>
      </c>
      <c r="U57" s="289" t="s">
        <v>7062</v>
      </c>
      <c r="V57" s="289" t="s">
        <v>7063</v>
      </c>
      <c r="W57" s="97" t="s">
        <v>7064</v>
      </c>
      <c r="X57" s="289" t="s">
        <v>7065</v>
      </c>
      <c r="Y57" s="289" t="s">
        <v>7066</v>
      </c>
      <c r="Z57" s="554" t="s">
        <v>7067</v>
      </c>
      <c r="AA57" s="529" t="s">
        <v>6958</v>
      </c>
      <c r="AB57" s="529" t="s">
        <v>7068</v>
      </c>
      <c r="AC57" s="586" t="s">
        <v>7069</v>
      </c>
      <c r="AD57" s="529" t="s">
        <v>7070</v>
      </c>
      <c r="AE57" s="529" t="s">
        <v>7071</v>
      </c>
      <c r="AF57" s="529" t="s">
        <v>7072</v>
      </c>
      <c r="AG57" s="529" t="s">
        <v>6090</v>
      </c>
      <c r="AH57" s="529" t="s">
        <v>7073</v>
      </c>
      <c r="AI57" s="529" t="s">
        <v>7074</v>
      </c>
      <c r="AJ57" s="529" t="s">
        <v>7075</v>
      </c>
      <c r="AK57" s="529" t="s">
        <v>7076</v>
      </c>
      <c r="AL57" s="518" t="s">
        <v>6728</v>
      </c>
      <c r="AM57" s="529"/>
      <c r="AN57" s="529"/>
      <c r="AO57" s="529"/>
      <c r="AP57" s="528"/>
      <c r="AQ57" s="528"/>
      <c r="AR57" s="529"/>
      <c r="AS57" s="529"/>
      <c r="AT57" s="587"/>
      <c r="AU57" s="529"/>
      <c r="AV57" s="529"/>
      <c r="AW57" s="529"/>
      <c r="AX57" s="529"/>
      <c r="AY57" s="529"/>
      <c r="AZ57" s="529"/>
      <c r="BA57" s="529"/>
      <c r="BB57" s="529"/>
      <c r="BC57" s="529"/>
      <c r="BD57" s="529"/>
      <c r="BE57" s="529"/>
      <c r="BF57" s="529"/>
      <c r="BG57" s="529"/>
      <c r="BH57" s="529"/>
      <c r="BI57" s="529"/>
      <c r="BJ57" s="529"/>
      <c r="BK57" s="529"/>
      <c r="BL57" s="529"/>
      <c r="BM57" s="529"/>
      <c r="BN57" s="529"/>
      <c r="BO57" s="529"/>
      <c r="BP57" s="529"/>
      <c r="BQ57" s="529"/>
      <c r="BR57" s="529"/>
      <c r="BS57" s="529"/>
      <c r="BT57" s="529"/>
      <c r="BU57" s="529"/>
      <c r="BV57" s="529"/>
      <c r="BW57" s="529"/>
      <c r="BX57" s="529"/>
      <c r="BY57" s="529"/>
      <c r="BZ57" s="506"/>
      <c r="CA57" s="506"/>
      <c r="CB57" s="506"/>
      <c r="CC57" s="506"/>
      <c r="CD57" s="506"/>
      <c r="CE57" s="506"/>
    </row>
    <row r="58" spans="1:83" ht="15.75" customHeight="1">
      <c r="A58" s="520" t="s">
        <v>3633</v>
      </c>
      <c r="B58" s="520" t="s">
        <v>3634</v>
      </c>
      <c r="C58" s="520" t="s">
        <v>3651</v>
      </c>
      <c r="D58" s="588">
        <f t="shared" si="0"/>
        <v>2</v>
      </c>
      <c r="E58" s="522">
        <v>4</v>
      </c>
      <c r="F58" s="523"/>
      <c r="G58" s="551"/>
      <c r="H58" s="552"/>
      <c r="I58" s="289" t="s">
        <v>7077</v>
      </c>
      <c r="J58" s="520" t="s">
        <v>7078</v>
      </c>
      <c r="K58" s="556">
        <v>44152</v>
      </c>
      <c r="L58" s="526"/>
      <c r="M58" s="589" t="s">
        <v>7079</v>
      </c>
      <c r="N58" s="520" t="s">
        <v>7080</v>
      </c>
      <c r="O58" s="520"/>
      <c r="P58" s="543"/>
      <c r="Q58" s="543"/>
      <c r="R58" s="543"/>
      <c r="S58" s="543"/>
      <c r="T58" s="543"/>
      <c r="U58" s="543"/>
      <c r="V58" s="520"/>
      <c r="W58" s="520"/>
      <c r="X58" s="543"/>
      <c r="Y58" s="520"/>
      <c r="Z58" s="519"/>
      <c r="AA58" s="518"/>
      <c r="AB58" s="519"/>
      <c r="AC58" s="518"/>
      <c r="AD58" s="518"/>
      <c r="AE58" s="519"/>
      <c r="AF58" s="518"/>
      <c r="AG58" s="518"/>
      <c r="AH58" s="518"/>
      <c r="AI58" s="518"/>
      <c r="AJ58" s="518"/>
      <c r="AK58" s="518"/>
      <c r="AL58" s="518"/>
      <c r="AM58" s="518"/>
      <c r="AN58" s="518"/>
      <c r="AO58" s="518"/>
      <c r="AP58" s="518"/>
      <c r="AQ58" s="518"/>
      <c r="AR58" s="518"/>
      <c r="AS58" s="518"/>
      <c r="AT58" s="518"/>
      <c r="AU58" s="518"/>
      <c r="AV58" s="518"/>
      <c r="AW58" s="518"/>
      <c r="AX58" s="518"/>
      <c r="AY58" s="518"/>
      <c r="AZ58" s="518"/>
      <c r="BA58" s="518"/>
      <c r="BB58" s="518"/>
      <c r="BC58" s="518"/>
      <c r="BD58" s="518"/>
      <c r="BE58" s="518"/>
      <c r="BF58" s="518"/>
      <c r="BG58" s="518"/>
      <c r="BH58" s="518"/>
      <c r="BI58" s="518"/>
      <c r="BJ58" s="518"/>
      <c r="BK58" s="518"/>
      <c r="BL58" s="518"/>
      <c r="BM58" s="518"/>
      <c r="BN58" s="518"/>
      <c r="BO58" s="518"/>
      <c r="BP58" s="518"/>
      <c r="BQ58" s="518"/>
      <c r="BR58" s="518"/>
      <c r="BS58" s="518"/>
      <c r="BT58" s="518"/>
      <c r="BU58" s="518"/>
      <c r="BV58" s="518"/>
      <c r="BW58" s="518"/>
      <c r="BX58" s="518"/>
      <c r="BY58" s="518"/>
      <c r="BZ58" s="506"/>
      <c r="CA58" s="506"/>
      <c r="CB58" s="506"/>
      <c r="CC58" s="506"/>
      <c r="CD58" s="506"/>
      <c r="CE58" s="506"/>
    </row>
    <row r="59" spans="1:83" ht="15.75" customHeight="1">
      <c r="A59" s="289" t="s">
        <v>3633</v>
      </c>
      <c r="B59" s="289" t="s">
        <v>3652</v>
      </c>
      <c r="C59" s="289" t="s">
        <v>3653</v>
      </c>
      <c r="D59" s="511">
        <f t="shared" si="0"/>
        <v>20</v>
      </c>
      <c r="E59" s="512">
        <v>25</v>
      </c>
      <c r="F59" s="513" t="s">
        <v>1228</v>
      </c>
      <c r="G59" s="183"/>
      <c r="H59" s="183"/>
      <c r="I59" s="590" t="s">
        <v>7081</v>
      </c>
      <c r="J59" s="298" t="s">
        <v>7082</v>
      </c>
      <c r="K59" s="514">
        <v>44151</v>
      </c>
      <c r="L59" s="534" t="s">
        <v>6118</v>
      </c>
      <c r="M59" s="516" t="s">
        <v>6763</v>
      </c>
      <c r="N59" s="289" t="s">
        <v>7083</v>
      </c>
      <c r="O59" s="289" t="s">
        <v>7083</v>
      </c>
      <c r="P59" s="289" t="s">
        <v>7084</v>
      </c>
      <c r="Q59" s="289" t="s">
        <v>7085</v>
      </c>
      <c r="R59" s="289" t="s">
        <v>7086</v>
      </c>
      <c r="S59" s="97" t="s">
        <v>7087</v>
      </c>
      <c r="T59" s="289" t="s">
        <v>6842</v>
      </c>
      <c r="U59" s="289" t="s">
        <v>6106</v>
      </c>
      <c r="V59" s="289" t="s">
        <v>6228</v>
      </c>
      <c r="W59" s="289" t="s">
        <v>6958</v>
      </c>
      <c r="X59" s="289" t="s">
        <v>6875</v>
      </c>
      <c r="Y59" s="289" t="s">
        <v>7088</v>
      </c>
      <c r="Z59" s="547" t="s">
        <v>7089</v>
      </c>
      <c r="AA59" s="518" t="s">
        <v>6593</v>
      </c>
      <c r="AB59" s="518" t="s">
        <v>7090</v>
      </c>
      <c r="AC59" s="518" t="s">
        <v>7091</v>
      </c>
      <c r="AD59" s="518" t="s">
        <v>7092</v>
      </c>
      <c r="AE59" s="518" t="s">
        <v>7093</v>
      </c>
      <c r="AF59" s="518" t="s">
        <v>6728</v>
      </c>
      <c r="AG59" s="518"/>
      <c r="AH59" s="519"/>
      <c r="AI59" s="518"/>
      <c r="AJ59" s="518"/>
      <c r="AK59" s="518"/>
      <c r="AL59" s="518"/>
      <c r="AM59" s="518"/>
      <c r="AN59" s="518"/>
      <c r="AO59" s="518"/>
      <c r="AP59" s="518"/>
      <c r="AQ59" s="518"/>
      <c r="AR59" s="518"/>
      <c r="AS59" s="518"/>
      <c r="AT59" s="518"/>
      <c r="AU59" s="518"/>
      <c r="AV59" s="518"/>
      <c r="AW59" s="518"/>
      <c r="AX59" s="518"/>
      <c r="AY59" s="518"/>
      <c r="AZ59" s="518"/>
      <c r="BA59" s="518"/>
      <c r="BB59" s="518"/>
      <c r="BC59" s="518"/>
      <c r="BD59" s="518"/>
      <c r="BE59" s="518"/>
      <c r="BF59" s="518"/>
      <c r="BG59" s="518"/>
      <c r="BH59" s="518"/>
      <c r="BI59" s="518"/>
      <c r="BJ59" s="518"/>
      <c r="BK59" s="518"/>
      <c r="BL59" s="518"/>
      <c r="BM59" s="518"/>
      <c r="BN59" s="518"/>
      <c r="BO59" s="518"/>
      <c r="BP59" s="518"/>
      <c r="BQ59" s="518"/>
      <c r="BR59" s="518"/>
      <c r="BS59" s="518"/>
      <c r="BT59" s="518"/>
      <c r="BU59" s="518"/>
      <c r="BV59" s="518"/>
      <c r="BW59" s="518"/>
      <c r="BX59" s="518"/>
      <c r="BY59" s="518"/>
      <c r="BZ59" s="506"/>
      <c r="CA59" s="506"/>
      <c r="CB59" s="506"/>
      <c r="CC59" s="506"/>
      <c r="CD59" s="506"/>
      <c r="CE59" s="506"/>
    </row>
    <row r="60" spans="1:83" ht="15.75" customHeight="1">
      <c r="A60" s="520" t="s">
        <v>3633</v>
      </c>
      <c r="B60" s="520" t="s">
        <v>3655</v>
      </c>
      <c r="C60" s="520" t="s">
        <v>3281</v>
      </c>
      <c r="D60" s="521">
        <f t="shared" si="0"/>
        <v>8</v>
      </c>
      <c r="E60" s="522">
        <v>14</v>
      </c>
      <c r="F60" s="523" t="s">
        <v>1228</v>
      </c>
      <c r="G60" s="524"/>
      <c r="H60" s="524"/>
      <c r="I60" s="557" t="s">
        <v>7094</v>
      </c>
      <c r="J60" s="520"/>
      <c r="K60" s="531">
        <v>44152</v>
      </c>
      <c r="L60" s="526" t="s">
        <v>6076</v>
      </c>
      <c r="M60" s="527" t="s">
        <v>6086</v>
      </c>
      <c r="N60" s="520" t="s">
        <v>7095</v>
      </c>
      <c r="O60" s="561" t="s">
        <v>7096</v>
      </c>
      <c r="P60" s="520" t="s">
        <v>7097</v>
      </c>
      <c r="Q60" s="564" t="s">
        <v>6546</v>
      </c>
      <c r="R60" s="520" t="s">
        <v>7098</v>
      </c>
      <c r="S60" s="520" t="s">
        <v>7099</v>
      </c>
      <c r="T60" s="520" t="s">
        <v>7100</v>
      </c>
      <c r="U60" s="520"/>
      <c r="V60" s="520"/>
      <c r="W60" s="520"/>
      <c r="X60" s="520"/>
      <c r="Y60" s="520"/>
      <c r="Z60" s="529"/>
      <c r="AA60" s="529"/>
      <c r="AB60" s="529"/>
      <c r="AC60" s="529"/>
      <c r="AD60" s="529"/>
      <c r="AE60" s="529"/>
      <c r="AF60" s="529"/>
      <c r="AG60" s="529"/>
      <c r="AH60" s="529"/>
      <c r="AI60" s="529"/>
      <c r="AJ60" s="529"/>
      <c r="AK60" s="529"/>
      <c r="AL60" s="529"/>
      <c r="AM60" s="529"/>
      <c r="AN60" s="529"/>
      <c r="AO60" s="529"/>
      <c r="AP60" s="529"/>
      <c r="AQ60" s="529"/>
      <c r="AR60" s="529"/>
      <c r="AS60" s="529"/>
      <c r="AT60" s="529"/>
      <c r="AU60" s="529"/>
      <c r="AV60" s="529"/>
      <c r="AW60" s="529"/>
      <c r="AX60" s="529"/>
      <c r="AY60" s="529"/>
      <c r="AZ60" s="529"/>
      <c r="BA60" s="529"/>
      <c r="BB60" s="529"/>
      <c r="BC60" s="529"/>
      <c r="BD60" s="529"/>
      <c r="BE60" s="529"/>
      <c r="BF60" s="529"/>
      <c r="BG60" s="529"/>
      <c r="BH60" s="529"/>
      <c r="BI60" s="529"/>
      <c r="BJ60" s="529"/>
      <c r="BK60" s="529"/>
      <c r="BL60" s="529"/>
      <c r="BM60" s="529"/>
      <c r="BN60" s="529"/>
      <c r="BO60" s="529"/>
      <c r="BP60" s="529"/>
      <c r="BQ60" s="529"/>
      <c r="BR60" s="529"/>
      <c r="BS60" s="529"/>
      <c r="BT60" s="529"/>
      <c r="BU60" s="529"/>
      <c r="BV60" s="529"/>
      <c r="BW60" s="529"/>
      <c r="BX60" s="529"/>
      <c r="BY60" s="529"/>
      <c r="BZ60" s="506"/>
      <c r="CA60" s="506"/>
      <c r="CB60" s="506"/>
      <c r="CC60" s="506"/>
      <c r="CD60" s="506"/>
      <c r="CE60" s="506"/>
    </row>
    <row r="61" spans="1:83" ht="15.75" customHeight="1">
      <c r="A61" s="289" t="s">
        <v>3657</v>
      </c>
      <c r="B61" s="289" t="s">
        <v>3250</v>
      </c>
      <c r="C61" s="289" t="s">
        <v>3658</v>
      </c>
      <c r="D61" s="511">
        <f t="shared" si="0"/>
        <v>8</v>
      </c>
      <c r="E61" s="512">
        <v>10</v>
      </c>
      <c r="F61" s="513" t="s">
        <v>1228</v>
      </c>
      <c r="G61" s="183"/>
      <c r="H61" s="183"/>
      <c r="I61" s="289" t="s">
        <v>7101</v>
      </c>
      <c r="J61" s="289" t="s">
        <v>7102</v>
      </c>
      <c r="K61" s="530">
        <v>44134</v>
      </c>
      <c r="L61" s="515" t="s">
        <v>6076</v>
      </c>
      <c r="M61" s="516" t="s">
        <v>6962</v>
      </c>
      <c r="N61" s="289" t="s">
        <v>7103</v>
      </c>
      <c r="O61" s="289" t="s">
        <v>7104</v>
      </c>
      <c r="P61" s="289" t="s">
        <v>7105</v>
      </c>
      <c r="Q61" s="289" t="s">
        <v>7106</v>
      </c>
      <c r="R61" s="289" t="s">
        <v>6099</v>
      </c>
      <c r="S61" s="289" t="s">
        <v>6098</v>
      </c>
      <c r="T61" s="289" t="s">
        <v>6728</v>
      </c>
      <c r="U61" s="289"/>
      <c r="V61" s="289"/>
      <c r="W61" s="289"/>
      <c r="X61" s="289"/>
      <c r="Y61" s="289"/>
      <c r="Z61" s="518"/>
      <c r="AA61" s="518"/>
      <c r="AB61" s="518"/>
      <c r="AC61" s="518"/>
      <c r="AD61" s="518"/>
      <c r="AE61" s="518"/>
      <c r="AF61" s="518"/>
      <c r="AG61" s="518"/>
      <c r="AH61" s="518"/>
      <c r="AI61" s="518"/>
      <c r="AJ61" s="518"/>
      <c r="AK61" s="518"/>
      <c r="AL61" s="518"/>
      <c r="AM61" s="518"/>
      <c r="AN61" s="518"/>
      <c r="AO61" s="518"/>
      <c r="AP61" s="518"/>
      <c r="AQ61" s="518"/>
      <c r="AR61" s="518"/>
      <c r="AS61" s="518"/>
      <c r="AT61" s="518"/>
      <c r="AU61" s="518"/>
      <c r="AV61" s="518"/>
      <c r="AW61" s="518"/>
      <c r="AX61" s="518"/>
      <c r="AY61" s="518"/>
      <c r="AZ61" s="518"/>
      <c r="BA61" s="518"/>
      <c r="BB61" s="518"/>
      <c r="BC61" s="518"/>
      <c r="BD61" s="518"/>
      <c r="BE61" s="518"/>
      <c r="BF61" s="518"/>
      <c r="BG61" s="518"/>
      <c r="BH61" s="518"/>
      <c r="BI61" s="518"/>
      <c r="BJ61" s="518"/>
      <c r="BK61" s="518"/>
      <c r="BL61" s="518"/>
      <c r="BM61" s="518"/>
      <c r="BN61" s="518"/>
      <c r="BO61" s="518"/>
      <c r="BP61" s="518"/>
      <c r="BQ61" s="518"/>
      <c r="BR61" s="518"/>
      <c r="BS61" s="518"/>
      <c r="BT61" s="518"/>
      <c r="BU61" s="518"/>
      <c r="BV61" s="518"/>
      <c r="BW61" s="518"/>
      <c r="BX61" s="518"/>
      <c r="BY61" s="518"/>
      <c r="BZ61" s="506"/>
      <c r="CA61" s="506"/>
      <c r="CB61" s="506"/>
      <c r="CC61" s="506"/>
      <c r="CD61" s="506"/>
      <c r="CE61" s="506"/>
    </row>
    <row r="62" spans="1:83" ht="15.75" customHeight="1">
      <c r="A62" s="520" t="s">
        <v>3657</v>
      </c>
      <c r="B62" s="520" t="s">
        <v>3250</v>
      </c>
      <c r="C62" s="520" t="s">
        <v>3114</v>
      </c>
      <c r="D62" s="521">
        <f t="shared" si="0"/>
        <v>27</v>
      </c>
      <c r="E62" s="522">
        <v>31</v>
      </c>
      <c r="F62" s="523" t="s">
        <v>1228</v>
      </c>
      <c r="G62" s="524"/>
      <c r="H62" s="524"/>
      <c r="I62" s="561" t="s">
        <v>7107</v>
      </c>
      <c r="J62" s="561" t="s">
        <v>7108</v>
      </c>
      <c r="K62" s="591">
        <v>44137</v>
      </c>
      <c r="L62" s="526" t="s">
        <v>6153</v>
      </c>
      <c r="M62" s="527" t="s">
        <v>6218</v>
      </c>
      <c r="N62" s="561" t="s">
        <v>7109</v>
      </c>
      <c r="O62" s="520" t="s">
        <v>6817</v>
      </c>
      <c r="P62" s="520" t="s">
        <v>6218</v>
      </c>
      <c r="Q62" s="520" t="s">
        <v>6817</v>
      </c>
      <c r="R62" s="520" t="s">
        <v>7110</v>
      </c>
      <c r="S62" s="520" t="s">
        <v>7111</v>
      </c>
      <c r="T62" s="520" t="s">
        <v>7112</v>
      </c>
      <c r="U62" s="520" t="s">
        <v>7113</v>
      </c>
      <c r="V62" s="520" t="s">
        <v>7114</v>
      </c>
      <c r="W62" s="520" t="s">
        <v>7115</v>
      </c>
      <c r="X62" s="520" t="s">
        <v>7116</v>
      </c>
      <c r="Y62" s="520" t="s">
        <v>7117</v>
      </c>
      <c r="Z62" s="529" t="s">
        <v>7118</v>
      </c>
      <c r="AA62" s="529" t="s">
        <v>7119</v>
      </c>
      <c r="AB62" s="529" t="s">
        <v>7061</v>
      </c>
      <c r="AC62" s="529" t="s">
        <v>7120</v>
      </c>
      <c r="AD62" s="529" t="s">
        <v>7121</v>
      </c>
      <c r="AE62" s="529" t="s">
        <v>7122</v>
      </c>
      <c r="AF62" s="529" t="s">
        <v>7117</v>
      </c>
      <c r="AG62" s="529" t="s">
        <v>7123</v>
      </c>
      <c r="AH62" s="529" t="s">
        <v>7117</v>
      </c>
      <c r="AI62" s="529" t="s">
        <v>7124</v>
      </c>
      <c r="AJ62" s="529" t="s">
        <v>7125</v>
      </c>
      <c r="AK62" s="529" t="s">
        <v>7126</v>
      </c>
      <c r="AL62" s="518" t="s">
        <v>7127</v>
      </c>
      <c r="AM62" s="529" t="s">
        <v>7128</v>
      </c>
      <c r="AN62" s="529"/>
      <c r="AO62" s="529"/>
      <c r="AP62" s="529"/>
      <c r="AQ62" s="529"/>
      <c r="AR62" s="528"/>
      <c r="AS62" s="529"/>
      <c r="AT62" s="529"/>
      <c r="AU62" s="529"/>
      <c r="AV62" s="529"/>
      <c r="AW62" s="529"/>
      <c r="AX62" s="529"/>
      <c r="AY62" s="529"/>
      <c r="AZ62" s="529"/>
      <c r="BA62" s="529"/>
      <c r="BB62" s="529"/>
      <c r="BC62" s="529"/>
      <c r="BD62" s="529"/>
      <c r="BE62" s="529"/>
      <c r="BF62" s="529"/>
      <c r="BG62" s="529"/>
      <c r="BH62" s="529"/>
      <c r="BI62" s="529"/>
      <c r="BJ62" s="529"/>
      <c r="BK62" s="529"/>
      <c r="BL62" s="529"/>
      <c r="BM62" s="529"/>
      <c r="BN62" s="529"/>
      <c r="BO62" s="529"/>
      <c r="BP62" s="529"/>
      <c r="BQ62" s="529"/>
      <c r="BR62" s="529"/>
      <c r="BS62" s="529"/>
      <c r="BT62" s="529"/>
      <c r="BU62" s="529"/>
      <c r="BV62" s="529"/>
      <c r="BW62" s="529"/>
      <c r="BX62" s="529"/>
      <c r="BY62" s="529"/>
      <c r="BZ62" s="506"/>
      <c r="CA62" s="506"/>
      <c r="CB62" s="506"/>
      <c r="CC62" s="506"/>
      <c r="CD62" s="506"/>
      <c r="CE62" s="506"/>
    </row>
    <row r="63" spans="1:83" ht="15.75" customHeight="1">
      <c r="A63" s="289" t="s">
        <v>3661</v>
      </c>
      <c r="B63" s="289" t="s">
        <v>3662</v>
      </c>
      <c r="C63" s="289" t="s">
        <v>3663</v>
      </c>
      <c r="D63" s="511">
        <f t="shared" si="0"/>
        <v>2</v>
      </c>
      <c r="E63" s="512">
        <v>4</v>
      </c>
      <c r="F63" s="513" t="s">
        <v>1228</v>
      </c>
      <c r="G63" s="183"/>
      <c r="H63" s="183"/>
      <c r="I63" s="289" t="s">
        <v>7129</v>
      </c>
      <c r="J63" s="289" t="s">
        <v>7130</v>
      </c>
      <c r="K63" s="530">
        <v>44138</v>
      </c>
      <c r="L63" s="515" t="s">
        <v>6315</v>
      </c>
      <c r="M63" s="516" t="s">
        <v>7131</v>
      </c>
      <c r="N63" s="289" t="s">
        <v>6923</v>
      </c>
      <c r="O63" s="289"/>
      <c r="P63" s="460"/>
      <c r="Q63" s="289"/>
      <c r="R63" s="289"/>
      <c r="S63" s="289"/>
      <c r="T63" s="289"/>
      <c r="U63" s="289"/>
      <c r="V63" s="289"/>
      <c r="W63" s="289"/>
      <c r="X63" s="289"/>
      <c r="Y63" s="289"/>
      <c r="Z63" s="518"/>
      <c r="AA63" s="518"/>
      <c r="AB63" s="518"/>
      <c r="AC63" s="518"/>
      <c r="AD63" s="518"/>
      <c r="AE63" s="518"/>
      <c r="AF63" s="518"/>
      <c r="AG63" s="518"/>
      <c r="AH63" s="518"/>
      <c r="AI63" s="518"/>
      <c r="AJ63" s="518"/>
      <c r="AK63" s="518"/>
      <c r="AL63" s="518"/>
      <c r="AM63" s="518"/>
      <c r="AN63" s="518"/>
      <c r="AO63" s="518"/>
      <c r="AP63" s="518"/>
      <c r="AQ63" s="518"/>
      <c r="AR63" s="518"/>
      <c r="AS63" s="518"/>
      <c r="AT63" s="518"/>
      <c r="AU63" s="518"/>
      <c r="AV63" s="518"/>
      <c r="AW63" s="518"/>
      <c r="AX63" s="518"/>
      <c r="AY63" s="518"/>
      <c r="AZ63" s="518"/>
      <c r="BA63" s="518"/>
      <c r="BB63" s="518"/>
      <c r="BC63" s="518"/>
      <c r="BD63" s="518"/>
      <c r="BE63" s="518"/>
      <c r="BF63" s="518"/>
      <c r="BG63" s="518"/>
      <c r="BH63" s="518"/>
      <c r="BI63" s="518"/>
      <c r="BJ63" s="518"/>
      <c r="BK63" s="518"/>
      <c r="BL63" s="518"/>
      <c r="BM63" s="518"/>
      <c r="BN63" s="518"/>
      <c r="BO63" s="518"/>
      <c r="BP63" s="518"/>
      <c r="BQ63" s="518"/>
      <c r="BR63" s="518"/>
      <c r="BS63" s="518"/>
      <c r="BT63" s="518"/>
      <c r="BU63" s="518"/>
      <c r="BV63" s="518"/>
      <c r="BW63" s="518"/>
      <c r="BX63" s="518"/>
      <c r="BY63" s="518"/>
      <c r="BZ63" s="506"/>
      <c r="CA63" s="506"/>
      <c r="CB63" s="506"/>
      <c r="CC63" s="506"/>
      <c r="CD63" s="506"/>
      <c r="CE63" s="506"/>
    </row>
    <row r="64" spans="1:83" ht="15.75" customHeight="1">
      <c r="A64" s="520" t="s">
        <v>3664</v>
      </c>
      <c r="B64" s="520" t="s">
        <v>3665</v>
      </c>
      <c r="C64" s="520" t="s">
        <v>3666</v>
      </c>
      <c r="D64" s="521">
        <f t="shared" si="0"/>
        <v>13</v>
      </c>
      <c r="E64" s="522">
        <v>12</v>
      </c>
      <c r="F64" s="523" t="s">
        <v>1228</v>
      </c>
      <c r="G64" s="524"/>
      <c r="H64" s="524"/>
      <c r="I64" s="520" t="s">
        <v>7132</v>
      </c>
      <c r="J64" s="520" t="s">
        <v>7133</v>
      </c>
      <c r="K64" s="531">
        <v>44144</v>
      </c>
      <c r="L64" s="526" t="s">
        <v>6118</v>
      </c>
      <c r="M64" s="527" t="s">
        <v>7134</v>
      </c>
      <c r="N64" s="561" t="s">
        <v>6122</v>
      </c>
      <c r="O64" s="520" t="s">
        <v>7135</v>
      </c>
      <c r="P64" s="520" t="s">
        <v>6827</v>
      </c>
      <c r="Q64" s="520" t="s">
        <v>6827</v>
      </c>
      <c r="R64" s="520" t="s">
        <v>6827</v>
      </c>
      <c r="S64" s="520" t="s">
        <v>7136</v>
      </c>
      <c r="T64" s="520" t="s">
        <v>7137</v>
      </c>
      <c r="U64" s="520" t="s">
        <v>6172</v>
      </c>
      <c r="V64" s="520" t="s">
        <v>7138</v>
      </c>
      <c r="W64" s="520" t="s">
        <v>7138</v>
      </c>
      <c r="X64" s="520" t="s">
        <v>7139</v>
      </c>
      <c r="Y64" s="289" t="s">
        <v>6728</v>
      </c>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529"/>
      <c r="BG64" s="529"/>
      <c r="BH64" s="529"/>
      <c r="BI64" s="529"/>
      <c r="BJ64" s="529"/>
      <c r="BK64" s="529"/>
      <c r="BL64" s="529"/>
      <c r="BM64" s="529"/>
      <c r="BN64" s="529"/>
      <c r="BO64" s="529"/>
      <c r="BP64" s="529"/>
      <c r="BQ64" s="529"/>
      <c r="BR64" s="529"/>
      <c r="BS64" s="529"/>
      <c r="BT64" s="529"/>
      <c r="BU64" s="529"/>
      <c r="BV64" s="529"/>
      <c r="BW64" s="529"/>
      <c r="BX64" s="529"/>
      <c r="BY64" s="529"/>
      <c r="BZ64" s="506"/>
      <c r="CA64" s="506"/>
      <c r="CB64" s="506"/>
      <c r="CC64" s="506"/>
      <c r="CD64" s="506"/>
      <c r="CE64" s="506"/>
    </row>
    <row r="65" spans="1:83" ht="15.75" customHeight="1">
      <c r="A65" s="289" t="s">
        <v>3664</v>
      </c>
      <c r="B65" s="289" t="s">
        <v>2937</v>
      </c>
      <c r="C65" s="289" t="s">
        <v>3667</v>
      </c>
      <c r="D65" s="511">
        <f t="shared" si="0"/>
        <v>35</v>
      </c>
      <c r="E65" s="512">
        <v>36</v>
      </c>
      <c r="F65" s="513" t="s">
        <v>1228</v>
      </c>
      <c r="G65" s="183"/>
      <c r="H65" s="183"/>
      <c r="I65" s="566" t="s">
        <v>7140</v>
      </c>
      <c r="J65" s="289"/>
      <c r="K65" s="514">
        <v>44130</v>
      </c>
      <c r="L65" s="515" t="s">
        <v>6076</v>
      </c>
      <c r="M65" s="573">
        <v>44125</v>
      </c>
      <c r="N65" s="289" t="s">
        <v>6913</v>
      </c>
      <c r="O65" s="289" t="s">
        <v>6889</v>
      </c>
      <c r="P65" s="289" t="s">
        <v>7141</v>
      </c>
      <c r="Q65" s="536">
        <v>44125</v>
      </c>
      <c r="R65" s="592" t="s">
        <v>7142</v>
      </c>
      <c r="S65" s="289" t="s">
        <v>7143</v>
      </c>
      <c r="T65" s="289" t="s">
        <v>7143</v>
      </c>
      <c r="U65" s="289" t="s">
        <v>6777</v>
      </c>
      <c r="V65" s="289" t="s">
        <v>7144</v>
      </c>
      <c r="W65" s="289" t="s">
        <v>7145</v>
      </c>
      <c r="X65" s="289" t="s">
        <v>7145</v>
      </c>
      <c r="Y65" s="289" t="s">
        <v>6777</v>
      </c>
      <c r="Z65" s="518" t="s">
        <v>6777</v>
      </c>
      <c r="AA65" s="518" t="s">
        <v>6777</v>
      </c>
      <c r="AB65" s="518" t="s">
        <v>6777</v>
      </c>
      <c r="AC65" s="518" t="s">
        <v>7145</v>
      </c>
      <c r="AD65" s="518" t="s">
        <v>6777</v>
      </c>
      <c r="AE65" s="518" t="s">
        <v>7145</v>
      </c>
      <c r="AF65" s="518" t="s">
        <v>6777</v>
      </c>
      <c r="AG65" s="518" t="s">
        <v>6218</v>
      </c>
      <c r="AH65" s="518" t="s">
        <v>6218</v>
      </c>
      <c r="AI65" s="518" t="s">
        <v>7146</v>
      </c>
      <c r="AJ65" s="518" t="s">
        <v>7116</v>
      </c>
      <c r="AK65" s="518" t="s">
        <v>7147</v>
      </c>
      <c r="AL65" s="518" t="s">
        <v>7148</v>
      </c>
      <c r="AM65" s="518" t="s">
        <v>6218</v>
      </c>
      <c r="AN65" s="518" t="s">
        <v>7149</v>
      </c>
      <c r="AO65" s="518" t="s">
        <v>7150</v>
      </c>
      <c r="AP65" s="518" t="s">
        <v>6889</v>
      </c>
      <c r="AQ65" s="529" t="s">
        <v>7151</v>
      </c>
      <c r="AR65" s="518" t="s">
        <v>6607</v>
      </c>
      <c r="AS65" s="518" t="s">
        <v>6106</v>
      </c>
      <c r="AT65" s="518" t="s">
        <v>7152</v>
      </c>
      <c r="AU65" s="518" t="s">
        <v>6843</v>
      </c>
      <c r="AV65" s="519"/>
      <c r="AW65" s="518"/>
      <c r="AX65" s="518"/>
      <c r="AY65" s="518"/>
      <c r="AZ65" s="518"/>
      <c r="BA65" s="518"/>
      <c r="BB65" s="518"/>
      <c r="BC65" s="518"/>
      <c r="BD65" s="518"/>
      <c r="BE65" s="518"/>
      <c r="BF65" s="518"/>
      <c r="BG65" s="518"/>
      <c r="BH65" s="518"/>
      <c r="BI65" s="518"/>
      <c r="BJ65" s="518"/>
      <c r="BK65" s="518"/>
      <c r="BL65" s="518"/>
      <c r="BM65" s="518"/>
      <c r="BN65" s="518"/>
      <c r="BO65" s="518"/>
      <c r="BP65" s="518"/>
      <c r="BQ65" s="518"/>
      <c r="BR65" s="518"/>
      <c r="BS65" s="518"/>
      <c r="BT65" s="518"/>
      <c r="BU65" s="518"/>
      <c r="BV65" s="518"/>
      <c r="BW65" s="518"/>
      <c r="BX65" s="518"/>
      <c r="BY65" s="518"/>
      <c r="BZ65" s="506"/>
      <c r="CA65" s="506"/>
      <c r="CB65" s="506"/>
      <c r="CC65" s="506"/>
      <c r="CD65" s="506"/>
      <c r="CE65" s="506"/>
    </row>
    <row r="66" spans="1:83" ht="15.75" customHeight="1">
      <c r="A66" s="520" t="s">
        <v>3668</v>
      </c>
      <c r="B66" s="520" t="s">
        <v>3669</v>
      </c>
      <c r="C66" s="520" t="s">
        <v>2746</v>
      </c>
      <c r="D66" s="521">
        <f t="shared" si="0"/>
        <v>23</v>
      </c>
      <c r="E66" s="522">
        <v>13</v>
      </c>
      <c r="F66" s="523" t="s">
        <v>1228</v>
      </c>
      <c r="G66" s="524"/>
      <c r="H66" s="524"/>
      <c r="I66" s="520" t="s">
        <v>7153</v>
      </c>
      <c r="J66" s="520"/>
      <c r="K66" s="525">
        <v>44138</v>
      </c>
      <c r="L66" s="526" t="s">
        <v>6076</v>
      </c>
      <c r="M66" s="527" t="s">
        <v>7154</v>
      </c>
      <c r="N66" s="520" t="s">
        <v>7155</v>
      </c>
      <c r="O66" s="520" t="s">
        <v>7154</v>
      </c>
      <c r="P66" s="520" t="s">
        <v>6218</v>
      </c>
      <c r="Q66" s="543">
        <v>44125</v>
      </c>
      <c r="R66" s="520" t="s">
        <v>7156</v>
      </c>
      <c r="S66" s="520" t="s">
        <v>7156</v>
      </c>
      <c r="T66" s="520" t="s">
        <v>7156</v>
      </c>
      <c r="U66" s="520" t="s">
        <v>7157</v>
      </c>
      <c r="V66" s="520" t="s">
        <v>7158</v>
      </c>
      <c r="W66" s="520" t="s">
        <v>7159</v>
      </c>
      <c r="X66" s="520" t="s">
        <v>7156</v>
      </c>
      <c r="Y66" s="520" t="s">
        <v>7160</v>
      </c>
      <c r="Z66" s="529" t="s">
        <v>7161</v>
      </c>
      <c r="AA66" s="529" t="s">
        <v>7162</v>
      </c>
      <c r="AB66" s="529" t="s">
        <v>7156</v>
      </c>
      <c r="AC66" s="529" t="s">
        <v>6962</v>
      </c>
      <c r="AD66" s="529" t="s">
        <v>7163</v>
      </c>
      <c r="AE66" s="529" t="s">
        <v>7164</v>
      </c>
      <c r="AF66" s="529" t="s">
        <v>7165</v>
      </c>
      <c r="AG66" s="529" t="s">
        <v>6148</v>
      </c>
      <c r="AH66" s="529" t="s">
        <v>7145</v>
      </c>
      <c r="AI66" s="529" t="s">
        <v>7166</v>
      </c>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529"/>
      <c r="BG66" s="529"/>
      <c r="BH66" s="529"/>
      <c r="BI66" s="529"/>
      <c r="BJ66" s="529"/>
      <c r="BK66" s="529"/>
      <c r="BL66" s="529"/>
      <c r="BM66" s="529"/>
      <c r="BN66" s="529"/>
      <c r="BO66" s="529"/>
      <c r="BP66" s="529"/>
      <c r="BQ66" s="529"/>
      <c r="BR66" s="529"/>
      <c r="BS66" s="529"/>
      <c r="BT66" s="529"/>
      <c r="BU66" s="529"/>
      <c r="BV66" s="529"/>
      <c r="BW66" s="529"/>
      <c r="BX66" s="529"/>
      <c r="BY66" s="529"/>
      <c r="BZ66" s="506"/>
      <c r="CA66" s="506"/>
      <c r="CB66" s="506"/>
      <c r="CC66" s="506"/>
      <c r="CD66" s="506"/>
      <c r="CE66" s="506"/>
    </row>
    <row r="67" spans="1:83" ht="15.75" customHeight="1">
      <c r="A67" s="289" t="s">
        <v>3668</v>
      </c>
      <c r="B67" s="289" t="s">
        <v>3669</v>
      </c>
      <c r="C67" s="289" t="s">
        <v>3321</v>
      </c>
      <c r="D67" s="511">
        <f t="shared" si="0"/>
        <v>23</v>
      </c>
      <c r="E67" s="512">
        <v>16</v>
      </c>
      <c r="F67" s="513" t="s">
        <v>1228</v>
      </c>
      <c r="G67" s="183"/>
      <c r="H67" s="183"/>
      <c r="I67" s="566" t="s">
        <v>7167</v>
      </c>
      <c r="J67" s="289"/>
      <c r="K67" s="514">
        <v>44138</v>
      </c>
      <c r="L67" s="515" t="s">
        <v>6153</v>
      </c>
      <c r="M67" s="516" t="s">
        <v>7154</v>
      </c>
      <c r="N67" s="289" t="s">
        <v>7168</v>
      </c>
      <c r="O67" s="289" t="s">
        <v>7154</v>
      </c>
      <c r="P67" s="289" t="s">
        <v>7169</v>
      </c>
      <c r="Q67" s="289" t="s">
        <v>6079</v>
      </c>
      <c r="R67" s="289" t="s">
        <v>7170</v>
      </c>
      <c r="S67" s="289" t="s">
        <v>6083</v>
      </c>
      <c r="T67" s="289" t="s">
        <v>7171</v>
      </c>
      <c r="U67" s="289" t="s">
        <v>7172</v>
      </c>
      <c r="V67" s="289" t="s">
        <v>6875</v>
      </c>
      <c r="W67" s="289" t="s">
        <v>6641</v>
      </c>
      <c r="X67" s="272" t="s">
        <v>7173</v>
      </c>
      <c r="Y67" s="289" t="s">
        <v>7174</v>
      </c>
      <c r="Z67" s="518" t="s">
        <v>6546</v>
      </c>
      <c r="AA67" s="518" t="s">
        <v>7175</v>
      </c>
      <c r="AB67" s="518" t="s">
        <v>7176</v>
      </c>
      <c r="AC67" s="518" t="s">
        <v>7177</v>
      </c>
      <c r="AD67" s="518" t="s">
        <v>7178</v>
      </c>
      <c r="AE67" s="518" t="s">
        <v>7179</v>
      </c>
      <c r="AF67" s="518" t="s">
        <v>7180</v>
      </c>
      <c r="AG67" s="518" t="s">
        <v>7181</v>
      </c>
      <c r="AH67" s="518" t="s">
        <v>7182</v>
      </c>
      <c r="AI67" s="518" t="s">
        <v>6247</v>
      </c>
      <c r="AJ67" s="518"/>
      <c r="AK67" s="518"/>
      <c r="AL67" s="518"/>
      <c r="AM67" s="518"/>
      <c r="AN67" s="518"/>
      <c r="AO67" s="518"/>
      <c r="AP67" s="518"/>
      <c r="AQ67" s="518"/>
      <c r="AR67" s="518"/>
      <c r="AS67" s="518"/>
      <c r="AT67" s="518"/>
      <c r="AU67" s="518"/>
      <c r="AV67" s="518"/>
      <c r="AW67" s="518"/>
      <c r="AX67" s="518"/>
      <c r="AY67" s="518"/>
      <c r="AZ67" s="518"/>
      <c r="BA67" s="518"/>
      <c r="BB67" s="518"/>
      <c r="BC67" s="518"/>
      <c r="BD67" s="518"/>
      <c r="BE67" s="518"/>
      <c r="BF67" s="518"/>
      <c r="BG67" s="518"/>
      <c r="BH67" s="518"/>
      <c r="BI67" s="518"/>
      <c r="BJ67" s="518"/>
      <c r="BK67" s="518"/>
      <c r="BL67" s="518"/>
      <c r="BM67" s="518"/>
      <c r="BN67" s="518"/>
      <c r="BO67" s="518"/>
      <c r="BP67" s="518"/>
      <c r="BQ67" s="518"/>
      <c r="BR67" s="518"/>
      <c r="BS67" s="518"/>
      <c r="BT67" s="518"/>
      <c r="BU67" s="518"/>
      <c r="BV67" s="518"/>
      <c r="BW67" s="518"/>
      <c r="BX67" s="518"/>
      <c r="BY67" s="518"/>
      <c r="BZ67" s="506"/>
      <c r="CA67" s="506"/>
      <c r="CB67" s="506"/>
      <c r="CC67" s="506"/>
      <c r="CD67" s="506"/>
      <c r="CE67" s="506"/>
    </row>
    <row r="68" spans="1:83" ht="15.75" customHeight="1">
      <c r="A68" s="520" t="s">
        <v>3668</v>
      </c>
      <c r="B68" s="520" t="s">
        <v>3672</v>
      </c>
      <c r="C68" s="520" t="s">
        <v>2745</v>
      </c>
      <c r="D68" s="521">
        <f t="shared" si="0"/>
        <v>33</v>
      </c>
      <c r="E68" s="522">
        <v>11</v>
      </c>
      <c r="F68" s="523" t="s">
        <v>1228</v>
      </c>
      <c r="G68" s="524"/>
      <c r="H68" s="524"/>
      <c r="I68" s="566" t="s">
        <v>7183</v>
      </c>
      <c r="J68" s="520" t="s">
        <v>7184</v>
      </c>
      <c r="K68" s="525">
        <v>44153</v>
      </c>
      <c r="L68" s="526" t="s">
        <v>6076</v>
      </c>
      <c r="M68" s="527" t="s">
        <v>6874</v>
      </c>
      <c r="N68" s="520" t="s">
        <v>6934</v>
      </c>
      <c r="O68" s="520" t="s">
        <v>6777</v>
      </c>
      <c r="P68" s="520" t="s">
        <v>6218</v>
      </c>
      <c r="Q68" s="520" t="s">
        <v>6218</v>
      </c>
      <c r="R68" s="520" t="s">
        <v>6218</v>
      </c>
      <c r="S68" s="520" t="s">
        <v>6218</v>
      </c>
      <c r="T68" s="520" t="s">
        <v>7185</v>
      </c>
      <c r="U68" s="520" t="s">
        <v>7186</v>
      </c>
      <c r="V68" s="520" t="s">
        <v>6218</v>
      </c>
      <c r="W68" s="520" t="s">
        <v>6218</v>
      </c>
      <c r="X68" s="520" t="s">
        <v>7187</v>
      </c>
      <c r="Y68" s="520" t="s">
        <v>6218</v>
      </c>
      <c r="Z68" s="529" t="s">
        <v>6218</v>
      </c>
      <c r="AA68" s="529" t="s">
        <v>6218</v>
      </c>
      <c r="AB68" s="529" t="s">
        <v>6218</v>
      </c>
      <c r="AC68" s="529" t="s">
        <v>6218</v>
      </c>
      <c r="AD68" s="529" t="s">
        <v>7188</v>
      </c>
      <c r="AE68" s="529" t="s">
        <v>6218</v>
      </c>
      <c r="AF68" s="528">
        <v>44127</v>
      </c>
      <c r="AG68" s="529" t="s">
        <v>7060</v>
      </c>
      <c r="AH68" s="529" t="s">
        <v>7060</v>
      </c>
      <c r="AI68" s="529" t="s">
        <v>6763</v>
      </c>
      <c r="AJ68" s="529" t="s">
        <v>7060</v>
      </c>
      <c r="AK68" s="529" t="s">
        <v>6218</v>
      </c>
      <c r="AL68" s="529" t="s">
        <v>7189</v>
      </c>
      <c r="AM68" s="529" t="s">
        <v>6790</v>
      </c>
      <c r="AN68" s="529" t="s">
        <v>7060</v>
      </c>
      <c r="AO68" s="529" t="s">
        <v>7060</v>
      </c>
      <c r="AP68" s="529" t="s">
        <v>7190</v>
      </c>
      <c r="AQ68" s="529" t="s">
        <v>7191</v>
      </c>
      <c r="AR68" s="529" t="s">
        <v>6763</v>
      </c>
      <c r="AS68" s="529" t="s">
        <v>7192</v>
      </c>
      <c r="AT68" s="529"/>
      <c r="AU68" s="529"/>
      <c r="AV68" s="529"/>
      <c r="AW68" s="529"/>
      <c r="AX68" s="529"/>
      <c r="AY68" s="529"/>
      <c r="AZ68" s="529"/>
      <c r="BA68" s="529"/>
      <c r="BB68" s="529"/>
      <c r="BC68" s="529"/>
      <c r="BD68" s="529"/>
      <c r="BE68" s="529"/>
      <c r="BF68" s="529"/>
      <c r="BG68" s="529"/>
      <c r="BH68" s="529"/>
      <c r="BI68" s="529"/>
      <c r="BJ68" s="529"/>
      <c r="BK68" s="529"/>
      <c r="BL68" s="529"/>
      <c r="BM68" s="529"/>
      <c r="BN68" s="529"/>
      <c r="BO68" s="529"/>
      <c r="BP68" s="529"/>
      <c r="BQ68" s="529"/>
      <c r="BR68" s="529"/>
      <c r="BS68" s="529"/>
      <c r="BT68" s="529"/>
      <c r="BU68" s="529"/>
      <c r="BV68" s="529"/>
      <c r="BW68" s="529"/>
      <c r="BX68" s="529"/>
      <c r="BY68" s="529"/>
      <c r="BZ68" s="506"/>
      <c r="CA68" s="506"/>
      <c r="CB68" s="506"/>
      <c r="CC68" s="506"/>
      <c r="CD68" s="506"/>
      <c r="CE68" s="506"/>
    </row>
    <row r="69" spans="1:83" ht="15.75" customHeight="1">
      <c r="A69" s="289" t="s">
        <v>3668</v>
      </c>
      <c r="B69" s="289" t="s">
        <v>3674</v>
      </c>
      <c r="C69" s="289" t="s">
        <v>3675</v>
      </c>
      <c r="D69" s="511">
        <f t="shared" si="0"/>
        <v>3</v>
      </c>
      <c r="E69" s="512">
        <v>1</v>
      </c>
      <c r="F69" s="298" t="s">
        <v>1228</v>
      </c>
      <c r="G69" s="85"/>
      <c r="H69" s="205"/>
      <c r="I69" s="289"/>
      <c r="J69" s="289"/>
      <c r="K69" s="533">
        <v>44140</v>
      </c>
      <c r="L69" s="515" t="s">
        <v>7193</v>
      </c>
      <c r="M69" s="516" t="s">
        <v>7194</v>
      </c>
      <c r="N69" s="289" t="s">
        <v>7195</v>
      </c>
      <c r="O69" s="289" t="s">
        <v>7196</v>
      </c>
      <c r="P69" s="289"/>
      <c r="Q69" s="289"/>
      <c r="R69" s="289"/>
      <c r="S69" s="289"/>
      <c r="T69" s="289"/>
      <c r="U69" s="289"/>
      <c r="V69" s="289"/>
      <c r="W69" s="289"/>
      <c r="X69" s="289"/>
      <c r="Y69" s="289"/>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X69" s="518"/>
      <c r="AY69" s="518"/>
      <c r="AZ69" s="518"/>
      <c r="BA69" s="518"/>
      <c r="BB69" s="518"/>
      <c r="BC69" s="518"/>
      <c r="BD69" s="518"/>
      <c r="BE69" s="518"/>
      <c r="BF69" s="518"/>
      <c r="BG69" s="518"/>
      <c r="BH69" s="518"/>
      <c r="BI69" s="518"/>
      <c r="BJ69" s="518"/>
      <c r="BK69" s="518"/>
      <c r="BL69" s="518"/>
      <c r="BM69" s="518"/>
      <c r="BN69" s="518"/>
      <c r="BO69" s="518"/>
      <c r="BP69" s="518"/>
      <c r="BQ69" s="518"/>
      <c r="BR69" s="518"/>
      <c r="BS69" s="518"/>
      <c r="BT69" s="518"/>
      <c r="BU69" s="518"/>
      <c r="BV69" s="518"/>
      <c r="BW69" s="518"/>
      <c r="BX69" s="518"/>
      <c r="BY69" s="518"/>
      <c r="BZ69" s="506"/>
      <c r="CA69" s="506"/>
      <c r="CB69" s="506"/>
      <c r="CC69" s="506"/>
      <c r="CD69" s="506"/>
      <c r="CE69" s="506"/>
    </row>
    <row r="70" spans="1:83" ht="15.75" customHeight="1">
      <c r="A70" s="520" t="s">
        <v>3677</v>
      </c>
      <c r="B70" s="520" t="s">
        <v>3635</v>
      </c>
      <c r="C70" s="520" t="s">
        <v>3678</v>
      </c>
      <c r="D70" s="521">
        <f t="shared" si="0"/>
        <v>21</v>
      </c>
      <c r="E70" s="522">
        <v>18</v>
      </c>
      <c r="F70" s="523" t="s">
        <v>1228</v>
      </c>
      <c r="G70" s="551"/>
      <c r="H70" s="552"/>
      <c r="I70" s="566" t="s">
        <v>7197</v>
      </c>
      <c r="J70" s="520"/>
      <c r="K70" s="525">
        <v>44131</v>
      </c>
      <c r="L70" s="526" t="s">
        <v>6118</v>
      </c>
      <c r="M70" s="527" t="s">
        <v>7198</v>
      </c>
      <c r="N70" s="520" t="s">
        <v>7199</v>
      </c>
      <c r="O70" s="520" t="s">
        <v>7200</v>
      </c>
      <c r="P70" s="520" t="s">
        <v>6608</v>
      </c>
      <c r="Q70" s="520" t="s">
        <v>7201</v>
      </c>
      <c r="R70" s="520" t="s">
        <v>7202</v>
      </c>
      <c r="S70" s="520" t="s">
        <v>6106</v>
      </c>
      <c r="T70" s="520" t="s">
        <v>7203</v>
      </c>
      <c r="U70" s="520" t="s">
        <v>6106</v>
      </c>
      <c r="V70" s="520" t="s">
        <v>6106</v>
      </c>
      <c r="W70" s="520" t="s">
        <v>7204</v>
      </c>
      <c r="X70" s="520" t="s">
        <v>6106</v>
      </c>
      <c r="Y70" s="520" t="s">
        <v>6112</v>
      </c>
      <c r="Z70" s="529" t="s">
        <v>6106</v>
      </c>
      <c r="AA70" s="529" t="s">
        <v>6106</v>
      </c>
      <c r="AB70" s="529" t="s">
        <v>6122</v>
      </c>
      <c r="AC70" s="529" t="s">
        <v>6626</v>
      </c>
      <c r="AD70" s="529" t="s">
        <v>6626</v>
      </c>
      <c r="AE70" s="529" t="s">
        <v>6626</v>
      </c>
      <c r="AF70" s="529" t="s">
        <v>6116</v>
      </c>
      <c r="AG70" s="529" t="s">
        <v>7205</v>
      </c>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529"/>
      <c r="BG70" s="529"/>
      <c r="BH70" s="529"/>
      <c r="BI70" s="529"/>
      <c r="BJ70" s="529"/>
      <c r="BK70" s="529"/>
      <c r="BL70" s="529"/>
      <c r="BM70" s="529"/>
      <c r="BN70" s="529"/>
      <c r="BO70" s="529"/>
      <c r="BP70" s="529"/>
      <c r="BQ70" s="529"/>
      <c r="BR70" s="529"/>
      <c r="BS70" s="529"/>
      <c r="BT70" s="529"/>
      <c r="BU70" s="529"/>
      <c r="BV70" s="529"/>
      <c r="BW70" s="529"/>
      <c r="BX70" s="529"/>
      <c r="BY70" s="529"/>
      <c r="BZ70" s="506"/>
      <c r="CA70" s="506"/>
      <c r="CB70" s="506"/>
      <c r="CC70" s="506"/>
      <c r="CD70" s="506"/>
      <c r="CE70" s="506"/>
    </row>
    <row r="71" spans="1:83" ht="15.75" customHeight="1">
      <c r="A71" s="289" t="s">
        <v>3677</v>
      </c>
      <c r="B71" s="289" t="s">
        <v>3680</v>
      </c>
      <c r="C71" s="289" t="s">
        <v>2987</v>
      </c>
      <c r="D71" s="511">
        <f t="shared" si="0"/>
        <v>40</v>
      </c>
      <c r="E71" s="512">
        <v>24</v>
      </c>
      <c r="F71" s="513" t="s">
        <v>1228</v>
      </c>
      <c r="G71" s="183"/>
      <c r="H71" s="183"/>
      <c r="I71" s="557" t="s">
        <v>7206</v>
      </c>
      <c r="J71" s="298" t="s">
        <v>7207</v>
      </c>
      <c r="K71" s="514">
        <v>44186</v>
      </c>
      <c r="L71" s="593" t="s">
        <v>6118</v>
      </c>
      <c r="M71" s="289" t="s">
        <v>7208</v>
      </c>
      <c r="N71" s="289" t="s">
        <v>7209</v>
      </c>
      <c r="O71" s="289" t="s">
        <v>6106</v>
      </c>
      <c r="P71" s="289" t="s">
        <v>6112</v>
      </c>
      <c r="Q71" s="289" t="s">
        <v>7210</v>
      </c>
      <c r="R71" s="289" t="s">
        <v>7211</v>
      </c>
      <c r="S71" s="289" t="s">
        <v>7212</v>
      </c>
      <c r="T71" s="289" t="s">
        <v>7212</v>
      </c>
      <c r="U71" s="289" t="s">
        <v>6623</v>
      </c>
      <c r="V71" s="289" t="s">
        <v>6106</v>
      </c>
      <c r="W71" s="289" t="s">
        <v>6106</v>
      </c>
      <c r="X71" s="289" t="s">
        <v>7213</v>
      </c>
      <c r="Y71" s="289" t="s">
        <v>7214</v>
      </c>
      <c r="Z71" s="518" t="s">
        <v>6112</v>
      </c>
      <c r="AA71" s="518" t="s">
        <v>6720</v>
      </c>
      <c r="AB71" s="518" t="s">
        <v>7215</v>
      </c>
      <c r="AC71" s="518" t="s">
        <v>6721</v>
      </c>
      <c r="AD71" s="518" t="s">
        <v>7216</v>
      </c>
      <c r="AE71" s="518" t="s">
        <v>7217</v>
      </c>
      <c r="AF71" s="518" t="s">
        <v>7218</v>
      </c>
      <c r="AG71" s="518" t="s">
        <v>7219</v>
      </c>
      <c r="AH71" s="518" t="s">
        <v>7220</v>
      </c>
      <c r="AI71" s="518" t="s">
        <v>7221</v>
      </c>
      <c r="AJ71" s="518" t="s">
        <v>7222</v>
      </c>
      <c r="AK71" s="518" t="s">
        <v>7223</v>
      </c>
      <c r="AL71" s="518" t="s">
        <v>7224</v>
      </c>
      <c r="AM71" s="518" t="s">
        <v>7225</v>
      </c>
      <c r="AN71" s="518" t="s">
        <v>7226</v>
      </c>
      <c r="AO71" s="518" t="s">
        <v>7227</v>
      </c>
      <c r="AP71" s="518" t="s">
        <v>6172</v>
      </c>
      <c r="AQ71" s="518" t="s">
        <v>7228</v>
      </c>
      <c r="AR71" s="518" t="s">
        <v>7229</v>
      </c>
      <c r="AS71" s="518" t="s">
        <v>7230</v>
      </c>
      <c r="AT71" s="594" t="s">
        <v>7231</v>
      </c>
      <c r="AU71" s="518" t="s">
        <v>7232</v>
      </c>
      <c r="AV71" s="518" t="s">
        <v>7233</v>
      </c>
      <c r="AW71" s="518" t="s">
        <v>7234</v>
      </c>
      <c r="AX71" s="518" t="s">
        <v>7235</v>
      </c>
      <c r="AY71" s="518" t="s">
        <v>7235</v>
      </c>
      <c r="AZ71" s="518" t="s">
        <v>7236</v>
      </c>
      <c r="BA71" s="518"/>
      <c r="BB71" s="518"/>
      <c r="BC71" s="518"/>
      <c r="BD71" s="518"/>
      <c r="BE71" s="518"/>
      <c r="BF71" s="518"/>
      <c r="BG71" s="518"/>
      <c r="BH71" s="518"/>
      <c r="BI71" s="518"/>
      <c r="BJ71" s="518"/>
      <c r="BK71" s="518"/>
      <c r="BL71" s="518"/>
      <c r="BM71" s="518"/>
      <c r="BN71" s="518"/>
      <c r="BO71" s="518"/>
      <c r="BP71" s="518"/>
      <c r="BQ71" s="186"/>
      <c r="BR71" s="186"/>
      <c r="BS71" s="186"/>
      <c r="BT71" s="186"/>
      <c r="BU71" s="186"/>
      <c r="BV71" s="186"/>
      <c r="BW71" s="186"/>
      <c r="BX71" s="186"/>
      <c r="BY71" s="186"/>
      <c r="BZ71" s="506"/>
      <c r="CA71" s="506"/>
      <c r="CB71" s="506"/>
      <c r="CC71" s="506"/>
      <c r="CD71" s="506"/>
      <c r="CE71" s="506"/>
    </row>
    <row r="72" spans="1:83" ht="15.75" customHeight="1">
      <c r="A72" s="520" t="s">
        <v>3677</v>
      </c>
      <c r="B72" s="520" t="s">
        <v>3681</v>
      </c>
      <c r="C72" s="520" t="s">
        <v>3682</v>
      </c>
      <c r="D72" s="521">
        <f t="shared" si="0"/>
        <v>21</v>
      </c>
      <c r="E72" s="522">
        <v>10</v>
      </c>
      <c r="F72" s="523" t="s">
        <v>1228</v>
      </c>
      <c r="G72" s="524"/>
      <c r="H72" s="524"/>
      <c r="I72" s="520"/>
      <c r="J72" s="520"/>
      <c r="K72" s="531">
        <v>44134</v>
      </c>
      <c r="L72" s="526" t="s">
        <v>6076</v>
      </c>
      <c r="M72" s="527" t="s">
        <v>6961</v>
      </c>
      <c r="N72" s="520" t="s">
        <v>7237</v>
      </c>
      <c r="O72" s="520" t="s">
        <v>7238</v>
      </c>
      <c r="P72" s="520" t="s">
        <v>7239</v>
      </c>
      <c r="Q72" s="520" t="s">
        <v>6098</v>
      </c>
      <c r="R72" s="520" t="s">
        <v>6098</v>
      </c>
      <c r="S72" s="520" t="s">
        <v>7214</v>
      </c>
      <c r="T72" s="520" t="s">
        <v>7240</v>
      </c>
      <c r="U72" s="520" t="s">
        <v>7241</v>
      </c>
      <c r="V72" s="520" t="s">
        <v>6098</v>
      </c>
      <c r="W72" s="520" t="s">
        <v>7241</v>
      </c>
      <c r="X72" s="520" t="s">
        <v>7242</v>
      </c>
      <c r="Y72" s="520" t="s">
        <v>7243</v>
      </c>
      <c r="Z72" s="529" t="s">
        <v>6098</v>
      </c>
      <c r="AA72" s="529" t="s">
        <v>7244</v>
      </c>
      <c r="AB72" s="529" t="s">
        <v>7245</v>
      </c>
      <c r="AC72" s="529" t="s">
        <v>7239</v>
      </c>
      <c r="AD72" s="529" t="s">
        <v>7213</v>
      </c>
      <c r="AE72" s="529" t="s">
        <v>6098</v>
      </c>
      <c r="AF72" s="529" t="s">
        <v>7246</v>
      </c>
      <c r="AG72" s="529" t="s">
        <v>7247</v>
      </c>
      <c r="AH72" s="529"/>
      <c r="AI72" s="529"/>
      <c r="AJ72" s="529"/>
      <c r="AK72" s="529"/>
      <c r="AL72" s="529"/>
      <c r="AM72" s="529"/>
      <c r="AN72" s="529"/>
      <c r="AO72" s="529"/>
      <c r="AP72" s="529"/>
      <c r="AQ72" s="529"/>
      <c r="AR72" s="529"/>
      <c r="AS72" s="529"/>
      <c r="AT72" s="529"/>
      <c r="AU72" s="529"/>
      <c r="AV72" s="529"/>
      <c r="AW72" s="529"/>
      <c r="AX72" s="529"/>
      <c r="AY72" s="529"/>
      <c r="AZ72" s="529"/>
      <c r="BA72" s="529"/>
      <c r="BB72" s="529"/>
      <c r="BC72" s="529"/>
      <c r="BD72" s="529"/>
      <c r="BE72" s="529"/>
      <c r="BF72" s="529"/>
      <c r="BG72" s="529"/>
      <c r="BH72" s="529"/>
      <c r="BI72" s="529"/>
      <c r="BJ72" s="529"/>
      <c r="BK72" s="529"/>
      <c r="BL72" s="529"/>
      <c r="BM72" s="529"/>
      <c r="BN72" s="529"/>
      <c r="BO72" s="529"/>
      <c r="BP72" s="529"/>
      <c r="BQ72" s="529"/>
      <c r="BR72" s="529"/>
      <c r="BS72" s="529"/>
      <c r="BT72" s="529"/>
      <c r="BU72" s="529"/>
      <c r="BV72" s="529"/>
      <c r="BW72" s="529"/>
      <c r="BX72" s="529"/>
      <c r="BY72" s="529"/>
      <c r="BZ72" s="506"/>
      <c r="CA72" s="506"/>
      <c r="CB72" s="506"/>
      <c r="CC72" s="506"/>
      <c r="CD72" s="506"/>
      <c r="CE72" s="506"/>
    </row>
    <row r="73" spans="1:83" ht="15.75" customHeight="1">
      <c r="A73" s="289" t="s">
        <v>3677</v>
      </c>
      <c r="B73" s="289" t="s">
        <v>3680</v>
      </c>
      <c r="C73" s="289" t="s">
        <v>3684</v>
      </c>
      <c r="D73" s="511">
        <f t="shared" si="0"/>
        <v>20</v>
      </c>
      <c r="E73" s="512">
        <v>30</v>
      </c>
      <c r="F73" s="513" t="s">
        <v>1228</v>
      </c>
      <c r="G73" s="183"/>
      <c r="H73" s="183" t="s">
        <v>7248</v>
      </c>
      <c r="I73" s="289" t="s">
        <v>7249</v>
      </c>
      <c r="J73" s="289" t="s">
        <v>7250</v>
      </c>
      <c r="K73" s="530">
        <v>44166</v>
      </c>
      <c r="L73" s="515" t="s">
        <v>6118</v>
      </c>
      <c r="M73" s="516" t="s">
        <v>7251</v>
      </c>
      <c r="N73" s="289" t="s">
        <v>7252</v>
      </c>
      <c r="O73" s="517" t="s">
        <v>6853</v>
      </c>
      <c r="P73" s="289" t="s">
        <v>7253</v>
      </c>
      <c r="Q73" s="289" t="s">
        <v>7254</v>
      </c>
      <c r="R73" s="289" t="s">
        <v>7255</v>
      </c>
      <c r="S73" s="289" t="s">
        <v>7256</v>
      </c>
      <c r="T73" s="289" t="s">
        <v>7257</v>
      </c>
      <c r="U73" s="289" t="s">
        <v>7258</v>
      </c>
      <c r="V73" s="289" t="s">
        <v>7233</v>
      </c>
      <c r="W73" s="289" t="s">
        <v>7259</v>
      </c>
      <c r="X73" s="289" t="s">
        <v>7260</v>
      </c>
      <c r="Y73" s="289" t="s">
        <v>7261</v>
      </c>
      <c r="Z73" s="518" t="s">
        <v>7262</v>
      </c>
      <c r="AA73" s="518" t="s">
        <v>7263</v>
      </c>
      <c r="AB73" s="518" t="s">
        <v>7264</v>
      </c>
      <c r="AC73" s="518" t="s">
        <v>7265</v>
      </c>
      <c r="AD73" s="518" t="s">
        <v>7263</v>
      </c>
      <c r="AE73" s="518" t="s">
        <v>7266</v>
      </c>
      <c r="AF73" s="518" t="s">
        <v>7267</v>
      </c>
      <c r="AG73" s="518"/>
      <c r="AH73" s="518"/>
      <c r="AI73" s="518"/>
      <c r="AJ73" s="518"/>
      <c r="AK73" s="518"/>
      <c r="AL73" s="518"/>
      <c r="AM73" s="518"/>
      <c r="AN73" s="518"/>
      <c r="AO73" s="518"/>
      <c r="AP73" s="518"/>
      <c r="AQ73" s="518"/>
      <c r="AR73" s="518"/>
      <c r="AS73" s="518"/>
      <c r="AT73" s="518"/>
      <c r="AU73" s="518"/>
      <c r="AV73" s="518"/>
      <c r="AW73" s="518"/>
      <c r="AX73" s="518"/>
      <c r="AY73" s="518"/>
      <c r="AZ73" s="518"/>
      <c r="BA73" s="518"/>
      <c r="BB73" s="518"/>
      <c r="BC73" s="518"/>
      <c r="BD73" s="518"/>
      <c r="BE73" s="518"/>
      <c r="BF73" s="518"/>
      <c r="BG73" s="518"/>
      <c r="BH73" s="518"/>
      <c r="BI73" s="518"/>
      <c r="BJ73" s="518"/>
      <c r="BK73" s="518"/>
      <c r="BL73" s="518"/>
      <c r="BM73" s="518"/>
      <c r="BN73" s="518"/>
      <c r="BO73" s="518"/>
      <c r="BP73" s="518"/>
      <c r="BQ73" s="518"/>
      <c r="BR73" s="518"/>
      <c r="BS73" s="518"/>
      <c r="BT73" s="518"/>
      <c r="BU73" s="518"/>
      <c r="BV73" s="518"/>
      <c r="BW73" s="518"/>
      <c r="BX73" s="518"/>
      <c r="BY73" s="518"/>
      <c r="BZ73" s="506"/>
      <c r="CA73" s="506"/>
      <c r="CB73" s="506"/>
      <c r="CC73" s="506"/>
      <c r="CD73" s="506"/>
      <c r="CE73" s="506"/>
    </row>
    <row r="74" spans="1:83" ht="15.75" customHeight="1">
      <c r="A74" s="520" t="s">
        <v>3677</v>
      </c>
      <c r="B74" s="520" t="s">
        <v>3680</v>
      </c>
      <c r="C74" s="520" t="s">
        <v>3686</v>
      </c>
      <c r="D74" s="521">
        <f t="shared" si="0"/>
        <v>40</v>
      </c>
      <c r="E74" s="522">
        <v>17</v>
      </c>
      <c r="F74" s="523" t="s">
        <v>1228</v>
      </c>
      <c r="G74" s="524"/>
      <c r="H74" s="524" t="s">
        <v>7268</v>
      </c>
      <c r="I74" s="595" t="s">
        <v>7269</v>
      </c>
      <c r="J74" s="520" t="s">
        <v>7270</v>
      </c>
      <c r="K74" s="525">
        <v>44138</v>
      </c>
      <c r="L74" s="526" t="s">
        <v>6076</v>
      </c>
      <c r="M74" s="527" t="s">
        <v>7271</v>
      </c>
      <c r="N74" s="520" t="s">
        <v>7272</v>
      </c>
      <c r="O74" s="520" t="s">
        <v>7273</v>
      </c>
      <c r="P74" s="520" t="s">
        <v>7273</v>
      </c>
      <c r="Q74" s="520" t="s">
        <v>7274</v>
      </c>
      <c r="R74" s="520" t="s">
        <v>7275</v>
      </c>
      <c r="S74" s="520" t="s">
        <v>7276</v>
      </c>
      <c r="T74" s="520" t="s">
        <v>7277</v>
      </c>
      <c r="U74" s="520" t="s">
        <v>7278</v>
      </c>
      <c r="V74" s="520" t="s">
        <v>7279</v>
      </c>
      <c r="W74" s="520" t="s">
        <v>7280</v>
      </c>
      <c r="X74" s="520" t="s">
        <v>7281</v>
      </c>
      <c r="Y74" s="520" t="s">
        <v>7282</v>
      </c>
      <c r="Z74" s="529" t="s">
        <v>7283</v>
      </c>
      <c r="AA74" s="529" t="s">
        <v>7284</v>
      </c>
      <c r="AB74" s="529" t="s">
        <v>7285</v>
      </c>
      <c r="AC74" s="529" t="s">
        <v>7286</v>
      </c>
      <c r="AD74" s="529" t="s">
        <v>7287</v>
      </c>
      <c r="AE74" s="529" t="s">
        <v>6148</v>
      </c>
      <c r="AF74" s="529" t="s">
        <v>7288</v>
      </c>
      <c r="AG74" s="529" t="s">
        <v>7289</v>
      </c>
      <c r="AH74" s="529" t="s">
        <v>7290</v>
      </c>
      <c r="AI74" s="529" t="s">
        <v>7291</v>
      </c>
      <c r="AJ74" s="529" t="s">
        <v>7292</v>
      </c>
      <c r="AK74" s="529" t="s">
        <v>7293</v>
      </c>
      <c r="AL74" s="529" t="s">
        <v>7294</v>
      </c>
      <c r="AM74" s="529" t="s">
        <v>7295</v>
      </c>
      <c r="AN74" s="529" t="s">
        <v>7296</v>
      </c>
      <c r="AO74" s="529" t="s">
        <v>6593</v>
      </c>
      <c r="AP74" s="529" t="s">
        <v>7297</v>
      </c>
      <c r="AQ74" s="529" t="s">
        <v>7298</v>
      </c>
      <c r="AR74" s="586" t="s">
        <v>7299</v>
      </c>
      <c r="AS74" s="529" t="s">
        <v>7300</v>
      </c>
      <c r="AT74" s="529" t="s">
        <v>7301</v>
      </c>
      <c r="AU74" s="529" t="s">
        <v>7302</v>
      </c>
      <c r="AV74" s="529" t="s">
        <v>7303</v>
      </c>
      <c r="AW74" s="529" t="s">
        <v>7304</v>
      </c>
      <c r="AX74" s="518" t="s">
        <v>7305</v>
      </c>
      <c r="AY74" s="529" t="s">
        <v>7274</v>
      </c>
      <c r="AZ74" s="529" t="s">
        <v>7306</v>
      </c>
      <c r="BA74" s="529"/>
      <c r="BB74" s="529"/>
      <c r="BC74" s="529"/>
      <c r="BD74" s="529"/>
      <c r="BE74" s="529"/>
      <c r="BF74" s="529"/>
      <c r="BG74" s="529"/>
      <c r="BH74" s="529"/>
      <c r="BI74" s="529"/>
      <c r="BJ74" s="529"/>
      <c r="BK74" s="529"/>
      <c r="BL74" s="529"/>
      <c r="BM74" s="529"/>
      <c r="BN74" s="529"/>
      <c r="BO74" s="529"/>
      <c r="BP74" s="529"/>
      <c r="BQ74" s="529"/>
      <c r="BR74" s="529"/>
      <c r="BS74" s="529"/>
      <c r="BT74" s="529"/>
      <c r="BU74" s="529"/>
      <c r="BV74" s="529"/>
      <c r="BW74" s="529"/>
      <c r="BX74" s="529"/>
      <c r="BY74" s="529"/>
      <c r="BZ74" s="506"/>
      <c r="CA74" s="506"/>
      <c r="CB74" s="506"/>
      <c r="CC74" s="506"/>
      <c r="CD74" s="506"/>
      <c r="CE74" s="506"/>
    </row>
    <row r="75" spans="1:83" ht="15.75" customHeight="1">
      <c r="A75" s="289" t="s">
        <v>2641</v>
      </c>
      <c r="B75" s="289" t="s">
        <v>3688</v>
      </c>
      <c r="C75" s="289" t="s">
        <v>3689</v>
      </c>
      <c r="D75" s="511">
        <f t="shared" si="0"/>
        <v>7</v>
      </c>
      <c r="E75" s="512">
        <v>11</v>
      </c>
      <c r="F75" s="513" t="s">
        <v>1228</v>
      </c>
      <c r="G75" s="183"/>
      <c r="H75" s="548">
        <v>44194</v>
      </c>
      <c r="I75" s="289"/>
      <c r="J75" s="289" t="s">
        <v>7307</v>
      </c>
      <c r="K75" s="514">
        <v>44134</v>
      </c>
      <c r="L75" s="515" t="s">
        <v>6076</v>
      </c>
      <c r="M75" s="516" t="s">
        <v>6817</v>
      </c>
      <c r="N75" s="289" t="s">
        <v>6817</v>
      </c>
      <c r="O75" s="289" t="s">
        <v>7308</v>
      </c>
      <c r="P75" s="289" t="s">
        <v>7309</v>
      </c>
      <c r="Q75" s="289" t="s">
        <v>7104</v>
      </c>
      <c r="R75" s="289" t="s">
        <v>7105</v>
      </c>
      <c r="S75" s="289" t="s">
        <v>6758</v>
      </c>
      <c r="T75" s="289"/>
      <c r="U75" s="289"/>
      <c r="V75" s="289"/>
      <c r="W75" s="289"/>
      <c r="X75" s="289"/>
      <c r="Y75" s="289"/>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X75" s="518"/>
      <c r="AY75" s="518"/>
      <c r="AZ75" s="518"/>
      <c r="BA75" s="518"/>
      <c r="BB75" s="518"/>
      <c r="BC75" s="518"/>
      <c r="BD75" s="518"/>
      <c r="BE75" s="518"/>
      <c r="BF75" s="518"/>
      <c r="BG75" s="518"/>
      <c r="BH75" s="518"/>
      <c r="BI75" s="518"/>
      <c r="BJ75" s="518"/>
      <c r="BK75" s="518"/>
      <c r="BL75" s="518"/>
      <c r="BM75" s="518"/>
      <c r="BN75" s="518"/>
      <c r="BO75" s="518"/>
      <c r="BP75" s="518"/>
      <c r="BQ75" s="518"/>
      <c r="BR75" s="518"/>
      <c r="BS75" s="518"/>
      <c r="BT75" s="518"/>
      <c r="BU75" s="518"/>
      <c r="BV75" s="518"/>
      <c r="BW75" s="518"/>
      <c r="BX75" s="518"/>
      <c r="BY75" s="518"/>
      <c r="BZ75" s="506"/>
      <c r="CA75" s="506"/>
      <c r="CB75" s="506"/>
      <c r="CC75" s="506"/>
      <c r="CD75" s="506"/>
      <c r="CE75" s="506"/>
    </row>
    <row r="76" spans="1:83" ht="15.75" customHeight="1">
      <c r="A76" s="520" t="s">
        <v>2641</v>
      </c>
      <c r="B76" s="520" t="s">
        <v>3688</v>
      </c>
      <c r="C76" s="520" t="s">
        <v>3119</v>
      </c>
      <c r="D76" s="521">
        <f t="shared" si="0"/>
        <v>49</v>
      </c>
      <c r="E76" s="522">
        <v>39</v>
      </c>
      <c r="F76" s="523" t="s">
        <v>1228</v>
      </c>
      <c r="G76" s="524"/>
      <c r="H76" s="570">
        <v>44169</v>
      </c>
      <c r="I76" s="566" t="s">
        <v>7310</v>
      </c>
      <c r="J76" s="520" t="s">
        <v>7311</v>
      </c>
      <c r="K76" s="525">
        <v>44138</v>
      </c>
      <c r="L76" s="526" t="s">
        <v>6153</v>
      </c>
      <c r="M76" s="527" t="s">
        <v>6091</v>
      </c>
      <c r="N76" s="520" t="s">
        <v>7312</v>
      </c>
      <c r="O76" s="520" t="s">
        <v>7313</v>
      </c>
      <c r="P76" s="520" t="s">
        <v>6098</v>
      </c>
      <c r="Q76" s="520" t="s">
        <v>7314</v>
      </c>
      <c r="R76" s="520" t="s">
        <v>7315</v>
      </c>
      <c r="S76" s="520" t="s">
        <v>6098</v>
      </c>
      <c r="T76" s="520" t="s">
        <v>7316</v>
      </c>
      <c r="U76" s="520" t="s">
        <v>7317</v>
      </c>
      <c r="V76" s="520" t="s">
        <v>7318</v>
      </c>
      <c r="W76" s="520" t="s">
        <v>7319</v>
      </c>
      <c r="X76" s="520" t="s">
        <v>7320</v>
      </c>
      <c r="Y76" s="520" t="s">
        <v>7321</v>
      </c>
      <c r="Z76" s="529" t="s">
        <v>7322</v>
      </c>
      <c r="AA76" s="529" t="s">
        <v>7323</v>
      </c>
      <c r="AB76" s="529" t="s">
        <v>7324</v>
      </c>
      <c r="AC76" s="529" t="s">
        <v>7325</v>
      </c>
      <c r="AD76" s="529" t="s">
        <v>7326</v>
      </c>
      <c r="AE76" s="529" t="s">
        <v>7327</v>
      </c>
      <c r="AF76" s="529" t="s">
        <v>7328</v>
      </c>
      <c r="AG76" s="529" t="s">
        <v>7329</v>
      </c>
      <c r="AH76" s="529" t="s">
        <v>7330</v>
      </c>
      <c r="AI76" s="529" t="s">
        <v>6098</v>
      </c>
      <c r="AJ76" s="529" t="s">
        <v>7331</v>
      </c>
      <c r="AK76" s="529" t="s">
        <v>7332</v>
      </c>
      <c r="AL76" s="529" t="s">
        <v>7333</v>
      </c>
      <c r="AM76" s="529" t="s">
        <v>6589</v>
      </c>
      <c r="AN76" s="529" t="s">
        <v>7334</v>
      </c>
      <c r="AO76" s="529" t="s">
        <v>7335</v>
      </c>
      <c r="AP76" s="529" t="s">
        <v>7336</v>
      </c>
      <c r="AQ76" s="529" t="s">
        <v>7337</v>
      </c>
      <c r="AR76" s="529" t="s">
        <v>7338</v>
      </c>
      <c r="AS76" s="529" t="s">
        <v>7243</v>
      </c>
      <c r="AT76" s="529" t="s">
        <v>7339</v>
      </c>
      <c r="AU76" s="529" t="s">
        <v>7243</v>
      </c>
      <c r="AV76" s="518" t="s">
        <v>7340</v>
      </c>
      <c r="AW76" s="529" t="s">
        <v>7341</v>
      </c>
      <c r="AX76" s="529" t="s">
        <v>7342</v>
      </c>
      <c r="AY76" s="529" t="s">
        <v>6098</v>
      </c>
      <c r="AZ76" s="529" t="s">
        <v>7343</v>
      </c>
      <c r="BA76" s="529" t="s">
        <v>7344</v>
      </c>
      <c r="BB76" s="529" t="s">
        <v>7345</v>
      </c>
      <c r="BC76" s="529" t="s">
        <v>7346</v>
      </c>
      <c r="BD76" s="529" t="s">
        <v>7347</v>
      </c>
      <c r="BE76" s="529" t="s">
        <v>7348</v>
      </c>
      <c r="BF76" s="529" t="s">
        <v>7349</v>
      </c>
      <c r="BG76" s="529" t="s">
        <v>7350</v>
      </c>
      <c r="BH76" s="529" t="s">
        <v>7351</v>
      </c>
      <c r="BI76" s="529" t="s">
        <v>7352</v>
      </c>
      <c r="BJ76" s="529"/>
      <c r="BK76" s="529"/>
      <c r="BL76" s="529"/>
      <c r="BM76" s="529"/>
      <c r="BN76" s="529"/>
      <c r="BO76" s="529"/>
      <c r="BP76" s="529"/>
      <c r="BQ76" s="529"/>
      <c r="BR76" s="529"/>
      <c r="BS76" s="529"/>
      <c r="BT76" s="529"/>
      <c r="BU76" s="529"/>
      <c r="BV76" s="529"/>
      <c r="BW76" s="529"/>
      <c r="BX76" s="529"/>
      <c r="BY76" s="529"/>
      <c r="BZ76" s="529"/>
      <c r="CA76" s="529"/>
      <c r="CB76" s="529"/>
      <c r="CC76" s="529"/>
      <c r="CD76" s="506"/>
      <c r="CE76" s="506"/>
    </row>
    <row r="77" spans="1:83" ht="15.75" customHeight="1">
      <c r="A77" s="289" t="s">
        <v>2641</v>
      </c>
      <c r="B77" s="289" t="s">
        <v>3688</v>
      </c>
      <c r="C77" s="289" t="s">
        <v>3000</v>
      </c>
      <c r="D77" s="511">
        <f t="shared" si="0"/>
        <v>31</v>
      </c>
      <c r="E77" s="512">
        <v>42</v>
      </c>
      <c r="F77" s="513" t="s">
        <v>1228</v>
      </c>
      <c r="G77" s="183"/>
      <c r="H77" s="183"/>
      <c r="I77" s="289" t="s">
        <v>7353</v>
      </c>
      <c r="J77" s="289" t="s">
        <v>7354</v>
      </c>
      <c r="K77" s="514">
        <v>44186</v>
      </c>
      <c r="L77" s="515" t="s">
        <v>6153</v>
      </c>
      <c r="M77" s="516" t="s">
        <v>6516</v>
      </c>
      <c r="N77" s="289" t="s">
        <v>7355</v>
      </c>
      <c r="O77" s="289" t="s">
        <v>7356</v>
      </c>
      <c r="P77" s="289" t="s">
        <v>7357</v>
      </c>
      <c r="Q77" s="289" t="s">
        <v>6847</v>
      </c>
      <c r="R77" s="289" t="s">
        <v>7358</v>
      </c>
      <c r="S77" s="289" t="s">
        <v>7359</v>
      </c>
      <c r="T77" s="289" t="s">
        <v>6763</v>
      </c>
      <c r="U77" s="289" t="s">
        <v>7360</v>
      </c>
      <c r="V77" s="289" t="s">
        <v>7361</v>
      </c>
      <c r="W77" s="289" t="s">
        <v>6218</v>
      </c>
      <c r="X77" s="289" t="s">
        <v>7362</v>
      </c>
      <c r="Y77" s="289" t="s">
        <v>6790</v>
      </c>
      <c r="Z77" s="518" t="s">
        <v>7363</v>
      </c>
      <c r="AA77" s="518" t="s">
        <v>6847</v>
      </c>
      <c r="AB77" s="518" t="s">
        <v>7364</v>
      </c>
      <c r="AC77" s="518" t="s">
        <v>7365</v>
      </c>
      <c r="AD77" s="518" t="s">
        <v>7365</v>
      </c>
      <c r="AE77" s="518" t="s">
        <v>7366</v>
      </c>
      <c r="AF77" s="518" t="s">
        <v>7367</v>
      </c>
      <c r="AG77" s="518" t="s">
        <v>7136</v>
      </c>
      <c r="AH77" s="518" t="s">
        <v>7136</v>
      </c>
      <c r="AI77" s="518" t="s">
        <v>7368</v>
      </c>
      <c r="AJ77" s="518" t="s">
        <v>7369</v>
      </c>
      <c r="AK77" s="518" t="s">
        <v>7370</v>
      </c>
      <c r="AL77" s="518" t="s">
        <v>7371</v>
      </c>
      <c r="AM77" s="518" t="s">
        <v>7305</v>
      </c>
      <c r="AN77" s="518" t="s">
        <v>6565</v>
      </c>
      <c r="AO77" s="529" t="s">
        <v>6851</v>
      </c>
      <c r="AP77" s="518" t="s">
        <v>7372</v>
      </c>
      <c r="AQ77" s="518" t="s">
        <v>7373</v>
      </c>
      <c r="AR77" s="519"/>
      <c r="AS77" s="518"/>
      <c r="AT77" s="518"/>
      <c r="AU77" s="518"/>
      <c r="AV77" s="518"/>
      <c r="AW77" s="518"/>
      <c r="AX77" s="518"/>
      <c r="AY77" s="518"/>
      <c r="AZ77" s="518"/>
      <c r="BA77" s="518"/>
      <c r="BB77" s="519"/>
      <c r="BC77" s="518"/>
      <c r="BD77" s="518"/>
      <c r="BE77" s="518"/>
      <c r="BF77" s="518"/>
      <c r="BG77" s="518"/>
      <c r="BH77" s="518"/>
      <c r="BI77" s="518"/>
      <c r="BJ77" s="518"/>
      <c r="BK77" s="518"/>
      <c r="BL77" s="518"/>
      <c r="BM77" s="518"/>
      <c r="BN77" s="518"/>
      <c r="BO77" s="518"/>
      <c r="BP77" s="518"/>
      <c r="BQ77" s="518"/>
      <c r="BR77" s="518"/>
      <c r="BS77" s="518"/>
      <c r="BT77" s="518"/>
      <c r="BU77" s="518"/>
      <c r="BV77" s="518"/>
      <c r="BW77" s="518"/>
      <c r="BX77" s="518"/>
      <c r="BY77" s="518"/>
      <c r="BZ77" s="518"/>
      <c r="CA77" s="518"/>
      <c r="CB77" s="518"/>
      <c r="CC77" s="518"/>
      <c r="CD77" s="506"/>
      <c r="CE77" s="506"/>
    </row>
    <row r="78" spans="1:83" ht="15.75" customHeight="1">
      <c r="A78" s="520" t="s">
        <v>3691</v>
      </c>
      <c r="B78" s="520" t="s">
        <v>3692</v>
      </c>
      <c r="C78" s="520" t="s">
        <v>2758</v>
      </c>
      <c r="D78" s="521">
        <f t="shared" si="0"/>
        <v>12</v>
      </c>
      <c r="E78" s="522">
        <v>10</v>
      </c>
      <c r="F78" s="523" t="s">
        <v>1228</v>
      </c>
      <c r="G78" s="570"/>
      <c r="H78" s="570">
        <v>44151</v>
      </c>
      <c r="I78" s="566" t="s">
        <v>7374</v>
      </c>
      <c r="J78" s="520" t="s">
        <v>7375</v>
      </c>
      <c r="K78" s="531">
        <v>44151</v>
      </c>
      <c r="L78" s="526" t="s">
        <v>6118</v>
      </c>
      <c r="M78" s="527" t="s">
        <v>7376</v>
      </c>
      <c r="N78" s="520" t="s">
        <v>7377</v>
      </c>
      <c r="O78" s="520" t="s">
        <v>7378</v>
      </c>
      <c r="P78" s="520" t="s">
        <v>7379</v>
      </c>
      <c r="Q78" s="520" t="s">
        <v>6593</v>
      </c>
      <c r="R78" s="520" t="s">
        <v>7380</v>
      </c>
      <c r="S78" s="520" t="s">
        <v>7381</v>
      </c>
      <c r="T78" s="520" t="s">
        <v>7381</v>
      </c>
      <c r="U78" s="520" t="s">
        <v>6090</v>
      </c>
      <c r="V78" s="520" t="s">
        <v>6090</v>
      </c>
      <c r="W78" s="520" t="s">
        <v>6172</v>
      </c>
      <c r="X78" s="520" t="s">
        <v>6102</v>
      </c>
      <c r="Y78" s="520"/>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529"/>
      <c r="BG78" s="529"/>
      <c r="BH78" s="529"/>
      <c r="BI78" s="529"/>
      <c r="BJ78" s="529"/>
      <c r="BK78" s="529"/>
      <c r="BL78" s="529"/>
      <c r="BM78" s="529"/>
      <c r="BN78" s="529"/>
      <c r="BO78" s="529"/>
      <c r="BP78" s="529"/>
      <c r="BQ78" s="529"/>
      <c r="BR78" s="529"/>
      <c r="BS78" s="529"/>
      <c r="BT78" s="529"/>
      <c r="BU78" s="529"/>
      <c r="BV78" s="529"/>
      <c r="BW78" s="529"/>
      <c r="BX78" s="529"/>
      <c r="BY78" s="529"/>
      <c r="BZ78" s="529"/>
      <c r="CA78" s="529"/>
      <c r="CB78" s="529"/>
      <c r="CC78" s="529"/>
      <c r="CD78" s="506"/>
      <c r="CE78" s="506"/>
    </row>
    <row r="79" spans="1:83" ht="15.75" customHeight="1">
      <c r="A79" s="289" t="s">
        <v>3693</v>
      </c>
      <c r="B79" s="289" t="s">
        <v>3694</v>
      </c>
      <c r="C79" s="289" t="s">
        <v>3695</v>
      </c>
      <c r="D79" s="511">
        <f t="shared" si="0"/>
        <v>46</v>
      </c>
      <c r="E79" s="512">
        <v>23</v>
      </c>
      <c r="F79" s="513" t="s">
        <v>1228</v>
      </c>
      <c r="G79" s="183"/>
      <c r="H79" s="183"/>
      <c r="I79" s="566" t="s">
        <v>7382</v>
      </c>
      <c r="J79" s="289" t="s">
        <v>7383</v>
      </c>
      <c r="K79" s="514">
        <v>44141</v>
      </c>
      <c r="L79" s="515" t="s">
        <v>6104</v>
      </c>
      <c r="M79" s="516" t="s">
        <v>7384</v>
      </c>
      <c r="N79" s="289" t="s">
        <v>6777</v>
      </c>
      <c r="O79" s="289" t="s">
        <v>7385</v>
      </c>
      <c r="P79" s="289" t="s">
        <v>6915</v>
      </c>
      <c r="Q79" s="289" t="s">
        <v>7386</v>
      </c>
      <c r="R79" s="289" t="s">
        <v>7387</v>
      </c>
      <c r="S79" s="289" t="s">
        <v>7388</v>
      </c>
      <c r="T79" s="592" t="s">
        <v>6777</v>
      </c>
      <c r="U79" s="289" t="s">
        <v>6557</v>
      </c>
      <c r="V79" s="289" t="s">
        <v>7389</v>
      </c>
      <c r="W79" s="289" t="s">
        <v>6777</v>
      </c>
      <c r="X79" s="289" t="s">
        <v>7390</v>
      </c>
      <c r="Y79" s="289" t="s">
        <v>6915</v>
      </c>
      <c r="Z79" s="518" t="s">
        <v>6777</v>
      </c>
      <c r="AA79" s="518" t="s">
        <v>6777</v>
      </c>
      <c r="AB79" s="518" t="s">
        <v>7391</v>
      </c>
      <c r="AC79" s="518" t="s">
        <v>7392</v>
      </c>
      <c r="AD79" s="518" t="s">
        <v>7393</v>
      </c>
      <c r="AE79" s="518" t="s">
        <v>7394</v>
      </c>
      <c r="AF79" s="518" t="s">
        <v>6915</v>
      </c>
      <c r="AG79" s="518" t="s">
        <v>7395</v>
      </c>
      <c r="AH79" s="518" t="s">
        <v>7396</v>
      </c>
      <c r="AI79" s="518" t="s">
        <v>6777</v>
      </c>
      <c r="AJ79" s="518" t="s">
        <v>6777</v>
      </c>
      <c r="AK79" s="518" t="s">
        <v>7397</v>
      </c>
      <c r="AL79" s="518" t="s">
        <v>7398</v>
      </c>
      <c r="AM79" s="518" t="s">
        <v>6777</v>
      </c>
      <c r="AN79" s="518" t="s">
        <v>7399</v>
      </c>
      <c r="AO79" s="518" t="s">
        <v>7400</v>
      </c>
      <c r="AP79" s="518" t="s">
        <v>7401</v>
      </c>
      <c r="AQ79" s="518" t="s">
        <v>7402</v>
      </c>
      <c r="AR79" s="518" t="s">
        <v>7403</v>
      </c>
      <c r="AS79" s="518" t="s">
        <v>7404</v>
      </c>
      <c r="AT79" s="547" t="s">
        <v>7405</v>
      </c>
      <c r="AU79" s="518" t="s">
        <v>7406</v>
      </c>
      <c r="AV79" s="518" t="s">
        <v>7407</v>
      </c>
      <c r="AW79" s="518" t="s">
        <v>7408</v>
      </c>
      <c r="AX79" s="518" t="s">
        <v>6874</v>
      </c>
      <c r="AY79" s="518" t="s">
        <v>7409</v>
      </c>
      <c r="AZ79" s="518" t="s">
        <v>6777</v>
      </c>
      <c r="BA79" s="518" t="s">
        <v>6777</v>
      </c>
      <c r="BB79" s="518" t="s">
        <v>6090</v>
      </c>
      <c r="BC79" s="518" t="s">
        <v>6833</v>
      </c>
      <c r="BD79" s="518" t="s">
        <v>6090</v>
      </c>
      <c r="BE79" s="518" t="s">
        <v>6794</v>
      </c>
      <c r="BF79" s="518" t="s">
        <v>6728</v>
      </c>
      <c r="BG79" s="518"/>
      <c r="BH79" s="518"/>
      <c r="BI79" s="518"/>
      <c r="BJ79" s="518"/>
      <c r="BK79" s="518"/>
      <c r="BL79" s="518"/>
      <c r="BM79" s="518"/>
      <c r="BN79" s="518"/>
      <c r="BO79" s="518"/>
      <c r="BP79" s="518"/>
      <c r="BQ79" s="518"/>
      <c r="BR79" s="518"/>
      <c r="BS79" s="518"/>
      <c r="BT79" s="518"/>
      <c r="BU79" s="518"/>
      <c r="BV79" s="518"/>
      <c r="BW79" s="518"/>
      <c r="BX79" s="518"/>
      <c r="BY79" s="518"/>
      <c r="BZ79" s="518"/>
      <c r="CA79" s="518"/>
      <c r="CB79" s="518"/>
      <c r="CC79" s="518"/>
      <c r="CD79" s="506"/>
      <c r="CE79" s="506"/>
    </row>
    <row r="80" spans="1:83" ht="15.75" customHeight="1">
      <c r="A80" s="520" t="s">
        <v>3693</v>
      </c>
      <c r="B80" s="520" t="s">
        <v>3696</v>
      </c>
      <c r="C80" s="520" t="s">
        <v>3117</v>
      </c>
      <c r="D80" s="521">
        <f t="shared" si="0"/>
        <v>44</v>
      </c>
      <c r="E80" s="522">
        <v>40</v>
      </c>
      <c r="F80" s="523" t="s">
        <v>1228</v>
      </c>
      <c r="G80" s="524"/>
      <c r="H80" s="524"/>
      <c r="I80" s="520" t="s">
        <v>7410</v>
      </c>
      <c r="J80" s="520"/>
      <c r="K80" s="525">
        <v>44153</v>
      </c>
      <c r="L80" s="526" t="s">
        <v>6118</v>
      </c>
      <c r="M80" s="527" t="s">
        <v>7411</v>
      </c>
      <c r="N80" s="520" t="s">
        <v>6112</v>
      </c>
      <c r="O80" s="520" t="s">
        <v>6112</v>
      </c>
      <c r="P80" s="520" t="s">
        <v>6341</v>
      </c>
      <c r="Q80" s="520" t="s">
        <v>7412</v>
      </c>
      <c r="R80" s="568" t="s">
        <v>7413</v>
      </c>
      <c r="S80" s="520" t="s">
        <v>7044</v>
      </c>
      <c r="T80" s="520" t="s">
        <v>7414</v>
      </c>
      <c r="U80" s="520" t="s">
        <v>7415</v>
      </c>
      <c r="V80" s="596" t="s">
        <v>7416</v>
      </c>
      <c r="W80" s="568" t="s">
        <v>7417</v>
      </c>
      <c r="X80" s="520" t="s">
        <v>7418</v>
      </c>
      <c r="Y80" s="597" t="s">
        <v>7419</v>
      </c>
      <c r="Z80" s="529" t="s">
        <v>7420</v>
      </c>
      <c r="AA80" s="529" t="s">
        <v>7421</v>
      </c>
      <c r="AB80" s="529" t="s">
        <v>6112</v>
      </c>
      <c r="AC80" s="529" t="s">
        <v>7422</v>
      </c>
      <c r="AD80" s="529" t="s">
        <v>6893</v>
      </c>
      <c r="AE80" s="529" t="s">
        <v>7423</v>
      </c>
      <c r="AF80" s="529" t="s">
        <v>7424</v>
      </c>
      <c r="AG80" s="529" t="s">
        <v>7425</v>
      </c>
      <c r="AH80" s="529" t="s">
        <v>6091</v>
      </c>
      <c r="AI80" s="529" t="s">
        <v>7426</v>
      </c>
      <c r="AJ80" s="529" t="s">
        <v>7427</v>
      </c>
      <c r="AK80" s="529" t="s">
        <v>7428</v>
      </c>
      <c r="AL80" s="529" t="s">
        <v>7426</v>
      </c>
      <c r="AM80" s="529" t="s">
        <v>7429</v>
      </c>
      <c r="AN80" s="529" t="s">
        <v>7430</v>
      </c>
      <c r="AO80" s="529" t="s">
        <v>6238</v>
      </c>
      <c r="AP80" s="529" t="s">
        <v>7054</v>
      </c>
      <c r="AQ80" s="529" t="s">
        <v>7431</v>
      </c>
      <c r="AR80" s="529" t="s">
        <v>6721</v>
      </c>
      <c r="AS80" s="529" t="s">
        <v>7432</v>
      </c>
      <c r="AT80" s="529" t="s">
        <v>7433</v>
      </c>
      <c r="AU80" s="529" t="s">
        <v>7434</v>
      </c>
      <c r="AV80" s="528">
        <v>44137</v>
      </c>
      <c r="AW80" s="529" t="s">
        <v>6593</v>
      </c>
      <c r="AX80" s="529" t="s">
        <v>7435</v>
      </c>
      <c r="AY80" s="529" t="s">
        <v>7436</v>
      </c>
      <c r="AZ80" s="529" t="s">
        <v>7437</v>
      </c>
      <c r="BA80" s="529" t="s">
        <v>6593</v>
      </c>
      <c r="BB80" s="529" t="s">
        <v>7438</v>
      </c>
      <c r="BC80" s="529" t="s">
        <v>7439</v>
      </c>
      <c r="BD80" s="529" t="s">
        <v>7440</v>
      </c>
      <c r="BE80" s="529"/>
      <c r="BF80" s="529"/>
      <c r="BG80" s="529"/>
      <c r="BH80" s="529"/>
      <c r="BI80" s="529"/>
      <c r="BJ80" s="529"/>
      <c r="BK80" s="529"/>
      <c r="BL80" s="529"/>
      <c r="BM80" s="529"/>
      <c r="BN80" s="529"/>
      <c r="BO80" s="529"/>
      <c r="BP80" s="529"/>
      <c r="BQ80" s="529"/>
      <c r="BR80" s="529"/>
      <c r="BS80" s="529"/>
      <c r="BT80" s="529"/>
      <c r="BU80" s="529"/>
      <c r="BV80" s="529"/>
      <c r="BW80" s="529"/>
      <c r="BX80" s="529"/>
      <c r="BY80" s="529"/>
      <c r="BZ80" s="529"/>
      <c r="CA80" s="529"/>
      <c r="CB80" s="529"/>
      <c r="CC80" s="529"/>
      <c r="CD80" s="506"/>
      <c r="CE80" s="506"/>
    </row>
    <row r="81" spans="1:83" ht="15.75" customHeight="1">
      <c r="A81" s="289" t="s">
        <v>3693</v>
      </c>
      <c r="B81" s="289" t="s">
        <v>3698</v>
      </c>
      <c r="C81" s="289" t="s">
        <v>3699</v>
      </c>
      <c r="D81" s="511">
        <f t="shared" si="0"/>
        <v>5</v>
      </c>
      <c r="E81" s="512">
        <v>19</v>
      </c>
      <c r="F81" s="513" t="s">
        <v>1228</v>
      </c>
      <c r="G81" s="183"/>
      <c r="H81" s="183"/>
      <c r="I81" s="289"/>
      <c r="J81" s="289"/>
      <c r="K81" s="514">
        <v>44133</v>
      </c>
      <c r="L81" s="515" t="s">
        <v>6118</v>
      </c>
      <c r="M81" s="516" t="s">
        <v>6112</v>
      </c>
      <c r="N81" s="289" t="s">
        <v>6112</v>
      </c>
      <c r="O81" s="289" t="s">
        <v>7441</v>
      </c>
      <c r="P81" s="289" t="s">
        <v>7442</v>
      </c>
      <c r="Q81" s="289" t="s">
        <v>7443</v>
      </c>
      <c r="R81" s="289"/>
      <c r="S81" s="289"/>
      <c r="T81" s="289"/>
      <c r="U81" s="289"/>
      <c r="V81" s="536"/>
      <c r="W81" s="289"/>
      <c r="X81" s="536"/>
      <c r="Y81" s="536"/>
      <c r="Z81" s="518"/>
      <c r="AA81" s="518"/>
      <c r="AB81" s="518"/>
      <c r="AC81" s="518"/>
      <c r="AD81" s="518"/>
      <c r="AE81" s="518"/>
      <c r="AF81" s="518"/>
      <c r="AG81" s="518"/>
      <c r="AH81" s="518"/>
      <c r="AI81" s="518"/>
      <c r="AJ81" s="518"/>
      <c r="AK81" s="518"/>
      <c r="AL81" s="518"/>
      <c r="AM81" s="518"/>
      <c r="AN81" s="518"/>
      <c r="AO81" s="518"/>
      <c r="AP81" s="518"/>
      <c r="AQ81" s="518"/>
      <c r="AR81" s="518"/>
      <c r="AS81" s="518"/>
      <c r="AT81" s="518"/>
      <c r="AU81" s="518"/>
      <c r="AV81" s="518"/>
      <c r="AW81" s="518"/>
      <c r="AX81" s="518"/>
      <c r="AY81" s="518"/>
      <c r="AZ81" s="518"/>
      <c r="BA81" s="518"/>
      <c r="BB81" s="518"/>
      <c r="BC81" s="518"/>
      <c r="BD81" s="518"/>
      <c r="BE81" s="518"/>
      <c r="BF81" s="518"/>
      <c r="BG81" s="518"/>
      <c r="BH81" s="518"/>
      <c r="BI81" s="518"/>
      <c r="BJ81" s="518"/>
      <c r="BK81" s="518"/>
      <c r="BL81" s="518"/>
      <c r="BM81" s="518"/>
      <c r="BN81" s="518"/>
      <c r="BO81" s="518"/>
      <c r="BP81" s="518"/>
      <c r="BQ81" s="518"/>
      <c r="BR81" s="518"/>
      <c r="BS81" s="518"/>
      <c r="BT81" s="518"/>
      <c r="BU81" s="518"/>
      <c r="BV81" s="518"/>
      <c r="BW81" s="518"/>
      <c r="BX81" s="518"/>
      <c r="BY81" s="518"/>
      <c r="BZ81" s="518"/>
      <c r="CA81" s="518"/>
      <c r="CB81" s="518"/>
      <c r="CC81" s="518"/>
      <c r="CD81" s="506"/>
      <c r="CE81" s="506"/>
    </row>
    <row r="82" spans="1:83" ht="15.75" customHeight="1">
      <c r="A82" s="520" t="s">
        <v>3693</v>
      </c>
      <c r="B82" s="520" t="s">
        <v>3701</v>
      </c>
      <c r="C82" s="520" t="s">
        <v>2762</v>
      </c>
      <c r="D82" s="521">
        <f t="shared" si="0"/>
        <v>20</v>
      </c>
      <c r="E82" s="522">
        <v>29</v>
      </c>
      <c r="F82" s="523" t="s">
        <v>1228</v>
      </c>
      <c r="G82" s="524"/>
      <c r="H82" s="524"/>
      <c r="I82" s="520" t="s">
        <v>7444</v>
      </c>
      <c r="J82" s="520" t="s">
        <v>7445</v>
      </c>
      <c r="K82" s="525">
        <v>44152</v>
      </c>
      <c r="L82" s="526" t="s">
        <v>6076</v>
      </c>
      <c r="M82" s="527" t="s">
        <v>7446</v>
      </c>
      <c r="N82" s="520" t="s">
        <v>7145</v>
      </c>
      <c r="O82" s="520" t="s">
        <v>7145</v>
      </c>
      <c r="P82" s="520" t="s">
        <v>7447</v>
      </c>
      <c r="Q82" s="520" t="s">
        <v>6817</v>
      </c>
      <c r="R82" s="520" t="s">
        <v>7448</v>
      </c>
      <c r="S82" s="520" t="s">
        <v>6218</v>
      </c>
      <c r="T82" s="520" t="s">
        <v>7449</v>
      </c>
      <c r="U82" s="520" t="s">
        <v>7450</v>
      </c>
      <c r="V82" s="520" t="s">
        <v>6790</v>
      </c>
      <c r="W82" s="520" t="s">
        <v>7451</v>
      </c>
      <c r="X82" s="520" t="s">
        <v>6762</v>
      </c>
      <c r="Y82" s="520" t="s">
        <v>7452</v>
      </c>
      <c r="Z82" s="529" t="s">
        <v>7453</v>
      </c>
      <c r="AA82" s="529" t="s">
        <v>7454</v>
      </c>
      <c r="AB82" s="529" t="s">
        <v>7455</v>
      </c>
      <c r="AC82" s="529" t="s">
        <v>6695</v>
      </c>
      <c r="AD82" s="529" t="s">
        <v>7456</v>
      </c>
      <c r="AE82" s="529" t="s">
        <v>7457</v>
      </c>
      <c r="AF82" s="518" t="s">
        <v>6728</v>
      </c>
      <c r="AG82" s="529"/>
      <c r="AH82" s="529"/>
      <c r="AI82" s="529"/>
      <c r="AJ82" s="529"/>
      <c r="AK82" s="528"/>
      <c r="AL82" s="528"/>
      <c r="AM82" s="598"/>
      <c r="AN82" s="529"/>
      <c r="AO82" s="587"/>
      <c r="AP82" s="529"/>
      <c r="AQ82" s="529"/>
      <c r="AR82" s="529"/>
      <c r="AS82" s="529"/>
      <c r="AT82" s="529"/>
      <c r="AU82" s="529"/>
      <c r="AV82" s="529"/>
      <c r="AW82" s="529"/>
      <c r="AX82" s="529"/>
      <c r="AY82" s="529"/>
      <c r="AZ82" s="529"/>
      <c r="BA82" s="529"/>
      <c r="BB82" s="529"/>
      <c r="BC82" s="529"/>
      <c r="BD82" s="529"/>
      <c r="BE82" s="529"/>
      <c r="BF82" s="529"/>
      <c r="BG82" s="529"/>
      <c r="BH82" s="529"/>
      <c r="BI82" s="529"/>
      <c r="BJ82" s="529"/>
      <c r="BK82" s="529"/>
      <c r="BL82" s="529"/>
      <c r="BM82" s="529"/>
      <c r="BN82" s="529"/>
      <c r="BO82" s="529"/>
      <c r="BP82" s="529"/>
      <c r="BQ82" s="529"/>
      <c r="BR82" s="186"/>
      <c r="BS82" s="186"/>
      <c r="BT82" s="186"/>
      <c r="BU82" s="186"/>
      <c r="BV82" s="186"/>
      <c r="BW82" s="186"/>
      <c r="BX82" s="186"/>
      <c r="BY82" s="186"/>
      <c r="BZ82" s="186"/>
      <c r="CA82" s="186"/>
      <c r="CB82" s="186"/>
      <c r="CC82" s="186"/>
      <c r="CD82" s="506"/>
      <c r="CE82" s="506"/>
    </row>
    <row r="83" spans="1:83" ht="15.75" customHeight="1">
      <c r="A83" s="289" t="s">
        <v>3693</v>
      </c>
      <c r="B83" s="289" t="s">
        <v>3703</v>
      </c>
      <c r="C83" s="289" t="s">
        <v>3704</v>
      </c>
      <c r="D83" s="511">
        <f t="shared" si="0"/>
        <v>6</v>
      </c>
      <c r="E83" s="512">
        <v>4</v>
      </c>
      <c r="F83" s="513" t="s">
        <v>1228</v>
      </c>
      <c r="G83" s="183"/>
      <c r="H83" s="183"/>
      <c r="I83" s="289" t="s">
        <v>7458</v>
      </c>
      <c r="J83" s="289"/>
      <c r="K83" s="514">
        <v>44138</v>
      </c>
      <c r="L83" s="515" t="s">
        <v>6076</v>
      </c>
      <c r="M83" s="516" t="s">
        <v>6915</v>
      </c>
      <c r="N83" s="289" t="s">
        <v>6915</v>
      </c>
      <c r="O83" s="289" t="s">
        <v>6915</v>
      </c>
      <c r="P83" s="289" t="s">
        <v>7295</v>
      </c>
      <c r="Q83" s="289" t="s">
        <v>7459</v>
      </c>
      <c r="R83" s="289" t="s">
        <v>6728</v>
      </c>
      <c r="S83" s="289"/>
      <c r="T83" s="289"/>
      <c r="U83" s="289"/>
      <c r="V83" s="289"/>
      <c r="W83" s="289"/>
      <c r="X83" s="289"/>
      <c r="Y83" s="289"/>
      <c r="Z83" s="518"/>
      <c r="AA83" s="518"/>
      <c r="AB83" s="518"/>
      <c r="AC83" s="518"/>
      <c r="AD83" s="518"/>
      <c r="AE83" s="518"/>
      <c r="AF83" s="518"/>
      <c r="AG83" s="518"/>
      <c r="AH83" s="518"/>
      <c r="AI83" s="518"/>
      <c r="AJ83" s="518"/>
      <c r="AK83" s="518"/>
      <c r="AL83" s="518"/>
      <c r="AM83" s="518"/>
      <c r="AN83" s="518"/>
      <c r="AO83" s="518"/>
      <c r="AP83" s="518"/>
      <c r="AQ83" s="518"/>
      <c r="AR83" s="518"/>
      <c r="AS83" s="518"/>
      <c r="AT83" s="518"/>
      <c r="AU83" s="518"/>
      <c r="AV83" s="518"/>
      <c r="AW83" s="518"/>
      <c r="AX83" s="518"/>
      <c r="AY83" s="518"/>
      <c r="AZ83" s="518"/>
      <c r="BA83" s="518"/>
      <c r="BB83" s="518"/>
      <c r="BC83" s="518"/>
      <c r="BD83" s="518"/>
      <c r="BE83" s="518"/>
      <c r="BF83" s="518"/>
      <c r="BG83" s="518"/>
      <c r="BH83" s="518"/>
      <c r="BI83" s="518"/>
      <c r="BJ83" s="518"/>
      <c r="BK83" s="518"/>
      <c r="BL83" s="518"/>
      <c r="BM83" s="518"/>
      <c r="BN83" s="518"/>
      <c r="BO83" s="518"/>
      <c r="BP83" s="518"/>
      <c r="BQ83" s="518"/>
      <c r="BR83" s="518"/>
      <c r="BS83" s="518"/>
      <c r="BT83" s="518"/>
      <c r="BU83" s="518"/>
      <c r="BV83" s="518"/>
      <c r="BW83" s="518"/>
      <c r="BX83" s="518"/>
      <c r="BY83" s="518"/>
      <c r="BZ83" s="518"/>
      <c r="CA83" s="518"/>
      <c r="CB83" s="518"/>
      <c r="CC83" s="518"/>
      <c r="CD83" s="506"/>
      <c r="CE83" s="506"/>
    </row>
    <row r="84" spans="1:83" ht="15.75" customHeight="1">
      <c r="A84" s="520" t="s">
        <v>3693</v>
      </c>
      <c r="B84" s="520" t="s">
        <v>3705</v>
      </c>
      <c r="C84" s="520" t="s">
        <v>3706</v>
      </c>
      <c r="D84" s="521">
        <f t="shared" si="0"/>
        <v>6</v>
      </c>
      <c r="E84" s="522">
        <v>6</v>
      </c>
      <c r="F84" s="523" t="s">
        <v>1228</v>
      </c>
      <c r="G84" s="524"/>
      <c r="H84" s="524"/>
      <c r="I84" s="520"/>
      <c r="J84" s="520"/>
      <c r="K84" s="525">
        <v>44144</v>
      </c>
      <c r="L84" s="526" t="s">
        <v>6076</v>
      </c>
      <c r="M84" s="527" t="s">
        <v>7460</v>
      </c>
      <c r="N84" s="520" t="s">
        <v>7460</v>
      </c>
      <c r="O84" s="520" t="s">
        <v>7461</v>
      </c>
      <c r="P84" s="520" t="s">
        <v>6762</v>
      </c>
      <c r="Q84" s="520" t="s">
        <v>7462</v>
      </c>
      <c r="R84" s="289" t="s">
        <v>6728</v>
      </c>
      <c r="S84" s="520"/>
      <c r="T84" s="520"/>
      <c r="U84" s="520"/>
      <c r="V84" s="520"/>
      <c r="W84" s="520"/>
      <c r="X84" s="520"/>
      <c r="Y84" s="520"/>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529"/>
      <c r="BG84" s="529"/>
      <c r="BH84" s="529"/>
      <c r="BI84" s="529"/>
      <c r="BJ84" s="529"/>
      <c r="BK84" s="529"/>
      <c r="BL84" s="529"/>
      <c r="BM84" s="529"/>
      <c r="BN84" s="529"/>
      <c r="BO84" s="529"/>
      <c r="BP84" s="529"/>
      <c r="BQ84" s="529"/>
      <c r="BR84" s="529"/>
      <c r="BS84" s="529"/>
      <c r="BT84" s="529"/>
      <c r="BU84" s="529"/>
      <c r="BV84" s="529"/>
      <c r="BW84" s="529"/>
      <c r="BX84" s="529"/>
      <c r="BY84" s="529"/>
      <c r="BZ84" s="529"/>
      <c r="CA84" s="529"/>
      <c r="CB84" s="529"/>
      <c r="CC84" s="529"/>
      <c r="CD84" s="506"/>
      <c r="CE84" s="506"/>
    </row>
    <row r="85" spans="1:83" ht="15.75" customHeight="1">
      <c r="A85" s="289" t="s">
        <v>3693</v>
      </c>
      <c r="B85" s="289" t="s">
        <v>3701</v>
      </c>
      <c r="C85" s="289" t="s">
        <v>3708</v>
      </c>
      <c r="D85" s="511">
        <f t="shared" si="0"/>
        <v>5</v>
      </c>
      <c r="E85" s="512">
        <v>9</v>
      </c>
      <c r="F85" s="513" t="s">
        <v>1228</v>
      </c>
      <c r="G85" s="183"/>
      <c r="H85" s="183"/>
      <c r="I85" s="289"/>
      <c r="J85" s="289"/>
      <c r="K85" s="514">
        <v>44137</v>
      </c>
      <c r="L85" s="515" t="s">
        <v>6076</v>
      </c>
      <c r="M85" s="516" t="s">
        <v>6112</v>
      </c>
      <c r="N85" s="289" t="s">
        <v>7463</v>
      </c>
      <c r="O85" s="289" t="s">
        <v>6827</v>
      </c>
      <c r="P85" s="289" t="s">
        <v>6593</v>
      </c>
      <c r="Q85" s="289" t="s">
        <v>6728</v>
      </c>
      <c r="R85" s="289"/>
      <c r="S85" s="536"/>
      <c r="T85" s="289"/>
      <c r="U85" s="289"/>
      <c r="V85" s="289"/>
      <c r="W85" s="289"/>
      <c r="X85" s="289"/>
      <c r="Y85" s="289"/>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06"/>
      <c r="CE85" s="506"/>
    </row>
    <row r="86" spans="1:83" ht="15.75" customHeight="1">
      <c r="A86" s="520" t="s">
        <v>3693</v>
      </c>
      <c r="B86" s="520" t="s">
        <v>3709</v>
      </c>
      <c r="C86" s="520" t="s">
        <v>3710</v>
      </c>
      <c r="D86" s="521">
        <f t="shared" si="0"/>
        <v>7</v>
      </c>
      <c r="E86" s="522">
        <v>12</v>
      </c>
      <c r="F86" s="523" t="s">
        <v>1228</v>
      </c>
      <c r="G86" s="524"/>
      <c r="H86" s="524"/>
      <c r="I86" s="520" t="s">
        <v>7464</v>
      </c>
      <c r="J86" s="520" t="s">
        <v>7465</v>
      </c>
      <c r="K86" s="525">
        <v>44127</v>
      </c>
      <c r="L86" s="526" t="s">
        <v>6076</v>
      </c>
      <c r="M86" s="527" t="s">
        <v>7145</v>
      </c>
      <c r="N86" s="520" t="s">
        <v>7447</v>
      </c>
      <c r="O86" s="520" t="s">
        <v>7447</v>
      </c>
      <c r="P86" s="520" t="s">
        <v>7466</v>
      </c>
      <c r="Q86" s="520" t="s">
        <v>6777</v>
      </c>
      <c r="R86" s="520" t="s">
        <v>7399</v>
      </c>
      <c r="S86" s="520" t="s">
        <v>7461</v>
      </c>
      <c r="T86" s="520"/>
      <c r="U86" s="520"/>
      <c r="V86" s="520"/>
      <c r="W86" s="520"/>
      <c r="X86" s="520"/>
      <c r="Y86" s="520"/>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529"/>
      <c r="BG86" s="529"/>
      <c r="BH86" s="529"/>
      <c r="BI86" s="529"/>
      <c r="BJ86" s="529"/>
      <c r="BK86" s="529"/>
      <c r="BL86" s="529"/>
      <c r="BM86" s="529"/>
      <c r="BN86" s="529"/>
      <c r="BO86" s="529"/>
      <c r="BP86" s="529"/>
      <c r="BQ86" s="529"/>
      <c r="BR86" s="529"/>
      <c r="BS86" s="529"/>
      <c r="BT86" s="529"/>
      <c r="BU86" s="529"/>
      <c r="BV86" s="529"/>
      <c r="BW86" s="529"/>
      <c r="BX86" s="529"/>
      <c r="BY86" s="529"/>
      <c r="BZ86" s="529"/>
      <c r="CA86" s="529"/>
      <c r="CB86" s="529"/>
      <c r="CC86" s="529"/>
      <c r="CD86" s="506"/>
      <c r="CE86" s="506"/>
    </row>
    <row r="87" spans="1:83" ht="15.75" customHeight="1">
      <c r="A87" s="289" t="s">
        <v>3693</v>
      </c>
      <c r="B87" s="289" t="s">
        <v>3701</v>
      </c>
      <c r="C87" s="289" t="s">
        <v>3711</v>
      </c>
      <c r="D87" s="511">
        <f t="shared" si="0"/>
        <v>6</v>
      </c>
      <c r="E87" s="512">
        <v>3</v>
      </c>
      <c r="F87" s="513" t="s">
        <v>1228</v>
      </c>
      <c r="G87" s="183"/>
      <c r="H87" s="183"/>
      <c r="I87" s="289"/>
      <c r="J87" s="289"/>
      <c r="K87" s="514">
        <v>44130</v>
      </c>
      <c r="L87" s="515" t="s">
        <v>7467</v>
      </c>
      <c r="M87" s="516" t="s">
        <v>6915</v>
      </c>
      <c r="N87" s="289" t="s">
        <v>6915</v>
      </c>
      <c r="O87" s="289" t="s">
        <v>6915</v>
      </c>
      <c r="P87" s="289" t="s">
        <v>6106</v>
      </c>
      <c r="Q87" s="289" t="s">
        <v>6626</v>
      </c>
      <c r="R87" s="289" t="s">
        <v>6728</v>
      </c>
      <c r="S87" s="289"/>
      <c r="T87" s="289"/>
      <c r="U87" s="289"/>
      <c r="V87" s="289"/>
      <c r="W87" s="289"/>
      <c r="X87" s="289"/>
      <c r="Y87" s="289"/>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06"/>
      <c r="CE87" s="506"/>
    </row>
    <row r="88" spans="1:83" ht="15.75" customHeight="1">
      <c r="A88" s="520" t="s">
        <v>3712</v>
      </c>
      <c r="B88" s="520" t="s">
        <v>3713</v>
      </c>
      <c r="C88" s="520" t="s">
        <v>3714</v>
      </c>
      <c r="D88" s="521">
        <f t="shared" si="0"/>
        <v>30</v>
      </c>
      <c r="E88" s="522">
        <v>20</v>
      </c>
      <c r="F88" s="523" t="s">
        <v>1228</v>
      </c>
      <c r="G88" s="570"/>
      <c r="H88" s="570">
        <v>44144</v>
      </c>
      <c r="I88" s="566" t="s">
        <v>7468</v>
      </c>
      <c r="J88" s="520" t="s">
        <v>7469</v>
      </c>
      <c r="K88" s="556">
        <v>44140</v>
      </c>
      <c r="L88" s="526" t="s">
        <v>7470</v>
      </c>
      <c r="M88" s="520" t="s">
        <v>7471</v>
      </c>
      <c r="N88" s="520" t="s">
        <v>7471</v>
      </c>
      <c r="O88" s="520" t="s">
        <v>7472</v>
      </c>
      <c r="P88" s="520" t="s">
        <v>7473</v>
      </c>
      <c r="Q88" s="520" t="s">
        <v>7474</v>
      </c>
      <c r="R88" s="520" t="s">
        <v>7475</v>
      </c>
      <c r="S88" s="520" t="s">
        <v>7476</v>
      </c>
      <c r="T88" s="520" t="s">
        <v>7477</v>
      </c>
      <c r="U88" s="599" t="s">
        <v>7478</v>
      </c>
      <c r="V88" s="599" t="s">
        <v>7479</v>
      </c>
      <c r="W88" s="520" t="s">
        <v>7480</v>
      </c>
      <c r="X88" s="520" t="s">
        <v>7481</v>
      </c>
      <c r="Y88" s="520" t="s">
        <v>6249</v>
      </c>
      <c r="Z88" s="529" t="s">
        <v>7482</v>
      </c>
      <c r="AA88" s="529" t="s">
        <v>7483</v>
      </c>
      <c r="AB88" s="529" t="s">
        <v>7484</v>
      </c>
      <c r="AC88" s="529" t="s">
        <v>7485</v>
      </c>
      <c r="AD88" s="529" t="s">
        <v>7472</v>
      </c>
      <c r="AE88" s="529" t="s">
        <v>7484</v>
      </c>
      <c r="AF88" s="529" t="s">
        <v>7486</v>
      </c>
      <c r="AG88" s="529" t="s">
        <v>7487</v>
      </c>
      <c r="AH88" s="529" t="s">
        <v>7488</v>
      </c>
      <c r="AI88" s="529" t="s">
        <v>7489</v>
      </c>
      <c r="AJ88" s="529" t="s">
        <v>7490</v>
      </c>
      <c r="AK88" s="518" t="s">
        <v>7491</v>
      </c>
      <c r="AL88" s="529" t="s">
        <v>6355</v>
      </c>
      <c r="AM88" s="529" t="s">
        <v>7492</v>
      </c>
      <c r="AN88" s="529" t="s">
        <v>7493</v>
      </c>
      <c r="AO88" s="529" t="s">
        <v>7494</v>
      </c>
      <c r="AP88" s="529" t="s">
        <v>7495</v>
      </c>
      <c r="AQ88" s="529"/>
      <c r="AR88" s="529"/>
      <c r="AS88" s="529"/>
      <c r="AT88" s="529"/>
      <c r="AU88" s="529"/>
      <c r="AV88" s="529"/>
      <c r="AW88" s="529"/>
      <c r="AX88" s="529"/>
      <c r="AY88" s="529"/>
      <c r="AZ88" s="529"/>
      <c r="BA88" s="529"/>
      <c r="BB88" s="529"/>
      <c r="BC88" s="529"/>
      <c r="BD88" s="529"/>
      <c r="BE88" s="529"/>
      <c r="BF88" s="529"/>
      <c r="BG88" s="529"/>
      <c r="BH88" s="529"/>
      <c r="BI88" s="529"/>
      <c r="BJ88" s="529"/>
      <c r="BK88" s="529"/>
      <c r="BL88" s="529"/>
      <c r="BM88" s="529"/>
      <c r="BN88" s="529"/>
      <c r="BO88" s="529"/>
      <c r="BP88" s="529"/>
      <c r="BQ88" s="529"/>
      <c r="BR88" s="529"/>
      <c r="BS88" s="529"/>
      <c r="BT88" s="529"/>
      <c r="BU88" s="529"/>
      <c r="BV88" s="529"/>
      <c r="BW88" s="529"/>
      <c r="BX88" s="529"/>
      <c r="BY88" s="529"/>
      <c r="BZ88" s="529"/>
      <c r="CA88" s="529"/>
      <c r="CB88" s="529"/>
      <c r="CC88" s="529"/>
      <c r="CD88" s="506"/>
      <c r="CE88" s="506"/>
    </row>
    <row r="89" spans="1:83" ht="15.75" customHeight="1">
      <c r="A89" s="289" t="s">
        <v>3712</v>
      </c>
      <c r="B89" s="289" t="s">
        <v>3072</v>
      </c>
      <c r="C89" s="289" t="s">
        <v>3715</v>
      </c>
      <c r="D89" s="511">
        <f t="shared" si="0"/>
        <v>26</v>
      </c>
      <c r="E89" s="512">
        <v>15</v>
      </c>
      <c r="F89" s="513" t="s">
        <v>1228</v>
      </c>
      <c r="G89" s="183"/>
      <c r="H89" s="183"/>
      <c r="I89" s="289" t="s">
        <v>7496</v>
      </c>
      <c r="J89" s="289"/>
      <c r="K89" s="514">
        <v>44165</v>
      </c>
      <c r="L89" s="515" t="s">
        <v>7470</v>
      </c>
      <c r="M89" s="516" t="s">
        <v>6915</v>
      </c>
      <c r="N89" s="592" t="s">
        <v>6915</v>
      </c>
      <c r="O89" s="289" t="s">
        <v>6777</v>
      </c>
      <c r="P89" s="289" t="s">
        <v>6218</v>
      </c>
      <c r="Q89" s="289" t="s">
        <v>6763</v>
      </c>
      <c r="R89" s="289" t="s">
        <v>6218</v>
      </c>
      <c r="S89" s="289" t="s">
        <v>6218</v>
      </c>
      <c r="T89" s="289" t="s">
        <v>6528</v>
      </c>
      <c r="U89" s="289" t="s">
        <v>6763</v>
      </c>
      <c r="V89" s="289" t="s">
        <v>6225</v>
      </c>
      <c r="W89" s="289" t="s">
        <v>7497</v>
      </c>
      <c r="X89" s="289" t="s">
        <v>6109</v>
      </c>
      <c r="Y89" s="289" t="s">
        <v>7498</v>
      </c>
      <c r="Z89" s="518" t="s">
        <v>7499</v>
      </c>
      <c r="AA89" s="518" t="s">
        <v>7500</v>
      </c>
      <c r="AB89" s="518" t="s">
        <v>7501</v>
      </c>
      <c r="AC89" s="518" t="s">
        <v>7432</v>
      </c>
      <c r="AD89" s="518" t="s">
        <v>7502</v>
      </c>
      <c r="AE89" s="518" t="s">
        <v>7381</v>
      </c>
      <c r="AF89" s="518" t="s">
        <v>7503</v>
      </c>
      <c r="AG89" s="518" t="s">
        <v>7504</v>
      </c>
      <c r="AH89" s="518" t="s">
        <v>6090</v>
      </c>
      <c r="AI89" s="518" t="s">
        <v>7505</v>
      </c>
      <c r="AJ89" s="518" t="s">
        <v>7506</v>
      </c>
      <c r="AK89" s="518" t="s">
        <v>7507</v>
      </c>
      <c r="AL89" s="518" t="s">
        <v>7508</v>
      </c>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06"/>
      <c r="CE89" s="506"/>
    </row>
    <row r="90" spans="1:83" ht="15.75" customHeight="1">
      <c r="A90" s="520" t="s">
        <v>3717</v>
      </c>
      <c r="B90" s="520" t="s">
        <v>2808</v>
      </c>
      <c r="C90" s="520" t="s">
        <v>3718</v>
      </c>
      <c r="D90" s="521">
        <f t="shared" si="0"/>
        <v>9</v>
      </c>
      <c r="E90" s="522">
        <v>11</v>
      </c>
      <c r="F90" s="523" t="s">
        <v>1228</v>
      </c>
      <c r="G90" s="524"/>
      <c r="H90" s="524"/>
      <c r="I90" s="520"/>
      <c r="J90" s="520" t="s">
        <v>7509</v>
      </c>
      <c r="K90" s="525">
        <v>44130</v>
      </c>
      <c r="L90" s="526" t="s">
        <v>6076</v>
      </c>
      <c r="M90" s="527" t="s">
        <v>7510</v>
      </c>
      <c r="N90" s="520" t="s">
        <v>6109</v>
      </c>
      <c r="O90" s="520" t="s">
        <v>7511</v>
      </c>
      <c r="P90" s="520" t="s">
        <v>6626</v>
      </c>
      <c r="Q90" s="520" t="s">
        <v>7512</v>
      </c>
      <c r="R90" s="520" t="s">
        <v>6109</v>
      </c>
      <c r="S90" s="520" t="s">
        <v>6218</v>
      </c>
      <c r="T90" s="520" t="s">
        <v>6106</v>
      </c>
      <c r="U90" s="568" t="s">
        <v>6106</v>
      </c>
      <c r="V90" s="520"/>
      <c r="W90" s="520"/>
      <c r="X90" s="520"/>
      <c r="Y90" s="520"/>
      <c r="Z90" s="529"/>
      <c r="AA90" s="529"/>
      <c r="AB90" s="529"/>
      <c r="AC90" s="529"/>
      <c r="AD90" s="529"/>
      <c r="AE90" s="529"/>
      <c r="AF90" s="529"/>
      <c r="AG90" s="529"/>
      <c r="AH90" s="529"/>
      <c r="AI90" s="529"/>
      <c r="AJ90" s="529"/>
      <c r="AK90" s="529"/>
      <c r="AL90" s="529"/>
      <c r="AM90" s="529"/>
      <c r="AN90" s="529"/>
      <c r="AO90" s="529"/>
      <c r="AP90" s="529"/>
      <c r="AQ90" s="529"/>
      <c r="AR90" s="529"/>
      <c r="AS90" s="529"/>
      <c r="AT90" s="529"/>
      <c r="AU90" s="529"/>
      <c r="AV90" s="529"/>
      <c r="AW90" s="529"/>
      <c r="AX90" s="529"/>
      <c r="AY90" s="529"/>
      <c r="AZ90" s="529"/>
      <c r="BA90" s="529"/>
      <c r="BB90" s="529"/>
      <c r="BC90" s="529"/>
      <c r="BD90" s="529"/>
      <c r="BE90" s="529"/>
      <c r="BF90" s="529"/>
      <c r="BG90" s="529"/>
      <c r="BH90" s="529"/>
      <c r="BI90" s="529"/>
      <c r="BJ90" s="529"/>
      <c r="BK90" s="529"/>
      <c r="BL90" s="529"/>
      <c r="BM90" s="529"/>
      <c r="BN90" s="529"/>
      <c r="BO90" s="529"/>
      <c r="BP90" s="529"/>
      <c r="BQ90" s="529"/>
      <c r="BR90" s="529"/>
      <c r="BS90" s="529"/>
      <c r="BT90" s="529"/>
      <c r="BU90" s="529"/>
      <c r="BV90" s="529"/>
      <c r="BW90" s="529"/>
      <c r="BX90" s="529"/>
      <c r="BY90" s="529"/>
      <c r="BZ90" s="529"/>
      <c r="CA90" s="529"/>
      <c r="CB90" s="529"/>
      <c r="CC90" s="529"/>
      <c r="CD90" s="506"/>
      <c r="CE90" s="506"/>
    </row>
    <row r="91" spans="1:83" ht="15.75" customHeight="1">
      <c r="A91" s="289" t="s">
        <v>3717</v>
      </c>
      <c r="B91" s="289" t="s">
        <v>3719</v>
      </c>
      <c r="C91" s="289" t="s">
        <v>2958</v>
      </c>
      <c r="D91" s="511">
        <f t="shared" si="0"/>
        <v>20</v>
      </c>
      <c r="E91" s="512">
        <v>28</v>
      </c>
      <c r="F91" s="513" t="s">
        <v>1228</v>
      </c>
      <c r="G91" s="183"/>
      <c r="H91" s="183"/>
      <c r="I91" s="289" t="s">
        <v>7513</v>
      </c>
      <c r="J91" s="289" t="s">
        <v>7514</v>
      </c>
      <c r="K91" s="514">
        <v>44144</v>
      </c>
      <c r="L91" s="515" t="s">
        <v>7515</v>
      </c>
      <c r="M91" s="516" t="s">
        <v>7516</v>
      </c>
      <c r="N91" s="289" t="s">
        <v>7517</v>
      </c>
      <c r="O91" s="289" t="s">
        <v>7518</v>
      </c>
      <c r="P91" s="289" t="s">
        <v>7519</v>
      </c>
      <c r="Q91" s="289" t="s">
        <v>6079</v>
      </c>
      <c r="R91" s="289" t="s">
        <v>7426</v>
      </c>
      <c r="S91" s="289" t="s">
        <v>7520</v>
      </c>
      <c r="T91" s="289" t="s">
        <v>7521</v>
      </c>
      <c r="U91" s="289" t="s">
        <v>7313</v>
      </c>
      <c r="V91" s="289" t="s">
        <v>7522</v>
      </c>
      <c r="W91" s="289" t="s">
        <v>6739</v>
      </c>
      <c r="X91" s="289" t="s">
        <v>7523</v>
      </c>
      <c r="Y91" s="289" t="s">
        <v>7524</v>
      </c>
      <c r="Z91" s="518" t="s">
        <v>7525</v>
      </c>
      <c r="AA91" s="518" t="s">
        <v>6079</v>
      </c>
      <c r="AB91" s="518" t="s">
        <v>6122</v>
      </c>
      <c r="AC91" s="518" t="s">
        <v>6079</v>
      </c>
      <c r="AD91" s="518" t="s">
        <v>6079</v>
      </c>
      <c r="AE91" s="518" t="s">
        <v>6172</v>
      </c>
      <c r="AF91" s="518" t="s">
        <v>7526</v>
      </c>
      <c r="AG91" s="518"/>
      <c r="AH91" s="518"/>
      <c r="AI91" s="518"/>
      <c r="AJ91" s="518"/>
      <c r="AK91" s="519"/>
      <c r="AL91" s="518"/>
      <c r="AM91" s="518"/>
      <c r="AN91" s="600"/>
      <c r="AO91" s="518"/>
      <c r="AP91" s="518"/>
      <c r="AQ91" s="518"/>
      <c r="AR91" s="518"/>
      <c r="AS91" s="518"/>
      <c r="AT91" s="518"/>
      <c r="AU91" s="518"/>
      <c r="AV91" s="518"/>
      <c r="AW91" s="518"/>
      <c r="AX91" s="518"/>
      <c r="AY91" s="518"/>
      <c r="AZ91" s="518"/>
      <c r="BA91" s="518"/>
      <c r="BB91" s="518"/>
      <c r="BC91" s="518"/>
      <c r="BD91" s="518"/>
      <c r="BE91" s="518"/>
      <c r="BF91" s="518"/>
      <c r="BG91" s="518"/>
      <c r="BH91" s="518"/>
      <c r="BI91" s="518"/>
      <c r="BJ91" s="518"/>
      <c r="BK91" s="518"/>
      <c r="BL91" s="518"/>
      <c r="BM91" s="518"/>
      <c r="BN91" s="518"/>
      <c r="BO91" s="518"/>
      <c r="BP91" s="518"/>
      <c r="BQ91" s="518"/>
      <c r="BR91" s="518"/>
      <c r="BS91" s="518"/>
      <c r="BT91" s="518"/>
      <c r="BU91" s="518"/>
      <c r="BV91" s="518"/>
      <c r="BW91" s="518"/>
      <c r="BX91" s="518"/>
      <c r="BY91" s="518"/>
      <c r="BZ91" s="518"/>
      <c r="CA91" s="518"/>
      <c r="CB91" s="518"/>
      <c r="CC91" s="518"/>
      <c r="CD91" s="506"/>
      <c r="CE91" s="506"/>
    </row>
    <row r="92" spans="1:83" ht="15.75" customHeight="1">
      <c r="A92" s="520" t="s">
        <v>3717</v>
      </c>
      <c r="B92" s="520" t="s">
        <v>3720</v>
      </c>
      <c r="C92" s="520" t="s">
        <v>3721</v>
      </c>
      <c r="D92" s="521">
        <f t="shared" si="0"/>
        <v>32</v>
      </c>
      <c r="E92" s="522">
        <v>37</v>
      </c>
      <c r="F92" s="523" t="s">
        <v>1228</v>
      </c>
      <c r="G92" s="524" t="s">
        <v>7527</v>
      </c>
      <c r="H92" s="524"/>
      <c r="I92" s="601" t="s">
        <v>7528</v>
      </c>
      <c r="J92" s="520" t="s">
        <v>7529</v>
      </c>
      <c r="K92" s="525">
        <v>44152</v>
      </c>
      <c r="L92" s="526" t="s">
        <v>6153</v>
      </c>
      <c r="M92" s="527" t="s">
        <v>7530</v>
      </c>
      <c r="N92" s="520" t="s">
        <v>7531</v>
      </c>
      <c r="O92" s="520" t="s">
        <v>6915</v>
      </c>
      <c r="P92" s="520" t="s">
        <v>7532</v>
      </c>
      <c r="Q92" s="520" t="s">
        <v>6777</v>
      </c>
      <c r="R92" s="520" t="s">
        <v>7533</v>
      </c>
      <c r="S92" s="520" t="s">
        <v>7534</v>
      </c>
      <c r="T92" s="520" t="s">
        <v>7535</v>
      </c>
      <c r="U92" s="520" t="s">
        <v>7536</v>
      </c>
      <c r="V92" s="520" t="s">
        <v>7537</v>
      </c>
      <c r="W92" s="520" t="s">
        <v>7538</v>
      </c>
      <c r="X92" s="520" t="s">
        <v>7539</v>
      </c>
      <c r="Y92" s="520" t="s">
        <v>7540</v>
      </c>
      <c r="Z92" s="518" t="s">
        <v>6950</v>
      </c>
      <c r="AA92" s="529" t="s">
        <v>6782</v>
      </c>
      <c r="AB92" s="529" t="s">
        <v>6911</v>
      </c>
      <c r="AC92" s="529" t="s">
        <v>6893</v>
      </c>
      <c r="AD92" s="529" t="s">
        <v>7541</v>
      </c>
      <c r="AE92" s="529" t="s">
        <v>6790</v>
      </c>
      <c r="AF92" s="529" t="s">
        <v>6079</v>
      </c>
      <c r="AG92" s="529" t="s">
        <v>6079</v>
      </c>
      <c r="AH92" s="529" t="s">
        <v>7542</v>
      </c>
      <c r="AI92" s="529" t="s">
        <v>6392</v>
      </c>
      <c r="AJ92" s="529" t="s">
        <v>7543</v>
      </c>
      <c r="AK92" s="529" t="s">
        <v>6712</v>
      </c>
      <c r="AL92" s="529" t="s">
        <v>6546</v>
      </c>
      <c r="AM92" s="529" t="s">
        <v>7544</v>
      </c>
      <c r="AN92" s="529" t="s">
        <v>7545</v>
      </c>
      <c r="AO92" s="529" t="s">
        <v>7546</v>
      </c>
      <c r="AP92" s="529" t="s">
        <v>7547</v>
      </c>
      <c r="AQ92" s="529" t="s">
        <v>7548</v>
      </c>
      <c r="AR92" s="518" t="s">
        <v>7549</v>
      </c>
      <c r="AS92" s="529"/>
      <c r="AT92" s="529"/>
      <c r="AU92" s="529"/>
      <c r="AV92" s="529"/>
      <c r="AW92" s="529"/>
      <c r="AX92" s="529"/>
      <c r="AY92" s="529"/>
      <c r="AZ92" s="529"/>
      <c r="BA92" s="529"/>
      <c r="BB92" s="529"/>
      <c r="BC92" s="529"/>
      <c r="BD92" s="529"/>
      <c r="BE92" s="529"/>
      <c r="BF92" s="529"/>
      <c r="BG92" s="529"/>
      <c r="BH92" s="529"/>
      <c r="BI92" s="529"/>
      <c r="BJ92" s="529"/>
      <c r="BK92" s="529"/>
      <c r="BL92" s="529"/>
      <c r="BM92" s="529"/>
      <c r="BN92" s="529"/>
      <c r="BO92" s="529"/>
      <c r="BP92" s="529"/>
      <c r="BQ92" s="529"/>
      <c r="BR92" s="529"/>
      <c r="BS92" s="529"/>
      <c r="BT92" s="529"/>
      <c r="BU92" s="529"/>
      <c r="BV92" s="529"/>
      <c r="BW92" s="529"/>
      <c r="BX92" s="529"/>
      <c r="BY92" s="529"/>
      <c r="BZ92" s="529"/>
      <c r="CA92" s="529"/>
      <c r="CB92" s="529"/>
      <c r="CC92" s="529"/>
      <c r="CD92" s="506"/>
      <c r="CE92" s="506"/>
    </row>
    <row r="93" spans="1:83" ht="15.75" customHeight="1">
      <c r="A93" s="289" t="s">
        <v>3717</v>
      </c>
      <c r="B93" s="289" t="s">
        <v>3720</v>
      </c>
      <c r="C93" s="289" t="s">
        <v>3722</v>
      </c>
      <c r="D93" s="511">
        <f t="shared" si="0"/>
        <v>20</v>
      </c>
      <c r="E93" s="512">
        <v>23</v>
      </c>
      <c r="F93" s="513" t="s">
        <v>1228</v>
      </c>
      <c r="G93" s="289"/>
      <c r="H93" s="305" t="s">
        <v>7550</v>
      </c>
      <c r="I93" s="289"/>
      <c r="J93" s="289"/>
      <c r="K93" s="514">
        <v>44134</v>
      </c>
      <c r="L93" s="515" t="s">
        <v>7551</v>
      </c>
      <c r="M93" s="289" t="s">
        <v>7552</v>
      </c>
      <c r="N93" s="289" t="s">
        <v>6879</v>
      </c>
      <c r="O93" s="289" t="s">
        <v>7553</v>
      </c>
      <c r="P93" s="289" t="s">
        <v>7112</v>
      </c>
      <c r="Q93" s="289" t="s">
        <v>7554</v>
      </c>
      <c r="R93" s="289" t="s">
        <v>6218</v>
      </c>
      <c r="S93" s="289" t="s">
        <v>7555</v>
      </c>
      <c r="T93" s="289" t="s">
        <v>6790</v>
      </c>
      <c r="U93" s="289" t="s">
        <v>7556</v>
      </c>
      <c r="V93" s="289" t="s">
        <v>6079</v>
      </c>
      <c r="W93" s="289" t="s">
        <v>7557</v>
      </c>
      <c r="X93" s="289" t="s">
        <v>6079</v>
      </c>
      <c r="Y93" s="289" t="s">
        <v>7558</v>
      </c>
      <c r="Z93" s="518" t="s">
        <v>6875</v>
      </c>
      <c r="AA93" s="518" t="s">
        <v>6098</v>
      </c>
      <c r="AB93" s="518" t="s">
        <v>6098</v>
      </c>
      <c r="AC93" s="186" t="s">
        <v>7559</v>
      </c>
      <c r="AD93" s="518"/>
      <c r="AE93" s="518" t="s">
        <v>6079</v>
      </c>
      <c r="AF93" s="518" t="s">
        <v>6098</v>
      </c>
      <c r="AG93" s="518" t="s">
        <v>7560</v>
      </c>
      <c r="AH93" s="519"/>
      <c r="AI93" s="519"/>
      <c r="AJ93" s="518"/>
      <c r="AK93" s="518"/>
      <c r="AL93" s="518"/>
      <c r="AM93" s="518"/>
      <c r="AN93" s="518"/>
      <c r="AO93" s="518"/>
      <c r="AP93" s="518"/>
      <c r="AQ93" s="518"/>
      <c r="AR93" s="518"/>
      <c r="AS93" s="518"/>
      <c r="AT93" s="518"/>
      <c r="AU93" s="518"/>
      <c r="AV93" s="518"/>
      <c r="AW93" s="518"/>
      <c r="AX93" s="518"/>
      <c r="AY93" s="518"/>
      <c r="AZ93" s="518"/>
      <c r="BA93" s="518"/>
      <c r="BB93" s="518"/>
      <c r="BC93" s="518"/>
      <c r="BD93" s="518"/>
      <c r="BE93" s="518"/>
      <c r="BF93" s="518"/>
      <c r="BG93" s="518"/>
      <c r="BH93" s="518"/>
      <c r="BI93" s="518"/>
      <c r="BJ93" s="518"/>
      <c r="BK93" s="518"/>
      <c r="BL93" s="518"/>
      <c r="BM93" s="518"/>
      <c r="BN93" s="518"/>
      <c r="BO93" s="518"/>
      <c r="BP93" s="518"/>
      <c r="BQ93" s="518"/>
      <c r="BR93" s="518"/>
      <c r="BS93" s="518"/>
      <c r="BT93" s="518"/>
      <c r="BU93" s="518"/>
      <c r="BV93" s="518"/>
      <c r="BW93" s="518"/>
      <c r="BX93" s="518"/>
      <c r="BY93" s="518"/>
      <c r="BZ93" s="518"/>
      <c r="CA93" s="518"/>
      <c r="CB93" s="518"/>
      <c r="CC93" s="518"/>
      <c r="CD93" s="506"/>
      <c r="CE93" s="506"/>
    </row>
    <row r="94" spans="1:83" ht="15.75" customHeight="1">
      <c r="A94" s="520" t="s">
        <v>3723</v>
      </c>
      <c r="B94" s="520" t="s">
        <v>3724</v>
      </c>
      <c r="C94" s="520" t="s">
        <v>3725</v>
      </c>
      <c r="D94" s="521">
        <f t="shared" si="0"/>
        <v>12</v>
      </c>
      <c r="E94" s="522">
        <v>7</v>
      </c>
      <c r="F94" s="523" t="s">
        <v>1228</v>
      </c>
      <c r="G94" s="524"/>
      <c r="H94" s="524"/>
      <c r="I94" s="543">
        <v>44168</v>
      </c>
      <c r="J94" s="520"/>
      <c r="K94" s="525">
        <v>44141</v>
      </c>
      <c r="L94" s="526" t="s">
        <v>6153</v>
      </c>
      <c r="M94" s="527" t="s">
        <v>6777</v>
      </c>
      <c r="N94" s="520" t="s">
        <v>7561</v>
      </c>
      <c r="O94" s="520" t="s">
        <v>7562</v>
      </c>
      <c r="P94" s="520" t="s">
        <v>6777</v>
      </c>
      <c r="Q94" s="520" t="s">
        <v>6777</v>
      </c>
      <c r="R94" s="520" t="s">
        <v>6218</v>
      </c>
      <c r="S94" s="520" t="s">
        <v>6079</v>
      </c>
      <c r="T94" s="520" t="s">
        <v>6094</v>
      </c>
      <c r="U94" s="520" t="s">
        <v>6218</v>
      </c>
      <c r="V94" s="520" t="s">
        <v>6923</v>
      </c>
      <c r="W94" s="520" t="s">
        <v>7563</v>
      </c>
      <c r="X94" s="520" t="s">
        <v>7564</v>
      </c>
      <c r="Y94" s="520"/>
      <c r="Z94" s="529"/>
      <c r="AA94" s="529"/>
      <c r="AB94" s="529"/>
      <c r="AC94" s="529"/>
      <c r="AD94" s="529"/>
      <c r="AE94" s="529"/>
      <c r="AF94" s="529"/>
      <c r="AG94" s="529"/>
      <c r="AH94" s="529"/>
      <c r="AI94" s="529"/>
      <c r="AJ94" s="529"/>
      <c r="AK94" s="529"/>
      <c r="AL94" s="529"/>
      <c r="AM94" s="529"/>
      <c r="AN94" s="529"/>
      <c r="AO94" s="529"/>
      <c r="AP94" s="529"/>
      <c r="AQ94" s="529"/>
      <c r="AR94" s="529"/>
      <c r="AS94" s="529"/>
      <c r="AT94" s="529"/>
      <c r="AU94" s="529"/>
      <c r="AV94" s="529"/>
      <c r="AW94" s="529"/>
      <c r="AX94" s="529"/>
      <c r="AY94" s="529"/>
      <c r="AZ94" s="529"/>
      <c r="BA94" s="529"/>
      <c r="BB94" s="529"/>
      <c r="BC94" s="529"/>
      <c r="BD94" s="529"/>
      <c r="BE94" s="529"/>
      <c r="BF94" s="529"/>
      <c r="BG94" s="529"/>
      <c r="BH94" s="529"/>
      <c r="BI94" s="529"/>
      <c r="BJ94" s="529"/>
      <c r="BK94" s="529"/>
      <c r="BL94" s="529"/>
      <c r="BM94" s="529"/>
      <c r="BN94" s="529"/>
      <c r="BO94" s="529"/>
      <c r="BP94" s="529"/>
      <c r="BQ94" s="529"/>
      <c r="BR94" s="529"/>
      <c r="BS94" s="529"/>
      <c r="BT94" s="529"/>
      <c r="BU94" s="529"/>
      <c r="BV94" s="529"/>
      <c r="BW94" s="529"/>
      <c r="BX94" s="529"/>
      <c r="BY94" s="529"/>
      <c r="BZ94" s="529"/>
      <c r="CA94" s="529"/>
      <c r="CB94" s="529"/>
      <c r="CC94" s="529"/>
      <c r="CD94" s="506"/>
      <c r="CE94" s="506"/>
    </row>
    <row r="95" spans="1:83" ht="15.75" customHeight="1">
      <c r="A95" s="289" t="s">
        <v>3727</v>
      </c>
      <c r="B95" s="289" t="s">
        <v>3728</v>
      </c>
      <c r="C95" s="289" t="s">
        <v>3729</v>
      </c>
      <c r="D95" s="511">
        <f t="shared" si="0"/>
        <v>16</v>
      </c>
      <c r="E95" s="512">
        <v>6</v>
      </c>
      <c r="F95" s="513" t="s">
        <v>1228</v>
      </c>
      <c r="G95" s="183"/>
      <c r="H95" s="183"/>
      <c r="I95" s="289"/>
      <c r="J95" s="289"/>
      <c r="K95" s="514">
        <v>44152</v>
      </c>
      <c r="L95" s="515" t="s">
        <v>7565</v>
      </c>
      <c r="M95" s="516" t="s">
        <v>7566</v>
      </c>
      <c r="N95" s="289" t="s">
        <v>7561</v>
      </c>
      <c r="O95" s="289" t="s">
        <v>7567</v>
      </c>
      <c r="P95" s="289" t="s">
        <v>7568</v>
      </c>
      <c r="Q95" s="289" t="s">
        <v>7569</v>
      </c>
      <c r="R95" s="289" t="s">
        <v>6777</v>
      </c>
      <c r="S95" s="289" t="s">
        <v>6082</v>
      </c>
      <c r="T95" s="289" t="s">
        <v>7570</v>
      </c>
      <c r="U95" s="289" t="s">
        <v>7571</v>
      </c>
      <c r="V95" s="289" t="s">
        <v>6731</v>
      </c>
      <c r="W95" s="289" t="s">
        <v>7572</v>
      </c>
      <c r="X95" s="289" t="s">
        <v>7573</v>
      </c>
      <c r="Y95" s="289" t="s">
        <v>7574</v>
      </c>
      <c r="Z95" s="518" t="s">
        <v>6089</v>
      </c>
      <c r="AA95" s="518" t="s">
        <v>7575</v>
      </c>
      <c r="AB95" s="518" t="s">
        <v>6728</v>
      </c>
      <c r="AC95" s="518"/>
      <c r="AD95" s="518"/>
      <c r="AE95" s="518"/>
      <c r="AF95" s="518"/>
      <c r="AG95" s="518"/>
      <c r="AH95" s="518"/>
      <c r="AI95" s="518"/>
      <c r="AJ95" s="518"/>
      <c r="AK95" s="518"/>
      <c r="AL95" s="518"/>
      <c r="AM95" s="518"/>
      <c r="AN95" s="518"/>
      <c r="AO95" s="518"/>
      <c r="AP95" s="518"/>
      <c r="AQ95" s="518"/>
      <c r="AR95" s="518"/>
      <c r="AS95" s="518"/>
      <c r="AT95" s="518"/>
      <c r="AU95" s="518"/>
      <c r="AV95" s="518"/>
      <c r="AW95" s="518"/>
      <c r="AX95" s="518"/>
      <c r="AY95" s="518"/>
      <c r="AZ95" s="518"/>
      <c r="BA95" s="518"/>
      <c r="BB95" s="518"/>
      <c r="BC95" s="518"/>
      <c r="BD95" s="518"/>
      <c r="BE95" s="518"/>
      <c r="BF95" s="518"/>
      <c r="BG95" s="518"/>
      <c r="BH95" s="518"/>
      <c r="BI95" s="518"/>
      <c r="BJ95" s="518"/>
      <c r="BK95" s="518"/>
      <c r="BL95" s="518"/>
      <c r="BM95" s="518"/>
      <c r="BN95" s="518"/>
      <c r="BO95" s="518"/>
      <c r="BP95" s="518"/>
      <c r="BQ95" s="518"/>
      <c r="BR95" s="518"/>
      <c r="BS95" s="518"/>
      <c r="BT95" s="518"/>
      <c r="BU95" s="518"/>
      <c r="BV95" s="518"/>
      <c r="BW95" s="518"/>
      <c r="BX95" s="518"/>
      <c r="BY95" s="518"/>
      <c r="BZ95" s="518"/>
      <c r="CA95" s="518"/>
      <c r="CB95" s="518"/>
      <c r="CC95" s="518"/>
      <c r="CD95" s="506"/>
      <c r="CE95" s="506"/>
    </row>
    <row r="96" spans="1:83" ht="15.75" customHeight="1">
      <c r="A96" s="520" t="s">
        <v>3727</v>
      </c>
      <c r="B96" s="520" t="s">
        <v>3107</v>
      </c>
      <c r="C96" s="520" t="s">
        <v>2780</v>
      </c>
      <c r="D96" s="521">
        <f t="shared" si="0"/>
        <v>36</v>
      </c>
      <c r="E96" s="522">
        <v>35</v>
      </c>
      <c r="F96" s="523" t="s">
        <v>1228</v>
      </c>
      <c r="G96" s="551"/>
      <c r="H96" s="552"/>
      <c r="I96" s="557" t="s">
        <v>7081</v>
      </c>
      <c r="J96" s="520" t="s">
        <v>7576</v>
      </c>
      <c r="K96" s="525">
        <v>44159</v>
      </c>
      <c r="L96" s="526" t="s">
        <v>6153</v>
      </c>
      <c r="M96" s="527" t="s">
        <v>7566</v>
      </c>
      <c r="N96" s="520" t="s">
        <v>6218</v>
      </c>
      <c r="O96" s="520" t="s">
        <v>6218</v>
      </c>
      <c r="P96" s="520" t="s">
        <v>7577</v>
      </c>
      <c r="Q96" s="520" t="s">
        <v>7578</v>
      </c>
      <c r="R96" s="520" t="s">
        <v>7579</v>
      </c>
      <c r="S96" s="520" t="s">
        <v>6763</v>
      </c>
      <c r="T96" s="520" t="s">
        <v>6218</v>
      </c>
      <c r="U96" s="520" t="s">
        <v>6218</v>
      </c>
      <c r="V96" s="520" t="s">
        <v>6218</v>
      </c>
      <c r="W96" s="520" t="s">
        <v>7185</v>
      </c>
      <c r="X96" s="520" t="s">
        <v>6848</v>
      </c>
      <c r="Y96" s="520" t="s">
        <v>7580</v>
      </c>
      <c r="Z96" s="529" t="s">
        <v>7581</v>
      </c>
      <c r="AA96" s="529" t="s">
        <v>7582</v>
      </c>
      <c r="AB96" s="529" t="s">
        <v>7583</v>
      </c>
      <c r="AC96" s="529" t="s">
        <v>7555</v>
      </c>
      <c r="AD96" s="529" t="s">
        <v>6763</v>
      </c>
      <c r="AE96" s="529" t="s">
        <v>6218</v>
      </c>
      <c r="AF96" s="529" t="s">
        <v>6218</v>
      </c>
      <c r="AG96" s="529" t="s">
        <v>6218</v>
      </c>
      <c r="AH96" s="529" t="s">
        <v>6218</v>
      </c>
      <c r="AI96" s="529" t="s">
        <v>7584</v>
      </c>
      <c r="AJ96" s="529" t="s">
        <v>7585</v>
      </c>
      <c r="AK96" s="529" t="s">
        <v>6841</v>
      </c>
      <c r="AL96" s="529" t="s">
        <v>6106</v>
      </c>
      <c r="AM96" s="529" t="s">
        <v>7586</v>
      </c>
      <c r="AN96" s="529" t="s">
        <v>7587</v>
      </c>
      <c r="AO96" s="529" t="s">
        <v>6898</v>
      </c>
      <c r="AP96" s="529" t="s">
        <v>6790</v>
      </c>
      <c r="AQ96" s="529" t="s">
        <v>6218</v>
      </c>
      <c r="AR96" s="529" t="s">
        <v>7588</v>
      </c>
      <c r="AS96" s="529" t="s">
        <v>7589</v>
      </c>
      <c r="AT96" s="529" t="s">
        <v>7590</v>
      </c>
      <c r="AU96" s="529" t="s">
        <v>7591</v>
      </c>
      <c r="AV96" s="529" t="s">
        <v>7592</v>
      </c>
      <c r="AW96" s="529"/>
      <c r="AX96" s="529"/>
      <c r="AY96" s="529"/>
      <c r="AZ96" s="529"/>
      <c r="BA96" s="529"/>
      <c r="BB96" s="529"/>
      <c r="BC96" s="529"/>
      <c r="BD96" s="529"/>
      <c r="BE96" s="529"/>
      <c r="BF96" s="529"/>
      <c r="BG96" s="529"/>
      <c r="BH96" s="529"/>
      <c r="BI96" s="529"/>
      <c r="BJ96" s="529"/>
      <c r="BK96" s="529"/>
      <c r="BL96" s="529"/>
      <c r="BM96" s="529"/>
      <c r="BN96" s="529"/>
      <c r="BO96" s="529"/>
      <c r="BP96" s="529"/>
      <c r="BQ96" s="529"/>
      <c r="BR96" s="529"/>
      <c r="BS96" s="529"/>
      <c r="BT96" s="529"/>
      <c r="BU96" s="529"/>
      <c r="BV96" s="529"/>
      <c r="BW96" s="529"/>
      <c r="BX96" s="529"/>
      <c r="BY96" s="529"/>
      <c r="BZ96" s="529"/>
      <c r="CA96" s="529"/>
      <c r="CB96" s="529"/>
      <c r="CC96" s="529"/>
      <c r="CD96" s="506"/>
      <c r="CE96" s="506"/>
    </row>
    <row r="97" spans="1:83" ht="15.75" customHeight="1">
      <c r="A97" s="289" t="s">
        <v>3727</v>
      </c>
      <c r="B97" s="289" t="s">
        <v>3733</v>
      </c>
      <c r="C97" s="289" t="s">
        <v>3045</v>
      </c>
      <c r="D97" s="511">
        <f t="shared" si="0"/>
        <v>20</v>
      </c>
      <c r="E97" s="512">
        <v>22</v>
      </c>
      <c r="F97" s="513" t="s">
        <v>1228</v>
      </c>
      <c r="G97" s="183"/>
      <c r="H97" s="183"/>
      <c r="I97" s="557" t="s">
        <v>7593</v>
      </c>
      <c r="J97" s="289" t="s">
        <v>7594</v>
      </c>
      <c r="K97" s="545">
        <v>44152</v>
      </c>
      <c r="L97" s="515" t="s">
        <v>6076</v>
      </c>
      <c r="M97" s="516" t="s">
        <v>7595</v>
      </c>
      <c r="N97" s="289" t="s">
        <v>7595</v>
      </c>
      <c r="O97" s="289" t="s">
        <v>6107</v>
      </c>
      <c r="P97" s="289" t="s">
        <v>6105</v>
      </c>
      <c r="Q97" s="289" t="s">
        <v>7428</v>
      </c>
      <c r="R97" s="289" t="s">
        <v>6916</v>
      </c>
      <c r="S97" s="289" t="s">
        <v>6609</v>
      </c>
      <c r="T97" s="289" t="s">
        <v>6116</v>
      </c>
      <c r="U97" s="289" t="s">
        <v>7596</v>
      </c>
      <c r="V97" s="289" t="s">
        <v>6148</v>
      </c>
      <c r="W97" s="289" t="s">
        <v>7597</v>
      </c>
      <c r="X97" s="517" t="s">
        <v>7598</v>
      </c>
      <c r="Y97" s="289" t="s">
        <v>7598</v>
      </c>
      <c r="Z97" s="518" t="s">
        <v>7274</v>
      </c>
      <c r="AA97" s="518" t="s">
        <v>7289</v>
      </c>
      <c r="AB97" s="518" t="s">
        <v>7274</v>
      </c>
      <c r="AC97" s="518" t="s">
        <v>6148</v>
      </c>
      <c r="AD97" s="518" t="s">
        <v>7599</v>
      </c>
      <c r="AE97" s="518" t="s">
        <v>7600</v>
      </c>
      <c r="AF97" s="518" t="s">
        <v>7601</v>
      </c>
      <c r="AG97" s="518"/>
      <c r="AH97" s="518"/>
      <c r="AI97" s="518"/>
      <c r="AJ97" s="518"/>
      <c r="AK97" s="518"/>
      <c r="AL97" s="518"/>
      <c r="AM97" s="518"/>
      <c r="AN97" s="518"/>
      <c r="AO97" s="518"/>
      <c r="AP97" s="518"/>
      <c r="AQ97" s="518"/>
      <c r="AR97" s="518"/>
      <c r="AS97" s="518"/>
      <c r="AT97" s="518"/>
      <c r="AU97" s="518"/>
      <c r="AV97" s="518"/>
      <c r="AW97" s="518"/>
      <c r="AX97" s="518"/>
      <c r="AY97" s="518"/>
      <c r="AZ97" s="518"/>
      <c r="BA97" s="518"/>
      <c r="BB97" s="518"/>
      <c r="BC97" s="518"/>
      <c r="BD97" s="518"/>
      <c r="BE97" s="518"/>
      <c r="BF97" s="518"/>
      <c r="BG97" s="518"/>
      <c r="BH97" s="518"/>
      <c r="BI97" s="518"/>
      <c r="BJ97" s="518"/>
      <c r="BK97" s="518"/>
      <c r="BL97" s="518"/>
      <c r="BM97" s="518"/>
      <c r="BN97" s="518"/>
      <c r="BO97" s="518"/>
      <c r="BP97" s="518"/>
      <c r="BQ97" s="518"/>
      <c r="BR97" s="518"/>
      <c r="BS97" s="518"/>
      <c r="BT97" s="518"/>
      <c r="BU97" s="518"/>
      <c r="BV97" s="518"/>
      <c r="BW97" s="518"/>
      <c r="BX97" s="518"/>
      <c r="BY97" s="518"/>
      <c r="BZ97" s="518"/>
      <c r="CA97" s="518"/>
      <c r="CB97" s="518"/>
      <c r="CC97" s="518"/>
      <c r="CD97" s="506"/>
      <c r="CE97" s="506"/>
    </row>
    <row r="98" spans="1:83" ht="15.75" customHeight="1">
      <c r="A98" s="520" t="s">
        <v>3727</v>
      </c>
      <c r="B98" s="520" t="s">
        <v>3734</v>
      </c>
      <c r="C98" s="520" t="s">
        <v>2992</v>
      </c>
      <c r="D98" s="521">
        <f t="shared" si="0"/>
        <v>25</v>
      </c>
      <c r="E98" s="522">
        <v>42</v>
      </c>
      <c r="F98" s="523" t="s">
        <v>1228</v>
      </c>
      <c r="G98" s="524"/>
      <c r="H98" s="524"/>
      <c r="I98" s="520" t="s">
        <v>7602</v>
      </c>
      <c r="J98" s="520" t="s">
        <v>7603</v>
      </c>
      <c r="K98" s="589" t="s">
        <v>7604</v>
      </c>
      <c r="L98" s="526" t="s">
        <v>7193</v>
      </c>
      <c r="M98" s="527" t="s">
        <v>7605</v>
      </c>
      <c r="N98" s="520" t="s">
        <v>7163</v>
      </c>
      <c r="O98" s="520" t="s">
        <v>7606</v>
      </c>
      <c r="P98" s="520" t="s">
        <v>7607</v>
      </c>
      <c r="Q98" s="520" t="s">
        <v>7274</v>
      </c>
      <c r="R98" s="520" t="s">
        <v>7608</v>
      </c>
      <c r="S98" s="520" t="s">
        <v>7608</v>
      </c>
      <c r="T98" s="520" t="s">
        <v>7609</v>
      </c>
      <c r="U98" s="520" t="s">
        <v>7610</v>
      </c>
      <c r="V98" s="520" t="s">
        <v>7611</v>
      </c>
      <c r="W98" s="520" t="s">
        <v>7289</v>
      </c>
      <c r="X98" s="520" t="s">
        <v>7612</v>
      </c>
      <c r="Y98" s="520" t="s">
        <v>6307</v>
      </c>
      <c r="Z98" s="529" t="s">
        <v>6307</v>
      </c>
      <c r="AA98" s="529" t="s">
        <v>7613</v>
      </c>
      <c r="AB98" s="529" t="s">
        <v>7613</v>
      </c>
      <c r="AC98" s="529" t="s">
        <v>7614</v>
      </c>
      <c r="AD98" s="529" t="s">
        <v>7615</v>
      </c>
      <c r="AE98" s="529" t="s">
        <v>7616</v>
      </c>
      <c r="AF98" s="529" t="s">
        <v>7617</v>
      </c>
      <c r="AG98" s="529" t="s">
        <v>7618</v>
      </c>
      <c r="AH98" s="529" t="s">
        <v>7619</v>
      </c>
      <c r="AI98" s="529" t="s">
        <v>7620</v>
      </c>
      <c r="AJ98" s="529" t="s">
        <v>7621</v>
      </c>
      <c r="AK98" s="529" t="s">
        <v>7622</v>
      </c>
      <c r="AL98" s="529"/>
      <c r="AM98" s="529"/>
      <c r="AN98" s="529"/>
      <c r="AO98" s="529"/>
      <c r="AP98" s="529"/>
      <c r="AQ98" s="529"/>
      <c r="AR98" s="529"/>
      <c r="AS98" s="529"/>
      <c r="AT98" s="529"/>
      <c r="AU98" s="529"/>
      <c r="AV98" s="529"/>
      <c r="AW98" s="529"/>
      <c r="AX98" s="529"/>
      <c r="AY98" s="529"/>
      <c r="AZ98" s="529"/>
      <c r="BA98" s="518"/>
      <c r="BB98" s="529"/>
      <c r="BC98" s="529"/>
      <c r="BD98" s="529"/>
      <c r="BE98" s="529"/>
      <c r="BF98" s="529"/>
      <c r="BG98" s="529"/>
      <c r="BH98" s="529"/>
      <c r="BI98" s="529"/>
      <c r="BJ98" s="529"/>
      <c r="BK98" s="529"/>
      <c r="BL98" s="529"/>
      <c r="BM98" s="529"/>
      <c r="BN98" s="529"/>
      <c r="BO98" s="529"/>
      <c r="BP98" s="529"/>
      <c r="BQ98" s="529"/>
      <c r="BR98" s="529"/>
      <c r="BS98" s="529"/>
      <c r="BT98" s="529"/>
      <c r="BU98" s="529"/>
      <c r="BV98" s="529"/>
      <c r="BW98" s="529"/>
      <c r="BX98" s="529"/>
      <c r="BY98" s="529"/>
      <c r="BZ98" s="529"/>
      <c r="CA98" s="529"/>
      <c r="CB98" s="529"/>
      <c r="CC98" s="529"/>
      <c r="CD98" s="506"/>
      <c r="CE98" s="506"/>
    </row>
    <row r="99" spans="1:83" ht="15.75" customHeight="1">
      <c r="A99" s="289" t="s">
        <v>3727</v>
      </c>
      <c r="B99" s="289" t="s">
        <v>3735</v>
      </c>
      <c r="C99" s="298" t="s">
        <v>2989</v>
      </c>
      <c r="D99" s="511">
        <f t="shared" si="0"/>
        <v>22</v>
      </c>
      <c r="E99" s="512">
        <v>33</v>
      </c>
      <c r="F99" s="513" t="s">
        <v>1228</v>
      </c>
      <c r="G99" s="183"/>
      <c r="H99" s="548">
        <v>44159</v>
      </c>
      <c r="I99" s="566" t="s">
        <v>7623</v>
      </c>
      <c r="J99" s="190" t="s">
        <v>7624</v>
      </c>
      <c r="K99" s="602">
        <v>44142</v>
      </c>
      <c r="L99" s="515" t="s">
        <v>6153</v>
      </c>
      <c r="M99" s="516" t="s">
        <v>7625</v>
      </c>
      <c r="N99" s="289" t="s">
        <v>6373</v>
      </c>
      <c r="O99" s="289" t="s">
        <v>7626</v>
      </c>
      <c r="P99" s="289" t="s">
        <v>6092</v>
      </c>
      <c r="Q99" s="289" t="s">
        <v>7627</v>
      </c>
      <c r="R99" s="289" t="s">
        <v>7628</v>
      </c>
      <c r="S99" s="289" t="s">
        <v>7629</v>
      </c>
      <c r="T99" s="289" t="s">
        <v>6803</v>
      </c>
      <c r="U99" s="289" t="s">
        <v>6460</v>
      </c>
      <c r="V99" s="289" t="s">
        <v>7629</v>
      </c>
      <c r="W99" s="289" t="s">
        <v>6648</v>
      </c>
      <c r="X99" s="289" t="s">
        <v>7630</v>
      </c>
      <c r="Y99" s="289" t="s">
        <v>7631</v>
      </c>
      <c r="Z99" s="518" t="s">
        <v>7632</v>
      </c>
      <c r="AA99" s="518" t="s">
        <v>7633</v>
      </c>
      <c r="AB99" s="518" t="s">
        <v>7634</v>
      </c>
      <c r="AC99" s="529" t="s">
        <v>7635</v>
      </c>
      <c r="AD99" s="518" t="s">
        <v>7178</v>
      </c>
      <c r="AE99" s="518" t="s">
        <v>7636</v>
      </c>
      <c r="AF99" s="518" t="s">
        <v>7637</v>
      </c>
      <c r="AG99" s="518" t="s">
        <v>7638</v>
      </c>
      <c r="AH99" s="518" t="s">
        <v>7639</v>
      </c>
      <c r="AI99" s="518"/>
      <c r="AJ99" s="518"/>
      <c r="AK99" s="519"/>
      <c r="AL99" s="518"/>
      <c r="AM99" s="518"/>
      <c r="AN99" s="518"/>
      <c r="AO99" s="518"/>
      <c r="AP99" s="518"/>
      <c r="AQ99" s="518"/>
      <c r="AR99" s="518"/>
      <c r="AS99" s="518"/>
      <c r="AT99" s="186"/>
      <c r="AU99" s="518"/>
      <c r="AV99" s="518"/>
      <c r="AW99" s="518"/>
      <c r="AX99" s="518"/>
      <c r="AY99" s="518"/>
      <c r="AZ99" s="518"/>
      <c r="BA99" s="518"/>
      <c r="BB99" s="518"/>
      <c r="BC99" s="518"/>
      <c r="BD99" s="518"/>
      <c r="BE99" s="518"/>
      <c r="BF99" s="518"/>
      <c r="BG99" s="518"/>
      <c r="BH99" s="518"/>
      <c r="BI99" s="518"/>
      <c r="BJ99" s="518"/>
      <c r="BK99" s="518"/>
      <c r="BL99" s="518"/>
      <c r="BM99" s="518"/>
      <c r="BN99" s="518"/>
      <c r="BO99" s="518"/>
      <c r="BP99" s="518"/>
      <c r="BQ99" s="518"/>
      <c r="BR99" s="518"/>
      <c r="BS99" s="518"/>
      <c r="BT99" s="518"/>
      <c r="BU99" s="518"/>
      <c r="BV99" s="518"/>
      <c r="BW99" s="518"/>
      <c r="BX99" s="518"/>
      <c r="BY99" s="518"/>
      <c r="BZ99" s="518"/>
      <c r="CA99" s="518"/>
      <c r="CB99" s="518"/>
      <c r="CC99" s="518"/>
      <c r="CD99" s="506"/>
      <c r="CE99" s="506"/>
    </row>
    <row r="100" spans="1:83" ht="15.75" customHeight="1">
      <c r="A100" s="520" t="s">
        <v>3740</v>
      </c>
      <c r="B100" s="520" t="s">
        <v>3741</v>
      </c>
      <c r="C100" s="520" t="s">
        <v>3742</v>
      </c>
      <c r="D100" s="521">
        <f t="shared" si="0"/>
        <v>24</v>
      </c>
      <c r="E100" s="522">
        <v>18</v>
      </c>
      <c r="F100" s="523" t="s">
        <v>1228</v>
      </c>
      <c r="G100" s="524"/>
      <c r="H100" s="524" t="s">
        <v>6079</v>
      </c>
      <c r="I100" s="520" t="s">
        <v>7640</v>
      </c>
      <c r="J100" s="520" t="s">
        <v>7641</v>
      </c>
      <c r="K100" s="525">
        <v>44151</v>
      </c>
      <c r="L100" s="526" t="s">
        <v>6153</v>
      </c>
      <c r="M100" s="527" t="s">
        <v>7154</v>
      </c>
      <c r="N100" s="603" t="s">
        <v>7154</v>
      </c>
      <c r="O100" s="520" t="s">
        <v>6489</v>
      </c>
      <c r="P100" s="520" t="s">
        <v>6489</v>
      </c>
      <c r="Q100" s="520" t="s">
        <v>6489</v>
      </c>
      <c r="R100" s="520" t="s">
        <v>6489</v>
      </c>
      <c r="S100" s="520" t="s">
        <v>6489</v>
      </c>
      <c r="T100" s="520" t="s">
        <v>6106</v>
      </c>
      <c r="U100" s="520" t="s">
        <v>6106</v>
      </c>
      <c r="V100" s="520" t="s">
        <v>6106</v>
      </c>
      <c r="W100" s="520" t="s">
        <v>6106</v>
      </c>
      <c r="X100" s="520" t="s">
        <v>6106</v>
      </c>
      <c r="Y100" s="520" t="s">
        <v>6106</v>
      </c>
      <c r="Z100" s="529" t="s">
        <v>6106</v>
      </c>
      <c r="AA100" s="529" t="s">
        <v>6106</v>
      </c>
      <c r="AB100" s="528">
        <v>44130</v>
      </c>
      <c r="AC100" s="529" t="s">
        <v>7642</v>
      </c>
      <c r="AD100" s="529" t="s">
        <v>7643</v>
      </c>
      <c r="AE100" s="529" t="s">
        <v>6626</v>
      </c>
      <c r="AF100" s="529" t="s">
        <v>6819</v>
      </c>
      <c r="AG100" s="529" t="s">
        <v>6968</v>
      </c>
      <c r="AH100" s="529" t="s">
        <v>6106</v>
      </c>
      <c r="AI100" s="529" t="s">
        <v>6627</v>
      </c>
      <c r="AJ100" s="529" t="s">
        <v>7644</v>
      </c>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529"/>
      <c r="BG100" s="529"/>
      <c r="BH100" s="529"/>
      <c r="BI100" s="529"/>
      <c r="BJ100" s="529"/>
      <c r="BK100" s="529"/>
      <c r="BL100" s="529"/>
      <c r="BM100" s="529"/>
      <c r="BN100" s="529"/>
      <c r="BO100" s="529"/>
      <c r="BP100" s="529"/>
      <c r="BQ100" s="529"/>
      <c r="BR100" s="529"/>
      <c r="BS100" s="529"/>
      <c r="BT100" s="529"/>
      <c r="BU100" s="529"/>
      <c r="BV100" s="529"/>
      <c r="BW100" s="529"/>
      <c r="BX100" s="529"/>
      <c r="BY100" s="529"/>
      <c r="BZ100" s="529"/>
      <c r="CA100" s="529"/>
      <c r="CB100" s="529"/>
      <c r="CC100" s="529"/>
      <c r="CD100" s="506"/>
      <c r="CE100" s="506"/>
    </row>
    <row r="101" spans="1:83" ht="15.75" customHeight="1">
      <c r="A101" s="289" t="s">
        <v>3743</v>
      </c>
      <c r="B101" s="289" t="s">
        <v>3744</v>
      </c>
      <c r="C101" s="289" t="s">
        <v>7645</v>
      </c>
      <c r="D101" s="511">
        <f t="shared" si="0"/>
        <v>23</v>
      </c>
      <c r="E101" s="512">
        <v>18</v>
      </c>
      <c r="F101" s="513" t="s">
        <v>1228</v>
      </c>
      <c r="G101" s="183"/>
      <c r="H101" s="183"/>
      <c r="I101" s="289" t="s">
        <v>7646</v>
      </c>
      <c r="J101" s="289" t="s">
        <v>7647</v>
      </c>
      <c r="K101" s="514">
        <v>44131</v>
      </c>
      <c r="L101" s="515" t="s">
        <v>6076</v>
      </c>
      <c r="M101" s="516" t="s">
        <v>7424</v>
      </c>
      <c r="N101" s="298" t="s">
        <v>6109</v>
      </c>
      <c r="O101" s="289" t="s">
        <v>6106</v>
      </c>
      <c r="P101" s="289" t="s">
        <v>7648</v>
      </c>
      <c r="Q101" s="289" t="s">
        <v>7649</v>
      </c>
      <c r="R101" s="289" t="s">
        <v>7650</v>
      </c>
      <c r="S101" s="289" t="s">
        <v>6109</v>
      </c>
      <c r="T101" s="289" t="s">
        <v>6841</v>
      </c>
      <c r="U101" s="289" t="s">
        <v>7651</v>
      </c>
      <c r="V101" s="289" t="s">
        <v>6106</v>
      </c>
      <c r="W101" s="289" t="s">
        <v>7652</v>
      </c>
      <c r="X101" s="289" t="s">
        <v>7653</v>
      </c>
      <c r="Y101" s="289" t="s">
        <v>6608</v>
      </c>
      <c r="Z101" s="518" t="s">
        <v>6106</v>
      </c>
      <c r="AA101" s="518" t="s">
        <v>6106</v>
      </c>
      <c r="AB101" s="518" t="s">
        <v>7654</v>
      </c>
      <c r="AC101" s="518" t="s">
        <v>6111</v>
      </c>
      <c r="AD101" s="518" t="s">
        <v>6106</v>
      </c>
      <c r="AE101" s="518" t="s">
        <v>6471</v>
      </c>
      <c r="AF101" s="518" t="s">
        <v>6626</v>
      </c>
      <c r="AG101" s="518" t="s">
        <v>6619</v>
      </c>
      <c r="AH101" s="518" t="s">
        <v>7655</v>
      </c>
      <c r="AI101" s="518" t="s">
        <v>7656</v>
      </c>
      <c r="AJ101" s="518"/>
      <c r="AK101" s="518"/>
      <c r="AL101" s="518"/>
      <c r="AM101" s="518"/>
      <c r="AN101" s="518"/>
      <c r="AO101" s="518"/>
      <c r="AP101" s="518"/>
      <c r="AQ101" s="518"/>
      <c r="AR101" s="518"/>
      <c r="AS101" s="518"/>
      <c r="AT101" s="518"/>
      <c r="AU101" s="518"/>
      <c r="AV101" s="518"/>
      <c r="AW101" s="518"/>
      <c r="AX101" s="518"/>
      <c r="AY101" s="518"/>
      <c r="AZ101" s="518"/>
      <c r="BA101" s="518"/>
      <c r="BB101" s="518"/>
      <c r="BC101" s="518"/>
      <c r="BD101" s="518"/>
      <c r="BE101" s="518"/>
      <c r="BF101" s="518"/>
      <c r="BG101" s="518"/>
      <c r="BH101" s="518"/>
      <c r="BI101" s="518"/>
      <c r="BJ101" s="518"/>
      <c r="BK101" s="518"/>
      <c r="BL101" s="518"/>
      <c r="BM101" s="518"/>
      <c r="BN101" s="518"/>
      <c r="BO101" s="518"/>
      <c r="BP101" s="518"/>
      <c r="BQ101" s="518"/>
      <c r="BR101" s="518"/>
      <c r="BS101" s="518"/>
      <c r="BT101" s="518"/>
      <c r="BU101" s="518"/>
      <c r="BV101" s="518"/>
      <c r="BW101" s="518"/>
      <c r="BX101" s="518"/>
      <c r="BY101" s="518"/>
      <c r="BZ101" s="518"/>
      <c r="CA101" s="518"/>
      <c r="CB101" s="518"/>
      <c r="CC101" s="518"/>
      <c r="CD101" s="506"/>
      <c r="CE101" s="506"/>
    </row>
    <row r="102" spans="1:83" ht="15.75" customHeight="1">
      <c r="A102" s="520" t="s">
        <v>3747</v>
      </c>
      <c r="B102" s="604" t="s">
        <v>3748</v>
      </c>
      <c r="C102" s="520" t="s">
        <v>2794</v>
      </c>
      <c r="D102" s="521">
        <f t="shared" si="0"/>
        <v>0</v>
      </c>
      <c r="E102" s="522">
        <v>4</v>
      </c>
      <c r="F102" s="561"/>
      <c r="G102" s="524"/>
      <c r="H102" s="524"/>
      <c r="I102" s="520"/>
      <c r="J102" s="520"/>
      <c r="K102" s="605"/>
      <c r="L102" s="526"/>
      <c r="M102" s="606"/>
      <c r="O102" s="520"/>
      <c r="P102" s="520"/>
      <c r="Q102" s="520"/>
      <c r="R102" s="520"/>
      <c r="S102" s="520"/>
      <c r="T102" s="520"/>
      <c r="U102" s="520"/>
      <c r="V102" s="520"/>
      <c r="W102" s="520"/>
      <c r="X102" s="520"/>
      <c r="Y102" s="520"/>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529"/>
      <c r="BG102" s="529"/>
      <c r="BH102" s="529"/>
      <c r="BI102" s="529"/>
      <c r="BJ102" s="529"/>
      <c r="BK102" s="529"/>
      <c r="BL102" s="529"/>
      <c r="BM102" s="529"/>
      <c r="BN102" s="529"/>
      <c r="BO102" s="529"/>
      <c r="BP102" s="529"/>
      <c r="BQ102" s="529"/>
      <c r="BR102" s="529"/>
      <c r="BS102" s="529"/>
      <c r="BT102" s="529"/>
      <c r="BU102" s="529"/>
      <c r="BV102" s="529"/>
      <c r="BW102" s="529"/>
      <c r="BX102" s="529"/>
      <c r="BY102" s="529"/>
      <c r="BZ102" s="529"/>
      <c r="CA102" s="529"/>
      <c r="CB102" s="529"/>
      <c r="CC102" s="529"/>
      <c r="CD102" s="506"/>
      <c r="CE102" s="506"/>
    </row>
    <row r="103" spans="1:83" ht="15.75" customHeight="1">
      <c r="A103" s="289" t="s">
        <v>3747</v>
      </c>
      <c r="B103" s="289" t="s">
        <v>3749</v>
      </c>
      <c r="C103" s="289" t="s">
        <v>3750</v>
      </c>
      <c r="D103" s="511">
        <f t="shared" si="0"/>
        <v>5</v>
      </c>
      <c r="E103" s="512">
        <v>4</v>
      </c>
      <c r="F103" s="298" t="s">
        <v>1228</v>
      </c>
      <c r="G103" s="183"/>
      <c r="H103" s="183"/>
      <c r="I103" s="289" t="s">
        <v>7657</v>
      </c>
      <c r="J103" s="289" t="s">
        <v>7658</v>
      </c>
      <c r="K103" s="530">
        <v>44131</v>
      </c>
      <c r="L103" s="515"/>
      <c r="M103" s="516" t="s">
        <v>6730</v>
      </c>
      <c r="N103" s="289" t="s">
        <v>7659</v>
      </c>
      <c r="O103" s="289" t="s">
        <v>7660</v>
      </c>
      <c r="P103" s="289" t="s">
        <v>6079</v>
      </c>
      <c r="Q103" s="289" t="s">
        <v>7661</v>
      </c>
      <c r="R103" s="289"/>
      <c r="S103" s="289"/>
      <c r="T103" s="289"/>
      <c r="V103" s="289"/>
      <c r="W103" s="289"/>
      <c r="X103" s="289"/>
      <c r="Y103" s="289"/>
      <c r="Z103" s="518"/>
      <c r="AA103" s="518"/>
      <c r="AB103" s="518"/>
      <c r="AC103" s="518"/>
      <c r="AD103" s="518"/>
      <c r="AE103" s="518"/>
      <c r="AF103" s="518"/>
      <c r="AG103" s="518"/>
      <c r="AH103" s="518"/>
      <c r="AI103" s="518"/>
      <c r="AJ103" s="518"/>
      <c r="AK103" s="518"/>
      <c r="AL103" s="518"/>
      <c r="AM103" s="518"/>
      <c r="AN103" s="518"/>
      <c r="AO103" s="518"/>
      <c r="AP103" s="518"/>
      <c r="AQ103" s="518"/>
      <c r="AR103" s="518"/>
      <c r="AS103" s="518"/>
      <c r="AT103" s="518"/>
      <c r="AU103" s="518"/>
      <c r="AV103" s="518"/>
      <c r="AW103" s="518"/>
      <c r="AX103" s="518"/>
      <c r="AY103" s="518"/>
      <c r="AZ103" s="518"/>
      <c r="BA103" s="518"/>
      <c r="BB103" s="518"/>
      <c r="BC103" s="518"/>
      <c r="BD103" s="518"/>
      <c r="BE103" s="518"/>
      <c r="BF103" s="518"/>
      <c r="BG103" s="518"/>
      <c r="BH103" s="518"/>
      <c r="BI103" s="518"/>
      <c r="BJ103" s="518"/>
      <c r="BK103" s="518"/>
      <c r="BL103" s="518"/>
      <c r="BM103" s="518"/>
      <c r="BN103" s="518"/>
      <c r="BO103" s="518"/>
      <c r="BP103" s="518"/>
      <c r="BQ103" s="518"/>
      <c r="BR103" s="518"/>
      <c r="BS103" s="518"/>
      <c r="BT103" s="518"/>
      <c r="BU103" s="518"/>
      <c r="BV103" s="518"/>
      <c r="BW103" s="518"/>
      <c r="BX103" s="518"/>
      <c r="BY103" s="518"/>
      <c r="BZ103" s="518"/>
      <c r="CA103" s="518"/>
      <c r="CB103" s="518"/>
      <c r="CC103" s="518"/>
      <c r="CD103" s="506"/>
      <c r="CE103" s="506"/>
    </row>
    <row r="104" spans="1:83" ht="15.75" customHeight="1">
      <c r="A104" s="520" t="s">
        <v>3747</v>
      </c>
      <c r="B104" s="520" t="s">
        <v>3751</v>
      </c>
      <c r="C104" s="520" t="s">
        <v>3752</v>
      </c>
      <c r="D104" s="521">
        <f t="shared" si="0"/>
        <v>5</v>
      </c>
      <c r="E104" s="522">
        <v>6</v>
      </c>
      <c r="F104" s="523" t="s">
        <v>1228</v>
      </c>
      <c r="G104" s="524"/>
      <c r="H104" s="524"/>
      <c r="I104" s="520" t="s">
        <v>7662</v>
      </c>
      <c r="J104" s="520" t="s">
        <v>7663</v>
      </c>
      <c r="K104" s="531">
        <v>44138</v>
      </c>
      <c r="L104" s="526" t="s">
        <v>6076</v>
      </c>
      <c r="M104" s="527" t="s">
        <v>7664</v>
      </c>
      <c r="N104" s="520" t="s">
        <v>6873</v>
      </c>
      <c r="O104" s="520" t="s">
        <v>7665</v>
      </c>
      <c r="P104" s="520" t="s">
        <v>7666</v>
      </c>
      <c r="Q104" s="520" t="s">
        <v>6465</v>
      </c>
      <c r="R104" s="520"/>
      <c r="S104" s="520"/>
      <c r="T104" s="520"/>
      <c r="U104" s="520"/>
      <c r="V104" s="520"/>
      <c r="W104" s="520"/>
      <c r="X104" s="520"/>
      <c r="Y104" s="520"/>
      <c r="Z104" s="529"/>
      <c r="AA104" s="529"/>
      <c r="AB104" s="529"/>
      <c r="AC104" s="529"/>
      <c r="AD104" s="529"/>
      <c r="AE104" s="529"/>
      <c r="AF104" s="529"/>
      <c r="AG104" s="529"/>
      <c r="AH104" s="529"/>
      <c r="AI104" s="529"/>
      <c r="AJ104" s="529"/>
      <c r="AK104" s="529"/>
      <c r="AL104" s="529"/>
      <c r="AM104" s="529"/>
      <c r="AN104" s="529"/>
      <c r="AO104" s="529"/>
      <c r="AP104" s="529"/>
      <c r="AQ104" s="528"/>
      <c r="AR104" s="529"/>
      <c r="AS104" s="529"/>
      <c r="AT104" s="529"/>
      <c r="AU104" s="529"/>
      <c r="AV104" s="529"/>
      <c r="AW104" s="529"/>
      <c r="AX104" s="529"/>
      <c r="AY104" s="529"/>
      <c r="AZ104" s="529"/>
      <c r="BA104" s="529"/>
      <c r="BB104" s="529"/>
      <c r="BC104" s="529"/>
      <c r="BD104" s="529"/>
      <c r="BE104" s="529"/>
      <c r="BF104" s="529"/>
      <c r="BG104" s="529"/>
      <c r="BH104" s="529"/>
      <c r="BI104" s="529"/>
      <c r="BJ104" s="529"/>
      <c r="BK104" s="529"/>
      <c r="BL104" s="529"/>
      <c r="BM104" s="529"/>
      <c r="BN104" s="529"/>
      <c r="BO104" s="529"/>
      <c r="BP104" s="529"/>
      <c r="BQ104" s="529"/>
      <c r="BR104" s="529"/>
      <c r="BS104" s="529"/>
      <c r="BT104" s="529"/>
      <c r="BU104" s="529"/>
      <c r="BV104" s="529"/>
      <c r="BW104" s="529"/>
      <c r="BX104" s="529"/>
      <c r="BY104" s="529"/>
      <c r="BZ104" s="529"/>
      <c r="CA104" s="529"/>
      <c r="CB104" s="529"/>
      <c r="CC104" s="529"/>
      <c r="CD104" s="506"/>
      <c r="CE104" s="506"/>
    </row>
    <row r="105" spans="1:83" ht="15.75" customHeight="1">
      <c r="A105" s="289" t="s">
        <v>3747</v>
      </c>
      <c r="B105" s="289" t="s">
        <v>3754</v>
      </c>
      <c r="C105" s="289" t="s">
        <v>3755</v>
      </c>
      <c r="D105" s="511">
        <f t="shared" si="0"/>
        <v>3</v>
      </c>
      <c r="E105" s="512">
        <v>10</v>
      </c>
      <c r="F105" s="513" t="s">
        <v>1228</v>
      </c>
      <c r="G105" s="183"/>
      <c r="H105" s="183"/>
      <c r="I105" s="289"/>
      <c r="J105" s="289"/>
      <c r="K105" s="530">
        <v>44138</v>
      </c>
      <c r="L105" s="515" t="s">
        <v>7667</v>
      </c>
      <c r="M105" s="516" t="s">
        <v>7668</v>
      </c>
      <c r="N105" s="289" t="s">
        <v>6873</v>
      </c>
      <c r="O105" s="289" t="s">
        <v>7669</v>
      </c>
      <c r="P105" s="289"/>
      <c r="Q105" s="289"/>
      <c r="R105" s="289"/>
      <c r="S105" s="289"/>
      <c r="T105" s="289"/>
      <c r="U105" s="289"/>
      <c r="V105" s="289"/>
      <c r="W105" s="289"/>
      <c r="X105" s="289"/>
      <c r="Y105" s="289"/>
      <c r="Z105" s="518"/>
      <c r="AA105" s="518"/>
      <c r="AB105" s="518"/>
      <c r="AC105" s="518"/>
      <c r="AD105" s="518"/>
      <c r="AE105" s="518"/>
      <c r="AF105" s="518"/>
      <c r="AG105" s="518"/>
      <c r="AH105" s="518"/>
      <c r="AI105" s="518"/>
      <c r="AJ105" s="518"/>
      <c r="AK105" s="518"/>
      <c r="AL105" s="518"/>
      <c r="AM105" s="518"/>
      <c r="AN105" s="518"/>
      <c r="AO105" s="518"/>
      <c r="AP105" s="518"/>
      <c r="AQ105" s="518"/>
      <c r="AR105" s="518"/>
      <c r="AS105" s="518"/>
      <c r="AT105" s="518"/>
      <c r="AU105" s="518"/>
      <c r="AV105" s="518"/>
      <c r="AW105" s="518"/>
      <c r="AX105" s="518"/>
      <c r="AY105" s="518"/>
      <c r="AZ105" s="518"/>
      <c r="BA105" s="518"/>
      <c r="BB105" s="518"/>
      <c r="BC105" s="518"/>
      <c r="BD105" s="518"/>
      <c r="BE105" s="518"/>
      <c r="BF105" s="518"/>
      <c r="BG105" s="518"/>
      <c r="BH105" s="518"/>
      <c r="BI105" s="518"/>
      <c r="BJ105" s="518"/>
      <c r="BK105" s="518"/>
      <c r="BL105" s="518"/>
      <c r="BM105" s="518"/>
      <c r="BN105" s="518"/>
      <c r="BO105" s="518"/>
      <c r="BP105" s="518"/>
      <c r="BQ105" s="518"/>
      <c r="BR105" s="518"/>
      <c r="BS105" s="518"/>
      <c r="BT105" s="518"/>
      <c r="BU105" s="518"/>
      <c r="BV105" s="518"/>
      <c r="BW105" s="518"/>
      <c r="BX105" s="518"/>
      <c r="BY105" s="518"/>
      <c r="BZ105" s="518"/>
      <c r="CA105" s="518"/>
      <c r="CB105" s="518"/>
      <c r="CC105" s="518"/>
      <c r="CD105" s="506"/>
      <c r="CE105" s="506"/>
    </row>
    <row r="106" spans="1:83" ht="15.75" customHeight="1">
      <c r="A106" s="520" t="s">
        <v>3747</v>
      </c>
      <c r="B106" s="520" t="s">
        <v>3756</v>
      </c>
      <c r="C106" s="520" t="s">
        <v>3757</v>
      </c>
      <c r="D106" s="521">
        <f t="shared" si="0"/>
        <v>7</v>
      </c>
      <c r="E106" s="522">
        <v>18</v>
      </c>
      <c r="F106" s="523" t="s">
        <v>1228</v>
      </c>
      <c r="G106" s="524"/>
      <c r="H106" s="570">
        <v>44159</v>
      </c>
      <c r="I106" s="520"/>
      <c r="J106" s="520"/>
      <c r="K106" s="531">
        <v>44133</v>
      </c>
      <c r="L106" s="526" t="s">
        <v>6076</v>
      </c>
      <c r="M106" s="527" t="s">
        <v>7588</v>
      </c>
      <c r="N106" s="568" t="s">
        <v>7670</v>
      </c>
      <c r="O106" s="520" t="s">
        <v>6460</v>
      </c>
      <c r="P106" s="520" t="s">
        <v>7671</v>
      </c>
      <c r="Q106" s="520" t="s">
        <v>6762</v>
      </c>
      <c r="R106" s="520" t="s">
        <v>6094</v>
      </c>
      <c r="S106" s="520" t="s">
        <v>7672</v>
      </c>
      <c r="T106" s="520"/>
      <c r="U106" s="520"/>
      <c r="V106" s="520"/>
      <c r="W106" s="520"/>
      <c r="X106" s="520"/>
      <c r="Y106" s="543"/>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529"/>
      <c r="BG106" s="529"/>
      <c r="BH106" s="529"/>
      <c r="BI106" s="529"/>
      <c r="BJ106" s="529"/>
      <c r="BK106" s="529"/>
      <c r="BL106" s="529"/>
      <c r="BM106" s="529"/>
      <c r="BN106" s="529"/>
      <c r="BO106" s="529"/>
      <c r="BP106" s="529"/>
      <c r="BQ106" s="529"/>
      <c r="BR106" s="529"/>
      <c r="BS106" s="529"/>
      <c r="BT106" s="529"/>
      <c r="BU106" s="529"/>
      <c r="BV106" s="529"/>
      <c r="BW106" s="529"/>
      <c r="BX106" s="529"/>
      <c r="BY106" s="529"/>
      <c r="BZ106" s="529"/>
      <c r="CA106" s="529"/>
      <c r="CB106" s="529"/>
      <c r="CC106" s="529"/>
      <c r="CD106" s="506"/>
      <c r="CE106" s="506"/>
    </row>
    <row r="107" spans="1:83" ht="15.75" customHeight="1">
      <c r="A107" s="289" t="s">
        <v>3747</v>
      </c>
      <c r="B107" s="289" t="s">
        <v>3758</v>
      </c>
      <c r="C107" s="289" t="s">
        <v>3759</v>
      </c>
      <c r="D107" s="511">
        <f t="shared" si="0"/>
        <v>7</v>
      </c>
      <c r="E107" s="512">
        <v>8</v>
      </c>
      <c r="F107" s="513" t="s">
        <v>1228</v>
      </c>
      <c r="G107" s="183"/>
      <c r="H107" s="183"/>
      <c r="I107" s="289"/>
      <c r="J107" s="289"/>
      <c r="K107" s="514">
        <v>44154</v>
      </c>
      <c r="L107" s="515" t="s">
        <v>6076</v>
      </c>
      <c r="M107" s="516" t="s">
        <v>6612</v>
      </c>
      <c r="N107" s="289" t="s">
        <v>7673</v>
      </c>
      <c r="O107" s="289" t="s">
        <v>7191</v>
      </c>
      <c r="P107" s="289" t="s">
        <v>7674</v>
      </c>
      <c r="Q107" s="289" t="s">
        <v>7675</v>
      </c>
      <c r="R107" s="289" t="s">
        <v>6307</v>
      </c>
      <c r="S107" s="289" t="s">
        <v>7676</v>
      </c>
      <c r="T107" s="289"/>
      <c r="U107" s="289"/>
      <c r="V107" s="289"/>
      <c r="W107" s="289"/>
      <c r="X107" s="289"/>
      <c r="Y107" s="289"/>
      <c r="Z107" s="518"/>
      <c r="AA107" s="518"/>
      <c r="AB107" s="518"/>
      <c r="AC107" s="518"/>
      <c r="AD107" s="518"/>
      <c r="AE107" s="518"/>
      <c r="AF107" s="518"/>
      <c r="AG107" s="518"/>
      <c r="AH107" s="518"/>
      <c r="AI107" s="518"/>
      <c r="AJ107" s="518"/>
      <c r="AK107" s="518"/>
      <c r="AL107" s="518"/>
      <c r="AM107" s="518"/>
      <c r="AN107" s="518"/>
      <c r="AO107" s="518"/>
      <c r="AP107" s="518"/>
      <c r="AQ107" s="518"/>
      <c r="AR107" s="518"/>
      <c r="AS107" s="518"/>
      <c r="AT107" s="518"/>
      <c r="AU107" s="518"/>
      <c r="AV107" s="518"/>
      <c r="AW107" s="518"/>
      <c r="AX107" s="518"/>
      <c r="AY107" s="518"/>
      <c r="AZ107" s="518"/>
      <c r="BA107" s="518"/>
      <c r="BB107" s="518"/>
      <c r="BC107" s="518"/>
      <c r="BD107" s="518"/>
      <c r="BE107" s="518"/>
      <c r="BF107" s="518"/>
      <c r="BG107" s="518"/>
      <c r="BH107" s="518"/>
      <c r="BI107" s="518"/>
      <c r="BJ107" s="518"/>
      <c r="BK107" s="518"/>
      <c r="BL107" s="518"/>
      <c r="BM107" s="518"/>
      <c r="BN107" s="518"/>
      <c r="BO107" s="518"/>
      <c r="BP107" s="518"/>
      <c r="BQ107" s="518"/>
      <c r="BR107" s="518"/>
      <c r="BS107" s="518"/>
      <c r="BT107" s="518"/>
      <c r="BU107" s="518"/>
      <c r="BV107" s="518"/>
      <c r="BW107" s="518"/>
      <c r="BX107" s="518"/>
      <c r="BY107" s="518"/>
      <c r="BZ107" s="518"/>
      <c r="CA107" s="518"/>
      <c r="CB107" s="518"/>
      <c r="CC107" s="518"/>
      <c r="CD107" s="506"/>
      <c r="CE107" s="506"/>
    </row>
    <row r="108" spans="1:83" ht="15.75" customHeight="1">
      <c r="A108" s="520" t="s">
        <v>3747</v>
      </c>
      <c r="B108" s="520" t="s">
        <v>3760</v>
      </c>
      <c r="C108" s="520" t="s">
        <v>3761</v>
      </c>
      <c r="D108" s="521">
        <f t="shared" si="0"/>
        <v>9</v>
      </c>
      <c r="E108" s="522">
        <v>16</v>
      </c>
      <c r="F108" s="523" t="s">
        <v>3535</v>
      </c>
      <c r="G108" s="524"/>
      <c r="H108" s="524"/>
      <c r="I108" s="520" t="s">
        <v>7677</v>
      </c>
      <c r="J108" s="520" t="s">
        <v>7677</v>
      </c>
      <c r="K108" s="525">
        <v>44138</v>
      </c>
      <c r="L108" s="526" t="s">
        <v>6076</v>
      </c>
      <c r="M108" s="527" t="s">
        <v>7678</v>
      </c>
      <c r="N108" s="520" t="s">
        <v>6112</v>
      </c>
      <c r="O108" s="520" t="s">
        <v>7679</v>
      </c>
      <c r="P108" s="568" t="s">
        <v>7680</v>
      </c>
      <c r="Q108" s="520" t="s">
        <v>6626</v>
      </c>
      <c r="R108" s="520" t="s">
        <v>6109</v>
      </c>
      <c r="S108" s="520" t="s">
        <v>7588</v>
      </c>
      <c r="T108" s="520" t="s">
        <v>7681</v>
      </c>
      <c r="U108" s="520" t="s">
        <v>7682</v>
      </c>
      <c r="V108" s="520"/>
      <c r="W108" s="520"/>
      <c r="X108" s="520"/>
      <c r="Y108" s="543"/>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529"/>
      <c r="BG108" s="529"/>
      <c r="BH108" s="529"/>
      <c r="BI108" s="529"/>
      <c r="BJ108" s="529"/>
      <c r="BK108" s="529"/>
      <c r="BL108" s="529"/>
      <c r="BM108" s="529"/>
      <c r="BN108" s="529"/>
      <c r="BO108" s="529"/>
      <c r="BP108" s="529"/>
      <c r="BQ108" s="529"/>
      <c r="BR108" s="529"/>
      <c r="BS108" s="529"/>
      <c r="BT108" s="529"/>
      <c r="BU108" s="529"/>
      <c r="BV108" s="529"/>
      <c r="BW108" s="529"/>
      <c r="BX108" s="529"/>
      <c r="BY108" s="529"/>
      <c r="BZ108" s="529"/>
      <c r="CA108" s="529"/>
      <c r="CB108" s="529"/>
      <c r="CC108" s="529"/>
      <c r="CD108" s="506"/>
      <c r="CE108" s="506"/>
    </row>
    <row r="109" spans="1:83" ht="15.75" customHeight="1">
      <c r="A109" s="289" t="s">
        <v>3747</v>
      </c>
      <c r="B109" s="289" t="s">
        <v>3760</v>
      </c>
      <c r="C109" s="289" t="s">
        <v>3762</v>
      </c>
      <c r="D109" s="511">
        <f t="shared" si="0"/>
        <v>23</v>
      </c>
      <c r="E109" s="512">
        <v>19</v>
      </c>
      <c r="F109" s="513" t="s">
        <v>1228</v>
      </c>
      <c r="G109" s="183"/>
      <c r="H109" s="183"/>
      <c r="I109" s="289" t="s">
        <v>7683</v>
      </c>
      <c r="J109" s="289" t="s">
        <v>7684</v>
      </c>
      <c r="K109" s="514">
        <v>44158</v>
      </c>
      <c r="L109" s="515" t="s">
        <v>6076</v>
      </c>
      <c r="M109" s="516" t="s">
        <v>7685</v>
      </c>
      <c r="N109" s="289" t="s">
        <v>7686</v>
      </c>
      <c r="O109" s="289" t="s">
        <v>7686</v>
      </c>
      <c r="P109" s="289" t="s">
        <v>7687</v>
      </c>
      <c r="Q109" s="289" t="s">
        <v>6777</v>
      </c>
      <c r="R109" s="289" t="s">
        <v>7355</v>
      </c>
      <c r="S109" s="289" t="s">
        <v>7686</v>
      </c>
      <c r="T109" s="289" t="s">
        <v>7688</v>
      </c>
      <c r="U109" s="289" t="s">
        <v>7689</v>
      </c>
      <c r="V109" s="289" t="s">
        <v>6218</v>
      </c>
      <c r="W109" s="289" t="s">
        <v>6763</v>
      </c>
      <c r="X109" s="289" t="s">
        <v>7690</v>
      </c>
      <c r="Y109" s="289" t="s">
        <v>7156</v>
      </c>
      <c r="Z109" s="518" t="s">
        <v>7173</v>
      </c>
      <c r="AA109" s="518" t="s">
        <v>7691</v>
      </c>
      <c r="AB109" s="518" t="s">
        <v>6763</v>
      </c>
      <c r="AC109" s="518" t="s">
        <v>7692</v>
      </c>
      <c r="AD109" s="518" t="s">
        <v>7693</v>
      </c>
      <c r="AE109" s="518" t="s">
        <v>7694</v>
      </c>
      <c r="AF109" s="518" t="s">
        <v>6695</v>
      </c>
      <c r="AG109" s="518" t="s">
        <v>7695</v>
      </c>
      <c r="AH109" s="518" t="s">
        <v>7696</v>
      </c>
      <c r="AI109" s="518" t="s">
        <v>7697</v>
      </c>
      <c r="AJ109" s="518"/>
      <c r="AK109" s="518"/>
      <c r="AL109" s="518"/>
      <c r="AM109" s="518"/>
      <c r="AN109" s="518"/>
      <c r="AO109" s="518"/>
      <c r="AP109" s="518"/>
      <c r="AQ109" s="518"/>
      <c r="AR109" s="518"/>
      <c r="AS109" s="518"/>
      <c r="AT109" s="518"/>
      <c r="AU109" s="518"/>
      <c r="AV109" s="518"/>
      <c r="AW109" s="518"/>
      <c r="AX109" s="518"/>
      <c r="AY109" s="518"/>
      <c r="AZ109" s="518"/>
      <c r="BA109" s="518"/>
      <c r="BB109" s="518"/>
      <c r="BC109" s="518"/>
      <c r="BD109" s="518"/>
      <c r="BE109" s="518"/>
      <c r="BF109" s="518"/>
      <c r="BG109" s="518"/>
      <c r="BH109" s="518"/>
      <c r="BI109" s="518"/>
      <c r="BJ109" s="518"/>
      <c r="BK109" s="518"/>
      <c r="BL109" s="518"/>
      <c r="BM109" s="518"/>
      <c r="BN109" s="518"/>
      <c r="BO109" s="518"/>
      <c r="BP109" s="518"/>
      <c r="BQ109" s="518"/>
      <c r="BR109" s="518"/>
      <c r="BS109" s="518"/>
      <c r="BT109" s="518"/>
      <c r="BU109" s="518"/>
      <c r="BV109" s="518"/>
      <c r="BW109" s="518"/>
      <c r="BX109" s="518"/>
      <c r="BY109" s="518"/>
      <c r="BZ109" s="518"/>
      <c r="CA109" s="518"/>
      <c r="CB109" s="518"/>
      <c r="CC109" s="518"/>
      <c r="CD109" s="506"/>
      <c r="CE109" s="506"/>
    </row>
    <row r="110" spans="1:83" ht="15.75" customHeight="1">
      <c r="A110" s="520" t="s">
        <v>3747</v>
      </c>
      <c r="B110" s="520" t="s">
        <v>3002</v>
      </c>
      <c r="C110" s="520" t="s">
        <v>3763</v>
      </c>
      <c r="D110" s="521">
        <f t="shared" si="0"/>
        <v>4</v>
      </c>
      <c r="E110" s="522">
        <v>8</v>
      </c>
      <c r="F110" s="523" t="s">
        <v>1228</v>
      </c>
      <c r="G110" s="551"/>
      <c r="H110" s="552"/>
      <c r="I110" s="520"/>
      <c r="J110" s="520"/>
      <c r="K110" s="531">
        <v>44133</v>
      </c>
      <c r="L110" s="526"/>
      <c r="M110" s="527" t="s">
        <v>6460</v>
      </c>
      <c r="N110" s="568" t="s">
        <v>6762</v>
      </c>
      <c r="O110" s="520" t="s">
        <v>6762</v>
      </c>
      <c r="P110" s="520" t="s">
        <v>7692</v>
      </c>
      <c r="Q110" s="520"/>
      <c r="R110" s="543"/>
      <c r="S110" s="520"/>
      <c r="T110" s="520"/>
      <c r="U110" s="520"/>
      <c r="V110" s="520"/>
      <c r="W110" s="520"/>
      <c r="X110" s="520"/>
      <c r="Y110" s="520"/>
      <c r="Z110" s="518"/>
      <c r="AA110" s="518"/>
      <c r="AB110" s="518"/>
      <c r="AC110" s="518"/>
      <c r="AD110" s="518"/>
      <c r="AE110" s="518"/>
      <c r="AF110" s="518"/>
      <c r="AG110" s="518"/>
      <c r="AH110" s="518"/>
      <c r="AI110" s="518"/>
      <c r="AJ110" s="518"/>
      <c r="AK110" s="518"/>
      <c r="AL110" s="518"/>
      <c r="AM110" s="518"/>
      <c r="AN110" s="518"/>
      <c r="AO110" s="518"/>
      <c r="AP110" s="518"/>
      <c r="AQ110" s="518"/>
      <c r="AR110" s="518"/>
      <c r="AS110" s="518"/>
      <c r="AT110" s="518"/>
      <c r="AU110" s="518"/>
      <c r="AV110" s="518"/>
      <c r="AW110" s="518"/>
      <c r="AX110" s="518"/>
      <c r="AY110" s="518"/>
      <c r="AZ110" s="518"/>
      <c r="BA110" s="518"/>
      <c r="BB110" s="518"/>
      <c r="BC110" s="518"/>
      <c r="BD110" s="518"/>
      <c r="BE110" s="518"/>
      <c r="BF110" s="518"/>
      <c r="BG110" s="518"/>
      <c r="BH110" s="518"/>
      <c r="BI110" s="518"/>
      <c r="BJ110" s="518"/>
      <c r="BK110" s="518"/>
      <c r="BL110" s="518"/>
      <c r="BM110" s="518"/>
      <c r="BN110" s="518"/>
      <c r="BO110" s="518"/>
      <c r="BP110" s="518"/>
      <c r="BQ110" s="518"/>
      <c r="BR110" s="518"/>
      <c r="BS110" s="518"/>
      <c r="BT110" s="518"/>
      <c r="BU110" s="518"/>
      <c r="BV110" s="518"/>
      <c r="BW110" s="518"/>
      <c r="BX110" s="518"/>
      <c r="BY110" s="518"/>
      <c r="BZ110" s="518"/>
      <c r="CA110" s="518"/>
      <c r="CB110" s="518"/>
      <c r="CC110" s="518"/>
      <c r="CD110" s="506"/>
      <c r="CE110" s="506"/>
    </row>
    <row r="111" spans="1:83" ht="15.75" customHeight="1">
      <c r="A111" s="289" t="s">
        <v>3764</v>
      </c>
      <c r="B111" s="289" t="s">
        <v>3765</v>
      </c>
      <c r="C111" s="289" t="s">
        <v>3766</v>
      </c>
      <c r="D111" s="511">
        <f t="shared" si="0"/>
        <v>22</v>
      </c>
      <c r="E111" s="512">
        <v>29</v>
      </c>
      <c r="F111" s="513" t="s">
        <v>1228</v>
      </c>
      <c r="G111" s="85"/>
      <c r="H111" s="205"/>
      <c r="I111" s="289" t="s">
        <v>7698</v>
      </c>
      <c r="J111" s="289" t="s">
        <v>7699</v>
      </c>
      <c r="K111" s="514">
        <v>44151</v>
      </c>
      <c r="L111" s="515" t="s">
        <v>6315</v>
      </c>
      <c r="M111" s="516" t="s">
        <v>6218</v>
      </c>
      <c r="N111" s="289" t="s">
        <v>7700</v>
      </c>
      <c r="O111" s="289" t="s">
        <v>6528</v>
      </c>
      <c r="P111" s="289" t="s">
        <v>6218</v>
      </c>
      <c r="Q111" s="289" t="s">
        <v>6218</v>
      </c>
      <c r="R111" s="289" t="s">
        <v>7701</v>
      </c>
      <c r="S111" s="289" t="s">
        <v>6218</v>
      </c>
      <c r="T111" s="289" t="s">
        <v>7702</v>
      </c>
      <c r="U111" s="289" t="s">
        <v>7703</v>
      </c>
      <c r="V111" s="289" t="s">
        <v>6956</v>
      </c>
      <c r="W111" s="289" t="s">
        <v>6956</v>
      </c>
      <c r="X111" s="289" t="s">
        <v>7704</v>
      </c>
      <c r="Y111" s="289" t="s">
        <v>6218</v>
      </c>
      <c r="Z111" s="529" t="s">
        <v>6122</v>
      </c>
      <c r="AA111" s="529" t="s">
        <v>6218</v>
      </c>
      <c r="AB111" s="529" t="s">
        <v>6218</v>
      </c>
      <c r="AC111" s="529" t="s">
        <v>6079</v>
      </c>
      <c r="AD111" s="529" t="s">
        <v>7705</v>
      </c>
      <c r="AE111" s="529" t="s">
        <v>7706</v>
      </c>
      <c r="AF111" s="529" t="s">
        <v>7707</v>
      </c>
      <c r="AG111" s="529" t="s">
        <v>7708</v>
      </c>
      <c r="AH111" s="529" t="s">
        <v>6102</v>
      </c>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529"/>
      <c r="BG111" s="529"/>
      <c r="BH111" s="529"/>
      <c r="BI111" s="529"/>
      <c r="BJ111" s="529"/>
      <c r="BK111" s="529"/>
      <c r="BL111" s="529"/>
      <c r="BM111" s="529"/>
      <c r="BN111" s="529"/>
      <c r="BO111" s="529"/>
      <c r="BP111" s="529"/>
      <c r="BQ111" s="529"/>
      <c r="BR111" s="529"/>
      <c r="BS111" s="529"/>
      <c r="BT111" s="529"/>
      <c r="BU111" s="529"/>
      <c r="BV111" s="529"/>
      <c r="BW111" s="529"/>
      <c r="BX111" s="529"/>
      <c r="BY111" s="529"/>
      <c r="BZ111" s="529"/>
      <c r="CA111" s="529"/>
      <c r="CB111" s="529"/>
      <c r="CC111" s="529"/>
      <c r="CD111" s="506"/>
      <c r="CE111" s="506"/>
    </row>
    <row r="112" spans="1:83" ht="15.75" customHeight="1">
      <c r="A112" s="520" t="s">
        <v>3767</v>
      </c>
      <c r="B112" s="520" t="s">
        <v>3768</v>
      </c>
      <c r="C112" s="520" t="s">
        <v>3769</v>
      </c>
      <c r="D112" s="521">
        <f t="shared" si="0"/>
        <v>11</v>
      </c>
      <c r="E112" s="522">
        <v>12</v>
      </c>
      <c r="F112" s="523" t="s">
        <v>1228</v>
      </c>
      <c r="G112" s="551"/>
      <c r="H112" s="552"/>
      <c r="I112" s="607" t="s">
        <v>7709</v>
      </c>
      <c r="J112" s="520"/>
      <c r="K112" s="525">
        <v>44140</v>
      </c>
      <c r="L112" s="526" t="s">
        <v>6076</v>
      </c>
      <c r="M112" s="543">
        <v>44125</v>
      </c>
      <c r="N112" s="520" t="s">
        <v>7561</v>
      </c>
      <c r="O112" s="520" t="s">
        <v>7561</v>
      </c>
      <c r="P112" s="520" t="s">
        <v>7710</v>
      </c>
      <c r="Q112" s="520" t="s">
        <v>6777</v>
      </c>
      <c r="R112" s="520" t="s">
        <v>7711</v>
      </c>
      <c r="S112" s="520" t="s">
        <v>7712</v>
      </c>
      <c r="T112" s="520" t="s">
        <v>7713</v>
      </c>
      <c r="U112" s="520" t="s">
        <v>7714</v>
      </c>
      <c r="V112" s="520" t="s">
        <v>7715</v>
      </c>
      <c r="W112" s="520" t="s">
        <v>7716</v>
      </c>
      <c r="X112" s="520"/>
      <c r="Y112" s="520"/>
      <c r="Z112" s="518"/>
      <c r="AA112" s="518"/>
      <c r="AB112" s="518"/>
      <c r="AC112" s="518"/>
      <c r="AD112" s="518"/>
      <c r="AE112" s="518"/>
      <c r="AF112" s="518"/>
      <c r="AG112" s="518"/>
      <c r="AH112" s="518"/>
      <c r="AI112" s="518"/>
      <c r="AJ112" s="518"/>
      <c r="AK112" s="518"/>
      <c r="AL112" s="518"/>
      <c r="AM112" s="518"/>
      <c r="AN112" s="518"/>
      <c r="AO112" s="518"/>
      <c r="AP112" s="518"/>
      <c r="AQ112" s="518"/>
      <c r="AR112" s="518"/>
      <c r="AS112" s="518"/>
      <c r="AT112" s="518"/>
      <c r="AU112" s="518"/>
      <c r="AV112" s="518"/>
      <c r="AW112" s="518"/>
      <c r="AX112" s="518"/>
      <c r="AY112" s="518"/>
      <c r="AZ112" s="518"/>
      <c r="BA112" s="518"/>
      <c r="BB112" s="518"/>
      <c r="BC112" s="518"/>
      <c r="BD112" s="518"/>
      <c r="BE112" s="518"/>
      <c r="BF112" s="518"/>
      <c r="BG112" s="518"/>
      <c r="BH112" s="518"/>
      <c r="BI112" s="518"/>
      <c r="BJ112" s="518"/>
      <c r="BK112" s="518"/>
      <c r="BL112" s="518"/>
      <c r="BM112" s="186"/>
      <c r="BN112" s="186"/>
      <c r="BO112" s="186"/>
      <c r="BP112" s="186"/>
      <c r="BQ112" s="186"/>
      <c r="BR112" s="186"/>
      <c r="BS112" s="186"/>
      <c r="BT112" s="186"/>
      <c r="BU112" s="186"/>
      <c r="BV112" s="186"/>
      <c r="BW112" s="186"/>
      <c r="BX112" s="186"/>
      <c r="BY112" s="186"/>
      <c r="BZ112" s="186"/>
      <c r="CA112" s="186"/>
      <c r="CB112" s="186"/>
      <c r="CC112" s="186"/>
      <c r="CD112" s="506"/>
      <c r="CE112" s="506"/>
    </row>
    <row r="113" spans="1:83" ht="15.75" customHeight="1">
      <c r="A113" s="289" t="s">
        <v>3770</v>
      </c>
      <c r="B113" s="289" t="s">
        <v>3072</v>
      </c>
      <c r="C113" s="289" t="s">
        <v>3771</v>
      </c>
      <c r="D113" s="511">
        <f t="shared" si="0"/>
        <v>26</v>
      </c>
      <c r="E113" s="512">
        <v>19</v>
      </c>
      <c r="F113" s="513" t="s">
        <v>1228</v>
      </c>
      <c r="G113" s="183"/>
      <c r="H113" s="183"/>
      <c r="I113" s="608" t="s">
        <v>7717</v>
      </c>
      <c r="J113" s="289" t="s">
        <v>7718</v>
      </c>
      <c r="K113" s="514">
        <v>44136</v>
      </c>
      <c r="L113" s="515" t="s">
        <v>7719</v>
      </c>
      <c r="M113" s="516" t="s">
        <v>7720</v>
      </c>
      <c r="N113" s="289" t="s">
        <v>7721</v>
      </c>
      <c r="O113" s="289" t="s">
        <v>7722</v>
      </c>
      <c r="P113" s="289" t="s">
        <v>7723</v>
      </c>
      <c r="Q113" s="289" t="s">
        <v>7724</v>
      </c>
      <c r="R113" s="289" t="s">
        <v>7725</v>
      </c>
      <c r="S113" s="289" t="s">
        <v>7726</v>
      </c>
      <c r="T113" s="289" t="s">
        <v>7727</v>
      </c>
      <c r="U113" s="289" t="s">
        <v>7728</v>
      </c>
      <c r="V113" s="289" t="s">
        <v>7725</v>
      </c>
      <c r="W113" s="289" t="s">
        <v>7729</v>
      </c>
      <c r="X113" s="289" t="s">
        <v>7730</v>
      </c>
      <c r="Y113" s="289" t="s">
        <v>7731</v>
      </c>
      <c r="Z113" s="529" t="s">
        <v>7732</v>
      </c>
      <c r="AA113" s="529" t="s">
        <v>7733</v>
      </c>
      <c r="AB113" s="529" t="s">
        <v>7734</v>
      </c>
      <c r="AC113" s="529" t="s">
        <v>7735</v>
      </c>
      <c r="AD113" s="529" t="s">
        <v>7736</v>
      </c>
      <c r="AE113" s="529" t="s">
        <v>7737</v>
      </c>
      <c r="AF113" s="529" t="s">
        <v>7738</v>
      </c>
      <c r="AG113" s="529" t="s">
        <v>7739</v>
      </c>
      <c r="AH113" s="529" t="s">
        <v>7740</v>
      </c>
      <c r="AI113" s="529" t="s">
        <v>7741</v>
      </c>
      <c r="AJ113" s="529" t="s">
        <v>7742</v>
      </c>
      <c r="AK113" s="529" t="s">
        <v>7743</v>
      </c>
      <c r="AL113" s="529" t="s">
        <v>7744</v>
      </c>
      <c r="AM113" s="529"/>
      <c r="AN113" s="529"/>
      <c r="AO113" s="529"/>
      <c r="AP113" s="529"/>
      <c r="AQ113" s="529"/>
      <c r="AR113" s="529"/>
      <c r="AS113" s="529"/>
      <c r="AT113" s="529"/>
      <c r="AU113" s="529"/>
      <c r="AV113" s="529"/>
      <c r="AW113" s="529"/>
      <c r="AX113" s="529"/>
      <c r="AY113" s="529"/>
      <c r="AZ113" s="529"/>
      <c r="BA113" s="529"/>
      <c r="BB113" s="529"/>
      <c r="BC113" s="529"/>
      <c r="BD113" s="529"/>
      <c r="BE113" s="529"/>
      <c r="BF113" s="529"/>
      <c r="BG113" s="529"/>
      <c r="BH113" s="529"/>
      <c r="BI113" s="529"/>
      <c r="BJ113" s="529"/>
      <c r="BK113" s="529"/>
      <c r="BL113" s="529"/>
      <c r="BM113" s="529"/>
      <c r="BN113" s="529"/>
      <c r="BO113" s="529"/>
      <c r="BP113" s="529"/>
      <c r="BQ113" s="529"/>
      <c r="BR113" s="529"/>
      <c r="BS113" s="529"/>
      <c r="BT113" s="529"/>
      <c r="BU113" s="529"/>
      <c r="BV113" s="529"/>
      <c r="BW113" s="529"/>
      <c r="BX113" s="529"/>
      <c r="BY113" s="529"/>
      <c r="BZ113" s="529"/>
      <c r="CA113" s="529"/>
      <c r="CB113" s="529"/>
      <c r="CC113" s="529"/>
      <c r="CD113" s="506"/>
      <c r="CE113" s="506"/>
    </row>
    <row r="114" spans="1:83" ht="15.75" customHeight="1">
      <c r="A114" s="520" t="s">
        <v>3770</v>
      </c>
      <c r="B114" s="520" t="s">
        <v>3773</v>
      </c>
      <c r="C114" s="520" t="s">
        <v>2924</v>
      </c>
      <c r="D114" s="521">
        <f t="shared" si="0"/>
        <v>11</v>
      </c>
      <c r="E114" s="522">
        <v>21</v>
      </c>
      <c r="F114" s="523" t="s">
        <v>1228</v>
      </c>
      <c r="G114" s="524"/>
      <c r="H114" s="524"/>
      <c r="I114" s="520" t="s">
        <v>7745</v>
      </c>
      <c r="J114" s="520" t="s">
        <v>7746</v>
      </c>
      <c r="K114" s="525">
        <v>44131</v>
      </c>
      <c r="L114" s="526" t="s">
        <v>7667</v>
      </c>
      <c r="M114" s="527" t="s">
        <v>7747</v>
      </c>
      <c r="N114" s="520" t="s">
        <v>6085</v>
      </c>
      <c r="O114" s="520" t="s">
        <v>7748</v>
      </c>
      <c r="P114" s="520" t="s">
        <v>7749</v>
      </c>
      <c r="Q114" s="520" t="s">
        <v>6085</v>
      </c>
      <c r="R114" s="520" t="s">
        <v>6085</v>
      </c>
      <c r="S114" s="520" t="s">
        <v>7750</v>
      </c>
      <c r="T114" s="520" t="s">
        <v>7751</v>
      </c>
      <c r="U114" s="520" t="s">
        <v>6079</v>
      </c>
      <c r="V114" s="520" t="s">
        <v>7752</v>
      </c>
      <c r="W114" s="520" t="s">
        <v>7753</v>
      </c>
      <c r="X114" s="520"/>
      <c r="Y114" s="520"/>
      <c r="Z114" s="518"/>
      <c r="AA114" s="518"/>
      <c r="AB114" s="518"/>
      <c r="AC114" s="518"/>
      <c r="AD114" s="518"/>
      <c r="AE114" s="518"/>
      <c r="AF114" s="518"/>
      <c r="AG114" s="519"/>
      <c r="AH114" s="518"/>
      <c r="AI114" s="518"/>
      <c r="AJ114" s="518"/>
      <c r="AK114" s="518"/>
      <c r="AL114" s="518"/>
      <c r="AM114" s="518"/>
      <c r="AN114" s="518"/>
      <c r="AO114" s="518"/>
      <c r="AP114" s="518"/>
      <c r="AQ114" s="518"/>
      <c r="AR114" s="518"/>
      <c r="AS114" s="518"/>
      <c r="AT114" s="518"/>
      <c r="AU114" s="518"/>
      <c r="AV114" s="518"/>
      <c r="AW114" s="518"/>
      <c r="AX114" s="518"/>
      <c r="AY114" s="518"/>
      <c r="AZ114" s="518"/>
      <c r="BA114" s="518"/>
      <c r="BB114" s="518"/>
      <c r="BC114" s="518"/>
      <c r="BD114" s="518"/>
      <c r="BE114" s="518"/>
      <c r="BF114" s="518"/>
      <c r="BG114" s="518"/>
      <c r="BH114" s="518"/>
      <c r="BI114" s="518"/>
      <c r="BJ114" s="518"/>
      <c r="BK114" s="518"/>
      <c r="BL114" s="518"/>
      <c r="BM114" s="518"/>
      <c r="BN114" s="518"/>
      <c r="BO114" s="518"/>
      <c r="BP114" s="518"/>
      <c r="BQ114" s="518"/>
      <c r="BR114" s="518"/>
      <c r="BS114" s="518"/>
      <c r="BT114" s="518"/>
      <c r="BU114" s="518"/>
      <c r="BV114" s="518"/>
      <c r="BW114" s="518"/>
      <c r="BX114" s="518"/>
      <c r="BY114" s="518"/>
      <c r="BZ114" s="518"/>
      <c r="CA114" s="518"/>
      <c r="CB114" s="518"/>
      <c r="CC114" s="518"/>
      <c r="CD114" s="506"/>
      <c r="CE114" s="506"/>
    </row>
    <row r="115" spans="1:83" ht="15.75" customHeight="1">
      <c r="A115" s="289" t="s">
        <v>3770</v>
      </c>
      <c r="B115" s="289" t="s">
        <v>3774</v>
      </c>
      <c r="C115" s="289" t="s">
        <v>3775</v>
      </c>
      <c r="D115" s="511">
        <f t="shared" si="0"/>
        <v>21</v>
      </c>
      <c r="E115" s="512">
        <v>29</v>
      </c>
      <c r="F115" s="513" t="s">
        <v>1228</v>
      </c>
      <c r="G115" s="183"/>
      <c r="H115" s="183"/>
      <c r="I115" s="536">
        <v>43858</v>
      </c>
      <c r="J115" s="478" t="s">
        <v>7754</v>
      </c>
      <c r="K115" s="545">
        <v>44160</v>
      </c>
      <c r="L115" s="515" t="s">
        <v>6118</v>
      </c>
      <c r="M115" s="516" t="s">
        <v>7755</v>
      </c>
      <c r="N115" s="592" t="s">
        <v>6172</v>
      </c>
      <c r="O115" s="289" t="s">
        <v>7462</v>
      </c>
      <c r="P115" s="289" t="s">
        <v>7756</v>
      </c>
      <c r="Q115" s="289" t="s">
        <v>7757</v>
      </c>
      <c r="R115" s="289" t="s">
        <v>7758</v>
      </c>
      <c r="S115" s="289" t="s">
        <v>7759</v>
      </c>
      <c r="T115" s="289" t="s">
        <v>7462</v>
      </c>
      <c r="U115" s="289" t="s">
        <v>7760</v>
      </c>
      <c r="V115" s="289" t="s">
        <v>7761</v>
      </c>
      <c r="W115" s="289" t="s">
        <v>6172</v>
      </c>
      <c r="X115" s="289" t="s">
        <v>7762</v>
      </c>
      <c r="Y115" s="289" t="s">
        <v>7763</v>
      </c>
      <c r="Z115" s="529" t="s">
        <v>7764</v>
      </c>
      <c r="AA115" s="529" t="s">
        <v>7765</v>
      </c>
      <c r="AB115" s="529" t="s">
        <v>6172</v>
      </c>
      <c r="AC115" s="529" t="s">
        <v>7766</v>
      </c>
      <c r="AD115" s="529" t="s">
        <v>7767</v>
      </c>
      <c r="AE115" s="529" t="s">
        <v>7768</v>
      </c>
      <c r="AF115" s="529" t="s">
        <v>7769</v>
      </c>
      <c r="AG115" s="529" t="s">
        <v>7770</v>
      </c>
      <c r="AH115" s="529"/>
      <c r="AI115" s="528"/>
      <c r="AJ115" s="529"/>
      <c r="AK115" s="528"/>
      <c r="AL115" s="529"/>
      <c r="AM115" s="528"/>
      <c r="AN115" s="529"/>
      <c r="AO115" s="529"/>
      <c r="AP115" s="529"/>
      <c r="AQ115" s="529"/>
      <c r="AR115" s="529"/>
      <c r="AS115" s="529"/>
      <c r="AT115" s="529"/>
      <c r="AU115" s="529"/>
      <c r="AV115" s="529"/>
      <c r="AW115" s="529"/>
      <c r="AX115" s="529"/>
      <c r="AY115" s="529"/>
      <c r="AZ115" s="529"/>
      <c r="BA115" s="529"/>
      <c r="BB115" s="529"/>
      <c r="BC115" s="529"/>
      <c r="BD115" s="529"/>
      <c r="BE115" s="529"/>
      <c r="BF115" s="529"/>
      <c r="BG115" s="529"/>
      <c r="BH115" s="529"/>
      <c r="BI115" s="529"/>
      <c r="BJ115" s="529"/>
      <c r="BK115" s="529"/>
      <c r="BL115" s="529"/>
      <c r="BM115" s="529"/>
      <c r="BN115" s="529"/>
      <c r="BO115" s="529"/>
      <c r="BP115" s="529"/>
      <c r="BQ115" s="529"/>
      <c r="BR115" s="529"/>
      <c r="BS115" s="529"/>
      <c r="BT115" s="529"/>
      <c r="BU115" s="529"/>
      <c r="BV115" s="529"/>
      <c r="BW115" s="529"/>
      <c r="BX115" s="529"/>
      <c r="BY115" s="529"/>
      <c r="BZ115" s="529"/>
      <c r="CA115" s="529"/>
      <c r="CB115" s="529"/>
      <c r="CC115" s="529"/>
      <c r="CD115" s="506"/>
      <c r="CE115" s="506"/>
    </row>
    <row r="116" spans="1:83" ht="15.75" customHeight="1">
      <c r="A116" s="520" t="s">
        <v>3770</v>
      </c>
      <c r="B116" s="520" t="s">
        <v>3177</v>
      </c>
      <c r="C116" s="520" t="s">
        <v>3177</v>
      </c>
      <c r="D116" s="521">
        <f t="shared" si="0"/>
        <v>19</v>
      </c>
      <c r="E116" s="522">
        <v>15</v>
      </c>
      <c r="F116" s="523" t="s">
        <v>1228</v>
      </c>
      <c r="G116" s="524"/>
      <c r="H116" s="524"/>
      <c r="I116" s="601"/>
      <c r="J116" s="520" t="s">
        <v>7771</v>
      </c>
      <c r="K116" s="558">
        <v>44141</v>
      </c>
      <c r="L116" s="526" t="s">
        <v>6076</v>
      </c>
      <c r="M116" s="527" t="s">
        <v>7145</v>
      </c>
      <c r="N116" s="520" t="s">
        <v>7145</v>
      </c>
      <c r="O116" s="520" t="s">
        <v>6889</v>
      </c>
      <c r="P116" s="520" t="s">
        <v>6889</v>
      </c>
      <c r="Q116" s="520" t="s">
        <v>7772</v>
      </c>
      <c r="R116" s="520" t="s">
        <v>7773</v>
      </c>
      <c r="S116" s="520" t="s">
        <v>7774</v>
      </c>
      <c r="T116" s="520" t="s">
        <v>6763</v>
      </c>
      <c r="U116" s="520" t="s">
        <v>6112</v>
      </c>
      <c r="V116" s="520" t="s">
        <v>6106</v>
      </c>
      <c r="W116" s="520" t="s">
        <v>6106</v>
      </c>
      <c r="X116" s="520" t="s">
        <v>6079</v>
      </c>
      <c r="Y116" s="520" t="s">
        <v>7775</v>
      </c>
      <c r="Z116" s="518" t="s">
        <v>7776</v>
      </c>
      <c r="AA116" s="518" t="s">
        <v>7777</v>
      </c>
      <c r="AB116" s="518" t="s">
        <v>7778</v>
      </c>
      <c r="AC116" s="518" t="s">
        <v>6148</v>
      </c>
      <c r="AD116" s="518" t="s">
        <v>7779</v>
      </c>
      <c r="AE116" s="518" t="s">
        <v>7780</v>
      </c>
      <c r="AF116" s="518"/>
      <c r="AG116" s="518"/>
      <c r="AH116" s="518"/>
      <c r="AI116" s="518"/>
      <c r="AJ116" s="518"/>
      <c r="AK116" s="518"/>
      <c r="AL116" s="518"/>
      <c r="AM116" s="518"/>
      <c r="AN116" s="518"/>
      <c r="AO116" s="518"/>
      <c r="AP116" s="518"/>
      <c r="AQ116" s="518"/>
      <c r="AR116" s="518"/>
      <c r="AS116" s="518"/>
      <c r="AT116" s="518"/>
      <c r="AU116" s="518"/>
      <c r="AV116" s="518"/>
      <c r="AW116" s="518"/>
      <c r="AX116" s="518"/>
      <c r="AY116" s="518"/>
      <c r="AZ116" s="518"/>
      <c r="BA116" s="518"/>
      <c r="BB116" s="518"/>
      <c r="BC116" s="518"/>
      <c r="BD116" s="518"/>
      <c r="BE116" s="518"/>
      <c r="BF116" s="518"/>
      <c r="BG116" s="518"/>
      <c r="BH116" s="518"/>
      <c r="BI116" s="518"/>
      <c r="BJ116" s="518"/>
      <c r="BK116" s="518"/>
      <c r="BL116" s="518"/>
      <c r="BM116" s="518"/>
      <c r="BN116" s="518"/>
      <c r="BO116" s="518"/>
      <c r="BP116" s="518"/>
      <c r="BQ116" s="518"/>
      <c r="BR116" s="518"/>
      <c r="BS116" s="518"/>
      <c r="BT116" s="518"/>
      <c r="BU116" s="518"/>
      <c r="BV116" s="518"/>
      <c r="BW116" s="518"/>
      <c r="BX116" s="518"/>
      <c r="BY116" s="518"/>
      <c r="BZ116" s="518"/>
      <c r="CA116" s="518"/>
      <c r="CB116" s="518"/>
      <c r="CC116" s="518"/>
      <c r="CD116" s="506"/>
      <c r="CE116" s="506"/>
    </row>
    <row r="117" spans="1:83" ht="15.75" customHeight="1">
      <c r="A117" s="289" t="s">
        <v>3770</v>
      </c>
      <c r="B117" s="289" t="s">
        <v>3776</v>
      </c>
      <c r="C117" s="289" t="s">
        <v>3777</v>
      </c>
      <c r="D117" s="511">
        <f t="shared" si="0"/>
        <v>4</v>
      </c>
      <c r="E117" s="512">
        <v>6</v>
      </c>
      <c r="F117" s="513" t="s">
        <v>1228</v>
      </c>
      <c r="G117" s="183"/>
      <c r="H117" s="183"/>
      <c r="I117" s="183"/>
      <c r="J117" s="289"/>
      <c r="K117" s="530">
        <v>44151</v>
      </c>
      <c r="L117" s="515" t="s">
        <v>6076</v>
      </c>
      <c r="M117" s="289" t="s">
        <v>7781</v>
      </c>
      <c r="N117" s="289" t="s">
        <v>7782</v>
      </c>
      <c r="O117" s="289" t="s">
        <v>7783</v>
      </c>
      <c r="P117" s="289" t="s">
        <v>6102</v>
      </c>
      <c r="Q117" s="289"/>
      <c r="R117" s="289"/>
      <c r="S117" s="289"/>
      <c r="T117" s="289"/>
      <c r="U117" s="289"/>
      <c r="V117" s="289"/>
      <c r="W117" s="289"/>
      <c r="X117" s="289"/>
      <c r="Y117" s="28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529"/>
      <c r="BG117" s="529"/>
      <c r="BH117" s="529"/>
      <c r="BI117" s="529"/>
      <c r="BJ117" s="529"/>
      <c r="BK117" s="529"/>
      <c r="BL117" s="529"/>
      <c r="BM117" s="529"/>
      <c r="BN117" s="529"/>
      <c r="BO117" s="529"/>
      <c r="BP117" s="529"/>
      <c r="BQ117" s="529"/>
      <c r="BR117" s="529"/>
      <c r="BS117" s="529"/>
      <c r="BT117" s="529"/>
      <c r="BU117" s="529"/>
      <c r="BV117" s="529"/>
      <c r="BW117" s="529"/>
      <c r="BX117" s="529"/>
      <c r="BY117" s="529"/>
      <c r="BZ117" s="529"/>
      <c r="CA117" s="529"/>
      <c r="CB117" s="529"/>
      <c r="CC117" s="529"/>
      <c r="CD117" s="506"/>
      <c r="CE117" s="506"/>
    </row>
    <row r="118" spans="1:83" ht="15.75" customHeight="1">
      <c r="A118" s="520" t="s">
        <v>3770</v>
      </c>
      <c r="B118" s="520" t="s">
        <v>3774</v>
      </c>
      <c r="C118" s="520" t="s">
        <v>3779</v>
      </c>
      <c r="D118" s="521">
        <f t="shared" si="0"/>
        <v>37</v>
      </c>
      <c r="E118" s="522">
        <v>27</v>
      </c>
      <c r="F118" s="523" t="s">
        <v>1228</v>
      </c>
      <c r="G118" s="551"/>
      <c r="H118" s="552"/>
      <c r="I118" s="520" t="s">
        <v>7784</v>
      </c>
      <c r="J118" s="520" t="s">
        <v>7785</v>
      </c>
      <c r="K118" s="525">
        <v>44153</v>
      </c>
      <c r="L118" s="526" t="s">
        <v>6076</v>
      </c>
      <c r="M118" s="527" t="s">
        <v>6763</v>
      </c>
      <c r="N118" s="520" t="s">
        <v>6763</v>
      </c>
      <c r="O118" s="520" t="s">
        <v>7786</v>
      </c>
      <c r="P118" s="561" t="s">
        <v>6218</v>
      </c>
      <c r="Q118" s="520" t="s">
        <v>6763</v>
      </c>
      <c r="R118" s="520" t="s">
        <v>6763</v>
      </c>
      <c r="S118" s="520" t="s">
        <v>7787</v>
      </c>
      <c r="T118" s="520" t="s">
        <v>7788</v>
      </c>
      <c r="U118" s="520" t="s">
        <v>7789</v>
      </c>
      <c r="V118" s="520" t="s">
        <v>6879</v>
      </c>
      <c r="W118" s="520" t="s">
        <v>6218</v>
      </c>
      <c r="X118" s="520" t="s">
        <v>6218</v>
      </c>
      <c r="Y118" s="520" t="s">
        <v>6763</v>
      </c>
      <c r="Z118" s="518" t="s">
        <v>6218</v>
      </c>
      <c r="AA118" s="529" t="s">
        <v>7790</v>
      </c>
      <c r="AB118" s="518" t="s">
        <v>6218</v>
      </c>
      <c r="AC118" s="518" t="s">
        <v>7791</v>
      </c>
      <c r="AD118" s="518" t="s">
        <v>7792</v>
      </c>
      <c r="AE118" s="518" t="s">
        <v>7156</v>
      </c>
      <c r="AF118" s="518" t="s">
        <v>7793</v>
      </c>
      <c r="AG118" s="518" t="s">
        <v>6763</v>
      </c>
      <c r="AH118" s="518" t="s">
        <v>6218</v>
      </c>
      <c r="AI118" s="518" t="s">
        <v>7794</v>
      </c>
      <c r="AJ118" s="518" t="s">
        <v>6218</v>
      </c>
      <c r="AK118" s="518" t="s">
        <v>7795</v>
      </c>
      <c r="AL118" s="518" t="s">
        <v>7796</v>
      </c>
      <c r="AM118" s="518" t="s">
        <v>7797</v>
      </c>
      <c r="AN118" s="518" t="s">
        <v>7204</v>
      </c>
      <c r="AO118" s="529" t="s">
        <v>7798</v>
      </c>
      <c r="AP118" s="518" t="s">
        <v>7799</v>
      </c>
      <c r="AQ118" s="518" t="s">
        <v>7800</v>
      </c>
      <c r="AR118" s="518" t="s">
        <v>7679</v>
      </c>
      <c r="AS118" s="518" t="s">
        <v>6218</v>
      </c>
      <c r="AT118" s="518" t="s">
        <v>6218</v>
      </c>
      <c r="AU118" s="518" t="s">
        <v>6758</v>
      </c>
      <c r="AV118" s="518" t="s">
        <v>7777</v>
      </c>
      <c r="AW118" s="518" t="s">
        <v>7801</v>
      </c>
      <c r="AX118" s="518"/>
      <c r="AY118" s="518"/>
      <c r="AZ118" s="518"/>
      <c r="BA118" s="518"/>
      <c r="BB118" s="518"/>
      <c r="BC118" s="518"/>
      <c r="BD118" s="518"/>
      <c r="BE118" s="518"/>
      <c r="BF118" s="518"/>
      <c r="BG118" s="518"/>
      <c r="BH118" s="518"/>
      <c r="BI118" s="518"/>
      <c r="BJ118" s="518"/>
      <c r="BK118" s="518"/>
      <c r="BL118" s="518"/>
      <c r="BM118" s="518"/>
      <c r="BN118" s="518"/>
      <c r="BO118" s="518"/>
      <c r="BP118" s="518"/>
      <c r="BQ118" s="518"/>
      <c r="BR118" s="518"/>
      <c r="BS118" s="518"/>
      <c r="BT118" s="518"/>
      <c r="BU118" s="518"/>
      <c r="BV118" s="518"/>
      <c r="BW118" s="518"/>
      <c r="BX118" s="518"/>
      <c r="BY118" s="518"/>
      <c r="BZ118" s="518"/>
      <c r="CA118" s="518"/>
      <c r="CB118" s="518"/>
      <c r="CC118" s="518"/>
      <c r="CD118" s="506"/>
      <c r="CE118" s="506"/>
    </row>
    <row r="119" spans="1:83" ht="15.75" customHeight="1">
      <c r="A119" s="289" t="s">
        <v>3770</v>
      </c>
      <c r="B119" s="289" t="s">
        <v>3773</v>
      </c>
      <c r="C119" s="289" t="s">
        <v>3780</v>
      </c>
      <c r="D119" s="511">
        <f t="shared" si="0"/>
        <v>1</v>
      </c>
      <c r="E119" s="512">
        <v>13</v>
      </c>
      <c r="F119" s="513" t="s">
        <v>1228</v>
      </c>
      <c r="G119" s="183"/>
      <c r="H119" s="183"/>
      <c r="I119" s="289" t="s">
        <v>7802</v>
      </c>
      <c r="J119" s="289" t="s">
        <v>7803</v>
      </c>
      <c r="K119" s="530">
        <v>44132</v>
      </c>
      <c r="L119" s="515" t="s">
        <v>6076</v>
      </c>
      <c r="M119" s="516" t="s">
        <v>7804</v>
      </c>
      <c r="N119" s="289"/>
      <c r="O119" s="536"/>
      <c r="P119" s="536"/>
      <c r="Q119" s="536"/>
      <c r="R119" s="536"/>
      <c r="S119" s="536"/>
      <c r="T119" s="609"/>
      <c r="U119" s="289"/>
      <c r="V119" s="289"/>
      <c r="W119" s="289"/>
      <c r="X119" s="289"/>
      <c r="Y119" s="28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529"/>
      <c r="BG119" s="529"/>
      <c r="BH119" s="529"/>
      <c r="BI119" s="529"/>
      <c r="BJ119" s="529"/>
      <c r="BK119" s="529"/>
      <c r="BL119" s="529"/>
      <c r="BM119" s="529"/>
      <c r="BN119" s="529"/>
      <c r="BO119" s="529"/>
      <c r="BP119" s="529"/>
      <c r="BQ119" s="529"/>
      <c r="BR119" s="529"/>
      <c r="BS119" s="529"/>
      <c r="BT119" s="529"/>
      <c r="BU119" s="529"/>
      <c r="BV119" s="529"/>
      <c r="BW119" s="529"/>
      <c r="BX119" s="529"/>
      <c r="BY119" s="529"/>
      <c r="BZ119" s="529"/>
      <c r="CA119" s="529"/>
      <c r="CB119" s="529"/>
      <c r="CC119" s="529"/>
      <c r="CD119" s="506"/>
      <c r="CE119" s="506"/>
    </row>
    <row r="120" spans="1:83" ht="15.75" customHeight="1">
      <c r="A120" s="520" t="s">
        <v>3770</v>
      </c>
      <c r="B120" s="520" t="s">
        <v>3776</v>
      </c>
      <c r="C120" s="520" t="s">
        <v>3781</v>
      </c>
      <c r="D120" s="521">
        <f t="shared" si="0"/>
        <v>33</v>
      </c>
      <c r="E120" s="522">
        <v>23</v>
      </c>
      <c r="F120" s="523" t="s">
        <v>1228</v>
      </c>
      <c r="G120" s="551"/>
      <c r="H120" s="552"/>
      <c r="I120" s="610" t="s">
        <v>7805</v>
      </c>
      <c r="J120" s="520" t="s">
        <v>7806</v>
      </c>
      <c r="K120" s="556">
        <v>44168</v>
      </c>
      <c r="L120" s="542" t="s">
        <v>6076</v>
      </c>
      <c r="M120" s="527" t="s">
        <v>7807</v>
      </c>
      <c r="N120" s="568" t="s">
        <v>7808</v>
      </c>
      <c r="O120" s="520" t="s">
        <v>7809</v>
      </c>
      <c r="P120" s="520" t="s">
        <v>7810</v>
      </c>
      <c r="Q120" s="520" t="s">
        <v>7811</v>
      </c>
      <c r="R120" s="520" t="s">
        <v>7812</v>
      </c>
      <c r="S120" s="520" t="s">
        <v>7813</v>
      </c>
      <c r="T120" s="520" t="s">
        <v>7814</v>
      </c>
      <c r="U120" s="520" t="s">
        <v>7715</v>
      </c>
      <c r="V120" s="520" t="s">
        <v>7715</v>
      </c>
      <c r="W120" s="520" t="s">
        <v>7815</v>
      </c>
      <c r="X120" s="520" t="s">
        <v>7816</v>
      </c>
      <c r="Y120" s="520" t="s">
        <v>7715</v>
      </c>
      <c r="Z120" s="518" t="s">
        <v>7817</v>
      </c>
      <c r="AA120" s="518" t="s">
        <v>7818</v>
      </c>
      <c r="AB120" s="518" t="s">
        <v>7819</v>
      </c>
      <c r="AC120" s="518" t="s">
        <v>7820</v>
      </c>
      <c r="AD120" s="518" t="s">
        <v>7821</v>
      </c>
      <c r="AE120" s="518" t="s">
        <v>7822</v>
      </c>
      <c r="AF120" s="518" t="s">
        <v>7823</v>
      </c>
      <c r="AG120" s="518" t="s">
        <v>7810</v>
      </c>
      <c r="AH120" s="518" t="s">
        <v>7715</v>
      </c>
      <c r="AI120" s="518" t="s">
        <v>7820</v>
      </c>
      <c r="AJ120" s="518" t="s">
        <v>7824</v>
      </c>
      <c r="AK120" s="518" t="s">
        <v>7715</v>
      </c>
      <c r="AL120" s="518" t="s">
        <v>7825</v>
      </c>
      <c r="AM120" s="518" t="s">
        <v>7826</v>
      </c>
      <c r="AN120" s="518" t="s">
        <v>7827</v>
      </c>
      <c r="AO120" s="518" t="s">
        <v>7828</v>
      </c>
      <c r="AP120" s="518" t="s">
        <v>7829</v>
      </c>
      <c r="AQ120" s="518" t="s">
        <v>7830</v>
      </c>
      <c r="AR120" s="518" t="s">
        <v>7831</v>
      </c>
      <c r="AS120" s="518" t="s">
        <v>7832</v>
      </c>
      <c r="AT120" s="518"/>
      <c r="AU120" s="518"/>
      <c r="AV120" s="518"/>
      <c r="AW120" s="518"/>
      <c r="AX120" s="518"/>
      <c r="AY120" s="518"/>
      <c r="AZ120" s="518"/>
      <c r="BA120" s="518"/>
      <c r="BB120" s="518"/>
      <c r="BC120" s="518"/>
      <c r="BD120" s="518"/>
      <c r="BE120" s="518"/>
      <c r="BF120" s="518"/>
      <c r="BG120" s="518"/>
      <c r="BH120" s="518"/>
      <c r="BI120" s="518"/>
      <c r="BJ120" s="518"/>
      <c r="BK120" s="518"/>
      <c r="BL120" s="518"/>
      <c r="BM120" s="518"/>
      <c r="BN120" s="518"/>
      <c r="BO120" s="518"/>
      <c r="BP120" s="518"/>
      <c r="BQ120" s="518"/>
      <c r="BR120" s="518"/>
      <c r="BS120" s="518"/>
      <c r="BT120" s="518"/>
      <c r="BU120" s="518"/>
      <c r="BV120" s="518"/>
      <c r="BW120" s="518"/>
      <c r="BX120" s="518"/>
      <c r="BY120" s="518"/>
      <c r="BZ120" s="518"/>
      <c r="CA120" s="518"/>
      <c r="CB120" s="518"/>
      <c r="CC120" s="518"/>
      <c r="CD120" s="506"/>
      <c r="CE120" s="506"/>
    </row>
    <row r="121" spans="1:83" ht="15.75" customHeight="1">
      <c r="A121" s="289" t="s">
        <v>3770</v>
      </c>
      <c r="B121" s="289" t="s">
        <v>3776</v>
      </c>
      <c r="C121" s="289" t="s">
        <v>2820</v>
      </c>
      <c r="D121" s="511">
        <f t="shared" si="0"/>
        <v>33</v>
      </c>
      <c r="E121" s="512">
        <v>29</v>
      </c>
      <c r="F121" s="513" t="s">
        <v>1228</v>
      </c>
      <c r="G121" s="183"/>
      <c r="H121" s="183"/>
      <c r="I121" s="611" t="s">
        <v>7833</v>
      </c>
      <c r="J121" s="612" t="s">
        <v>7834</v>
      </c>
      <c r="K121" s="514">
        <v>44130</v>
      </c>
      <c r="L121" s="515" t="s">
        <v>6076</v>
      </c>
      <c r="M121" s="573">
        <v>44126</v>
      </c>
      <c r="N121" s="613">
        <v>44126</v>
      </c>
      <c r="O121" s="289" t="s">
        <v>7835</v>
      </c>
      <c r="P121" s="289" t="s">
        <v>7836</v>
      </c>
      <c r="Q121" s="536">
        <v>44130</v>
      </c>
      <c r="R121" s="289" t="s">
        <v>7837</v>
      </c>
      <c r="S121" s="289" t="s">
        <v>6108</v>
      </c>
      <c r="T121" s="289" t="s">
        <v>7838</v>
      </c>
      <c r="U121" s="289" t="s">
        <v>7839</v>
      </c>
      <c r="V121" s="289" t="s">
        <v>7840</v>
      </c>
      <c r="W121" s="289" t="s">
        <v>7841</v>
      </c>
      <c r="X121" s="289" t="s">
        <v>7842</v>
      </c>
      <c r="Y121" s="289" t="s">
        <v>7843</v>
      </c>
      <c r="Z121" s="529" t="s">
        <v>7844</v>
      </c>
      <c r="AA121" s="529" t="s">
        <v>6106</v>
      </c>
      <c r="AB121" s="529" t="s">
        <v>6112</v>
      </c>
      <c r="AC121" s="529" t="s">
        <v>7419</v>
      </c>
      <c r="AD121" s="529" t="s">
        <v>7845</v>
      </c>
      <c r="AE121" s="529" t="s">
        <v>7846</v>
      </c>
      <c r="AF121" s="529" t="s">
        <v>7847</v>
      </c>
      <c r="AG121" s="529" t="s">
        <v>6112</v>
      </c>
      <c r="AH121" s="518" t="s">
        <v>7848</v>
      </c>
      <c r="AI121" s="529" t="s">
        <v>7798</v>
      </c>
      <c r="AJ121" s="529" t="s">
        <v>7849</v>
      </c>
      <c r="AK121" s="529" t="s">
        <v>7850</v>
      </c>
      <c r="AL121" s="529" t="s">
        <v>7851</v>
      </c>
      <c r="AM121" s="529" t="s">
        <v>7852</v>
      </c>
      <c r="AN121" s="529" t="s">
        <v>7853</v>
      </c>
      <c r="AO121" s="529" t="s">
        <v>7854</v>
      </c>
      <c r="AP121" s="529" t="s">
        <v>7855</v>
      </c>
      <c r="AQ121" s="529" t="s">
        <v>7463</v>
      </c>
      <c r="AR121" s="518" t="s">
        <v>7856</v>
      </c>
      <c r="AS121" s="529" t="s">
        <v>6858</v>
      </c>
      <c r="AT121" s="529"/>
      <c r="AU121" s="529"/>
      <c r="AV121" s="529"/>
      <c r="AW121" s="529"/>
      <c r="AX121" s="529"/>
      <c r="AY121" s="529"/>
      <c r="AZ121" s="529"/>
      <c r="BA121" s="529"/>
      <c r="BB121" s="529"/>
      <c r="BC121" s="529"/>
      <c r="BD121" s="529"/>
      <c r="BE121" s="529"/>
      <c r="BF121" s="529"/>
      <c r="BG121" s="529"/>
      <c r="BH121" s="529"/>
      <c r="BI121" s="529"/>
      <c r="BJ121" s="529"/>
      <c r="BK121" s="529"/>
      <c r="BL121" s="529"/>
      <c r="BM121" s="529"/>
      <c r="BN121" s="529"/>
      <c r="BO121" s="529"/>
      <c r="BP121" s="529"/>
      <c r="BQ121" s="529"/>
      <c r="BR121" s="529"/>
      <c r="BS121" s="529"/>
      <c r="BT121" s="529"/>
      <c r="BU121" s="529"/>
      <c r="BV121" s="529"/>
      <c r="BW121" s="529"/>
      <c r="BX121" s="529"/>
      <c r="BY121" s="529"/>
      <c r="BZ121" s="529"/>
      <c r="CA121" s="529"/>
      <c r="CB121" s="529"/>
      <c r="CC121" s="529"/>
      <c r="CD121" s="506"/>
      <c r="CE121" s="506"/>
    </row>
    <row r="122" spans="1:83" ht="15.75" customHeight="1">
      <c r="A122" s="520" t="s">
        <v>3770</v>
      </c>
      <c r="B122" s="520" t="s">
        <v>3776</v>
      </c>
      <c r="C122" s="520" t="s">
        <v>2984</v>
      </c>
      <c r="D122" s="521">
        <f t="shared" si="0"/>
        <v>38</v>
      </c>
      <c r="E122" s="522">
        <v>31</v>
      </c>
      <c r="F122" s="523" t="s">
        <v>1228</v>
      </c>
      <c r="G122" s="551"/>
      <c r="H122" s="552"/>
      <c r="I122" s="561" t="s">
        <v>7857</v>
      </c>
      <c r="J122" s="520" t="s">
        <v>7858</v>
      </c>
      <c r="K122" s="525">
        <v>44158</v>
      </c>
      <c r="L122" s="526" t="s">
        <v>7859</v>
      </c>
      <c r="M122" s="527" t="s">
        <v>3980</v>
      </c>
      <c r="N122" s="520" t="s">
        <v>7860</v>
      </c>
      <c r="O122" s="520" t="s">
        <v>7861</v>
      </c>
      <c r="P122" s="520" t="s">
        <v>7862</v>
      </c>
      <c r="Q122" s="520" t="s">
        <v>7863</v>
      </c>
      <c r="R122" s="520" t="s">
        <v>7864</v>
      </c>
      <c r="S122" s="520" t="s">
        <v>7865</v>
      </c>
      <c r="T122" s="520" t="s">
        <v>7750</v>
      </c>
      <c r="U122" s="520" t="s">
        <v>6079</v>
      </c>
      <c r="V122" s="520" t="s">
        <v>6079</v>
      </c>
      <c r="W122" s="520" t="s">
        <v>7866</v>
      </c>
      <c r="X122" s="520" t="s">
        <v>7867</v>
      </c>
      <c r="Y122" s="520" t="s">
        <v>6079</v>
      </c>
      <c r="Z122" s="518" t="s">
        <v>6085</v>
      </c>
      <c r="AA122" s="518" t="s">
        <v>6739</v>
      </c>
      <c r="AB122" s="518" t="s">
        <v>7868</v>
      </c>
      <c r="AC122" s="518" t="s">
        <v>6282</v>
      </c>
      <c r="AD122" s="518" t="s">
        <v>7570</v>
      </c>
      <c r="AE122" s="518" t="s">
        <v>7869</v>
      </c>
      <c r="AF122" s="518" t="s">
        <v>7870</v>
      </c>
      <c r="AG122" s="518" t="s">
        <v>7871</v>
      </c>
      <c r="AH122" s="518" t="s">
        <v>6079</v>
      </c>
      <c r="AI122" s="518" t="s">
        <v>7872</v>
      </c>
      <c r="AJ122" s="518" t="s">
        <v>7873</v>
      </c>
      <c r="AK122" s="518" t="s">
        <v>7874</v>
      </c>
      <c r="AL122" s="518" t="s">
        <v>7875</v>
      </c>
      <c r="AM122" s="518" t="s">
        <v>6085</v>
      </c>
      <c r="AN122" s="518" t="s">
        <v>7876</v>
      </c>
      <c r="AO122" s="518" t="s">
        <v>6538</v>
      </c>
      <c r="AP122" s="518" t="s">
        <v>7877</v>
      </c>
      <c r="AQ122" s="518" t="s">
        <v>7878</v>
      </c>
      <c r="AR122" s="518" t="s">
        <v>6079</v>
      </c>
      <c r="AS122" s="518" t="s">
        <v>6079</v>
      </c>
      <c r="AT122" s="518" t="s">
        <v>7879</v>
      </c>
      <c r="AU122" s="518" t="s">
        <v>6079</v>
      </c>
      <c r="AV122" s="518" t="s">
        <v>7880</v>
      </c>
      <c r="AW122" s="518" t="s">
        <v>7881</v>
      </c>
      <c r="AX122" s="518" t="s">
        <v>7882</v>
      </c>
      <c r="AY122" s="518"/>
      <c r="AZ122" s="518"/>
      <c r="BA122" s="518"/>
      <c r="BB122" s="518"/>
      <c r="BC122" s="518"/>
      <c r="BD122" s="518"/>
      <c r="BE122" s="518"/>
      <c r="BF122" s="518"/>
      <c r="BG122" s="518"/>
      <c r="BH122" s="518"/>
      <c r="BI122" s="518"/>
      <c r="BJ122" s="518"/>
      <c r="BK122" s="518"/>
      <c r="BL122" s="518"/>
      <c r="BM122" s="518"/>
      <c r="BN122" s="518"/>
      <c r="BO122" s="518"/>
      <c r="BP122" s="518"/>
      <c r="BQ122" s="518"/>
      <c r="BR122" s="518"/>
      <c r="BS122" s="518"/>
      <c r="BT122" s="518"/>
      <c r="BU122" s="518"/>
      <c r="BV122" s="518"/>
      <c r="BW122" s="518"/>
      <c r="BX122" s="518"/>
      <c r="BY122" s="518"/>
      <c r="BZ122" s="518"/>
      <c r="CA122" s="518"/>
      <c r="CB122" s="518"/>
      <c r="CC122" s="518"/>
      <c r="CD122" s="506"/>
      <c r="CE122" s="506"/>
    </row>
    <row r="123" spans="1:83" ht="15.75" customHeight="1">
      <c r="A123" s="289" t="s">
        <v>3770</v>
      </c>
      <c r="B123" s="289" t="s">
        <v>3776</v>
      </c>
      <c r="C123" s="289" t="s">
        <v>3312</v>
      </c>
      <c r="D123" s="511">
        <f t="shared" si="0"/>
        <v>18</v>
      </c>
      <c r="E123" s="512">
        <v>18</v>
      </c>
      <c r="F123" s="513" t="s">
        <v>1228</v>
      </c>
      <c r="G123" s="183"/>
      <c r="H123" s="183"/>
      <c r="I123" s="289" t="s">
        <v>7883</v>
      </c>
      <c r="J123" s="289" t="s">
        <v>7884</v>
      </c>
      <c r="K123" s="530">
        <v>44137</v>
      </c>
      <c r="L123" s="515" t="s">
        <v>6076</v>
      </c>
      <c r="M123" s="516" t="s">
        <v>6409</v>
      </c>
      <c r="N123" s="289" t="s">
        <v>7885</v>
      </c>
      <c r="O123" s="289" t="s">
        <v>7886</v>
      </c>
      <c r="P123" s="289" t="s">
        <v>7887</v>
      </c>
      <c r="Q123" s="289" t="s">
        <v>7888</v>
      </c>
      <c r="R123" s="289" t="s">
        <v>6633</v>
      </c>
      <c r="S123" s="289" t="s">
        <v>6762</v>
      </c>
      <c r="T123" s="289" t="s">
        <v>7889</v>
      </c>
      <c r="U123" s="289" t="s">
        <v>7890</v>
      </c>
      <c r="V123" s="289" t="s">
        <v>7891</v>
      </c>
      <c r="W123" s="289" t="s">
        <v>7892</v>
      </c>
      <c r="X123" s="289" t="s">
        <v>7893</v>
      </c>
      <c r="Y123" s="289" t="s">
        <v>6086</v>
      </c>
      <c r="Z123" s="529" t="s">
        <v>7894</v>
      </c>
      <c r="AA123" s="529" t="s">
        <v>6691</v>
      </c>
      <c r="AB123" s="518" t="s">
        <v>7895</v>
      </c>
      <c r="AC123" s="529" t="s">
        <v>7815</v>
      </c>
      <c r="AD123" s="518" t="s">
        <v>7896</v>
      </c>
      <c r="AE123" s="529"/>
      <c r="AF123" s="529"/>
      <c r="AG123" s="529"/>
      <c r="AH123" s="529"/>
      <c r="AI123" s="529"/>
      <c r="AJ123" s="529"/>
      <c r="AK123" s="529"/>
      <c r="AL123" s="529"/>
      <c r="AM123" s="529"/>
      <c r="AN123" s="529"/>
      <c r="AO123" s="529"/>
      <c r="AP123" s="529"/>
      <c r="AQ123" s="529"/>
      <c r="AR123" s="529"/>
      <c r="AS123" s="529"/>
      <c r="AT123" s="529"/>
      <c r="AU123" s="529"/>
      <c r="AV123" s="529"/>
      <c r="AW123" s="529"/>
      <c r="AX123" s="529"/>
      <c r="AY123" s="529"/>
      <c r="AZ123" s="529"/>
      <c r="BA123" s="529"/>
      <c r="BB123" s="529"/>
      <c r="BC123" s="529"/>
      <c r="BD123" s="529"/>
      <c r="BE123" s="529"/>
      <c r="BF123" s="529"/>
      <c r="BG123" s="529"/>
      <c r="BH123" s="529"/>
      <c r="BI123" s="529"/>
      <c r="BJ123" s="529"/>
      <c r="BK123" s="529"/>
      <c r="BL123" s="529"/>
      <c r="BM123" s="529"/>
      <c r="BN123" s="529"/>
      <c r="BO123" s="529"/>
      <c r="BP123" s="529"/>
      <c r="BQ123" s="529"/>
      <c r="BR123" s="529"/>
      <c r="BS123" s="529"/>
      <c r="BT123" s="529"/>
      <c r="BU123" s="529"/>
      <c r="BV123" s="529"/>
      <c r="BW123" s="529"/>
      <c r="BX123" s="529"/>
      <c r="BY123" s="529"/>
      <c r="BZ123" s="529"/>
      <c r="CA123" s="529"/>
      <c r="CB123" s="529"/>
      <c r="CC123" s="529"/>
      <c r="CD123" s="506"/>
      <c r="CE123" s="506"/>
    </row>
    <row r="124" spans="1:83" ht="15.75" customHeight="1">
      <c r="A124" s="520" t="s">
        <v>3770</v>
      </c>
      <c r="B124" s="520" t="s">
        <v>3774</v>
      </c>
      <c r="C124" s="520" t="s">
        <v>3786</v>
      </c>
      <c r="D124" s="521">
        <f t="shared" si="0"/>
        <v>3</v>
      </c>
      <c r="E124" s="537">
        <v>6</v>
      </c>
      <c r="F124" s="538" t="s">
        <v>7897</v>
      </c>
      <c r="G124" s="524"/>
      <c r="H124" s="524"/>
      <c r="I124" s="520" t="s">
        <v>7898</v>
      </c>
      <c r="J124" s="520" t="s">
        <v>7899</v>
      </c>
      <c r="K124" s="531">
        <v>44139</v>
      </c>
      <c r="L124" s="526" t="s">
        <v>6076</v>
      </c>
      <c r="M124" s="527" t="s">
        <v>7900</v>
      </c>
      <c r="N124" s="520" t="s">
        <v>7901</v>
      </c>
      <c r="O124" s="520" t="s">
        <v>7902</v>
      </c>
      <c r="P124" s="520"/>
      <c r="Q124" s="520"/>
      <c r="R124" s="520"/>
      <c r="S124" s="520"/>
      <c r="T124" s="520"/>
      <c r="U124" s="520"/>
      <c r="V124" s="520"/>
      <c r="W124" s="520"/>
      <c r="X124" s="520"/>
      <c r="Y124" s="520"/>
      <c r="Z124" s="518"/>
      <c r="AA124" s="518"/>
      <c r="AB124" s="518"/>
      <c r="AC124" s="518"/>
      <c r="AD124" s="518"/>
      <c r="AE124" s="518"/>
      <c r="AF124" s="518"/>
      <c r="AG124" s="518"/>
      <c r="AH124" s="518"/>
      <c r="AI124" s="518"/>
      <c r="AJ124" s="518"/>
      <c r="AK124" s="518"/>
      <c r="AL124" s="518"/>
      <c r="AM124" s="518"/>
      <c r="AN124" s="518"/>
      <c r="AO124" s="518"/>
      <c r="AP124" s="518"/>
      <c r="AQ124" s="518"/>
      <c r="AR124" s="518"/>
      <c r="AS124" s="518"/>
      <c r="AT124" s="518"/>
      <c r="AU124" s="518"/>
      <c r="AV124" s="518"/>
      <c r="AW124" s="518"/>
      <c r="AX124" s="518"/>
      <c r="AY124" s="518"/>
      <c r="AZ124" s="518"/>
      <c r="BA124" s="518"/>
      <c r="BB124" s="518"/>
      <c r="BC124" s="518"/>
      <c r="BD124" s="518"/>
      <c r="BE124" s="518"/>
      <c r="BF124" s="518"/>
      <c r="BG124" s="518"/>
      <c r="BH124" s="518"/>
      <c r="BI124" s="518"/>
      <c r="BJ124" s="518"/>
      <c r="BK124" s="518"/>
      <c r="BL124" s="518"/>
      <c r="BM124" s="518"/>
      <c r="BN124" s="518"/>
      <c r="BO124" s="518"/>
      <c r="BP124" s="518"/>
      <c r="BQ124" s="518"/>
      <c r="BR124" s="518"/>
      <c r="BS124" s="518"/>
      <c r="BT124" s="518"/>
      <c r="BU124" s="518"/>
      <c r="BV124" s="518"/>
      <c r="BW124" s="518"/>
      <c r="BX124" s="518"/>
      <c r="BY124" s="518"/>
      <c r="BZ124" s="518"/>
      <c r="CA124" s="518"/>
      <c r="CB124" s="518"/>
      <c r="CC124" s="518"/>
      <c r="CD124" s="506"/>
      <c r="CE124" s="506"/>
    </row>
    <row r="125" spans="1:83" ht="15.75" customHeight="1">
      <c r="A125" s="289" t="s">
        <v>3770</v>
      </c>
      <c r="B125" s="289" t="s">
        <v>3773</v>
      </c>
      <c r="C125" s="289" t="s">
        <v>3788</v>
      </c>
      <c r="D125" s="511">
        <f t="shared" si="0"/>
        <v>1</v>
      </c>
      <c r="E125" s="614">
        <v>3</v>
      </c>
      <c r="F125" s="182" t="s">
        <v>1228</v>
      </c>
      <c r="G125" s="183"/>
      <c r="H125" s="183"/>
      <c r="I125" s="289"/>
      <c r="J125" s="289"/>
      <c r="K125" s="615">
        <v>44139</v>
      </c>
      <c r="L125" s="515"/>
      <c r="M125" s="516" t="s">
        <v>7903</v>
      </c>
      <c r="N125" s="289"/>
      <c r="O125" s="289"/>
      <c r="P125" s="289"/>
      <c r="Q125" s="289"/>
      <c r="R125" s="289"/>
      <c r="S125" s="289"/>
      <c r="T125" s="289"/>
      <c r="U125" s="289"/>
      <c r="V125" s="289"/>
      <c r="W125" s="289"/>
      <c r="X125" s="289"/>
      <c r="Y125" s="289"/>
      <c r="Z125" s="529"/>
      <c r="AA125" s="529"/>
      <c r="AB125" s="529"/>
      <c r="AC125" s="529"/>
      <c r="AD125" s="529"/>
      <c r="AE125" s="529"/>
      <c r="AF125" s="529"/>
      <c r="AG125" s="529"/>
      <c r="AH125" s="529"/>
      <c r="AI125" s="529"/>
      <c r="AJ125" s="529"/>
      <c r="AK125" s="529"/>
      <c r="AL125" s="529"/>
      <c r="AM125" s="529"/>
      <c r="AN125" s="529"/>
      <c r="AO125" s="529"/>
      <c r="AP125" s="529"/>
      <c r="AQ125" s="529"/>
      <c r="AR125" s="529"/>
      <c r="AS125" s="529"/>
      <c r="AT125" s="529"/>
      <c r="AU125" s="529"/>
      <c r="AV125" s="529"/>
      <c r="AW125" s="529"/>
      <c r="AX125" s="529"/>
      <c r="AY125" s="529"/>
      <c r="AZ125" s="529"/>
      <c r="BA125" s="529"/>
      <c r="BB125" s="529"/>
      <c r="BC125" s="529"/>
      <c r="BD125" s="529"/>
      <c r="BE125" s="529"/>
      <c r="BF125" s="529"/>
      <c r="BG125" s="529"/>
      <c r="BH125" s="529"/>
      <c r="BI125" s="529"/>
      <c r="BJ125" s="529"/>
      <c r="BK125" s="529"/>
      <c r="BL125" s="529"/>
      <c r="BM125" s="529"/>
      <c r="BN125" s="529"/>
      <c r="BO125" s="529"/>
      <c r="BP125" s="529"/>
      <c r="BQ125" s="529"/>
      <c r="BR125" s="529"/>
      <c r="BS125" s="529"/>
      <c r="BT125" s="529"/>
      <c r="BU125" s="529"/>
      <c r="BV125" s="529"/>
      <c r="BW125" s="529"/>
      <c r="BX125" s="529"/>
      <c r="BY125" s="529"/>
      <c r="BZ125" s="529"/>
      <c r="CA125" s="529"/>
      <c r="CB125" s="529"/>
      <c r="CC125" s="529"/>
      <c r="CD125" s="506"/>
      <c r="CE125" s="506"/>
    </row>
    <row r="126" spans="1:83" ht="15.75" customHeight="1">
      <c r="A126" s="520" t="s">
        <v>3770</v>
      </c>
      <c r="B126" s="520" t="s">
        <v>2932</v>
      </c>
      <c r="C126" s="520" t="s">
        <v>3789</v>
      </c>
      <c r="D126" s="521">
        <f t="shared" si="0"/>
        <v>11</v>
      </c>
      <c r="E126" s="522">
        <v>14</v>
      </c>
      <c r="F126" s="523" t="s">
        <v>1228</v>
      </c>
      <c r="G126" s="551"/>
      <c r="H126" s="552" t="s">
        <v>7904</v>
      </c>
      <c r="I126" s="520" t="s">
        <v>7905</v>
      </c>
      <c r="J126" s="520"/>
      <c r="K126" s="531">
        <v>44162</v>
      </c>
      <c r="L126" s="526" t="s">
        <v>6076</v>
      </c>
      <c r="M126" s="527" t="s">
        <v>6762</v>
      </c>
      <c r="N126" s="568" t="s">
        <v>6762</v>
      </c>
      <c r="O126" s="520" t="s">
        <v>7906</v>
      </c>
      <c r="P126" s="520" t="s">
        <v>7907</v>
      </c>
      <c r="Q126" s="520" t="s">
        <v>6460</v>
      </c>
      <c r="R126" s="520" t="s">
        <v>7908</v>
      </c>
      <c r="S126" s="520" t="s">
        <v>6460</v>
      </c>
      <c r="T126" s="520" t="s">
        <v>7671</v>
      </c>
      <c r="U126" s="520" t="s">
        <v>7909</v>
      </c>
      <c r="V126" s="520" t="s">
        <v>6460</v>
      </c>
      <c r="W126" s="520" t="s">
        <v>7910</v>
      </c>
      <c r="X126" s="520"/>
      <c r="Y126" s="520"/>
      <c r="Z126" s="518"/>
      <c r="AA126" s="518"/>
      <c r="AB126" s="518"/>
      <c r="AC126" s="518"/>
      <c r="AD126" s="518"/>
      <c r="AE126" s="518"/>
      <c r="AF126" s="518"/>
      <c r="AG126" s="518"/>
      <c r="AH126" s="518"/>
      <c r="AI126" s="518"/>
      <c r="AJ126" s="518"/>
      <c r="AK126" s="518"/>
      <c r="AL126" s="518"/>
      <c r="AM126" s="518"/>
      <c r="AN126" s="518"/>
      <c r="AO126" s="518"/>
      <c r="AP126" s="518"/>
      <c r="AQ126" s="518"/>
      <c r="AR126" s="518"/>
      <c r="AS126" s="518"/>
      <c r="AT126" s="518"/>
      <c r="AU126" s="518"/>
      <c r="AV126" s="518"/>
      <c r="AW126" s="518"/>
      <c r="AX126" s="518"/>
      <c r="AY126" s="518"/>
      <c r="AZ126" s="518"/>
      <c r="BA126" s="518"/>
      <c r="BB126" s="518"/>
      <c r="BC126" s="518"/>
      <c r="BD126" s="518"/>
      <c r="BE126" s="518"/>
      <c r="BF126" s="518"/>
      <c r="BG126" s="518"/>
      <c r="BH126" s="518"/>
      <c r="BI126" s="518"/>
      <c r="BJ126" s="518"/>
      <c r="BK126" s="518"/>
      <c r="BL126" s="518"/>
      <c r="BM126" s="518"/>
      <c r="BN126" s="518"/>
      <c r="BO126" s="518"/>
      <c r="BP126" s="518"/>
      <c r="BQ126" s="518"/>
      <c r="BR126" s="518"/>
      <c r="BS126" s="518"/>
      <c r="BT126" s="518"/>
      <c r="BU126" s="518"/>
      <c r="BV126" s="518"/>
      <c r="BW126" s="518"/>
      <c r="BX126" s="518"/>
      <c r="BY126" s="518"/>
      <c r="BZ126" s="518"/>
      <c r="CA126" s="518"/>
      <c r="CB126" s="518"/>
      <c r="CC126" s="518"/>
      <c r="CD126" s="506"/>
      <c r="CE126" s="506"/>
    </row>
    <row r="127" spans="1:83" ht="15.75" customHeight="1">
      <c r="A127" s="289" t="s">
        <v>3770</v>
      </c>
      <c r="B127" s="289" t="s">
        <v>3104</v>
      </c>
      <c r="C127" s="289" t="s">
        <v>7911</v>
      </c>
      <c r="D127" s="511">
        <f t="shared" si="0"/>
        <v>14</v>
      </c>
      <c r="E127" s="512">
        <v>17</v>
      </c>
      <c r="F127" s="513" t="s">
        <v>1228</v>
      </c>
      <c r="G127" s="183"/>
      <c r="H127" s="183"/>
      <c r="I127" s="289"/>
      <c r="J127" s="612" t="s">
        <v>7912</v>
      </c>
      <c r="K127" s="514">
        <v>44130</v>
      </c>
      <c r="L127" s="515" t="s">
        <v>6076</v>
      </c>
      <c r="M127" s="616">
        <v>44125</v>
      </c>
      <c r="N127" s="289" t="s">
        <v>6915</v>
      </c>
      <c r="O127" s="289" t="s">
        <v>7913</v>
      </c>
      <c r="P127" s="289" t="s">
        <v>7914</v>
      </c>
      <c r="Q127" s="289" t="s">
        <v>7915</v>
      </c>
      <c r="R127" s="289" t="s">
        <v>6763</v>
      </c>
      <c r="S127" s="289" t="s">
        <v>7916</v>
      </c>
      <c r="T127" s="289" t="s">
        <v>7917</v>
      </c>
      <c r="U127" s="289" t="s">
        <v>7182</v>
      </c>
      <c r="V127" s="289" t="s">
        <v>7182</v>
      </c>
      <c r="W127" s="289" t="s">
        <v>7918</v>
      </c>
      <c r="X127" s="190" t="s">
        <v>7919</v>
      </c>
      <c r="Y127" s="289" t="s">
        <v>7920</v>
      </c>
      <c r="Z127" s="529" t="s">
        <v>7921</v>
      </c>
      <c r="AA127" s="529"/>
      <c r="AB127" s="529"/>
      <c r="AC127" s="528"/>
      <c r="AD127" s="529"/>
      <c r="AE127" s="529"/>
      <c r="AF127" s="529"/>
      <c r="AG127" s="529"/>
      <c r="AH127" s="529"/>
      <c r="AI127" s="529"/>
      <c r="AJ127" s="529"/>
      <c r="AK127" s="529"/>
      <c r="AL127" s="529"/>
      <c r="AM127" s="529"/>
      <c r="AN127" s="529"/>
      <c r="AO127" s="529"/>
      <c r="AP127" s="529"/>
      <c r="AQ127" s="529"/>
      <c r="AR127" s="529"/>
      <c r="AS127" s="529"/>
      <c r="AT127" s="529"/>
      <c r="AU127" s="529"/>
      <c r="AV127" s="529"/>
      <c r="AW127" s="529"/>
      <c r="AX127" s="529"/>
      <c r="AY127" s="529"/>
      <c r="AZ127" s="529"/>
      <c r="BA127" s="529"/>
      <c r="BB127" s="529"/>
      <c r="BC127" s="529"/>
      <c r="BD127" s="529"/>
      <c r="BE127" s="529"/>
      <c r="BF127" s="529"/>
      <c r="BG127" s="529"/>
      <c r="BH127" s="529"/>
      <c r="BI127" s="529"/>
      <c r="BJ127" s="529"/>
      <c r="BK127" s="529"/>
      <c r="BL127" s="529"/>
      <c r="BM127" s="529"/>
      <c r="BN127" s="529"/>
      <c r="BO127" s="529"/>
      <c r="BP127" s="529"/>
      <c r="BQ127" s="529"/>
      <c r="BR127" s="529"/>
      <c r="BS127" s="529"/>
      <c r="BT127" s="529"/>
      <c r="BU127" s="529"/>
      <c r="BV127" s="529"/>
      <c r="BW127" s="529"/>
      <c r="BX127" s="529"/>
      <c r="BY127" s="529"/>
      <c r="BZ127" s="529"/>
      <c r="CA127" s="529"/>
      <c r="CB127" s="529"/>
      <c r="CC127" s="529"/>
      <c r="CD127" s="506"/>
      <c r="CE127" s="506"/>
    </row>
    <row r="128" spans="1:83" ht="15.75" customHeight="1">
      <c r="A128" s="520" t="s">
        <v>3770</v>
      </c>
      <c r="B128" s="520" t="s">
        <v>3793</v>
      </c>
      <c r="C128" s="520" t="s">
        <v>3372</v>
      </c>
      <c r="D128" s="521">
        <f t="shared" si="0"/>
        <v>9</v>
      </c>
      <c r="E128" s="522">
        <v>10</v>
      </c>
      <c r="F128" s="523" t="s">
        <v>1228</v>
      </c>
      <c r="G128" s="551"/>
      <c r="H128" s="552"/>
      <c r="I128" s="520" t="s">
        <v>7922</v>
      </c>
      <c r="J128" s="520"/>
      <c r="K128" s="525">
        <v>44139</v>
      </c>
      <c r="L128" s="526" t="s">
        <v>6834</v>
      </c>
      <c r="M128" s="527" t="s">
        <v>7923</v>
      </c>
      <c r="N128" s="520" t="s">
        <v>7924</v>
      </c>
      <c r="O128" s="520" t="s">
        <v>7925</v>
      </c>
      <c r="P128" s="520" t="s">
        <v>6086</v>
      </c>
      <c r="Q128" s="520" t="s">
        <v>7926</v>
      </c>
      <c r="R128" s="520" t="s">
        <v>7927</v>
      </c>
      <c r="S128" s="520" t="s">
        <v>7928</v>
      </c>
      <c r="T128" s="603" t="s">
        <v>7929</v>
      </c>
      <c r="U128" s="520" t="s">
        <v>7930</v>
      </c>
      <c r="V128" s="543"/>
      <c r="W128" s="520"/>
      <c r="X128" s="520"/>
      <c r="Y128" s="520"/>
      <c r="Z128" s="518"/>
      <c r="AA128" s="518"/>
      <c r="AB128" s="518"/>
      <c r="AC128" s="518"/>
      <c r="AD128" s="518"/>
      <c r="AE128" s="518"/>
      <c r="AF128" s="518"/>
      <c r="AG128" s="518"/>
      <c r="AH128" s="518"/>
      <c r="AI128" s="518"/>
      <c r="AJ128" s="518"/>
      <c r="AK128" s="518"/>
      <c r="AL128" s="518"/>
      <c r="AM128" s="518"/>
      <c r="AN128" s="518"/>
      <c r="AO128" s="518"/>
      <c r="AP128" s="518"/>
      <c r="AQ128" s="518"/>
      <c r="AR128" s="518"/>
      <c r="AS128" s="518"/>
      <c r="AT128" s="518"/>
      <c r="AU128" s="518"/>
      <c r="AV128" s="518"/>
      <c r="AW128" s="518"/>
      <c r="AX128" s="518"/>
      <c r="AY128" s="518"/>
      <c r="AZ128" s="518"/>
      <c r="BA128" s="518"/>
      <c r="BB128" s="518"/>
      <c r="BC128" s="518"/>
      <c r="BD128" s="518"/>
      <c r="BE128" s="518"/>
      <c r="BF128" s="518"/>
      <c r="BG128" s="518"/>
      <c r="BH128" s="518"/>
      <c r="BI128" s="518"/>
      <c r="BJ128" s="518"/>
      <c r="BK128" s="518"/>
      <c r="BL128" s="518"/>
      <c r="BM128" s="518"/>
      <c r="BN128" s="518"/>
      <c r="BO128" s="518"/>
      <c r="BP128" s="518"/>
      <c r="BQ128" s="518"/>
      <c r="BR128" s="518"/>
      <c r="BS128" s="518"/>
      <c r="BT128" s="518"/>
      <c r="BU128" s="518"/>
      <c r="BV128" s="518"/>
      <c r="BW128" s="518"/>
      <c r="BX128" s="518"/>
      <c r="BY128" s="518"/>
      <c r="BZ128" s="518"/>
      <c r="CA128" s="518"/>
      <c r="CB128" s="518"/>
      <c r="CC128" s="518"/>
      <c r="CD128" s="506"/>
      <c r="CE128" s="506"/>
    </row>
    <row r="129" spans="1:83" ht="15.75" customHeight="1">
      <c r="A129" s="289" t="s">
        <v>3770</v>
      </c>
      <c r="B129" s="289" t="s">
        <v>3795</v>
      </c>
      <c r="C129" s="289" t="s">
        <v>3796</v>
      </c>
      <c r="D129" s="511">
        <f t="shared" si="0"/>
        <v>23</v>
      </c>
      <c r="E129" s="512">
        <v>21</v>
      </c>
      <c r="F129" s="513" t="s">
        <v>1228</v>
      </c>
      <c r="G129" s="183"/>
      <c r="H129" s="183"/>
      <c r="I129" s="289" t="s">
        <v>7931</v>
      </c>
      <c r="J129" s="289" t="s">
        <v>7932</v>
      </c>
      <c r="K129" s="514">
        <v>44138</v>
      </c>
      <c r="L129" s="515" t="s">
        <v>6076</v>
      </c>
      <c r="M129" s="516" t="s">
        <v>6889</v>
      </c>
      <c r="N129" s="289" t="s">
        <v>7933</v>
      </c>
      <c r="O129" s="289" t="s">
        <v>7934</v>
      </c>
      <c r="P129" s="289" t="s">
        <v>6889</v>
      </c>
      <c r="Q129" s="289" t="s">
        <v>7935</v>
      </c>
      <c r="R129" s="289" t="s">
        <v>7145</v>
      </c>
      <c r="S129" s="289" t="s">
        <v>6889</v>
      </c>
      <c r="T129" s="289" t="s">
        <v>6889</v>
      </c>
      <c r="U129" s="289" t="s">
        <v>7145</v>
      </c>
      <c r="V129" s="289" t="s">
        <v>6889</v>
      </c>
      <c r="W129" s="289" t="s">
        <v>6889</v>
      </c>
      <c r="X129" s="289" t="s">
        <v>6889</v>
      </c>
      <c r="Y129" s="289" t="s">
        <v>7145</v>
      </c>
      <c r="Z129" s="529" t="s">
        <v>6889</v>
      </c>
      <c r="AA129" s="529" t="s">
        <v>7921</v>
      </c>
      <c r="AB129" s="529" t="s">
        <v>6889</v>
      </c>
      <c r="AC129" s="529" t="s">
        <v>7145</v>
      </c>
      <c r="AD129" s="528">
        <v>44125</v>
      </c>
      <c r="AE129" s="529" t="s">
        <v>6889</v>
      </c>
      <c r="AF129" s="529" t="s">
        <v>7921</v>
      </c>
      <c r="AG129" s="617" t="s">
        <v>7936</v>
      </c>
      <c r="AH129" s="529" t="s">
        <v>6923</v>
      </c>
      <c r="AI129" s="529" t="s">
        <v>6889</v>
      </c>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529"/>
      <c r="BG129" s="529"/>
      <c r="BH129" s="529"/>
      <c r="BI129" s="529"/>
      <c r="BJ129" s="529"/>
      <c r="BK129" s="529"/>
      <c r="BL129" s="529"/>
      <c r="BM129" s="529"/>
      <c r="BN129" s="529"/>
      <c r="BO129" s="529"/>
      <c r="BP129" s="529"/>
      <c r="BQ129" s="529"/>
      <c r="BR129" s="529"/>
      <c r="BS129" s="529"/>
      <c r="BT129" s="529"/>
      <c r="BU129" s="529"/>
      <c r="BV129" s="529"/>
      <c r="BW129" s="529"/>
      <c r="BX129" s="529"/>
      <c r="BY129" s="529"/>
      <c r="BZ129" s="529"/>
      <c r="CA129" s="529"/>
      <c r="CB129" s="529"/>
      <c r="CC129" s="529"/>
      <c r="CD129" s="506"/>
      <c r="CE129" s="506"/>
    </row>
    <row r="130" spans="1:83" ht="15.75" customHeight="1">
      <c r="A130" s="520" t="s">
        <v>3770</v>
      </c>
      <c r="B130" s="520" t="s">
        <v>3798</v>
      </c>
      <c r="C130" s="520" t="s">
        <v>3799</v>
      </c>
      <c r="D130" s="521">
        <f t="shared" si="0"/>
        <v>9</v>
      </c>
      <c r="E130" s="522">
        <v>19</v>
      </c>
      <c r="F130" s="523" t="s">
        <v>1228</v>
      </c>
      <c r="G130" s="551"/>
      <c r="H130" s="552"/>
      <c r="I130" s="520"/>
      <c r="J130" s="520"/>
      <c r="K130" s="531">
        <v>44140</v>
      </c>
      <c r="L130" s="526" t="s">
        <v>6118</v>
      </c>
      <c r="M130" s="527" t="s">
        <v>7937</v>
      </c>
      <c r="N130" s="520" t="s">
        <v>6460</v>
      </c>
      <c r="O130" s="520" t="s">
        <v>6460</v>
      </c>
      <c r="P130" s="520" t="s">
        <v>6460</v>
      </c>
      <c r="Q130" s="520" t="s">
        <v>6098</v>
      </c>
      <c r="R130" s="520" t="s">
        <v>6962</v>
      </c>
      <c r="S130" s="520" t="s">
        <v>6307</v>
      </c>
      <c r="T130" s="520" t="s">
        <v>7938</v>
      </c>
      <c r="U130" s="520" t="s">
        <v>7715</v>
      </c>
      <c r="V130" s="520"/>
      <c r="W130" s="520"/>
      <c r="X130" s="520"/>
      <c r="Y130" s="543"/>
      <c r="Z130" s="518"/>
      <c r="AA130" s="518"/>
      <c r="AB130" s="518"/>
      <c r="AC130" s="518"/>
      <c r="AD130" s="518"/>
      <c r="AE130" s="518"/>
      <c r="AF130" s="518"/>
      <c r="AG130" s="518"/>
      <c r="AH130" s="518"/>
      <c r="AI130" s="518"/>
      <c r="AJ130" s="518"/>
      <c r="AK130" s="518"/>
      <c r="AL130" s="518"/>
      <c r="AM130" s="518"/>
      <c r="AN130" s="518"/>
      <c r="AO130" s="518"/>
      <c r="AP130" s="518"/>
      <c r="AQ130" s="518"/>
      <c r="AR130" s="518"/>
      <c r="AS130" s="518"/>
      <c r="AT130" s="518"/>
      <c r="AU130" s="518"/>
      <c r="AV130" s="518"/>
      <c r="AW130" s="518"/>
      <c r="AX130" s="518"/>
      <c r="AY130" s="518"/>
      <c r="AZ130" s="518"/>
      <c r="BA130" s="518"/>
      <c r="BB130" s="518"/>
      <c r="BC130" s="518"/>
      <c r="BD130" s="518"/>
      <c r="BE130" s="518"/>
      <c r="BF130" s="518"/>
      <c r="BG130" s="518"/>
      <c r="BH130" s="518"/>
      <c r="BI130" s="518"/>
      <c r="BJ130" s="518"/>
      <c r="BK130" s="518"/>
      <c r="BL130" s="518"/>
      <c r="BM130" s="518"/>
      <c r="BN130" s="518"/>
      <c r="BO130" s="518"/>
      <c r="BP130" s="518"/>
      <c r="BQ130" s="518"/>
      <c r="BR130" s="518"/>
      <c r="BS130" s="518"/>
      <c r="BT130" s="518"/>
      <c r="BU130" s="518"/>
      <c r="BV130" s="518"/>
      <c r="BW130" s="518"/>
      <c r="BX130" s="518"/>
      <c r="BY130" s="518"/>
      <c r="BZ130" s="518"/>
      <c r="CA130" s="518"/>
      <c r="CB130" s="518"/>
      <c r="CC130" s="518"/>
      <c r="CD130" s="506"/>
      <c r="CE130" s="506"/>
    </row>
    <row r="131" spans="1:83" ht="15.75" customHeight="1">
      <c r="A131" s="289" t="s">
        <v>3770</v>
      </c>
      <c r="B131" s="289" t="s">
        <v>3774</v>
      </c>
      <c r="C131" s="289" t="s">
        <v>3800</v>
      </c>
      <c r="D131" s="511">
        <f t="shared" si="0"/>
        <v>1</v>
      </c>
      <c r="E131" s="512">
        <v>14</v>
      </c>
      <c r="F131" s="513" t="s">
        <v>1228</v>
      </c>
      <c r="G131" s="183"/>
      <c r="H131" s="183"/>
      <c r="I131" s="289"/>
      <c r="J131" s="289"/>
      <c r="K131" s="530">
        <v>44137</v>
      </c>
      <c r="L131" s="515" t="s">
        <v>7939</v>
      </c>
      <c r="M131" s="516" t="s">
        <v>7940</v>
      </c>
      <c r="N131" s="618"/>
      <c r="O131" s="289"/>
      <c r="P131" s="289"/>
      <c r="Q131" s="536"/>
      <c r="R131" s="289"/>
      <c r="S131" s="536"/>
      <c r="T131" s="289"/>
      <c r="U131" s="536"/>
      <c r="V131" s="289"/>
      <c r="W131" s="289"/>
      <c r="X131" s="536"/>
      <c r="Y131" s="536"/>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529"/>
      <c r="BG131" s="529"/>
      <c r="BH131" s="529"/>
      <c r="BI131" s="529"/>
      <c r="BJ131" s="529"/>
      <c r="BK131" s="529"/>
      <c r="BL131" s="529"/>
      <c r="BM131" s="529"/>
      <c r="BN131" s="529"/>
      <c r="BO131" s="529"/>
      <c r="BP131" s="529"/>
      <c r="BQ131" s="529"/>
      <c r="BR131" s="529"/>
      <c r="BS131" s="529"/>
      <c r="BT131" s="529"/>
      <c r="BU131" s="529"/>
      <c r="BV131" s="529"/>
      <c r="BW131" s="529"/>
      <c r="BX131" s="529"/>
      <c r="BY131" s="529"/>
      <c r="BZ131" s="529"/>
      <c r="CA131" s="529"/>
      <c r="CB131" s="529"/>
      <c r="CC131" s="529"/>
      <c r="CD131" s="506"/>
      <c r="CE131" s="506"/>
    </row>
    <row r="132" spans="1:83" ht="24.75" customHeight="1">
      <c r="A132" s="520" t="s">
        <v>3770</v>
      </c>
      <c r="B132" s="520" t="s">
        <v>3773</v>
      </c>
      <c r="C132" s="520" t="s">
        <v>3801</v>
      </c>
      <c r="D132" s="521">
        <f t="shared" si="0"/>
        <v>1</v>
      </c>
      <c r="E132" s="522">
        <v>4</v>
      </c>
      <c r="F132" s="523" t="s">
        <v>1228</v>
      </c>
      <c r="G132" s="551"/>
      <c r="H132" s="552"/>
      <c r="I132" s="520"/>
      <c r="J132" s="520"/>
      <c r="K132" s="619">
        <v>44137</v>
      </c>
      <c r="L132" s="526" t="s">
        <v>6076</v>
      </c>
      <c r="M132" s="520" t="s">
        <v>7941</v>
      </c>
      <c r="N132" s="620"/>
      <c r="O132" s="543"/>
      <c r="P132" s="520"/>
      <c r="Q132" s="520"/>
      <c r="R132" s="520"/>
      <c r="S132" s="520"/>
      <c r="T132" s="520"/>
      <c r="U132" s="520"/>
      <c r="V132" s="520"/>
      <c r="W132" s="520"/>
      <c r="X132" s="520"/>
      <c r="Y132" s="520"/>
      <c r="Z132" s="518"/>
      <c r="AA132" s="518"/>
      <c r="AB132" s="518"/>
      <c r="AC132" s="518"/>
      <c r="AD132" s="518"/>
      <c r="AE132" s="518"/>
      <c r="AF132" s="518"/>
      <c r="AG132" s="518"/>
      <c r="AH132" s="518"/>
      <c r="AI132" s="518"/>
      <c r="AJ132" s="518"/>
      <c r="AK132" s="518"/>
      <c r="AL132" s="518"/>
      <c r="AM132" s="518"/>
      <c r="AN132" s="518"/>
      <c r="AO132" s="518"/>
      <c r="AP132" s="518"/>
      <c r="AQ132" s="518"/>
      <c r="AR132" s="518"/>
      <c r="AS132" s="518"/>
      <c r="AT132" s="518"/>
      <c r="AU132" s="518"/>
      <c r="AV132" s="518"/>
      <c r="AW132" s="518"/>
      <c r="AX132" s="518"/>
      <c r="AY132" s="518"/>
      <c r="AZ132" s="518"/>
      <c r="BA132" s="518"/>
      <c r="BB132" s="518"/>
      <c r="BC132" s="518"/>
      <c r="BD132" s="518"/>
      <c r="BE132" s="518"/>
      <c r="BF132" s="518"/>
      <c r="BG132" s="518"/>
      <c r="BH132" s="518"/>
      <c r="BI132" s="518"/>
      <c r="BJ132" s="518"/>
      <c r="BK132" s="518"/>
      <c r="BL132" s="518"/>
      <c r="BM132" s="518"/>
      <c r="BN132" s="518"/>
      <c r="BO132" s="518"/>
      <c r="BP132" s="518"/>
      <c r="BQ132" s="518"/>
      <c r="BR132" s="518"/>
      <c r="BS132" s="518"/>
      <c r="BT132" s="518"/>
      <c r="BU132" s="518"/>
      <c r="BV132" s="518"/>
      <c r="BW132" s="518"/>
      <c r="BX132" s="518"/>
      <c r="BY132" s="518"/>
      <c r="BZ132" s="518"/>
      <c r="CA132" s="518"/>
      <c r="CB132" s="518"/>
      <c r="CC132" s="518"/>
      <c r="CD132" s="506"/>
      <c r="CE132" s="506"/>
    </row>
    <row r="133" spans="1:83" ht="15.75" customHeight="1">
      <c r="A133" s="289" t="s">
        <v>3770</v>
      </c>
      <c r="B133" s="289" t="s">
        <v>3773</v>
      </c>
      <c r="C133" s="289" t="s">
        <v>2807</v>
      </c>
      <c r="D133" s="511">
        <f t="shared" si="0"/>
        <v>6</v>
      </c>
      <c r="E133" s="512">
        <v>9</v>
      </c>
      <c r="F133" s="513" t="s">
        <v>1228</v>
      </c>
      <c r="G133" s="183"/>
      <c r="H133" s="183"/>
      <c r="I133" s="289"/>
      <c r="J133" s="289" t="s">
        <v>7942</v>
      </c>
      <c r="K133" s="514">
        <v>44133</v>
      </c>
      <c r="L133" s="515" t="s">
        <v>6076</v>
      </c>
      <c r="M133" s="289" t="s">
        <v>6546</v>
      </c>
      <c r="N133" s="97" t="s">
        <v>7672</v>
      </c>
      <c r="O133" s="289" t="s">
        <v>7672</v>
      </c>
      <c r="P133" s="289" t="s">
        <v>7943</v>
      </c>
      <c r="Q133" s="289" t="s">
        <v>7944</v>
      </c>
      <c r="R133" s="289" t="s">
        <v>7945</v>
      </c>
      <c r="S133" s="536"/>
      <c r="T133" s="536"/>
      <c r="U133" s="289"/>
      <c r="V133" s="289"/>
      <c r="W133" s="289"/>
      <c r="X133" s="289"/>
      <c r="Y133" s="289"/>
      <c r="Z133" s="529"/>
      <c r="AA133" s="529"/>
      <c r="AB133" s="529"/>
      <c r="AC133" s="529"/>
      <c r="AD133" s="529"/>
      <c r="AE133" s="529"/>
      <c r="AF133" s="529"/>
      <c r="AG133" s="529"/>
      <c r="AH133" s="529"/>
      <c r="AI133" s="529"/>
      <c r="AJ133" s="529"/>
      <c r="AK133" s="529"/>
      <c r="AL133" s="529"/>
      <c r="AM133" s="529"/>
      <c r="AN133" s="529"/>
      <c r="AO133" s="529"/>
      <c r="AP133" s="529"/>
      <c r="AQ133" s="529"/>
      <c r="AR133" s="529"/>
      <c r="AS133" s="529"/>
      <c r="AT133" s="529"/>
      <c r="AU133" s="529"/>
      <c r="AV133" s="529"/>
      <c r="AW133" s="529"/>
      <c r="AX133" s="529"/>
      <c r="AY133" s="529"/>
      <c r="AZ133" s="529"/>
      <c r="BA133" s="529"/>
      <c r="BB133" s="529"/>
      <c r="BC133" s="529"/>
      <c r="BD133" s="529"/>
      <c r="BE133" s="529"/>
      <c r="BF133" s="529"/>
      <c r="BG133" s="529"/>
      <c r="BH133" s="529"/>
      <c r="BI133" s="529"/>
      <c r="BJ133" s="529"/>
      <c r="BK133" s="529"/>
      <c r="BL133" s="529"/>
      <c r="BM133" s="529"/>
      <c r="BN133" s="529"/>
      <c r="BO133" s="529"/>
      <c r="BP133" s="529"/>
      <c r="BQ133" s="529"/>
      <c r="BR133" s="529"/>
      <c r="BS133" s="529"/>
      <c r="BT133" s="529"/>
      <c r="BU133" s="529"/>
      <c r="BV133" s="529"/>
      <c r="BW133" s="529"/>
      <c r="BX133" s="529"/>
      <c r="BY133" s="529"/>
      <c r="BZ133" s="529"/>
      <c r="CA133" s="529"/>
      <c r="CB133" s="529"/>
      <c r="CC133" s="529"/>
      <c r="CD133" s="506"/>
      <c r="CE133" s="506"/>
    </row>
    <row r="134" spans="1:83" ht="15.75" customHeight="1">
      <c r="A134" s="520" t="s">
        <v>3770</v>
      </c>
      <c r="B134" s="520" t="s">
        <v>3774</v>
      </c>
      <c r="C134" s="520" t="s">
        <v>3802</v>
      </c>
      <c r="D134" s="521">
        <f t="shared" si="0"/>
        <v>6</v>
      </c>
      <c r="E134" s="522">
        <v>10</v>
      </c>
      <c r="F134" s="523" t="s">
        <v>1228</v>
      </c>
      <c r="G134" s="551"/>
      <c r="H134" s="552"/>
      <c r="I134" s="520"/>
      <c r="J134" s="520"/>
      <c r="K134" s="525">
        <v>44130</v>
      </c>
      <c r="L134" s="526" t="s">
        <v>7667</v>
      </c>
      <c r="M134" s="527" t="s">
        <v>6112</v>
      </c>
      <c r="N134" s="520" t="s">
        <v>6112</v>
      </c>
      <c r="O134" s="520" t="s">
        <v>7204</v>
      </c>
      <c r="P134" s="520" t="s">
        <v>7946</v>
      </c>
      <c r="Q134" s="520" t="s">
        <v>7441</v>
      </c>
      <c r="R134" s="520" t="s">
        <v>7203</v>
      </c>
      <c r="S134" s="520"/>
      <c r="T134" s="520"/>
      <c r="U134" s="543"/>
      <c r="V134" s="520"/>
      <c r="W134" s="520"/>
      <c r="X134" s="520"/>
      <c r="Y134" s="520"/>
      <c r="Z134" s="518"/>
      <c r="AA134" s="518"/>
      <c r="AB134" s="518"/>
      <c r="AC134" s="518"/>
      <c r="AD134" s="518"/>
      <c r="AE134" s="518"/>
      <c r="AF134" s="518"/>
      <c r="AG134" s="518"/>
      <c r="AH134" s="518"/>
      <c r="AI134" s="518"/>
      <c r="AJ134" s="518"/>
      <c r="AK134" s="518"/>
      <c r="AL134" s="518"/>
      <c r="AM134" s="518"/>
      <c r="AN134" s="518"/>
      <c r="AO134" s="518"/>
      <c r="AP134" s="518"/>
      <c r="AQ134" s="518"/>
      <c r="AR134" s="518"/>
      <c r="AS134" s="518"/>
      <c r="AT134" s="518"/>
      <c r="AU134" s="518"/>
      <c r="AV134" s="518"/>
      <c r="AW134" s="518"/>
      <c r="AX134" s="518"/>
      <c r="AY134" s="518"/>
      <c r="AZ134" s="518"/>
      <c r="BA134" s="518"/>
      <c r="BB134" s="518"/>
      <c r="BC134" s="518"/>
      <c r="BD134" s="518"/>
      <c r="BE134" s="518"/>
      <c r="BF134" s="518"/>
      <c r="BG134" s="518"/>
      <c r="BH134" s="518"/>
      <c r="BI134" s="518"/>
      <c r="BJ134" s="518"/>
      <c r="BK134" s="518"/>
      <c r="BL134" s="518"/>
      <c r="BM134" s="518"/>
      <c r="BN134" s="518"/>
      <c r="BO134" s="518"/>
      <c r="BP134" s="518"/>
      <c r="BQ134" s="518"/>
      <c r="BR134" s="518"/>
      <c r="BS134" s="518"/>
      <c r="BT134" s="518"/>
      <c r="BU134" s="518"/>
      <c r="BV134" s="518"/>
      <c r="BW134" s="518"/>
      <c r="BX134" s="518"/>
      <c r="BY134" s="518"/>
      <c r="BZ134" s="518"/>
      <c r="CA134" s="518"/>
      <c r="CB134" s="518"/>
      <c r="CC134" s="518"/>
      <c r="CD134" s="506"/>
      <c r="CE134" s="506"/>
    </row>
    <row r="135" spans="1:83" ht="15.75" customHeight="1">
      <c r="A135" s="289" t="s">
        <v>3770</v>
      </c>
      <c r="B135" s="289" t="s">
        <v>3803</v>
      </c>
      <c r="C135" s="289" t="s">
        <v>3804</v>
      </c>
      <c r="D135" s="511">
        <f t="shared" si="0"/>
        <v>2</v>
      </c>
      <c r="E135" s="614">
        <v>5</v>
      </c>
      <c r="F135" s="204"/>
      <c r="G135" s="183"/>
      <c r="H135" s="183"/>
      <c r="I135" s="289" t="s">
        <v>7947</v>
      </c>
      <c r="J135" s="289"/>
      <c r="K135" s="545">
        <v>44166</v>
      </c>
      <c r="L135" s="515"/>
      <c r="M135" s="516" t="s">
        <v>7948</v>
      </c>
      <c r="N135" s="289" t="s">
        <v>7949</v>
      </c>
      <c r="O135" s="289"/>
      <c r="P135" s="289"/>
      <c r="Q135" s="450"/>
      <c r="R135" s="289"/>
      <c r="S135" s="289"/>
      <c r="T135" s="289"/>
      <c r="U135" s="289"/>
      <c r="V135" s="289"/>
      <c r="W135" s="289"/>
      <c r="X135" s="289"/>
      <c r="Y135" s="289"/>
      <c r="Z135" s="529"/>
      <c r="AA135" s="529"/>
      <c r="AB135" s="529"/>
      <c r="AC135" s="529"/>
      <c r="AD135" s="529"/>
      <c r="AE135" s="529"/>
      <c r="AF135" s="529"/>
      <c r="AG135" s="529"/>
      <c r="AH135" s="529"/>
      <c r="AI135" s="529"/>
      <c r="AJ135" s="529"/>
      <c r="AK135" s="529"/>
      <c r="AL135" s="529"/>
      <c r="AM135" s="529"/>
      <c r="AN135" s="529"/>
      <c r="AO135" s="529"/>
      <c r="AP135" s="529"/>
      <c r="AQ135" s="529"/>
      <c r="AR135" s="529"/>
      <c r="AS135" s="529"/>
      <c r="AT135" s="529"/>
      <c r="AU135" s="529"/>
      <c r="AV135" s="529"/>
      <c r="AW135" s="529"/>
      <c r="AX135" s="529"/>
      <c r="AY135" s="529"/>
      <c r="AZ135" s="529"/>
      <c r="BA135" s="529"/>
      <c r="BB135" s="529"/>
      <c r="BC135" s="529"/>
      <c r="BD135" s="529"/>
      <c r="BE135" s="529"/>
      <c r="BF135" s="529"/>
      <c r="BG135" s="529"/>
      <c r="BH135" s="529"/>
      <c r="BI135" s="529"/>
      <c r="BJ135" s="529"/>
      <c r="BK135" s="529"/>
      <c r="BL135" s="529"/>
      <c r="BM135" s="529"/>
      <c r="BN135" s="529"/>
      <c r="BO135" s="529"/>
      <c r="BP135" s="529"/>
      <c r="BQ135" s="529"/>
      <c r="BR135" s="529"/>
      <c r="BS135" s="529"/>
      <c r="BT135" s="529"/>
      <c r="BU135" s="529"/>
      <c r="BV135" s="529"/>
      <c r="BW135" s="529"/>
      <c r="BX135" s="529"/>
      <c r="BY135" s="529"/>
      <c r="BZ135" s="529"/>
      <c r="CA135" s="529"/>
      <c r="CB135" s="529"/>
      <c r="CC135" s="529"/>
      <c r="CD135" s="506"/>
      <c r="CE135" s="506"/>
    </row>
    <row r="136" spans="1:83" ht="15.75" customHeight="1">
      <c r="A136" s="520" t="s">
        <v>3770</v>
      </c>
      <c r="B136" s="520" t="s">
        <v>3805</v>
      </c>
      <c r="C136" s="520" t="s">
        <v>3806</v>
      </c>
      <c r="D136" s="521">
        <f t="shared" si="0"/>
        <v>4</v>
      </c>
      <c r="E136" s="522">
        <v>8</v>
      </c>
      <c r="F136" s="523" t="s">
        <v>1228</v>
      </c>
      <c r="G136" s="621"/>
      <c r="H136" s="622">
        <v>44141</v>
      </c>
      <c r="I136" s="520"/>
      <c r="J136" s="520"/>
      <c r="K136" s="623">
        <v>44141</v>
      </c>
      <c r="L136" s="526"/>
      <c r="M136" s="527" t="s">
        <v>6090</v>
      </c>
      <c r="N136" s="520" t="s">
        <v>7950</v>
      </c>
      <c r="O136" s="520" t="s">
        <v>7950</v>
      </c>
      <c r="P136" s="520" t="s">
        <v>7951</v>
      </c>
      <c r="Q136" s="520"/>
      <c r="R136" s="520"/>
      <c r="S136" s="520"/>
      <c r="T136" s="520"/>
      <c r="U136" s="520"/>
      <c r="V136" s="520"/>
      <c r="W136" s="520"/>
      <c r="X136" s="520"/>
      <c r="Y136" s="520"/>
      <c r="Z136" s="518"/>
      <c r="AA136" s="518"/>
      <c r="AB136" s="518"/>
      <c r="AC136" s="518"/>
      <c r="AD136" s="518"/>
      <c r="AE136" s="518"/>
      <c r="AF136" s="518"/>
      <c r="AG136" s="518"/>
      <c r="AH136" s="518"/>
      <c r="AI136" s="518"/>
      <c r="AJ136" s="518"/>
      <c r="AK136" s="518"/>
      <c r="AL136" s="518"/>
      <c r="AM136" s="518"/>
      <c r="AN136" s="518"/>
      <c r="AO136" s="518"/>
      <c r="AP136" s="518"/>
      <c r="AQ136" s="518"/>
      <c r="AR136" s="518"/>
      <c r="AS136" s="518"/>
      <c r="AT136" s="518"/>
      <c r="AU136" s="518"/>
      <c r="AV136" s="518"/>
      <c r="AW136" s="518"/>
      <c r="AX136" s="518"/>
      <c r="AY136" s="518"/>
      <c r="AZ136" s="518"/>
      <c r="BA136" s="518"/>
      <c r="BB136" s="518"/>
      <c r="BC136" s="518"/>
      <c r="BD136" s="518"/>
      <c r="BE136" s="518"/>
      <c r="BF136" s="518"/>
      <c r="BG136" s="518"/>
      <c r="BH136" s="518"/>
      <c r="BI136" s="518"/>
      <c r="BJ136" s="518"/>
      <c r="BK136" s="518"/>
      <c r="BL136" s="518"/>
      <c r="BM136" s="518"/>
      <c r="BN136" s="518"/>
      <c r="BO136" s="518"/>
      <c r="BP136" s="518"/>
      <c r="BQ136" s="518"/>
      <c r="BR136" s="518"/>
      <c r="BS136" s="518"/>
      <c r="BT136" s="518"/>
      <c r="BU136" s="518"/>
      <c r="BV136" s="518"/>
      <c r="BW136" s="518"/>
      <c r="BX136" s="518"/>
      <c r="BY136" s="518"/>
      <c r="BZ136" s="518"/>
      <c r="CA136" s="518"/>
      <c r="CB136" s="518"/>
      <c r="CC136" s="518"/>
      <c r="CD136" s="518"/>
      <c r="CE136" s="518"/>
    </row>
    <row r="137" spans="1:83" ht="15.75" customHeight="1">
      <c r="A137" s="289" t="s">
        <v>3770</v>
      </c>
      <c r="B137" s="289" t="s">
        <v>3807</v>
      </c>
      <c r="C137" s="298" t="s">
        <v>3808</v>
      </c>
      <c r="D137" s="511">
        <f t="shared" si="0"/>
        <v>1</v>
      </c>
      <c r="E137" s="512">
        <v>2</v>
      </c>
      <c r="F137" s="513" t="s">
        <v>1228</v>
      </c>
      <c r="G137" s="85"/>
      <c r="H137" s="205"/>
      <c r="I137" s="289"/>
      <c r="J137" s="289" t="s">
        <v>7952</v>
      </c>
      <c r="K137" s="530">
        <v>44132</v>
      </c>
      <c r="L137" s="515" t="s">
        <v>6076</v>
      </c>
      <c r="M137" s="289" t="s">
        <v>7953</v>
      </c>
      <c r="N137" s="536"/>
      <c r="O137" s="289"/>
      <c r="P137" s="289"/>
      <c r="Q137" s="289"/>
      <c r="R137" s="289"/>
      <c r="S137" s="289"/>
      <c r="T137" s="289"/>
      <c r="U137" s="289"/>
      <c r="V137" s="289"/>
      <c r="W137" s="289"/>
      <c r="X137" s="289"/>
      <c r="Y137" s="289"/>
      <c r="Z137" s="529"/>
      <c r="AA137" s="529"/>
      <c r="AB137" s="529"/>
      <c r="AC137" s="529"/>
      <c r="AD137" s="529"/>
      <c r="AE137" s="529"/>
      <c r="AF137" s="529"/>
      <c r="AG137" s="529"/>
      <c r="AH137" s="529"/>
      <c r="AI137" s="529"/>
      <c r="AJ137" s="529"/>
      <c r="AK137" s="529"/>
      <c r="AL137" s="529"/>
      <c r="AM137" s="529"/>
      <c r="AN137" s="529"/>
      <c r="AO137" s="529"/>
      <c r="AP137" s="529"/>
      <c r="AQ137" s="529"/>
      <c r="AR137" s="529"/>
      <c r="AS137" s="529"/>
      <c r="AT137" s="529"/>
      <c r="AU137" s="529"/>
      <c r="AV137" s="529"/>
      <c r="AW137" s="529"/>
      <c r="AX137" s="529"/>
      <c r="AY137" s="529"/>
      <c r="AZ137" s="529"/>
      <c r="BA137" s="529"/>
      <c r="BB137" s="529"/>
      <c r="BC137" s="529"/>
      <c r="BD137" s="529"/>
      <c r="BE137" s="529"/>
      <c r="BF137" s="529"/>
      <c r="BG137" s="529"/>
      <c r="BH137" s="529"/>
      <c r="BI137" s="529"/>
      <c r="BJ137" s="529"/>
      <c r="BK137" s="529"/>
      <c r="BL137" s="529"/>
      <c r="BM137" s="529"/>
      <c r="BN137" s="529"/>
      <c r="BO137" s="529"/>
      <c r="BP137" s="529"/>
      <c r="BQ137" s="529"/>
      <c r="BR137" s="529"/>
      <c r="BS137" s="529"/>
      <c r="BT137" s="529"/>
      <c r="BU137" s="529"/>
      <c r="BV137" s="529"/>
      <c r="BW137" s="529"/>
      <c r="BX137" s="529"/>
      <c r="BY137" s="529"/>
      <c r="BZ137" s="529"/>
      <c r="CA137" s="529"/>
      <c r="CB137" s="529"/>
      <c r="CC137" s="529"/>
      <c r="CD137" s="529"/>
      <c r="CE137" s="529"/>
    </row>
    <row r="138" spans="1:83" ht="15.75" customHeight="1">
      <c r="A138" s="520" t="s">
        <v>3770</v>
      </c>
      <c r="B138" s="520" t="s">
        <v>3773</v>
      </c>
      <c r="C138" s="520" t="s">
        <v>2975</v>
      </c>
      <c r="D138" s="521">
        <f t="shared" si="0"/>
        <v>11</v>
      </c>
      <c r="E138" s="522">
        <v>17</v>
      </c>
      <c r="F138" s="523" t="s">
        <v>3535</v>
      </c>
      <c r="G138" s="551"/>
      <c r="H138" s="552"/>
      <c r="I138" s="520"/>
      <c r="J138" s="520"/>
      <c r="K138" s="556">
        <v>44151</v>
      </c>
      <c r="L138" s="526" t="s">
        <v>6076</v>
      </c>
      <c r="M138" s="527" t="s">
        <v>7954</v>
      </c>
      <c r="N138" s="624" t="s">
        <v>7955</v>
      </c>
      <c r="O138" s="520" t="s">
        <v>7956</v>
      </c>
      <c r="P138" s="520" t="s">
        <v>7957</v>
      </c>
      <c r="Q138" s="520" t="s">
        <v>7958</v>
      </c>
      <c r="R138" s="520" t="s">
        <v>7959</v>
      </c>
      <c r="S138" s="625" t="s">
        <v>7960</v>
      </c>
      <c r="T138" s="520" t="s">
        <v>7961</v>
      </c>
      <c r="U138" s="520" t="s">
        <v>7962</v>
      </c>
      <c r="V138" s="520" t="s">
        <v>7963</v>
      </c>
      <c r="W138" s="520" t="s">
        <v>7964</v>
      </c>
      <c r="X138" s="520"/>
      <c r="Y138" s="520"/>
      <c r="Z138" s="518"/>
      <c r="AA138" s="518"/>
      <c r="AB138" s="518"/>
      <c r="AC138" s="518"/>
      <c r="AD138" s="518"/>
      <c r="AE138" s="518"/>
      <c r="AF138" s="518"/>
      <c r="AG138" s="518"/>
      <c r="AH138" s="518"/>
      <c r="AI138" s="518"/>
      <c r="AJ138" s="518"/>
      <c r="AK138" s="518"/>
      <c r="AL138" s="518"/>
      <c r="AM138" s="518"/>
      <c r="AN138" s="518"/>
      <c r="AO138" s="518"/>
      <c r="AP138" s="518"/>
      <c r="AQ138" s="518"/>
      <c r="AR138" s="518"/>
      <c r="AS138" s="518"/>
      <c r="AT138" s="518"/>
      <c r="AU138" s="518"/>
      <c r="AV138" s="518"/>
      <c r="AW138" s="518"/>
      <c r="AX138" s="518"/>
      <c r="AY138" s="518"/>
      <c r="AZ138" s="518"/>
      <c r="BA138" s="518"/>
      <c r="BB138" s="518"/>
      <c r="BC138" s="518"/>
      <c r="BD138" s="518"/>
      <c r="BE138" s="518"/>
      <c r="BF138" s="518"/>
      <c r="BG138" s="518"/>
      <c r="BH138" s="518"/>
      <c r="BI138" s="518"/>
      <c r="BJ138" s="518"/>
      <c r="BK138" s="518"/>
      <c r="BL138" s="518"/>
      <c r="BM138" s="518"/>
      <c r="BN138" s="518"/>
      <c r="BO138" s="518"/>
      <c r="BP138" s="518"/>
      <c r="BQ138" s="518"/>
      <c r="BR138" s="518"/>
      <c r="BS138" s="518"/>
      <c r="BT138" s="518"/>
      <c r="BU138" s="518"/>
      <c r="BV138" s="518"/>
      <c r="BW138" s="518"/>
      <c r="BX138" s="518"/>
      <c r="BY138" s="518"/>
      <c r="BZ138" s="518"/>
      <c r="CA138" s="518"/>
      <c r="CB138" s="518"/>
      <c r="CC138" s="518"/>
      <c r="CD138" s="518"/>
      <c r="CE138" s="518"/>
    </row>
    <row r="139" spans="1:83" ht="15.75" customHeight="1">
      <c r="A139" s="289" t="s">
        <v>3770</v>
      </c>
      <c r="B139" s="289" t="s">
        <v>3776</v>
      </c>
      <c r="C139" s="289" t="s">
        <v>3809</v>
      </c>
      <c r="D139" s="511">
        <f t="shared" si="0"/>
        <v>3</v>
      </c>
      <c r="E139" s="512">
        <v>5</v>
      </c>
      <c r="F139" s="513" t="s">
        <v>7965</v>
      </c>
      <c r="G139" s="183"/>
      <c r="H139" s="183"/>
      <c r="I139" s="289"/>
      <c r="J139" s="289"/>
      <c r="K139" s="514">
        <v>44126</v>
      </c>
      <c r="L139" s="515"/>
      <c r="M139" s="516" t="s">
        <v>7966</v>
      </c>
      <c r="N139" s="289" t="s">
        <v>7967</v>
      </c>
      <c r="O139" s="289" t="s">
        <v>7968</v>
      </c>
      <c r="P139" s="536"/>
      <c r="Q139" s="289"/>
      <c r="R139" s="289"/>
      <c r="S139" s="289"/>
      <c r="T139" s="289"/>
      <c r="U139" s="289"/>
      <c r="V139" s="289"/>
      <c r="W139" s="289"/>
      <c r="X139" s="289"/>
      <c r="Y139" s="289"/>
      <c r="Z139" s="529"/>
      <c r="AA139" s="529"/>
      <c r="AB139" s="529"/>
      <c r="AC139" s="529"/>
      <c r="AD139" s="529"/>
      <c r="AE139" s="529"/>
      <c r="AF139" s="529"/>
      <c r="AG139" s="529"/>
      <c r="AH139" s="529"/>
      <c r="AI139" s="529"/>
      <c r="AJ139" s="529"/>
      <c r="AK139" s="529"/>
      <c r="AL139" s="529"/>
      <c r="AM139" s="529"/>
      <c r="AN139" s="529"/>
      <c r="AO139" s="529"/>
      <c r="AP139" s="529"/>
      <c r="AQ139" s="529"/>
      <c r="AR139" s="529"/>
      <c r="AS139" s="529"/>
      <c r="AT139" s="529"/>
      <c r="AU139" s="529"/>
      <c r="AV139" s="529"/>
      <c r="AW139" s="529"/>
      <c r="AX139" s="529"/>
      <c r="AY139" s="529"/>
      <c r="AZ139" s="529"/>
      <c r="BA139" s="529"/>
      <c r="BB139" s="529"/>
      <c r="BC139" s="529"/>
      <c r="BD139" s="529"/>
      <c r="BE139" s="529"/>
      <c r="BF139" s="529"/>
      <c r="BG139" s="529"/>
      <c r="BH139" s="529"/>
      <c r="BI139" s="529"/>
      <c r="BJ139" s="529"/>
      <c r="BK139" s="529"/>
      <c r="BL139" s="529"/>
      <c r="BM139" s="529"/>
      <c r="BN139" s="529"/>
      <c r="BO139" s="529"/>
      <c r="BP139" s="529"/>
      <c r="BQ139" s="529"/>
      <c r="BR139" s="529"/>
      <c r="BS139" s="529"/>
      <c r="BT139" s="529"/>
      <c r="BU139" s="529"/>
      <c r="BV139" s="529"/>
      <c r="BW139" s="529"/>
      <c r="BX139" s="529"/>
      <c r="BY139" s="529"/>
      <c r="BZ139" s="529"/>
      <c r="CA139" s="529"/>
      <c r="CB139" s="529"/>
      <c r="CC139" s="529"/>
      <c r="CD139" s="529"/>
      <c r="CE139" s="529"/>
    </row>
    <row r="140" spans="1:83" ht="15.75" customHeight="1">
      <c r="A140" s="520" t="s">
        <v>3770</v>
      </c>
      <c r="B140" s="520" t="s">
        <v>3805</v>
      </c>
      <c r="C140" s="520" t="s">
        <v>3810</v>
      </c>
      <c r="D140" s="521">
        <f t="shared" si="0"/>
        <v>6</v>
      </c>
      <c r="E140" s="522">
        <v>12</v>
      </c>
      <c r="F140" s="523" t="s">
        <v>1228</v>
      </c>
      <c r="G140" s="551"/>
      <c r="H140" s="552"/>
      <c r="I140" s="520"/>
      <c r="J140" s="520"/>
      <c r="K140" s="525">
        <v>44182</v>
      </c>
      <c r="L140" s="526" t="s">
        <v>6076</v>
      </c>
      <c r="M140" s="527" t="s">
        <v>7969</v>
      </c>
      <c r="N140" s="520" t="s">
        <v>6112</v>
      </c>
      <c r="O140" s="520" t="s">
        <v>6106</v>
      </c>
      <c r="P140" s="520" t="s">
        <v>6626</v>
      </c>
      <c r="Q140" s="520" t="s">
        <v>7970</v>
      </c>
      <c r="R140" s="520" t="s">
        <v>7971</v>
      </c>
      <c r="S140" s="543"/>
      <c r="T140" s="520"/>
      <c r="U140" s="543"/>
      <c r="V140" s="520"/>
      <c r="W140" s="520"/>
      <c r="X140" s="520"/>
      <c r="Y140" s="520"/>
      <c r="Z140" s="518"/>
      <c r="AA140" s="518"/>
      <c r="AB140" s="518"/>
      <c r="AC140" s="518"/>
      <c r="AD140" s="518"/>
      <c r="AE140" s="518"/>
      <c r="AF140" s="518"/>
      <c r="AG140" s="518"/>
      <c r="AH140" s="518"/>
      <c r="AI140" s="518"/>
      <c r="AJ140" s="518"/>
      <c r="AK140" s="518"/>
      <c r="AL140" s="518"/>
      <c r="AM140" s="518"/>
      <c r="AN140" s="518"/>
      <c r="AO140" s="518"/>
      <c r="AP140" s="518"/>
      <c r="AQ140" s="518"/>
      <c r="AR140" s="518"/>
      <c r="AS140" s="518"/>
      <c r="AT140" s="518"/>
      <c r="AU140" s="518"/>
      <c r="AV140" s="518"/>
      <c r="AW140" s="518"/>
      <c r="AX140" s="518"/>
      <c r="AY140" s="518"/>
      <c r="AZ140" s="518"/>
      <c r="BA140" s="518"/>
      <c r="BB140" s="518"/>
      <c r="BC140" s="518"/>
      <c r="BD140" s="518"/>
      <c r="BE140" s="518"/>
      <c r="BF140" s="518"/>
      <c r="BG140" s="518"/>
      <c r="BH140" s="518"/>
      <c r="BI140" s="518"/>
      <c r="BJ140" s="518"/>
      <c r="BK140" s="518"/>
      <c r="BL140" s="518"/>
      <c r="BM140" s="518"/>
      <c r="BN140" s="518"/>
      <c r="BO140" s="518"/>
      <c r="BP140" s="518"/>
      <c r="BQ140" s="518"/>
      <c r="BR140" s="518"/>
      <c r="BS140" s="518"/>
      <c r="BT140" s="518"/>
      <c r="BU140" s="518"/>
      <c r="BV140" s="518"/>
      <c r="BW140" s="518"/>
      <c r="BX140" s="518"/>
      <c r="BY140" s="518"/>
      <c r="BZ140" s="518"/>
      <c r="CA140" s="518"/>
      <c r="CB140" s="518"/>
      <c r="CC140" s="518"/>
      <c r="CD140" s="518"/>
      <c r="CE140" s="518"/>
    </row>
    <row r="141" spans="1:83" ht="15.75" customHeight="1">
      <c r="A141" s="289" t="s">
        <v>3770</v>
      </c>
      <c r="B141" s="289" t="s">
        <v>3811</v>
      </c>
      <c r="C141" s="289" t="s">
        <v>3812</v>
      </c>
      <c r="D141" s="511">
        <f t="shared" si="0"/>
        <v>3</v>
      </c>
      <c r="E141" s="512">
        <v>7</v>
      </c>
      <c r="F141" s="513" t="s">
        <v>3535</v>
      </c>
      <c r="G141" s="183"/>
      <c r="H141" s="183"/>
      <c r="I141" s="289"/>
      <c r="J141" s="289" t="s">
        <v>7972</v>
      </c>
      <c r="K141" s="514">
        <v>44133</v>
      </c>
      <c r="L141" s="515" t="s">
        <v>7667</v>
      </c>
      <c r="M141" s="516" t="s">
        <v>7441</v>
      </c>
      <c r="N141" s="289" t="s">
        <v>7973</v>
      </c>
      <c r="O141" s="289" t="s">
        <v>7974</v>
      </c>
      <c r="P141" s="536"/>
      <c r="Q141" s="289"/>
      <c r="R141" s="536"/>
      <c r="S141" s="289"/>
      <c r="T141" s="289"/>
      <c r="U141" s="289"/>
      <c r="V141" s="289"/>
      <c r="W141" s="289"/>
      <c r="X141" s="289"/>
      <c r="Y141" s="289"/>
      <c r="Z141" s="529"/>
      <c r="AA141" s="529"/>
      <c r="AB141" s="529"/>
      <c r="AC141" s="529"/>
      <c r="AD141" s="529"/>
      <c r="AE141" s="529"/>
      <c r="AF141" s="529"/>
      <c r="AG141" s="529"/>
      <c r="AH141" s="529"/>
      <c r="AI141" s="529"/>
      <c r="AJ141" s="529"/>
      <c r="AK141" s="529"/>
      <c r="AL141" s="529"/>
      <c r="AM141" s="529"/>
      <c r="AN141" s="529"/>
      <c r="AO141" s="529"/>
      <c r="AP141" s="529"/>
      <c r="AQ141" s="529"/>
      <c r="AR141" s="529"/>
      <c r="AS141" s="529"/>
      <c r="AT141" s="529"/>
      <c r="AU141" s="529"/>
      <c r="AV141" s="529"/>
      <c r="AW141" s="529"/>
      <c r="AX141" s="529"/>
      <c r="AY141" s="529"/>
      <c r="AZ141" s="529"/>
      <c r="BA141" s="529"/>
      <c r="BB141" s="529"/>
      <c r="BC141" s="529"/>
      <c r="BD141" s="529"/>
      <c r="BE141" s="529"/>
      <c r="BF141" s="529"/>
      <c r="BG141" s="529"/>
      <c r="BH141" s="529"/>
      <c r="BI141" s="529"/>
      <c r="BJ141" s="529"/>
      <c r="BK141" s="529"/>
      <c r="BL141" s="529"/>
      <c r="BM141" s="529"/>
      <c r="BN141" s="529"/>
      <c r="BO141" s="529"/>
      <c r="BP141" s="529"/>
      <c r="BQ141" s="529"/>
      <c r="BR141" s="529"/>
      <c r="BS141" s="529"/>
      <c r="BT141" s="529"/>
      <c r="BU141" s="529"/>
      <c r="BV141" s="529"/>
      <c r="BW141" s="529"/>
      <c r="BX141" s="529"/>
      <c r="BY141" s="529"/>
      <c r="BZ141" s="529"/>
      <c r="CA141" s="529"/>
      <c r="CB141" s="529"/>
      <c r="CC141" s="529"/>
      <c r="CD141" s="529"/>
      <c r="CE141" s="529"/>
    </row>
    <row r="142" spans="1:83" ht="15.75" customHeight="1">
      <c r="A142" s="520" t="s">
        <v>3770</v>
      </c>
      <c r="B142" s="520" t="s">
        <v>3813</v>
      </c>
      <c r="C142" s="520" t="s">
        <v>3814</v>
      </c>
      <c r="D142" s="521">
        <f t="shared" si="0"/>
        <v>25</v>
      </c>
      <c r="E142" s="522">
        <v>29</v>
      </c>
      <c r="F142" s="523" t="s">
        <v>1228</v>
      </c>
      <c r="G142" s="524"/>
      <c r="H142" s="524" t="s">
        <v>7975</v>
      </c>
      <c r="I142" s="520" t="s">
        <v>7976</v>
      </c>
      <c r="J142" s="520" t="s">
        <v>7977</v>
      </c>
      <c r="K142" s="525">
        <v>44154</v>
      </c>
      <c r="L142" s="526" t="s">
        <v>7978</v>
      </c>
      <c r="M142" s="527" t="s">
        <v>6763</v>
      </c>
      <c r="N142" s="520" t="s">
        <v>6763</v>
      </c>
      <c r="O142" s="520" t="s">
        <v>6763</v>
      </c>
      <c r="P142" s="520" t="s">
        <v>7979</v>
      </c>
      <c r="Q142" s="520" t="s">
        <v>6218</v>
      </c>
      <c r="R142" s="520" t="s">
        <v>7980</v>
      </c>
      <c r="S142" s="520" t="s">
        <v>6763</v>
      </c>
      <c r="T142" s="520" t="s">
        <v>6763</v>
      </c>
      <c r="U142" s="520" t="s">
        <v>6763</v>
      </c>
      <c r="V142" s="520" t="s">
        <v>7981</v>
      </c>
      <c r="W142" s="520" t="s">
        <v>6218</v>
      </c>
      <c r="X142" s="520" t="s">
        <v>6218</v>
      </c>
      <c r="Y142" s="520" t="s">
        <v>7982</v>
      </c>
      <c r="Z142" s="518" t="s">
        <v>6106</v>
      </c>
      <c r="AA142" s="529" t="s">
        <v>7983</v>
      </c>
      <c r="AB142" s="518" t="s">
        <v>7984</v>
      </c>
      <c r="AC142" s="518" t="s">
        <v>7984</v>
      </c>
      <c r="AD142" s="518" t="s">
        <v>7985</v>
      </c>
      <c r="AE142" s="518" t="s">
        <v>6085</v>
      </c>
      <c r="AF142" s="518" t="s">
        <v>7986</v>
      </c>
      <c r="AG142" s="518" t="s">
        <v>7777</v>
      </c>
      <c r="AH142" s="518" t="s">
        <v>6148</v>
      </c>
      <c r="AI142" s="518" t="s">
        <v>7987</v>
      </c>
      <c r="AJ142" s="518" t="s">
        <v>7988</v>
      </c>
      <c r="AK142" s="529" t="s">
        <v>6851</v>
      </c>
      <c r="AL142" s="518"/>
      <c r="AM142" s="518"/>
      <c r="AN142" s="518"/>
      <c r="AO142" s="519"/>
      <c r="AP142" s="518"/>
      <c r="AQ142" s="518"/>
      <c r="AR142" s="518"/>
      <c r="AS142" s="518"/>
      <c r="AT142" s="518"/>
      <c r="AU142" s="518"/>
      <c r="AV142" s="518"/>
      <c r="AW142" s="518"/>
      <c r="AX142" s="518"/>
      <c r="AY142" s="518"/>
      <c r="AZ142" s="518"/>
      <c r="BA142" s="518"/>
      <c r="BB142" s="518"/>
      <c r="BC142" s="518"/>
      <c r="BD142" s="518"/>
      <c r="BE142" s="518"/>
      <c r="BF142" s="518"/>
      <c r="BG142" s="518"/>
      <c r="BH142" s="518"/>
      <c r="BI142" s="518"/>
      <c r="BJ142" s="518"/>
      <c r="BK142" s="518"/>
      <c r="BL142" s="518"/>
      <c r="BM142" s="518"/>
      <c r="BN142" s="518"/>
      <c r="BO142" s="518"/>
      <c r="BP142" s="518"/>
      <c r="BQ142" s="518"/>
      <c r="BR142" s="518"/>
      <c r="BS142" s="518"/>
      <c r="BT142" s="518"/>
      <c r="BU142" s="518"/>
      <c r="BV142" s="518"/>
      <c r="BW142" s="518"/>
      <c r="BX142" s="518"/>
      <c r="BY142" s="518"/>
      <c r="BZ142" s="518"/>
      <c r="CA142" s="518"/>
      <c r="CB142" s="518"/>
      <c r="CC142" s="518"/>
      <c r="CD142" s="518"/>
      <c r="CE142" s="518"/>
    </row>
    <row r="143" spans="1:83" ht="15.75" customHeight="1">
      <c r="A143" s="289" t="s">
        <v>3770</v>
      </c>
      <c r="B143" s="289" t="s">
        <v>3816</v>
      </c>
      <c r="C143" s="289" t="s">
        <v>3817</v>
      </c>
      <c r="D143" s="511">
        <f t="shared" si="0"/>
        <v>6</v>
      </c>
      <c r="E143" s="512">
        <v>8</v>
      </c>
      <c r="F143" s="513" t="s">
        <v>1228</v>
      </c>
      <c r="G143" s="183"/>
      <c r="H143" s="183"/>
      <c r="I143" s="289" t="s">
        <v>7989</v>
      </c>
      <c r="J143" s="289" t="s">
        <v>7990</v>
      </c>
      <c r="K143" s="530">
        <v>44166</v>
      </c>
      <c r="L143" s="515" t="s">
        <v>6076</v>
      </c>
      <c r="M143" s="516" t="s">
        <v>6546</v>
      </c>
      <c r="N143" s="592" t="s">
        <v>6098</v>
      </c>
      <c r="O143" s="289" t="s">
        <v>6873</v>
      </c>
      <c r="P143" s="289" t="s">
        <v>7668</v>
      </c>
      <c r="Q143" s="289" t="s">
        <v>7991</v>
      </c>
      <c r="R143" s="289" t="s">
        <v>7992</v>
      </c>
      <c r="S143" s="536"/>
      <c r="T143" s="536"/>
      <c r="U143" s="289"/>
      <c r="V143" s="289"/>
      <c r="W143" s="289"/>
      <c r="X143" s="289"/>
      <c r="Y143" s="289"/>
      <c r="Z143" s="529"/>
      <c r="AA143" s="529"/>
      <c r="AB143" s="529"/>
      <c r="AC143" s="186"/>
      <c r="AD143" s="529"/>
      <c r="AE143" s="529"/>
      <c r="AF143" s="529"/>
      <c r="AG143" s="529"/>
      <c r="AH143" s="529"/>
      <c r="AI143" s="529"/>
      <c r="AJ143" s="529"/>
      <c r="AK143" s="529"/>
      <c r="AL143" s="529"/>
      <c r="AM143" s="529"/>
      <c r="AN143" s="529"/>
      <c r="AO143" s="529"/>
      <c r="AP143" s="529"/>
      <c r="AQ143" s="529"/>
      <c r="AR143" s="529"/>
      <c r="AS143" s="529"/>
      <c r="AT143" s="529"/>
      <c r="AU143" s="529"/>
      <c r="AV143" s="529"/>
      <c r="AW143" s="529"/>
      <c r="AX143" s="529"/>
      <c r="AY143" s="529"/>
      <c r="AZ143" s="529"/>
      <c r="BA143" s="529"/>
      <c r="BB143" s="529"/>
      <c r="BC143" s="529"/>
      <c r="BD143" s="529"/>
      <c r="BE143" s="529"/>
      <c r="BF143" s="529"/>
      <c r="BG143" s="529"/>
      <c r="BH143" s="529"/>
      <c r="BI143" s="529"/>
      <c r="BJ143" s="529"/>
      <c r="BK143" s="529"/>
      <c r="BL143" s="529"/>
      <c r="BM143" s="529"/>
      <c r="BN143" s="529"/>
      <c r="BO143" s="529"/>
      <c r="BP143" s="529"/>
      <c r="BQ143" s="529"/>
      <c r="BR143" s="529"/>
      <c r="BS143" s="529"/>
      <c r="BT143" s="529"/>
      <c r="BU143" s="529"/>
      <c r="BV143" s="529"/>
      <c r="BW143" s="529"/>
      <c r="BX143" s="529"/>
      <c r="BY143" s="529"/>
      <c r="BZ143" s="529"/>
      <c r="CA143" s="529"/>
      <c r="CB143" s="529"/>
      <c r="CC143" s="529"/>
      <c r="CD143" s="529"/>
      <c r="CE143" s="529"/>
    </row>
    <row r="144" spans="1:83" ht="15.75" customHeight="1">
      <c r="A144" s="520" t="s">
        <v>3818</v>
      </c>
      <c r="B144" s="520" t="s">
        <v>3397</v>
      </c>
      <c r="C144" s="520" t="s">
        <v>3066</v>
      </c>
      <c r="D144" s="521">
        <f t="shared" si="0"/>
        <v>15</v>
      </c>
      <c r="E144" s="522">
        <v>36</v>
      </c>
      <c r="F144" s="523" t="s">
        <v>1228</v>
      </c>
      <c r="G144" s="524"/>
      <c r="H144" s="524" t="s">
        <v>7975</v>
      </c>
      <c r="I144" s="626" t="s">
        <v>7993</v>
      </c>
      <c r="J144" s="520"/>
      <c r="K144" s="525">
        <v>44132</v>
      </c>
      <c r="L144" s="526" t="s">
        <v>6118</v>
      </c>
      <c r="M144" s="527" t="s">
        <v>7994</v>
      </c>
      <c r="N144" s="520" t="s">
        <v>7995</v>
      </c>
      <c r="O144" s="520" t="s">
        <v>7996</v>
      </c>
      <c r="P144" s="520" t="s">
        <v>7997</v>
      </c>
      <c r="Q144" s="520" t="s">
        <v>7998</v>
      </c>
      <c r="R144" s="520" t="s">
        <v>6106</v>
      </c>
      <c r="S144" s="520" t="s">
        <v>6875</v>
      </c>
      <c r="T144" s="520" t="s">
        <v>7999</v>
      </c>
      <c r="U144" s="520" t="s">
        <v>7191</v>
      </c>
      <c r="V144" s="520" t="s">
        <v>6875</v>
      </c>
      <c r="W144" s="520" t="s">
        <v>8000</v>
      </c>
      <c r="X144" s="520" t="s">
        <v>6875</v>
      </c>
      <c r="Y144" s="520" t="s">
        <v>8001</v>
      </c>
      <c r="Z144" s="529" t="s">
        <v>6645</v>
      </c>
      <c r="AA144" s="518" t="s">
        <v>6728</v>
      </c>
      <c r="AB144" s="529"/>
      <c r="AC144" s="529"/>
      <c r="AD144" s="529"/>
      <c r="AE144" s="529"/>
      <c r="AF144" s="529"/>
      <c r="AG144" s="529"/>
      <c r="AH144" s="529"/>
      <c r="AI144" s="529"/>
      <c r="AJ144" s="529"/>
      <c r="AK144" s="529"/>
      <c r="AL144" s="529"/>
      <c r="AM144" s="529"/>
      <c r="AN144" s="529"/>
      <c r="AO144" s="529"/>
      <c r="AP144" s="528"/>
      <c r="AQ144" s="529"/>
      <c r="AR144" s="528"/>
      <c r="AS144" s="529"/>
      <c r="AT144" s="529"/>
      <c r="AU144" s="529"/>
      <c r="AV144" s="529"/>
      <c r="AW144" s="529"/>
      <c r="AX144" s="529"/>
      <c r="AY144" s="529"/>
      <c r="AZ144" s="529"/>
      <c r="BA144" s="529"/>
      <c r="BB144" s="529"/>
      <c r="BC144" s="529"/>
      <c r="BD144" s="529"/>
      <c r="BE144" s="529"/>
      <c r="BF144" s="529"/>
      <c r="BG144" s="529"/>
      <c r="BH144" s="529"/>
      <c r="BI144" s="529"/>
      <c r="BJ144" s="529"/>
      <c r="BK144" s="529"/>
      <c r="BL144" s="529"/>
      <c r="BM144" s="529"/>
      <c r="BN144" s="529"/>
      <c r="BO144" s="529"/>
      <c r="BP144" s="529"/>
      <c r="BQ144" s="529"/>
      <c r="BR144" s="529"/>
      <c r="BS144" s="529"/>
      <c r="BT144" s="529"/>
      <c r="BU144" s="529"/>
      <c r="BV144" s="529"/>
      <c r="BW144" s="529"/>
      <c r="BX144" s="529"/>
      <c r="BY144" s="529"/>
      <c r="BZ144" s="529"/>
      <c r="CA144" s="529"/>
      <c r="CB144" s="529"/>
      <c r="CC144" s="529"/>
      <c r="CD144" s="529"/>
      <c r="CE144" s="529"/>
    </row>
    <row r="145" spans="1:83" ht="15.75" customHeight="1">
      <c r="A145" s="289" t="s">
        <v>3818</v>
      </c>
      <c r="B145" s="289" t="s">
        <v>3821</v>
      </c>
      <c r="C145" s="289" t="s">
        <v>3822</v>
      </c>
      <c r="D145" s="511">
        <f t="shared" si="0"/>
        <v>5</v>
      </c>
      <c r="E145" s="512">
        <v>3</v>
      </c>
      <c r="F145" s="513" t="s">
        <v>1228</v>
      </c>
      <c r="G145" s="183"/>
      <c r="H145" s="183"/>
      <c r="I145" s="289" t="s">
        <v>3980</v>
      </c>
      <c r="J145" s="289"/>
      <c r="K145" s="514">
        <v>44141</v>
      </c>
      <c r="L145" s="515" t="s">
        <v>6153</v>
      </c>
      <c r="M145" s="516" t="s">
        <v>8002</v>
      </c>
      <c r="N145" s="289" t="s">
        <v>8003</v>
      </c>
      <c r="O145" s="289" t="s">
        <v>6762</v>
      </c>
      <c r="P145" s="289" t="s">
        <v>7670</v>
      </c>
      <c r="Q145" s="289" t="s">
        <v>8004</v>
      </c>
      <c r="R145" s="289"/>
      <c r="S145" s="289"/>
      <c r="T145" s="289"/>
      <c r="U145" s="289"/>
      <c r="V145" s="289"/>
      <c r="W145" s="289"/>
      <c r="X145" s="289"/>
      <c r="Y145" s="289"/>
      <c r="Z145" s="518"/>
      <c r="AA145" s="518"/>
      <c r="AB145" s="518"/>
      <c r="AC145" s="518"/>
      <c r="AD145" s="518"/>
      <c r="AE145" s="518"/>
      <c r="AF145" s="518"/>
      <c r="AG145" s="518"/>
      <c r="AH145" s="518"/>
      <c r="AI145" s="518"/>
      <c r="AJ145" s="518"/>
      <c r="AK145" s="518"/>
      <c r="AL145" s="518"/>
      <c r="AM145" s="518"/>
      <c r="AN145" s="518"/>
      <c r="AO145" s="518"/>
      <c r="AP145" s="518"/>
      <c r="AQ145" s="518"/>
      <c r="AR145" s="518"/>
      <c r="AS145" s="518"/>
      <c r="AT145" s="518"/>
      <c r="AU145" s="518"/>
      <c r="AV145" s="518"/>
      <c r="AW145" s="518"/>
      <c r="AX145" s="518"/>
      <c r="AY145" s="518"/>
      <c r="AZ145" s="518"/>
      <c r="BA145" s="518"/>
      <c r="BB145" s="518"/>
      <c r="BC145" s="518"/>
      <c r="BD145" s="518"/>
      <c r="BE145" s="518"/>
      <c r="BF145" s="518"/>
      <c r="BG145" s="518"/>
      <c r="BH145" s="518"/>
      <c r="BI145" s="518"/>
      <c r="BJ145" s="518"/>
      <c r="BK145" s="518"/>
      <c r="BL145" s="518"/>
      <c r="BM145" s="518"/>
      <c r="BN145" s="518"/>
      <c r="BO145" s="518"/>
      <c r="BP145" s="518"/>
      <c r="BQ145" s="518"/>
      <c r="BR145" s="518"/>
      <c r="BS145" s="518"/>
      <c r="BT145" s="518"/>
      <c r="BU145" s="518"/>
      <c r="BV145" s="518"/>
      <c r="BW145" s="518"/>
      <c r="BX145" s="518"/>
      <c r="BY145" s="518"/>
      <c r="BZ145" s="518"/>
      <c r="CA145" s="518"/>
      <c r="CB145" s="518"/>
      <c r="CC145" s="518"/>
      <c r="CD145" s="518"/>
      <c r="CE145" s="518"/>
    </row>
    <row r="146" spans="1:83" ht="15.75" customHeight="1">
      <c r="A146" s="520" t="s">
        <v>3818</v>
      </c>
      <c r="B146" s="520" t="s">
        <v>3823</v>
      </c>
      <c r="C146" s="520" t="s">
        <v>3824</v>
      </c>
      <c r="D146" s="521">
        <f t="shared" si="0"/>
        <v>51</v>
      </c>
      <c r="E146" s="522">
        <v>54</v>
      </c>
      <c r="F146" s="523" t="s">
        <v>1228</v>
      </c>
      <c r="G146" s="524"/>
      <c r="H146" s="570">
        <v>44156</v>
      </c>
      <c r="I146" s="520" t="s">
        <v>8005</v>
      </c>
      <c r="J146" s="520" t="s">
        <v>8006</v>
      </c>
      <c r="K146" s="525">
        <v>44156</v>
      </c>
      <c r="L146" s="526" t="s">
        <v>6076</v>
      </c>
      <c r="M146" s="520" t="s">
        <v>8007</v>
      </c>
      <c r="N146" s="520" t="s">
        <v>6489</v>
      </c>
      <c r="O146" s="520" t="s">
        <v>6489</v>
      </c>
      <c r="P146" s="520" t="s">
        <v>8008</v>
      </c>
      <c r="Q146" s="520" t="s">
        <v>6489</v>
      </c>
      <c r="R146" s="520" t="s">
        <v>6893</v>
      </c>
      <c r="S146" s="520" t="s">
        <v>6079</v>
      </c>
      <c r="T146" s="520" t="s">
        <v>6858</v>
      </c>
      <c r="U146" s="520" t="s">
        <v>8009</v>
      </c>
      <c r="V146" s="520" t="s">
        <v>7427</v>
      </c>
      <c r="W146" s="520" t="s">
        <v>8010</v>
      </c>
      <c r="X146" s="520" t="s">
        <v>8011</v>
      </c>
      <c r="Y146" s="520" t="s">
        <v>8012</v>
      </c>
      <c r="Z146" s="529" t="s">
        <v>8013</v>
      </c>
      <c r="AA146" s="529" t="s">
        <v>8014</v>
      </c>
      <c r="AB146" s="529" t="s">
        <v>8015</v>
      </c>
      <c r="AC146" s="529" t="s">
        <v>8016</v>
      </c>
      <c r="AD146" s="529" t="s">
        <v>8017</v>
      </c>
      <c r="AE146" s="529" t="s">
        <v>8018</v>
      </c>
      <c r="AF146" s="529" t="s">
        <v>7312</v>
      </c>
      <c r="AG146" s="529" t="s">
        <v>6373</v>
      </c>
      <c r="AH146" s="529" t="s">
        <v>7628</v>
      </c>
      <c r="AI146" s="529" t="s">
        <v>6803</v>
      </c>
      <c r="AJ146" s="529" t="s">
        <v>8019</v>
      </c>
      <c r="AK146" s="529" t="s">
        <v>8020</v>
      </c>
      <c r="AL146" s="529" t="s">
        <v>7000</v>
      </c>
      <c r="AM146" s="529" t="s">
        <v>8021</v>
      </c>
      <c r="AN146" s="529" t="s">
        <v>8022</v>
      </c>
      <c r="AO146" s="529" t="s">
        <v>8023</v>
      </c>
      <c r="AP146" s="529" t="s">
        <v>8024</v>
      </c>
      <c r="AQ146" s="529" t="s">
        <v>8025</v>
      </c>
      <c r="AR146" s="529" t="s">
        <v>8026</v>
      </c>
      <c r="AS146" s="529" t="s">
        <v>8027</v>
      </c>
      <c r="AT146" s="529" t="s">
        <v>6355</v>
      </c>
      <c r="AU146" s="529" t="s">
        <v>8028</v>
      </c>
      <c r="AV146" s="529" t="s">
        <v>8029</v>
      </c>
      <c r="AW146" s="529" t="s">
        <v>7369</v>
      </c>
      <c r="AX146" s="529" t="s">
        <v>8030</v>
      </c>
      <c r="AY146" s="529" t="s">
        <v>7495</v>
      </c>
      <c r="AZ146" s="529" t="s">
        <v>8031</v>
      </c>
      <c r="BA146" s="529" t="s">
        <v>8032</v>
      </c>
      <c r="BB146" s="529" t="s">
        <v>8033</v>
      </c>
      <c r="BC146" s="529" t="s">
        <v>8034</v>
      </c>
      <c r="BD146" s="529" t="s">
        <v>8035</v>
      </c>
      <c r="BE146" s="529" t="s">
        <v>6727</v>
      </c>
      <c r="BF146" s="529" t="s">
        <v>8036</v>
      </c>
      <c r="BG146" s="529" t="s">
        <v>7676</v>
      </c>
      <c r="BH146" s="529" t="s">
        <v>8037</v>
      </c>
      <c r="BI146" s="529" t="s">
        <v>8038</v>
      </c>
      <c r="BJ146" s="529" t="s">
        <v>8039</v>
      </c>
      <c r="BK146" s="518" t="s">
        <v>6728</v>
      </c>
      <c r="BL146" s="529"/>
      <c r="BM146" s="529"/>
      <c r="BN146" s="529"/>
      <c r="BO146" s="529"/>
      <c r="BP146" s="529"/>
      <c r="BQ146" s="529"/>
      <c r="BR146" s="529"/>
      <c r="BS146" s="529"/>
      <c r="BT146" s="529"/>
      <c r="BU146" s="529"/>
      <c r="BV146" s="529"/>
      <c r="BW146" s="529"/>
      <c r="BX146" s="529"/>
      <c r="BY146" s="529"/>
      <c r="BZ146" s="529"/>
      <c r="CA146" s="529"/>
      <c r="CB146" s="529"/>
      <c r="CC146" s="529"/>
      <c r="CD146" s="529"/>
      <c r="CE146" s="529"/>
    </row>
    <row r="147" spans="1:83" ht="62.25" customHeight="1">
      <c r="A147" s="289" t="s">
        <v>3818</v>
      </c>
      <c r="B147" s="289" t="s">
        <v>3826</v>
      </c>
      <c r="C147" s="289" t="s">
        <v>3827</v>
      </c>
      <c r="D147" s="511">
        <f t="shared" si="0"/>
        <v>11</v>
      </c>
      <c r="E147" s="614">
        <v>18</v>
      </c>
      <c r="F147" s="305" t="s">
        <v>1228</v>
      </c>
      <c r="G147" s="183"/>
      <c r="H147" s="183"/>
      <c r="I147" s="289"/>
      <c r="J147" s="289"/>
      <c r="K147" s="514">
        <v>44130</v>
      </c>
      <c r="L147" s="515" t="s">
        <v>6118</v>
      </c>
      <c r="M147" s="516" t="s">
        <v>7995</v>
      </c>
      <c r="N147" s="289" t="s">
        <v>6977</v>
      </c>
      <c r="O147" s="289" t="s">
        <v>8040</v>
      </c>
      <c r="P147" s="289" t="s">
        <v>6106</v>
      </c>
      <c r="Q147" s="289" t="s">
        <v>7997</v>
      </c>
      <c r="R147" s="289" t="s">
        <v>6106</v>
      </c>
      <c r="S147" s="289" t="s">
        <v>7994</v>
      </c>
      <c r="T147" s="289" t="s">
        <v>6106</v>
      </c>
      <c r="U147" s="289" t="s">
        <v>6106</v>
      </c>
      <c r="V147" s="289" t="s">
        <v>6931</v>
      </c>
      <c r="W147" s="289" t="s">
        <v>6728</v>
      </c>
      <c r="X147" s="536"/>
      <c r="Y147" s="536"/>
      <c r="Z147" s="518"/>
      <c r="AA147" s="518"/>
      <c r="AB147" s="518"/>
      <c r="AC147" s="518"/>
      <c r="AD147" s="518"/>
      <c r="AE147" s="518"/>
      <c r="AF147" s="518"/>
      <c r="AG147" s="518"/>
      <c r="AH147" s="518"/>
      <c r="AI147" s="518"/>
      <c r="AJ147" s="518"/>
      <c r="AK147" s="518"/>
      <c r="AL147" s="518"/>
      <c r="AM147" s="518"/>
      <c r="AN147" s="518"/>
      <c r="AO147" s="518"/>
      <c r="AP147" s="518"/>
      <c r="AQ147" s="518"/>
      <c r="AR147" s="518"/>
      <c r="AS147" s="518"/>
      <c r="AT147" s="518"/>
      <c r="AU147" s="518"/>
      <c r="AV147" s="518"/>
      <c r="AW147" s="518"/>
      <c r="AX147" s="518"/>
      <c r="AY147" s="518"/>
      <c r="AZ147" s="518"/>
      <c r="BA147" s="518"/>
      <c r="BB147" s="518"/>
      <c r="BC147" s="518"/>
      <c r="BD147" s="518"/>
      <c r="BE147" s="518"/>
      <c r="BF147" s="518"/>
      <c r="BG147" s="518"/>
      <c r="BH147" s="518"/>
      <c r="BI147" s="518"/>
      <c r="BJ147" s="518"/>
      <c r="BK147" s="518"/>
      <c r="BL147" s="518"/>
      <c r="BM147" s="518"/>
      <c r="BN147" s="518"/>
      <c r="BO147" s="518"/>
      <c r="BP147" s="518"/>
      <c r="BQ147" s="518"/>
      <c r="BR147" s="518"/>
      <c r="BS147" s="518"/>
      <c r="BT147" s="518"/>
      <c r="BU147" s="518"/>
      <c r="BV147" s="518"/>
      <c r="BW147" s="518"/>
      <c r="BX147" s="518"/>
      <c r="BY147" s="518"/>
      <c r="BZ147" s="518"/>
      <c r="CA147" s="518"/>
      <c r="CB147" s="518"/>
      <c r="CC147" s="518"/>
      <c r="CD147" s="518"/>
      <c r="CE147" s="518"/>
    </row>
    <row r="148" spans="1:83" ht="15.75" customHeight="1">
      <c r="A148" s="520" t="s">
        <v>3818</v>
      </c>
      <c r="B148" s="520" t="s">
        <v>3821</v>
      </c>
      <c r="C148" s="520" t="s">
        <v>3828</v>
      </c>
      <c r="D148" s="521">
        <f t="shared" si="0"/>
        <v>5</v>
      </c>
      <c r="E148" s="522">
        <v>12</v>
      </c>
      <c r="F148" s="523" t="s">
        <v>1228</v>
      </c>
      <c r="G148" s="524"/>
      <c r="H148" s="524"/>
      <c r="I148" s="520"/>
      <c r="J148" s="520"/>
      <c r="K148" s="623">
        <v>44165</v>
      </c>
      <c r="L148" s="526" t="s">
        <v>6118</v>
      </c>
      <c r="M148" s="527" t="s">
        <v>8041</v>
      </c>
      <c r="N148" s="568" t="s">
        <v>8042</v>
      </c>
      <c r="O148" s="520" t="s">
        <v>8043</v>
      </c>
      <c r="P148" s="520" t="s">
        <v>6172</v>
      </c>
      <c r="Q148" s="520" t="s">
        <v>8044</v>
      </c>
      <c r="R148" s="520"/>
      <c r="S148" s="520"/>
      <c r="T148" s="520"/>
      <c r="U148" s="520"/>
      <c r="V148" s="520"/>
      <c r="W148" s="520"/>
      <c r="X148" s="520"/>
      <c r="Y148" s="520"/>
      <c r="Z148" s="529"/>
      <c r="AA148" s="529"/>
      <c r="AB148" s="529"/>
      <c r="AC148" s="529"/>
      <c r="AD148" s="529"/>
      <c r="AE148" s="529"/>
      <c r="AF148" s="529"/>
      <c r="AG148" s="529"/>
      <c r="AH148" s="529"/>
      <c r="AI148" s="529"/>
      <c r="AJ148" s="529"/>
      <c r="AK148" s="529"/>
      <c r="AL148" s="529"/>
      <c r="AM148" s="529"/>
      <c r="AN148" s="529"/>
      <c r="AO148" s="529"/>
      <c r="AP148" s="529"/>
      <c r="AQ148" s="529"/>
      <c r="AR148" s="529"/>
      <c r="AS148" s="529"/>
      <c r="AT148" s="529"/>
      <c r="AU148" s="529"/>
      <c r="AV148" s="529"/>
      <c r="AW148" s="529"/>
      <c r="AX148" s="529"/>
      <c r="AY148" s="529"/>
      <c r="AZ148" s="529"/>
      <c r="BA148" s="529"/>
      <c r="BB148" s="529"/>
      <c r="BC148" s="529"/>
      <c r="BD148" s="529"/>
      <c r="BE148" s="529"/>
      <c r="BF148" s="529"/>
      <c r="BG148" s="529"/>
      <c r="BH148" s="529"/>
      <c r="BI148" s="529"/>
      <c r="BJ148" s="529"/>
      <c r="BK148" s="529"/>
      <c r="BL148" s="529"/>
      <c r="BM148" s="529"/>
      <c r="BN148" s="529"/>
      <c r="BO148" s="529"/>
      <c r="BP148" s="529"/>
      <c r="BQ148" s="529"/>
      <c r="BR148" s="529"/>
      <c r="BS148" s="529"/>
      <c r="BT148" s="529"/>
      <c r="BU148" s="529"/>
      <c r="BV148" s="529"/>
      <c r="BW148" s="529"/>
      <c r="BX148" s="529"/>
      <c r="BY148" s="529"/>
      <c r="BZ148" s="529"/>
      <c r="CA148" s="529"/>
      <c r="CB148" s="529"/>
      <c r="CC148" s="529"/>
      <c r="CD148" s="529"/>
      <c r="CE148" s="529"/>
    </row>
    <row r="149" spans="1:83" ht="15.75" customHeight="1">
      <c r="A149" s="289" t="s">
        <v>3818</v>
      </c>
      <c r="B149" s="289" t="s">
        <v>2968</v>
      </c>
      <c r="C149" s="289" t="s">
        <v>3829</v>
      </c>
      <c r="D149" s="511">
        <f t="shared" si="0"/>
        <v>41</v>
      </c>
      <c r="E149" s="512">
        <v>43</v>
      </c>
      <c r="F149" s="513" t="s">
        <v>1228</v>
      </c>
      <c r="G149" s="183"/>
      <c r="H149" s="548">
        <v>44158</v>
      </c>
      <c r="I149" s="289" t="s">
        <v>8045</v>
      </c>
      <c r="J149" s="289" t="s">
        <v>8046</v>
      </c>
      <c r="K149" s="514">
        <v>44162</v>
      </c>
      <c r="L149" s="515" t="s">
        <v>6118</v>
      </c>
      <c r="M149" s="516" t="s">
        <v>8047</v>
      </c>
      <c r="N149" s="289" t="s">
        <v>7119</v>
      </c>
      <c r="O149" s="289" t="s">
        <v>7146</v>
      </c>
      <c r="P149" s="289" t="s">
        <v>6978</v>
      </c>
      <c r="Q149" s="289" t="s">
        <v>8048</v>
      </c>
      <c r="R149" s="289" t="s">
        <v>8049</v>
      </c>
      <c r="S149" s="289" t="s">
        <v>8050</v>
      </c>
      <c r="T149" s="289" t="s">
        <v>8051</v>
      </c>
      <c r="U149" s="289" t="s">
        <v>8052</v>
      </c>
      <c r="V149" s="289" t="s">
        <v>8053</v>
      </c>
      <c r="W149" s="289" t="s">
        <v>8054</v>
      </c>
      <c r="X149" s="289" t="s">
        <v>8055</v>
      </c>
      <c r="Y149" s="289" t="s">
        <v>8056</v>
      </c>
      <c r="Z149" s="529" t="s">
        <v>8055</v>
      </c>
      <c r="AA149" s="518" t="s">
        <v>8057</v>
      </c>
      <c r="AB149" s="518" t="s">
        <v>8058</v>
      </c>
      <c r="AC149" s="518" t="s">
        <v>8059</v>
      </c>
      <c r="AD149" s="518" t="s">
        <v>8060</v>
      </c>
      <c r="AE149" s="518" t="s">
        <v>8061</v>
      </c>
      <c r="AF149" s="518" t="s">
        <v>8062</v>
      </c>
      <c r="AG149" s="518" t="s">
        <v>8063</v>
      </c>
      <c r="AH149" s="518" t="s">
        <v>8064</v>
      </c>
      <c r="AI149" s="518" t="s">
        <v>6978</v>
      </c>
      <c r="AJ149" s="518" t="s">
        <v>7427</v>
      </c>
      <c r="AK149" s="518" t="s">
        <v>8065</v>
      </c>
      <c r="AL149" s="518" t="s">
        <v>8066</v>
      </c>
      <c r="AM149" s="518" t="s">
        <v>8067</v>
      </c>
      <c r="AN149" s="518" t="s">
        <v>8068</v>
      </c>
      <c r="AO149" s="518" t="s">
        <v>8069</v>
      </c>
      <c r="AP149" s="529" t="s">
        <v>8070</v>
      </c>
      <c r="AQ149" s="547" t="s">
        <v>8071</v>
      </c>
      <c r="AR149" s="518" t="s">
        <v>8072</v>
      </c>
      <c r="AS149" s="518" t="s">
        <v>8073</v>
      </c>
      <c r="AT149" s="518" t="s">
        <v>8074</v>
      </c>
      <c r="AU149" s="518" t="s">
        <v>8075</v>
      </c>
      <c r="AV149" s="518" t="s">
        <v>8076</v>
      </c>
      <c r="AW149" s="518" t="s">
        <v>7615</v>
      </c>
      <c r="AX149" s="518" t="s">
        <v>8077</v>
      </c>
      <c r="AY149" s="518" t="s">
        <v>8078</v>
      </c>
      <c r="AZ149" s="518" t="s">
        <v>7560</v>
      </c>
      <c r="BA149" s="518" t="s">
        <v>8079</v>
      </c>
      <c r="BB149" s="518"/>
      <c r="BC149" s="519"/>
      <c r="BD149" s="518"/>
      <c r="BE149" s="518"/>
      <c r="BF149" s="518"/>
      <c r="BG149" s="518"/>
      <c r="BH149" s="518"/>
      <c r="BI149" s="518"/>
      <c r="BJ149" s="518"/>
      <c r="BK149" s="518"/>
      <c r="BL149" s="518"/>
      <c r="BM149" s="518"/>
      <c r="BN149" s="518"/>
      <c r="BO149" s="518"/>
      <c r="BP149" s="518"/>
      <c r="BQ149" s="518"/>
      <c r="BR149" s="518"/>
      <c r="BS149" s="518"/>
      <c r="BT149" s="518"/>
      <c r="BU149" s="518"/>
      <c r="BV149" s="518"/>
      <c r="BW149" s="518"/>
      <c r="BX149" s="518"/>
      <c r="BY149" s="518"/>
      <c r="BZ149" s="518"/>
      <c r="CA149" s="518"/>
      <c r="CB149" s="518"/>
      <c r="CC149" s="518"/>
      <c r="CD149" s="518"/>
      <c r="CE149" s="518"/>
    </row>
    <row r="150" spans="1:83" ht="15.75" customHeight="1">
      <c r="A150" s="520" t="s">
        <v>3818</v>
      </c>
      <c r="B150" s="520" t="s">
        <v>3831</v>
      </c>
      <c r="C150" s="520" t="s">
        <v>3832</v>
      </c>
      <c r="D150" s="521">
        <f t="shared" si="0"/>
        <v>44</v>
      </c>
      <c r="E150" s="522">
        <v>54</v>
      </c>
      <c r="F150" s="523" t="s">
        <v>1228</v>
      </c>
      <c r="G150" s="524"/>
      <c r="H150" s="524"/>
      <c r="I150" s="520" t="s">
        <v>8080</v>
      </c>
      <c r="J150" s="520" t="s">
        <v>8081</v>
      </c>
      <c r="K150" s="525">
        <v>44167</v>
      </c>
      <c r="L150" s="526" t="s">
        <v>6118</v>
      </c>
      <c r="M150" s="527" t="s">
        <v>8082</v>
      </c>
      <c r="N150" s="520" t="s">
        <v>7146</v>
      </c>
      <c r="O150" s="520" t="s">
        <v>8083</v>
      </c>
      <c r="P150" s="520" t="s">
        <v>8084</v>
      </c>
      <c r="Q150" s="520" t="s">
        <v>7116</v>
      </c>
      <c r="R150" s="561" t="s">
        <v>8085</v>
      </c>
      <c r="S150" s="520" t="s">
        <v>6817</v>
      </c>
      <c r="T150" s="520" t="s">
        <v>7589</v>
      </c>
      <c r="U150" s="520" t="s">
        <v>8086</v>
      </c>
      <c r="V150" s="520" t="s">
        <v>6763</v>
      </c>
      <c r="W150" s="520" t="s">
        <v>8087</v>
      </c>
      <c r="X150" s="520" t="s">
        <v>8088</v>
      </c>
      <c r="Y150" s="520" t="s">
        <v>7117</v>
      </c>
      <c r="Z150" s="529" t="s">
        <v>7121</v>
      </c>
      <c r="AA150" s="529" t="s">
        <v>8089</v>
      </c>
      <c r="AB150" s="529" t="s">
        <v>6581</v>
      </c>
      <c r="AC150" s="529" t="s">
        <v>6749</v>
      </c>
      <c r="AD150" s="529" t="s">
        <v>8090</v>
      </c>
      <c r="AE150" s="518" t="s">
        <v>8091</v>
      </c>
      <c r="AF150" s="529" t="s">
        <v>8070</v>
      </c>
      <c r="AG150" s="529" t="s">
        <v>8092</v>
      </c>
      <c r="AH150" s="529" t="s">
        <v>6961</v>
      </c>
      <c r="AI150" s="529" t="s">
        <v>8093</v>
      </c>
      <c r="AJ150" s="529" t="s">
        <v>8094</v>
      </c>
      <c r="AK150" s="529" t="s">
        <v>8095</v>
      </c>
      <c r="AL150" s="529" t="s">
        <v>7341</v>
      </c>
      <c r="AM150" s="529" t="s">
        <v>8096</v>
      </c>
      <c r="AN150" s="529" t="s">
        <v>8097</v>
      </c>
      <c r="AO150" s="529" t="s">
        <v>8098</v>
      </c>
      <c r="AP150" s="529" t="s">
        <v>8099</v>
      </c>
      <c r="AQ150" s="529" t="s">
        <v>7273</v>
      </c>
      <c r="AR150" s="529" t="s">
        <v>7296</v>
      </c>
      <c r="AS150" s="529" t="s">
        <v>7487</v>
      </c>
      <c r="AT150" s="529" t="s">
        <v>6413</v>
      </c>
      <c r="AU150" s="529" t="s">
        <v>8100</v>
      </c>
      <c r="AV150" s="529" t="s">
        <v>8101</v>
      </c>
      <c r="AW150" s="529" t="s">
        <v>8102</v>
      </c>
      <c r="AX150" s="529" t="s">
        <v>8103</v>
      </c>
      <c r="AY150" s="529" t="s">
        <v>8104</v>
      </c>
      <c r="AZ150" s="529" t="s">
        <v>6090</v>
      </c>
      <c r="BA150" s="529" t="s">
        <v>8105</v>
      </c>
      <c r="BB150" s="529" t="s">
        <v>8106</v>
      </c>
      <c r="BC150" s="529" t="s">
        <v>7560</v>
      </c>
      <c r="BD150" s="529" t="s">
        <v>8107</v>
      </c>
      <c r="BE150" s="529"/>
      <c r="BF150" s="528"/>
      <c r="BG150" s="529"/>
      <c r="BH150" s="529"/>
      <c r="BI150" s="528"/>
      <c r="BJ150" s="529"/>
      <c r="BK150" s="529"/>
      <c r="BL150" s="529"/>
      <c r="BM150" s="529"/>
      <c r="BN150" s="529"/>
      <c r="BO150" s="529"/>
      <c r="BP150" s="529"/>
      <c r="BQ150" s="529"/>
      <c r="BR150" s="529"/>
      <c r="BS150" s="529"/>
      <c r="BT150" s="529"/>
      <c r="BU150" s="529"/>
      <c r="BV150" s="529"/>
      <c r="BW150" s="529"/>
      <c r="BX150" s="529"/>
      <c r="BY150" s="529"/>
      <c r="BZ150" s="529"/>
      <c r="CA150" s="529"/>
      <c r="CB150" s="529"/>
      <c r="CC150" s="529"/>
      <c r="CD150" s="529"/>
      <c r="CE150" s="506"/>
    </row>
    <row r="151" spans="1:83" ht="15.75" customHeight="1">
      <c r="A151" s="289" t="s">
        <v>3818</v>
      </c>
      <c r="B151" s="289" t="s">
        <v>3831</v>
      </c>
      <c r="C151" s="289" t="s">
        <v>3833</v>
      </c>
      <c r="D151" s="511">
        <f t="shared" si="0"/>
        <v>1</v>
      </c>
      <c r="E151" s="512">
        <v>6</v>
      </c>
      <c r="F151" s="513" t="s">
        <v>1228</v>
      </c>
      <c r="G151" s="183"/>
      <c r="H151" s="183"/>
      <c r="I151" s="289"/>
      <c r="J151" s="289"/>
      <c r="K151" s="533">
        <v>44139</v>
      </c>
      <c r="L151" s="515" t="s">
        <v>6118</v>
      </c>
      <c r="M151" s="516" t="s">
        <v>8108</v>
      </c>
      <c r="O151" s="289"/>
      <c r="P151" s="289"/>
      <c r="Q151" s="289"/>
      <c r="R151" s="536"/>
      <c r="S151" s="289"/>
      <c r="T151" s="289"/>
      <c r="U151" s="289"/>
      <c r="V151" s="289"/>
      <c r="W151" s="289"/>
      <c r="X151" s="289"/>
      <c r="Y151" s="289"/>
      <c r="Z151" s="518"/>
      <c r="AA151" s="518"/>
      <c r="AB151" s="518"/>
      <c r="AC151" s="518"/>
      <c r="AD151" s="518"/>
      <c r="AE151" s="518"/>
      <c r="AF151" s="518"/>
      <c r="AG151" s="518"/>
      <c r="AH151" s="518"/>
      <c r="AI151" s="518"/>
      <c r="AJ151" s="518"/>
      <c r="AK151" s="518"/>
      <c r="AL151" s="518"/>
      <c r="AM151" s="518"/>
      <c r="AN151" s="518"/>
      <c r="AO151" s="518"/>
      <c r="AP151" s="518"/>
      <c r="AQ151" s="518"/>
      <c r="AR151" s="518"/>
      <c r="AS151" s="518"/>
      <c r="AT151" s="518"/>
      <c r="AU151" s="518"/>
      <c r="AV151" s="518"/>
      <c r="AW151" s="518"/>
      <c r="AX151" s="518"/>
      <c r="AY151" s="518"/>
      <c r="AZ151" s="518"/>
      <c r="BA151" s="518"/>
      <c r="BB151" s="518"/>
      <c r="BC151" s="518"/>
      <c r="BD151" s="518"/>
      <c r="BE151" s="518"/>
      <c r="BF151" s="518"/>
      <c r="BG151" s="518"/>
      <c r="BH151" s="518"/>
      <c r="BI151" s="518"/>
      <c r="BJ151" s="518"/>
      <c r="BK151" s="518"/>
      <c r="BL151" s="518"/>
      <c r="BM151" s="518"/>
      <c r="BN151" s="518"/>
      <c r="BO151" s="518"/>
      <c r="BP151" s="518"/>
      <c r="BQ151" s="518"/>
      <c r="BR151" s="518"/>
      <c r="BS151" s="518"/>
      <c r="BT151" s="518"/>
      <c r="BU151" s="518"/>
      <c r="BV151" s="518"/>
      <c r="BW151" s="518"/>
      <c r="BX151" s="518"/>
      <c r="BY151" s="518"/>
      <c r="BZ151" s="518"/>
      <c r="CA151" s="518"/>
      <c r="CB151" s="518"/>
      <c r="CC151" s="518"/>
      <c r="CD151" s="518"/>
      <c r="CE151" s="518"/>
    </row>
    <row r="152" spans="1:83" ht="15.75" customHeight="1">
      <c r="A152" s="520" t="s">
        <v>3818</v>
      </c>
      <c r="B152" s="520" t="s">
        <v>3831</v>
      </c>
      <c r="C152" s="520" t="s">
        <v>2974</v>
      </c>
      <c r="D152" s="521">
        <f t="shared" si="0"/>
        <v>23</v>
      </c>
      <c r="E152" s="522">
        <v>23</v>
      </c>
      <c r="F152" s="523" t="s">
        <v>1228</v>
      </c>
      <c r="G152" s="551"/>
      <c r="H152" s="552"/>
      <c r="I152" s="566" t="s">
        <v>8109</v>
      </c>
      <c r="J152" s="520"/>
      <c r="K152" s="525">
        <v>44165</v>
      </c>
      <c r="L152" s="526" t="s">
        <v>6118</v>
      </c>
      <c r="M152" s="527" t="s">
        <v>6218</v>
      </c>
      <c r="N152" s="520" t="s">
        <v>6218</v>
      </c>
      <c r="O152" s="520" t="s">
        <v>6763</v>
      </c>
      <c r="P152" s="520" t="s">
        <v>8110</v>
      </c>
      <c r="Q152" s="520" t="s">
        <v>6763</v>
      </c>
      <c r="R152" s="520" t="s">
        <v>6218</v>
      </c>
      <c r="S152" s="520" t="s">
        <v>6218</v>
      </c>
      <c r="T152" s="520" t="s">
        <v>6218</v>
      </c>
      <c r="U152" s="520" t="s">
        <v>6218</v>
      </c>
      <c r="V152" s="520" t="s">
        <v>8111</v>
      </c>
      <c r="W152" s="520" t="s">
        <v>8112</v>
      </c>
      <c r="X152" s="520" t="s">
        <v>8113</v>
      </c>
      <c r="Y152" s="520" t="s">
        <v>8114</v>
      </c>
      <c r="Z152" s="529" t="s">
        <v>8115</v>
      </c>
      <c r="AA152" s="529" t="s">
        <v>6218</v>
      </c>
      <c r="AB152" s="529" t="s">
        <v>6218</v>
      </c>
      <c r="AC152" s="529" t="s">
        <v>6749</v>
      </c>
      <c r="AD152" s="529" t="s">
        <v>8116</v>
      </c>
      <c r="AE152" s="529" t="s">
        <v>6218</v>
      </c>
      <c r="AF152" s="529" t="s">
        <v>8117</v>
      </c>
      <c r="AG152" s="529" t="s">
        <v>7295</v>
      </c>
      <c r="AH152" s="529" t="s">
        <v>8118</v>
      </c>
      <c r="AI152" s="518" t="s">
        <v>6728</v>
      </c>
      <c r="AJ152" s="529"/>
      <c r="AK152" s="529"/>
      <c r="AL152" s="529"/>
      <c r="AM152" s="529"/>
      <c r="AN152" s="529"/>
      <c r="AO152" s="529"/>
      <c r="AP152" s="529"/>
      <c r="AQ152" s="529"/>
      <c r="AR152" s="529"/>
      <c r="AS152" s="529"/>
      <c r="AT152" s="529"/>
      <c r="AU152" s="529"/>
      <c r="AV152" s="529"/>
      <c r="AW152" s="529"/>
      <c r="AX152" s="529"/>
      <c r="AY152" s="529"/>
      <c r="AZ152" s="529"/>
      <c r="BA152" s="529"/>
      <c r="BB152" s="529"/>
      <c r="BC152" s="529"/>
      <c r="BD152" s="529"/>
      <c r="BE152" s="529"/>
      <c r="BF152" s="529"/>
      <c r="BG152" s="529"/>
      <c r="BH152" s="529"/>
      <c r="BI152" s="529"/>
      <c r="BJ152" s="529"/>
      <c r="BK152" s="529"/>
      <c r="BL152" s="529"/>
      <c r="BM152" s="529"/>
      <c r="BN152" s="529"/>
      <c r="BO152" s="529"/>
      <c r="BP152" s="529"/>
      <c r="BQ152" s="529"/>
      <c r="BR152" s="529"/>
      <c r="BS152" s="529"/>
      <c r="BT152" s="529"/>
      <c r="BU152" s="529"/>
      <c r="BV152" s="529"/>
      <c r="BW152" s="529"/>
      <c r="BX152" s="529"/>
      <c r="BY152" s="529"/>
      <c r="BZ152" s="529"/>
      <c r="CA152" s="529"/>
      <c r="CB152" s="529"/>
      <c r="CC152" s="529"/>
      <c r="CD152" s="529"/>
      <c r="CE152" s="529"/>
    </row>
    <row r="153" spans="1:83" ht="15.75" customHeight="1">
      <c r="A153" s="289" t="s">
        <v>3835</v>
      </c>
      <c r="B153" s="289" t="s">
        <v>3836</v>
      </c>
      <c r="C153" s="289" t="s">
        <v>3837</v>
      </c>
      <c r="D153" s="511">
        <f t="shared" si="0"/>
        <v>21</v>
      </c>
      <c r="E153" s="512">
        <v>12</v>
      </c>
      <c r="F153" s="513" t="s">
        <v>1228</v>
      </c>
      <c r="G153" s="183"/>
      <c r="H153" s="183"/>
      <c r="I153" s="566" t="s">
        <v>8119</v>
      </c>
      <c r="J153" s="289"/>
      <c r="K153" s="514">
        <v>44139</v>
      </c>
      <c r="L153" s="515" t="s">
        <v>6118</v>
      </c>
      <c r="M153" s="516" t="s">
        <v>8120</v>
      </c>
      <c r="N153" s="289" t="s">
        <v>7143</v>
      </c>
      <c r="O153" s="289" t="s">
        <v>8121</v>
      </c>
      <c r="P153" s="289" t="s">
        <v>8122</v>
      </c>
      <c r="Q153" s="289" t="s">
        <v>8123</v>
      </c>
      <c r="R153" s="289" t="s">
        <v>7143</v>
      </c>
      <c r="S153" s="289" t="s">
        <v>7143</v>
      </c>
      <c r="T153" s="289" t="s">
        <v>7143</v>
      </c>
      <c r="U153" s="289" t="s">
        <v>8124</v>
      </c>
      <c r="V153" s="289" t="s">
        <v>8125</v>
      </c>
      <c r="W153" s="289" t="s">
        <v>8126</v>
      </c>
      <c r="X153" s="289" t="s">
        <v>7561</v>
      </c>
      <c r="Y153" s="289" t="s">
        <v>7561</v>
      </c>
      <c r="Z153" s="518" t="s">
        <v>8127</v>
      </c>
      <c r="AA153" s="518" t="s">
        <v>8128</v>
      </c>
      <c r="AB153" s="518" t="s">
        <v>8129</v>
      </c>
      <c r="AC153" s="518" t="s">
        <v>8130</v>
      </c>
      <c r="AD153" s="518" t="s">
        <v>6546</v>
      </c>
      <c r="AE153" s="518" t="s">
        <v>6762</v>
      </c>
      <c r="AF153" s="518" t="s">
        <v>8131</v>
      </c>
      <c r="AG153" s="518" t="s">
        <v>8132</v>
      </c>
      <c r="AH153" s="518"/>
      <c r="AI153" s="518"/>
      <c r="AJ153" s="518"/>
      <c r="AK153" s="518"/>
      <c r="AL153" s="518"/>
      <c r="AM153" s="518"/>
      <c r="AN153" s="518"/>
      <c r="AO153" s="518"/>
      <c r="AP153" s="518"/>
      <c r="AQ153" s="518"/>
      <c r="AR153" s="518"/>
      <c r="AS153" s="518"/>
      <c r="AT153" s="518"/>
      <c r="AU153" s="518"/>
      <c r="AV153" s="518"/>
      <c r="AW153" s="518"/>
      <c r="AX153" s="518"/>
      <c r="AY153" s="518"/>
      <c r="AZ153" s="518"/>
      <c r="BA153" s="518"/>
      <c r="BB153" s="518"/>
      <c r="BC153" s="518"/>
      <c r="BD153" s="518"/>
      <c r="BE153" s="518"/>
      <c r="BF153" s="518"/>
      <c r="BG153" s="518"/>
      <c r="BH153" s="518"/>
      <c r="BI153" s="518"/>
      <c r="BJ153" s="518"/>
      <c r="BK153" s="518"/>
      <c r="BL153" s="518"/>
      <c r="BM153" s="518"/>
      <c r="BN153" s="518"/>
      <c r="BO153" s="518"/>
      <c r="BP153" s="518"/>
      <c r="BQ153" s="518"/>
      <c r="BR153" s="518"/>
      <c r="BS153" s="518"/>
      <c r="BT153" s="518"/>
      <c r="BU153" s="518"/>
      <c r="BV153" s="518"/>
      <c r="BW153" s="518"/>
      <c r="BX153" s="518"/>
      <c r="BY153" s="518"/>
      <c r="BZ153" s="518"/>
      <c r="CA153" s="518"/>
      <c r="CB153" s="518"/>
      <c r="CC153" s="518"/>
      <c r="CD153" s="518"/>
      <c r="CE153" s="518"/>
    </row>
    <row r="154" spans="1:83" ht="15.75" customHeight="1">
      <c r="A154" s="520" t="s">
        <v>3835</v>
      </c>
      <c r="B154" s="520" t="s">
        <v>3839</v>
      </c>
      <c r="C154" s="520" t="s">
        <v>3840</v>
      </c>
      <c r="D154" s="521">
        <f t="shared" si="0"/>
        <v>6</v>
      </c>
      <c r="E154" s="522">
        <v>9</v>
      </c>
      <c r="F154" s="523" t="s">
        <v>1228</v>
      </c>
      <c r="G154" s="524"/>
      <c r="H154" s="524"/>
      <c r="I154" s="520"/>
      <c r="J154" s="520" t="s">
        <v>8133</v>
      </c>
      <c r="K154" s="525">
        <v>44130</v>
      </c>
      <c r="L154" s="526"/>
      <c r="M154" s="527" t="s">
        <v>6752</v>
      </c>
      <c r="N154" s="564" t="s">
        <v>8134</v>
      </c>
      <c r="O154" s="520" t="s">
        <v>8135</v>
      </c>
      <c r="P154" s="520" t="s">
        <v>8136</v>
      </c>
      <c r="Q154" s="520" t="s">
        <v>6106</v>
      </c>
      <c r="R154" s="520" t="s">
        <v>8137</v>
      </c>
      <c r="S154" s="543"/>
      <c r="T154" s="520"/>
      <c r="U154" s="520"/>
      <c r="V154" s="520"/>
      <c r="W154" s="520"/>
      <c r="X154" s="520"/>
      <c r="Y154" s="520"/>
      <c r="Z154" s="529"/>
      <c r="AA154" s="529"/>
      <c r="AB154" s="529"/>
      <c r="AC154" s="529"/>
      <c r="AD154" s="529"/>
      <c r="AE154" s="529"/>
      <c r="AF154" s="529"/>
      <c r="AG154" s="529"/>
      <c r="AH154" s="529"/>
      <c r="AI154" s="529"/>
      <c r="AJ154" s="529"/>
      <c r="AK154" s="529"/>
      <c r="AL154" s="529"/>
      <c r="AM154" s="529"/>
      <c r="AN154" s="529"/>
      <c r="AO154" s="529"/>
      <c r="AP154" s="529"/>
      <c r="AQ154" s="529"/>
      <c r="AR154" s="529"/>
      <c r="AS154" s="529"/>
      <c r="AT154" s="529"/>
      <c r="AU154" s="529"/>
      <c r="AV154" s="529"/>
      <c r="AW154" s="529"/>
      <c r="AX154" s="529"/>
      <c r="AY154" s="529"/>
      <c r="AZ154" s="529"/>
      <c r="BA154" s="529"/>
      <c r="BB154" s="529"/>
      <c r="BC154" s="529"/>
      <c r="BD154" s="529"/>
      <c r="BE154" s="529"/>
      <c r="BF154" s="529"/>
      <c r="BG154" s="529"/>
      <c r="BH154" s="529"/>
      <c r="BI154" s="529"/>
      <c r="BJ154" s="529"/>
      <c r="BK154" s="529"/>
      <c r="BL154" s="529"/>
      <c r="BM154" s="529"/>
      <c r="BN154" s="529"/>
      <c r="BO154" s="529"/>
      <c r="BP154" s="529"/>
      <c r="BQ154" s="529"/>
      <c r="BR154" s="529"/>
      <c r="BS154" s="529"/>
      <c r="BT154" s="529"/>
      <c r="BU154" s="529"/>
      <c r="BV154" s="529"/>
      <c r="BW154" s="529"/>
      <c r="BX154" s="529"/>
      <c r="BY154" s="529"/>
      <c r="BZ154" s="529"/>
      <c r="CA154" s="529"/>
      <c r="CB154" s="529"/>
      <c r="CC154" s="529"/>
      <c r="CD154" s="529"/>
      <c r="CE154" s="529"/>
    </row>
    <row r="155" spans="1:83" ht="15.75" customHeight="1">
      <c r="A155" s="289" t="s">
        <v>3835</v>
      </c>
      <c r="B155" s="289" t="s">
        <v>3839</v>
      </c>
      <c r="C155" s="289" t="s">
        <v>3841</v>
      </c>
      <c r="D155" s="511">
        <f t="shared" si="0"/>
        <v>1</v>
      </c>
      <c r="E155" s="512">
        <v>1</v>
      </c>
      <c r="F155" s="513"/>
      <c r="G155" s="183"/>
      <c r="H155" s="183"/>
      <c r="I155" s="289"/>
      <c r="J155" s="289"/>
      <c r="K155" s="627">
        <v>44132</v>
      </c>
      <c r="L155" s="515" t="s">
        <v>7667</v>
      </c>
      <c r="M155" s="430" t="s">
        <v>8138</v>
      </c>
      <c r="N155" s="289"/>
      <c r="O155" s="536"/>
      <c r="P155" s="536"/>
      <c r="Q155" s="609"/>
      <c r="R155" s="289"/>
      <c r="S155" s="289"/>
      <c r="T155" s="289"/>
      <c r="U155" s="289"/>
      <c r="V155" s="289"/>
      <c r="W155" s="289"/>
      <c r="X155" s="289"/>
      <c r="Y155" s="289"/>
      <c r="Z155" s="529"/>
      <c r="AA155" s="529"/>
      <c r="AB155" s="529"/>
      <c r="AC155" s="529"/>
      <c r="AD155" s="529"/>
      <c r="AE155" s="529"/>
      <c r="AF155" s="529"/>
      <c r="AG155" s="529"/>
      <c r="AH155" s="529"/>
      <c r="AI155" s="529"/>
      <c r="AJ155" s="529"/>
      <c r="AK155" s="529"/>
      <c r="AL155" s="529"/>
      <c r="AM155" s="529"/>
      <c r="AN155" s="529"/>
      <c r="AO155" s="529"/>
      <c r="AP155" s="529"/>
      <c r="AQ155" s="529"/>
      <c r="AR155" s="529"/>
      <c r="AS155" s="529"/>
      <c r="AT155" s="529"/>
      <c r="AU155" s="529"/>
      <c r="AV155" s="529"/>
      <c r="AW155" s="529"/>
      <c r="AX155" s="529"/>
      <c r="AY155" s="529"/>
      <c r="AZ155" s="529"/>
      <c r="BA155" s="529"/>
      <c r="BB155" s="529"/>
      <c r="BC155" s="529"/>
      <c r="BD155" s="529"/>
      <c r="BE155" s="529"/>
      <c r="BF155" s="529"/>
      <c r="BG155" s="529"/>
      <c r="BH155" s="529"/>
      <c r="BI155" s="529"/>
      <c r="BJ155" s="529"/>
      <c r="BK155" s="529"/>
      <c r="BL155" s="529"/>
      <c r="BM155" s="529"/>
      <c r="BN155" s="529"/>
      <c r="BO155" s="529"/>
      <c r="BP155" s="529"/>
      <c r="BQ155" s="529"/>
      <c r="BR155" s="529"/>
      <c r="BS155" s="529"/>
      <c r="BT155" s="529"/>
      <c r="BU155" s="529"/>
      <c r="BV155" s="529"/>
      <c r="BW155" s="529"/>
      <c r="BX155" s="529"/>
      <c r="BY155" s="529"/>
      <c r="BZ155" s="529"/>
      <c r="CA155" s="529"/>
      <c r="CB155" s="529"/>
      <c r="CC155" s="529"/>
      <c r="CD155" s="529"/>
      <c r="CE155" s="529"/>
    </row>
    <row r="156" spans="1:83" ht="15.75" customHeight="1">
      <c r="A156" s="520" t="s">
        <v>3843</v>
      </c>
      <c r="B156" s="520" t="s">
        <v>3692</v>
      </c>
      <c r="C156" s="520" t="s">
        <v>2939</v>
      </c>
      <c r="D156" s="521">
        <f t="shared" si="0"/>
        <v>45</v>
      </c>
      <c r="E156" s="522">
        <v>24</v>
      </c>
      <c r="F156" s="523" t="s">
        <v>1228</v>
      </c>
      <c r="G156" s="524"/>
      <c r="H156" s="570">
        <v>44155</v>
      </c>
      <c r="I156" s="520" t="s">
        <v>8139</v>
      </c>
      <c r="J156" s="520" t="s">
        <v>8140</v>
      </c>
      <c r="K156" s="531">
        <v>44144</v>
      </c>
      <c r="L156" s="562" t="s">
        <v>6118</v>
      </c>
      <c r="M156" s="527" t="s">
        <v>8141</v>
      </c>
      <c r="N156" s="603" t="s">
        <v>6098</v>
      </c>
      <c r="O156" s="520" t="s">
        <v>8142</v>
      </c>
      <c r="P156" s="520" t="s">
        <v>6929</v>
      </c>
      <c r="Q156" s="520" t="s">
        <v>8143</v>
      </c>
      <c r="R156" s="520" t="s">
        <v>8144</v>
      </c>
      <c r="S156" s="520" t="s">
        <v>7320</v>
      </c>
      <c r="T156" s="520" t="s">
        <v>8145</v>
      </c>
      <c r="U156" s="520" t="s">
        <v>8142</v>
      </c>
      <c r="V156" s="520" t="s">
        <v>8146</v>
      </c>
      <c r="W156" s="520" t="s">
        <v>6962</v>
      </c>
      <c r="X156" s="520" t="s">
        <v>8147</v>
      </c>
      <c r="Y156" s="520" t="s">
        <v>8148</v>
      </c>
      <c r="Z156" s="518" t="s">
        <v>8149</v>
      </c>
      <c r="AA156" s="518" t="s">
        <v>8150</v>
      </c>
      <c r="AB156" s="518" t="s">
        <v>8151</v>
      </c>
      <c r="AC156" s="518" t="s">
        <v>8152</v>
      </c>
      <c r="AD156" s="518" t="s">
        <v>8153</v>
      </c>
      <c r="AE156" s="518" t="s">
        <v>8154</v>
      </c>
      <c r="AF156" s="518" t="s">
        <v>8155</v>
      </c>
      <c r="AG156" s="518" t="s">
        <v>8156</v>
      </c>
      <c r="AH156" s="518" t="s">
        <v>6115</v>
      </c>
      <c r="AI156" s="518" t="s">
        <v>8157</v>
      </c>
      <c r="AJ156" s="518" t="s">
        <v>8158</v>
      </c>
      <c r="AK156" s="518" t="s">
        <v>8159</v>
      </c>
      <c r="AL156" s="518" t="s">
        <v>8160</v>
      </c>
      <c r="AM156" s="518" t="s">
        <v>8161</v>
      </c>
      <c r="AN156" s="518" t="s">
        <v>8162</v>
      </c>
      <c r="AO156" s="518" t="s">
        <v>6099</v>
      </c>
      <c r="AP156" s="518" t="s">
        <v>8163</v>
      </c>
      <c r="AQ156" s="518" t="s">
        <v>8164</v>
      </c>
      <c r="AR156" s="518" t="s">
        <v>7240</v>
      </c>
      <c r="AS156" s="518" t="s">
        <v>8165</v>
      </c>
      <c r="AT156" s="518" t="s">
        <v>8166</v>
      </c>
      <c r="AU156" s="518" t="s">
        <v>8167</v>
      </c>
      <c r="AV156" s="518" t="s">
        <v>6961</v>
      </c>
      <c r="AW156" s="518" t="s">
        <v>8168</v>
      </c>
      <c r="AX156" s="518" t="s">
        <v>6098</v>
      </c>
      <c r="AY156" s="518" t="s">
        <v>6098</v>
      </c>
      <c r="AZ156" s="518" t="s">
        <v>7321</v>
      </c>
      <c r="BA156" s="518" t="s">
        <v>8169</v>
      </c>
      <c r="BB156" s="518" t="s">
        <v>8170</v>
      </c>
      <c r="BC156" s="518" t="s">
        <v>8171</v>
      </c>
      <c r="BD156" s="518" t="s">
        <v>8172</v>
      </c>
      <c r="BE156" s="518" t="s">
        <v>8173</v>
      </c>
      <c r="BF156" s="518"/>
      <c r="BG156" s="518"/>
      <c r="BH156" s="518"/>
      <c r="BI156" s="518"/>
      <c r="BJ156" s="518"/>
      <c r="BK156" s="518"/>
      <c r="BL156" s="518"/>
      <c r="BM156" s="518"/>
      <c r="BN156" s="518"/>
      <c r="BO156" s="518"/>
      <c r="BP156" s="518"/>
      <c r="BQ156" s="518"/>
      <c r="BR156" s="518"/>
      <c r="BS156" s="518"/>
      <c r="BT156" s="518"/>
      <c r="BU156" s="518"/>
      <c r="BV156" s="518"/>
      <c r="BW156" s="518"/>
      <c r="BX156" s="518"/>
      <c r="BY156" s="518"/>
      <c r="BZ156" s="518"/>
      <c r="CA156" s="518"/>
      <c r="CB156" s="518"/>
      <c r="CC156" s="518"/>
      <c r="CD156" s="518"/>
      <c r="CE156" s="518"/>
    </row>
    <row r="157" spans="1:83" ht="15.75" customHeight="1">
      <c r="A157" s="289" t="s">
        <v>3844</v>
      </c>
      <c r="B157" s="289" t="s">
        <v>3845</v>
      </c>
      <c r="C157" s="289" t="s">
        <v>2964</v>
      </c>
      <c r="D157" s="511">
        <f t="shared" si="0"/>
        <v>33</v>
      </c>
      <c r="E157" s="512">
        <v>30</v>
      </c>
      <c r="F157" s="513" t="s">
        <v>1228</v>
      </c>
      <c r="G157" s="183"/>
      <c r="H157" s="183"/>
      <c r="I157" s="289" t="s">
        <v>8174</v>
      </c>
      <c r="J157" s="289" t="s">
        <v>8175</v>
      </c>
      <c r="K157" s="514">
        <v>44154</v>
      </c>
      <c r="L157" s="515" t="s">
        <v>6118</v>
      </c>
      <c r="M157" s="516" t="s">
        <v>8176</v>
      </c>
      <c r="N157" s="289" t="s">
        <v>8177</v>
      </c>
      <c r="O157" s="289" t="s">
        <v>8178</v>
      </c>
      <c r="P157" s="289" t="s">
        <v>6218</v>
      </c>
      <c r="Q157" s="289" t="s">
        <v>8179</v>
      </c>
      <c r="R157" s="289" t="s">
        <v>8180</v>
      </c>
      <c r="S157" s="289" t="s">
        <v>6763</v>
      </c>
      <c r="T157" s="289" t="s">
        <v>7123</v>
      </c>
      <c r="U157" s="289" t="s">
        <v>8052</v>
      </c>
      <c r="V157" s="289" t="s">
        <v>8181</v>
      </c>
      <c r="W157" s="289" t="s">
        <v>6218</v>
      </c>
      <c r="X157" s="289" t="s">
        <v>6841</v>
      </c>
      <c r="Y157" s="289" t="s">
        <v>6106</v>
      </c>
      <c r="Z157" s="529" t="s">
        <v>7044</v>
      </c>
      <c r="AA157" s="529" t="s">
        <v>8182</v>
      </c>
      <c r="AB157" s="529" t="s">
        <v>6341</v>
      </c>
      <c r="AC157" s="529" t="s">
        <v>8183</v>
      </c>
      <c r="AD157" s="529" t="s">
        <v>6790</v>
      </c>
      <c r="AE157" s="529" t="s">
        <v>6392</v>
      </c>
      <c r="AF157" s="529" t="s">
        <v>8184</v>
      </c>
      <c r="AG157" s="529" t="s">
        <v>8185</v>
      </c>
      <c r="AH157" s="529" t="s">
        <v>8186</v>
      </c>
      <c r="AI157" s="529" t="s">
        <v>8187</v>
      </c>
      <c r="AJ157" s="529" t="s">
        <v>7318</v>
      </c>
      <c r="AK157" s="529" t="s">
        <v>8188</v>
      </c>
      <c r="AL157" s="529" t="s">
        <v>8189</v>
      </c>
      <c r="AM157" s="529" t="s">
        <v>7321</v>
      </c>
      <c r="AN157" s="529" t="s">
        <v>7323</v>
      </c>
      <c r="AO157" s="529" t="s">
        <v>8190</v>
      </c>
      <c r="AP157" s="529" t="s">
        <v>8191</v>
      </c>
      <c r="AQ157" s="529" t="s">
        <v>7230</v>
      </c>
      <c r="AR157" s="529" t="s">
        <v>8192</v>
      </c>
      <c r="AS157" s="529" t="s">
        <v>7676</v>
      </c>
      <c r="AT157" s="529"/>
      <c r="AU157" s="529"/>
      <c r="AV157" s="529"/>
      <c r="AW157" s="529"/>
      <c r="AX157" s="529"/>
      <c r="AY157" s="529"/>
      <c r="AZ157" s="529"/>
      <c r="BA157" s="529"/>
      <c r="BB157" s="529"/>
      <c r="BC157" s="529"/>
      <c r="BD157" s="529"/>
      <c r="BE157" s="529"/>
      <c r="BF157" s="529"/>
      <c r="BG157" s="529"/>
      <c r="BH157" s="529"/>
      <c r="BI157" s="529"/>
      <c r="BJ157" s="529"/>
      <c r="BK157" s="529"/>
      <c r="BL157" s="529"/>
      <c r="BM157" s="529"/>
      <c r="BN157" s="529"/>
      <c r="BO157" s="529"/>
      <c r="BP157" s="529"/>
      <c r="BQ157" s="529"/>
      <c r="BR157" s="529"/>
      <c r="BS157" s="529"/>
      <c r="BT157" s="529"/>
      <c r="BU157" s="529"/>
      <c r="BV157" s="529"/>
      <c r="BW157" s="529"/>
      <c r="BX157" s="529"/>
      <c r="BY157" s="529"/>
      <c r="BZ157" s="529"/>
      <c r="CA157" s="529"/>
      <c r="CB157" s="529"/>
      <c r="CC157" s="529"/>
      <c r="CD157" s="529"/>
      <c r="CE157" s="529"/>
    </row>
    <row r="158" spans="1:83" ht="15.75" customHeight="1">
      <c r="A158" s="520" t="s">
        <v>3844</v>
      </c>
      <c r="B158" s="520" t="s">
        <v>3849</v>
      </c>
      <c r="C158" s="520" t="s">
        <v>1979</v>
      </c>
      <c r="D158" s="521">
        <f t="shared" si="0"/>
        <v>34</v>
      </c>
      <c r="E158" s="522">
        <v>39</v>
      </c>
      <c r="F158" s="523" t="s">
        <v>1228</v>
      </c>
      <c r="G158" s="524"/>
      <c r="H158" s="570">
        <v>44176</v>
      </c>
      <c r="I158" s="561" t="s">
        <v>8193</v>
      </c>
      <c r="J158" s="520" t="s">
        <v>8194</v>
      </c>
      <c r="K158" s="525">
        <v>44170</v>
      </c>
      <c r="L158" s="526" t="s">
        <v>6834</v>
      </c>
      <c r="M158" s="527" t="s">
        <v>8195</v>
      </c>
      <c r="N158" s="520" t="s">
        <v>8196</v>
      </c>
      <c r="O158" s="520" t="s">
        <v>8197</v>
      </c>
      <c r="P158" s="520" t="s">
        <v>8198</v>
      </c>
      <c r="Q158" s="520" t="s">
        <v>8199</v>
      </c>
      <c r="R158" s="520" t="s">
        <v>8200</v>
      </c>
      <c r="S158" s="520" t="s">
        <v>8201</v>
      </c>
      <c r="T158" s="520" t="s">
        <v>8202</v>
      </c>
      <c r="U158" s="520" t="s">
        <v>8203</v>
      </c>
      <c r="V158" s="520" t="s">
        <v>8204</v>
      </c>
      <c r="W158" s="520" t="s">
        <v>8205</v>
      </c>
      <c r="X158" s="520" t="s">
        <v>6762</v>
      </c>
      <c r="Y158" s="520" t="s">
        <v>8206</v>
      </c>
      <c r="Z158" s="518" t="s">
        <v>8207</v>
      </c>
      <c r="AA158" s="518" t="s">
        <v>8208</v>
      </c>
      <c r="AB158" s="518" t="s">
        <v>8209</v>
      </c>
      <c r="AC158" s="518" t="s">
        <v>8210</v>
      </c>
      <c r="AD158" s="518" t="s">
        <v>6598</v>
      </c>
      <c r="AE158" s="518" t="s">
        <v>8211</v>
      </c>
      <c r="AF158" s="518" t="s">
        <v>7828</v>
      </c>
      <c r="AG158" s="518" t="s">
        <v>8212</v>
      </c>
      <c r="AH158" s="518" t="s">
        <v>8213</v>
      </c>
      <c r="AI158" s="518" t="s">
        <v>8214</v>
      </c>
      <c r="AJ158" s="518" t="s">
        <v>8215</v>
      </c>
      <c r="AK158" s="518" t="s">
        <v>8216</v>
      </c>
      <c r="AL158" s="518" t="s">
        <v>8217</v>
      </c>
      <c r="AM158" s="518" t="s">
        <v>8218</v>
      </c>
      <c r="AN158" s="518" t="s">
        <v>8219</v>
      </c>
      <c r="AO158" s="518" t="s">
        <v>7708</v>
      </c>
      <c r="AP158" s="518" t="s">
        <v>8220</v>
      </c>
      <c r="AQ158" s="518" t="s">
        <v>8221</v>
      </c>
      <c r="AR158" s="518" t="s">
        <v>7233</v>
      </c>
      <c r="AS158" s="518" t="s">
        <v>8222</v>
      </c>
      <c r="AT158" s="518" t="s">
        <v>8223</v>
      </c>
      <c r="AU158" s="518"/>
      <c r="AV158" s="518"/>
      <c r="AW158" s="518"/>
      <c r="AX158" s="518"/>
      <c r="AY158" s="518"/>
      <c r="AZ158" s="518"/>
      <c r="BA158" s="518"/>
      <c r="BB158" s="518"/>
      <c r="BC158" s="518"/>
      <c r="BD158" s="518"/>
      <c r="BE158" s="518"/>
      <c r="BF158" s="518"/>
      <c r="BG158" s="518"/>
      <c r="BH158" s="518"/>
      <c r="BI158" s="518"/>
      <c r="BJ158" s="518"/>
      <c r="BK158" s="518"/>
      <c r="BL158" s="518"/>
      <c r="BM158" s="518"/>
      <c r="BN158" s="518"/>
      <c r="BO158" s="518"/>
      <c r="BP158" s="518"/>
      <c r="BQ158" s="518"/>
      <c r="BR158" s="518"/>
      <c r="BS158" s="518"/>
      <c r="BT158" s="518"/>
      <c r="BU158" s="518"/>
      <c r="BV158" s="518"/>
      <c r="BW158" s="518"/>
      <c r="BX158" s="518"/>
      <c r="BY158" s="518"/>
      <c r="BZ158" s="518"/>
      <c r="CA158" s="518"/>
      <c r="CB158" s="518"/>
      <c r="CC158" s="518"/>
      <c r="CD158" s="518"/>
      <c r="CE158" s="518"/>
    </row>
    <row r="159" spans="1:83" ht="15.75" customHeight="1">
      <c r="A159" s="289" t="s">
        <v>3844</v>
      </c>
      <c r="B159" s="289" t="s">
        <v>3852</v>
      </c>
      <c r="C159" s="289" t="s">
        <v>3853</v>
      </c>
      <c r="D159" s="511">
        <f t="shared" si="0"/>
        <v>7</v>
      </c>
      <c r="E159" s="512">
        <v>5</v>
      </c>
      <c r="F159" s="513" t="s">
        <v>1228</v>
      </c>
      <c r="G159" s="183"/>
      <c r="H159" s="183"/>
      <c r="I159" s="289"/>
      <c r="J159" s="289" t="s">
        <v>8224</v>
      </c>
      <c r="K159" s="514">
        <v>44133</v>
      </c>
      <c r="L159" s="515" t="s">
        <v>6834</v>
      </c>
      <c r="M159" s="516" t="s">
        <v>8225</v>
      </c>
      <c r="N159" s="289" t="s">
        <v>6763</v>
      </c>
      <c r="O159" s="628" t="s">
        <v>8226</v>
      </c>
      <c r="P159" s="289" t="s">
        <v>8227</v>
      </c>
      <c r="Q159" s="289" t="s">
        <v>6762</v>
      </c>
      <c r="R159" s="289" t="s">
        <v>8228</v>
      </c>
      <c r="S159" s="289" t="s">
        <v>8229</v>
      </c>
      <c r="T159" s="289"/>
      <c r="U159" s="289"/>
      <c r="V159" s="289"/>
      <c r="W159" s="289"/>
      <c r="X159" s="289"/>
      <c r="Y159" s="289"/>
      <c r="Z159" s="518"/>
      <c r="AA159" s="518"/>
      <c r="AB159" s="518"/>
      <c r="AC159" s="518"/>
      <c r="AD159" s="518"/>
      <c r="AE159" s="518"/>
      <c r="AF159" s="518"/>
      <c r="AG159" s="518"/>
      <c r="AH159" s="518"/>
      <c r="AI159" s="518"/>
      <c r="AJ159" s="518"/>
      <c r="AK159" s="518"/>
      <c r="AL159" s="518"/>
      <c r="AM159" s="518"/>
      <c r="AN159" s="518"/>
      <c r="AO159" s="518"/>
      <c r="AP159" s="518"/>
      <c r="AQ159" s="518"/>
      <c r="AR159" s="518"/>
      <c r="AS159" s="518"/>
      <c r="AT159" s="518"/>
      <c r="AU159" s="518"/>
      <c r="AV159" s="518"/>
      <c r="AW159" s="518"/>
      <c r="AX159" s="518"/>
      <c r="AY159" s="518"/>
      <c r="AZ159" s="518"/>
      <c r="BA159" s="518"/>
      <c r="BB159" s="518"/>
      <c r="BC159" s="518"/>
      <c r="BD159" s="518"/>
      <c r="BE159" s="518"/>
      <c r="BF159" s="518"/>
      <c r="BG159" s="518"/>
      <c r="BH159" s="518"/>
      <c r="BI159" s="518"/>
      <c r="BJ159" s="518"/>
      <c r="BK159" s="518"/>
      <c r="BL159" s="518"/>
      <c r="BM159" s="518"/>
      <c r="BN159" s="518"/>
      <c r="BO159" s="518"/>
      <c r="BP159" s="518"/>
      <c r="BQ159" s="518"/>
      <c r="BR159" s="518"/>
      <c r="BS159" s="518"/>
      <c r="BT159" s="518"/>
      <c r="BU159" s="518"/>
      <c r="BV159" s="518"/>
      <c r="BW159" s="518"/>
      <c r="BX159" s="518"/>
      <c r="BY159" s="518"/>
      <c r="BZ159" s="518"/>
      <c r="CA159" s="518"/>
      <c r="CB159" s="518"/>
      <c r="CC159" s="518"/>
      <c r="CD159" s="518"/>
      <c r="CE159" s="518"/>
    </row>
    <row r="160" spans="1:83" ht="15.75" customHeight="1">
      <c r="A160" s="520" t="s">
        <v>3844</v>
      </c>
      <c r="B160" s="520" t="s">
        <v>3854</v>
      </c>
      <c r="C160" s="520" t="s">
        <v>3044</v>
      </c>
      <c r="D160" s="521">
        <f t="shared" si="0"/>
        <v>32</v>
      </c>
      <c r="E160" s="522">
        <v>24</v>
      </c>
      <c r="F160" s="523" t="s">
        <v>1228</v>
      </c>
      <c r="G160" s="524"/>
      <c r="H160" s="629">
        <v>44164</v>
      </c>
      <c r="I160" s="520" t="s">
        <v>8230</v>
      </c>
      <c r="J160" s="520" t="s">
        <v>8231</v>
      </c>
      <c r="K160" s="525">
        <v>44171</v>
      </c>
      <c r="L160" s="562" t="s">
        <v>6118</v>
      </c>
      <c r="M160" s="527" t="s">
        <v>8232</v>
      </c>
      <c r="N160" s="520" t="s">
        <v>6218</v>
      </c>
      <c r="O160" s="520" t="s">
        <v>6218</v>
      </c>
      <c r="P160" s="520" t="s">
        <v>8233</v>
      </c>
      <c r="Q160" s="520" t="s">
        <v>8225</v>
      </c>
      <c r="R160" s="520" t="s">
        <v>8234</v>
      </c>
      <c r="S160" s="520" t="s">
        <v>7146</v>
      </c>
      <c r="T160" s="520" t="s">
        <v>6763</v>
      </c>
      <c r="U160" s="520" t="s">
        <v>7449</v>
      </c>
      <c r="V160" s="520" t="s">
        <v>7555</v>
      </c>
      <c r="W160" s="520" t="s">
        <v>6218</v>
      </c>
      <c r="X160" s="520" t="s">
        <v>8089</v>
      </c>
      <c r="Y160" s="520" t="s">
        <v>8235</v>
      </c>
      <c r="Z160" s="529" t="s">
        <v>8236</v>
      </c>
      <c r="AA160" s="529" t="s">
        <v>7117</v>
      </c>
      <c r="AB160" s="529" t="s">
        <v>7151</v>
      </c>
      <c r="AC160" s="529" t="s">
        <v>8237</v>
      </c>
      <c r="AD160" s="529" t="s">
        <v>8238</v>
      </c>
      <c r="AE160" s="529" t="s">
        <v>8239</v>
      </c>
      <c r="AF160" s="529" t="s">
        <v>8117</v>
      </c>
      <c r="AG160" s="529" t="s">
        <v>8240</v>
      </c>
      <c r="AH160" s="518" t="s">
        <v>8241</v>
      </c>
      <c r="AI160" s="529" t="s">
        <v>8242</v>
      </c>
      <c r="AJ160" s="529" t="s">
        <v>8242</v>
      </c>
      <c r="AK160" s="529" t="s">
        <v>8243</v>
      </c>
      <c r="AL160" s="529" t="s">
        <v>8244</v>
      </c>
      <c r="AM160" s="529" t="s">
        <v>6767</v>
      </c>
      <c r="AN160" s="529" t="s">
        <v>8034</v>
      </c>
      <c r="AO160" s="529" t="s">
        <v>6851</v>
      </c>
      <c r="AP160" s="529" t="s">
        <v>8245</v>
      </c>
      <c r="AQ160" s="529" t="s">
        <v>8246</v>
      </c>
      <c r="AR160" s="518" t="s">
        <v>6728</v>
      </c>
      <c r="AS160" s="529"/>
      <c r="AT160" s="529"/>
      <c r="AU160" s="529"/>
      <c r="AV160" s="529"/>
      <c r="AW160" s="529"/>
      <c r="AX160" s="529"/>
      <c r="AY160" s="529"/>
      <c r="AZ160" s="529"/>
      <c r="BA160" s="529"/>
      <c r="BB160" s="529"/>
      <c r="BC160" s="529"/>
      <c r="BD160" s="529"/>
      <c r="BE160" s="529"/>
      <c r="BF160" s="529"/>
      <c r="BG160" s="529"/>
      <c r="BH160" s="529"/>
      <c r="BI160" s="529"/>
      <c r="BJ160" s="529"/>
      <c r="BK160" s="529"/>
      <c r="BL160" s="529"/>
      <c r="BM160" s="529"/>
      <c r="BN160" s="529"/>
      <c r="BO160" s="529"/>
      <c r="BP160" s="529"/>
      <c r="BQ160" s="529"/>
      <c r="BR160" s="529"/>
      <c r="BS160" s="529"/>
      <c r="BT160" s="529"/>
      <c r="BU160" s="529"/>
      <c r="BV160" s="529"/>
      <c r="BW160" s="529"/>
      <c r="BX160" s="529"/>
      <c r="BY160" s="529"/>
      <c r="BZ160" s="529"/>
      <c r="CA160" s="529"/>
      <c r="CB160" s="529"/>
      <c r="CC160" s="529"/>
      <c r="CD160" s="529"/>
      <c r="CE160" s="529"/>
    </row>
    <row r="161" spans="1:83" ht="15.75" customHeight="1">
      <c r="A161" s="289" t="s">
        <v>3844</v>
      </c>
      <c r="B161" s="289" t="s">
        <v>3849</v>
      </c>
      <c r="C161" s="289" t="s">
        <v>3855</v>
      </c>
      <c r="D161" s="511">
        <f t="shared" si="0"/>
        <v>3</v>
      </c>
      <c r="E161" s="512">
        <v>5</v>
      </c>
      <c r="F161" s="513" t="s">
        <v>3535</v>
      </c>
      <c r="G161" s="183"/>
      <c r="H161" s="183"/>
      <c r="I161" s="289"/>
      <c r="J161" s="289"/>
      <c r="K161" s="514">
        <v>44172</v>
      </c>
      <c r="L161" s="515" t="s">
        <v>6076</v>
      </c>
      <c r="M161" s="516" t="s">
        <v>8247</v>
      </c>
      <c r="N161" s="264" t="s">
        <v>8248</v>
      </c>
      <c r="O161" s="289" t="s">
        <v>8249</v>
      </c>
      <c r="P161" s="289"/>
      <c r="Q161" s="289"/>
      <c r="R161" s="289"/>
      <c r="S161" s="289"/>
      <c r="T161" s="289"/>
      <c r="U161" s="289"/>
      <c r="V161" s="289"/>
      <c r="W161" s="289"/>
      <c r="X161" s="289"/>
      <c r="Y161" s="289"/>
      <c r="Z161" s="518"/>
      <c r="AA161" s="518"/>
      <c r="AB161" s="518"/>
      <c r="AC161" s="518"/>
      <c r="AD161" s="518"/>
      <c r="AE161" s="518"/>
      <c r="AF161" s="518"/>
      <c r="AG161" s="518"/>
      <c r="AH161" s="518"/>
      <c r="AI161" s="518"/>
      <c r="AJ161" s="518"/>
      <c r="AK161" s="518"/>
      <c r="AL161" s="518"/>
      <c r="AM161" s="518"/>
      <c r="AN161" s="518"/>
      <c r="AO161" s="518"/>
      <c r="AP161" s="518"/>
      <c r="AQ161" s="518"/>
      <c r="AR161" s="518"/>
      <c r="AS161" s="518"/>
      <c r="AT161" s="518"/>
      <c r="AU161" s="518"/>
      <c r="AV161" s="518"/>
      <c r="AW161" s="518"/>
      <c r="AX161" s="518"/>
      <c r="AY161" s="518"/>
      <c r="AZ161" s="518"/>
      <c r="BA161" s="518"/>
      <c r="BB161" s="518"/>
      <c r="BC161" s="518"/>
      <c r="BD161" s="518"/>
      <c r="BE161" s="518"/>
      <c r="BF161" s="518"/>
      <c r="BG161" s="518"/>
      <c r="BH161" s="518"/>
      <c r="BI161" s="518"/>
      <c r="BJ161" s="518"/>
      <c r="BK161" s="518"/>
      <c r="BL161" s="518"/>
      <c r="BM161" s="518"/>
      <c r="BN161" s="518"/>
      <c r="BO161" s="518"/>
      <c r="BP161" s="518"/>
      <c r="BQ161" s="518"/>
      <c r="BR161" s="518"/>
      <c r="BS161" s="518"/>
      <c r="BT161" s="518"/>
      <c r="BU161" s="518"/>
      <c r="BV161" s="518"/>
      <c r="BW161" s="518"/>
      <c r="BX161" s="518"/>
      <c r="BY161" s="518"/>
      <c r="BZ161" s="518"/>
      <c r="CA161" s="518"/>
      <c r="CB161" s="518"/>
      <c r="CC161" s="518"/>
      <c r="CD161" s="518"/>
      <c r="CE161" s="518"/>
    </row>
    <row r="162" spans="1:83" ht="15.75" customHeight="1">
      <c r="A162" s="520" t="s">
        <v>3844</v>
      </c>
      <c r="B162" s="520" t="s">
        <v>3849</v>
      </c>
      <c r="C162" s="520" t="s">
        <v>3016</v>
      </c>
      <c r="D162" s="521">
        <f t="shared" si="0"/>
        <v>30</v>
      </c>
      <c r="E162" s="522">
        <v>35</v>
      </c>
      <c r="F162" s="523" t="s">
        <v>1228</v>
      </c>
      <c r="G162" s="524"/>
      <c r="H162" s="524"/>
      <c r="I162" s="557" t="s">
        <v>7081</v>
      </c>
      <c r="J162" s="520"/>
      <c r="K162" s="591">
        <v>44188</v>
      </c>
      <c r="L162" s="526" t="s">
        <v>6076</v>
      </c>
      <c r="M162" s="527" t="s">
        <v>8250</v>
      </c>
      <c r="N162" s="520" t="s">
        <v>8250</v>
      </c>
      <c r="O162" s="520" t="s">
        <v>6520</v>
      </c>
      <c r="P162" s="520" t="s">
        <v>8250</v>
      </c>
      <c r="Q162" s="520" t="s">
        <v>6520</v>
      </c>
      <c r="R162" s="543">
        <v>44127</v>
      </c>
      <c r="S162" s="520" t="s">
        <v>6218</v>
      </c>
      <c r="T162" s="520" t="s">
        <v>8250</v>
      </c>
      <c r="U162" s="520" t="s">
        <v>6079</v>
      </c>
      <c r="V162" s="520" t="s">
        <v>8251</v>
      </c>
      <c r="W162" s="543">
        <v>44131</v>
      </c>
      <c r="X162" s="520" t="s">
        <v>8252</v>
      </c>
      <c r="Y162" s="520" t="s">
        <v>8253</v>
      </c>
      <c r="Z162" s="529" t="s">
        <v>7377</v>
      </c>
      <c r="AA162" s="529" t="s">
        <v>8254</v>
      </c>
      <c r="AB162" s="529" t="s">
        <v>7163</v>
      </c>
      <c r="AC162" s="529" t="s">
        <v>8255</v>
      </c>
      <c r="AD162" s="529" t="s">
        <v>6923</v>
      </c>
      <c r="AE162" s="529" t="s">
        <v>8034</v>
      </c>
      <c r="AF162" s="529" t="s">
        <v>8256</v>
      </c>
      <c r="AG162" s="529" t="s">
        <v>8257</v>
      </c>
      <c r="AH162" s="529" t="s">
        <v>7708</v>
      </c>
      <c r="AI162" s="529" t="s">
        <v>8258</v>
      </c>
      <c r="AJ162" s="529" t="s">
        <v>8259</v>
      </c>
      <c r="AK162" s="529" t="s">
        <v>6727</v>
      </c>
      <c r="AL162" s="529" t="s">
        <v>8260</v>
      </c>
      <c r="AM162" s="529" t="s">
        <v>6565</v>
      </c>
      <c r="AN162" s="529" t="s">
        <v>8261</v>
      </c>
      <c r="AO162" s="529" t="s">
        <v>8262</v>
      </c>
      <c r="AP162" s="529" t="s">
        <v>8263</v>
      </c>
      <c r="AQ162" s="529"/>
      <c r="AR162" s="529"/>
      <c r="AS162" s="529"/>
      <c r="AT162" s="529"/>
      <c r="AU162" s="528"/>
      <c r="AV162" s="529"/>
      <c r="AW162" s="529"/>
      <c r="AX162" s="529"/>
      <c r="AY162" s="529"/>
      <c r="AZ162" s="529"/>
      <c r="BA162" s="529"/>
      <c r="BB162" s="529"/>
      <c r="BC162" s="529"/>
      <c r="BD162" s="529"/>
      <c r="BE162" s="529"/>
      <c r="BF162" s="529"/>
      <c r="BG162" s="529"/>
      <c r="BH162" s="529"/>
      <c r="BI162" s="529"/>
      <c r="BJ162" s="529"/>
      <c r="BK162" s="529"/>
      <c r="BL162" s="529"/>
      <c r="BM162" s="529"/>
      <c r="BN162" s="529"/>
      <c r="BO162" s="529"/>
      <c r="BP162" s="529"/>
      <c r="BQ162" s="529"/>
      <c r="BR162" s="529"/>
      <c r="BS162" s="529"/>
      <c r="BT162" s="529"/>
      <c r="BU162" s="529"/>
      <c r="BV162" s="529"/>
      <c r="BW162" s="529"/>
      <c r="BX162" s="529"/>
      <c r="BY162" s="529"/>
      <c r="BZ162" s="529"/>
      <c r="CA162" s="529"/>
      <c r="CB162" s="529"/>
      <c r="CC162" s="529"/>
      <c r="CD162" s="529"/>
      <c r="CE162" s="529"/>
    </row>
    <row r="163" spans="1:83" ht="15.75" customHeight="1">
      <c r="A163" s="289" t="s">
        <v>3844</v>
      </c>
      <c r="B163" s="289" t="s">
        <v>3858</v>
      </c>
      <c r="C163" s="289" t="s">
        <v>3859</v>
      </c>
      <c r="D163" s="511">
        <f t="shared" si="0"/>
        <v>24</v>
      </c>
      <c r="E163" s="512">
        <v>20</v>
      </c>
      <c r="F163" s="513" t="s">
        <v>1228</v>
      </c>
      <c r="G163" s="183"/>
      <c r="H163" s="183"/>
      <c r="I163" s="583" t="s">
        <v>8264</v>
      </c>
      <c r="J163" s="298" t="s">
        <v>8265</v>
      </c>
      <c r="K163" s="514">
        <v>44127</v>
      </c>
      <c r="L163" s="515" t="s">
        <v>6118</v>
      </c>
      <c r="M163" s="516" t="s">
        <v>6218</v>
      </c>
      <c r="N163" s="289" t="s">
        <v>6218</v>
      </c>
      <c r="O163" s="289" t="s">
        <v>6746</v>
      </c>
      <c r="P163" s="289" t="s">
        <v>6218</v>
      </c>
      <c r="Q163" s="289" t="s">
        <v>8266</v>
      </c>
      <c r="R163" s="289" t="s">
        <v>6218</v>
      </c>
      <c r="S163" s="289" t="s">
        <v>8267</v>
      </c>
      <c r="T163" s="289" t="s">
        <v>6218</v>
      </c>
      <c r="U163" s="289" t="s">
        <v>6218</v>
      </c>
      <c r="V163" s="289" t="s">
        <v>8268</v>
      </c>
      <c r="W163" s="289" t="s">
        <v>6218</v>
      </c>
      <c r="X163" s="289" t="s">
        <v>6755</v>
      </c>
      <c r="Y163" s="289" t="s">
        <v>6218</v>
      </c>
      <c r="Z163" s="518" t="s">
        <v>8269</v>
      </c>
      <c r="AA163" s="518" t="s">
        <v>6218</v>
      </c>
      <c r="AB163" s="518" t="s">
        <v>6847</v>
      </c>
      <c r="AC163" s="518" t="s">
        <v>6218</v>
      </c>
      <c r="AD163" s="518" t="s">
        <v>8270</v>
      </c>
      <c r="AE163" s="518" t="s">
        <v>8237</v>
      </c>
      <c r="AF163" s="518" t="s">
        <v>6218</v>
      </c>
      <c r="AG163" s="518" t="s">
        <v>8271</v>
      </c>
      <c r="AH163" s="518" t="s">
        <v>6562</v>
      </c>
      <c r="AI163" s="518" t="s">
        <v>8241</v>
      </c>
      <c r="AJ163" s="518" t="s">
        <v>6728</v>
      </c>
      <c r="AK163" s="518"/>
      <c r="AL163" s="518"/>
      <c r="AM163" s="518"/>
      <c r="AN163" s="518"/>
      <c r="AO163" s="518"/>
      <c r="AP163" s="518"/>
      <c r="AQ163" s="518"/>
      <c r="AR163" s="518"/>
      <c r="AS163" s="518"/>
      <c r="AT163" s="518"/>
      <c r="AU163" s="518"/>
      <c r="AV163" s="518"/>
      <c r="AW163" s="518"/>
      <c r="AX163" s="518"/>
      <c r="AY163" s="518"/>
      <c r="AZ163" s="518"/>
      <c r="BA163" s="518"/>
      <c r="BB163" s="518"/>
      <c r="BC163" s="518"/>
      <c r="BD163" s="518"/>
      <c r="BE163" s="518"/>
      <c r="BF163" s="518"/>
      <c r="BG163" s="518"/>
      <c r="BH163" s="518"/>
      <c r="BI163" s="518"/>
      <c r="BJ163" s="518"/>
      <c r="BK163" s="518"/>
      <c r="BL163" s="518"/>
      <c r="BM163" s="518"/>
      <c r="BN163" s="518"/>
      <c r="BO163" s="518"/>
      <c r="BP163" s="518"/>
      <c r="BQ163" s="518"/>
      <c r="BR163" s="518"/>
      <c r="BS163" s="518"/>
      <c r="BT163" s="518"/>
      <c r="BU163" s="518"/>
      <c r="BV163" s="518"/>
      <c r="BW163" s="518"/>
      <c r="BX163" s="518"/>
      <c r="BY163" s="518"/>
      <c r="BZ163" s="518"/>
      <c r="CA163" s="518"/>
      <c r="CB163" s="518"/>
      <c r="CC163" s="518"/>
      <c r="CD163" s="518"/>
      <c r="CE163" s="518"/>
    </row>
    <row r="164" spans="1:83" ht="15.75" customHeight="1">
      <c r="A164" s="520" t="s">
        <v>3860</v>
      </c>
      <c r="B164" s="520"/>
      <c r="C164" s="520" t="s">
        <v>3861</v>
      </c>
      <c r="D164" s="521">
        <f t="shared" si="0"/>
        <v>1</v>
      </c>
      <c r="E164" s="522">
        <v>1</v>
      </c>
      <c r="F164" s="561" t="s">
        <v>3535</v>
      </c>
      <c r="G164" s="524"/>
      <c r="H164" s="524"/>
      <c r="I164" s="520"/>
      <c r="J164" s="520"/>
      <c r="K164" s="630">
        <v>44141</v>
      </c>
      <c r="L164" s="526" t="s">
        <v>8272</v>
      </c>
      <c r="M164" s="527" t="s">
        <v>8273</v>
      </c>
      <c r="N164" s="520"/>
      <c r="O164" s="520"/>
      <c r="P164" s="520"/>
      <c r="Q164" s="520"/>
      <c r="R164" s="520"/>
      <c r="S164" s="520"/>
      <c r="T164" s="520"/>
      <c r="U164" s="520"/>
      <c r="V164" s="520"/>
      <c r="W164" s="520"/>
      <c r="X164" s="520"/>
      <c r="Y164" s="520"/>
      <c r="Z164" s="529"/>
      <c r="AA164" s="529"/>
      <c r="AB164" s="529"/>
      <c r="AC164" s="529"/>
      <c r="AD164" s="529"/>
      <c r="AE164" s="529"/>
      <c r="AF164" s="529"/>
      <c r="AG164" s="529"/>
      <c r="AH164" s="529"/>
      <c r="AI164" s="529"/>
      <c r="AJ164" s="529"/>
      <c r="AK164" s="529"/>
      <c r="AL164" s="529"/>
      <c r="AM164" s="529"/>
      <c r="AN164" s="529"/>
      <c r="AO164" s="529"/>
      <c r="AP164" s="529"/>
      <c r="AQ164" s="529"/>
      <c r="AR164" s="529"/>
      <c r="AS164" s="529"/>
      <c r="AT164" s="529"/>
      <c r="AU164" s="529"/>
      <c r="AV164" s="529"/>
      <c r="AW164" s="529"/>
      <c r="AX164" s="529"/>
      <c r="AY164" s="529"/>
      <c r="AZ164" s="529"/>
      <c r="BA164" s="529"/>
      <c r="BB164" s="529"/>
      <c r="BC164" s="529"/>
      <c r="BD164" s="529"/>
      <c r="BE164" s="529"/>
      <c r="BF164" s="529"/>
      <c r="BG164" s="529"/>
      <c r="BH164" s="529"/>
      <c r="BI164" s="529"/>
      <c r="BJ164" s="529"/>
      <c r="BK164" s="529"/>
      <c r="BL164" s="529"/>
      <c r="BM164" s="529"/>
      <c r="BN164" s="529"/>
      <c r="BO164" s="529"/>
      <c r="BP164" s="529"/>
      <c r="BQ164" s="529"/>
      <c r="BR164" s="529"/>
      <c r="BS164" s="529"/>
      <c r="BT164" s="529"/>
      <c r="BU164" s="529"/>
      <c r="BV164" s="529"/>
      <c r="BW164" s="529"/>
      <c r="BX164" s="529"/>
      <c r="BY164" s="529"/>
      <c r="BZ164" s="529"/>
      <c r="CA164" s="529"/>
      <c r="CB164" s="529"/>
      <c r="CC164" s="529"/>
      <c r="CD164" s="529"/>
      <c r="CE164" s="529"/>
    </row>
    <row r="165" spans="1:83" ht="15.75" customHeight="1">
      <c r="A165" s="289" t="s">
        <v>3860</v>
      </c>
      <c r="B165" s="289"/>
      <c r="C165" s="289" t="s">
        <v>3862</v>
      </c>
      <c r="D165" s="511">
        <f t="shared" si="0"/>
        <v>1</v>
      </c>
      <c r="E165" s="512">
        <v>0</v>
      </c>
      <c r="F165" s="298"/>
      <c r="G165" s="183"/>
      <c r="H165" s="183"/>
      <c r="I165" s="289"/>
      <c r="J165" s="289"/>
      <c r="K165" s="533">
        <v>44186</v>
      </c>
      <c r="L165" s="515" t="s">
        <v>6834</v>
      </c>
      <c r="M165" s="516" t="s">
        <v>8274</v>
      </c>
      <c r="N165" s="289"/>
      <c r="O165" s="289"/>
      <c r="P165" s="289"/>
      <c r="Q165" s="289"/>
      <c r="R165" s="289"/>
      <c r="S165" s="289"/>
      <c r="T165" s="289"/>
      <c r="U165" s="289"/>
      <c r="V165" s="289"/>
      <c r="W165" s="289"/>
      <c r="X165" s="289"/>
      <c r="Y165" s="289"/>
      <c r="Z165" s="518"/>
      <c r="AA165" s="518"/>
      <c r="AB165" s="518"/>
      <c r="AC165" s="518"/>
      <c r="AD165" s="518"/>
      <c r="AE165" s="518"/>
      <c r="AF165" s="518"/>
      <c r="AG165" s="518"/>
      <c r="AH165" s="518"/>
      <c r="AI165" s="518"/>
      <c r="AJ165" s="518"/>
      <c r="AK165" s="518"/>
      <c r="AL165" s="518"/>
      <c r="AM165" s="518"/>
      <c r="AN165" s="518"/>
      <c r="AO165" s="518"/>
      <c r="AP165" s="518"/>
      <c r="AQ165" s="518"/>
      <c r="AR165" s="518"/>
      <c r="AS165" s="518"/>
      <c r="AT165" s="518"/>
      <c r="AU165" s="518"/>
      <c r="AV165" s="518"/>
      <c r="AW165" s="518"/>
      <c r="AX165" s="518"/>
      <c r="AY165" s="518"/>
      <c r="AZ165" s="518"/>
      <c r="BA165" s="518"/>
      <c r="BB165" s="518"/>
      <c r="BC165" s="518"/>
      <c r="BD165" s="518"/>
      <c r="BE165" s="518"/>
      <c r="BF165" s="518"/>
      <c r="BG165" s="518"/>
      <c r="BH165" s="518"/>
      <c r="BI165" s="518"/>
      <c r="BJ165" s="518"/>
      <c r="BK165" s="518"/>
      <c r="BL165" s="518"/>
      <c r="BM165" s="518"/>
      <c r="BN165" s="518"/>
      <c r="BO165" s="518"/>
      <c r="BP165" s="518"/>
      <c r="BQ165" s="518"/>
      <c r="BR165" s="518"/>
      <c r="BS165" s="518"/>
      <c r="BT165" s="518"/>
      <c r="BU165" s="518"/>
      <c r="BV165" s="518"/>
      <c r="BW165" s="518"/>
      <c r="BX165" s="518"/>
      <c r="BY165" s="518"/>
      <c r="BZ165" s="518"/>
      <c r="CA165" s="518"/>
      <c r="CB165" s="518"/>
      <c r="CC165" s="518"/>
      <c r="CD165" s="518"/>
      <c r="CE165" s="518"/>
    </row>
    <row r="166" spans="1:83" ht="15.75" customHeight="1">
      <c r="A166" s="520" t="s">
        <v>3860</v>
      </c>
      <c r="B166" s="520"/>
      <c r="C166" s="520" t="s">
        <v>3863</v>
      </c>
      <c r="D166" s="521">
        <f t="shared" si="0"/>
        <v>0</v>
      </c>
      <c r="E166" s="537">
        <v>0</v>
      </c>
      <c r="F166" s="625"/>
      <c r="G166" s="524"/>
      <c r="H166" s="524"/>
      <c r="I166" s="520"/>
      <c r="J166" s="520"/>
      <c r="K166" s="605"/>
      <c r="L166" s="526"/>
      <c r="M166" s="527"/>
      <c r="N166" s="520"/>
      <c r="O166" s="520"/>
      <c r="P166" s="520"/>
      <c r="Q166" s="520"/>
      <c r="R166" s="520"/>
      <c r="S166" s="520"/>
      <c r="T166" s="520"/>
      <c r="U166" s="520"/>
      <c r="V166" s="520"/>
      <c r="W166" s="520"/>
      <c r="X166" s="520"/>
      <c r="Y166" s="520"/>
      <c r="Z166" s="529"/>
      <c r="AA166" s="529"/>
      <c r="AB166" s="529"/>
      <c r="AC166" s="529"/>
      <c r="AD166" s="529"/>
      <c r="AE166" s="529"/>
      <c r="AF166" s="529"/>
      <c r="AG166" s="529"/>
      <c r="AH166" s="529"/>
      <c r="AI166" s="529"/>
      <c r="AJ166" s="529"/>
      <c r="AK166" s="529"/>
      <c r="AL166" s="529"/>
      <c r="AM166" s="529"/>
      <c r="AN166" s="529"/>
      <c r="AO166" s="529"/>
      <c r="AP166" s="529"/>
      <c r="AQ166" s="529"/>
      <c r="AR166" s="529"/>
      <c r="AS166" s="529"/>
      <c r="AT166" s="529"/>
      <c r="AU166" s="529"/>
      <c r="AV166" s="529"/>
      <c r="AW166" s="529"/>
      <c r="AX166" s="529"/>
      <c r="AY166" s="529"/>
      <c r="AZ166" s="529"/>
      <c r="BA166" s="529"/>
      <c r="BB166" s="529"/>
      <c r="BC166" s="529"/>
      <c r="BD166" s="529"/>
      <c r="BE166" s="529"/>
      <c r="BF166" s="529"/>
      <c r="BG166" s="529"/>
      <c r="BH166" s="529"/>
      <c r="BI166" s="529"/>
      <c r="BJ166" s="529"/>
      <c r="BK166" s="529"/>
      <c r="BL166" s="529"/>
      <c r="BM166" s="529"/>
      <c r="BN166" s="529"/>
      <c r="BO166" s="529"/>
      <c r="BP166" s="529"/>
      <c r="BQ166" s="529"/>
      <c r="BR166" s="529"/>
      <c r="BS166" s="529"/>
      <c r="BT166" s="529"/>
      <c r="BU166" s="529"/>
      <c r="BV166" s="529"/>
      <c r="BW166" s="529"/>
      <c r="BX166" s="529"/>
      <c r="BY166" s="529"/>
      <c r="BZ166" s="529"/>
      <c r="CA166" s="529"/>
      <c r="CB166" s="529"/>
      <c r="CC166" s="529"/>
      <c r="CD166" s="529"/>
      <c r="CE166" s="529"/>
    </row>
    <row r="167" spans="1:83" ht="15.75" customHeight="1">
      <c r="A167" s="289" t="s">
        <v>3864</v>
      </c>
      <c r="B167" s="289" t="s">
        <v>3865</v>
      </c>
      <c r="C167" s="289" t="s">
        <v>2951</v>
      </c>
      <c r="D167" s="511">
        <f t="shared" si="0"/>
        <v>27</v>
      </c>
      <c r="E167" s="512">
        <v>27</v>
      </c>
      <c r="F167" s="513" t="s">
        <v>3535</v>
      </c>
      <c r="G167" s="183"/>
      <c r="H167" s="183"/>
      <c r="I167" s="289" t="s">
        <v>8275</v>
      </c>
      <c r="J167" s="289" t="s">
        <v>8276</v>
      </c>
      <c r="K167" s="631">
        <v>44167</v>
      </c>
      <c r="L167" s="515" t="s">
        <v>6118</v>
      </c>
      <c r="M167" s="516" t="s">
        <v>8277</v>
      </c>
      <c r="N167" s="592" t="s">
        <v>8278</v>
      </c>
      <c r="O167" s="536">
        <v>44137</v>
      </c>
      <c r="P167" s="289" t="s">
        <v>8279</v>
      </c>
      <c r="Q167" s="289" t="s">
        <v>8280</v>
      </c>
      <c r="R167" s="289" t="s">
        <v>7012</v>
      </c>
      <c r="S167" s="289" t="s">
        <v>6721</v>
      </c>
      <c r="T167" s="289" t="s">
        <v>8281</v>
      </c>
      <c r="U167" s="289" t="s">
        <v>8282</v>
      </c>
      <c r="V167" s="289" t="s">
        <v>8283</v>
      </c>
      <c r="W167" s="289" t="s">
        <v>8284</v>
      </c>
      <c r="X167" s="289" t="s">
        <v>8285</v>
      </c>
      <c r="Y167" s="289" t="s">
        <v>8278</v>
      </c>
      <c r="Z167" s="518" t="s">
        <v>8286</v>
      </c>
      <c r="AA167" s="518" t="s">
        <v>8287</v>
      </c>
      <c r="AB167" s="518" t="s">
        <v>8288</v>
      </c>
      <c r="AC167" s="518" t="s">
        <v>8289</v>
      </c>
      <c r="AD167" s="518" t="s">
        <v>6884</v>
      </c>
      <c r="AE167" s="518" t="s">
        <v>8290</v>
      </c>
      <c r="AF167" s="518" t="s">
        <v>8291</v>
      </c>
      <c r="AG167" s="518" t="s">
        <v>8292</v>
      </c>
      <c r="AH167" s="518" t="s">
        <v>8293</v>
      </c>
      <c r="AI167" s="518" t="s">
        <v>8294</v>
      </c>
      <c r="AJ167" s="518" t="s">
        <v>8295</v>
      </c>
      <c r="AK167" s="518" t="s">
        <v>8296</v>
      </c>
      <c r="AL167" s="518" t="s">
        <v>8297</v>
      </c>
      <c r="AM167" s="518" t="s">
        <v>8298</v>
      </c>
      <c r="AN167" s="518"/>
      <c r="AO167" s="518"/>
      <c r="AP167" s="518"/>
      <c r="AQ167" s="518"/>
      <c r="AR167" s="518"/>
      <c r="AS167" s="518"/>
      <c r="AT167" s="518"/>
      <c r="AU167" s="518"/>
      <c r="AV167" s="518"/>
      <c r="AW167" s="518"/>
      <c r="AX167" s="518"/>
      <c r="AY167" s="518"/>
      <c r="AZ167" s="518"/>
      <c r="BA167" s="518"/>
      <c r="BB167" s="518"/>
      <c r="BC167" s="518"/>
      <c r="BD167" s="518"/>
      <c r="BE167" s="518"/>
      <c r="BF167" s="518"/>
      <c r="BG167" s="518"/>
      <c r="BH167" s="518"/>
      <c r="BI167" s="518"/>
      <c r="BJ167" s="518"/>
      <c r="BK167" s="518"/>
      <c r="BL167" s="518"/>
      <c r="BM167" s="518"/>
      <c r="BN167" s="518"/>
      <c r="BO167" s="518"/>
      <c r="BP167" s="518"/>
      <c r="BQ167" s="518"/>
      <c r="BR167" s="518"/>
      <c r="BS167" s="518"/>
      <c r="BT167" s="518"/>
      <c r="BU167" s="518"/>
      <c r="BV167" s="518"/>
      <c r="BW167" s="518"/>
      <c r="BX167" s="518"/>
      <c r="BY167" s="518"/>
      <c r="BZ167" s="518"/>
      <c r="CA167" s="518"/>
      <c r="CB167" s="518"/>
      <c r="CC167" s="518"/>
      <c r="CD167" s="518"/>
      <c r="CE167" s="518"/>
    </row>
    <row r="168" spans="1:83" ht="15.75" customHeight="1">
      <c r="A168" s="520" t="s">
        <v>3867</v>
      </c>
      <c r="B168" s="520" t="s">
        <v>3728</v>
      </c>
      <c r="C168" s="520" t="s">
        <v>8299</v>
      </c>
      <c r="D168" s="521">
        <f t="shared" si="0"/>
        <v>17</v>
      </c>
      <c r="E168" s="522">
        <v>16</v>
      </c>
      <c r="F168" s="523" t="s">
        <v>1228</v>
      </c>
      <c r="G168" s="551"/>
      <c r="H168" s="552"/>
      <c r="I168" s="632" t="s">
        <v>8300</v>
      </c>
      <c r="J168" s="601" t="s">
        <v>8301</v>
      </c>
      <c r="K168" s="525">
        <v>44158</v>
      </c>
      <c r="L168" s="526" t="s">
        <v>6153</v>
      </c>
      <c r="M168" s="527" t="s">
        <v>8302</v>
      </c>
      <c r="N168" s="520" t="s">
        <v>8303</v>
      </c>
      <c r="O168" s="520" t="s">
        <v>8304</v>
      </c>
      <c r="P168" s="520" t="s">
        <v>7574</v>
      </c>
      <c r="Q168" s="520" t="s">
        <v>6079</v>
      </c>
      <c r="R168" s="520" t="s">
        <v>8305</v>
      </c>
      <c r="S168" s="520" t="s">
        <v>6078</v>
      </c>
      <c r="T168" s="520" t="s">
        <v>8306</v>
      </c>
      <c r="U168" s="520" t="s">
        <v>6122</v>
      </c>
      <c r="V168" s="520" t="s">
        <v>6122</v>
      </c>
      <c r="W168" s="520" t="s">
        <v>6085</v>
      </c>
      <c r="X168" s="520" t="s">
        <v>6089</v>
      </c>
      <c r="Y168" s="520" t="s">
        <v>8307</v>
      </c>
      <c r="Z168" s="529" t="s">
        <v>6148</v>
      </c>
      <c r="AA168" s="518" t="s">
        <v>8308</v>
      </c>
      <c r="AB168" s="529" t="s">
        <v>8309</v>
      </c>
      <c r="AC168" s="518" t="s">
        <v>6728</v>
      </c>
      <c r="AD168" s="529"/>
      <c r="AE168" s="529"/>
      <c r="AF168" s="529"/>
      <c r="AG168" s="529"/>
      <c r="AH168" s="528"/>
      <c r="AI168" s="528"/>
      <c r="AJ168" s="529"/>
      <c r="AK168" s="529"/>
      <c r="AL168" s="529"/>
      <c r="AM168" s="529"/>
      <c r="AN168" s="529"/>
      <c r="AO168" s="529"/>
      <c r="AP168" s="529"/>
      <c r="AQ168" s="529"/>
      <c r="AR168" s="529"/>
      <c r="AS168" s="529"/>
      <c r="AT168" s="529"/>
      <c r="AU168" s="529"/>
      <c r="AV168" s="529"/>
      <c r="AW168" s="529"/>
      <c r="AX168" s="529"/>
      <c r="AY168" s="529"/>
      <c r="AZ168" s="529"/>
      <c r="BA168" s="529"/>
      <c r="BB168" s="529"/>
      <c r="BC168" s="529"/>
      <c r="BD168" s="529"/>
      <c r="BE168" s="529"/>
      <c r="BF168" s="529"/>
      <c r="BG168" s="529"/>
      <c r="BH168" s="529"/>
      <c r="BI168" s="529"/>
      <c r="BJ168" s="529"/>
      <c r="BK168" s="529"/>
      <c r="BL168" s="529"/>
      <c r="BM168" s="529"/>
      <c r="BN168" s="529"/>
      <c r="BO168" s="529"/>
      <c r="BP168" s="529"/>
      <c r="BQ168" s="529"/>
      <c r="BR168" s="529"/>
      <c r="BS168" s="529"/>
      <c r="BT168" s="529"/>
      <c r="BU168" s="529"/>
      <c r="BV168" s="529"/>
      <c r="BW168" s="529"/>
      <c r="BX168" s="529"/>
      <c r="BY168" s="529"/>
      <c r="BZ168" s="529"/>
      <c r="CA168" s="529"/>
      <c r="CB168" s="529"/>
      <c r="CC168" s="529"/>
      <c r="CD168" s="529"/>
      <c r="CE168" s="529"/>
    </row>
    <row r="169" spans="1:83" ht="15.75" customHeight="1">
      <c r="A169" s="289" t="s">
        <v>3867</v>
      </c>
      <c r="B169" s="289" t="s">
        <v>2808</v>
      </c>
      <c r="C169" s="289" t="s">
        <v>8310</v>
      </c>
      <c r="D169" s="511">
        <f t="shared" si="0"/>
        <v>15</v>
      </c>
      <c r="E169" s="512">
        <v>11</v>
      </c>
      <c r="F169" s="513" t="s">
        <v>1228</v>
      </c>
      <c r="G169" s="183"/>
      <c r="H169" s="183"/>
      <c r="I169" s="289" t="s">
        <v>8311</v>
      </c>
      <c r="J169" s="289"/>
      <c r="K169" s="514">
        <v>44151</v>
      </c>
      <c r="L169" s="515" t="s">
        <v>6315</v>
      </c>
      <c r="M169" s="516" t="s">
        <v>8312</v>
      </c>
      <c r="N169" s="289" t="s">
        <v>8313</v>
      </c>
      <c r="O169" s="289" t="s">
        <v>8247</v>
      </c>
      <c r="P169" s="289" t="s">
        <v>8314</v>
      </c>
      <c r="Q169" s="289" t="s">
        <v>8315</v>
      </c>
      <c r="R169" s="289" t="s">
        <v>8316</v>
      </c>
      <c r="S169" s="289" t="s">
        <v>6105</v>
      </c>
      <c r="T169" s="289" t="s">
        <v>6228</v>
      </c>
      <c r="U169" s="289" t="s">
        <v>6978</v>
      </c>
      <c r="V169" s="289" t="s">
        <v>6847</v>
      </c>
      <c r="W169" s="289" t="s">
        <v>8317</v>
      </c>
      <c r="X169" s="289" t="s">
        <v>7715</v>
      </c>
      <c r="Y169" s="289" t="s">
        <v>8318</v>
      </c>
      <c r="Z169" s="633" t="s">
        <v>8319</v>
      </c>
      <c r="AA169" s="518" t="s">
        <v>6728</v>
      </c>
      <c r="AB169" s="518"/>
      <c r="AC169" s="518"/>
      <c r="AD169" s="518"/>
      <c r="AE169" s="518"/>
      <c r="AF169" s="518"/>
      <c r="AG169" s="518"/>
      <c r="AH169" s="518"/>
      <c r="AI169" s="518"/>
      <c r="AJ169" s="518"/>
      <c r="AK169" s="518"/>
      <c r="AL169" s="518"/>
      <c r="AM169" s="518"/>
      <c r="AN169" s="518"/>
      <c r="AO169" s="518"/>
      <c r="AP169" s="518"/>
      <c r="AQ169" s="518"/>
      <c r="AR169" s="518"/>
      <c r="AS169" s="518"/>
      <c r="AT169" s="518"/>
      <c r="AU169" s="518"/>
      <c r="AV169" s="518"/>
      <c r="AW169" s="518"/>
      <c r="AX169" s="518"/>
      <c r="AY169" s="518"/>
      <c r="AZ169" s="518"/>
      <c r="BA169" s="518"/>
      <c r="BB169" s="518"/>
      <c r="BC169" s="518"/>
      <c r="BD169" s="518"/>
      <c r="BE169" s="518"/>
      <c r="BF169" s="518"/>
      <c r="BG169" s="518"/>
      <c r="BH169" s="518"/>
      <c r="BI169" s="518"/>
      <c r="BJ169" s="518"/>
      <c r="BK169" s="518"/>
      <c r="BL169" s="518"/>
      <c r="BM169" s="518"/>
      <c r="BN169" s="518"/>
      <c r="BO169" s="518"/>
      <c r="BP169" s="518"/>
      <c r="BQ169" s="518"/>
      <c r="BR169" s="518"/>
      <c r="BS169" s="518"/>
      <c r="BT169" s="518"/>
      <c r="BU169" s="518"/>
      <c r="BV169" s="518"/>
      <c r="BW169" s="518"/>
      <c r="BX169" s="518"/>
      <c r="BY169" s="518"/>
      <c r="BZ169" s="518"/>
      <c r="CA169" s="518"/>
      <c r="CB169" s="518"/>
      <c r="CC169" s="518"/>
      <c r="CD169" s="518"/>
      <c r="CE169" s="518"/>
    </row>
    <row r="170" spans="1:83" ht="15.75" customHeight="1">
      <c r="A170" s="520" t="s">
        <v>3867</v>
      </c>
      <c r="B170" s="520" t="s">
        <v>3873</v>
      </c>
      <c r="C170" s="520" t="s">
        <v>3033</v>
      </c>
      <c r="D170" s="521">
        <f t="shared" si="0"/>
        <v>33</v>
      </c>
      <c r="E170" s="522">
        <v>34</v>
      </c>
      <c r="F170" s="523" t="s">
        <v>3535</v>
      </c>
      <c r="G170" s="524"/>
      <c r="H170" s="524"/>
      <c r="I170" s="634" t="s">
        <v>8320</v>
      </c>
      <c r="J170" s="520" t="s">
        <v>8321</v>
      </c>
      <c r="K170" s="525">
        <v>44141</v>
      </c>
      <c r="L170" s="526" t="s">
        <v>6315</v>
      </c>
      <c r="M170" s="527" t="s">
        <v>7143</v>
      </c>
      <c r="N170" s="520" t="s">
        <v>7143</v>
      </c>
      <c r="O170" s="520" t="s">
        <v>8322</v>
      </c>
      <c r="P170" s="635" t="s">
        <v>8323</v>
      </c>
      <c r="Q170" s="520" t="s">
        <v>8324</v>
      </c>
      <c r="R170" s="520" t="s">
        <v>8325</v>
      </c>
      <c r="S170" s="520" t="s">
        <v>8326</v>
      </c>
      <c r="T170" s="520" t="s">
        <v>6777</v>
      </c>
      <c r="U170" s="520" t="s">
        <v>8327</v>
      </c>
      <c r="V170" s="520" t="s">
        <v>8328</v>
      </c>
      <c r="W170" s="520" t="s">
        <v>7400</v>
      </c>
      <c r="X170" s="520" t="s">
        <v>8329</v>
      </c>
      <c r="Y170" s="520" t="s">
        <v>8330</v>
      </c>
      <c r="Z170" s="529" t="s">
        <v>8331</v>
      </c>
      <c r="AA170" s="529" t="s">
        <v>8332</v>
      </c>
      <c r="AB170" s="529" t="s">
        <v>8333</v>
      </c>
      <c r="AC170" s="529" t="s">
        <v>7520</v>
      </c>
      <c r="AD170" s="529" t="s">
        <v>6713</v>
      </c>
      <c r="AE170" s="529" t="s">
        <v>8334</v>
      </c>
      <c r="AF170" s="529" t="s">
        <v>6094</v>
      </c>
      <c r="AG170" s="529" t="s">
        <v>8335</v>
      </c>
      <c r="AH170" s="529" t="s">
        <v>7451</v>
      </c>
      <c r="AI170" s="529" t="s">
        <v>6462</v>
      </c>
      <c r="AJ170" s="529" t="s">
        <v>8336</v>
      </c>
      <c r="AK170" s="529" t="s">
        <v>8317</v>
      </c>
      <c r="AL170" s="529" t="s">
        <v>6762</v>
      </c>
      <c r="AM170" s="529" t="s">
        <v>8337</v>
      </c>
      <c r="AN170" s="529" t="s">
        <v>6673</v>
      </c>
      <c r="AO170" s="529" t="s">
        <v>8338</v>
      </c>
      <c r="AP170" s="529" t="s">
        <v>8339</v>
      </c>
      <c r="AQ170" s="529" t="s">
        <v>8340</v>
      </c>
      <c r="AR170" s="529" t="s">
        <v>8341</v>
      </c>
      <c r="AS170" s="518" t="s">
        <v>6728</v>
      </c>
      <c r="AT170" s="529"/>
      <c r="AU170" s="529"/>
      <c r="AV170" s="529"/>
      <c r="AW170" s="529"/>
      <c r="AX170" s="529"/>
      <c r="AY170" s="529"/>
      <c r="AZ170" s="529"/>
      <c r="BA170" s="529"/>
      <c r="BB170" s="529"/>
      <c r="BC170" s="529"/>
      <c r="BD170" s="529"/>
      <c r="BE170" s="529"/>
      <c r="BF170" s="529"/>
      <c r="BG170" s="529"/>
      <c r="BH170" s="529"/>
      <c r="BI170" s="529"/>
      <c r="BJ170" s="529"/>
      <c r="BK170" s="529"/>
      <c r="BL170" s="529"/>
      <c r="BM170" s="529"/>
      <c r="BN170" s="529"/>
      <c r="BO170" s="529"/>
      <c r="BP170" s="529"/>
      <c r="BQ170" s="529"/>
      <c r="BR170" s="529"/>
      <c r="BS170" s="529"/>
      <c r="BT170" s="529"/>
      <c r="BU170" s="529"/>
      <c r="BV170" s="529"/>
      <c r="BW170" s="529"/>
      <c r="BX170" s="529"/>
      <c r="BY170" s="529"/>
      <c r="BZ170" s="529"/>
      <c r="CA170" s="529"/>
      <c r="CB170" s="529"/>
      <c r="CC170" s="529"/>
      <c r="CD170" s="529"/>
      <c r="CE170" s="529"/>
    </row>
    <row r="171" spans="1:83" ht="15.75" customHeight="1">
      <c r="A171" s="289" t="s">
        <v>3875</v>
      </c>
      <c r="B171" s="289" t="s">
        <v>3876</v>
      </c>
      <c r="C171" s="289" t="s">
        <v>3877</v>
      </c>
      <c r="D171" s="511">
        <f t="shared" si="0"/>
        <v>7</v>
      </c>
      <c r="E171" s="512">
        <v>9</v>
      </c>
      <c r="F171" s="513" t="s">
        <v>1228</v>
      </c>
      <c r="G171" s="183"/>
      <c r="H171" s="183"/>
      <c r="I171" s="289" t="s">
        <v>8342</v>
      </c>
      <c r="J171" s="289"/>
      <c r="K171" s="636">
        <v>44140</v>
      </c>
      <c r="L171" s="515" t="s">
        <v>6315</v>
      </c>
      <c r="M171" s="516" t="s">
        <v>7143</v>
      </c>
      <c r="N171" s="289" t="s">
        <v>7143</v>
      </c>
      <c r="O171" s="289" t="s">
        <v>8343</v>
      </c>
      <c r="P171" s="289" t="s">
        <v>8343</v>
      </c>
      <c r="Q171" s="289" t="s">
        <v>8343</v>
      </c>
      <c r="R171" s="289" t="s">
        <v>6593</v>
      </c>
      <c r="S171" s="289" t="s">
        <v>8344</v>
      </c>
      <c r="T171" s="536"/>
      <c r="U171" s="536"/>
      <c r="V171" s="289"/>
      <c r="W171" s="289"/>
      <c r="X171" s="289"/>
      <c r="Y171" s="289"/>
      <c r="Z171" s="518"/>
      <c r="AA171" s="518"/>
      <c r="AB171" s="518"/>
      <c r="AC171" s="518"/>
      <c r="AD171" s="518"/>
      <c r="AE171" s="518"/>
      <c r="AF171" s="518"/>
      <c r="AG171" s="518"/>
      <c r="AH171" s="518"/>
      <c r="AI171" s="518"/>
      <c r="AJ171" s="518"/>
      <c r="AK171" s="518"/>
      <c r="AL171" s="518"/>
      <c r="AM171" s="518"/>
      <c r="AN171" s="518"/>
      <c r="AO171" s="518"/>
      <c r="AP171" s="518"/>
      <c r="AQ171" s="518"/>
      <c r="AR171" s="518"/>
      <c r="AS171" s="518"/>
      <c r="AT171" s="518"/>
      <c r="AU171" s="518"/>
      <c r="AV171" s="518"/>
      <c r="AW171" s="518"/>
      <c r="AX171" s="518"/>
      <c r="AY171" s="518"/>
      <c r="AZ171" s="518"/>
      <c r="BA171" s="518"/>
      <c r="BB171" s="518"/>
      <c r="BC171" s="518"/>
      <c r="BD171" s="518"/>
      <c r="BE171" s="518"/>
      <c r="BF171" s="518"/>
      <c r="BG171" s="518"/>
      <c r="BH171" s="518"/>
      <c r="BI171" s="518"/>
      <c r="BJ171" s="518"/>
      <c r="BK171" s="518"/>
      <c r="BL171" s="518"/>
      <c r="BM171" s="518"/>
      <c r="BN171" s="518"/>
      <c r="BO171" s="518"/>
      <c r="BP171" s="518"/>
      <c r="BQ171" s="518"/>
      <c r="BR171" s="518"/>
      <c r="BS171" s="518"/>
      <c r="BT171" s="518"/>
      <c r="BU171" s="518"/>
      <c r="BV171" s="518"/>
      <c r="BW171" s="518"/>
      <c r="BX171" s="518"/>
      <c r="BY171" s="518"/>
      <c r="BZ171" s="518"/>
      <c r="CA171" s="518"/>
      <c r="CB171" s="518"/>
      <c r="CC171" s="518"/>
      <c r="CD171" s="518"/>
      <c r="CE171" s="518"/>
    </row>
    <row r="172" spans="1:83" ht="15.75" customHeight="1">
      <c r="A172" s="520" t="s">
        <v>3879</v>
      </c>
      <c r="B172" s="520" t="s">
        <v>3880</v>
      </c>
      <c r="C172" s="520" t="s">
        <v>2927</v>
      </c>
      <c r="D172" s="521">
        <f t="shared" si="0"/>
        <v>40</v>
      </c>
      <c r="E172" s="522">
        <v>31</v>
      </c>
      <c r="F172" s="523" t="s">
        <v>1228</v>
      </c>
      <c r="G172" s="524"/>
      <c r="H172" s="524"/>
      <c r="I172" s="608" t="s">
        <v>7468</v>
      </c>
      <c r="J172" s="601" t="s">
        <v>8345</v>
      </c>
      <c r="K172" s="525">
        <v>44158</v>
      </c>
      <c r="L172" s="526" t="s">
        <v>8346</v>
      </c>
      <c r="M172" s="527" t="s">
        <v>8347</v>
      </c>
      <c r="N172" s="520" t="s">
        <v>8348</v>
      </c>
      <c r="O172" s="520" t="s">
        <v>8349</v>
      </c>
      <c r="P172" s="520" t="s">
        <v>8350</v>
      </c>
      <c r="Q172" s="520" t="s">
        <v>8351</v>
      </c>
      <c r="R172" s="520" t="s">
        <v>8352</v>
      </c>
      <c r="S172" s="520" t="s">
        <v>8353</v>
      </c>
      <c r="T172" s="564" t="s">
        <v>8354</v>
      </c>
      <c r="U172" s="520" t="s">
        <v>8355</v>
      </c>
      <c r="V172" s="571" t="s">
        <v>8356</v>
      </c>
      <c r="W172" s="571" t="s">
        <v>8357</v>
      </c>
      <c r="X172" s="520" t="s">
        <v>8358</v>
      </c>
      <c r="Y172" s="520" t="s">
        <v>8057</v>
      </c>
      <c r="Z172" s="529" t="s">
        <v>8359</v>
      </c>
      <c r="AA172" s="529" t="s">
        <v>6489</v>
      </c>
      <c r="AB172" s="529" t="s">
        <v>8360</v>
      </c>
      <c r="AC172" s="529" t="s">
        <v>8361</v>
      </c>
      <c r="AD172" s="529" t="s">
        <v>6489</v>
      </c>
      <c r="AE172" s="529" t="s">
        <v>8362</v>
      </c>
      <c r="AF172" s="529" t="s">
        <v>6489</v>
      </c>
      <c r="AG172" s="529" t="s">
        <v>8363</v>
      </c>
      <c r="AH172" s="529" t="s">
        <v>8364</v>
      </c>
      <c r="AI172" s="529" t="s">
        <v>8365</v>
      </c>
      <c r="AJ172" s="529" t="s">
        <v>8366</v>
      </c>
      <c r="AK172" s="529" t="s">
        <v>8367</v>
      </c>
      <c r="AL172" s="529" t="s">
        <v>8368</v>
      </c>
      <c r="AM172" s="518" t="s">
        <v>8369</v>
      </c>
      <c r="AN172" s="529" t="s">
        <v>8370</v>
      </c>
      <c r="AO172" s="529" t="s">
        <v>8371</v>
      </c>
      <c r="AP172" s="529" t="s">
        <v>6108</v>
      </c>
      <c r="AQ172" s="529" t="s">
        <v>8064</v>
      </c>
      <c r="AR172" s="529" t="s">
        <v>8372</v>
      </c>
      <c r="AS172" s="529" t="s">
        <v>8372</v>
      </c>
      <c r="AT172" s="529" t="s">
        <v>6489</v>
      </c>
      <c r="AU172" s="529" t="s">
        <v>7428</v>
      </c>
      <c r="AV172" s="529" t="s">
        <v>7054</v>
      </c>
      <c r="AW172" s="529" t="s">
        <v>8373</v>
      </c>
      <c r="AX172" s="529" t="s">
        <v>8374</v>
      </c>
      <c r="AY172" s="529" t="s">
        <v>8375</v>
      </c>
      <c r="AZ172" s="529" t="s">
        <v>8376</v>
      </c>
      <c r="BA172" s="529"/>
      <c r="BB172" s="529"/>
      <c r="BC172" s="529"/>
      <c r="BD172" s="529"/>
      <c r="BE172" s="529"/>
      <c r="BF172" s="529"/>
      <c r="BG172" s="529"/>
      <c r="BH172" s="529"/>
      <c r="BI172" s="529"/>
      <c r="BJ172" s="529"/>
      <c r="BK172" s="529"/>
      <c r="BL172" s="529"/>
      <c r="BM172" s="529"/>
      <c r="BN172" s="529"/>
      <c r="BO172" s="529"/>
      <c r="BP172" s="529"/>
      <c r="BQ172" s="529"/>
      <c r="BR172" s="529"/>
      <c r="BS172" s="529"/>
      <c r="BT172" s="529"/>
      <c r="BU172" s="529"/>
      <c r="BV172" s="529"/>
      <c r="BW172" s="529"/>
      <c r="BX172" s="529"/>
      <c r="BY172" s="529"/>
      <c r="BZ172" s="529"/>
      <c r="CA172" s="529"/>
      <c r="CB172" s="529"/>
      <c r="CC172" s="529"/>
      <c r="CD172" s="529"/>
      <c r="CE172" s="529"/>
    </row>
    <row r="173" spans="1:83" ht="15.75" customHeight="1">
      <c r="A173" s="289" t="s">
        <v>3879</v>
      </c>
      <c r="B173" s="289" t="s">
        <v>3881</v>
      </c>
      <c r="C173" s="289" t="s">
        <v>3882</v>
      </c>
      <c r="D173" s="511">
        <f t="shared" si="0"/>
        <v>11</v>
      </c>
      <c r="E173" s="512">
        <v>11</v>
      </c>
      <c r="F173" s="513" t="s">
        <v>1228</v>
      </c>
      <c r="G173" s="183"/>
      <c r="H173" s="183"/>
      <c r="I173" s="608" t="s">
        <v>8377</v>
      </c>
      <c r="J173" s="289"/>
      <c r="K173" s="514">
        <v>44152</v>
      </c>
      <c r="L173" s="515" t="s">
        <v>6076</v>
      </c>
      <c r="M173" s="516" t="s">
        <v>6106</v>
      </c>
      <c r="N173" s="289" t="s">
        <v>6106</v>
      </c>
      <c r="O173" s="289" t="s">
        <v>6106</v>
      </c>
      <c r="P173" s="289" t="s">
        <v>6626</v>
      </c>
      <c r="Q173" s="289" t="s">
        <v>6106</v>
      </c>
      <c r="R173" s="289" t="s">
        <v>8378</v>
      </c>
      <c r="S173" s="289" t="s">
        <v>6108</v>
      </c>
      <c r="T173" s="289" t="s">
        <v>6106</v>
      </c>
      <c r="U173" s="289" t="s">
        <v>6106</v>
      </c>
      <c r="V173" s="289" t="s">
        <v>6626</v>
      </c>
      <c r="W173" s="289" t="s">
        <v>8379</v>
      </c>
      <c r="X173" s="289"/>
      <c r="Y173" s="289"/>
      <c r="Z173" s="518"/>
      <c r="AA173" s="518"/>
      <c r="AB173" s="518"/>
      <c r="AC173" s="518"/>
      <c r="AD173" s="518"/>
      <c r="AE173" s="518"/>
      <c r="AF173" s="518"/>
      <c r="AG173" s="518"/>
      <c r="AH173" s="518"/>
      <c r="AI173" s="518"/>
      <c r="AJ173" s="518"/>
      <c r="AK173" s="518"/>
      <c r="AL173" s="518"/>
      <c r="AM173" s="518"/>
      <c r="AN173" s="518"/>
      <c r="AO173" s="518"/>
      <c r="AP173" s="518"/>
      <c r="AQ173" s="518"/>
      <c r="AR173" s="518"/>
      <c r="AS173" s="518"/>
      <c r="AT173" s="518"/>
      <c r="AU173" s="518"/>
      <c r="AV173" s="518"/>
      <c r="AW173" s="518"/>
      <c r="AX173" s="518"/>
      <c r="AY173" s="518"/>
      <c r="AZ173" s="518"/>
      <c r="BA173" s="518"/>
      <c r="BB173" s="518"/>
      <c r="BC173" s="518"/>
      <c r="BD173" s="518"/>
      <c r="BE173" s="518"/>
      <c r="BF173" s="518"/>
      <c r="BG173" s="518"/>
      <c r="BH173" s="518"/>
      <c r="BI173" s="518"/>
      <c r="BJ173" s="518"/>
      <c r="BK173" s="518"/>
      <c r="BL173" s="518"/>
      <c r="BM173" s="518"/>
      <c r="BN173" s="518"/>
      <c r="BO173" s="518"/>
      <c r="BP173" s="518"/>
      <c r="BQ173" s="518"/>
      <c r="BR173" s="518"/>
      <c r="BS173" s="518"/>
      <c r="BT173" s="518"/>
      <c r="BU173" s="518"/>
      <c r="BV173" s="518"/>
      <c r="BW173" s="518"/>
      <c r="BX173" s="518"/>
      <c r="BY173" s="518"/>
      <c r="BZ173" s="518"/>
      <c r="CA173" s="518"/>
      <c r="CB173" s="518"/>
      <c r="CC173" s="518"/>
      <c r="CD173" s="518"/>
      <c r="CE173" s="518"/>
    </row>
    <row r="174" spans="1:83" ht="15.75" customHeight="1">
      <c r="A174" s="520" t="s">
        <v>3879</v>
      </c>
      <c r="B174" s="520" t="s">
        <v>3884</v>
      </c>
      <c r="C174" s="520" t="s">
        <v>3885</v>
      </c>
      <c r="D174" s="521">
        <f t="shared" si="0"/>
        <v>34</v>
      </c>
      <c r="E174" s="522">
        <v>30</v>
      </c>
      <c r="F174" s="523" t="s">
        <v>3535</v>
      </c>
      <c r="G174" s="524"/>
      <c r="H174" s="524"/>
      <c r="I174" s="520" t="s">
        <v>8380</v>
      </c>
      <c r="J174" s="520"/>
      <c r="K174" s="525">
        <v>44138</v>
      </c>
      <c r="L174" s="562" t="s">
        <v>8381</v>
      </c>
      <c r="M174" s="520" t="s">
        <v>6777</v>
      </c>
      <c r="N174" s="520" t="s">
        <v>6777</v>
      </c>
      <c r="O174" s="520" t="s">
        <v>6915</v>
      </c>
      <c r="P174" s="520" t="s">
        <v>8382</v>
      </c>
      <c r="Q174" s="520" t="s">
        <v>8383</v>
      </c>
      <c r="R174" s="520" t="s">
        <v>8384</v>
      </c>
      <c r="S174" s="520" t="s">
        <v>8385</v>
      </c>
      <c r="T174" s="520" t="s">
        <v>8386</v>
      </c>
      <c r="U174" s="520" t="s">
        <v>6777</v>
      </c>
      <c r="V174" s="520" t="s">
        <v>8387</v>
      </c>
      <c r="W174" s="520" t="s">
        <v>8388</v>
      </c>
      <c r="X174" s="561" t="s">
        <v>8389</v>
      </c>
      <c r="Y174" s="520" t="s">
        <v>8390</v>
      </c>
      <c r="Z174" s="529" t="s">
        <v>8391</v>
      </c>
      <c r="AA174" s="529" t="s">
        <v>6777</v>
      </c>
      <c r="AB174" s="529" t="s">
        <v>8392</v>
      </c>
      <c r="AC174" s="529" t="s">
        <v>8393</v>
      </c>
      <c r="AD174" s="529" t="s">
        <v>8394</v>
      </c>
      <c r="AE174" s="529" t="s">
        <v>7561</v>
      </c>
      <c r="AF174" s="518" t="s">
        <v>7404</v>
      </c>
      <c r="AG174" s="529" t="s">
        <v>6106</v>
      </c>
      <c r="AH174" s="529" t="s">
        <v>6108</v>
      </c>
      <c r="AI174" s="529" t="s">
        <v>6777</v>
      </c>
      <c r="AJ174" s="529" t="s">
        <v>7408</v>
      </c>
      <c r="AK174" s="529" t="s">
        <v>6915</v>
      </c>
      <c r="AL174" s="529" t="s">
        <v>8395</v>
      </c>
      <c r="AM174" s="529" t="s">
        <v>8396</v>
      </c>
      <c r="AN174" s="529" t="s">
        <v>8397</v>
      </c>
      <c r="AO174" s="529" t="s">
        <v>8337</v>
      </c>
      <c r="AP174" s="529" t="s">
        <v>6106</v>
      </c>
      <c r="AQ174" s="529" t="s">
        <v>7487</v>
      </c>
      <c r="AR174" s="529" t="s">
        <v>7404</v>
      </c>
      <c r="AS174" s="529" t="s">
        <v>6911</v>
      </c>
      <c r="AT174" s="518" t="s">
        <v>6728</v>
      </c>
      <c r="AU174" s="529"/>
      <c r="AV174" s="529"/>
      <c r="AW174" s="529"/>
      <c r="AX174" s="529"/>
      <c r="AY174" s="529"/>
      <c r="AZ174" s="529"/>
      <c r="BA174" s="529"/>
      <c r="BB174" s="529"/>
      <c r="BC174" s="529"/>
      <c r="BD174" s="529"/>
      <c r="BE174" s="529"/>
      <c r="BF174" s="529"/>
      <c r="BG174" s="529"/>
      <c r="BH174" s="529"/>
      <c r="BI174" s="529"/>
      <c r="BJ174" s="529"/>
      <c r="BK174" s="529"/>
      <c r="BL174" s="529"/>
      <c r="BM174" s="529"/>
      <c r="BN174" s="529"/>
      <c r="BO174" s="529"/>
      <c r="BP174" s="529"/>
      <c r="BQ174" s="529"/>
      <c r="BR174" s="529"/>
      <c r="BS174" s="529"/>
      <c r="BT174" s="529"/>
      <c r="BU174" s="529"/>
      <c r="BV174" s="529"/>
      <c r="BW174" s="529"/>
      <c r="BX174" s="529"/>
      <c r="BY174" s="529"/>
      <c r="BZ174" s="529"/>
      <c r="CA174" s="529"/>
      <c r="CB174" s="529"/>
      <c r="CC174" s="529"/>
      <c r="CD174" s="529"/>
      <c r="CE174" s="529"/>
    </row>
    <row r="175" spans="1:83" ht="15.75" customHeight="1">
      <c r="A175" s="289" t="s">
        <v>3879</v>
      </c>
      <c r="B175" s="289" t="s">
        <v>3887</v>
      </c>
      <c r="C175" s="289" t="s">
        <v>3888</v>
      </c>
      <c r="D175" s="511">
        <f t="shared" si="0"/>
        <v>12</v>
      </c>
      <c r="E175" s="512">
        <v>10</v>
      </c>
      <c r="F175" s="513" t="s">
        <v>1228</v>
      </c>
      <c r="G175" s="85"/>
      <c r="H175" s="205"/>
      <c r="I175" s="608" t="s">
        <v>8377</v>
      </c>
      <c r="J175" s="289" t="s">
        <v>8398</v>
      </c>
      <c r="K175" s="514">
        <v>44153</v>
      </c>
      <c r="L175" s="534" t="s">
        <v>6076</v>
      </c>
      <c r="M175" s="516" t="s">
        <v>8399</v>
      </c>
      <c r="N175" s="289" t="s">
        <v>8400</v>
      </c>
      <c r="O175" s="289" t="s">
        <v>8400</v>
      </c>
      <c r="P175" s="289" t="s">
        <v>8401</v>
      </c>
      <c r="Q175" s="289" t="s">
        <v>6079</v>
      </c>
      <c r="R175" s="289" t="s">
        <v>6735</v>
      </c>
      <c r="S175" s="289" t="s">
        <v>8402</v>
      </c>
      <c r="T175" s="289" t="s">
        <v>8403</v>
      </c>
      <c r="U175" s="289" t="s">
        <v>8362</v>
      </c>
      <c r="V175" s="285" t="s">
        <v>8404</v>
      </c>
      <c r="W175" s="289" t="s">
        <v>8405</v>
      </c>
      <c r="X175" s="289" t="s">
        <v>6728</v>
      </c>
      <c r="Y175" s="289"/>
      <c r="Z175" s="518"/>
      <c r="AA175" s="518"/>
      <c r="AB175" s="518"/>
      <c r="AC175" s="518"/>
      <c r="AD175" s="518"/>
      <c r="AE175" s="518"/>
      <c r="AF175" s="518"/>
      <c r="AG175" s="518"/>
      <c r="AH175" s="518"/>
      <c r="AI175" s="518"/>
      <c r="AJ175" s="518"/>
      <c r="AK175" s="518"/>
      <c r="AL175" s="518"/>
      <c r="AM175" s="518"/>
      <c r="AN175" s="518"/>
      <c r="AO175" s="518"/>
      <c r="AP175" s="518"/>
      <c r="AQ175" s="518"/>
      <c r="AR175" s="518"/>
      <c r="AS175" s="518"/>
      <c r="AT175" s="518"/>
      <c r="AU175" s="518"/>
      <c r="AV175" s="518"/>
      <c r="AW175" s="518"/>
      <c r="AX175" s="518"/>
      <c r="AY175" s="518"/>
      <c r="AZ175" s="518"/>
      <c r="BA175" s="518"/>
      <c r="BB175" s="518"/>
      <c r="BC175" s="518"/>
      <c r="BD175" s="518"/>
      <c r="BE175" s="518"/>
      <c r="BF175" s="518"/>
      <c r="BG175" s="518"/>
      <c r="BH175" s="518"/>
      <c r="BI175" s="518"/>
      <c r="BJ175" s="518"/>
      <c r="BK175" s="518"/>
      <c r="BL175" s="518"/>
      <c r="BM175" s="518"/>
      <c r="BN175" s="518"/>
      <c r="BO175" s="518"/>
      <c r="BP175" s="518"/>
      <c r="BQ175" s="518"/>
      <c r="BR175" s="518"/>
      <c r="BS175" s="518"/>
      <c r="BT175" s="518"/>
      <c r="BU175" s="518"/>
      <c r="BV175" s="518"/>
      <c r="BW175" s="518"/>
      <c r="BX175" s="518"/>
      <c r="BY175" s="518"/>
      <c r="BZ175" s="518"/>
      <c r="CA175" s="518"/>
      <c r="CB175" s="518"/>
      <c r="CC175" s="518"/>
      <c r="CD175" s="518"/>
      <c r="CE175" s="518"/>
    </row>
    <row r="176" spans="1:83" ht="15.75" customHeight="1">
      <c r="A176" s="520" t="s">
        <v>3889</v>
      </c>
      <c r="B176" s="520" t="s">
        <v>3890</v>
      </c>
      <c r="C176" s="520" t="s">
        <v>2942</v>
      </c>
      <c r="D176" s="521">
        <f t="shared" si="0"/>
        <v>44</v>
      </c>
      <c r="E176" s="522">
        <v>41</v>
      </c>
      <c r="F176" s="523" t="s">
        <v>1228</v>
      </c>
      <c r="G176" s="551"/>
      <c r="H176" s="622">
        <v>44173</v>
      </c>
      <c r="I176" s="608" t="s">
        <v>8406</v>
      </c>
      <c r="J176" s="637" t="s">
        <v>8407</v>
      </c>
      <c r="K176" s="525">
        <v>44150</v>
      </c>
      <c r="L176" s="526" t="s">
        <v>6153</v>
      </c>
      <c r="M176" s="527" t="s">
        <v>8408</v>
      </c>
      <c r="N176" s="520" t="s">
        <v>8408</v>
      </c>
      <c r="O176" s="520" t="s">
        <v>8408</v>
      </c>
      <c r="P176" s="638" t="s">
        <v>8408</v>
      </c>
      <c r="Q176" s="520" t="s">
        <v>8408</v>
      </c>
      <c r="R176" s="520" t="s">
        <v>6373</v>
      </c>
      <c r="S176" s="639" t="s">
        <v>8409</v>
      </c>
      <c r="T176" s="639" t="s">
        <v>8409</v>
      </c>
      <c r="U176" s="520" t="s">
        <v>8410</v>
      </c>
      <c r="V176" s="520" t="s">
        <v>8411</v>
      </c>
      <c r="W176" s="520" t="s">
        <v>8412</v>
      </c>
      <c r="X176" s="520" t="s">
        <v>8413</v>
      </c>
      <c r="Y176" s="520" t="s">
        <v>8414</v>
      </c>
      <c r="Z176" s="529" t="s">
        <v>7330</v>
      </c>
      <c r="AA176" s="529" t="s">
        <v>6589</v>
      </c>
      <c r="AB176" s="529" t="s">
        <v>6098</v>
      </c>
      <c r="AC176" s="529" t="s">
        <v>8415</v>
      </c>
      <c r="AD176" s="529" t="s">
        <v>8416</v>
      </c>
      <c r="AE176" s="529" t="s">
        <v>6962</v>
      </c>
      <c r="AF176" s="529" t="s">
        <v>8142</v>
      </c>
      <c r="AG176" s="529" t="s">
        <v>8417</v>
      </c>
      <c r="AH176" s="529" t="s">
        <v>8418</v>
      </c>
      <c r="AI176" s="529" t="s">
        <v>8419</v>
      </c>
      <c r="AJ176" s="529" t="s">
        <v>7344</v>
      </c>
      <c r="AK176" s="586" t="s">
        <v>8420</v>
      </c>
      <c r="AL176" s="529" t="s">
        <v>8421</v>
      </c>
      <c r="AM176" s="529" t="s">
        <v>8096</v>
      </c>
      <c r="AN176" s="529" t="s">
        <v>8422</v>
      </c>
      <c r="AO176" s="529" t="s">
        <v>8423</v>
      </c>
      <c r="AP176" s="529" t="s">
        <v>8424</v>
      </c>
      <c r="AQ176" s="529" t="s">
        <v>8425</v>
      </c>
      <c r="AR176" s="529" t="s">
        <v>8426</v>
      </c>
      <c r="AS176" s="529" t="s">
        <v>7608</v>
      </c>
      <c r="AT176" s="529" t="s">
        <v>8427</v>
      </c>
      <c r="AU176" s="529" t="s">
        <v>8428</v>
      </c>
      <c r="AV176" s="529" t="s">
        <v>8429</v>
      </c>
      <c r="AW176" s="529" t="s">
        <v>8430</v>
      </c>
      <c r="AX176" s="529" t="s">
        <v>7304</v>
      </c>
      <c r="AY176" s="529" t="s">
        <v>8431</v>
      </c>
      <c r="AZ176" s="529" t="s">
        <v>8432</v>
      </c>
      <c r="BA176" s="529" t="s">
        <v>8433</v>
      </c>
      <c r="BB176" s="529" t="s">
        <v>8434</v>
      </c>
      <c r="BC176" s="529" t="s">
        <v>8435</v>
      </c>
      <c r="BD176" s="529" t="s">
        <v>6098</v>
      </c>
      <c r="BE176" s="529"/>
      <c r="BF176" s="529"/>
      <c r="BG176" s="529"/>
      <c r="BH176" s="529"/>
      <c r="BI176" s="529"/>
      <c r="BJ176" s="529"/>
      <c r="BK176" s="529"/>
      <c r="BL176" s="529"/>
      <c r="BM176" s="529"/>
      <c r="BN176" s="529"/>
      <c r="BO176" s="529"/>
      <c r="BP176" s="529"/>
      <c r="BQ176" s="529"/>
      <c r="BR176" s="529"/>
      <c r="BS176" s="529"/>
      <c r="BT176" s="529"/>
      <c r="BU176" s="529"/>
      <c r="BV176" s="529"/>
      <c r="BW176" s="529"/>
      <c r="BX176" s="529"/>
      <c r="BY176" s="529"/>
      <c r="BZ176" s="529"/>
      <c r="CA176" s="529"/>
      <c r="CB176" s="529"/>
      <c r="CC176" s="529"/>
      <c r="CD176" s="529"/>
      <c r="CE176" s="529"/>
    </row>
    <row r="177" spans="1:83" ht="15.75" customHeight="1">
      <c r="A177" s="289" t="s">
        <v>3889</v>
      </c>
      <c r="B177" s="289" t="s">
        <v>3893</v>
      </c>
      <c r="C177" s="289" t="s">
        <v>3894</v>
      </c>
      <c r="D177" s="511">
        <f t="shared" si="0"/>
        <v>11</v>
      </c>
      <c r="E177" s="512">
        <v>9</v>
      </c>
      <c r="F177" s="513" t="s">
        <v>1228</v>
      </c>
      <c r="G177" s="85"/>
      <c r="H177" s="205"/>
      <c r="I177" s="289"/>
      <c r="J177" s="549" t="s">
        <v>3071</v>
      </c>
      <c r="K177" s="514">
        <v>44138</v>
      </c>
      <c r="L177" s="640" t="s">
        <v>8436</v>
      </c>
      <c r="M177" s="641" t="s">
        <v>8437</v>
      </c>
      <c r="N177" s="289" t="s">
        <v>8437</v>
      </c>
      <c r="O177" s="289" t="s">
        <v>8438</v>
      </c>
      <c r="P177" s="289" t="s">
        <v>8439</v>
      </c>
      <c r="Q177" s="289" t="s">
        <v>8440</v>
      </c>
      <c r="R177" s="289" t="s">
        <v>8441</v>
      </c>
      <c r="S177" s="289" t="s">
        <v>6085</v>
      </c>
      <c r="T177" s="289" t="s">
        <v>6853</v>
      </c>
      <c r="U177" s="289" t="s">
        <v>8442</v>
      </c>
      <c r="V177" s="289" t="s">
        <v>8443</v>
      </c>
      <c r="W177" s="289" t="s">
        <v>8444</v>
      </c>
      <c r="X177" s="289"/>
      <c r="Y177" s="289"/>
      <c r="Z177" s="518"/>
      <c r="AA177" s="518"/>
      <c r="AB177" s="518"/>
      <c r="AC177" s="518"/>
      <c r="AD177" s="518"/>
      <c r="AE177" s="518"/>
      <c r="AF177" s="518"/>
      <c r="AG177" s="518"/>
      <c r="AH177" s="518"/>
      <c r="AI177" s="518"/>
      <c r="AJ177" s="518"/>
      <c r="AK177" s="518"/>
      <c r="AL177" s="518"/>
      <c r="AM177" s="518"/>
      <c r="AN177" s="518"/>
      <c r="AO177" s="518"/>
      <c r="AP177" s="518"/>
      <c r="AQ177" s="518"/>
      <c r="AR177" s="518"/>
      <c r="AS177" s="518"/>
      <c r="AT177" s="518"/>
      <c r="AU177" s="518"/>
      <c r="AV177" s="518"/>
      <c r="AW177" s="518"/>
      <c r="AX177" s="518"/>
      <c r="AY177" s="518"/>
      <c r="AZ177" s="518"/>
      <c r="BA177" s="518"/>
      <c r="BB177" s="518"/>
      <c r="BC177" s="518"/>
      <c r="BD177" s="518"/>
      <c r="BE177" s="518"/>
      <c r="BF177" s="518"/>
      <c r="BG177" s="518"/>
      <c r="BH177" s="518"/>
      <c r="BI177" s="518"/>
      <c r="BJ177" s="518"/>
      <c r="BK177" s="518"/>
      <c r="BL177" s="518"/>
      <c r="BM177" s="518"/>
      <c r="BN177" s="518"/>
      <c r="BO177" s="518"/>
      <c r="BP177" s="518"/>
      <c r="BQ177" s="518"/>
      <c r="BR177" s="518"/>
      <c r="BS177" s="518"/>
      <c r="BT177" s="518"/>
      <c r="BU177" s="518"/>
      <c r="BV177" s="518"/>
      <c r="BW177" s="518"/>
      <c r="BX177" s="518"/>
      <c r="BY177" s="518"/>
      <c r="BZ177" s="518"/>
      <c r="CA177" s="518"/>
      <c r="CB177" s="518"/>
      <c r="CC177" s="518"/>
      <c r="CD177" s="518"/>
      <c r="CE177" s="518"/>
    </row>
    <row r="178" spans="1:83" ht="15.75" customHeight="1">
      <c r="A178" s="520" t="s">
        <v>3889</v>
      </c>
      <c r="B178" s="520" t="s">
        <v>3895</v>
      </c>
      <c r="C178" s="520" t="s">
        <v>3896</v>
      </c>
      <c r="D178" s="521">
        <f t="shared" si="0"/>
        <v>19</v>
      </c>
      <c r="E178" s="522">
        <v>13</v>
      </c>
      <c r="F178" s="523" t="s">
        <v>1228</v>
      </c>
      <c r="G178" s="551"/>
      <c r="H178" s="642">
        <v>44175</v>
      </c>
      <c r="I178" s="520" t="s">
        <v>8445</v>
      </c>
      <c r="J178" s="520"/>
      <c r="K178" s="525">
        <v>44131</v>
      </c>
      <c r="L178" s="526" t="s">
        <v>6118</v>
      </c>
      <c r="M178" s="527" t="s">
        <v>6892</v>
      </c>
      <c r="N178" s="564" t="s">
        <v>8446</v>
      </c>
      <c r="O178" s="520" t="s">
        <v>6112</v>
      </c>
      <c r="P178" s="520" t="s">
        <v>6939</v>
      </c>
      <c r="Q178" s="520" t="s">
        <v>8447</v>
      </c>
      <c r="R178" s="520" t="s">
        <v>8448</v>
      </c>
      <c r="S178" s="520" t="s">
        <v>6106</v>
      </c>
      <c r="T178" s="520" t="s">
        <v>6106</v>
      </c>
      <c r="U178" s="520" t="s">
        <v>8449</v>
      </c>
      <c r="V178" s="520" t="s">
        <v>8450</v>
      </c>
      <c r="W178" s="520" t="s">
        <v>6106</v>
      </c>
      <c r="X178" s="543">
        <v>44130</v>
      </c>
      <c r="Y178" s="520" t="s">
        <v>8451</v>
      </c>
      <c r="Z178" s="529" t="s">
        <v>8441</v>
      </c>
      <c r="AA178" s="529" t="s">
        <v>6626</v>
      </c>
      <c r="AB178" s="529" t="s">
        <v>6085</v>
      </c>
      <c r="AC178" s="529" t="s">
        <v>8452</v>
      </c>
      <c r="AD178" s="529" t="s">
        <v>8453</v>
      </c>
      <c r="AE178" s="529" t="s">
        <v>6911</v>
      </c>
      <c r="AF178" s="529"/>
      <c r="AG178" s="529"/>
      <c r="AH178" s="529"/>
      <c r="AI178" s="529"/>
      <c r="AJ178" s="529"/>
      <c r="AK178" s="529"/>
      <c r="AL178" s="529"/>
      <c r="AM178" s="529"/>
      <c r="AN178" s="529"/>
      <c r="AO178" s="529"/>
      <c r="AP178" s="529"/>
      <c r="AQ178" s="529"/>
      <c r="AR178" s="529"/>
      <c r="AS178" s="529"/>
      <c r="AT178" s="529"/>
      <c r="AU178" s="529"/>
      <c r="AV178" s="529"/>
      <c r="AW178" s="529"/>
      <c r="AX178" s="529"/>
      <c r="AY178" s="529"/>
      <c r="AZ178" s="529"/>
      <c r="BA178" s="529"/>
      <c r="BB178" s="529"/>
      <c r="BC178" s="529"/>
      <c r="BD178" s="529"/>
      <c r="BE178" s="529"/>
      <c r="BF178" s="529"/>
      <c r="BG178" s="529"/>
      <c r="BH178" s="529"/>
      <c r="BI178" s="529"/>
      <c r="BJ178" s="529"/>
      <c r="BK178" s="529"/>
      <c r="BL178" s="529"/>
      <c r="BM178" s="529"/>
      <c r="BN178" s="529"/>
      <c r="BO178" s="529"/>
      <c r="BP178" s="529"/>
      <c r="BQ178" s="529"/>
      <c r="BR178" s="529"/>
      <c r="BS178" s="529"/>
      <c r="BT178" s="529"/>
      <c r="BU178" s="529"/>
      <c r="BV178" s="529"/>
      <c r="BW178" s="529"/>
      <c r="BX178" s="529"/>
      <c r="BY178" s="529"/>
      <c r="BZ178" s="529"/>
      <c r="CA178" s="529"/>
      <c r="CB178" s="529"/>
      <c r="CC178" s="529"/>
      <c r="CD178" s="529"/>
      <c r="CE178" s="529"/>
    </row>
    <row r="179" spans="1:83" ht="15.75" customHeight="1">
      <c r="A179" s="289" t="s">
        <v>3889</v>
      </c>
      <c r="B179" s="289" t="s">
        <v>3890</v>
      </c>
      <c r="C179" s="289" t="s">
        <v>2945</v>
      </c>
      <c r="D179" s="511">
        <f t="shared" si="0"/>
        <v>33</v>
      </c>
      <c r="E179" s="512">
        <v>34</v>
      </c>
      <c r="F179" s="513" t="s">
        <v>1228</v>
      </c>
      <c r="G179" s="85"/>
      <c r="H179" s="205"/>
      <c r="I179" s="220" t="s">
        <v>8454</v>
      </c>
      <c r="J179" s="289"/>
      <c r="K179" s="514">
        <v>44144</v>
      </c>
      <c r="L179" s="515" t="s">
        <v>6076</v>
      </c>
      <c r="M179" s="516" t="s">
        <v>8455</v>
      </c>
      <c r="N179" s="289" t="s">
        <v>8456</v>
      </c>
      <c r="O179" s="289" t="s">
        <v>7561</v>
      </c>
      <c r="P179" s="289" t="s">
        <v>8457</v>
      </c>
      <c r="Q179" s="289" t="s">
        <v>8458</v>
      </c>
      <c r="R179" s="289" t="s">
        <v>8459</v>
      </c>
      <c r="S179" s="289" t="s">
        <v>8460</v>
      </c>
      <c r="T179" s="289" t="s">
        <v>6218</v>
      </c>
      <c r="U179" s="289" t="s">
        <v>8458</v>
      </c>
      <c r="V179" s="289" t="s">
        <v>8461</v>
      </c>
      <c r="W179" s="289" t="s">
        <v>6347</v>
      </c>
      <c r="X179" s="289" t="s">
        <v>6893</v>
      </c>
      <c r="Y179" s="289" t="s">
        <v>6893</v>
      </c>
      <c r="Z179" s="518" t="s">
        <v>8462</v>
      </c>
      <c r="AA179" s="547" t="s">
        <v>8463</v>
      </c>
      <c r="AB179" s="518" t="s">
        <v>8464</v>
      </c>
      <c r="AC179" s="518" t="s">
        <v>8441</v>
      </c>
      <c r="AD179" s="518" t="s">
        <v>6730</v>
      </c>
      <c r="AE179" s="518" t="s">
        <v>8465</v>
      </c>
      <c r="AF179" s="518" t="s">
        <v>8466</v>
      </c>
      <c r="AG179" s="518" t="s">
        <v>6085</v>
      </c>
      <c r="AH179" s="518" t="s">
        <v>6085</v>
      </c>
      <c r="AI179" s="518" t="s">
        <v>6085</v>
      </c>
      <c r="AJ179" s="518" t="s">
        <v>8467</v>
      </c>
      <c r="AK179" s="518" t="s">
        <v>6730</v>
      </c>
      <c r="AL179" s="518" t="s">
        <v>7163</v>
      </c>
      <c r="AM179" s="518" t="s">
        <v>8468</v>
      </c>
      <c r="AN179" s="518" t="s">
        <v>8469</v>
      </c>
      <c r="AO179" s="518" t="s">
        <v>8470</v>
      </c>
      <c r="AP179" s="518" t="s">
        <v>7681</v>
      </c>
      <c r="AQ179" s="518" t="s">
        <v>8471</v>
      </c>
      <c r="AR179" s="518" t="s">
        <v>8472</v>
      </c>
      <c r="AS179" s="518" t="s">
        <v>8473</v>
      </c>
      <c r="AT179" s="518"/>
      <c r="AU179" s="518"/>
      <c r="AV179" s="518"/>
      <c r="AW179" s="518"/>
      <c r="AX179" s="518"/>
      <c r="AY179" s="518"/>
      <c r="AZ179" s="518"/>
      <c r="BA179" s="518"/>
      <c r="BB179" s="518"/>
      <c r="BC179" s="518"/>
      <c r="BD179" s="518"/>
      <c r="BE179" s="518"/>
      <c r="BF179" s="518"/>
      <c r="BG179" s="518"/>
      <c r="BH179" s="518"/>
      <c r="BI179" s="518"/>
      <c r="BJ179" s="518"/>
      <c r="BK179" s="518"/>
      <c r="BL179" s="518"/>
      <c r="BM179" s="518"/>
      <c r="BN179" s="518"/>
      <c r="BO179" s="518"/>
      <c r="BP179" s="518"/>
      <c r="BQ179" s="518"/>
      <c r="BR179" s="518"/>
      <c r="BS179" s="518"/>
      <c r="BT179" s="518"/>
      <c r="BU179" s="518"/>
      <c r="BV179" s="518"/>
      <c r="BW179" s="518"/>
      <c r="BX179" s="518"/>
      <c r="BY179" s="518"/>
      <c r="BZ179" s="518"/>
      <c r="CA179" s="518"/>
      <c r="CB179" s="518"/>
      <c r="CC179" s="518"/>
      <c r="CD179" s="518"/>
      <c r="CE179" s="518"/>
    </row>
    <row r="180" spans="1:83" ht="15.75" customHeight="1">
      <c r="A180" s="520" t="s">
        <v>3889</v>
      </c>
      <c r="B180" s="520" t="s">
        <v>3897</v>
      </c>
      <c r="C180" s="520" t="s">
        <v>3898</v>
      </c>
      <c r="D180" s="643">
        <f t="shared" si="0"/>
        <v>7</v>
      </c>
      <c r="E180" s="522">
        <v>2</v>
      </c>
      <c r="F180" s="523" t="s">
        <v>1228</v>
      </c>
      <c r="G180" s="524"/>
      <c r="H180" s="570">
        <v>44155</v>
      </c>
      <c r="I180" s="520"/>
      <c r="J180" s="520"/>
      <c r="K180" s="525">
        <v>44133</v>
      </c>
      <c r="L180" s="526" t="s">
        <v>6076</v>
      </c>
      <c r="M180" s="527" t="s">
        <v>8474</v>
      </c>
      <c r="N180" s="520" t="s">
        <v>8475</v>
      </c>
      <c r="O180" s="520" t="s">
        <v>8450</v>
      </c>
      <c r="P180" s="599" t="s">
        <v>8476</v>
      </c>
      <c r="Q180" s="520" t="s">
        <v>8477</v>
      </c>
      <c r="R180" s="644" t="s">
        <v>8478</v>
      </c>
      <c r="S180" s="520" t="s">
        <v>6476</v>
      </c>
      <c r="T180" s="520"/>
      <c r="U180" s="520"/>
      <c r="V180" s="520"/>
      <c r="W180" s="520"/>
      <c r="X180" s="520"/>
      <c r="Y180" s="645"/>
      <c r="Z180" s="529"/>
      <c r="AA180" s="529"/>
      <c r="AB180" s="529"/>
      <c r="AC180" s="529"/>
      <c r="AD180" s="529"/>
      <c r="AE180" s="529"/>
      <c r="AF180" s="529"/>
      <c r="AG180" s="529"/>
      <c r="AH180" s="529"/>
      <c r="AI180" s="529"/>
      <c r="AJ180" s="529"/>
      <c r="AK180" s="529"/>
      <c r="AL180" s="529"/>
      <c r="AM180" s="529"/>
      <c r="AN180" s="529"/>
      <c r="AO180" s="529"/>
      <c r="AP180" s="529"/>
      <c r="AQ180" s="529"/>
      <c r="AR180" s="529"/>
      <c r="AS180" s="529"/>
      <c r="AT180" s="529"/>
      <c r="AU180" s="529"/>
      <c r="AV180" s="529"/>
      <c r="AW180" s="529"/>
      <c r="AX180" s="529"/>
      <c r="AY180" s="529"/>
      <c r="AZ180" s="529"/>
      <c r="BA180" s="529"/>
      <c r="BB180" s="529"/>
      <c r="BC180" s="529"/>
      <c r="BD180" s="529"/>
      <c r="BE180" s="529"/>
      <c r="BF180" s="529"/>
      <c r="BG180" s="529"/>
      <c r="BH180" s="529"/>
      <c r="BI180" s="529"/>
      <c r="BJ180" s="529"/>
      <c r="BK180" s="529"/>
      <c r="BL180" s="529"/>
      <c r="BM180" s="529"/>
      <c r="BN180" s="529"/>
      <c r="BO180" s="529"/>
      <c r="BP180" s="529"/>
      <c r="BQ180" s="529"/>
      <c r="BR180" s="529"/>
      <c r="BS180" s="529"/>
      <c r="BT180" s="529"/>
      <c r="BU180" s="529"/>
      <c r="BV180" s="529"/>
      <c r="BW180" s="529"/>
      <c r="BX180" s="529"/>
      <c r="BY180" s="529"/>
      <c r="BZ180" s="529"/>
      <c r="CA180" s="529"/>
      <c r="CB180" s="529"/>
      <c r="CC180" s="529"/>
      <c r="CD180" s="529"/>
      <c r="CE180" s="506"/>
    </row>
    <row r="181" spans="1:83" ht="15.75" customHeight="1">
      <c r="A181" s="289" t="s">
        <v>3889</v>
      </c>
      <c r="B181" s="289" t="s">
        <v>3895</v>
      </c>
      <c r="C181" s="289" t="s">
        <v>3059</v>
      </c>
      <c r="D181" s="511">
        <f t="shared" si="0"/>
        <v>19</v>
      </c>
      <c r="E181" s="512">
        <v>16</v>
      </c>
      <c r="F181" s="513" t="s">
        <v>1228</v>
      </c>
      <c r="G181" s="183"/>
      <c r="H181" s="183"/>
      <c r="I181" s="289"/>
      <c r="J181" s="289" t="s">
        <v>8479</v>
      </c>
      <c r="K181" s="514">
        <v>44140</v>
      </c>
      <c r="L181" s="515" t="s">
        <v>6076</v>
      </c>
      <c r="M181" s="516" t="s">
        <v>8480</v>
      </c>
      <c r="N181" s="289" t="s">
        <v>8481</v>
      </c>
      <c r="O181" s="289" t="s">
        <v>8482</v>
      </c>
      <c r="P181" s="289" t="s">
        <v>8458</v>
      </c>
      <c r="Q181" s="289" t="s">
        <v>8483</v>
      </c>
      <c r="R181" s="289" t="s">
        <v>8458</v>
      </c>
      <c r="S181" s="289" t="s">
        <v>8458</v>
      </c>
      <c r="T181" s="289" t="s">
        <v>6915</v>
      </c>
      <c r="U181" s="646" t="s">
        <v>8461</v>
      </c>
      <c r="V181" s="289" t="s">
        <v>8484</v>
      </c>
      <c r="W181" s="289" t="s">
        <v>8485</v>
      </c>
      <c r="X181" s="289" t="s">
        <v>8486</v>
      </c>
      <c r="Y181" s="289" t="s">
        <v>8487</v>
      </c>
      <c r="Z181" s="518" t="s">
        <v>8488</v>
      </c>
      <c r="AA181" s="518" t="s">
        <v>8489</v>
      </c>
      <c r="AB181" s="518" t="s">
        <v>8490</v>
      </c>
      <c r="AC181" s="518" t="s">
        <v>8491</v>
      </c>
      <c r="AD181" s="518" t="s">
        <v>7810</v>
      </c>
      <c r="AE181" s="554" t="s">
        <v>8492</v>
      </c>
      <c r="AF181" s="554"/>
      <c r="AG181" s="554"/>
      <c r="AH181" s="554"/>
      <c r="AI181" s="554"/>
      <c r="AJ181" s="554"/>
      <c r="AK181" s="554"/>
      <c r="AL181" s="554"/>
      <c r="AM181" s="554"/>
      <c r="AN181" s="518"/>
      <c r="AO181" s="518"/>
      <c r="AP181" s="518"/>
      <c r="AQ181" s="518"/>
      <c r="AR181" s="518"/>
      <c r="AS181" s="518"/>
      <c r="AT181" s="518"/>
      <c r="AU181" s="518"/>
      <c r="AV181" s="518"/>
      <c r="AW181" s="518"/>
      <c r="AX181" s="518"/>
      <c r="AY181" s="518"/>
      <c r="AZ181" s="518"/>
      <c r="BA181" s="518"/>
      <c r="BB181" s="518"/>
      <c r="BC181" s="518"/>
      <c r="BD181" s="518"/>
      <c r="BE181" s="518"/>
      <c r="BF181" s="518"/>
      <c r="BG181" s="518"/>
      <c r="BH181" s="518"/>
      <c r="BI181" s="518"/>
      <c r="BJ181" s="518"/>
      <c r="BK181" s="518"/>
      <c r="BL181" s="518"/>
      <c r="BM181" s="518"/>
      <c r="BN181" s="518"/>
      <c r="BO181" s="518"/>
      <c r="BP181" s="518"/>
      <c r="BQ181" s="518"/>
      <c r="BR181" s="518"/>
      <c r="BS181" s="518"/>
      <c r="BT181" s="518"/>
      <c r="BU181" s="518"/>
      <c r="BV181" s="518"/>
      <c r="BW181" s="518"/>
      <c r="BX181" s="518"/>
      <c r="BY181" s="518"/>
      <c r="BZ181" s="518"/>
      <c r="CA181" s="518"/>
      <c r="CB181" s="518"/>
      <c r="CC181" s="518"/>
      <c r="CD181" s="518"/>
      <c r="CE181" s="518"/>
    </row>
    <row r="182" spans="1:83" ht="15.75" customHeight="1">
      <c r="A182" s="520" t="s">
        <v>3889</v>
      </c>
      <c r="B182" s="520" t="s">
        <v>3900</v>
      </c>
      <c r="C182" s="520" t="s">
        <v>3901</v>
      </c>
      <c r="D182" s="521">
        <f t="shared" si="0"/>
        <v>22</v>
      </c>
      <c r="E182" s="522">
        <v>11</v>
      </c>
      <c r="F182" s="523" t="s">
        <v>1228</v>
      </c>
      <c r="G182" s="524"/>
      <c r="H182" s="629">
        <v>44155</v>
      </c>
      <c r="I182" s="647" t="s">
        <v>8493</v>
      </c>
      <c r="J182" s="520" t="s">
        <v>8494</v>
      </c>
      <c r="K182" s="531">
        <v>44127</v>
      </c>
      <c r="L182" s="526" t="s">
        <v>6076</v>
      </c>
      <c r="M182" s="527" t="s">
        <v>8495</v>
      </c>
      <c r="N182" s="520" t="s">
        <v>8496</v>
      </c>
      <c r="O182" s="520" t="s">
        <v>8497</v>
      </c>
      <c r="P182" s="520" t="s">
        <v>8498</v>
      </c>
      <c r="Q182" s="520" t="s">
        <v>6915</v>
      </c>
      <c r="R182" s="520" t="s">
        <v>8458</v>
      </c>
      <c r="S182" s="520" t="s">
        <v>6915</v>
      </c>
      <c r="T182" s="520" t="s">
        <v>8499</v>
      </c>
      <c r="U182" s="520" t="s">
        <v>8500</v>
      </c>
      <c r="V182" s="520" t="s">
        <v>8501</v>
      </c>
      <c r="W182" s="520" t="s">
        <v>6915</v>
      </c>
      <c r="X182" s="520" t="s">
        <v>6915</v>
      </c>
      <c r="Y182" s="520" t="s">
        <v>8502</v>
      </c>
      <c r="Z182" s="529" t="s">
        <v>8458</v>
      </c>
      <c r="AA182" s="529" t="s">
        <v>8458</v>
      </c>
      <c r="AB182" s="648" t="s">
        <v>8461</v>
      </c>
      <c r="AC182" s="529" t="s">
        <v>8503</v>
      </c>
      <c r="AD182" s="529" t="s">
        <v>7689</v>
      </c>
      <c r="AE182" s="529" t="s">
        <v>8504</v>
      </c>
      <c r="AF182" s="529" t="s">
        <v>6915</v>
      </c>
      <c r="AG182" s="518" t="s">
        <v>8505</v>
      </c>
      <c r="AH182" s="529" t="s">
        <v>8506</v>
      </c>
      <c r="AI182" s="529"/>
      <c r="AJ182" s="529"/>
      <c r="AK182" s="529"/>
      <c r="AL182" s="529"/>
      <c r="AM182" s="529"/>
      <c r="AN182" s="529"/>
      <c r="AO182" s="529"/>
      <c r="AP182" s="529"/>
      <c r="AQ182" s="529"/>
      <c r="AR182" s="529"/>
      <c r="AS182" s="529"/>
      <c r="AT182" s="529"/>
      <c r="AU182" s="529"/>
      <c r="AV182" s="529"/>
      <c r="AW182" s="529"/>
      <c r="AX182" s="529"/>
      <c r="AY182" s="529"/>
      <c r="AZ182" s="529"/>
      <c r="BA182" s="529"/>
      <c r="BB182" s="529"/>
      <c r="BC182" s="529"/>
      <c r="BD182" s="529"/>
      <c r="BE182" s="529"/>
      <c r="BF182" s="529"/>
      <c r="BG182" s="529"/>
      <c r="BH182" s="529"/>
      <c r="BI182" s="529"/>
      <c r="BJ182" s="529"/>
      <c r="BK182" s="529"/>
      <c r="BL182" s="529"/>
      <c r="BM182" s="529"/>
      <c r="BN182" s="529"/>
      <c r="BO182" s="529"/>
      <c r="BP182" s="529"/>
      <c r="BQ182" s="529"/>
      <c r="BR182" s="529"/>
      <c r="BS182" s="529"/>
      <c r="BT182" s="529"/>
      <c r="BU182" s="529"/>
      <c r="BV182" s="529"/>
      <c r="BW182" s="529"/>
      <c r="BX182" s="529"/>
      <c r="BY182" s="529"/>
      <c r="BZ182" s="529"/>
      <c r="CA182" s="529"/>
      <c r="CB182" s="529"/>
      <c r="CC182" s="529"/>
      <c r="CD182" s="529"/>
      <c r="CE182" s="529"/>
    </row>
    <row r="183" spans="1:83" ht="15.75" customHeight="1">
      <c r="A183" s="289" t="s">
        <v>3889</v>
      </c>
      <c r="B183" s="289" t="s">
        <v>3902</v>
      </c>
      <c r="C183" s="289" t="s">
        <v>3903</v>
      </c>
      <c r="D183" s="511">
        <f t="shared" si="0"/>
        <v>30</v>
      </c>
      <c r="E183" s="614">
        <v>38</v>
      </c>
      <c r="F183" s="182" t="s">
        <v>1228</v>
      </c>
      <c r="G183" s="183"/>
      <c r="H183" s="183"/>
      <c r="I183" s="289" t="s">
        <v>8507</v>
      </c>
      <c r="J183" s="289"/>
      <c r="K183" s="514">
        <v>44172</v>
      </c>
      <c r="L183" s="515" t="s">
        <v>6118</v>
      </c>
      <c r="M183" s="516" t="s">
        <v>8508</v>
      </c>
      <c r="N183" s="289" t="s">
        <v>8509</v>
      </c>
      <c r="O183" s="289" t="s">
        <v>6106</v>
      </c>
      <c r="P183" s="289" t="s">
        <v>7163</v>
      </c>
      <c r="Q183" s="289" t="s">
        <v>8510</v>
      </c>
      <c r="R183" s="289" t="s">
        <v>6164</v>
      </c>
      <c r="S183" s="289" t="s">
        <v>8511</v>
      </c>
      <c r="T183" s="289" t="s">
        <v>7163</v>
      </c>
      <c r="U183" s="289" t="s">
        <v>6593</v>
      </c>
      <c r="V183" s="289" t="s">
        <v>8512</v>
      </c>
      <c r="W183" s="289" t="s">
        <v>6593</v>
      </c>
      <c r="X183" s="289" t="s">
        <v>8513</v>
      </c>
      <c r="Y183" s="289" t="s">
        <v>8486</v>
      </c>
      <c r="Z183" s="518" t="s">
        <v>8514</v>
      </c>
      <c r="AA183" s="649" t="s">
        <v>8515</v>
      </c>
      <c r="AB183" s="518" t="s">
        <v>7773</v>
      </c>
      <c r="AC183" s="518" t="s">
        <v>8516</v>
      </c>
      <c r="AD183" s="519">
        <v>44141</v>
      </c>
      <c r="AE183" s="518" t="s">
        <v>8517</v>
      </c>
      <c r="AF183" s="518" t="s">
        <v>8518</v>
      </c>
      <c r="AG183" s="518" t="s">
        <v>8519</v>
      </c>
      <c r="AH183" s="518" t="s">
        <v>8520</v>
      </c>
      <c r="AI183" s="518" t="s">
        <v>8521</v>
      </c>
      <c r="AJ183" s="518" t="s">
        <v>7620</v>
      </c>
      <c r="AK183" s="518" t="s">
        <v>8522</v>
      </c>
      <c r="AL183" s="518" t="s">
        <v>8523</v>
      </c>
      <c r="AM183" s="518" t="s">
        <v>8524</v>
      </c>
      <c r="AN183" s="518" t="s">
        <v>8525</v>
      </c>
      <c r="AO183" s="518" t="s">
        <v>8526</v>
      </c>
      <c r="AP183" s="518" t="s">
        <v>8527</v>
      </c>
      <c r="AQ183" s="518"/>
      <c r="AR183" s="518"/>
      <c r="AS183" s="518"/>
      <c r="AT183" s="518"/>
      <c r="AU183" s="518"/>
      <c r="AV183" s="518"/>
      <c r="AW183" s="518"/>
      <c r="AX183" s="518"/>
      <c r="AY183" s="518"/>
      <c r="AZ183" s="518"/>
      <c r="BA183" s="518"/>
      <c r="BB183" s="518"/>
      <c r="BC183" s="518"/>
      <c r="BD183" s="518"/>
      <c r="BE183" s="518"/>
      <c r="BF183" s="518"/>
      <c r="BG183" s="518"/>
      <c r="BH183" s="518"/>
      <c r="BI183" s="518"/>
      <c r="BJ183" s="518"/>
      <c r="BK183" s="518"/>
      <c r="BL183" s="518"/>
      <c r="BM183" s="518"/>
      <c r="BN183" s="518"/>
      <c r="BO183" s="518"/>
      <c r="BP183" s="518"/>
      <c r="BQ183" s="518"/>
      <c r="BR183" s="518"/>
      <c r="BS183" s="518"/>
      <c r="BT183" s="518"/>
      <c r="BU183" s="518"/>
      <c r="BV183" s="518"/>
      <c r="BW183" s="518"/>
      <c r="BX183" s="518"/>
      <c r="BY183" s="518"/>
      <c r="BZ183" s="518"/>
      <c r="CA183" s="518"/>
      <c r="CB183" s="518"/>
      <c r="CC183" s="518"/>
      <c r="CD183" s="518"/>
      <c r="CE183" s="518"/>
    </row>
    <row r="184" spans="1:83" ht="15.75" customHeight="1">
      <c r="A184" s="520" t="s">
        <v>3889</v>
      </c>
      <c r="B184" s="520" t="s">
        <v>3906</v>
      </c>
      <c r="C184" s="520" t="s">
        <v>3907</v>
      </c>
      <c r="D184" s="521">
        <f t="shared" si="0"/>
        <v>7</v>
      </c>
      <c r="E184" s="522">
        <v>8</v>
      </c>
      <c r="F184" s="523" t="s">
        <v>7897</v>
      </c>
      <c r="G184" s="524"/>
      <c r="H184" s="524"/>
      <c r="I184" s="520" t="s">
        <v>8528</v>
      </c>
      <c r="J184" s="520"/>
      <c r="K184" s="531">
        <v>44141</v>
      </c>
      <c r="L184" s="526" t="s">
        <v>6076</v>
      </c>
      <c r="M184" s="527" t="s">
        <v>6086</v>
      </c>
      <c r="N184" s="520" t="s">
        <v>8529</v>
      </c>
      <c r="O184" s="520" t="s">
        <v>7672</v>
      </c>
      <c r="P184" s="568" t="s">
        <v>7285</v>
      </c>
      <c r="Q184" s="520" t="s">
        <v>8516</v>
      </c>
      <c r="R184" s="543">
        <v>44141</v>
      </c>
      <c r="S184" s="520" t="s">
        <v>8530</v>
      </c>
      <c r="T184" s="520"/>
      <c r="V184" s="520"/>
      <c r="W184" s="520"/>
      <c r="X184" s="520"/>
      <c r="Y184" s="520"/>
      <c r="Z184" s="529"/>
      <c r="AA184" s="529"/>
      <c r="AB184" s="529"/>
      <c r="AC184" s="529"/>
      <c r="AD184" s="529"/>
      <c r="AE184" s="529"/>
      <c r="AF184" s="529"/>
      <c r="AG184" s="529"/>
      <c r="AH184" s="529"/>
      <c r="AI184" s="529"/>
      <c r="AJ184" s="529"/>
      <c r="AK184" s="529"/>
      <c r="AL184" s="529"/>
      <c r="AM184" s="529"/>
      <c r="AN184" s="529"/>
      <c r="AO184" s="529"/>
      <c r="AP184" s="529"/>
      <c r="AQ184" s="529"/>
      <c r="AR184" s="529"/>
      <c r="AS184" s="529"/>
      <c r="AT184" s="529"/>
      <c r="AU184" s="529"/>
      <c r="AV184" s="529"/>
      <c r="AW184" s="529"/>
      <c r="AX184" s="529"/>
      <c r="AY184" s="529"/>
      <c r="AZ184" s="529"/>
      <c r="BA184" s="529"/>
      <c r="BB184" s="529"/>
      <c r="BC184" s="529"/>
      <c r="BD184" s="529"/>
      <c r="BE184" s="529"/>
      <c r="BF184" s="529"/>
      <c r="BG184" s="529"/>
      <c r="BH184" s="529"/>
      <c r="BI184" s="529"/>
      <c r="BJ184" s="529"/>
      <c r="BK184" s="529"/>
      <c r="BL184" s="529"/>
      <c r="BM184" s="529"/>
      <c r="BN184" s="529"/>
      <c r="BO184" s="529"/>
      <c r="BP184" s="529"/>
      <c r="BQ184" s="529"/>
      <c r="BR184" s="529"/>
      <c r="BS184" s="529"/>
      <c r="BT184" s="529"/>
      <c r="BU184" s="529"/>
      <c r="BV184" s="529"/>
      <c r="BW184" s="529"/>
      <c r="BX184" s="529"/>
      <c r="BY184" s="529"/>
      <c r="BZ184" s="529"/>
      <c r="CA184" s="529"/>
      <c r="CB184" s="529"/>
      <c r="CC184" s="529"/>
      <c r="CD184" s="529"/>
      <c r="CE184" s="529"/>
    </row>
    <row r="185" spans="1:83" ht="15.75" customHeight="1">
      <c r="A185" s="289" t="s">
        <v>3889</v>
      </c>
      <c r="B185" s="289" t="s">
        <v>3909</v>
      </c>
      <c r="C185" s="289" t="s">
        <v>3910</v>
      </c>
      <c r="D185" s="511">
        <f t="shared" si="0"/>
        <v>35</v>
      </c>
      <c r="E185" s="512">
        <v>35</v>
      </c>
      <c r="F185" s="513" t="s">
        <v>1228</v>
      </c>
      <c r="G185" s="536"/>
      <c r="H185" s="536">
        <v>44138</v>
      </c>
      <c r="I185" s="608" t="s">
        <v>8531</v>
      </c>
      <c r="J185" s="289" t="s">
        <v>8532</v>
      </c>
      <c r="K185" s="514">
        <v>44138</v>
      </c>
      <c r="L185" s="650" t="s">
        <v>6076</v>
      </c>
      <c r="M185" s="516" t="s">
        <v>8533</v>
      </c>
      <c r="N185" s="289" t="s">
        <v>8534</v>
      </c>
      <c r="O185" s="289" t="s">
        <v>8535</v>
      </c>
      <c r="P185" s="289" t="s">
        <v>8536</v>
      </c>
      <c r="Q185" s="289" t="s">
        <v>8537</v>
      </c>
      <c r="R185" s="289" t="s">
        <v>8496</v>
      </c>
      <c r="S185" s="289" t="s">
        <v>8538</v>
      </c>
      <c r="T185" s="289" t="s">
        <v>8539</v>
      </c>
      <c r="U185" s="289" t="s">
        <v>8537</v>
      </c>
      <c r="V185" s="289" t="s">
        <v>8458</v>
      </c>
      <c r="W185" s="289" t="s">
        <v>8458</v>
      </c>
      <c r="X185" s="289" t="s">
        <v>8540</v>
      </c>
      <c r="Y185" s="289" t="s">
        <v>8541</v>
      </c>
      <c r="Z185" s="518" t="s">
        <v>6218</v>
      </c>
      <c r="AA185" s="518" t="s">
        <v>8542</v>
      </c>
      <c r="AB185" s="518" t="s">
        <v>8543</v>
      </c>
      <c r="AC185" s="518" t="s">
        <v>8458</v>
      </c>
      <c r="AD185" s="518" t="s">
        <v>8461</v>
      </c>
      <c r="AE185" s="518" t="s">
        <v>8544</v>
      </c>
      <c r="AF185" s="518" t="s">
        <v>8545</v>
      </c>
      <c r="AG185" s="518" t="s">
        <v>8546</v>
      </c>
      <c r="AH185" s="518" t="s">
        <v>8547</v>
      </c>
      <c r="AI185" s="518" t="s">
        <v>8548</v>
      </c>
      <c r="AJ185" s="518" t="s">
        <v>6122</v>
      </c>
      <c r="AK185" s="518" t="s">
        <v>6079</v>
      </c>
      <c r="AL185" s="518" t="s">
        <v>8549</v>
      </c>
      <c r="AM185" s="518" t="s">
        <v>6122</v>
      </c>
      <c r="AN185" s="518" t="s">
        <v>6122</v>
      </c>
      <c r="AO185" s="518" t="s">
        <v>7689</v>
      </c>
      <c r="AP185" s="529" t="s">
        <v>8550</v>
      </c>
      <c r="AQ185" s="518" t="s">
        <v>8550</v>
      </c>
      <c r="AR185" s="518" t="s">
        <v>8551</v>
      </c>
      <c r="AS185" s="518" t="s">
        <v>8552</v>
      </c>
      <c r="AT185" s="518" t="s">
        <v>6547</v>
      </c>
      <c r="AU185" s="518" t="s">
        <v>8553</v>
      </c>
      <c r="AV185" s="518"/>
      <c r="AW185" s="518"/>
      <c r="AX185" s="518"/>
      <c r="AY185" s="518"/>
      <c r="AZ185" s="518"/>
      <c r="BA185" s="518"/>
      <c r="BB185" s="518"/>
      <c r="BC185" s="518"/>
      <c r="BD185" s="518"/>
      <c r="BE185" s="518"/>
      <c r="BF185" s="518"/>
      <c r="BG185" s="518"/>
      <c r="BH185" s="518"/>
      <c r="BI185" s="518"/>
      <c r="BJ185" s="518"/>
      <c r="BK185" s="518"/>
      <c r="BL185" s="518"/>
      <c r="BM185" s="518"/>
      <c r="BN185" s="518"/>
      <c r="BO185" s="518"/>
      <c r="BP185" s="518"/>
      <c r="BQ185" s="518"/>
      <c r="BR185" s="518"/>
      <c r="BS185" s="518"/>
      <c r="BT185" s="518"/>
      <c r="BU185" s="518"/>
      <c r="BV185" s="518"/>
      <c r="BW185" s="518"/>
      <c r="BX185" s="518"/>
      <c r="BY185" s="518"/>
      <c r="BZ185" s="518"/>
      <c r="CA185" s="518"/>
      <c r="CB185" s="518"/>
      <c r="CC185" s="518"/>
      <c r="CD185" s="518"/>
      <c r="CE185" s="518"/>
    </row>
    <row r="186" spans="1:83" ht="15.75" customHeight="1">
      <c r="A186" s="520" t="s">
        <v>3889</v>
      </c>
      <c r="B186" s="520" t="s">
        <v>3912</v>
      </c>
      <c r="C186" s="520" t="s">
        <v>3913</v>
      </c>
      <c r="D186" s="521">
        <f t="shared" si="0"/>
        <v>15</v>
      </c>
      <c r="E186" s="522">
        <v>19</v>
      </c>
      <c r="F186" s="523" t="s">
        <v>3535</v>
      </c>
      <c r="G186" s="524"/>
      <c r="H186" s="524"/>
      <c r="I186" s="520"/>
      <c r="J186" s="520"/>
      <c r="K186" s="525">
        <v>44159</v>
      </c>
      <c r="L186" s="526" t="s">
        <v>6076</v>
      </c>
      <c r="M186" s="527" t="s">
        <v>8554</v>
      </c>
      <c r="N186" s="520" t="s">
        <v>6777</v>
      </c>
      <c r="O186" s="520" t="s">
        <v>8458</v>
      </c>
      <c r="P186" s="520" t="s">
        <v>8500</v>
      </c>
      <c r="Q186" s="520" t="s">
        <v>6777</v>
      </c>
      <c r="R186" s="520" t="s">
        <v>6915</v>
      </c>
      <c r="S186" s="520" t="s">
        <v>8555</v>
      </c>
      <c r="T186" s="520" t="s">
        <v>8556</v>
      </c>
      <c r="U186" s="520" t="s">
        <v>8461</v>
      </c>
      <c r="V186" s="520" t="s">
        <v>6777</v>
      </c>
      <c r="W186" s="520" t="s">
        <v>6915</v>
      </c>
      <c r="X186" s="520" t="s">
        <v>8557</v>
      </c>
      <c r="Y186" s="520" t="s">
        <v>7462</v>
      </c>
      <c r="Z186" s="529" t="s">
        <v>8558</v>
      </c>
      <c r="AA186" s="529" t="s">
        <v>8559</v>
      </c>
      <c r="AB186" s="528"/>
      <c r="AC186" s="529"/>
      <c r="AD186" s="529"/>
      <c r="AE186" s="529"/>
      <c r="AF186" s="529"/>
      <c r="AG186" s="529"/>
      <c r="AH186" s="529"/>
      <c r="AI186" s="529"/>
      <c r="AJ186" s="529"/>
      <c r="AK186" s="529"/>
      <c r="AL186" s="529"/>
      <c r="AM186" s="529"/>
      <c r="AN186" s="529"/>
      <c r="AO186" s="529"/>
      <c r="AP186" s="529"/>
      <c r="AQ186" s="529"/>
      <c r="AR186" s="529"/>
      <c r="AS186" s="529"/>
      <c r="AT186" s="529"/>
      <c r="AU186" s="529"/>
      <c r="AV186" s="529"/>
      <c r="AW186" s="529"/>
      <c r="AX186" s="529"/>
      <c r="AY186" s="529"/>
      <c r="AZ186" s="529"/>
      <c r="BA186" s="529"/>
      <c r="BB186" s="529"/>
      <c r="BC186" s="529"/>
      <c r="BD186" s="529"/>
      <c r="BE186" s="529"/>
      <c r="BF186" s="529"/>
      <c r="BG186" s="529"/>
      <c r="BH186" s="529"/>
      <c r="BI186" s="529"/>
      <c r="BJ186" s="529"/>
      <c r="BK186" s="529"/>
      <c r="BL186" s="529"/>
      <c r="BM186" s="529"/>
      <c r="BN186" s="529"/>
      <c r="BO186" s="529"/>
      <c r="BP186" s="529"/>
      <c r="BQ186" s="529"/>
      <c r="BR186" s="529"/>
      <c r="BS186" s="529"/>
      <c r="BT186" s="529"/>
      <c r="BU186" s="529"/>
      <c r="BV186" s="529"/>
      <c r="BW186" s="529"/>
      <c r="BX186" s="529"/>
      <c r="BY186" s="529"/>
      <c r="BZ186" s="529"/>
      <c r="CA186" s="529"/>
      <c r="CB186" s="529"/>
      <c r="CC186" s="529"/>
      <c r="CD186" s="529"/>
      <c r="CE186" s="529"/>
    </row>
    <row r="187" spans="1:83" ht="15.75" customHeight="1">
      <c r="A187" s="289" t="s">
        <v>3889</v>
      </c>
      <c r="B187" s="289" t="s">
        <v>3915</v>
      </c>
      <c r="C187" s="289" t="s">
        <v>8560</v>
      </c>
      <c r="D187" s="511">
        <f t="shared" si="0"/>
        <v>38</v>
      </c>
      <c r="E187" s="512">
        <v>33</v>
      </c>
      <c r="F187" s="513" t="s">
        <v>1228</v>
      </c>
      <c r="G187" s="183"/>
      <c r="H187" s="183" t="s">
        <v>8561</v>
      </c>
      <c r="I187" s="557" t="s">
        <v>8562</v>
      </c>
      <c r="J187" s="289"/>
      <c r="K187" s="514">
        <v>44155</v>
      </c>
      <c r="L187" s="515" t="s">
        <v>6315</v>
      </c>
      <c r="M187" s="516" t="s">
        <v>8563</v>
      </c>
      <c r="N187" s="289" t="s">
        <v>8564</v>
      </c>
      <c r="O187" s="289" t="s">
        <v>8565</v>
      </c>
      <c r="P187" s="289" t="s">
        <v>8566</v>
      </c>
      <c r="Q187" s="289" t="s">
        <v>8567</v>
      </c>
      <c r="R187" s="289" t="s">
        <v>8568</v>
      </c>
      <c r="S187" s="289" t="s">
        <v>8569</v>
      </c>
      <c r="T187" s="289" t="s">
        <v>8556</v>
      </c>
      <c r="U187" s="289" t="s">
        <v>8570</v>
      </c>
      <c r="V187" s="289" t="s">
        <v>8556</v>
      </c>
      <c r="W187" s="289" t="s">
        <v>8571</v>
      </c>
      <c r="X187" s="289" t="s">
        <v>8572</v>
      </c>
      <c r="Y187" s="289" t="s">
        <v>7156</v>
      </c>
      <c r="Z187" s="518" t="s">
        <v>7156</v>
      </c>
      <c r="AA187" s="518" t="s">
        <v>8573</v>
      </c>
      <c r="AB187" s="518" t="s">
        <v>8574</v>
      </c>
      <c r="AC187" s="518" t="s">
        <v>8575</v>
      </c>
      <c r="AD187" s="519">
        <v>44128</v>
      </c>
      <c r="AE187" s="518" t="s">
        <v>8576</v>
      </c>
      <c r="AF187" s="518" t="s">
        <v>6562</v>
      </c>
      <c r="AG187" s="529" t="s">
        <v>8577</v>
      </c>
      <c r="AH187" s="518" t="s">
        <v>8578</v>
      </c>
      <c r="AI187" s="518" t="s">
        <v>8579</v>
      </c>
      <c r="AJ187" s="518" t="s">
        <v>8580</v>
      </c>
      <c r="AK187" s="586" t="s">
        <v>8581</v>
      </c>
      <c r="AL187" s="518" t="s">
        <v>8582</v>
      </c>
      <c r="AM187" s="518" t="s">
        <v>7666</v>
      </c>
      <c r="AN187" s="518" t="s">
        <v>8583</v>
      </c>
      <c r="AO187" s="518" t="s">
        <v>8584</v>
      </c>
      <c r="AP187" s="518" t="s">
        <v>8585</v>
      </c>
      <c r="AQ187" s="518" t="s">
        <v>8586</v>
      </c>
      <c r="AR187" s="518" t="s">
        <v>8587</v>
      </c>
      <c r="AS187" s="518" t="s">
        <v>8588</v>
      </c>
      <c r="AT187" s="518" t="s">
        <v>8589</v>
      </c>
      <c r="AU187" s="518" t="s">
        <v>8590</v>
      </c>
      <c r="AV187" s="518" t="s">
        <v>8591</v>
      </c>
      <c r="AW187" s="518" t="s">
        <v>8592</v>
      </c>
      <c r="AX187" s="518" t="s">
        <v>8593</v>
      </c>
      <c r="AY187" s="518"/>
      <c r="AZ187" s="518"/>
      <c r="BA187" s="518"/>
      <c r="BB187" s="518"/>
      <c r="BC187" s="518"/>
      <c r="BD187" s="518"/>
      <c r="BE187" s="518"/>
      <c r="BF187" s="518"/>
      <c r="BG187" s="518"/>
      <c r="BH187" s="518"/>
      <c r="BI187" s="518"/>
      <c r="BJ187" s="518"/>
      <c r="BK187" s="518"/>
      <c r="BL187" s="518"/>
      <c r="BM187" s="518"/>
      <c r="BN187" s="518"/>
      <c r="BO187" s="518"/>
      <c r="BP187" s="518"/>
      <c r="BQ187" s="518"/>
      <c r="BR187" s="518"/>
      <c r="BS187" s="518"/>
      <c r="BT187" s="518"/>
      <c r="BU187" s="518"/>
      <c r="BV187" s="518"/>
      <c r="BW187" s="518"/>
      <c r="BX187" s="518"/>
      <c r="BY187" s="518"/>
      <c r="BZ187" s="518"/>
      <c r="CA187" s="518"/>
      <c r="CB187" s="518"/>
      <c r="CC187" s="518"/>
      <c r="CD187" s="518"/>
      <c r="CE187" s="518"/>
    </row>
    <row r="188" spans="1:83" ht="15.75" customHeight="1">
      <c r="A188" s="520" t="s">
        <v>3917</v>
      </c>
      <c r="B188" s="520" t="s">
        <v>3918</v>
      </c>
      <c r="C188" s="520" t="s">
        <v>3919</v>
      </c>
      <c r="D188" s="521">
        <f t="shared" si="0"/>
        <v>20</v>
      </c>
      <c r="E188" s="522">
        <v>24</v>
      </c>
      <c r="F188" s="523" t="s">
        <v>1228</v>
      </c>
      <c r="G188" s="524"/>
      <c r="H188" s="524"/>
      <c r="I188" s="520" t="s">
        <v>8594</v>
      </c>
      <c r="J188" s="520" t="s">
        <v>8595</v>
      </c>
      <c r="K188" s="531">
        <v>44139</v>
      </c>
      <c r="L188" s="526" t="s">
        <v>6315</v>
      </c>
      <c r="M188" s="527" t="s">
        <v>8596</v>
      </c>
      <c r="N188" s="599" t="s">
        <v>7333</v>
      </c>
      <c r="O188" s="520" t="s">
        <v>8597</v>
      </c>
      <c r="P188" s="599" t="s">
        <v>8147</v>
      </c>
      <c r="Q188" s="520" t="s">
        <v>7325</v>
      </c>
      <c r="R188" s="520" t="s">
        <v>8598</v>
      </c>
      <c r="S188" s="520" t="s">
        <v>8599</v>
      </c>
      <c r="T188" s="520" t="s">
        <v>8600</v>
      </c>
      <c r="U188" s="599" t="s">
        <v>8601</v>
      </c>
      <c r="V188" s="520" t="s">
        <v>6961</v>
      </c>
      <c r="W188" s="520" t="s">
        <v>8602</v>
      </c>
      <c r="X188" s="520" t="s">
        <v>8603</v>
      </c>
      <c r="Y188" s="520" t="s">
        <v>8604</v>
      </c>
      <c r="Z188" s="529" t="s">
        <v>8605</v>
      </c>
      <c r="AA188" s="529" t="s">
        <v>8606</v>
      </c>
      <c r="AB188" s="529" t="s">
        <v>8607</v>
      </c>
      <c r="AC188" s="529" t="s">
        <v>6098</v>
      </c>
      <c r="AD188" s="529" t="s">
        <v>7243</v>
      </c>
      <c r="AE188" s="529" t="s">
        <v>6307</v>
      </c>
      <c r="AF188" s="529" t="s">
        <v>8105</v>
      </c>
      <c r="AG188" s="529"/>
      <c r="AH188" s="528"/>
      <c r="AI188" s="529"/>
      <c r="AJ188" s="529"/>
      <c r="AK188" s="529"/>
      <c r="AL188" s="529"/>
      <c r="AM188" s="529"/>
      <c r="AN188" s="529"/>
      <c r="AO188" s="529"/>
      <c r="AP188" s="529"/>
      <c r="AQ188" s="529"/>
      <c r="AR188" s="529"/>
      <c r="AS188" s="529"/>
      <c r="AT188" s="529"/>
      <c r="AU188" s="529"/>
      <c r="AV188" s="529"/>
      <c r="AW188" s="529"/>
      <c r="AX188" s="529"/>
      <c r="AY188" s="529"/>
      <c r="AZ188" s="529"/>
      <c r="BA188" s="529"/>
      <c r="BB188" s="529"/>
      <c r="BC188" s="529"/>
      <c r="BD188" s="529"/>
      <c r="BE188" s="529"/>
      <c r="BF188" s="529"/>
      <c r="BG188" s="529"/>
      <c r="BH188" s="529"/>
      <c r="BI188" s="529"/>
      <c r="BJ188" s="529"/>
      <c r="BK188" s="529"/>
      <c r="BL188" s="529"/>
      <c r="BM188" s="529"/>
      <c r="BN188" s="529"/>
      <c r="BO188" s="529"/>
      <c r="BP188" s="529"/>
      <c r="BQ188" s="529"/>
      <c r="BR188" s="529"/>
      <c r="BS188" s="529"/>
      <c r="BT188" s="529"/>
      <c r="BU188" s="529"/>
      <c r="BV188" s="529"/>
      <c r="BW188" s="529"/>
      <c r="BX188" s="529"/>
      <c r="BY188" s="529"/>
      <c r="BZ188" s="529"/>
      <c r="CA188" s="529"/>
      <c r="CB188" s="529"/>
      <c r="CC188" s="529"/>
      <c r="CD188" s="529"/>
      <c r="CE188" s="529"/>
    </row>
    <row r="189" spans="1:83" ht="15.75" customHeight="1">
      <c r="A189" s="289" t="s">
        <v>3920</v>
      </c>
      <c r="B189" s="289" t="s">
        <v>3921</v>
      </c>
      <c r="C189" s="289" t="s">
        <v>3922</v>
      </c>
      <c r="D189" s="511">
        <f t="shared" si="0"/>
        <v>31</v>
      </c>
      <c r="E189" s="512">
        <v>29</v>
      </c>
      <c r="F189" s="513" t="s">
        <v>1228</v>
      </c>
      <c r="G189" s="183"/>
      <c r="H189" s="183"/>
      <c r="I189" s="289" t="s">
        <v>8608</v>
      </c>
      <c r="J189" s="289" t="s">
        <v>8609</v>
      </c>
      <c r="K189" s="514">
        <v>44167</v>
      </c>
      <c r="L189" s="515" t="s">
        <v>6076</v>
      </c>
      <c r="M189" s="516" t="s">
        <v>8610</v>
      </c>
      <c r="N189" s="289" t="s">
        <v>8611</v>
      </c>
      <c r="O189" s="289" t="s">
        <v>6218</v>
      </c>
      <c r="P189" s="289" t="s">
        <v>6520</v>
      </c>
      <c r="Q189" s="289" t="s">
        <v>8612</v>
      </c>
      <c r="R189" s="289" t="s">
        <v>8613</v>
      </c>
      <c r="S189" s="289" t="s">
        <v>8614</v>
      </c>
      <c r="T189" s="289" t="s">
        <v>6218</v>
      </c>
      <c r="U189" s="289" t="s">
        <v>8615</v>
      </c>
      <c r="V189" s="289" t="s">
        <v>8616</v>
      </c>
      <c r="W189" s="289" t="s">
        <v>6109</v>
      </c>
      <c r="X189" s="289" t="s">
        <v>8617</v>
      </c>
      <c r="Y189" s="289" t="s">
        <v>8618</v>
      </c>
      <c r="Z189" s="518" t="s">
        <v>6763</v>
      </c>
      <c r="AA189" s="518" t="s">
        <v>8619</v>
      </c>
      <c r="AB189" s="518" t="s">
        <v>6106</v>
      </c>
      <c r="AC189" s="518" t="s">
        <v>6108</v>
      </c>
      <c r="AD189" s="518" t="s">
        <v>8620</v>
      </c>
      <c r="AE189" s="518" t="s">
        <v>6612</v>
      </c>
      <c r="AF189" s="518" t="s">
        <v>6113</v>
      </c>
      <c r="AG189" s="518" t="s">
        <v>6106</v>
      </c>
      <c r="AH189" s="518" t="s">
        <v>8621</v>
      </c>
      <c r="AI189" s="518" t="s">
        <v>6626</v>
      </c>
      <c r="AJ189" s="518" t="s">
        <v>8622</v>
      </c>
      <c r="AK189" s="518" t="s">
        <v>8623</v>
      </c>
      <c r="AL189" s="518" t="s">
        <v>8624</v>
      </c>
      <c r="AM189" s="518" t="s">
        <v>8625</v>
      </c>
      <c r="AN189" s="518" t="s">
        <v>8626</v>
      </c>
      <c r="AO189" s="518" t="s">
        <v>8627</v>
      </c>
      <c r="AP189" s="518" t="s">
        <v>8628</v>
      </c>
      <c r="AQ189" s="518" t="s">
        <v>8629</v>
      </c>
      <c r="AR189" s="518"/>
      <c r="AS189" s="518"/>
      <c r="AT189" s="518"/>
      <c r="AU189" s="518"/>
      <c r="AV189" s="518"/>
      <c r="AW189" s="518"/>
      <c r="AX189" s="518"/>
      <c r="AY189" s="518"/>
      <c r="AZ189" s="518"/>
      <c r="BA189" s="518"/>
      <c r="BB189" s="518"/>
      <c r="BC189" s="518"/>
      <c r="BD189" s="518"/>
      <c r="BE189" s="518"/>
      <c r="BF189" s="518"/>
      <c r="BG189" s="518"/>
      <c r="BH189" s="518"/>
      <c r="BI189" s="518"/>
      <c r="BJ189" s="518"/>
      <c r="BK189" s="518"/>
      <c r="BL189" s="518"/>
      <c r="BM189" s="518"/>
      <c r="BN189" s="518"/>
      <c r="BO189" s="518"/>
      <c r="BP189" s="518"/>
      <c r="BQ189" s="518"/>
      <c r="BR189" s="518"/>
      <c r="BS189" s="518"/>
      <c r="BT189" s="518"/>
      <c r="BU189" s="518"/>
      <c r="BV189" s="518"/>
      <c r="BW189" s="518"/>
      <c r="BX189" s="518"/>
      <c r="BY189" s="518"/>
      <c r="BZ189" s="518"/>
      <c r="CA189" s="518"/>
      <c r="CB189" s="518"/>
      <c r="CC189" s="518"/>
      <c r="CD189" s="518"/>
      <c r="CE189" s="518"/>
    </row>
    <row r="190" spans="1:83" ht="15.75" customHeight="1">
      <c r="A190" s="520" t="s">
        <v>3920</v>
      </c>
      <c r="B190" s="520" t="s">
        <v>3925</v>
      </c>
      <c r="C190" s="520" t="s">
        <v>3926</v>
      </c>
      <c r="D190" s="521">
        <f t="shared" si="0"/>
        <v>18</v>
      </c>
      <c r="E190" s="522">
        <v>15</v>
      </c>
      <c r="F190" s="523" t="s">
        <v>1228</v>
      </c>
      <c r="G190" s="551"/>
      <c r="H190" s="552"/>
      <c r="I190" s="520" t="s">
        <v>8630</v>
      </c>
      <c r="J190" s="520" t="s">
        <v>8631</v>
      </c>
      <c r="K190" s="556">
        <v>44165</v>
      </c>
      <c r="L190" s="526" t="s">
        <v>6076</v>
      </c>
      <c r="M190" s="527" t="s">
        <v>8632</v>
      </c>
      <c r="N190" s="520" t="s">
        <v>8633</v>
      </c>
      <c r="O190" s="520" t="s">
        <v>8634</v>
      </c>
      <c r="P190" s="520" t="s">
        <v>8635</v>
      </c>
      <c r="Q190" s="520" t="s">
        <v>6242</v>
      </c>
      <c r="R190" s="520" t="s">
        <v>7815</v>
      </c>
      <c r="S190" s="520" t="s">
        <v>8636</v>
      </c>
      <c r="T190" s="520" t="s">
        <v>7494</v>
      </c>
      <c r="U190" s="520" t="s">
        <v>7715</v>
      </c>
      <c r="V190" s="520" t="s">
        <v>8637</v>
      </c>
      <c r="W190" s="520" t="s">
        <v>7715</v>
      </c>
      <c r="X190" s="520" t="s">
        <v>7810</v>
      </c>
      <c r="Y190" s="520" t="s">
        <v>7715</v>
      </c>
      <c r="Z190" s="529" t="s">
        <v>8638</v>
      </c>
      <c r="AA190" s="529" t="s">
        <v>8639</v>
      </c>
      <c r="AB190" s="529" t="s">
        <v>8640</v>
      </c>
      <c r="AC190" s="529" t="s">
        <v>8641</v>
      </c>
      <c r="AD190" s="518" t="s">
        <v>8629</v>
      </c>
      <c r="AE190" s="529"/>
      <c r="AF190" s="529"/>
      <c r="AG190" s="529"/>
      <c r="AH190" s="529"/>
      <c r="AI190" s="529"/>
      <c r="AJ190" s="529"/>
      <c r="AK190" s="529"/>
      <c r="AL190" s="529"/>
      <c r="AM190" s="529"/>
      <c r="AN190" s="529"/>
      <c r="AO190" s="529"/>
      <c r="AP190" s="529"/>
      <c r="AQ190" s="529"/>
      <c r="AR190" s="529"/>
      <c r="AS190" s="529"/>
      <c r="AT190" s="529"/>
      <c r="AU190" s="529"/>
      <c r="AV190" s="529"/>
      <c r="AW190" s="529"/>
      <c r="AX190" s="529"/>
      <c r="AY190" s="529"/>
      <c r="AZ190" s="529"/>
      <c r="BA190" s="529"/>
      <c r="BB190" s="529"/>
      <c r="BC190" s="529"/>
      <c r="BD190" s="529"/>
      <c r="BE190" s="529"/>
      <c r="BF190" s="529"/>
      <c r="BG190" s="529"/>
      <c r="BH190" s="529"/>
      <c r="BI190" s="529"/>
      <c r="BJ190" s="529"/>
      <c r="BK190" s="529"/>
      <c r="BL190" s="529"/>
      <c r="BM190" s="529"/>
      <c r="BN190" s="529"/>
      <c r="BO190" s="529"/>
      <c r="BP190" s="529"/>
      <c r="BQ190" s="529"/>
      <c r="BR190" s="529"/>
      <c r="BS190" s="529"/>
      <c r="BT190" s="529"/>
      <c r="BU190" s="529"/>
      <c r="BV190" s="529"/>
      <c r="BW190" s="529"/>
      <c r="BX190" s="529"/>
      <c r="BY190" s="529"/>
      <c r="BZ190" s="529"/>
      <c r="CA190" s="529"/>
      <c r="CB190" s="529"/>
      <c r="CC190" s="529"/>
      <c r="CD190" s="529"/>
      <c r="CE190" s="529"/>
    </row>
    <row r="191" spans="1:83" ht="15.75" customHeight="1">
      <c r="A191" s="289" t="s">
        <v>3920</v>
      </c>
      <c r="B191" s="289" t="s">
        <v>3927</v>
      </c>
      <c r="C191" s="289" t="s">
        <v>3928</v>
      </c>
      <c r="D191" s="511">
        <f t="shared" si="0"/>
        <v>28</v>
      </c>
      <c r="E191" s="512">
        <v>33</v>
      </c>
      <c r="F191" s="513" t="s">
        <v>1228</v>
      </c>
      <c r="G191" s="183"/>
      <c r="H191" s="183"/>
      <c r="I191" s="289" t="s">
        <v>8642</v>
      </c>
      <c r="J191" s="289" t="s">
        <v>8643</v>
      </c>
      <c r="K191" s="514">
        <v>44147</v>
      </c>
      <c r="L191" s="515" t="s">
        <v>6076</v>
      </c>
      <c r="M191" s="516" t="s">
        <v>8644</v>
      </c>
      <c r="N191" s="289" t="s">
        <v>8645</v>
      </c>
      <c r="O191" s="289" t="s">
        <v>6098</v>
      </c>
      <c r="P191" s="289" t="s">
        <v>6098</v>
      </c>
      <c r="Q191" s="289" t="s">
        <v>6962</v>
      </c>
      <c r="R191" s="289" t="s">
        <v>8646</v>
      </c>
      <c r="S191" s="289" t="s">
        <v>8647</v>
      </c>
      <c r="T191" s="289" t="s">
        <v>8648</v>
      </c>
      <c r="U191" s="289" t="s">
        <v>7321</v>
      </c>
      <c r="V191" s="289" t="s">
        <v>6098</v>
      </c>
      <c r="W191" s="289" t="s">
        <v>6929</v>
      </c>
      <c r="X191" s="289" t="s">
        <v>8649</v>
      </c>
      <c r="Y191" s="289" t="s">
        <v>6098</v>
      </c>
      <c r="Z191" s="518" t="s">
        <v>6098</v>
      </c>
      <c r="AA191" s="518" t="s">
        <v>8650</v>
      </c>
      <c r="AB191" s="518" t="s">
        <v>8651</v>
      </c>
      <c r="AC191" s="518" t="s">
        <v>6099</v>
      </c>
      <c r="AD191" s="518" t="s">
        <v>8652</v>
      </c>
      <c r="AE191" s="518" t="s">
        <v>6098</v>
      </c>
      <c r="AF191" s="518" t="s">
        <v>6098</v>
      </c>
      <c r="AG191" s="518" t="s">
        <v>8653</v>
      </c>
      <c r="AH191" s="518" t="s">
        <v>6099</v>
      </c>
      <c r="AI191" s="518" t="s">
        <v>8654</v>
      </c>
      <c r="AJ191" s="518" t="s">
        <v>8655</v>
      </c>
      <c r="AK191" s="518" t="s">
        <v>6098</v>
      </c>
      <c r="AL191" s="518" t="s">
        <v>6588</v>
      </c>
      <c r="AM191" s="518" t="s">
        <v>7619</v>
      </c>
      <c r="AN191" s="518" t="s">
        <v>8629</v>
      </c>
      <c r="AO191" s="518"/>
      <c r="AP191" s="518"/>
      <c r="AQ191" s="519"/>
      <c r="AR191" s="519"/>
      <c r="AS191" s="519"/>
      <c r="AT191" s="518"/>
      <c r="AU191" s="518"/>
      <c r="AV191" s="518"/>
      <c r="AW191" s="518"/>
      <c r="AX191" s="518"/>
      <c r="AY191" s="518"/>
      <c r="AZ191" s="518"/>
      <c r="BA191" s="518"/>
      <c r="BB191" s="518"/>
      <c r="BC191" s="518"/>
      <c r="BD191" s="518"/>
      <c r="BE191" s="518"/>
      <c r="BF191" s="518"/>
      <c r="BG191" s="518"/>
      <c r="BH191" s="518"/>
      <c r="BI191" s="518"/>
      <c r="BJ191" s="518"/>
      <c r="BK191" s="518"/>
      <c r="BL191" s="518"/>
      <c r="BM191" s="518"/>
      <c r="BN191" s="518"/>
      <c r="BO191" s="518"/>
      <c r="BP191" s="518"/>
      <c r="BQ191" s="518"/>
      <c r="BR191" s="518"/>
      <c r="BS191" s="518"/>
      <c r="BT191" s="518"/>
      <c r="BU191" s="518"/>
      <c r="BV191" s="518"/>
      <c r="BW191" s="518"/>
      <c r="BX191" s="518"/>
      <c r="BY191" s="518"/>
      <c r="BZ191" s="518"/>
      <c r="CA191" s="518"/>
      <c r="CB191" s="518"/>
      <c r="CC191" s="518"/>
      <c r="CD191" s="518"/>
      <c r="CE191" s="518"/>
    </row>
    <row r="192" spans="1:83" ht="15.75" customHeight="1">
      <c r="A192" s="520" t="s">
        <v>3920</v>
      </c>
      <c r="B192" s="520" t="s">
        <v>3930</v>
      </c>
      <c r="C192" s="520" t="s">
        <v>3931</v>
      </c>
      <c r="D192" s="521">
        <f t="shared" si="0"/>
        <v>4</v>
      </c>
      <c r="E192" s="522">
        <v>8</v>
      </c>
      <c r="F192" s="523" t="s">
        <v>1228</v>
      </c>
      <c r="G192" s="524"/>
      <c r="H192" s="524"/>
      <c r="I192" s="520" t="s">
        <v>8656</v>
      </c>
      <c r="J192" s="520"/>
      <c r="K192" s="531">
        <v>44148</v>
      </c>
      <c r="L192" s="526" t="s">
        <v>6076</v>
      </c>
      <c r="M192" s="606">
        <v>44133</v>
      </c>
      <c r="N192" s="264" t="s">
        <v>8657</v>
      </c>
      <c r="O192" s="520" t="s">
        <v>8658</v>
      </c>
      <c r="P192" s="289" t="s">
        <v>8629</v>
      </c>
      <c r="Q192" s="520"/>
      <c r="R192" s="543"/>
      <c r="S192" s="520"/>
      <c r="T192" s="595"/>
      <c r="V192" s="520"/>
      <c r="W192" s="520"/>
      <c r="X192" s="520"/>
      <c r="Y192" s="520"/>
      <c r="Z192" s="529"/>
      <c r="AA192" s="529"/>
      <c r="AB192" s="529"/>
      <c r="AC192" s="529"/>
      <c r="AD192" s="529"/>
      <c r="AE192" s="529"/>
      <c r="AF192" s="529"/>
      <c r="AG192" s="529"/>
      <c r="AH192" s="529"/>
      <c r="AI192" s="529"/>
      <c r="AJ192" s="529"/>
      <c r="AK192" s="529"/>
      <c r="AL192" s="529"/>
      <c r="AM192" s="529"/>
      <c r="AN192" s="529"/>
      <c r="AO192" s="529"/>
      <c r="AP192" s="529"/>
      <c r="AQ192" s="529"/>
      <c r="AR192" s="529"/>
      <c r="AS192" s="529"/>
      <c r="AT192" s="529"/>
      <c r="AU192" s="529"/>
      <c r="AV192" s="529"/>
      <c r="AW192" s="529"/>
      <c r="AX192" s="529"/>
      <c r="AY192" s="529"/>
      <c r="AZ192" s="529"/>
      <c r="BA192" s="529"/>
      <c r="BB192" s="529"/>
      <c r="BC192" s="529"/>
      <c r="BD192" s="529"/>
      <c r="BE192" s="529"/>
      <c r="BF192" s="529"/>
      <c r="BG192" s="529"/>
      <c r="BH192" s="529"/>
      <c r="BI192" s="529"/>
      <c r="BJ192" s="529"/>
      <c r="BK192" s="529"/>
      <c r="BL192" s="529"/>
      <c r="BM192" s="529"/>
      <c r="BN192" s="529"/>
      <c r="BO192" s="529"/>
      <c r="BP192" s="529"/>
      <c r="BQ192" s="529"/>
      <c r="BR192" s="529"/>
      <c r="BS192" s="529"/>
      <c r="BT192" s="529"/>
      <c r="BU192" s="529"/>
      <c r="BV192" s="529"/>
      <c r="BW192" s="529"/>
      <c r="BX192" s="529"/>
      <c r="BY192" s="529"/>
      <c r="BZ192" s="529"/>
      <c r="CA192" s="529"/>
      <c r="CB192" s="529"/>
      <c r="CC192" s="529"/>
      <c r="CD192" s="529"/>
      <c r="CE192" s="529"/>
    </row>
    <row r="193" spans="1:83" ht="15.75" customHeight="1">
      <c r="A193" s="289" t="s">
        <v>3920</v>
      </c>
      <c r="B193" s="289" t="s">
        <v>3932</v>
      </c>
      <c r="C193" s="289" t="s">
        <v>2994</v>
      </c>
      <c r="D193" s="511">
        <f t="shared" si="0"/>
        <v>35</v>
      </c>
      <c r="E193" s="512">
        <v>46</v>
      </c>
      <c r="F193" s="513" t="s">
        <v>1228</v>
      </c>
      <c r="G193" s="183"/>
      <c r="H193" s="183"/>
      <c r="I193" s="608" t="s">
        <v>8377</v>
      </c>
      <c r="J193" s="289" t="s">
        <v>8659</v>
      </c>
      <c r="K193" s="514">
        <v>44131</v>
      </c>
      <c r="L193" s="515" t="s">
        <v>6118</v>
      </c>
      <c r="M193" s="516" t="s">
        <v>8660</v>
      </c>
      <c r="N193" s="289" t="s">
        <v>6218</v>
      </c>
      <c r="O193" s="289" t="s">
        <v>8661</v>
      </c>
      <c r="P193" s="289" t="s">
        <v>8662</v>
      </c>
      <c r="Q193" s="289" t="s">
        <v>8663</v>
      </c>
      <c r="R193" s="289" t="s">
        <v>7156</v>
      </c>
      <c r="S193" s="289" t="s">
        <v>7156</v>
      </c>
      <c r="T193" s="289" t="s">
        <v>7156</v>
      </c>
      <c r="U193" s="289" t="s">
        <v>8664</v>
      </c>
      <c r="V193" s="289" t="s">
        <v>7156</v>
      </c>
      <c r="W193" s="289" t="s">
        <v>8665</v>
      </c>
      <c r="X193" s="289" t="s">
        <v>7156</v>
      </c>
      <c r="Y193" s="289" t="s">
        <v>7156</v>
      </c>
      <c r="Z193" s="518" t="s">
        <v>8666</v>
      </c>
      <c r="AA193" s="518" t="s">
        <v>8667</v>
      </c>
      <c r="AB193" s="518" t="s">
        <v>8668</v>
      </c>
      <c r="AC193" s="518" t="s">
        <v>8669</v>
      </c>
      <c r="AD193" s="518" t="s">
        <v>8670</v>
      </c>
      <c r="AE193" s="518" t="s">
        <v>8671</v>
      </c>
      <c r="AF193" s="518" t="s">
        <v>8672</v>
      </c>
      <c r="AG193" s="518" t="s">
        <v>8673</v>
      </c>
      <c r="AH193" s="529" t="s">
        <v>7151</v>
      </c>
      <c r="AI193" s="518" t="s">
        <v>8674</v>
      </c>
      <c r="AJ193" s="518" t="s">
        <v>8675</v>
      </c>
      <c r="AK193" s="518" t="s">
        <v>8238</v>
      </c>
      <c r="AL193" s="518" t="s">
        <v>8676</v>
      </c>
      <c r="AM193" s="518" t="s">
        <v>8677</v>
      </c>
      <c r="AN193" s="518" t="s">
        <v>8678</v>
      </c>
      <c r="AO193" s="518" t="s">
        <v>8679</v>
      </c>
      <c r="AP193" s="518" t="s">
        <v>7156</v>
      </c>
      <c r="AQ193" s="529" t="s">
        <v>8680</v>
      </c>
      <c r="AR193" s="518" t="s">
        <v>8681</v>
      </c>
      <c r="AS193" s="518" t="s">
        <v>6767</v>
      </c>
      <c r="AT193" s="518" t="s">
        <v>8682</v>
      </c>
      <c r="AU193" s="518" t="s">
        <v>8683</v>
      </c>
      <c r="AV193" s="518"/>
      <c r="AW193" s="518"/>
      <c r="AX193" s="518"/>
      <c r="AY193" s="518"/>
      <c r="AZ193" s="518"/>
      <c r="BA193" s="518"/>
      <c r="BB193" s="518"/>
      <c r="BC193" s="518"/>
      <c r="BD193" s="518"/>
      <c r="BE193" s="519"/>
      <c r="BF193" s="518"/>
      <c r="BG193" s="518"/>
      <c r="BH193" s="518"/>
      <c r="BI193" s="518"/>
      <c r="BJ193" s="518"/>
      <c r="BK193" s="518"/>
      <c r="BL193" s="518"/>
      <c r="BM193" s="518"/>
      <c r="BN193" s="518"/>
      <c r="BO193" s="518"/>
      <c r="BP193" s="518"/>
      <c r="BQ193" s="518"/>
      <c r="BR193" s="518"/>
      <c r="BS193" s="518"/>
      <c r="BT193" s="518"/>
      <c r="BU193" s="518"/>
      <c r="BV193" s="518"/>
      <c r="BW193" s="518"/>
      <c r="BX193" s="518"/>
      <c r="BY193" s="518"/>
      <c r="BZ193" s="518"/>
      <c r="CA193" s="518"/>
      <c r="CB193" s="518"/>
      <c r="CC193" s="518"/>
      <c r="CD193" s="518"/>
      <c r="CE193" s="518"/>
    </row>
    <row r="194" spans="1:83" ht="15.75" customHeight="1">
      <c r="A194" s="520" t="s">
        <v>3936</v>
      </c>
      <c r="B194" s="520" t="s">
        <v>3937</v>
      </c>
      <c r="C194" s="520" t="s">
        <v>2988</v>
      </c>
      <c r="D194" s="521">
        <f t="shared" si="0"/>
        <v>15</v>
      </c>
      <c r="E194" s="522">
        <v>11</v>
      </c>
      <c r="F194" s="523" t="s">
        <v>1228</v>
      </c>
      <c r="G194" s="524"/>
      <c r="H194" s="524"/>
      <c r="I194" s="520" t="s">
        <v>13</v>
      </c>
      <c r="J194" s="520"/>
      <c r="K194" s="525">
        <v>44130</v>
      </c>
      <c r="L194" s="526" t="s">
        <v>8684</v>
      </c>
      <c r="M194" s="527" t="s">
        <v>6608</v>
      </c>
      <c r="N194" s="520" t="s">
        <v>6938</v>
      </c>
      <c r="O194" s="520" t="s">
        <v>8685</v>
      </c>
      <c r="P194" s="520" t="s">
        <v>7030</v>
      </c>
      <c r="Q194" s="520" t="s">
        <v>6501</v>
      </c>
      <c r="R194" s="520" t="s">
        <v>8686</v>
      </c>
      <c r="S194" s="520" t="s">
        <v>6609</v>
      </c>
      <c r="T194" s="520" t="s">
        <v>8687</v>
      </c>
      <c r="U194" s="520" t="s">
        <v>8686</v>
      </c>
      <c r="V194" s="520" t="s">
        <v>8688</v>
      </c>
      <c r="W194" s="520" t="s">
        <v>6111</v>
      </c>
      <c r="X194" s="520" t="s">
        <v>8686</v>
      </c>
      <c r="Y194" s="520" t="s">
        <v>8689</v>
      </c>
      <c r="Z194" s="518" t="s">
        <v>6106</v>
      </c>
      <c r="AA194" s="529" t="s">
        <v>6858</v>
      </c>
      <c r="AB194" s="529"/>
      <c r="AC194" s="529"/>
      <c r="AD194" s="529"/>
      <c r="AE194" s="529"/>
      <c r="AF194" s="529"/>
      <c r="AG194" s="529"/>
      <c r="AH194" s="529"/>
      <c r="AI194" s="529"/>
      <c r="AJ194" s="529"/>
      <c r="AK194" s="529"/>
      <c r="AL194" s="529"/>
      <c r="AM194" s="529"/>
      <c r="AN194" s="529"/>
      <c r="AO194" s="529"/>
      <c r="AP194" s="529"/>
      <c r="AQ194" s="529"/>
      <c r="AR194" s="529"/>
      <c r="AS194" s="529"/>
      <c r="AT194" s="529"/>
      <c r="AU194" s="529"/>
      <c r="AV194" s="529"/>
      <c r="AW194" s="529"/>
      <c r="AX194" s="529"/>
      <c r="AY194" s="529"/>
      <c r="AZ194" s="529"/>
      <c r="BA194" s="529"/>
      <c r="BB194" s="529"/>
      <c r="BC194" s="529"/>
      <c r="BD194" s="529"/>
      <c r="BE194" s="529"/>
      <c r="BF194" s="529"/>
      <c r="BG194" s="529"/>
      <c r="BH194" s="529"/>
      <c r="BI194" s="529"/>
      <c r="BJ194" s="529"/>
      <c r="BK194" s="529"/>
      <c r="BL194" s="529"/>
      <c r="BM194" s="529"/>
      <c r="BN194" s="529"/>
      <c r="BO194" s="529"/>
      <c r="BP194" s="529"/>
      <c r="BQ194" s="529"/>
      <c r="BR194" s="529"/>
      <c r="BS194" s="529"/>
      <c r="BT194" s="529"/>
      <c r="BU194" s="529"/>
      <c r="BV194" s="529"/>
      <c r="BW194" s="529"/>
      <c r="BX194" s="529"/>
      <c r="BY194" s="529"/>
      <c r="BZ194" s="529"/>
      <c r="CA194" s="529"/>
      <c r="CB194" s="529"/>
      <c r="CC194" s="529"/>
      <c r="CD194" s="529"/>
      <c r="CE194" s="529"/>
    </row>
    <row r="195" spans="1:83" ht="15.75" customHeight="1">
      <c r="A195" s="289" t="s">
        <v>3939</v>
      </c>
      <c r="B195" s="289" t="s">
        <v>3940</v>
      </c>
      <c r="C195" s="289" t="s">
        <v>3941</v>
      </c>
      <c r="D195" s="511">
        <f t="shared" si="0"/>
        <v>55</v>
      </c>
      <c r="E195" s="512">
        <v>51</v>
      </c>
      <c r="F195" s="513" t="s">
        <v>1228</v>
      </c>
      <c r="G195" s="183"/>
      <c r="H195" s="183" t="s">
        <v>8690</v>
      </c>
      <c r="I195" s="608" t="s">
        <v>8377</v>
      </c>
      <c r="J195" s="289" t="s">
        <v>8691</v>
      </c>
      <c r="K195" s="514">
        <v>44140</v>
      </c>
      <c r="L195" s="651" t="s">
        <v>6076</v>
      </c>
      <c r="M195" s="516" t="s">
        <v>6373</v>
      </c>
      <c r="N195" s="289" t="s">
        <v>6373</v>
      </c>
      <c r="O195" s="289" t="s">
        <v>6392</v>
      </c>
      <c r="P195" s="289" t="s">
        <v>6392</v>
      </c>
      <c r="Q195" s="289" t="s">
        <v>6392</v>
      </c>
      <c r="R195" s="289" t="s">
        <v>8692</v>
      </c>
      <c r="S195" s="289" t="s">
        <v>8693</v>
      </c>
      <c r="T195" s="289" t="s">
        <v>8694</v>
      </c>
      <c r="U195" s="289" t="s">
        <v>8695</v>
      </c>
      <c r="V195" s="289" t="s">
        <v>8696</v>
      </c>
      <c r="W195" s="289" t="s">
        <v>8697</v>
      </c>
      <c r="X195" s="289" t="s">
        <v>8696</v>
      </c>
      <c r="Y195" s="289" t="s">
        <v>8698</v>
      </c>
      <c r="Z195" s="518" t="s">
        <v>8699</v>
      </c>
      <c r="AA195" s="518" t="s">
        <v>8700</v>
      </c>
      <c r="AB195" s="518" t="s">
        <v>6884</v>
      </c>
      <c r="AC195" s="518" t="s">
        <v>8701</v>
      </c>
      <c r="AD195" s="518" t="s">
        <v>8702</v>
      </c>
      <c r="AE195" s="518" t="s">
        <v>8423</v>
      </c>
      <c r="AF195" s="518" t="s">
        <v>8703</v>
      </c>
      <c r="AG195" s="518" t="s">
        <v>8704</v>
      </c>
      <c r="AH195" s="191" t="s">
        <v>8705</v>
      </c>
      <c r="AI195" s="546" t="s">
        <v>8706</v>
      </c>
      <c r="AJ195" s="191" t="s">
        <v>8707</v>
      </c>
      <c r="AK195" s="191" t="s">
        <v>8708</v>
      </c>
      <c r="AL195" s="191" t="s">
        <v>8709</v>
      </c>
      <c r="AM195" s="518" t="s">
        <v>8710</v>
      </c>
      <c r="AN195" s="546" t="s">
        <v>8706</v>
      </c>
      <c r="AO195" s="518" t="s">
        <v>8711</v>
      </c>
      <c r="AP195" s="518" t="s">
        <v>8712</v>
      </c>
      <c r="AQ195" s="518" t="s">
        <v>8713</v>
      </c>
      <c r="AR195" s="518" t="s">
        <v>8714</v>
      </c>
      <c r="AS195" s="546" t="s">
        <v>8715</v>
      </c>
      <c r="AT195" s="518" t="s">
        <v>8716</v>
      </c>
      <c r="AU195" s="652" t="s">
        <v>8717</v>
      </c>
      <c r="AV195" s="518" t="s">
        <v>8428</v>
      </c>
      <c r="AW195" s="518" t="s">
        <v>8718</v>
      </c>
      <c r="AX195" s="518" t="s">
        <v>8719</v>
      </c>
      <c r="AY195" s="518" t="s">
        <v>8720</v>
      </c>
      <c r="AZ195" s="518" t="s">
        <v>8721</v>
      </c>
      <c r="BA195" s="518" t="s">
        <v>8722</v>
      </c>
      <c r="BB195" s="518" t="s">
        <v>8723</v>
      </c>
      <c r="BC195" s="518" t="s">
        <v>8724</v>
      </c>
      <c r="BD195" s="518" t="s">
        <v>8725</v>
      </c>
      <c r="BE195" s="518" t="s">
        <v>8726</v>
      </c>
      <c r="BF195" s="518" t="s">
        <v>8727</v>
      </c>
      <c r="BG195" s="518" t="s">
        <v>8728</v>
      </c>
      <c r="BH195" s="518" t="s">
        <v>8729</v>
      </c>
      <c r="BI195" s="518" t="s">
        <v>8730</v>
      </c>
      <c r="BJ195" s="518" t="s">
        <v>7304</v>
      </c>
      <c r="BK195" s="518" t="s">
        <v>7494</v>
      </c>
      <c r="BL195" s="518" t="s">
        <v>7494</v>
      </c>
      <c r="BM195" s="547" t="s">
        <v>6138</v>
      </c>
      <c r="BN195" s="518" t="s">
        <v>6807</v>
      </c>
      <c r="BO195" s="518" t="s">
        <v>6807</v>
      </c>
      <c r="BP195" s="518"/>
      <c r="BQ195" s="518"/>
      <c r="BR195" s="518"/>
      <c r="BS195" s="518"/>
      <c r="BT195" s="518"/>
      <c r="BU195" s="518"/>
      <c r="BV195" s="518"/>
      <c r="BW195" s="518"/>
      <c r="BX195" s="518"/>
      <c r="BY195" s="518"/>
      <c r="BZ195" s="518"/>
      <c r="CA195" s="518"/>
      <c r="CB195" s="518"/>
      <c r="CC195" s="518"/>
      <c r="CD195" s="518"/>
      <c r="CE195" s="518"/>
    </row>
    <row r="196" spans="1:83" ht="15.75" customHeight="1">
      <c r="A196" s="520" t="s">
        <v>3943</v>
      </c>
      <c r="B196" s="520" t="s">
        <v>3944</v>
      </c>
      <c r="C196" s="520" t="s">
        <v>3945</v>
      </c>
      <c r="D196" s="521">
        <f t="shared" si="0"/>
        <v>31</v>
      </c>
      <c r="E196" s="522">
        <v>31</v>
      </c>
      <c r="F196" s="523" t="s">
        <v>1228</v>
      </c>
      <c r="G196" s="524"/>
      <c r="H196" s="524"/>
      <c r="I196" s="608" t="s">
        <v>8731</v>
      </c>
      <c r="J196" s="520"/>
      <c r="K196" s="525">
        <v>44137</v>
      </c>
      <c r="L196" s="653" t="s">
        <v>6076</v>
      </c>
      <c r="M196" s="527" t="s">
        <v>8732</v>
      </c>
      <c r="N196" s="520" t="s">
        <v>6763</v>
      </c>
      <c r="O196" s="561" t="s">
        <v>8733</v>
      </c>
      <c r="P196" s="520" t="s">
        <v>6763</v>
      </c>
      <c r="Q196" s="520" t="s">
        <v>7146</v>
      </c>
      <c r="R196" s="520" t="s">
        <v>8734</v>
      </c>
      <c r="S196" s="520" t="s">
        <v>8082</v>
      </c>
      <c r="T196" s="520" t="s">
        <v>8735</v>
      </c>
      <c r="U196" s="520" t="s">
        <v>6763</v>
      </c>
      <c r="V196" s="520" t="s">
        <v>8736</v>
      </c>
      <c r="W196" s="520" t="s">
        <v>8737</v>
      </c>
      <c r="X196" s="520" t="s">
        <v>7570</v>
      </c>
      <c r="Y196" s="520" t="s">
        <v>8066</v>
      </c>
      <c r="Z196" s="529" t="s">
        <v>8738</v>
      </c>
      <c r="AA196" s="529" t="s">
        <v>8738</v>
      </c>
      <c r="AB196" s="529" t="s">
        <v>6078</v>
      </c>
      <c r="AC196" s="529" t="s">
        <v>8739</v>
      </c>
      <c r="AD196" s="529" t="s">
        <v>6079</v>
      </c>
      <c r="AE196" s="529" t="s">
        <v>8740</v>
      </c>
      <c r="AF196" s="529" t="s">
        <v>8741</v>
      </c>
      <c r="AG196" s="529" t="s">
        <v>8742</v>
      </c>
      <c r="AH196" s="529" t="s">
        <v>6078</v>
      </c>
      <c r="AI196" s="529" t="s">
        <v>7312</v>
      </c>
      <c r="AJ196" s="529" t="s">
        <v>8743</v>
      </c>
      <c r="AK196" s="529" t="s">
        <v>8744</v>
      </c>
      <c r="AL196" s="529" t="s">
        <v>8745</v>
      </c>
      <c r="AM196" s="529" t="s">
        <v>6078</v>
      </c>
      <c r="AN196" s="529" t="s">
        <v>8746</v>
      </c>
      <c r="AO196" s="529" t="s">
        <v>6593</v>
      </c>
      <c r="AP196" s="529" t="s">
        <v>6079</v>
      </c>
      <c r="AQ196" s="617" t="s">
        <v>8747</v>
      </c>
      <c r="AR196" s="529"/>
      <c r="AS196" s="529"/>
      <c r="AT196" s="529"/>
      <c r="AU196" s="529"/>
      <c r="AV196" s="529"/>
      <c r="AW196" s="529"/>
      <c r="AX196" s="529"/>
      <c r="AY196" s="529"/>
      <c r="AZ196" s="529"/>
      <c r="BA196" s="529"/>
      <c r="BB196" s="529"/>
      <c r="BC196" s="529"/>
      <c r="BD196" s="529"/>
      <c r="BE196" s="529"/>
      <c r="BF196" s="529"/>
      <c r="BG196" s="529"/>
      <c r="BH196" s="529"/>
      <c r="BI196" s="529"/>
      <c r="BJ196" s="529"/>
      <c r="BK196" s="529"/>
      <c r="BL196" s="529"/>
      <c r="BM196" s="529"/>
      <c r="BN196" s="529"/>
      <c r="BO196" s="529"/>
      <c r="BP196" s="529"/>
      <c r="BQ196" s="529"/>
      <c r="BR196" s="529"/>
      <c r="BS196" s="529"/>
      <c r="BT196" s="529"/>
      <c r="BU196" s="529"/>
      <c r="BV196" s="529"/>
      <c r="BW196" s="529"/>
      <c r="BX196" s="529"/>
      <c r="BY196" s="529"/>
      <c r="BZ196" s="529"/>
      <c r="CA196" s="529"/>
      <c r="CB196" s="529"/>
      <c r="CC196" s="529"/>
      <c r="CD196" s="529"/>
      <c r="CE196" s="529"/>
    </row>
    <row r="197" spans="1:83" ht="15.75" customHeight="1">
      <c r="A197" s="289" t="s">
        <v>3943</v>
      </c>
      <c r="B197" s="289" t="s">
        <v>3947</v>
      </c>
      <c r="C197" s="289" t="s">
        <v>3484</v>
      </c>
      <c r="D197" s="511">
        <f t="shared" si="0"/>
        <v>34</v>
      </c>
      <c r="E197" s="512">
        <v>43</v>
      </c>
      <c r="F197" s="513" t="s">
        <v>1228</v>
      </c>
      <c r="G197" s="183"/>
      <c r="H197" s="536">
        <v>44158</v>
      </c>
      <c r="I197" s="608" t="s">
        <v>8731</v>
      </c>
      <c r="J197" s="289"/>
      <c r="K197" s="514">
        <v>44187</v>
      </c>
      <c r="L197" s="651" t="s">
        <v>6076</v>
      </c>
      <c r="M197" s="573">
        <v>44125</v>
      </c>
      <c r="N197" s="536">
        <v>44125</v>
      </c>
      <c r="O197" s="613">
        <v>44125</v>
      </c>
      <c r="P197" s="298" t="s">
        <v>8122</v>
      </c>
      <c r="Q197" s="289" t="s">
        <v>8748</v>
      </c>
      <c r="R197" s="289" t="s">
        <v>6889</v>
      </c>
      <c r="S197" s="289" t="s">
        <v>6889</v>
      </c>
      <c r="T197" s="289" t="s">
        <v>6889</v>
      </c>
      <c r="U197" s="289" t="s">
        <v>6889</v>
      </c>
      <c r="V197" s="289" t="s">
        <v>6218</v>
      </c>
      <c r="W197" s="289" t="s">
        <v>6218</v>
      </c>
      <c r="X197" s="289" t="s">
        <v>6915</v>
      </c>
      <c r="Y197" s="289" t="s">
        <v>7403</v>
      </c>
      <c r="Z197" s="518" t="s">
        <v>8749</v>
      </c>
      <c r="AA197" s="518" t="s">
        <v>6608</v>
      </c>
      <c r="AB197" s="518" t="s">
        <v>6341</v>
      </c>
      <c r="AC197" s="518" t="s">
        <v>6609</v>
      </c>
      <c r="AD197" s="518" t="s">
        <v>8750</v>
      </c>
      <c r="AE197" s="518" t="s">
        <v>6938</v>
      </c>
      <c r="AF197" s="518" t="s">
        <v>8751</v>
      </c>
      <c r="AG197" s="518" t="s">
        <v>8752</v>
      </c>
      <c r="AH197" s="518" t="s">
        <v>6106</v>
      </c>
      <c r="AI197" s="518" t="s">
        <v>7117</v>
      </c>
      <c r="AJ197" s="518" t="s">
        <v>8753</v>
      </c>
      <c r="AK197" s="518" t="s">
        <v>6641</v>
      </c>
      <c r="AL197" s="518" t="s">
        <v>8754</v>
      </c>
      <c r="AM197" s="518" t="s">
        <v>8755</v>
      </c>
      <c r="AN197" s="529" t="s">
        <v>8756</v>
      </c>
      <c r="AO197" s="529" t="s">
        <v>6643</v>
      </c>
      <c r="AP197" s="518" t="s">
        <v>8757</v>
      </c>
      <c r="AQ197" s="518" t="s">
        <v>6106</v>
      </c>
      <c r="AR197" s="518" t="s">
        <v>8758</v>
      </c>
      <c r="AS197" s="518" t="s">
        <v>8759</v>
      </c>
      <c r="AT197" s="518" t="s">
        <v>8760</v>
      </c>
      <c r="AU197" s="518"/>
      <c r="AV197" s="518"/>
      <c r="AW197" s="518"/>
      <c r="AX197" s="519"/>
      <c r="AY197" s="519"/>
      <c r="AZ197" s="519"/>
      <c r="BA197" s="518"/>
      <c r="BB197" s="519"/>
      <c r="BC197" s="519"/>
      <c r="BD197" s="518"/>
      <c r="BE197" s="518"/>
      <c r="BF197" s="518"/>
      <c r="BG197" s="518"/>
      <c r="BH197" s="518"/>
      <c r="BI197" s="518"/>
      <c r="BJ197" s="518"/>
      <c r="BK197" s="518"/>
      <c r="BL197" s="518"/>
      <c r="BM197" s="518"/>
      <c r="BN197" s="518"/>
      <c r="BO197" s="518"/>
      <c r="BP197" s="518"/>
      <c r="BQ197" s="518"/>
      <c r="BR197" s="518"/>
      <c r="BS197" s="518"/>
      <c r="BT197" s="518"/>
      <c r="BU197" s="518"/>
      <c r="BV197" s="518"/>
      <c r="BW197" s="518"/>
      <c r="BX197" s="518"/>
      <c r="BY197" s="518"/>
      <c r="BZ197" s="518"/>
      <c r="CA197" s="518"/>
      <c r="CB197" s="518"/>
      <c r="CC197" s="518"/>
      <c r="CD197" s="518"/>
      <c r="CE197" s="518"/>
    </row>
    <row r="198" spans="1:83" ht="15.75" customHeight="1">
      <c r="A198" s="520" t="s">
        <v>3943</v>
      </c>
      <c r="B198" s="520" t="s">
        <v>3948</v>
      </c>
      <c r="C198" s="520" t="s">
        <v>3948</v>
      </c>
      <c r="D198" s="521">
        <f t="shared" si="0"/>
        <v>3</v>
      </c>
      <c r="E198" s="537">
        <v>10</v>
      </c>
      <c r="F198" s="538" t="s">
        <v>1228</v>
      </c>
      <c r="G198" s="524"/>
      <c r="H198" s="524"/>
      <c r="I198" s="520"/>
      <c r="J198" s="520"/>
      <c r="K198" s="531">
        <v>44151</v>
      </c>
      <c r="L198" s="654"/>
      <c r="M198" s="527" t="s">
        <v>7104</v>
      </c>
      <c r="N198" s="520" t="s">
        <v>6098</v>
      </c>
      <c r="O198" s="520" t="s">
        <v>8761</v>
      </c>
      <c r="Q198" s="520"/>
      <c r="R198" s="520"/>
      <c r="S198" s="520"/>
      <c r="T198" s="520"/>
      <c r="U198" s="520"/>
      <c r="V198" s="520"/>
      <c r="W198" s="520"/>
      <c r="X198" s="520"/>
      <c r="Y198" s="520"/>
      <c r="Z198" s="529"/>
      <c r="AA198" s="529"/>
      <c r="AB198" s="529"/>
      <c r="AC198" s="529"/>
      <c r="AD198" s="529"/>
      <c r="AE198" s="529"/>
      <c r="AF198" s="529"/>
      <c r="AG198" s="529"/>
      <c r="AH198" s="529"/>
      <c r="AI198" s="529"/>
      <c r="AJ198" s="529"/>
      <c r="AK198" s="529"/>
      <c r="AL198" s="529"/>
      <c r="AM198" s="529"/>
      <c r="AN198" s="529"/>
      <c r="AO198" s="529"/>
      <c r="AP198" s="529"/>
      <c r="AQ198" s="529"/>
      <c r="AR198" s="529"/>
      <c r="AS198" s="529"/>
      <c r="AT198" s="529"/>
      <c r="AU198" s="529"/>
      <c r="AV198" s="529"/>
      <c r="AW198" s="529"/>
      <c r="AX198" s="529"/>
      <c r="AY198" s="529"/>
      <c r="AZ198" s="529"/>
      <c r="BA198" s="529"/>
      <c r="BB198" s="529"/>
      <c r="BC198" s="529"/>
      <c r="BD198" s="529"/>
      <c r="BE198" s="529"/>
      <c r="BF198" s="529"/>
      <c r="BG198" s="529"/>
      <c r="BH198" s="529"/>
      <c r="BI198" s="529"/>
      <c r="BJ198" s="529"/>
      <c r="BK198" s="529"/>
      <c r="BL198" s="529"/>
      <c r="BM198" s="529"/>
      <c r="BN198" s="529"/>
      <c r="BO198" s="529"/>
      <c r="BP198" s="529"/>
      <c r="BQ198" s="529"/>
      <c r="BR198" s="529"/>
      <c r="BS198" s="529"/>
      <c r="BT198" s="529"/>
      <c r="BU198" s="529"/>
      <c r="BV198" s="529"/>
      <c r="BW198" s="529"/>
      <c r="BX198" s="529"/>
      <c r="BY198" s="529"/>
      <c r="BZ198" s="529"/>
      <c r="CA198" s="529"/>
      <c r="CB198" s="529"/>
      <c r="CC198" s="529"/>
      <c r="CD198" s="529"/>
      <c r="CE198" s="529"/>
    </row>
    <row r="199" spans="1:83" ht="15.75" customHeight="1">
      <c r="A199" s="289" t="s">
        <v>3949</v>
      </c>
      <c r="B199" s="289" t="s">
        <v>3873</v>
      </c>
      <c r="C199" s="289" t="s">
        <v>3950</v>
      </c>
      <c r="D199" s="511">
        <f t="shared" si="0"/>
        <v>7</v>
      </c>
      <c r="E199" s="512">
        <v>3</v>
      </c>
      <c r="F199" s="513" t="s">
        <v>1228</v>
      </c>
      <c r="G199" s="183"/>
      <c r="H199" s="183"/>
      <c r="I199" s="289" t="s">
        <v>8762</v>
      </c>
      <c r="J199" s="655" t="s">
        <v>8763</v>
      </c>
      <c r="K199" s="514">
        <v>44138</v>
      </c>
      <c r="L199" s="515" t="s">
        <v>6076</v>
      </c>
      <c r="M199" s="516" t="s">
        <v>8764</v>
      </c>
      <c r="N199" s="289" t="s">
        <v>8765</v>
      </c>
      <c r="O199" s="289" t="s">
        <v>6218</v>
      </c>
      <c r="P199" s="289" t="s">
        <v>7151</v>
      </c>
      <c r="Q199" s="289" t="s">
        <v>8766</v>
      </c>
      <c r="R199" s="289" t="s">
        <v>8767</v>
      </c>
      <c r="S199" s="289" t="s">
        <v>7668</v>
      </c>
      <c r="T199" s="289"/>
      <c r="U199" s="289"/>
      <c r="V199" s="289"/>
      <c r="W199" s="289"/>
      <c r="X199" s="289"/>
      <c r="Y199" s="289"/>
      <c r="Z199" s="518"/>
      <c r="AA199" s="518"/>
      <c r="AB199" s="518"/>
      <c r="AC199" s="518"/>
      <c r="AD199" s="518"/>
      <c r="AE199" s="518"/>
      <c r="AF199" s="518"/>
      <c r="AG199" s="518"/>
      <c r="AH199" s="518"/>
      <c r="AI199" s="518"/>
      <c r="AJ199" s="518"/>
      <c r="AK199" s="518"/>
      <c r="AL199" s="518"/>
      <c r="AM199" s="518"/>
      <c r="AN199" s="518"/>
      <c r="AO199" s="518"/>
      <c r="AP199" s="518"/>
      <c r="AQ199" s="518"/>
      <c r="AR199" s="518"/>
      <c r="AS199" s="518"/>
      <c r="AT199" s="518"/>
      <c r="AU199" s="518"/>
      <c r="AV199" s="518"/>
      <c r="AW199" s="518"/>
      <c r="AX199" s="518"/>
      <c r="AY199" s="518"/>
      <c r="AZ199" s="518"/>
      <c r="BA199" s="518"/>
      <c r="BB199" s="518"/>
      <c r="BC199" s="518"/>
      <c r="BD199" s="518"/>
      <c r="BE199" s="518"/>
      <c r="BF199" s="518"/>
      <c r="BG199" s="518"/>
      <c r="BH199" s="518"/>
      <c r="BI199" s="518"/>
      <c r="BJ199" s="518"/>
      <c r="BK199" s="518"/>
      <c r="BL199" s="518"/>
      <c r="BM199" s="518"/>
      <c r="BN199" s="518"/>
      <c r="BO199" s="518"/>
      <c r="BP199" s="518"/>
      <c r="BQ199" s="518"/>
      <c r="BR199" s="518"/>
      <c r="BS199" s="186"/>
      <c r="BT199" s="186"/>
      <c r="BU199" s="186"/>
      <c r="BV199" s="186"/>
      <c r="BW199" s="186"/>
      <c r="BX199" s="186"/>
      <c r="BY199" s="186"/>
      <c r="BZ199" s="186"/>
      <c r="CA199" s="186"/>
      <c r="CB199" s="186"/>
      <c r="CC199" s="186"/>
      <c r="CD199" s="186"/>
      <c r="CE199" s="186"/>
    </row>
    <row r="200" spans="1:83" ht="15.75" customHeight="1">
      <c r="A200" s="520" t="s">
        <v>3949</v>
      </c>
      <c r="B200" s="520" t="s">
        <v>3952</v>
      </c>
      <c r="C200" s="520" t="s">
        <v>3953</v>
      </c>
      <c r="D200" s="521">
        <f t="shared" si="0"/>
        <v>6</v>
      </c>
      <c r="E200" s="522">
        <v>3</v>
      </c>
      <c r="F200" s="523" t="s">
        <v>1228</v>
      </c>
      <c r="G200" s="524"/>
      <c r="H200" s="524"/>
      <c r="I200" s="520" t="s">
        <v>8768</v>
      </c>
      <c r="J200" s="520"/>
      <c r="K200" s="525">
        <v>44129</v>
      </c>
      <c r="L200" s="526" t="s">
        <v>8769</v>
      </c>
      <c r="M200" s="527" t="s">
        <v>8770</v>
      </c>
      <c r="N200" s="520" t="s">
        <v>8770</v>
      </c>
      <c r="O200" s="520" t="s">
        <v>8771</v>
      </c>
      <c r="P200" s="520" t="s">
        <v>8772</v>
      </c>
      <c r="Q200" s="520" t="s">
        <v>6777</v>
      </c>
      <c r="R200" s="520" t="s">
        <v>6489</v>
      </c>
      <c r="S200" s="520"/>
      <c r="T200" s="520"/>
      <c r="U200" s="520"/>
      <c r="V200" s="520"/>
      <c r="W200" s="520"/>
      <c r="X200" s="520"/>
      <c r="Y200" s="520"/>
      <c r="Z200" s="529"/>
      <c r="AA200" s="529"/>
      <c r="AB200" s="529"/>
      <c r="AC200" s="529"/>
      <c r="AD200" s="529"/>
      <c r="AE200" s="529"/>
      <c r="AF200" s="529"/>
      <c r="AG200" s="529"/>
      <c r="AH200" s="529"/>
      <c r="AI200" s="529"/>
      <c r="AJ200" s="529"/>
      <c r="AK200" s="529"/>
      <c r="AL200" s="529"/>
      <c r="AM200" s="529"/>
      <c r="AN200" s="529"/>
      <c r="AO200" s="529"/>
      <c r="AP200" s="529"/>
      <c r="AQ200" s="529"/>
      <c r="AR200" s="529"/>
      <c r="AS200" s="529"/>
      <c r="AT200" s="529"/>
      <c r="AU200" s="529"/>
      <c r="AV200" s="529"/>
      <c r="AW200" s="529"/>
      <c r="AX200" s="529"/>
      <c r="AY200" s="529"/>
      <c r="AZ200" s="529"/>
      <c r="BA200" s="529"/>
      <c r="BB200" s="529"/>
      <c r="BC200" s="529"/>
      <c r="BD200" s="529"/>
      <c r="BE200" s="529"/>
      <c r="BF200" s="529"/>
      <c r="BG200" s="529"/>
      <c r="BH200" s="529"/>
      <c r="BI200" s="529"/>
      <c r="BJ200" s="529"/>
      <c r="BK200" s="529"/>
      <c r="BL200" s="529"/>
      <c r="BM200" s="529"/>
      <c r="BN200" s="529"/>
      <c r="BO200" s="529"/>
      <c r="BP200" s="529"/>
      <c r="BQ200" s="529"/>
      <c r="BR200" s="529"/>
      <c r="BS200" s="529"/>
      <c r="BT200" s="529"/>
      <c r="BU200" s="529"/>
      <c r="BV200" s="529"/>
      <c r="BW200" s="529"/>
      <c r="BX200" s="529"/>
      <c r="BY200" s="529"/>
      <c r="BZ200" s="529"/>
      <c r="CA200" s="529"/>
      <c r="CB200" s="529"/>
      <c r="CC200" s="529"/>
      <c r="CD200" s="529"/>
      <c r="CE200" s="529"/>
    </row>
    <row r="201" spans="1:83" ht="15.75" customHeight="1">
      <c r="A201" s="289" t="s">
        <v>3949</v>
      </c>
      <c r="B201" s="289" t="s">
        <v>8773</v>
      </c>
      <c r="C201" s="289" t="s">
        <v>8774</v>
      </c>
      <c r="D201" s="511">
        <f t="shared" si="0"/>
        <v>6</v>
      </c>
      <c r="E201" s="512">
        <v>9</v>
      </c>
      <c r="F201" s="513" t="s">
        <v>1228</v>
      </c>
      <c r="G201" s="85"/>
      <c r="H201" s="205"/>
      <c r="I201" s="289" t="s">
        <v>8775</v>
      </c>
      <c r="J201" s="298" t="s">
        <v>8776</v>
      </c>
      <c r="K201" s="514">
        <v>44126</v>
      </c>
      <c r="L201" s="515" t="s">
        <v>8777</v>
      </c>
      <c r="M201" s="289" t="s">
        <v>8778</v>
      </c>
      <c r="N201" s="289" t="s">
        <v>8771</v>
      </c>
      <c r="O201" s="289" t="s">
        <v>6777</v>
      </c>
      <c r="P201" s="289" t="s">
        <v>8779</v>
      </c>
      <c r="Q201" s="289" t="s">
        <v>8780</v>
      </c>
      <c r="R201" s="592" t="s">
        <v>6218</v>
      </c>
      <c r="S201" s="536"/>
      <c r="T201" s="536"/>
      <c r="U201" s="289"/>
      <c r="V201" s="289"/>
      <c r="W201" s="289"/>
      <c r="X201" s="289"/>
      <c r="Y201" s="289"/>
      <c r="Z201" s="518"/>
      <c r="AA201" s="518"/>
      <c r="AB201" s="518"/>
      <c r="AC201" s="518"/>
      <c r="AD201" s="518"/>
      <c r="AE201" s="518"/>
      <c r="AF201" s="518"/>
      <c r="AG201" s="518"/>
      <c r="AH201" s="518"/>
      <c r="AI201" s="518"/>
      <c r="AJ201" s="518"/>
      <c r="AK201" s="518"/>
      <c r="AL201" s="518"/>
      <c r="AM201" s="518"/>
      <c r="AN201" s="518"/>
      <c r="AO201" s="518"/>
      <c r="AP201" s="518"/>
      <c r="AQ201" s="518"/>
      <c r="AR201" s="518"/>
      <c r="AS201" s="518"/>
      <c r="AT201" s="518"/>
      <c r="AU201" s="518"/>
      <c r="AV201" s="518"/>
      <c r="AW201" s="518"/>
      <c r="AX201" s="518"/>
      <c r="AY201" s="518"/>
      <c r="AZ201" s="518"/>
      <c r="BA201" s="518"/>
      <c r="BB201" s="518"/>
      <c r="BC201" s="518"/>
      <c r="BD201" s="518"/>
      <c r="BE201" s="518"/>
      <c r="BF201" s="518"/>
      <c r="BG201" s="518"/>
      <c r="BH201" s="518"/>
      <c r="BI201" s="518"/>
      <c r="BJ201" s="518"/>
      <c r="BK201" s="518"/>
      <c r="BL201" s="518"/>
      <c r="BM201" s="518"/>
      <c r="BN201" s="518"/>
      <c r="BO201" s="518"/>
      <c r="BP201" s="518"/>
      <c r="BQ201" s="518"/>
      <c r="BR201" s="518"/>
      <c r="BS201" s="518"/>
      <c r="BT201" s="518"/>
      <c r="BU201" s="518"/>
      <c r="BV201" s="518"/>
      <c r="BW201" s="518"/>
      <c r="BX201" s="518"/>
      <c r="BY201" s="518"/>
      <c r="BZ201" s="518"/>
      <c r="CA201" s="518"/>
      <c r="CB201" s="518"/>
      <c r="CC201" s="518"/>
      <c r="CD201" s="518"/>
      <c r="CE201" s="518"/>
    </row>
    <row r="202" spans="1:83" ht="15.75" customHeight="1">
      <c r="A202" s="520"/>
      <c r="B202" s="520"/>
      <c r="C202" s="520"/>
      <c r="D202" s="520"/>
      <c r="E202" s="520"/>
      <c r="F202" s="520"/>
      <c r="G202" s="520"/>
      <c r="H202" s="520"/>
      <c r="I202" s="520"/>
      <c r="J202" s="289"/>
      <c r="K202" s="289"/>
      <c r="L202" s="289"/>
      <c r="M202" s="289"/>
      <c r="N202" s="289"/>
      <c r="O202" s="285"/>
      <c r="P202" s="285"/>
      <c r="Q202" s="285"/>
      <c r="R202" s="285"/>
      <c r="S202" s="285"/>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5"/>
      <c r="AR202" s="285"/>
      <c r="AS202" s="285"/>
      <c r="AT202" s="285"/>
      <c r="AU202" s="285"/>
      <c r="AV202" s="285"/>
      <c r="AW202" s="285"/>
      <c r="AX202" s="285"/>
      <c r="AY202" s="285"/>
      <c r="AZ202" s="285"/>
      <c r="BA202" s="285"/>
      <c r="BB202" s="285"/>
      <c r="BC202" s="285"/>
      <c r="BD202" s="285"/>
      <c r="BE202" s="285"/>
      <c r="BF202" s="285"/>
      <c r="BG202" s="285"/>
      <c r="BH202" s="285"/>
      <c r="BI202" s="285"/>
      <c r="BJ202" s="285"/>
      <c r="BK202" s="285"/>
      <c r="BL202" s="285"/>
      <c r="BM202" s="285"/>
      <c r="BN202" s="285"/>
      <c r="BO202" s="285"/>
    </row>
    <row r="203" spans="1:83" ht="15.75" customHeight="1">
      <c r="A203" s="289"/>
      <c r="B203" s="289"/>
      <c r="C203" s="289"/>
      <c r="D203" s="289"/>
      <c r="E203" s="289"/>
      <c r="F203" s="289"/>
      <c r="G203" s="289"/>
      <c r="H203" s="289"/>
      <c r="I203" s="289"/>
      <c r="J203" s="285"/>
      <c r="K203" s="285"/>
      <c r="L203" s="285"/>
      <c r="M203" s="285"/>
      <c r="N203" s="285"/>
      <c r="O203" s="285"/>
      <c r="P203" s="285"/>
      <c r="Q203" s="285"/>
      <c r="R203" s="285"/>
      <c r="S203" s="285"/>
      <c r="T203" s="285"/>
      <c r="U203" s="285"/>
      <c r="V203" s="285"/>
      <c r="W203" s="285"/>
      <c r="X203" s="285"/>
      <c r="Y203" s="285"/>
      <c r="Z203" s="285"/>
      <c r="AA203" s="285"/>
      <c r="AB203" s="285"/>
      <c r="AC203" s="285"/>
      <c r="AD203" s="285"/>
      <c r="AE203" s="285"/>
      <c r="AF203" s="285"/>
      <c r="AG203" s="285"/>
      <c r="AH203" s="285"/>
      <c r="AI203" s="285"/>
      <c r="AJ203" s="285"/>
      <c r="AK203" s="285"/>
      <c r="AL203" s="285"/>
      <c r="AM203" s="285"/>
      <c r="AN203" s="285"/>
      <c r="AO203" s="285"/>
      <c r="AP203" s="285"/>
      <c r="AQ203" s="285"/>
      <c r="AR203" s="285"/>
      <c r="AS203" s="285"/>
      <c r="AT203" s="285"/>
      <c r="AU203" s="285"/>
      <c r="AV203" s="285"/>
      <c r="AW203" s="285"/>
      <c r="AX203" s="285"/>
      <c r="AY203" s="285"/>
      <c r="AZ203" s="285"/>
      <c r="BA203" s="285"/>
      <c r="BB203" s="285"/>
      <c r="BC203" s="285"/>
      <c r="BD203" s="285"/>
      <c r="BE203" s="285"/>
      <c r="BF203" s="285"/>
      <c r="BG203" s="285"/>
      <c r="BH203" s="285"/>
      <c r="BI203" s="285"/>
      <c r="BJ203" s="285"/>
      <c r="BK203" s="285"/>
      <c r="BL203" s="285"/>
      <c r="BM203" s="285"/>
      <c r="BN203" s="285"/>
      <c r="BO203" s="285"/>
    </row>
    <row r="204" spans="1:83" ht="15.75" customHeight="1">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285"/>
      <c r="AL204" s="285"/>
      <c r="AM204" s="285"/>
      <c r="AN204" s="285"/>
      <c r="AO204" s="285"/>
      <c r="AP204" s="285"/>
      <c r="AQ204" s="285"/>
      <c r="AR204" s="285"/>
      <c r="AS204" s="285"/>
      <c r="AT204" s="285"/>
      <c r="AU204" s="285"/>
      <c r="AV204" s="285"/>
      <c r="AW204" s="285"/>
      <c r="AX204" s="285"/>
      <c r="AY204" s="285"/>
      <c r="AZ204" s="285"/>
      <c r="BA204" s="285"/>
      <c r="BB204" s="285"/>
      <c r="BC204" s="285"/>
      <c r="BD204" s="285"/>
      <c r="BE204" s="285"/>
      <c r="BF204" s="285"/>
      <c r="BG204" s="285"/>
      <c r="BH204" s="285"/>
      <c r="BI204" s="285"/>
      <c r="BJ204" s="285"/>
      <c r="BK204" s="285"/>
      <c r="BL204" s="285"/>
      <c r="BM204" s="285"/>
      <c r="BN204" s="285"/>
      <c r="BO204" s="285"/>
    </row>
    <row r="205" spans="1:83" ht="15.75" customHeight="1">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285"/>
      <c r="AL205" s="285"/>
      <c r="AM205" s="285"/>
      <c r="AN205" s="285"/>
      <c r="AO205" s="285"/>
      <c r="AP205" s="285"/>
      <c r="AQ205" s="285"/>
      <c r="AR205" s="285"/>
      <c r="AS205" s="285"/>
      <c r="AT205" s="285"/>
      <c r="AU205" s="285"/>
      <c r="AV205" s="285"/>
      <c r="AW205" s="285"/>
      <c r="AX205" s="285"/>
      <c r="AY205" s="285"/>
      <c r="AZ205" s="285"/>
      <c r="BA205" s="285"/>
      <c r="BB205" s="285"/>
      <c r="BC205" s="285"/>
      <c r="BD205" s="285"/>
      <c r="BE205" s="285"/>
      <c r="BF205" s="285"/>
      <c r="BG205" s="285"/>
      <c r="BH205" s="285"/>
      <c r="BI205" s="285"/>
      <c r="BJ205" s="285"/>
      <c r="BK205" s="285"/>
      <c r="BL205" s="285"/>
      <c r="BM205" s="285"/>
      <c r="BN205" s="285"/>
      <c r="BO205" s="285"/>
    </row>
    <row r="206" spans="1:83" ht="15.75" customHeight="1">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5"/>
      <c r="AR206" s="285"/>
      <c r="AS206" s="285"/>
      <c r="AT206" s="285"/>
      <c r="AU206" s="285"/>
      <c r="AV206" s="285"/>
      <c r="AW206" s="285"/>
      <c r="AX206" s="285"/>
      <c r="AY206" s="285"/>
      <c r="AZ206" s="285"/>
      <c r="BA206" s="285"/>
      <c r="BB206" s="285"/>
      <c r="BC206" s="285"/>
      <c r="BD206" s="285"/>
      <c r="BE206" s="285"/>
      <c r="BF206" s="285"/>
      <c r="BG206" s="285"/>
      <c r="BH206" s="285"/>
      <c r="BI206" s="285"/>
      <c r="BJ206" s="285"/>
      <c r="BK206" s="285"/>
      <c r="BL206" s="285"/>
      <c r="BM206" s="285"/>
      <c r="BN206" s="285"/>
      <c r="BO206" s="285"/>
    </row>
    <row r="207" spans="1:83" ht="15.75" customHeight="1">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285"/>
      <c r="AL207" s="285"/>
      <c r="AM207" s="285"/>
      <c r="AN207" s="285"/>
      <c r="AO207" s="285"/>
      <c r="AP207" s="285"/>
      <c r="AQ207" s="285"/>
      <c r="AR207" s="285"/>
      <c r="AS207" s="285"/>
      <c r="AT207" s="285"/>
      <c r="AU207" s="285"/>
      <c r="AV207" s="285"/>
      <c r="AW207" s="285"/>
      <c r="AX207" s="285"/>
      <c r="AY207" s="285"/>
      <c r="AZ207" s="285"/>
      <c r="BA207" s="285"/>
      <c r="BB207" s="285"/>
      <c r="BC207" s="285"/>
      <c r="BD207" s="285"/>
      <c r="BE207" s="285"/>
      <c r="BF207" s="285"/>
      <c r="BG207" s="285"/>
      <c r="BH207" s="285"/>
      <c r="BI207" s="285"/>
      <c r="BJ207" s="285"/>
      <c r="BK207" s="285"/>
      <c r="BL207" s="285"/>
      <c r="BM207" s="285"/>
      <c r="BN207" s="285"/>
      <c r="BO207" s="285"/>
    </row>
    <row r="208" spans="1:83" ht="15.75" customHeight="1">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285"/>
      <c r="AL208" s="285"/>
      <c r="AM208" s="285"/>
      <c r="AN208" s="285"/>
      <c r="AO208" s="285"/>
      <c r="AP208" s="285"/>
      <c r="AQ208" s="285"/>
      <c r="AR208" s="285"/>
      <c r="AS208" s="285"/>
      <c r="AT208" s="285"/>
      <c r="AU208" s="285"/>
      <c r="AV208" s="285"/>
      <c r="AW208" s="285"/>
      <c r="AX208" s="285"/>
      <c r="AY208" s="285"/>
      <c r="AZ208" s="285"/>
      <c r="BA208" s="285"/>
      <c r="BB208" s="285"/>
      <c r="BC208" s="285"/>
      <c r="BD208" s="285"/>
      <c r="BE208" s="285"/>
      <c r="BF208" s="285"/>
      <c r="BG208" s="285"/>
      <c r="BH208" s="285"/>
      <c r="BI208" s="285"/>
      <c r="BJ208" s="285"/>
      <c r="BK208" s="285"/>
      <c r="BL208" s="285"/>
      <c r="BM208" s="285"/>
      <c r="BN208" s="285"/>
      <c r="BO208" s="285"/>
    </row>
    <row r="209" spans="1:67" ht="15.75" customHeight="1">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85"/>
      <c r="AB209" s="285"/>
      <c r="AC209" s="285"/>
      <c r="AD209" s="285"/>
      <c r="AE209" s="285"/>
      <c r="AF209" s="285"/>
      <c r="AG209" s="285"/>
      <c r="AH209" s="285"/>
      <c r="AI209" s="285"/>
      <c r="AJ209" s="285"/>
      <c r="AK209" s="285"/>
      <c r="AL209" s="285"/>
      <c r="AM209" s="285"/>
      <c r="AN209" s="285"/>
      <c r="AO209" s="285"/>
      <c r="AP209" s="285"/>
      <c r="AQ209" s="285"/>
      <c r="AR209" s="285"/>
      <c r="AS209" s="285"/>
      <c r="AT209" s="285"/>
      <c r="AU209" s="285"/>
      <c r="AV209" s="285"/>
      <c r="AW209" s="285"/>
      <c r="AX209" s="285"/>
      <c r="AY209" s="285"/>
      <c r="AZ209" s="285"/>
      <c r="BA209" s="285"/>
      <c r="BB209" s="285"/>
      <c r="BC209" s="285"/>
      <c r="BD209" s="285"/>
      <c r="BE209" s="285"/>
      <c r="BF209" s="285"/>
      <c r="BG209" s="285"/>
      <c r="BH209" s="285"/>
      <c r="BI209" s="285"/>
      <c r="BJ209" s="285"/>
      <c r="BK209" s="285"/>
      <c r="BL209" s="285"/>
      <c r="BM209" s="285"/>
      <c r="BN209" s="285"/>
      <c r="BO209" s="285"/>
    </row>
    <row r="210" spans="1:67" ht="15.75" customHeight="1">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5"/>
      <c r="AR210" s="285"/>
      <c r="AS210" s="285"/>
      <c r="AT210" s="285"/>
      <c r="AU210" s="285"/>
      <c r="AV210" s="285"/>
      <c r="AW210" s="285"/>
      <c r="AX210" s="285"/>
      <c r="AY210" s="285"/>
      <c r="AZ210" s="285"/>
      <c r="BA210" s="285"/>
      <c r="BB210" s="285"/>
      <c r="BC210" s="285"/>
      <c r="BD210" s="285"/>
      <c r="BE210" s="285"/>
      <c r="BF210" s="285"/>
      <c r="BG210" s="285"/>
      <c r="BH210" s="285"/>
      <c r="BI210" s="285"/>
      <c r="BJ210" s="285"/>
      <c r="BK210" s="285"/>
      <c r="BL210" s="285"/>
      <c r="BM210" s="285"/>
      <c r="BN210" s="285"/>
      <c r="BO210" s="285"/>
    </row>
    <row r="211" spans="1:67" ht="15.75" customHeight="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5"/>
      <c r="AR211" s="285"/>
      <c r="AS211" s="285"/>
      <c r="AT211" s="285"/>
      <c r="AU211" s="285"/>
      <c r="AV211" s="285"/>
      <c r="AW211" s="285"/>
      <c r="AX211" s="285"/>
      <c r="AY211" s="285"/>
      <c r="AZ211" s="285"/>
      <c r="BA211" s="285"/>
      <c r="BB211" s="285"/>
      <c r="BC211" s="285"/>
      <c r="BD211" s="285"/>
      <c r="BE211" s="285"/>
      <c r="BF211" s="285"/>
      <c r="BG211" s="285"/>
      <c r="BH211" s="285"/>
      <c r="BI211" s="285"/>
      <c r="BJ211" s="285"/>
      <c r="BK211" s="285"/>
      <c r="BL211" s="285"/>
      <c r="BM211" s="285"/>
      <c r="BN211" s="285"/>
      <c r="BO211" s="285"/>
    </row>
    <row r="212" spans="1:67" ht="15.75" customHeight="1">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5"/>
      <c r="AR212" s="285"/>
      <c r="AS212" s="285"/>
      <c r="AT212" s="285"/>
      <c r="AU212" s="285"/>
      <c r="AV212" s="285"/>
      <c r="AW212" s="285"/>
      <c r="AX212" s="285"/>
      <c r="AY212" s="285"/>
      <c r="AZ212" s="285"/>
      <c r="BA212" s="285"/>
      <c r="BB212" s="285"/>
      <c r="BC212" s="285"/>
      <c r="BD212" s="285"/>
      <c r="BE212" s="285"/>
      <c r="BF212" s="285"/>
      <c r="BG212" s="285"/>
      <c r="BH212" s="285"/>
      <c r="BI212" s="285"/>
      <c r="BJ212" s="285"/>
      <c r="BK212" s="285"/>
      <c r="BL212" s="285"/>
      <c r="BM212" s="285"/>
      <c r="BN212" s="285"/>
      <c r="BO212" s="285"/>
    </row>
    <row r="213" spans="1:67" ht="15.75" customHeight="1">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5"/>
      <c r="AR213" s="285"/>
      <c r="AS213" s="285"/>
      <c r="AT213" s="285"/>
      <c r="AU213" s="285"/>
      <c r="AV213" s="285"/>
      <c r="AW213" s="285"/>
      <c r="AX213" s="285"/>
      <c r="AY213" s="285"/>
      <c r="AZ213" s="285"/>
      <c r="BA213" s="285"/>
      <c r="BB213" s="285"/>
      <c r="BC213" s="285"/>
      <c r="BD213" s="285"/>
      <c r="BE213" s="285"/>
      <c r="BF213" s="285"/>
      <c r="BG213" s="285"/>
      <c r="BH213" s="285"/>
      <c r="BI213" s="285"/>
      <c r="BJ213" s="285"/>
      <c r="BK213" s="285"/>
      <c r="BL213" s="285"/>
      <c r="BM213" s="285"/>
      <c r="BN213" s="285"/>
      <c r="BO213" s="285"/>
    </row>
    <row r="214" spans="1:67" ht="15.75" customHeight="1">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5"/>
      <c r="AR214" s="285"/>
      <c r="AS214" s="285"/>
      <c r="AT214" s="285"/>
      <c r="AU214" s="285"/>
      <c r="AV214" s="285"/>
      <c r="AW214" s="285"/>
      <c r="AX214" s="285"/>
      <c r="AY214" s="285"/>
      <c r="AZ214" s="285"/>
      <c r="BA214" s="285"/>
      <c r="BB214" s="285"/>
      <c r="BC214" s="285"/>
      <c r="BD214" s="285"/>
      <c r="BE214" s="285"/>
      <c r="BF214" s="285"/>
      <c r="BG214" s="285"/>
      <c r="BH214" s="285"/>
      <c r="BI214" s="285"/>
      <c r="BJ214" s="285"/>
      <c r="BK214" s="285"/>
      <c r="BL214" s="285"/>
      <c r="BM214" s="285"/>
      <c r="BN214" s="285"/>
      <c r="BO214" s="285"/>
    </row>
    <row r="215" spans="1:67" ht="15.75" customHeight="1">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85"/>
      <c r="AB215" s="285"/>
      <c r="AC215" s="285"/>
      <c r="AD215" s="285"/>
      <c r="AE215" s="285"/>
      <c r="AF215" s="285"/>
      <c r="AG215" s="285"/>
      <c r="AH215" s="285"/>
      <c r="AI215" s="285"/>
      <c r="AJ215" s="285"/>
      <c r="AK215" s="285"/>
      <c r="AL215" s="285"/>
      <c r="AM215" s="285"/>
      <c r="AN215" s="285"/>
      <c r="AO215" s="285"/>
      <c r="AP215" s="285"/>
      <c r="AQ215" s="285"/>
      <c r="AR215" s="285"/>
      <c r="AS215" s="285"/>
      <c r="AT215" s="285"/>
      <c r="AU215" s="285"/>
      <c r="AV215" s="285"/>
      <c r="AW215" s="285"/>
      <c r="AX215" s="285"/>
      <c r="AY215" s="285"/>
      <c r="AZ215" s="285"/>
      <c r="BA215" s="285"/>
      <c r="BB215" s="285"/>
      <c r="BC215" s="285"/>
      <c r="BD215" s="285"/>
      <c r="BE215" s="285"/>
      <c r="BF215" s="285"/>
      <c r="BG215" s="285"/>
      <c r="BH215" s="285"/>
      <c r="BI215" s="285"/>
      <c r="BJ215" s="285"/>
      <c r="BK215" s="285"/>
      <c r="BL215" s="285"/>
      <c r="BM215" s="285"/>
      <c r="BN215" s="285"/>
      <c r="BO215" s="285"/>
    </row>
    <row r="216" spans="1:67" ht="15.75" customHeight="1">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85"/>
      <c r="AB216" s="285"/>
      <c r="AC216" s="285"/>
      <c r="AD216" s="285"/>
      <c r="AE216" s="285"/>
      <c r="AF216" s="285"/>
      <c r="AG216" s="285"/>
      <c r="AH216" s="285"/>
      <c r="AI216" s="285"/>
      <c r="AJ216" s="285"/>
      <c r="AK216" s="285"/>
      <c r="AL216" s="285"/>
      <c r="AM216" s="285"/>
      <c r="AN216" s="285"/>
      <c r="AO216" s="285"/>
      <c r="AP216" s="285"/>
      <c r="AQ216" s="285"/>
      <c r="AR216" s="285"/>
      <c r="AS216" s="285"/>
      <c r="AT216" s="285"/>
      <c r="AU216" s="285"/>
      <c r="AV216" s="285"/>
      <c r="AW216" s="285"/>
      <c r="AX216" s="285"/>
      <c r="AY216" s="285"/>
      <c r="AZ216" s="285"/>
      <c r="BA216" s="285"/>
      <c r="BB216" s="285"/>
      <c r="BC216" s="285"/>
      <c r="BD216" s="285"/>
      <c r="BE216" s="285"/>
      <c r="BF216" s="285"/>
      <c r="BG216" s="285"/>
      <c r="BH216" s="285"/>
      <c r="BI216" s="285"/>
      <c r="BJ216" s="285"/>
      <c r="BK216" s="285"/>
      <c r="BL216" s="285"/>
      <c r="BM216" s="285"/>
      <c r="BN216" s="285"/>
      <c r="BO216" s="285"/>
    </row>
    <row r="217" spans="1:67" ht="15.75" customHeight="1">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85"/>
      <c r="AB217" s="285"/>
      <c r="AC217" s="285"/>
      <c r="AD217" s="285"/>
      <c r="AE217" s="285"/>
      <c r="AF217" s="285"/>
      <c r="AG217" s="285"/>
      <c r="AH217" s="285"/>
      <c r="AI217" s="285"/>
      <c r="AJ217" s="285"/>
      <c r="AK217" s="285"/>
      <c r="AL217" s="285"/>
      <c r="AM217" s="285"/>
      <c r="AN217" s="285"/>
      <c r="AO217" s="285"/>
      <c r="AP217" s="285"/>
      <c r="AQ217" s="285"/>
      <c r="AR217" s="285"/>
      <c r="AS217" s="285"/>
      <c r="AT217" s="285"/>
      <c r="AU217" s="285"/>
      <c r="AV217" s="285"/>
      <c r="AW217" s="285"/>
      <c r="AX217" s="285"/>
      <c r="AY217" s="285"/>
      <c r="AZ217" s="285"/>
      <c r="BA217" s="285"/>
      <c r="BB217" s="285"/>
      <c r="BC217" s="285"/>
      <c r="BD217" s="285"/>
      <c r="BE217" s="285"/>
      <c r="BF217" s="285"/>
      <c r="BG217" s="285"/>
      <c r="BH217" s="285"/>
      <c r="BI217" s="285"/>
      <c r="BJ217" s="285"/>
      <c r="BK217" s="285"/>
      <c r="BL217" s="285"/>
      <c r="BM217" s="285"/>
      <c r="BN217" s="285"/>
      <c r="BO217" s="285"/>
    </row>
    <row r="218" spans="1:67" ht="15.75" customHeight="1">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5"/>
      <c r="AR218" s="285"/>
      <c r="AS218" s="285"/>
      <c r="AT218" s="285"/>
      <c r="AU218" s="285"/>
      <c r="AV218" s="285"/>
      <c r="AW218" s="285"/>
      <c r="AX218" s="285"/>
      <c r="AY218" s="285"/>
      <c r="AZ218" s="285"/>
      <c r="BA218" s="285"/>
      <c r="BB218" s="285"/>
      <c r="BC218" s="285"/>
      <c r="BD218" s="285"/>
      <c r="BE218" s="285"/>
      <c r="BF218" s="285"/>
      <c r="BG218" s="285"/>
      <c r="BH218" s="285"/>
      <c r="BI218" s="285"/>
      <c r="BJ218" s="285"/>
      <c r="BK218" s="285"/>
      <c r="BL218" s="285"/>
      <c r="BM218" s="285"/>
      <c r="BN218" s="285"/>
      <c r="BO218" s="285"/>
    </row>
    <row r="219" spans="1:67" ht="15.75" customHeight="1">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5"/>
      <c r="AR219" s="285"/>
      <c r="AS219" s="285"/>
      <c r="AT219" s="285"/>
      <c r="AU219" s="285"/>
      <c r="AV219" s="285"/>
      <c r="AW219" s="285"/>
      <c r="AX219" s="285"/>
      <c r="AY219" s="285"/>
      <c r="AZ219" s="285"/>
      <c r="BA219" s="285"/>
      <c r="BB219" s="285"/>
      <c r="BC219" s="285"/>
      <c r="BD219" s="285"/>
      <c r="BE219" s="285"/>
      <c r="BF219" s="285"/>
      <c r="BG219" s="285"/>
      <c r="BH219" s="285"/>
      <c r="BI219" s="285"/>
      <c r="BJ219" s="285"/>
      <c r="BK219" s="285"/>
      <c r="BL219" s="285"/>
      <c r="BM219" s="285"/>
      <c r="BN219" s="285"/>
      <c r="BO219" s="285"/>
    </row>
    <row r="220" spans="1:67" ht="15.75" customHeight="1">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5"/>
      <c r="AR220" s="285"/>
      <c r="AS220" s="285"/>
      <c r="AT220" s="285"/>
      <c r="AU220" s="285"/>
      <c r="AV220" s="285"/>
      <c r="AW220" s="285"/>
      <c r="AX220" s="285"/>
      <c r="AY220" s="285"/>
      <c r="AZ220" s="285"/>
      <c r="BA220" s="285"/>
      <c r="BB220" s="285"/>
      <c r="BC220" s="285"/>
      <c r="BD220" s="285"/>
      <c r="BE220" s="285"/>
      <c r="BF220" s="285"/>
      <c r="BG220" s="285"/>
      <c r="BH220" s="285"/>
      <c r="BI220" s="285"/>
      <c r="BJ220" s="285"/>
      <c r="BK220" s="285"/>
      <c r="BL220" s="285"/>
      <c r="BM220" s="285"/>
      <c r="BN220" s="285"/>
      <c r="BO220" s="285"/>
    </row>
    <row r="221" spans="1:67" ht="15.75" customHeight="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5"/>
      <c r="AR221" s="285"/>
      <c r="AS221" s="285"/>
      <c r="AT221" s="285"/>
      <c r="AU221" s="285"/>
      <c r="AV221" s="285"/>
      <c r="AW221" s="285"/>
      <c r="AX221" s="285"/>
      <c r="AY221" s="285"/>
      <c r="AZ221" s="285"/>
      <c r="BA221" s="285"/>
      <c r="BB221" s="285"/>
      <c r="BC221" s="285"/>
      <c r="BD221" s="285"/>
      <c r="BE221" s="285"/>
      <c r="BF221" s="285"/>
      <c r="BG221" s="285"/>
      <c r="BH221" s="285"/>
      <c r="BI221" s="285"/>
      <c r="BJ221" s="285"/>
      <c r="BK221" s="285"/>
      <c r="BL221" s="285"/>
      <c r="BM221" s="285"/>
      <c r="BN221" s="285"/>
      <c r="BO221" s="285"/>
    </row>
    <row r="222" spans="1:67" ht="15.75" customHeight="1">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5"/>
      <c r="AR222" s="285"/>
      <c r="AS222" s="285"/>
      <c r="AT222" s="285"/>
      <c r="AU222" s="285"/>
      <c r="AV222" s="285"/>
      <c r="AW222" s="285"/>
      <c r="AX222" s="285"/>
      <c r="AY222" s="285"/>
      <c r="AZ222" s="285"/>
      <c r="BA222" s="285"/>
      <c r="BB222" s="285"/>
      <c r="BC222" s="285"/>
      <c r="BD222" s="285"/>
      <c r="BE222" s="285"/>
      <c r="BF222" s="285"/>
      <c r="BG222" s="285"/>
      <c r="BH222" s="285"/>
      <c r="BI222" s="285"/>
      <c r="BJ222" s="285"/>
      <c r="BK222" s="285"/>
      <c r="BL222" s="285"/>
      <c r="BM222" s="285"/>
      <c r="BN222" s="285"/>
      <c r="BO222" s="285"/>
    </row>
    <row r="223" spans="1:67" ht="15.75" customHeight="1">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85"/>
      <c r="AB223" s="285"/>
      <c r="AC223" s="285"/>
      <c r="AD223" s="285"/>
      <c r="AE223" s="285"/>
      <c r="AF223" s="285"/>
      <c r="AG223" s="285"/>
      <c r="AH223" s="285"/>
      <c r="AI223" s="285"/>
      <c r="AJ223" s="285"/>
      <c r="AK223" s="285"/>
      <c r="AL223" s="285"/>
      <c r="AM223" s="285"/>
      <c r="AN223" s="285"/>
      <c r="AO223" s="285"/>
      <c r="AP223" s="285"/>
      <c r="AQ223" s="285"/>
      <c r="AR223" s="285"/>
      <c r="AS223" s="285"/>
      <c r="AT223" s="285"/>
      <c r="AU223" s="285"/>
      <c r="AV223" s="285"/>
      <c r="AW223" s="285"/>
      <c r="AX223" s="285"/>
      <c r="AY223" s="285"/>
      <c r="AZ223" s="285"/>
      <c r="BA223" s="285"/>
      <c r="BB223" s="285"/>
      <c r="BC223" s="285"/>
      <c r="BD223" s="285"/>
      <c r="BE223" s="285"/>
      <c r="BF223" s="285"/>
      <c r="BG223" s="285"/>
      <c r="BH223" s="285"/>
      <c r="BI223" s="285"/>
      <c r="BJ223" s="285"/>
      <c r="BK223" s="285"/>
      <c r="BL223" s="285"/>
      <c r="BM223" s="285"/>
      <c r="BN223" s="285"/>
      <c r="BO223" s="285"/>
    </row>
    <row r="224" spans="1:67" ht="15.75" customHeight="1">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85"/>
      <c r="AB224" s="285"/>
      <c r="AC224" s="285"/>
      <c r="AD224" s="285"/>
      <c r="AE224" s="285"/>
      <c r="AF224" s="285"/>
      <c r="AG224" s="285"/>
      <c r="AH224" s="285"/>
      <c r="AI224" s="285"/>
      <c r="AJ224" s="285"/>
      <c r="AK224" s="285"/>
      <c r="AL224" s="285"/>
      <c r="AM224" s="285"/>
      <c r="AN224" s="285"/>
      <c r="AO224" s="285"/>
      <c r="AP224" s="285"/>
      <c r="AQ224" s="285"/>
      <c r="AR224" s="285"/>
      <c r="AS224" s="285"/>
      <c r="AT224" s="285"/>
      <c r="AU224" s="285"/>
      <c r="AV224" s="285"/>
      <c r="AW224" s="285"/>
      <c r="AX224" s="285"/>
      <c r="AY224" s="285"/>
      <c r="AZ224" s="285"/>
      <c r="BA224" s="285"/>
      <c r="BB224" s="285"/>
      <c r="BC224" s="285"/>
      <c r="BD224" s="285"/>
      <c r="BE224" s="285"/>
      <c r="BF224" s="285"/>
      <c r="BG224" s="285"/>
      <c r="BH224" s="285"/>
      <c r="BI224" s="285"/>
      <c r="BJ224" s="285"/>
      <c r="BK224" s="285"/>
      <c r="BL224" s="285"/>
      <c r="BM224" s="285"/>
      <c r="BN224" s="285"/>
      <c r="BO224" s="285"/>
    </row>
    <row r="225" spans="1:67" ht="15.75" customHeight="1">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5"/>
      <c r="AS225" s="285"/>
      <c r="AT225" s="285"/>
      <c r="AU225" s="285"/>
      <c r="AV225" s="285"/>
      <c r="AW225" s="285"/>
      <c r="AX225" s="285"/>
      <c r="AY225" s="285"/>
      <c r="AZ225" s="285"/>
      <c r="BA225" s="285"/>
      <c r="BB225" s="285"/>
      <c r="BC225" s="285"/>
      <c r="BD225" s="285"/>
      <c r="BE225" s="285"/>
      <c r="BF225" s="285"/>
      <c r="BG225" s="285"/>
      <c r="BH225" s="285"/>
      <c r="BI225" s="285"/>
      <c r="BJ225" s="285"/>
      <c r="BK225" s="285"/>
      <c r="BL225" s="285"/>
      <c r="BM225" s="285"/>
      <c r="BN225" s="285"/>
      <c r="BO225" s="285"/>
    </row>
    <row r="226" spans="1:67" ht="15.75" customHeight="1">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85"/>
      <c r="AT226" s="285"/>
      <c r="AU226" s="285"/>
      <c r="AV226" s="285"/>
      <c r="AW226" s="285"/>
      <c r="AX226" s="285"/>
      <c r="AY226" s="285"/>
      <c r="AZ226" s="285"/>
      <c r="BA226" s="285"/>
      <c r="BB226" s="285"/>
      <c r="BC226" s="285"/>
      <c r="BD226" s="285"/>
      <c r="BE226" s="285"/>
      <c r="BF226" s="285"/>
      <c r="BG226" s="285"/>
      <c r="BH226" s="285"/>
      <c r="BI226" s="285"/>
      <c r="BJ226" s="285"/>
      <c r="BK226" s="285"/>
      <c r="BL226" s="285"/>
      <c r="BM226" s="285"/>
      <c r="BN226" s="285"/>
      <c r="BO226" s="285"/>
    </row>
    <row r="227" spans="1:67" ht="15.75" customHeight="1">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85"/>
      <c r="AB227" s="285"/>
      <c r="AC227" s="285"/>
      <c r="AD227" s="285"/>
      <c r="AE227" s="285"/>
      <c r="AF227" s="285"/>
      <c r="AG227" s="285"/>
      <c r="AH227" s="285"/>
      <c r="AI227" s="285"/>
      <c r="AJ227" s="285"/>
      <c r="AK227" s="285"/>
      <c r="AL227" s="285"/>
      <c r="AM227" s="285"/>
      <c r="AN227" s="285"/>
      <c r="AO227" s="285"/>
      <c r="AP227" s="285"/>
      <c r="AQ227" s="285"/>
      <c r="AR227" s="285"/>
      <c r="AS227" s="285"/>
      <c r="AT227" s="285"/>
      <c r="AU227" s="285"/>
      <c r="AV227" s="285"/>
      <c r="AW227" s="285"/>
      <c r="AX227" s="285"/>
      <c r="AY227" s="285"/>
      <c r="AZ227" s="285"/>
      <c r="BA227" s="285"/>
      <c r="BB227" s="285"/>
      <c r="BC227" s="285"/>
      <c r="BD227" s="285"/>
      <c r="BE227" s="285"/>
      <c r="BF227" s="285"/>
      <c r="BG227" s="285"/>
      <c r="BH227" s="285"/>
      <c r="BI227" s="285"/>
      <c r="BJ227" s="285"/>
      <c r="BK227" s="285"/>
      <c r="BL227" s="285"/>
      <c r="BM227" s="285"/>
      <c r="BN227" s="285"/>
      <c r="BO227" s="285"/>
    </row>
    <row r="228" spans="1:67" ht="15.75" customHeight="1">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85"/>
      <c r="AB228" s="285"/>
      <c r="AC228" s="285"/>
      <c r="AD228" s="285"/>
      <c r="AE228" s="285"/>
      <c r="AF228" s="285"/>
      <c r="AG228" s="285"/>
      <c r="AH228" s="285"/>
      <c r="AI228" s="285"/>
      <c r="AJ228" s="285"/>
      <c r="AK228" s="285"/>
      <c r="AL228" s="285"/>
      <c r="AM228" s="285"/>
      <c r="AN228" s="285"/>
      <c r="AO228" s="285"/>
      <c r="AP228" s="285"/>
      <c r="AQ228" s="285"/>
      <c r="AR228" s="285"/>
      <c r="AS228" s="285"/>
      <c r="AT228" s="285"/>
      <c r="AU228" s="285"/>
      <c r="AV228" s="285"/>
      <c r="AW228" s="285"/>
      <c r="AX228" s="285"/>
      <c r="AY228" s="285"/>
      <c r="AZ228" s="285"/>
      <c r="BA228" s="285"/>
      <c r="BB228" s="285"/>
      <c r="BC228" s="285"/>
      <c r="BD228" s="285"/>
      <c r="BE228" s="285"/>
      <c r="BF228" s="285"/>
      <c r="BG228" s="285"/>
      <c r="BH228" s="285"/>
      <c r="BI228" s="285"/>
      <c r="BJ228" s="285"/>
      <c r="BK228" s="285"/>
      <c r="BL228" s="285"/>
      <c r="BM228" s="285"/>
      <c r="BN228" s="285"/>
      <c r="BO228" s="285"/>
    </row>
    <row r="229" spans="1:67" ht="15.75" customHeight="1">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85"/>
      <c r="AB229" s="285"/>
      <c r="AC229" s="285"/>
      <c r="AD229" s="285"/>
      <c r="AE229" s="285"/>
      <c r="AF229" s="285"/>
      <c r="AG229" s="285"/>
      <c r="AH229" s="285"/>
      <c r="AI229" s="285"/>
      <c r="AJ229" s="285"/>
      <c r="AK229" s="285"/>
      <c r="AL229" s="285"/>
      <c r="AM229" s="285"/>
      <c r="AN229" s="285"/>
      <c r="AO229" s="285"/>
      <c r="AP229" s="285"/>
      <c r="AQ229" s="285"/>
      <c r="AR229" s="285"/>
      <c r="AS229" s="285"/>
      <c r="AT229" s="285"/>
      <c r="AU229" s="285"/>
      <c r="AV229" s="285"/>
      <c r="AW229" s="285"/>
      <c r="AX229" s="285"/>
      <c r="AY229" s="285"/>
      <c r="AZ229" s="285"/>
      <c r="BA229" s="285"/>
      <c r="BB229" s="285"/>
      <c r="BC229" s="285"/>
      <c r="BD229" s="285"/>
      <c r="BE229" s="285"/>
      <c r="BF229" s="285"/>
      <c r="BG229" s="285"/>
      <c r="BH229" s="285"/>
      <c r="BI229" s="285"/>
      <c r="BJ229" s="285"/>
      <c r="BK229" s="285"/>
      <c r="BL229" s="285"/>
      <c r="BM229" s="285"/>
      <c r="BN229" s="285"/>
      <c r="BO229" s="285"/>
    </row>
    <row r="230" spans="1:67" ht="15.75" customHeight="1">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85"/>
      <c r="AB230" s="285"/>
      <c r="AC230" s="285"/>
      <c r="AD230" s="285"/>
      <c r="AE230" s="285"/>
      <c r="AF230" s="285"/>
      <c r="AG230" s="285"/>
      <c r="AH230" s="285"/>
      <c r="AI230" s="285"/>
      <c r="AJ230" s="285"/>
      <c r="AK230" s="285"/>
      <c r="AL230" s="285"/>
      <c r="AM230" s="285"/>
      <c r="AN230" s="285"/>
      <c r="AO230" s="285"/>
      <c r="AP230" s="285"/>
      <c r="AQ230" s="285"/>
      <c r="AR230" s="285"/>
      <c r="AS230" s="285"/>
      <c r="AT230" s="285"/>
      <c r="AU230" s="285"/>
      <c r="AV230" s="285"/>
      <c r="AW230" s="285"/>
      <c r="AX230" s="285"/>
      <c r="AY230" s="285"/>
      <c r="AZ230" s="285"/>
      <c r="BA230" s="285"/>
      <c r="BB230" s="285"/>
      <c r="BC230" s="285"/>
      <c r="BD230" s="285"/>
      <c r="BE230" s="285"/>
      <c r="BF230" s="285"/>
      <c r="BG230" s="285"/>
      <c r="BH230" s="285"/>
      <c r="BI230" s="285"/>
      <c r="BJ230" s="285"/>
      <c r="BK230" s="285"/>
      <c r="BL230" s="285"/>
      <c r="BM230" s="285"/>
      <c r="BN230" s="285"/>
      <c r="BO230" s="285"/>
    </row>
    <row r="231" spans="1:67" ht="15.75" customHeight="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85"/>
      <c r="AB231" s="285"/>
      <c r="AC231" s="285"/>
      <c r="AD231" s="285"/>
      <c r="AE231" s="285"/>
      <c r="AF231" s="285"/>
      <c r="AG231" s="285"/>
      <c r="AH231" s="285"/>
      <c r="AI231" s="285"/>
      <c r="AJ231" s="285"/>
      <c r="AK231" s="285"/>
      <c r="AL231" s="285"/>
      <c r="AM231" s="285"/>
      <c r="AN231" s="285"/>
      <c r="AO231" s="285"/>
      <c r="AP231" s="285"/>
      <c r="AQ231" s="285"/>
      <c r="AR231" s="285"/>
      <c r="AS231" s="285"/>
      <c r="AT231" s="285"/>
      <c r="AU231" s="285"/>
      <c r="AV231" s="285"/>
      <c r="AW231" s="285"/>
      <c r="AX231" s="285"/>
      <c r="AY231" s="285"/>
      <c r="AZ231" s="285"/>
      <c r="BA231" s="285"/>
      <c r="BB231" s="285"/>
      <c r="BC231" s="285"/>
      <c r="BD231" s="285"/>
      <c r="BE231" s="285"/>
      <c r="BF231" s="285"/>
      <c r="BG231" s="285"/>
      <c r="BH231" s="285"/>
      <c r="BI231" s="285"/>
      <c r="BJ231" s="285"/>
      <c r="BK231" s="285"/>
      <c r="BL231" s="285"/>
      <c r="BM231" s="285"/>
      <c r="BN231" s="285"/>
      <c r="BO231" s="285"/>
    </row>
    <row r="232" spans="1:67" ht="15.75" customHeight="1">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5"/>
      <c r="AD232" s="285"/>
      <c r="AE232" s="285"/>
      <c r="AF232" s="285"/>
      <c r="AG232" s="285"/>
      <c r="AH232" s="285"/>
      <c r="AI232" s="285"/>
      <c r="AJ232" s="285"/>
      <c r="AK232" s="285"/>
      <c r="AL232" s="285"/>
      <c r="AM232" s="285"/>
      <c r="AN232" s="285"/>
      <c r="AO232" s="285"/>
      <c r="AP232" s="285"/>
      <c r="AQ232" s="285"/>
      <c r="AR232" s="285"/>
      <c r="AS232" s="285"/>
      <c r="AT232" s="285"/>
      <c r="AU232" s="285"/>
      <c r="AV232" s="285"/>
      <c r="AW232" s="285"/>
      <c r="AX232" s="285"/>
      <c r="AY232" s="285"/>
      <c r="AZ232" s="285"/>
      <c r="BA232" s="285"/>
      <c r="BB232" s="285"/>
      <c r="BC232" s="285"/>
      <c r="BD232" s="285"/>
      <c r="BE232" s="285"/>
      <c r="BF232" s="285"/>
      <c r="BG232" s="285"/>
      <c r="BH232" s="285"/>
      <c r="BI232" s="285"/>
      <c r="BJ232" s="285"/>
      <c r="BK232" s="285"/>
      <c r="BL232" s="285"/>
      <c r="BM232" s="285"/>
      <c r="BN232" s="285"/>
      <c r="BO232" s="285"/>
    </row>
    <row r="233" spans="1:67" ht="15.75" customHeight="1">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85"/>
      <c r="AB233" s="285"/>
      <c r="AC233" s="285"/>
      <c r="AD233" s="285"/>
      <c r="AE233" s="285"/>
      <c r="AF233" s="285"/>
      <c r="AG233" s="285"/>
      <c r="AH233" s="285"/>
      <c r="AI233" s="285"/>
      <c r="AJ233" s="285"/>
      <c r="AK233" s="285"/>
      <c r="AL233" s="285"/>
      <c r="AM233" s="285"/>
      <c r="AN233" s="285"/>
      <c r="AO233" s="285"/>
      <c r="AP233" s="285"/>
      <c r="AQ233" s="285"/>
      <c r="AR233" s="285"/>
      <c r="AS233" s="285"/>
      <c r="AT233" s="285"/>
      <c r="AU233" s="285"/>
      <c r="AV233" s="285"/>
      <c r="AW233" s="285"/>
      <c r="AX233" s="285"/>
      <c r="AY233" s="285"/>
      <c r="AZ233" s="285"/>
      <c r="BA233" s="285"/>
      <c r="BB233" s="285"/>
      <c r="BC233" s="285"/>
      <c r="BD233" s="285"/>
      <c r="BE233" s="285"/>
      <c r="BF233" s="285"/>
      <c r="BG233" s="285"/>
      <c r="BH233" s="285"/>
      <c r="BI233" s="285"/>
      <c r="BJ233" s="285"/>
      <c r="BK233" s="285"/>
      <c r="BL233" s="285"/>
      <c r="BM233" s="285"/>
      <c r="BN233" s="285"/>
      <c r="BO233" s="285"/>
    </row>
    <row r="234" spans="1:67" ht="15.75" customHeight="1">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85"/>
      <c r="AB234" s="285"/>
      <c r="AC234" s="285"/>
      <c r="AD234" s="285"/>
      <c r="AE234" s="285"/>
      <c r="AF234" s="285"/>
      <c r="AG234" s="285"/>
      <c r="AH234" s="285"/>
      <c r="AI234" s="285"/>
      <c r="AJ234" s="285"/>
      <c r="AK234" s="285"/>
      <c r="AL234" s="285"/>
      <c r="AM234" s="285"/>
      <c r="AN234" s="285"/>
      <c r="AO234" s="285"/>
      <c r="AP234" s="285"/>
      <c r="AQ234" s="285"/>
      <c r="AR234" s="285"/>
      <c r="AS234" s="285"/>
      <c r="AT234" s="285"/>
      <c r="AU234" s="285"/>
      <c r="AV234" s="285"/>
      <c r="AW234" s="285"/>
      <c r="AX234" s="285"/>
      <c r="AY234" s="285"/>
      <c r="AZ234" s="285"/>
      <c r="BA234" s="285"/>
      <c r="BB234" s="285"/>
      <c r="BC234" s="285"/>
      <c r="BD234" s="285"/>
      <c r="BE234" s="285"/>
      <c r="BF234" s="285"/>
      <c r="BG234" s="285"/>
      <c r="BH234" s="285"/>
      <c r="BI234" s="285"/>
      <c r="BJ234" s="285"/>
      <c r="BK234" s="285"/>
      <c r="BL234" s="285"/>
      <c r="BM234" s="285"/>
      <c r="BN234" s="285"/>
      <c r="BO234" s="285"/>
    </row>
    <row r="235" spans="1:67" ht="15.75" customHeight="1">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5"/>
      <c r="AD235" s="285"/>
      <c r="AE235" s="285"/>
      <c r="AF235" s="285"/>
      <c r="AG235" s="285"/>
      <c r="AH235" s="285"/>
      <c r="AI235" s="285"/>
      <c r="AJ235" s="285"/>
      <c r="AK235" s="285"/>
      <c r="AL235" s="285"/>
      <c r="AM235" s="285"/>
      <c r="AN235" s="285"/>
      <c r="AO235" s="285"/>
      <c r="AP235" s="285"/>
      <c r="AQ235" s="285"/>
      <c r="AR235" s="285"/>
      <c r="AS235" s="285"/>
      <c r="AT235" s="285"/>
      <c r="AU235" s="285"/>
      <c r="AV235" s="285"/>
      <c r="AW235" s="285"/>
      <c r="AX235" s="285"/>
      <c r="AY235" s="285"/>
      <c r="AZ235" s="285"/>
      <c r="BA235" s="285"/>
      <c r="BB235" s="285"/>
      <c r="BC235" s="285"/>
      <c r="BD235" s="285"/>
      <c r="BE235" s="285"/>
      <c r="BF235" s="285"/>
      <c r="BG235" s="285"/>
      <c r="BH235" s="285"/>
      <c r="BI235" s="285"/>
      <c r="BJ235" s="285"/>
      <c r="BK235" s="285"/>
      <c r="BL235" s="285"/>
      <c r="BM235" s="285"/>
      <c r="BN235" s="285"/>
      <c r="BO235" s="285"/>
    </row>
    <row r="236" spans="1:67" ht="15.75" customHeight="1">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85"/>
      <c r="AB236" s="285"/>
      <c r="AC236" s="285"/>
      <c r="AD236" s="285"/>
      <c r="AE236" s="285"/>
      <c r="AF236" s="285"/>
      <c r="AG236" s="285"/>
      <c r="AH236" s="285"/>
      <c r="AI236" s="285"/>
      <c r="AJ236" s="285"/>
      <c r="AK236" s="285"/>
      <c r="AL236" s="285"/>
      <c r="AM236" s="285"/>
      <c r="AN236" s="285"/>
      <c r="AO236" s="285"/>
      <c r="AP236" s="285"/>
      <c r="AQ236" s="285"/>
      <c r="AR236" s="285"/>
      <c r="AS236" s="285"/>
      <c r="AT236" s="285"/>
      <c r="AU236" s="285"/>
      <c r="AV236" s="285"/>
      <c r="AW236" s="285"/>
      <c r="AX236" s="285"/>
      <c r="AY236" s="285"/>
      <c r="AZ236" s="285"/>
      <c r="BA236" s="285"/>
      <c r="BB236" s="285"/>
      <c r="BC236" s="285"/>
      <c r="BD236" s="285"/>
      <c r="BE236" s="285"/>
      <c r="BF236" s="285"/>
      <c r="BG236" s="285"/>
      <c r="BH236" s="285"/>
      <c r="BI236" s="285"/>
      <c r="BJ236" s="285"/>
      <c r="BK236" s="285"/>
      <c r="BL236" s="285"/>
      <c r="BM236" s="285"/>
      <c r="BN236" s="285"/>
      <c r="BO236" s="285"/>
    </row>
    <row r="237" spans="1:67" ht="15.75" customHeight="1">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85"/>
      <c r="AB237" s="285"/>
      <c r="AC237" s="285"/>
      <c r="AD237" s="285"/>
      <c r="AE237" s="285"/>
      <c r="AF237" s="285"/>
      <c r="AG237" s="285"/>
      <c r="AH237" s="285"/>
      <c r="AI237" s="285"/>
      <c r="AJ237" s="285"/>
      <c r="AK237" s="285"/>
      <c r="AL237" s="285"/>
      <c r="AM237" s="285"/>
      <c r="AN237" s="285"/>
      <c r="AO237" s="285"/>
      <c r="AP237" s="285"/>
      <c r="AQ237" s="285"/>
      <c r="AR237" s="285"/>
      <c r="AS237" s="285"/>
      <c r="AT237" s="285"/>
      <c r="AU237" s="285"/>
      <c r="AV237" s="285"/>
      <c r="AW237" s="285"/>
      <c r="AX237" s="285"/>
      <c r="AY237" s="285"/>
      <c r="AZ237" s="285"/>
      <c r="BA237" s="285"/>
      <c r="BB237" s="285"/>
      <c r="BC237" s="285"/>
      <c r="BD237" s="285"/>
      <c r="BE237" s="285"/>
      <c r="BF237" s="285"/>
      <c r="BG237" s="285"/>
      <c r="BH237" s="285"/>
      <c r="BI237" s="285"/>
      <c r="BJ237" s="285"/>
      <c r="BK237" s="285"/>
      <c r="BL237" s="285"/>
      <c r="BM237" s="285"/>
      <c r="BN237" s="285"/>
      <c r="BO237" s="285"/>
    </row>
    <row r="238" spans="1:67" ht="15.75" customHeight="1">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85"/>
      <c r="AB238" s="285"/>
      <c r="AC238" s="285"/>
      <c r="AD238" s="285"/>
      <c r="AE238" s="285"/>
      <c r="AF238" s="285"/>
      <c r="AG238" s="285"/>
      <c r="AH238" s="285"/>
      <c r="AI238" s="285"/>
      <c r="AJ238" s="285"/>
      <c r="AK238" s="285"/>
      <c r="AL238" s="285"/>
      <c r="AM238" s="285"/>
      <c r="AN238" s="285"/>
      <c r="AO238" s="285"/>
      <c r="AP238" s="285"/>
      <c r="AQ238" s="285"/>
      <c r="AR238" s="285"/>
      <c r="AS238" s="285"/>
      <c r="AT238" s="285"/>
      <c r="AU238" s="285"/>
      <c r="AV238" s="285"/>
      <c r="AW238" s="285"/>
      <c r="AX238" s="285"/>
      <c r="AY238" s="285"/>
      <c r="AZ238" s="285"/>
      <c r="BA238" s="285"/>
      <c r="BB238" s="285"/>
      <c r="BC238" s="285"/>
      <c r="BD238" s="285"/>
      <c r="BE238" s="285"/>
      <c r="BF238" s="285"/>
      <c r="BG238" s="285"/>
      <c r="BH238" s="285"/>
      <c r="BI238" s="285"/>
      <c r="BJ238" s="285"/>
      <c r="BK238" s="285"/>
      <c r="BL238" s="285"/>
      <c r="BM238" s="285"/>
      <c r="BN238" s="285"/>
      <c r="BO238" s="285"/>
    </row>
    <row r="239" spans="1:67" ht="15.75" customHeight="1">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85"/>
      <c r="AB239" s="285"/>
      <c r="AC239" s="285"/>
      <c r="AD239" s="285"/>
      <c r="AE239" s="285"/>
      <c r="AF239" s="285"/>
      <c r="AG239" s="285"/>
      <c r="AH239" s="285"/>
      <c r="AI239" s="285"/>
      <c r="AJ239" s="285"/>
      <c r="AK239" s="285"/>
      <c r="AL239" s="285"/>
      <c r="AM239" s="285"/>
      <c r="AN239" s="285"/>
      <c r="AO239" s="285"/>
      <c r="AP239" s="285"/>
      <c r="AQ239" s="285"/>
      <c r="AR239" s="285"/>
      <c r="AS239" s="285"/>
      <c r="AT239" s="285"/>
      <c r="AU239" s="285"/>
      <c r="AV239" s="285"/>
      <c r="AW239" s="285"/>
      <c r="AX239" s="285"/>
      <c r="AY239" s="285"/>
      <c r="AZ239" s="285"/>
      <c r="BA239" s="285"/>
      <c r="BB239" s="285"/>
      <c r="BC239" s="285"/>
      <c r="BD239" s="285"/>
      <c r="BE239" s="285"/>
      <c r="BF239" s="285"/>
      <c r="BG239" s="285"/>
      <c r="BH239" s="285"/>
      <c r="BI239" s="285"/>
      <c r="BJ239" s="285"/>
      <c r="BK239" s="285"/>
      <c r="BL239" s="285"/>
      <c r="BM239" s="285"/>
      <c r="BN239" s="285"/>
      <c r="BO239" s="285"/>
    </row>
    <row r="240" spans="1:67" ht="15.75" customHeight="1">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85"/>
      <c r="AB240" s="285"/>
      <c r="AC240" s="285"/>
      <c r="AD240" s="285"/>
      <c r="AE240" s="285"/>
      <c r="AF240" s="285"/>
      <c r="AG240" s="285"/>
      <c r="AH240" s="285"/>
      <c r="AI240" s="285"/>
      <c r="AJ240" s="285"/>
      <c r="AK240" s="285"/>
      <c r="AL240" s="285"/>
      <c r="AM240" s="285"/>
      <c r="AN240" s="285"/>
      <c r="AO240" s="285"/>
      <c r="AP240" s="285"/>
      <c r="AQ240" s="285"/>
      <c r="AR240" s="285"/>
      <c r="AS240" s="285"/>
      <c r="AT240" s="285"/>
      <c r="AU240" s="285"/>
      <c r="AV240" s="285"/>
      <c r="AW240" s="285"/>
      <c r="AX240" s="285"/>
      <c r="AY240" s="285"/>
      <c r="AZ240" s="285"/>
      <c r="BA240" s="285"/>
      <c r="BB240" s="285"/>
      <c r="BC240" s="285"/>
      <c r="BD240" s="285"/>
      <c r="BE240" s="285"/>
      <c r="BF240" s="285"/>
      <c r="BG240" s="285"/>
      <c r="BH240" s="285"/>
      <c r="BI240" s="285"/>
      <c r="BJ240" s="285"/>
      <c r="BK240" s="285"/>
      <c r="BL240" s="285"/>
      <c r="BM240" s="285"/>
      <c r="BN240" s="285"/>
      <c r="BO240" s="285"/>
    </row>
    <row r="241" spans="1:67" ht="15.75" customHeight="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85"/>
      <c r="AB241" s="285"/>
      <c r="AC241" s="285"/>
      <c r="AD241" s="285"/>
      <c r="AE241" s="285"/>
      <c r="AF241" s="285"/>
      <c r="AG241" s="285"/>
      <c r="AH241" s="285"/>
      <c r="AI241" s="285"/>
      <c r="AJ241" s="285"/>
      <c r="AK241" s="285"/>
      <c r="AL241" s="285"/>
      <c r="AM241" s="285"/>
      <c r="AN241" s="285"/>
      <c r="AO241" s="285"/>
      <c r="AP241" s="285"/>
      <c r="AQ241" s="285"/>
      <c r="AR241" s="285"/>
      <c r="AS241" s="285"/>
      <c r="AT241" s="285"/>
      <c r="AU241" s="285"/>
      <c r="AV241" s="285"/>
      <c r="AW241" s="285"/>
      <c r="AX241" s="285"/>
      <c r="AY241" s="285"/>
      <c r="AZ241" s="285"/>
      <c r="BA241" s="285"/>
      <c r="BB241" s="285"/>
      <c r="BC241" s="285"/>
      <c r="BD241" s="285"/>
      <c r="BE241" s="285"/>
      <c r="BF241" s="285"/>
      <c r="BG241" s="285"/>
      <c r="BH241" s="285"/>
      <c r="BI241" s="285"/>
      <c r="BJ241" s="285"/>
      <c r="BK241" s="285"/>
      <c r="BL241" s="285"/>
      <c r="BM241" s="285"/>
      <c r="BN241" s="285"/>
      <c r="BO241" s="285"/>
    </row>
    <row r="242" spans="1:67" ht="15.75" customHeight="1">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85"/>
      <c r="AB242" s="285"/>
      <c r="AC242" s="285"/>
      <c r="AD242" s="285"/>
      <c r="AE242" s="285"/>
      <c r="AF242" s="285"/>
      <c r="AG242" s="285"/>
      <c r="AH242" s="285"/>
      <c r="AI242" s="285"/>
      <c r="AJ242" s="285"/>
      <c r="AK242" s="285"/>
      <c r="AL242" s="285"/>
      <c r="AM242" s="285"/>
      <c r="AN242" s="285"/>
      <c r="AO242" s="285"/>
      <c r="AP242" s="285"/>
      <c r="AQ242" s="285"/>
      <c r="AR242" s="285"/>
      <c r="AS242" s="285"/>
      <c r="AT242" s="285"/>
      <c r="AU242" s="285"/>
      <c r="AV242" s="285"/>
      <c r="AW242" s="285"/>
      <c r="AX242" s="285"/>
      <c r="AY242" s="285"/>
      <c r="AZ242" s="285"/>
      <c r="BA242" s="285"/>
      <c r="BB242" s="285"/>
      <c r="BC242" s="285"/>
      <c r="BD242" s="285"/>
      <c r="BE242" s="285"/>
      <c r="BF242" s="285"/>
      <c r="BG242" s="285"/>
      <c r="BH242" s="285"/>
      <c r="BI242" s="285"/>
      <c r="BJ242" s="285"/>
      <c r="BK242" s="285"/>
      <c r="BL242" s="285"/>
      <c r="BM242" s="285"/>
      <c r="BN242" s="285"/>
      <c r="BO242" s="285"/>
    </row>
    <row r="243" spans="1:67" ht="15.75" customHeight="1">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85"/>
      <c r="AB243" s="285"/>
      <c r="AC243" s="285"/>
      <c r="AD243" s="285"/>
      <c r="AE243" s="285"/>
      <c r="AF243" s="285"/>
      <c r="AG243" s="285"/>
      <c r="AH243" s="285"/>
      <c r="AI243" s="285"/>
      <c r="AJ243" s="285"/>
      <c r="AK243" s="285"/>
      <c r="AL243" s="285"/>
      <c r="AM243" s="285"/>
      <c r="AN243" s="285"/>
      <c r="AO243" s="285"/>
      <c r="AP243" s="285"/>
      <c r="AQ243" s="285"/>
      <c r="AR243" s="285"/>
      <c r="AS243" s="285"/>
      <c r="AT243" s="285"/>
      <c r="AU243" s="285"/>
      <c r="AV243" s="285"/>
      <c r="AW243" s="285"/>
      <c r="AX243" s="285"/>
      <c r="AY243" s="285"/>
      <c r="AZ243" s="285"/>
      <c r="BA243" s="285"/>
      <c r="BB243" s="285"/>
      <c r="BC243" s="285"/>
      <c r="BD243" s="285"/>
      <c r="BE243" s="285"/>
      <c r="BF243" s="285"/>
      <c r="BG243" s="285"/>
      <c r="BH243" s="285"/>
      <c r="BI243" s="285"/>
      <c r="BJ243" s="285"/>
      <c r="BK243" s="285"/>
      <c r="BL243" s="285"/>
      <c r="BM243" s="285"/>
      <c r="BN243" s="285"/>
      <c r="BO243" s="285"/>
    </row>
    <row r="244" spans="1:67" ht="15.75" customHeight="1">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85"/>
      <c r="AB244" s="285"/>
      <c r="AC244" s="285"/>
      <c r="AD244" s="285"/>
      <c r="AE244" s="285"/>
      <c r="AF244" s="285"/>
      <c r="AG244" s="285"/>
      <c r="AH244" s="285"/>
      <c r="AI244" s="285"/>
      <c r="AJ244" s="285"/>
      <c r="AK244" s="285"/>
      <c r="AL244" s="285"/>
      <c r="AM244" s="285"/>
      <c r="AN244" s="285"/>
      <c r="AO244" s="285"/>
      <c r="AP244" s="285"/>
      <c r="AQ244" s="285"/>
      <c r="AR244" s="285"/>
      <c r="AS244" s="285"/>
      <c r="AT244" s="285"/>
      <c r="AU244" s="285"/>
      <c r="AV244" s="285"/>
      <c r="AW244" s="285"/>
      <c r="AX244" s="285"/>
      <c r="AY244" s="285"/>
      <c r="AZ244" s="285"/>
      <c r="BA244" s="285"/>
      <c r="BB244" s="285"/>
      <c r="BC244" s="285"/>
      <c r="BD244" s="285"/>
      <c r="BE244" s="285"/>
      <c r="BF244" s="285"/>
      <c r="BG244" s="285"/>
      <c r="BH244" s="285"/>
      <c r="BI244" s="285"/>
      <c r="BJ244" s="285"/>
      <c r="BK244" s="285"/>
      <c r="BL244" s="285"/>
      <c r="BM244" s="285"/>
      <c r="BN244" s="285"/>
      <c r="BO244" s="285"/>
    </row>
    <row r="245" spans="1:67" ht="15.75" customHeight="1">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85"/>
      <c r="AB245" s="285"/>
      <c r="AC245" s="285"/>
      <c r="AD245" s="285"/>
      <c r="AE245" s="285"/>
      <c r="AF245" s="285"/>
      <c r="AG245" s="285"/>
      <c r="AH245" s="285"/>
      <c r="AI245" s="285"/>
      <c r="AJ245" s="285"/>
      <c r="AK245" s="285"/>
      <c r="AL245" s="285"/>
      <c r="AM245" s="285"/>
      <c r="AN245" s="285"/>
      <c r="AO245" s="285"/>
      <c r="AP245" s="285"/>
      <c r="AQ245" s="285"/>
      <c r="AR245" s="285"/>
      <c r="AS245" s="285"/>
      <c r="AT245" s="285"/>
      <c r="AU245" s="285"/>
      <c r="AV245" s="285"/>
      <c r="AW245" s="285"/>
      <c r="AX245" s="285"/>
      <c r="AY245" s="285"/>
      <c r="AZ245" s="285"/>
      <c r="BA245" s="285"/>
      <c r="BB245" s="285"/>
      <c r="BC245" s="285"/>
      <c r="BD245" s="285"/>
      <c r="BE245" s="285"/>
      <c r="BF245" s="285"/>
      <c r="BG245" s="285"/>
      <c r="BH245" s="285"/>
      <c r="BI245" s="285"/>
      <c r="BJ245" s="285"/>
      <c r="BK245" s="285"/>
      <c r="BL245" s="285"/>
      <c r="BM245" s="285"/>
      <c r="BN245" s="285"/>
      <c r="BO245" s="285"/>
    </row>
    <row r="246" spans="1:67" ht="15.75" customHeight="1">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5"/>
      <c r="AR246" s="285"/>
      <c r="AS246" s="285"/>
      <c r="AT246" s="285"/>
      <c r="AU246" s="285"/>
      <c r="AV246" s="285"/>
      <c r="AW246" s="285"/>
      <c r="AX246" s="285"/>
      <c r="AY246" s="285"/>
      <c r="AZ246" s="285"/>
      <c r="BA246" s="285"/>
      <c r="BB246" s="285"/>
      <c r="BC246" s="285"/>
      <c r="BD246" s="285"/>
      <c r="BE246" s="285"/>
      <c r="BF246" s="285"/>
      <c r="BG246" s="285"/>
      <c r="BH246" s="285"/>
      <c r="BI246" s="285"/>
      <c r="BJ246" s="285"/>
      <c r="BK246" s="285"/>
      <c r="BL246" s="285"/>
      <c r="BM246" s="285"/>
      <c r="BN246" s="285"/>
      <c r="BO246" s="285"/>
    </row>
    <row r="247" spans="1:67" ht="15.75" customHeight="1">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5"/>
      <c r="AR247" s="285"/>
      <c r="AS247" s="285"/>
      <c r="AT247" s="285"/>
      <c r="AU247" s="285"/>
      <c r="AV247" s="285"/>
      <c r="AW247" s="285"/>
      <c r="AX247" s="285"/>
      <c r="AY247" s="285"/>
      <c r="AZ247" s="285"/>
      <c r="BA247" s="285"/>
      <c r="BB247" s="285"/>
      <c r="BC247" s="285"/>
      <c r="BD247" s="285"/>
      <c r="BE247" s="285"/>
      <c r="BF247" s="285"/>
      <c r="BG247" s="285"/>
      <c r="BH247" s="285"/>
      <c r="BI247" s="285"/>
      <c r="BJ247" s="285"/>
      <c r="BK247" s="285"/>
      <c r="BL247" s="285"/>
      <c r="BM247" s="285"/>
      <c r="BN247" s="285"/>
      <c r="BO247" s="285"/>
    </row>
    <row r="248" spans="1:67" ht="15.75" customHeight="1">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85"/>
      <c r="AB248" s="285"/>
      <c r="AC248" s="285"/>
      <c r="AD248" s="285"/>
      <c r="AE248" s="285"/>
      <c r="AF248" s="285"/>
      <c r="AG248" s="285"/>
      <c r="AH248" s="285"/>
      <c r="AI248" s="285"/>
      <c r="AJ248" s="285"/>
      <c r="AK248" s="285"/>
      <c r="AL248" s="285"/>
      <c r="AM248" s="285"/>
      <c r="AN248" s="285"/>
      <c r="AO248" s="285"/>
      <c r="AP248" s="285"/>
      <c r="AQ248" s="285"/>
      <c r="AR248" s="285"/>
      <c r="AS248" s="285"/>
      <c r="AT248" s="285"/>
      <c r="AU248" s="285"/>
      <c r="AV248" s="285"/>
      <c r="AW248" s="285"/>
      <c r="AX248" s="285"/>
      <c r="AY248" s="285"/>
      <c r="AZ248" s="285"/>
      <c r="BA248" s="285"/>
      <c r="BB248" s="285"/>
      <c r="BC248" s="285"/>
      <c r="BD248" s="285"/>
      <c r="BE248" s="285"/>
      <c r="BF248" s="285"/>
      <c r="BG248" s="285"/>
      <c r="BH248" s="285"/>
      <c r="BI248" s="285"/>
      <c r="BJ248" s="285"/>
      <c r="BK248" s="285"/>
      <c r="BL248" s="285"/>
      <c r="BM248" s="285"/>
      <c r="BN248" s="285"/>
      <c r="BO248" s="285"/>
    </row>
    <row r="249" spans="1:67" ht="15.75" customHeight="1">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85"/>
      <c r="AB249" s="285"/>
      <c r="AC249" s="285"/>
      <c r="AD249" s="285"/>
      <c r="AE249" s="285"/>
      <c r="AF249" s="285"/>
      <c r="AG249" s="285"/>
      <c r="AH249" s="285"/>
      <c r="AI249" s="285"/>
      <c r="AJ249" s="285"/>
      <c r="AK249" s="285"/>
      <c r="AL249" s="285"/>
      <c r="AM249" s="285"/>
      <c r="AN249" s="285"/>
      <c r="AO249" s="285"/>
      <c r="AP249" s="285"/>
      <c r="AQ249" s="285"/>
      <c r="AR249" s="285"/>
      <c r="AS249" s="285"/>
      <c r="AT249" s="285"/>
      <c r="AU249" s="285"/>
      <c r="AV249" s="285"/>
      <c r="AW249" s="285"/>
      <c r="AX249" s="285"/>
      <c r="AY249" s="285"/>
      <c r="AZ249" s="285"/>
      <c r="BA249" s="285"/>
      <c r="BB249" s="285"/>
      <c r="BC249" s="285"/>
      <c r="BD249" s="285"/>
      <c r="BE249" s="285"/>
      <c r="BF249" s="285"/>
      <c r="BG249" s="285"/>
      <c r="BH249" s="285"/>
      <c r="BI249" s="285"/>
      <c r="BJ249" s="285"/>
      <c r="BK249" s="285"/>
      <c r="BL249" s="285"/>
      <c r="BM249" s="285"/>
      <c r="BN249" s="285"/>
      <c r="BO249" s="285"/>
    </row>
    <row r="250" spans="1:67" ht="15.75" customHeight="1">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85"/>
      <c r="AB250" s="285"/>
      <c r="AC250" s="285"/>
      <c r="AD250" s="285"/>
      <c r="AE250" s="285"/>
      <c r="AF250" s="285"/>
      <c r="AG250" s="285"/>
      <c r="AH250" s="285"/>
      <c r="AI250" s="285"/>
      <c r="AJ250" s="285"/>
      <c r="AK250" s="285"/>
      <c r="AL250" s="285"/>
      <c r="AM250" s="285"/>
      <c r="AN250" s="285"/>
      <c r="AO250" s="285"/>
      <c r="AP250" s="285"/>
      <c r="AQ250" s="285"/>
      <c r="AR250" s="285"/>
      <c r="AS250" s="285"/>
      <c r="AT250" s="285"/>
      <c r="AU250" s="285"/>
      <c r="AV250" s="285"/>
      <c r="AW250" s="285"/>
      <c r="AX250" s="285"/>
      <c r="AY250" s="285"/>
      <c r="AZ250" s="285"/>
      <c r="BA250" s="285"/>
      <c r="BB250" s="285"/>
      <c r="BC250" s="285"/>
      <c r="BD250" s="285"/>
      <c r="BE250" s="285"/>
      <c r="BF250" s="285"/>
      <c r="BG250" s="285"/>
      <c r="BH250" s="285"/>
      <c r="BI250" s="285"/>
      <c r="BJ250" s="285"/>
      <c r="BK250" s="285"/>
      <c r="BL250" s="285"/>
      <c r="BM250" s="285"/>
      <c r="BN250" s="285"/>
      <c r="BO250" s="285"/>
    </row>
    <row r="251" spans="1:67" ht="15.75" customHeight="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85"/>
      <c r="AB251" s="285"/>
      <c r="AC251" s="285"/>
      <c r="AD251" s="285"/>
      <c r="AE251" s="285"/>
      <c r="AF251" s="285"/>
      <c r="AG251" s="285"/>
      <c r="AH251" s="285"/>
      <c r="AI251" s="285"/>
      <c r="AJ251" s="285"/>
      <c r="AK251" s="285"/>
      <c r="AL251" s="285"/>
      <c r="AM251" s="285"/>
      <c r="AN251" s="285"/>
      <c r="AO251" s="285"/>
      <c r="AP251" s="285"/>
      <c r="AQ251" s="285"/>
      <c r="AR251" s="285"/>
      <c r="AS251" s="285"/>
      <c r="AT251" s="285"/>
      <c r="AU251" s="285"/>
      <c r="AV251" s="285"/>
      <c r="AW251" s="285"/>
      <c r="AX251" s="285"/>
      <c r="AY251" s="285"/>
      <c r="AZ251" s="285"/>
      <c r="BA251" s="285"/>
      <c r="BB251" s="285"/>
      <c r="BC251" s="285"/>
      <c r="BD251" s="285"/>
      <c r="BE251" s="285"/>
      <c r="BF251" s="285"/>
      <c r="BG251" s="285"/>
      <c r="BH251" s="285"/>
      <c r="BI251" s="285"/>
      <c r="BJ251" s="285"/>
      <c r="BK251" s="285"/>
      <c r="BL251" s="285"/>
      <c r="BM251" s="285"/>
      <c r="BN251" s="285"/>
      <c r="BO251" s="285"/>
    </row>
    <row r="252" spans="1:67" ht="15.75" customHeight="1">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5"/>
      <c r="AD252" s="285"/>
      <c r="AE252" s="285"/>
      <c r="AF252" s="285"/>
      <c r="AG252" s="285"/>
      <c r="AH252" s="285"/>
      <c r="AI252" s="285"/>
      <c r="AJ252" s="285"/>
      <c r="AK252" s="285"/>
      <c r="AL252" s="285"/>
      <c r="AM252" s="285"/>
      <c r="AN252" s="285"/>
      <c r="AO252" s="285"/>
      <c r="AP252" s="285"/>
      <c r="AQ252" s="285"/>
      <c r="AR252" s="285"/>
      <c r="AS252" s="285"/>
      <c r="AT252" s="285"/>
      <c r="AU252" s="285"/>
      <c r="AV252" s="285"/>
      <c r="AW252" s="285"/>
      <c r="AX252" s="285"/>
      <c r="AY252" s="285"/>
      <c r="AZ252" s="285"/>
      <c r="BA252" s="285"/>
      <c r="BB252" s="285"/>
      <c r="BC252" s="285"/>
      <c r="BD252" s="285"/>
      <c r="BE252" s="285"/>
      <c r="BF252" s="285"/>
      <c r="BG252" s="285"/>
      <c r="BH252" s="285"/>
      <c r="BI252" s="285"/>
      <c r="BJ252" s="285"/>
      <c r="BK252" s="285"/>
      <c r="BL252" s="285"/>
      <c r="BM252" s="285"/>
      <c r="BN252" s="285"/>
      <c r="BO252" s="285"/>
    </row>
    <row r="253" spans="1:67" ht="15.75" customHeight="1">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c r="AF253" s="285"/>
      <c r="AG253" s="285"/>
      <c r="AH253" s="285"/>
      <c r="AI253" s="285"/>
      <c r="AJ253" s="285"/>
      <c r="AK253" s="285"/>
      <c r="AL253" s="285"/>
      <c r="AM253" s="285"/>
      <c r="AN253" s="285"/>
      <c r="AO253" s="285"/>
      <c r="AP253" s="285"/>
      <c r="AQ253" s="285"/>
      <c r="AR253" s="285"/>
      <c r="AS253" s="285"/>
      <c r="AT253" s="285"/>
      <c r="AU253" s="285"/>
      <c r="AV253" s="285"/>
      <c r="AW253" s="285"/>
      <c r="AX253" s="285"/>
      <c r="AY253" s="285"/>
      <c r="AZ253" s="285"/>
      <c r="BA253" s="285"/>
      <c r="BB253" s="285"/>
      <c r="BC253" s="285"/>
      <c r="BD253" s="285"/>
      <c r="BE253" s="285"/>
      <c r="BF253" s="285"/>
      <c r="BG253" s="285"/>
      <c r="BH253" s="285"/>
      <c r="BI253" s="285"/>
      <c r="BJ253" s="285"/>
      <c r="BK253" s="285"/>
      <c r="BL253" s="285"/>
      <c r="BM253" s="285"/>
      <c r="BN253" s="285"/>
      <c r="BO253" s="285"/>
    </row>
    <row r="254" spans="1:67" ht="15.75" customHeight="1">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85"/>
      <c r="AB254" s="285"/>
      <c r="AC254" s="285"/>
      <c r="AD254" s="285"/>
      <c r="AE254" s="285"/>
      <c r="AF254" s="285"/>
      <c r="AG254" s="285"/>
      <c r="AH254" s="285"/>
      <c r="AI254" s="285"/>
      <c r="AJ254" s="285"/>
      <c r="AK254" s="285"/>
      <c r="AL254" s="285"/>
      <c r="AM254" s="285"/>
      <c r="AN254" s="285"/>
      <c r="AO254" s="285"/>
      <c r="AP254" s="285"/>
      <c r="AQ254" s="285"/>
      <c r="AR254" s="285"/>
      <c r="AS254" s="285"/>
      <c r="AT254" s="285"/>
      <c r="AU254" s="285"/>
      <c r="AV254" s="285"/>
      <c r="AW254" s="285"/>
      <c r="AX254" s="285"/>
      <c r="AY254" s="285"/>
      <c r="AZ254" s="285"/>
      <c r="BA254" s="285"/>
      <c r="BB254" s="285"/>
      <c r="BC254" s="285"/>
      <c r="BD254" s="285"/>
      <c r="BE254" s="285"/>
      <c r="BF254" s="285"/>
      <c r="BG254" s="285"/>
      <c r="BH254" s="285"/>
      <c r="BI254" s="285"/>
      <c r="BJ254" s="285"/>
      <c r="BK254" s="285"/>
      <c r="BL254" s="285"/>
      <c r="BM254" s="285"/>
      <c r="BN254" s="285"/>
      <c r="BO254" s="285"/>
    </row>
    <row r="255" spans="1:67" ht="15.75" customHeight="1">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5"/>
      <c r="AD255" s="285"/>
      <c r="AE255" s="285"/>
      <c r="AF255" s="285"/>
      <c r="AG255" s="285"/>
      <c r="AH255" s="285"/>
      <c r="AI255" s="285"/>
      <c r="AJ255" s="285"/>
      <c r="AK255" s="285"/>
      <c r="AL255" s="285"/>
      <c r="AM255" s="285"/>
      <c r="AN255" s="285"/>
      <c r="AO255" s="285"/>
      <c r="AP255" s="285"/>
      <c r="AQ255" s="285"/>
      <c r="AR255" s="285"/>
      <c r="AS255" s="285"/>
      <c r="AT255" s="285"/>
      <c r="AU255" s="285"/>
      <c r="AV255" s="285"/>
      <c r="AW255" s="285"/>
      <c r="AX255" s="285"/>
      <c r="AY255" s="285"/>
      <c r="AZ255" s="285"/>
      <c r="BA255" s="285"/>
      <c r="BB255" s="285"/>
      <c r="BC255" s="285"/>
      <c r="BD255" s="285"/>
      <c r="BE255" s="285"/>
      <c r="BF255" s="285"/>
      <c r="BG255" s="285"/>
      <c r="BH255" s="285"/>
      <c r="BI255" s="285"/>
      <c r="BJ255" s="285"/>
      <c r="BK255" s="285"/>
      <c r="BL255" s="285"/>
      <c r="BM255" s="285"/>
      <c r="BN255" s="285"/>
      <c r="BO255" s="285"/>
    </row>
    <row r="256" spans="1:67" ht="15.75" customHeight="1">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c r="AF256" s="285"/>
      <c r="AG256" s="285"/>
      <c r="AH256" s="285"/>
      <c r="AI256" s="285"/>
      <c r="AJ256" s="285"/>
      <c r="AK256" s="285"/>
      <c r="AL256" s="285"/>
      <c r="AM256" s="285"/>
      <c r="AN256" s="285"/>
      <c r="AO256" s="285"/>
      <c r="AP256" s="285"/>
      <c r="AQ256" s="285"/>
      <c r="AR256" s="285"/>
      <c r="AS256" s="285"/>
      <c r="AT256" s="285"/>
      <c r="AU256" s="285"/>
      <c r="AV256" s="285"/>
      <c r="AW256" s="285"/>
      <c r="AX256" s="285"/>
      <c r="AY256" s="285"/>
      <c r="AZ256" s="285"/>
      <c r="BA256" s="285"/>
      <c r="BB256" s="285"/>
      <c r="BC256" s="285"/>
      <c r="BD256" s="285"/>
      <c r="BE256" s="285"/>
      <c r="BF256" s="285"/>
      <c r="BG256" s="285"/>
      <c r="BH256" s="285"/>
      <c r="BI256" s="285"/>
      <c r="BJ256" s="285"/>
      <c r="BK256" s="285"/>
      <c r="BL256" s="285"/>
      <c r="BM256" s="285"/>
      <c r="BN256" s="285"/>
      <c r="BO256" s="285"/>
    </row>
    <row r="257" spans="1:67" ht="15.75" customHeight="1">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85"/>
      <c r="AB257" s="285"/>
      <c r="AC257" s="285"/>
      <c r="AD257" s="285"/>
      <c r="AE257" s="285"/>
      <c r="AF257" s="285"/>
      <c r="AG257" s="285"/>
      <c r="AH257" s="285"/>
      <c r="AI257" s="285"/>
      <c r="AJ257" s="285"/>
      <c r="AK257" s="285"/>
      <c r="AL257" s="285"/>
      <c r="AM257" s="285"/>
      <c r="AN257" s="285"/>
      <c r="AO257" s="285"/>
      <c r="AP257" s="285"/>
      <c r="AQ257" s="285"/>
      <c r="AR257" s="285"/>
      <c r="AS257" s="285"/>
      <c r="AT257" s="285"/>
      <c r="AU257" s="285"/>
      <c r="AV257" s="285"/>
      <c r="AW257" s="285"/>
      <c r="AX257" s="285"/>
      <c r="AY257" s="285"/>
      <c r="AZ257" s="285"/>
      <c r="BA257" s="285"/>
      <c r="BB257" s="285"/>
      <c r="BC257" s="285"/>
      <c r="BD257" s="285"/>
      <c r="BE257" s="285"/>
      <c r="BF257" s="285"/>
      <c r="BG257" s="285"/>
      <c r="BH257" s="285"/>
      <c r="BI257" s="285"/>
      <c r="BJ257" s="285"/>
      <c r="BK257" s="285"/>
      <c r="BL257" s="285"/>
      <c r="BM257" s="285"/>
      <c r="BN257" s="285"/>
      <c r="BO257" s="285"/>
    </row>
    <row r="258" spans="1:67" ht="15.75" customHeight="1">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85"/>
      <c r="AB258" s="285"/>
      <c r="AC258" s="285"/>
      <c r="AD258" s="285"/>
      <c r="AE258" s="285"/>
      <c r="AF258" s="285"/>
      <c r="AG258" s="285"/>
      <c r="AH258" s="285"/>
      <c r="AI258" s="285"/>
      <c r="AJ258" s="285"/>
      <c r="AK258" s="285"/>
      <c r="AL258" s="285"/>
      <c r="AM258" s="285"/>
      <c r="AN258" s="285"/>
      <c r="AO258" s="285"/>
      <c r="AP258" s="285"/>
      <c r="AQ258" s="285"/>
      <c r="AR258" s="285"/>
      <c r="AS258" s="285"/>
      <c r="AT258" s="285"/>
      <c r="AU258" s="285"/>
      <c r="AV258" s="285"/>
      <c r="AW258" s="285"/>
      <c r="AX258" s="285"/>
      <c r="AY258" s="285"/>
      <c r="AZ258" s="285"/>
      <c r="BA258" s="285"/>
      <c r="BB258" s="285"/>
      <c r="BC258" s="285"/>
      <c r="BD258" s="285"/>
      <c r="BE258" s="285"/>
      <c r="BF258" s="285"/>
      <c r="BG258" s="285"/>
      <c r="BH258" s="285"/>
      <c r="BI258" s="285"/>
      <c r="BJ258" s="285"/>
      <c r="BK258" s="285"/>
      <c r="BL258" s="285"/>
      <c r="BM258" s="285"/>
      <c r="BN258" s="285"/>
      <c r="BO258" s="285"/>
    </row>
    <row r="259" spans="1:67" ht="15.75" customHeight="1">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85"/>
      <c r="AB259" s="285"/>
      <c r="AC259" s="285"/>
      <c r="AD259" s="285"/>
      <c r="AE259" s="285"/>
      <c r="AF259" s="285"/>
      <c r="AG259" s="285"/>
      <c r="AH259" s="285"/>
      <c r="AI259" s="285"/>
      <c r="AJ259" s="285"/>
      <c r="AK259" s="285"/>
      <c r="AL259" s="285"/>
      <c r="AM259" s="285"/>
      <c r="AN259" s="285"/>
      <c r="AO259" s="285"/>
      <c r="AP259" s="285"/>
      <c r="AQ259" s="285"/>
      <c r="AR259" s="285"/>
      <c r="AS259" s="285"/>
      <c r="AT259" s="285"/>
      <c r="AU259" s="285"/>
      <c r="AV259" s="285"/>
      <c r="AW259" s="285"/>
      <c r="AX259" s="285"/>
      <c r="AY259" s="285"/>
      <c r="AZ259" s="285"/>
      <c r="BA259" s="285"/>
      <c r="BB259" s="285"/>
      <c r="BC259" s="285"/>
      <c r="BD259" s="285"/>
      <c r="BE259" s="285"/>
      <c r="BF259" s="285"/>
      <c r="BG259" s="285"/>
      <c r="BH259" s="285"/>
      <c r="BI259" s="285"/>
      <c r="BJ259" s="285"/>
      <c r="BK259" s="285"/>
      <c r="BL259" s="285"/>
      <c r="BM259" s="285"/>
      <c r="BN259" s="285"/>
      <c r="BO259" s="285"/>
    </row>
    <row r="260" spans="1:67" ht="15.75" customHeight="1">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85"/>
      <c r="AB260" s="285"/>
      <c r="AC260" s="285"/>
      <c r="AD260" s="285"/>
      <c r="AE260" s="285"/>
      <c r="AF260" s="285"/>
      <c r="AG260" s="285"/>
      <c r="AH260" s="285"/>
      <c r="AI260" s="285"/>
      <c r="AJ260" s="285"/>
      <c r="AK260" s="285"/>
      <c r="AL260" s="285"/>
      <c r="AM260" s="285"/>
      <c r="AN260" s="285"/>
      <c r="AO260" s="285"/>
      <c r="AP260" s="285"/>
      <c r="AQ260" s="285"/>
      <c r="AR260" s="285"/>
      <c r="AS260" s="285"/>
      <c r="AT260" s="285"/>
      <c r="AU260" s="285"/>
      <c r="AV260" s="285"/>
      <c r="AW260" s="285"/>
      <c r="AX260" s="285"/>
      <c r="AY260" s="285"/>
      <c r="AZ260" s="285"/>
      <c r="BA260" s="285"/>
      <c r="BB260" s="285"/>
      <c r="BC260" s="285"/>
      <c r="BD260" s="285"/>
      <c r="BE260" s="285"/>
      <c r="BF260" s="285"/>
      <c r="BG260" s="285"/>
      <c r="BH260" s="285"/>
      <c r="BI260" s="285"/>
      <c r="BJ260" s="285"/>
      <c r="BK260" s="285"/>
      <c r="BL260" s="285"/>
      <c r="BM260" s="285"/>
      <c r="BN260" s="285"/>
      <c r="BO260" s="285"/>
    </row>
    <row r="261" spans="1:67" ht="15.75" customHeight="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85"/>
      <c r="AB261" s="285"/>
      <c r="AC261" s="285"/>
      <c r="AD261" s="285"/>
      <c r="AE261" s="285"/>
      <c r="AF261" s="285"/>
      <c r="AG261" s="285"/>
      <c r="AH261" s="285"/>
      <c r="AI261" s="285"/>
      <c r="AJ261" s="285"/>
      <c r="AK261" s="285"/>
      <c r="AL261" s="285"/>
      <c r="AM261" s="285"/>
      <c r="AN261" s="285"/>
      <c r="AO261" s="285"/>
      <c r="AP261" s="285"/>
      <c r="AQ261" s="285"/>
      <c r="AR261" s="285"/>
      <c r="AS261" s="285"/>
      <c r="AT261" s="285"/>
      <c r="AU261" s="285"/>
      <c r="AV261" s="285"/>
      <c r="AW261" s="285"/>
      <c r="AX261" s="285"/>
      <c r="AY261" s="285"/>
      <c r="AZ261" s="285"/>
      <c r="BA261" s="285"/>
      <c r="BB261" s="285"/>
      <c r="BC261" s="285"/>
      <c r="BD261" s="285"/>
      <c r="BE261" s="285"/>
      <c r="BF261" s="285"/>
      <c r="BG261" s="285"/>
      <c r="BH261" s="285"/>
      <c r="BI261" s="285"/>
      <c r="BJ261" s="285"/>
      <c r="BK261" s="285"/>
      <c r="BL261" s="285"/>
      <c r="BM261" s="285"/>
      <c r="BN261" s="285"/>
      <c r="BO261" s="285"/>
    </row>
    <row r="262" spans="1:67" ht="15.75" customHeight="1">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85"/>
      <c r="AB262" s="285"/>
      <c r="AC262" s="285"/>
      <c r="AD262" s="285"/>
      <c r="AE262" s="285"/>
      <c r="AF262" s="285"/>
      <c r="AG262" s="285"/>
      <c r="AH262" s="285"/>
      <c r="AI262" s="285"/>
      <c r="AJ262" s="285"/>
      <c r="AK262" s="285"/>
      <c r="AL262" s="285"/>
      <c r="AM262" s="285"/>
      <c r="AN262" s="285"/>
      <c r="AO262" s="285"/>
      <c r="AP262" s="285"/>
      <c r="AQ262" s="285"/>
      <c r="AR262" s="285"/>
      <c r="AS262" s="285"/>
      <c r="AT262" s="285"/>
      <c r="AU262" s="285"/>
      <c r="AV262" s="285"/>
      <c r="AW262" s="285"/>
      <c r="AX262" s="285"/>
      <c r="AY262" s="285"/>
      <c r="AZ262" s="285"/>
      <c r="BA262" s="285"/>
      <c r="BB262" s="285"/>
      <c r="BC262" s="285"/>
      <c r="BD262" s="285"/>
      <c r="BE262" s="285"/>
      <c r="BF262" s="285"/>
      <c r="BG262" s="285"/>
      <c r="BH262" s="285"/>
      <c r="BI262" s="285"/>
      <c r="BJ262" s="285"/>
      <c r="BK262" s="285"/>
      <c r="BL262" s="285"/>
      <c r="BM262" s="285"/>
      <c r="BN262" s="285"/>
      <c r="BO262" s="285"/>
    </row>
    <row r="263" spans="1:67" ht="15.75" customHeight="1">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85"/>
      <c r="AB263" s="285"/>
      <c r="AC263" s="285"/>
      <c r="AD263" s="285"/>
      <c r="AE263" s="285"/>
      <c r="AF263" s="285"/>
      <c r="AG263" s="285"/>
      <c r="AH263" s="285"/>
      <c r="AI263" s="285"/>
      <c r="AJ263" s="285"/>
      <c r="AK263" s="285"/>
      <c r="AL263" s="285"/>
      <c r="AM263" s="285"/>
      <c r="AN263" s="285"/>
      <c r="AO263" s="285"/>
      <c r="AP263" s="285"/>
      <c r="AQ263" s="285"/>
      <c r="AR263" s="285"/>
      <c r="AS263" s="285"/>
      <c r="AT263" s="285"/>
      <c r="AU263" s="285"/>
      <c r="AV263" s="285"/>
      <c r="AW263" s="285"/>
      <c r="AX263" s="285"/>
      <c r="AY263" s="285"/>
      <c r="AZ263" s="285"/>
      <c r="BA263" s="285"/>
      <c r="BB263" s="285"/>
      <c r="BC263" s="285"/>
      <c r="BD263" s="285"/>
      <c r="BE263" s="285"/>
      <c r="BF263" s="285"/>
      <c r="BG263" s="285"/>
      <c r="BH263" s="285"/>
      <c r="BI263" s="285"/>
      <c r="BJ263" s="285"/>
      <c r="BK263" s="285"/>
      <c r="BL263" s="285"/>
      <c r="BM263" s="285"/>
      <c r="BN263" s="285"/>
      <c r="BO263" s="285"/>
    </row>
    <row r="264" spans="1:67" ht="15.75" customHeight="1">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5"/>
      <c r="AK264" s="285"/>
      <c r="AL264" s="285"/>
      <c r="AM264" s="285"/>
      <c r="AN264" s="285"/>
      <c r="AO264" s="285"/>
      <c r="AP264" s="285"/>
      <c r="AQ264" s="285"/>
      <c r="AR264" s="285"/>
      <c r="AS264" s="285"/>
      <c r="AT264" s="285"/>
      <c r="AU264" s="285"/>
      <c r="AV264" s="285"/>
      <c r="AW264" s="285"/>
      <c r="AX264" s="285"/>
      <c r="AY264" s="285"/>
      <c r="AZ264" s="285"/>
      <c r="BA264" s="285"/>
      <c r="BB264" s="285"/>
      <c r="BC264" s="285"/>
      <c r="BD264" s="285"/>
      <c r="BE264" s="285"/>
      <c r="BF264" s="285"/>
      <c r="BG264" s="285"/>
      <c r="BH264" s="285"/>
      <c r="BI264" s="285"/>
      <c r="BJ264" s="285"/>
      <c r="BK264" s="285"/>
      <c r="BL264" s="285"/>
      <c r="BM264" s="285"/>
      <c r="BN264" s="285"/>
      <c r="BO264" s="285"/>
    </row>
    <row r="265" spans="1:67" ht="15.75" customHeight="1">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85"/>
      <c r="AB265" s="285"/>
      <c r="AC265" s="285"/>
      <c r="AD265" s="285"/>
      <c r="AE265" s="285"/>
      <c r="AF265" s="285"/>
      <c r="AG265" s="285"/>
      <c r="AH265" s="285"/>
      <c r="AI265" s="285"/>
      <c r="AJ265" s="285"/>
      <c r="AK265" s="285"/>
      <c r="AL265" s="285"/>
      <c r="AM265" s="285"/>
      <c r="AN265" s="285"/>
      <c r="AO265" s="285"/>
      <c r="AP265" s="285"/>
      <c r="AQ265" s="285"/>
      <c r="AR265" s="285"/>
      <c r="AS265" s="285"/>
      <c r="AT265" s="285"/>
      <c r="AU265" s="285"/>
      <c r="AV265" s="285"/>
      <c r="AW265" s="285"/>
      <c r="AX265" s="285"/>
      <c r="AY265" s="285"/>
      <c r="AZ265" s="285"/>
      <c r="BA265" s="285"/>
      <c r="BB265" s="285"/>
      <c r="BC265" s="285"/>
      <c r="BD265" s="285"/>
      <c r="BE265" s="285"/>
      <c r="BF265" s="285"/>
      <c r="BG265" s="285"/>
      <c r="BH265" s="285"/>
      <c r="BI265" s="285"/>
      <c r="BJ265" s="285"/>
      <c r="BK265" s="285"/>
      <c r="BL265" s="285"/>
      <c r="BM265" s="285"/>
      <c r="BN265" s="285"/>
      <c r="BO265" s="285"/>
    </row>
    <row r="266" spans="1:67" ht="15.75" customHeight="1">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c r="AF266" s="285"/>
      <c r="AG266" s="285"/>
      <c r="AH266" s="285"/>
      <c r="AI266" s="285"/>
      <c r="AJ266" s="285"/>
      <c r="AK266" s="285"/>
      <c r="AL266" s="285"/>
      <c r="AM266" s="285"/>
      <c r="AN266" s="285"/>
      <c r="AO266" s="285"/>
      <c r="AP266" s="285"/>
      <c r="AQ266" s="285"/>
      <c r="AR266" s="285"/>
      <c r="AS266" s="285"/>
      <c r="AT266" s="285"/>
      <c r="AU266" s="285"/>
      <c r="AV266" s="285"/>
      <c r="AW266" s="285"/>
      <c r="AX266" s="285"/>
      <c r="AY266" s="285"/>
      <c r="AZ266" s="285"/>
      <c r="BA266" s="285"/>
      <c r="BB266" s="285"/>
      <c r="BC266" s="285"/>
      <c r="BD266" s="285"/>
      <c r="BE266" s="285"/>
      <c r="BF266" s="285"/>
      <c r="BG266" s="285"/>
      <c r="BH266" s="285"/>
      <c r="BI266" s="285"/>
      <c r="BJ266" s="285"/>
      <c r="BK266" s="285"/>
      <c r="BL266" s="285"/>
      <c r="BM266" s="285"/>
      <c r="BN266" s="285"/>
      <c r="BO266" s="285"/>
    </row>
    <row r="267" spans="1:67" ht="15.75" customHeight="1">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85"/>
      <c r="AB267" s="285"/>
      <c r="AC267" s="285"/>
      <c r="AD267" s="285"/>
      <c r="AE267" s="285"/>
      <c r="AF267" s="285"/>
      <c r="AG267" s="285"/>
      <c r="AH267" s="285"/>
      <c r="AI267" s="285"/>
      <c r="AJ267" s="285"/>
      <c r="AK267" s="285"/>
      <c r="AL267" s="285"/>
      <c r="AM267" s="285"/>
      <c r="AN267" s="285"/>
      <c r="AO267" s="285"/>
      <c r="AP267" s="285"/>
      <c r="AQ267" s="285"/>
      <c r="AR267" s="285"/>
      <c r="AS267" s="285"/>
      <c r="AT267" s="285"/>
      <c r="AU267" s="285"/>
      <c r="AV267" s="285"/>
      <c r="AW267" s="285"/>
      <c r="AX267" s="285"/>
      <c r="AY267" s="285"/>
      <c r="AZ267" s="285"/>
      <c r="BA267" s="285"/>
      <c r="BB267" s="285"/>
      <c r="BC267" s="285"/>
      <c r="BD267" s="285"/>
      <c r="BE267" s="285"/>
      <c r="BF267" s="285"/>
      <c r="BG267" s="285"/>
      <c r="BH267" s="285"/>
      <c r="BI267" s="285"/>
      <c r="BJ267" s="285"/>
      <c r="BK267" s="285"/>
      <c r="BL267" s="285"/>
      <c r="BM267" s="285"/>
      <c r="BN267" s="285"/>
      <c r="BO267" s="285"/>
    </row>
    <row r="268" spans="1:67" ht="15.75" customHeight="1">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c r="AF268" s="285"/>
      <c r="AG268" s="285"/>
      <c r="AH268" s="285"/>
      <c r="AI268" s="285"/>
      <c r="AJ268" s="285"/>
      <c r="AK268" s="285"/>
      <c r="AL268" s="285"/>
      <c r="AM268" s="285"/>
      <c r="AN268" s="285"/>
      <c r="AO268" s="285"/>
      <c r="AP268" s="285"/>
      <c r="AQ268" s="285"/>
      <c r="AR268" s="285"/>
      <c r="AS268" s="285"/>
      <c r="AT268" s="285"/>
      <c r="AU268" s="285"/>
      <c r="AV268" s="285"/>
      <c r="AW268" s="285"/>
      <c r="AX268" s="285"/>
      <c r="AY268" s="285"/>
      <c r="AZ268" s="285"/>
      <c r="BA268" s="285"/>
      <c r="BB268" s="285"/>
      <c r="BC268" s="285"/>
      <c r="BD268" s="285"/>
      <c r="BE268" s="285"/>
      <c r="BF268" s="285"/>
      <c r="BG268" s="285"/>
      <c r="BH268" s="285"/>
      <c r="BI268" s="285"/>
      <c r="BJ268" s="285"/>
      <c r="BK268" s="285"/>
      <c r="BL268" s="285"/>
      <c r="BM268" s="285"/>
      <c r="BN268" s="285"/>
      <c r="BO268" s="285"/>
    </row>
    <row r="269" spans="1:67" ht="15.75" customHeight="1">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85"/>
      <c r="AB269" s="285"/>
      <c r="AC269" s="285"/>
      <c r="AD269" s="285"/>
      <c r="AE269" s="285"/>
      <c r="AF269" s="285"/>
      <c r="AG269" s="285"/>
      <c r="AH269" s="285"/>
      <c r="AI269" s="285"/>
      <c r="AJ269" s="285"/>
      <c r="AK269" s="285"/>
      <c r="AL269" s="285"/>
      <c r="AM269" s="285"/>
      <c r="AN269" s="285"/>
      <c r="AO269" s="285"/>
      <c r="AP269" s="285"/>
      <c r="AQ269" s="285"/>
      <c r="AR269" s="285"/>
      <c r="AS269" s="285"/>
      <c r="AT269" s="285"/>
      <c r="AU269" s="285"/>
      <c r="AV269" s="285"/>
      <c r="AW269" s="285"/>
      <c r="AX269" s="285"/>
      <c r="AY269" s="285"/>
      <c r="AZ269" s="285"/>
      <c r="BA269" s="285"/>
      <c r="BB269" s="285"/>
      <c r="BC269" s="285"/>
      <c r="BD269" s="285"/>
      <c r="BE269" s="285"/>
      <c r="BF269" s="285"/>
      <c r="BG269" s="285"/>
      <c r="BH269" s="285"/>
      <c r="BI269" s="285"/>
      <c r="BJ269" s="285"/>
      <c r="BK269" s="285"/>
      <c r="BL269" s="285"/>
      <c r="BM269" s="285"/>
      <c r="BN269" s="285"/>
      <c r="BO269" s="285"/>
    </row>
    <row r="270" spans="1:67" ht="15.75" customHeight="1">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85"/>
      <c r="AB270" s="285"/>
      <c r="AC270" s="285"/>
      <c r="AD270" s="285"/>
      <c r="AE270" s="285"/>
      <c r="AF270" s="285"/>
      <c r="AG270" s="285"/>
      <c r="AH270" s="285"/>
      <c r="AI270" s="285"/>
      <c r="AJ270" s="285"/>
      <c r="AK270" s="285"/>
      <c r="AL270" s="285"/>
      <c r="AM270" s="285"/>
      <c r="AN270" s="285"/>
      <c r="AO270" s="285"/>
      <c r="AP270" s="285"/>
      <c r="AQ270" s="285"/>
      <c r="AR270" s="285"/>
      <c r="AS270" s="285"/>
      <c r="AT270" s="285"/>
      <c r="AU270" s="285"/>
      <c r="AV270" s="285"/>
      <c r="AW270" s="285"/>
      <c r="AX270" s="285"/>
      <c r="AY270" s="285"/>
      <c r="AZ270" s="285"/>
      <c r="BA270" s="285"/>
      <c r="BB270" s="285"/>
      <c r="BC270" s="285"/>
      <c r="BD270" s="285"/>
      <c r="BE270" s="285"/>
      <c r="BF270" s="285"/>
      <c r="BG270" s="285"/>
      <c r="BH270" s="285"/>
      <c r="BI270" s="285"/>
      <c r="BJ270" s="285"/>
      <c r="BK270" s="285"/>
      <c r="BL270" s="285"/>
      <c r="BM270" s="285"/>
      <c r="BN270" s="285"/>
      <c r="BO270" s="285"/>
    </row>
    <row r="271" spans="1:67" ht="15.75" customHeight="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85"/>
      <c r="AB271" s="285"/>
      <c r="AC271" s="285"/>
      <c r="AD271" s="285"/>
      <c r="AE271" s="285"/>
      <c r="AF271" s="285"/>
      <c r="AG271" s="285"/>
      <c r="AH271" s="285"/>
      <c r="AI271" s="285"/>
      <c r="AJ271" s="285"/>
      <c r="AK271" s="285"/>
      <c r="AL271" s="285"/>
      <c r="AM271" s="285"/>
      <c r="AN271" s="285"/>
      <c r="AO271" s="285"/>
      <c r="AP271" s="285"/>
      <c r="AQ271" s="285"/>
      <c r="AR271" s="285"/>
      <c r="AS271" s="285"/>
      <c r="AT271" s="285"/>
      <c r="AU271" s="285"/>
      <c r="AV271" s="285"/>
      <c r="AW271" s="285"/>
      <c r="AX271" s="285"/>
      <c r="AY271" s="285"/>
      <c r="AZ271" s="285"/>
      <c r="BA271" s="285"/>
      <c r="BB271" s="285"/>
      <c r="BC271" s="285"/>
      <c r="BD271" s="285"/>
      <c r="BE271" s="285"/>
      <c r="BF271" s="285"/>
      <c r="BG271" s="285"/>
      <c r="BH271" s="285"/>
      <c r="BI271" s="285"/>
      <c r="BJ271" s="285"/>
      <c r="BK271" s="285"/>
      <c r="BL271" s="285"/>
      <c r="BM271" s="285"/>
      <c r="BN271" s="285"/>
      <c r="BO271" s="285"/>
    </row>
    <row r="272" spans="1:67" ht="15.75" customHeight="1">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5"/>
      <c r="AD272" s="285"/>
      <c r="AE272" s="285"/>
      <c r="AF272" s="285"/>
      <c r="AG272" s="285"/>
      <c r="AH272" s="285"/>
      <c r="AI272" s="285"/>
      <c r="AJ272" s="285"/>
      <c r="AK272" s="285"/>
      <c r="AL272" s="285"/>
      <c r="AM272" s="285"/>
      <c r="AN272" s="285"/>
      <c r="AO272" s="285"/>
      <c r="AP272" s="285"/>
      <c r="AQ272" s="285"/>
      <c r="AR272" s="285"/>
      <c r="AS272" s="285"/>
      <c r="AT272" s="285"/>
      <c r="AU272" s="285"/>
      <c r="AV272" s="285"/>
      <c r="AW272" s="285"/>
      <c r="AX272" s="285"/>
      <c r="AY272" s="285"/>
      <c r="AZ272" s="285"/>
      <c r="BA272" s="285"/>
      <c r="BB272" s="285"/>
      <c r="BC272" s="285"/>
      <c r="BD272" s="285"/>
      <c r="BE272" s="285"/>
      <c r="BF272" s="285"/>
      <c r="BG272" s="285"/>
      <c r="BH272" s="285"/>
      <c r="BI272" s="285"/>
      <c r="BJ272" s="285"/>
      <c r="BK272" s="285"/>
      <c r="BL272" s="285"/>
      <c r="BM272" s="285"/>
      <c r="BN272" s="285"/>
      <c r="BO272" s="285"/>
    </row>
    <row r="273" spans="1:83" ht="15.75" customHeight="1">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85"/>
      <c r="AB273" s="285"/>
      <c r="AC273" s="285"/>
      <c r="AD273" s="285"/>
      <c r="AE273" s="285"/>
      <c r="AF273" s="285"/>
      <c r="AG273" s="285"/>
      <c r="AH273" s="285"/>
      <c r="AI273" s="285"/>
      <c r="AJ273" s="285"/>
      <c r="AK273" s="285"/>
      <c r="AL273" s="285"/>
      <c r="AM273" s="285"/>
      <c r="AN273" s="285"/>
      <c r="AO273" s="285"/>
      <c r="AP273" s="285"/>
      <c r="AQ273" s="285"/>
      <c r="AR273" s="285"/>
      <c r="AS273" s="285"/>
      <c r="AT273" s="285"/>
      <c r="AU273" s="285"/>
      <c r="AV273" s="285"/>
      <c r="AW273" s="285"/>
      <c r="AX273" s="285"/>
      <c r="AY273" s="285"/>
      <c r="AZ273" s="285"/>
      <c r="BA273" s="285"/>
      <c r="BB273" s="285"/>
      <c r="BC273" s="285"/>
      <c r="BD273" s="285"/>
      <c r="BE273" s="285"/>
      <c r="BF273" s="285"/>
      <c r="BG273" s="285"/>
      <c r="BH273" s="285"/>
      <c r="BI273" s="285"/>
      <c r="BJ273" s="285"/>
      <c r="BK273" s="285"/>
      <c r="BL273" s="285"/>
      <c r="BM273" s="285"/>
      <c r="BN273" s="285"/>
      <c r="BO273" s="285"/>
    </row>
    <row r="274" spans="1:83" ht="15.75" customHeight="1">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c r="AF274" s="285"/>
      <c r="AG274" s="285"/>
      <c r="AH274" s="285"/>
      <c r="AI274" s="285"/>
      <c r="AJ274" s="285"/>
      <c r="AK274" s="285"/>
      <c r="AL274" s="285"/>
      <c r="AM274" s="285"/>
      <c r="AN274" s="285"/>
      <c r="AO274" s="285"/>
      <c r="AP274" s="285"/>
      <c r="AQ274" s="285"/>
      <c r="AR274" s="285"/>
      <c r="AS274" s="285"/>
      <c r="AT274" s="285"/>
      <c r="AU274" s="285"/>
      <c r="AV274" s="285"/>
      <c r="AW274" s="285"/>
      <c r="AX274" s="285"/>
      <c r="AY274" s="285"/>
      <c r="AZ274" s="285"/>
      <c r="BA274" s="285"/>
      <c r="BB274" s="285"/>
      <c r="BC274" s="285"/>
      <c r="BD274" s="285"/>
      <c r="BE274" s="285"/>
      <c r="BF274" s="285"/>
      <c r="BG274" s="285"/>
      <c r="BH274" s="285"/>
      <c r="BI274" s="285"/>
      <c r="BJ274" s="285"/>
      <c r="BK274" s="285"/>
      <c r="BL274" s="285"/>
      <c r="BM274" s="285"/>
      <c r="BN274" s="285"/>
      <c r="BO274" s="285"/>
    </row>
    <row r="275" spans="1:83" ht="15.75" customHeight="1">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5"/>
      <c r="AD275" s="285"/>
      <c r="AE275" s="285"/>
      <c r="AF275" s="285"/>
      <c r="AG275" s="285"/>
      <c r="AH275" s="285"/>
      <c r="AI275" s="285"/>
      <c r="AJ275" s="285"/>
      <c r="AK275" s="285"/>
      <c r="AL275" s="285"/>
      <c r="AM275" s="285"/>
      <c r="AN275" s="285"/>
      <c r="AO275" s="285"/>
      <c r="AP275" s="285"/>
      <c r="AQ275" s="285"/>
      <c r="AR275" s="285"/>
      <c r="AS275" s="285"/>
      <c r="AT275" s="285"/>
      <c r="AU275" s="285"/>
      <c r="AV275" s="285"/>
      <c r="AW275" s="285"/>
      <c r="AX275" s="285"/>
      <c r="AY275" s="285"/>
      <c r="AZ275" s="285"/>
      <c r="BA275" s="285"/>
      <c r="BB275" s="285"/>
      <c r="BC275" s="285"/>
      <c r="BD275" s="285"/>
      <c r="BE275" s="285"/>
      <c r="BF275" s="285"/>
      <c r="BG275" s="285"/>
      <c r="BH275" s="285"/>
      <c r="BI275" s="285"/>
      <c r="BJ275" s="285"/>
      <c r="BK275" s="285"/>
      <c r="BL275" s="285"/>
      <c r="BM275" s="285"/>
      <c r="BN275" s="285"/>
      <c r="BO275" s="285"/>
    </row>
    <row r="276" spans="1:83" ht="15.75" customHeight="1">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85"/>
      <c r="AB276" s="285"/>
      <c r="AC276" s="285"/>
      <c r="AD276" s="285"/>
      <c r="AE276" s="285"/>
      <c r="AF276" s="285"/>
      <c r="AG276" s="285"/>
      <c r="AH276" s="285"/>
      <c r="AI276" s="285"/>
      <c r="AJ276" s="285"/>
      <c r="AK276" s="285"/>
      <c r="AL276" s="285"/>
      <c r="AM276" s="285"/>
      <c r="AN276" s="285"/>
      <c r="AO276" s="285"/>
      <c r="AP276" s="285"/>
      <c r="AQ276" s="285"/>
      <c r="AR276" s="285"/>
      <c r="AS276" s="285"/>
      <c r="AT276" s="285"/>
      <c r="AU276" s="285"/>
      <c r="AV276" s="285"/>
      <c r="AW276" s="285"/>
      <c r="AX276" s="285"/>
      <c r="AY276" s="285"/>
      <c r="AZ276" s="285"/>
      <c r="BA276" s="285"/>
      <c r="BB276" s="285"/>
      <c r="BC276" s="285"/>
      <c r="BD276" s="285"/>
      <c r="BE276" s="285"/>
      <c r="BF276" s="285"/>
      <c r="BG276" s="285"/>
      <c r="BH276" s="285"/>
      <c r="BI276" s="285"/>
      <c r="BJ276" s="285"/>
      <c r="BK276" s="285"/>
      <c r="BL276" s="285"/>
      <c r="BM276" s="285"/>
      <c r="BN276" s="285"/>
      <c r="BO276" s="285"/>
    </row>
    <row r="277" spans="1:83" ht="15.75" customHeight="1">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85"/>
      <c r="AB277" s="285"/>
      <c r="AC277" s="285"/>
      <c r="AD277" s="285"/>
      <c r="AE277" s="285"/>
      <c r="AF277" s="285"/>
      <c r="AG277" s="285"/>
      <c r="AH277" s="285"/>
      <c r="AI277" s="285"/>
      <c r="AJ277" s="285"/>
      <c r="AK277" s="285"/>
      <c r="AL277" s="285"/>
      <c r="AM277" s="285"/>
      <c r="AN277" s="285"/>
      <c r="AO277" s="285"/>
      <c r="AP277" s="285"/>
      <c r="AQ277" s="285"/>
      <c r="AR277" s="285"/>
      <c r="AS277" s="285"/>
      <c r="AT277" s="285"/>
      <c r="AU277" s="285"/>
      <c r="AV277" s="285"/>
      <c r="AW277" s="285"/>
      <c r="AX277" s="285"/>
      <c r="AY277" s="285"/>
      <c r="AZ277" s="285"/>
      <c r="BA277" s="285"/>
      <c r="BB277" s="285"/>
      <c r="BC277" s="285"/>
      <c r="BD277" s="285"/>
      <c r="BE277" s="285"/>
      <c r="BF277" s="285"/>
      <c r="BG277" s="285"/>
      <c r="BH277" s="285"/>
      <c r="BI277" s="285"/>
      <c r="BJ277" s="285"/>
      <c r="BK277" s="285"/>
      <c r="BL277" s="285"/>
      <c r="BM277" s="285"/>
      <c r="BN277" s="285"/>
      <c r="BO277" s="285"/>
    </row>
    <row r="278" spans="1:83" ht="15.75" customHeight="1">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85"/>
      <c r="AB278" s="285"/>
      <c r="AC278" s="285"/>
      <c r="AD278" s="285"/>
      <c r="AE278" s="285"/>
      <c r="AF278" s="285"/>
      <c r="AG278" s="285"/>
      <c r="AH278" s="285"/>
      <c r="AI278" s="285"/>
      <c r="AJ278" s="285"/>
      <c r="AK278" s="285"/>
      <c r="AL278" s="285"/>
      <c r="AM278" s="285"/>
      <c r="AN278" s="285"/>
      <c r="AO278" s="285"/>
      <c r="AP278" s="285"/>
      <c r="AQ278" s="285"/>
      <c r="AR278" s="285"/>
      <c r="AS278" s="285"/>
      <c r="AT278" s="285"/>
      <c r="AU278" s="285"/>
      <c r="AV278" s="285"/>
      <c r="AW278" s="285"/>
      <c r="AX278" s="285"/>
      <c r="AY278" s="285"/>
      <c r="AZ278" s="285"/>
      <c r="BA278" s="285"/>
      <c r="BB278" s="285"/>
      <c r="BC278" s="285"/>
      <c r="BD278" s="285"/>
      <c r="BE278" s="285"/>
      <c r="BF278" s="285"/>
      <c r="BG278" s="285"/>
      <c r="BH278" s="285"/>
      <c r="BI278" s="285"/>
      <c r="BJ278" s="285"/>
      <c r="BK278" s="285"/>
      <c r="BL278" s="285"/>
      <c r="BM278" s="285"/>
      <c r="BN278" s="285"/>
      <c r="BO278" s="285"/>
    </row>
    <row r="279" spans="1:83" ht="15.75" customHeight="1">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c r="AF279" s="285"/>
      <c r="AG279" s="285"/>
      <c r="AH279" s="285"/>
      <c r="AI279" s="285"/>
      <c r="AJ279" s="285"/>
      <c r="AK279" s="285"/>
      <c r="AL279" s="285"/>
      <c r="AM279" s="285"/>
      <c r="AN279" s="285"/>
      <c r="AO279" s="285"/>
      <c r="AP279" s="285"/>
      <c r="AQ279" s="285"/>
      <c r="AR279" s="285"/>
      <c r="AS279" s="285"/>
      <c r="AT279" s="285"/>
      <c r="AU279" s="285"/>
      <c r="AV279" s="285"/>
      <c r="AW279" s="285"/>
      <c r="AX279" s="285"/>
      <c r="AY279" s="285"/>
      <c r="AZ279" s="285"/>
      <c r="BA279" s="285"/>
      <c r="BB279" s="285"/>
      <c r="BC279" s="285"/>
      <c r="BD279" s="285"/>
      <c r="BE279" s="285"/>
      <c r="BF279" s="285"/>
      <c r="BG279" s="285"/>
      <c r="BH279" s="285"/>
      <c r="BI279" s="285"/>
      <c r="BJ279" s="285"/>
      <c r="BK279" s="285"/>
      <c r="BL279" s="285"/>
      <c r="BM279" s="285"/>
      <c r="BN279" s="285"/>
      <c r="BO279" s="285"/>
    </row>
    <row r="280" spans="1:83" ht="15.75" customHeight="1">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85"/>
      <c r="AB280" s="285"/>
      <c r="AC280" s="285"/>
      <c r="AD280" s="285"/>
      <c r="AE280" s="285"/>
      <c r="AF280" s="285"/>
      <c r="AG280" s="285"/>
      <c r="AH280" s="285"/>
      <c r="AI280" s="285"/>
      <c r="AJ280" s="285"/>
      <c r="AK280" s="285"/>
      <c r="AL280" s="285"/>
      <c r="AM280" s="285"/>
      <c r="AN280" s="285"/>
      <c r="AO280" s="285"/>
      <c r="AP280" s="285"/>
      <c r="AQ280" s="285"/>
      <c r="AR280" s="285"/>
      <c r="AS280" s="285"/>
      <c r="AT280" s="285"/>
      <c r="AU280" s="285"/>
      <c r="AV280" s="285"/>
      <c r="AW280" s="285"/>
      <c r="AX280" s="285"/>
      <c r="AY280" s="285"/>
      <c r="AZ280" s="285"/>
      <c r="BA280" s="285"/>
      <c r="BB280" s="285"/>
      <c r="BC280" s="285"/>
      <c r="BD280" s="285"/>
      <c r="BE280" s="285"/>
      <c r="BF280" s="285"/>
      <c r="BG280" s="285"/>
      <c r="BH280" s="285"/>
      <c r="BI280" s="285"/>
      <c r="BJ280" s="285"/>
      <c r="BK280" s="285"/>
      <c r="BL280" s="285"/>
      <c r="BM280" s="285"/>
      <c r="BN280" s="285"/>
      <c r="BO280" s="285"/>
    </row>
    <row r="281" spans="1:83" ht="15.75" customHeight="1">
      <c r="A281" s="285"/>
      <c r="B281" s="285"/>
      <c r="C281" s="285"/>
      <c r="D281" s="285"/>
      <c r="E281" s="285"/>
      <c r="F281" s="285"/>
      <c r="G281" s="285"/>
      <c r="H281" s="285"/>
      <c r="I281" s="285"/>
      <c r="J281" s="285"/>
      <c r="K281" s="285"/>
      <c r="L281" s="657"/>
      <c r="M281" s="658"/>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5"/>
      <c r="AR281" s="285"/>
      <c r="AS281" s="285"/>
      <c r="AT281" s="285"/>
      <c r="AU281" s="285"/>
      <c r="AV281" s="285"/>
      <c r="AW281" s="285"/>
      <c r="AX281" s="285"/>
      <c r="AY281" s="285"/>
      <c r="AZ281" s="285"/>
      <c r="BA281" s="285"/>
      <c r="BB281" s="285"/>
      <c r="BC281" s="285"/>
      <c r="BD281" s="285"/>
      <c r="BE281" s="285"/>
      <c r="BF281" s="285"/>
      <c r="BG281" s="285"/>
      <c r="BH281" s="285"/>
      <c r="BI281" s="285"/>
      <c r="BJ281" s="285"/>
      <c r="BK281" s="285"/>
      <c r="BL281" s="285"/>
      <c r="BM281" s="285"/>
      <c r="BN281" s="285"/>
      <c r="BO281" s="285"/>
      <c r="BP281" s="285"/>
      <c r="BQ281" s="285"/>
      <c r="BR281" s="285"/>
      <c r="BS281" s="285"/>
      <c r="BT281" s="285"/>
      <c r="BU281" s="285"/>
      <c r="BV281" s="285"/>
      <c r="BW281" s="285"/>
      <c r="BX281" s="285"/>
      <c r="BY281" s="285"/>
      <c r="BZ281" s="285"/>
      <c r="CA281" s="285"/>
      <c r="CB281" s="285"/>
      <c r="CC281" s="285"/>
      <c r="CD281" s="285"/>
      <c r="CE281" s="285"/>
    </row>
    <row r="282" spans="1:83" ht="15.75" customHeight="1">
      <c r="A282" s="285"/>
      <c r="B282" s="285"/>
      <c r="C282" s="285"/>
      <c r="D282" s="285"/>
      <c r="E282" s="285"/>
      <c r="F282" s="285"/>
      <c r="G282" s="285"/>
      <c r="H282" s="285"/>
      <c r="I282" s="285"/>
      <c r="J282" s="285"/>
      <c r="K282" s="285"/>
      <c r="L282" s="657"/>
      <c r="M282" s="658"/>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5"/>
      <c r="AR282" s="285"/>
      <c r="AS282" s="285"/>
      <c r="AT282" s="285"/>
      <c r="AU282" s="285"/>
      <c r="AV282" s="285"/>
      <c r="AW282" s="285"/>
      <c r="AX282" s="285"/>
      <c r="AY282" s="285"/>
      <c r="AZ282" s="285"/>
      <c r="BA282" s="285"/>
      <c r="BB282" s="285"/>
      <c r="BC282" s="285"/>
      <c r="BD282" s="285"/>
      <c r="BE282" s="285"/>
      <c r="BF282" s="285"/>
      <c r="BG282" s="285"/>
      <c r="BH282" s="285"/>
      <c r="BI282" s="285"/>
      <c r="BJ282" s="285"/>
      <c r="BK282" s="285"/>
      <c r="BL282" s="285"/>
      <c r="BM282" s="285"/>
      <c r="BN282" s="285"/>
      <c r="BO282" s="285"/>
      <c r="BP282" s="285"/>
      <c r="BQ282" s="285"/>
      <c r="BR282" s="285"/>
      <c r="BS282" s="285"/>
      <c r="BT282" s="285"/>
      <c r="BU282" s="285"/>
      <c r="BV282" s="285"/>
      <c r="BW282" s="285"/>
      <c r="BX282" s="285"/>
      <c r="BY282" s="285"/>
      <c r="BZ282" s="285"/>
      <c r="CA282" s="285"/>
      <c r="CB282" s="285"/>
      <c r="CC282" s="285"/>
      <c r="CD282" s="285"/>
      <c r="CE282" s="285"/>
    </row>
    <row r="283" spans="1:83" ht="15.75" customHeight="1">
      <c r="A283" s="285"/>
      <c r="B283" s="285"/>
      <c r="C283" s="285"/>
      <c r="D283" s="285"/>
      <c r="E283" s="285"/>
      <c r="F283" s="285"/>
      <c r="G283" s="285"/>
      <c r="H283" s="285"/>
      <c r="I283" s="285"/>
      <c r="J283" s="285"/>
      <c r="K283" s="285"/>
      <c r="L283" s="657"/>
      <c r="M283" s="658"/>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5"/>
      <c r="AR283" s="285"/>
      <c r="AS283" s="285"/>
      <c r="AT283" s="285"/>
      <c r="AU283" s="285"/>
      <c r="AV283" s="285"/>
      <c r="AW283" s="285"/>
      <c r="AX283" s="285"/>
      <c r="AY283" s="285"/>
      <c r="AZ283" s="285"/>
      <c r="BA283" s="285"/>
      <c r="BB283" s="285"/>
      <c r="BC283" s="285"/>
      <c r="BD283" s="285"/>
      <c r="BE283" s="285"/>
      <c r="BF283" s="285"/>
      <c r="BG283" s="285"/>
      <c r="BH283" s="285"/>
      <c r="BI283" s="285"/>
      <c r="BJ283" s="285"/>
      <c r="BK283" s="285"/>
      <c r="BL283" s="285"/>
      <c r="BM283" s="285"/>
      <c r="BN283" s="285"/>
      <c r="BO283" s="285"/>
      <c r="BP283" s="285"/>
      <c r="BQ283" s="285"/>
      <c r="BR283" s="285"/>
      <c r="BS283" s="285"/>
      <c r="BT283" s="285"/>
      <c r="BU283" s="285"/>
      <c r="BV283" s="285"/>
      <c r="BW283" s="285"/>
      <c r="BX283" s="285"/>
      <c r="BY283" s="285"/>
      <c r="BZ283" s="285"/>
      <c r="CA283" s="285"/>
      <c r="CB283" s="285"/>
      <c r="CC283" s="285"/>
      <c r="CD283" s="285"/>
      <c r="CE283" s="285"/>
    </row>
    <row r="284" spans="1:83" ht="15.75" customHeight="1">
      <c r="A284" s="285"/>
      <c r="B284" s="285"/>
      <c r="C284" s="285"/>
      <c r="D284" s="285"/>
      <c r="E284" s="285"/>
      <c r="F284" s="285"/>
      <c r="G284" s="285"/>
      <c r="H284" s="285"/>
      <c r="I284" s="285"/>
      <c r="J284" s="285"/>
      <c r="K284" s="285"/>
      <c r="L284" s="657"/>
      <c r="M284" s="658"/>
      <c r="N284" s="285"/>
      <c r="O284" s="285"/>
      <c r="P284" s="285"/>
      <c r="Q284" s="285"/>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5"/>
      <c r="AR284" s="285"/>
      <c r="AS284" s="285"/>
      <c r="AT284" s="285"/>
      <c r="AU284" s="285"/>
      <c r="AV284" s="285"/>
      <c r="AW284" s="285"/>
      <c r="AX284" s="285"/>
      <c r="AY284" s="285"/>
      <c r="AZ284" s="285"/>
      <c r="BA284" s="285"/>
      <c r="BB284" s="285"/>
      <c r="BC284" s="285"/>
      <c r="BD284" s="285"/>
      <c r="BE284" s="285"/>
      <c r="BF284" s="285"/>
      <c r="BG284" s="285"/>
      <c r="BH284" s="285"/>
      <c r="BI284" s="285"/>
      <c r="BJ284" s="285"/>
      <c r="BK284" s="285"/>
      <c r="BL284" s="285"/>
      <c r="BM284" s="285"/>
      <c r="BN284" s="285"/>
      <c r="BO284" s="285"/>
      <c r="BP284" s="285"/>
      <c r="BQ284" s="285"/>
      <c r="BR284" s="285"/>
      <c r="BS284" s="285"/>
      <c r="BT284" s="285"/>
      <c r="BU284" s="285"/>
      <c r="BV284" s="285"/>
      <c r="BW284" s="285"/>
      <c r="BX284" s="285"/>
      <c r="BY284" s="285"/>
      <c r="BZ284" s="285"/>
      <c r="CA284" s="285"/>
      <c r="CB284" s="285"/>
      <c r="CC284" s="285"/>
      <c r="CD284" s="285"/>
      <c r="CE284" s="285"/>
    </row>
    <row r="285" spans="1:83" ht="15.75" customHeight="1">
      <c r="A285" s="285"/>
      <c r="B285" s="285"/>
      <c r="C285" s="285"/>
      <c r="D285" s="285"/>
      <c r="E285" s="285"/>
      <c r="F285" s="285"/>
      <c r="G285" s="285"/>
      <c r="H285" s="285"/>
      <c r="I285" s="285"/>
      <c r="J285" s="285"/>
      <c r="K285" s="285"/>
      <c r="L285" s="657"/>
      <c r="M285" s="658"/>
      <c r="N285" s="285"/>
      <c r="O285" s="285"/>
      <c r="P285" s="285"/>
      <c r="Q285" s="285"/>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5"/>
      <c r="AR285" s="285"/>
      <c r="AS285" s="285"/>
      <c r="AT285" s="285"/>
      <c r="AU285" s="285"/>
      <c r="AV285" s="285"/>
      <c r="AW285" s="285"/>
      <c r="AX285" s="285"/>
      <c r="AY285" s="285"/>
      <c r="AZ285" s="285"/>
      <c r="BA285" s="285"/>
      <c r="BB285" s="285"/>
      <c r="BC285" s="285"/>
      <c r="BD285" s="285"/>
      <c r="BE285" s="285"/>
      <c r="BF285" s="285"/>
      <c r="BG285" s="285"/>
      <c r="BH285" s="285"/>
      <c r="BI285" s="285"/>
      <c r="BJ285" s="285"/>
      <c r="BK285" s="285"/>
      <c r="BL285" s="285"/>
      <c r="BM285" s="285"/>
      <c r="BN285" s="285"/>
      <c r="BO285" s="285"/>
      <c r="BP285" s="285"/>
      <c r="BQ285" s="285"/>
      <c r="BR285" s="285"/>
      <c r="BS285" s="285"/>
      <c r="BT285" s="285"/>
      <c r="BU285" s="285"/>
      <c r="BV285" s="285"/>
      <c r="BW285" s="285"/>
      <c r="BX285" s="285"/>
      <c r="BY285" s="285"/>
      <c r="BZ285" s="285"/>
      <c r="CA285" s="285"/>
      <c r="CB285" s="285"/>
      <c r="CC285" s="285"/>
      <c r="CD285" s="285"/>
      <c r="CE285" s="285"/>
    </row>
    <row r="286" spans="1:83" ht="15.75" customHeight="1">
      <c r="A286" s="285"/>
      <c r="B286" s="285"/>
      <c r="C286" s="285"/>
      <c r="D286" s="285"/>
      <c r="E286" s="285"/>
      <c r="F286" s="285"/>
      <c r="G286" s="285"/>
      <c r="H286" s="285"/>
      <c r="I286" s="285"/>
      <c r="J286" s="285"/>
      <c r="K286" s="285"/>
      <c r="L286" s="657"/>
      <c r="M286" s="658"/>
      <c r="N286" s="285"/>
      <c r="O286" s="285"/>
      <c r="P286" s="285"/>
      <c r="Q286" s="285"/>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5"/>
      <c r="AR286" s="285"/>
      <c r="AS286" s="285"/>
      <c r="AT286" s="285"/>
      <c r="AU286" s="285"/>
      <c r="AV286" s="285"/>
      <c r="AW286" s="285"/>
      <c r="AX286" s="285"/>
      <c r="AY286" s="285"/>
      <c r="AZ286" s="285"/>
      <c r="BA286" s="285"/>
      <c r="BB286" s="285"/>
      <c r="BC286" s="285"/>
      <c r="BD286" s="285"/>
      <c r="BE286" s="285"/>
      <c r="BF286" s="285"/>
      <c r="BG286" s="285"/>
      <c r="BH286" s="285"/>
      <c r="BI286" s="285"/>
      <c r="BJ286" s="285"/>
      <c r="BK286" s="285"/>
      <c r="BL286" s="285"/>
      <c r="BM286" s="285"/>
      <c r="BN286" s="285"/>
      <c r="BO286" s="285"/>
      <c r="BP286" s="285"/>
      <c r="BQ286" s="285"/>
      <c r="BR286" s="285"/>
      <c r="BS286" s="285"/>
      <c r="BT286" s="285"/>
      <c r="BU286" s="285"/>
      <c r="BV286" s="285"/>
      <c r="BW286" s="285"/>
      <c r="BX286" s="285"/>
      <c r="BY286" s="285"/>
      <c r="BZ286" s="285"/>
      <c r="CA286" s="285"/>
      <c r="CB286" s="285"/>
      <c r="CC286" s="285"/>
      <c r="CD286" s="285"/>
      <c r="CE286" s="285"/>
    </row>
    <row r="287" spans="1:83" ht="15.75" customHeight="1">
      <c r="A287" s="285"/>
      <c r="B287" s="285"/>
      <c r="C287" s="285"/>
      <c r="D287" s="285"/>
      <c r="E287" s="285"/>
      <c r="F287" s="285"/>
      <c r="G287" s="285"/>
      <c r="H287" s="285"/>
      <c r="I287" s="285"/>
      <c r="J287" s="285"/>
      <c r="K287" s="285"/>
      <c r="L287" s="657"/>
      <c r="M287" s="658"/>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5"/>
      <c r="AR287" s="285"/>
      <c r="AS287" s="285"/>
      <c r="AT287" s="285"/>
      <c r="AU287" s="285"/>
      <c r="AV287" s="285"/>
      <c r="AW287" s="285"/>
      <c r="AX287" s="285"/>
      <c r="AY287" s="285"/>
      <c r="AZ287" s="285"/>
      <c r="BA287" s="285"/>
      <c r="BB287" s="285"/>
      <c r="BC287" s="285"/>
      <c r="BD287" s="285"/>
      <c r="BE287" s="285"/>
      <c r="BF287" s="285"/>
      <c r="BG287" s="285"/>
      <c r="BH287" s="285"/>
      <c r="BI287" s="285"/>
      <c r="BJ287" s="285"/>
      <c r="BK287" s="285"/>
      <c r="BL287" s="285"/>
      <c r="BM287" s="285"/>
      <c r="BN287" s="285"/>
      <c r="BO287" s="285"/>
      <c r="BP287" s="285"/>
      <c r="BQ287" s="285"/>
      <c r="BR287" s="285"/>
      <c r="BS287" s="285"/>
      <c r="BT287" s="285"/>
      <c r="BU287" s="285"/>
      <c r="BV287" s="285"/>
      <c r="BW287" s="285"/>
      <c r="BX287" s="285"/>
      <c r="BY287" s="285"/>
      <c r="BZ287" s="285"/>
      <c r="CA287" s="285"/>
      <c r="CB287" s="285"/>
      <c r="CC287" s="285"/>
      <c r="CD287" s="285"/>
      <c r="CE287" s="285"/>
    </row>
    <row r="288" spans="1:83" ht="15.75" customHeight="1">
      <c r="A288" s="285"/>
      <c r="B288" s="285"/>
      <c r="C288" s="285"/>
      <c r="D288" s="285"/>
      <c r="E288" s="285"/>
      <c r="F288" s="285"/>
      <c r="G288" s="285"/>
      <c r="H288" s="285"/>
      <c r="I288" s="285"/>
      <c r="J288" s="285"/>
      <c r="K288" s="285"/>
      <c r="L288" s="657"/>
      <c r="M288" s="658"/>
      <c r="N288" s="285"/>
      <c r="O288" s="285"/>
      <c r="P288" s="285"/>
      <c r="Q288" s="285"/>
      <c r="R288" s="285"/>
      <c r="S288" s="285"/>
      <c r="T288" s="285"/>
      <c r="U288" s="285"/>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5"/>
      <c r="AR288" s="285"/>
      <c r="AS288" s="285"/>
      <c r="AT288" s="285"/>
      <c r="AU288" s="285"/>
      <c r="AV288" s="285"/>
      <c r="AW288" s="285"/>
      <c r="AX288" s="285"/>
      <c r="AY288" s="285"/>
      <c r="AZ288" s="285"/>
      <c r="BA288" s="285"/>
      <c r="BB288" s="285"/>
      <c r="BC288" s="285"/>
      <c r="BD288" s="285"/>
      <c r="BE288" s="285"/>
      <c r="BF288" s="285"/>
      <c r="BG288" s="285"/>
      <c r="BH288" s="285"/>
      <c r="BI288" s="285"/>
      <c r="BJ288" s="285"/>
      <c r="BK288" s="285"/>
      <c r="BL288" s="285"/>
      <c r="BM288" s="285"/>
      <c r="BN288" s="285"/>
      <c r="BO288" s="285"/>
      <c r="BP288" s="285"/>
      <c r="BQ288" s="285"/>
      <c r="BR288" s="285"/>
      <c r="BS288" s="285"/>
      <c r="BT288" s="285"/>
      <c r="BU288" s="285"/>
      <c r="BV288" s="285"/>
      <c r="BW288" s="285"/>
      <c r="BX288" s="285"/>
      <c r="BY288" s="285"/>
      <c r="BZ288" s="285"/>
      <c r="CA288" s="285"/>
      <c r="CB288" s="285"/>
      <c r="CC288" s="285"/>
      <c r="CD288" s="285"/>
      <c r="CE288" s="285"/>
    </row>
    <row r="289" spans="1:83" ht="15.75" customHeight="1">
      <c r="A289" s="285"/>
      <c r="B289" s="285"/>
      <c r="C289" s="285"/>
      <c r="D289" s="285"/>
      <c r="E289" s="285"/>
      <c r="F289" s="285"/>
      <c r="G289" s="285"/>
      <c r="H289" s="285"/>
      <c r="I289" s="285"/>
      <c r="J289" s="285"/>
      <c r="K289" s="285"/>
      <c r="L289" s="657"/>
      <c r="M289" s="658"/>
      <c r="N289" s="285"/>
      <c r="O289" s="285"/>
      <c r="P289" s="285"/>
      <c r="Q289" s="285"/>
      <c r="R289" s="285"/>
      <c r="S289" s="285"/>
      <c r="T289" s="285"/>
      <c r="U289" s="285"/>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5"/>
      <c r="AR289" s="285"/>
      <c r="AS289" s="285"/>
      <c r="AT289" s="285"/>
      <c r="AU289" s="285"/>
      <c r="AV289" s="285"/>
      <c r="AW289" s="285"/>
      <c r="AX289" s="285"/>
      <c r="AY289" s="285"/>
      <c r="AZ289" s="285"/>
      <c r="BA289" s="285"/>
      <c r="BB289" s="285"/>
      <c r="BC289" s="285"/>
      <c r="BD289" s="285"/>
      <c r="BE289" s="285"/>
      <c r="BF289" s="285"/>
      <c r="BG289" s="285"/>
      <c r="BH289" s="285"/>
      <c r="BI289" s="285"/>
      <c r="BJ289" s="285"/>
      <c r="BK289" s="285"/>
      <c r="BL289" s="285"/>
      <c r="BM289" s="285"/>
      <c r="BN289" s="285"/>
      <c r="BO289" s="285"/>
      <c r="BP289" s="285"/>
      <c r="BQ289" s="285"/>
      <c r="BR289" s="285"/>
      <c r="BS289" s="285"/>
      <c r="BT289" s="285"/>
      <c r="BU289" s="285"/>
      <c r="BV289" s="285"/>
      <c r="BW289" s="285"/>
      <c r="BX289" s="285"/>
      <c r="BY289" s="285"/>
      <c r="BZ289" s="285"/>
      <c r="CA289" s="285"/>
      <c r="CB289" s="285"/>
      <c r="CC289" s="285"/>
      <c r="CD289" s="285"/>
      <c r="CE289" s="285"/>
    </row>
    <row r="290" spans="1:83" ht="15.75" customHeight="1">
      <c r="A290" s="285"/>
      <c r="B290" s="285"/>
      <c r="C290" s="285"/>
      <c r="D290" s="285"/>
      <c r="E290" s="285"/>
      <c r="F290" s="285"/>
      <c r="G290" s="285"/>
      <c r="H290" s="285"/>
      <c r="I290" s="285"/>
      <c r="J290" s="285"/>
      <c r="K290" s="285"/>
      <c r="L290" s="657"/>
      <c r="M290" s="658"/>
      <c r="N290" s="285"/>
      <c r="O290" s="285"/>
      <c r="P290" s="285"/>
      <c r="Q290" s="285"/>
      <c r="R290" s="285"/>
      <c r="S290" s="285"/>
      <c r="T290" s="285"/>
      <c r="U290" s="285"/>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5"/>
      <c r="AR290" s="285"/>
      <c r="AS290" s="285"/>
      <c r="AT290" s="285"/>
      <c r="AU290" s="285"/>
      <c r="AV290" s="285"/>
      <c r="AW290" s="285"/>
      <c r="AX290" s="285"/>
      <c r="AY290" s="285"/>
      <c r="AZ290" s="285"/>
      <c r="BA290" s="285"/>
      <c r="BB290" s="285"/>
      <c r="BC290" s="285"/>
      <c r="BD290" s="285"/>
      <c r="BE290" s="285"/>
      <c r="BF290" s="285"/>
      <c r="BG290" s="285"/>
      <c r="BH290" s="285"/>
      <c r="BI290" s="285"/>
      <c r="BJ290" s="285"/>
      <c r="BK290" s="285"/>
      <c r="BL290" s="285"/>
      <c r="BM290" s="285"/>
      <c r="BN290" s="285"/>
      <c r="BO290" s="285"/>
      <c r="BP290" s="285"/>
      <c r="BQ290" s="285"/>
      <c r="BR290" s="285"/>
      <c r="BS290" s="285"/>
      <c r="BT290" s="285"/>
      <c r="BU290" s="285"/>
      <c r="BV290" s="285"/>
      <c r="BW290" s="285"/>
      <c r="BX290" s="285"/>
      <c r="BY290" s="285"/>
      <c r="BZ290" s="285"/>
      <c r="CA290" s="285"/>
      <c r="CB290" s="285"/>
      <c r="CC290" s="285"/>
      <c r="CD290" s="285"/>
      <c r="CE290" s="285"/>
    </row>
    <row r="291" spans="1:83" ht="15.75" customHeight="1">
      <c r="A291" s="285"/>
      <c r="B291" s="285"/>
      <c r="C291" s="285"/>
      <c r="D291" s="285"/>
      <c r="E291" s="285"/>
      <c r="F291" s="285"/>
      <c r="G291" s="285"/>
      <c r="H291" s="285"/>
      <c r="I291" s="285"/>
      <c r="J291" s="285"/>
      <c r="K291" s="285"/>
      <c r="L291" s="657"/>
      <c r="M291" s="658"/>
      <c r="N291" s="285"/>
      <c r="O291" s="285"/>
      <c r="P291" s="285"/>
      <c r="Q291" s="285"/>
      <c r="R291" s="285"/>
      <c r="S291" s="285"/>
      <c r="T291" s="285"/>
      <c r="U291" s="285"/>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5"/>
      <c r="AR291" s="285"/>
      <c r="AS291" s="285"/>
      <c r="AT291" s="285"/>
      <c r="AU291" s="285"/>
      <c r="AV291" s="285"/>
      <c r="AW291" s="285"/>
      <c r="AX291" s="285"/>
      <c r="AY291" s="285"/>
      <c r="AZ291" s="285"/>
      <c r="BA291" s="285"/>
      <c r="BB291" s="285"/>
      <c r="BC291" s="285"/>
      <c r="BD291" s="285"/>
      <c r="BE291" s="285"/>
      <c r="BF291" s="285"/>
      <c r="BG291" s="285"/>
      <c r="BH291" s="285"/>
      <c r="BI291" s="285"/>
      <c r="BJ291" s="285"/>
      <c r="BK291" s="285"/>
      <c r="BL291" s="285"/>
      <c r="BM291" s="285"/>
      <c r="BN291" s="285"/>
      <c r="BO291" s="285"/>
      <c r="BP291" s="285"/>
      <c r="BQ291" s="285"/>
      <c r="BR291" s="285"/>
      <c r="BS291" s="285"/>
      <c r="BT291" s="285"/>
      <c r="BU291" s="285"/>
      <c r="BV291" s="285"/>
      <c r="BW291" s="285"/>
      <c r="BX291" s="285"/>
      <c r="BY291" s="285"/>
      <c r="BZ291" s="285"/>
      <c r="CA291" s="285"/>
      <c r="CB291" s="285"/>
      <c r="CC291" s="285"/>
      <c r="CD291" s="285"/>
      <c r="CE291" s="285"/>
    </row>
    <row r="292" spans="1:83" ht="15.75" customHeight="1">
      <c r="A292" s="285"/>
      <c r="B292" s="285"/>
      <c r="C292" s="285"/>
      <c r="D292" s="285"/>
      <c r="E292" s="285"/>
      <c r="F292" s="285"/>
      <c r="G292" s="285"/>
      <c r="H292" s="285"/>
      <c r="I292" s="285"/>
      <c r="J292" s="285"/>
      <c r="K292" s="285"/>
      <c r="L292" s="657"/>
      <c r="M292" s="658"/>
      <c r="N292" s="285"/>
      <c r="O292" s="285"/>
      <c r="P292" s="285"/>
      <c r="Q292" s="285"/>
      <c r="R292" s="285"/>
      <c r="S292" s="285"/>
      <c r="T292" s="285"/>
      <c r="U292" s="285"/>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5"/>
      <c r="AR292" s="285"/>
      <c r="AS292" s="285"/>
      <c r="AT292" s="285"/>
      <c r="AU292" s="285"/>
      <c r="AV292" s="285"/>
      <c r="AW292" s="285"/>
      <c r="AX292" s="285"/>
      <c r="AY292" s="285"/>
      <c r="AZ292" s="285"/>
      <c r="BA292" s="285"/>
      <c r="BB292" s="285"/>
      <c r="BC292" s="285"/>
      <c r="BD292" s="285"/>
      <c r="BE292" s="285"/>
      <c r="BF292" s="285"/>
      <c r="BG292" s="285"/>
      <c r="BH292" s="285"/>
      <c r="BI292" s="285"/>
      <c r="BJ292" s="285"/>
      <c r="BK292" s="285"/>
      <c r="BL292" s="285"/>
      <c r="BM292" s="285"/>
      <c r="BN292" s="285"/>
      <c r="BO292" s="285"/>
      <c r="BP292" s="285"/>
      <c r="BQ292" s="285"/>
      <c r="BR292" s="285"/>
      <c r="BS292" s="285"/>
      <c r="BT292" s="285"/>
      <c r="BU292" s="285"/>
      <c r="BV292" s="285"/>
      <c r="BW292" s="285"/>
      <c r="BX292" s="285"/>
      <c r="BY292" s="285"/>
      <c r="BZ292" s="285"/>
      <c r="CA292" s="285"/>
      <c r="CB292" s="285"/>
      <c r="CC292" s="285"/>
      <c r="CD292" s="285"/>
      <c r="CE292" s="285"/>
    </row>
    <row r="293" spans="1:83" ht="15.75" customHeight="1">
      <c r="A293" s="285"/>
      <c r="B293" s="285"/>
      <c r="C293" s="285"/>
      <c r="D293" s="285"/>
      <c r="E293" s="285"/>
      <c r="F293" s="285"/>
      <c r="G293" s="285"/>
      <c r="H293" s="285"/>
      <c r="I293" s="285"/>
      <c r="J293" s="285"/>
      <c r="K293" s="285"/>
      <c r="L293" s="657"/>
      <c r="M293" s="658"/>
      <c r="N293" s="285"/>
      <c r="O293" s="285"/>
      <c r="P293" s="285"/>
      <c r="Q293" s="285"/>
      <c r="R293" s="285"/>
      <c r="S293" s="285"/>
      <c r="T293" s="285"/>
      <c r="U293" s="285"/>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5"/>
      <c r="AR293" s="285"/>
      <c r="AS293" s="285"/>
      <c r="AT293" s="285"/>
      <c r="AU293" s="285"/>
      <c r="AV293" s="285"/>
      <c r="AW293" s="285"/>
      <c r="AX293" s="285"/>
      <c r="AY293" s="285"/>
      <c r="AZ293" s="285"/>
      <c r="BA293" s="285"/>
      <c r="BB293" s="285"/>
      <c r="BC293" s="285"/>
      <c r="BD293" s="285"/>
      <c r="BE293" s="285"/>
      <c r="BF293" s="285"/>
      <c r="BG293" s="285"/>
      <c r="BH293" s="285"/>
      <c r="BI293" s="285"/>
      <c r="BJ293" s="285"/>
      <c r="BK293" s="285"/>
      <c r="BL293" s="285"/>
      <c r="BM293" s="285"/>
      <c r="BN293" s="285"/>
      <c r="BO293" s="285"/>
      <c r="BP293" s="285"/>
      <c r="BQ293" s="285"/>
      <c r="BR293" s="285"/>
      <c r="BS293" s="285"/>
      <c r="BT293" s="285"/>
      <c r="BU293" s="285"/>
      <c r="BV293" s="285"/>
      <c r="BW293" s="285"/>
      <c r="BX293" s="285"/>
      <c r="BY293" s="285"/>
      <c r="BZ293" s="285"/>
      <c r="CA293" s="285"/>
      <c r="CB293" s="285"/>
      <c r="CC293" s="285"/>
      <c r="CD293" s="285"/>
      <c r="CE293" s="285"/>
    </row>
    <row r="294" spans="1:83" ht="15.75" customHeight="1">
      <c r="A294" s="285"/>
      <c r="B294" s="285"/>
      <c r="C294" s="285"/>
      <c r="D294" s="285"/>
      <c r="E294" s="285"/>
      <c r="F294" s="285"/>
      <c r="G294" s="285"/>
      <c r="H294" s="285"/>
      <c r="I294" s="285"/>
      <c r="J294" s="285"/>
      <c r="K294" s="285"/>
      <c r="L294" s="657"/>
      <c r="M294" s="658"/>
      <c r="N294" s="285"/>
      <c r="O294" s="285"/>
      <c r="P294" s="285"/>
      <c r="Q294" s="285"/>
      <c r="R294" s="285"/>
      <c r="S294" s="285"/>
      <c r="T294" s="285"/>
      <c r="U294" s="285"/>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5"/>
      <c r="AR294" s="285"/>
      <c r="AS294" s="285"/>
      <c r="AT294" s="285"/>
      <c r="AU294" s="285"/>
      <c r="AV294" s="285"/>
      <c r="AW294" s="285"/>
      <c r="AX294" s="285"/>
      <c r="AY294" s="285"/>
      <c r="AZ294" s="285"/>
      <c r="BA294" s="285"/>
      <c r="BB294" s="285"/>
      <c r="BC294" s="285"/>
      <c r="BD294" s="285"/>
      <c r="BE294" s="285"/>
      <c r="BF294" s="285"/>
      <c r="BG294" s="285"/>
      <c r="BH294" s="285"/>
      <c r="BI294" s="285"/>
      <c r="BJ294" s="285"/>
      <c r="BK294" s="285"/>
      <c r="BL294" s="285"/>
      <c r="BM294" s="285"/>
      <c r="BN294" s="285"/>
      <c r="BO294" s="285"/>
      <c r="BP294" s="285"/>
      <c r="BQ294" s="285"/>
      <c r="BR294" s="285"/>
      <c r="BS294" s="285"/>
      <c r="BT294" s="285"/>
      <c r="BU294" s="285"/>
      <c r="BV294" s="285"/>
      <c r="BW294" s="285"/>
      <c r="BX294" s="285"/>
      <c r="BY294" s="285"/>
      <c r="BZ294" s="285"/>
      <c r="CA294" s="285"/>
      <c r="CB294" s="285"/>
      <c r="CC294" s="285"/>
      <c r="CD294" s="285"/>
      <c r="CE294" s="285"/>
    </row>
    <row r="295" spans="1:83" ht="15.75" customHeight="1">
      <c r="A295" s="285"/>
      <c r="B295" s="285"/>
      <c r="C295" s="285"/>
      <c r="D295" s="285"/>
      <c r="E295" s="285"/>
      <c r="F295" s="285"/>
      <c r="G295" s="285"/>
      <c r="H295" s="285"/>
      <c r="I295" s="285"/>
      <c r="J295" s="285"/>
      <c r="K295" s="285"/>
      <c r="L295" s="657"/>
      <c r="M295" s="658"/>
      <c r="N295" s="285"/>
      <c r="O295" s="285"/>
      <c r="P295" s="285"/>
      <c r="Q295" s="285"/>
      <c r="R295" s="285"/>
      <c r="S295" s="285"/>
      <c r="T295" s="285"/>
      <c r="U295" s="285"/>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5"/>
      <c r="AR295" s="285"/>
      <c r="AS295" s="285"/>
      <c r="AT295" s="285"/>
      <c r="AU295" s="285"/>
      <c r="AV295" s="285"/>
      <c r="AW295" s="285"/>
      <c r="AX295" s="285"/>
      <c r="AY295" s="285"/>
      <c r="AZ295" s="285"/>
      <c r="BA295" s="285"/>
      <c r="BB295" s="285"/>
      <c r="BC295" s="285"/>
      <c r="BD295" s="285"/>
      <c r="BE295" s="285"/>
      <c r="BF295" s="285"/>
      <c r="BG295" s="285"/>
      <c r="BH295" s="285"/>
      <c r="BI295" s="285"/>
      <c r="BJ295" s="285"/>
      <c r="BK295" s="285"/>
      <c r="BL295" s="285"/>
      <c r="BM295" s="285"/>
      <c r="BN295" s="285"/>
      <c r="BO295" s="285"/>
      <c r="BP295" s="285"/>
      <c r="BQ295" s="285"/>
      <c r="BR295" s="285"/>
      <c r="BS295" s="285"/>
      <c r="BT295" s="285"/>
      <c r="BU295" s="285"/>
      <c r="BV295" s="285"/>
      <c r="BW295" s="285"/>
      <c r="BX295" s="285"/>
      <c r="BY295" s="285"/>
      <c r="BZ295" s="285"/>
      <c r="CA295" s="285"/>
      <c r="CB295" s="285"/>
      <c r="CC295" s="285"/>
      <c r="CD295" s="285"/>
      <c r="CE295" s="285"/>
    </row>
    <row r="296" spans="1:83" ht="15.75" customHeight="1">
      <c r="A296" s="285"/>
      <c r="B296" s="285"/>
      <c r="C296" s="285"/>
      <c r="D296" s="285"/>
      <c r="E296" s="285"/>
      <c r="F296" s="285"/>
      <c r="G296" s="285"/>
      <c r="H296" s="285"/>
      <c r="I296" s="285"/>
      <c r="J296" s="285"/>
      <c r="K296" s="285"/>
      <c r="L296" s="657"/>
      <c r="M296" s="658"/>
      <c r="N296" s="285"/>
      <c r="O296" s="285"/>
      <c r="P296" s="285"/>
      <c r="Q296" s="285"/>
      <c r="R296" s="285"/>
      <c r="S296" s="285"/>
      <c r="T296" s="285"/>
      <c r="U296" s="285"/>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5"/>
      <c r="AR296" s="285"/>
      <c r="AS296" s="285"/>
      <c r="AT296" s="285"/>
      <c r="AU296" s="285"/>
      <c r="AV296" s="285"/>
      <c r="AW296" s="285"/>
      <c r="AX296" s="285"/>
      <c r="AY296" s="285"/>
      <c r="AZ296" s="285"/>
      <c r="BA296" s="285"/>
      <c r="BB296" s="285"/>
      <c r="BC296" s="285"/>
      <c r="BD296" s="285"/>
      <c r="BE296" s="285"/>
      <c r="BF296" s="285"/>
      <c r="BG296" s="285"/>
      <c r="BH296" s="285"/>
      <c r="BI296" s="285"/>
      <c r="BJ296" s="285"/>
      <c r="BK296" s="285"/>
      <c r="BL296" s="285"/>
      <c r="BM296" s="285"/>
      <c r="BN296" s="285"/>
      <c r="BO296" s="285"/>
      <c r="BP296" s="285"/>
      <c r="BQ296" s="285"/>
      <c r="BR296" s="285"/>
      <c r="BS296" s="285"/>
      <c r="BT296" s="285"/>
      <c r="BU296" s="285"/>
      <c r="BV296" s="285"/>
      <c r="BW296" s="285"/>
      <c r="BX296" s="285"/>
      <c r="BY296" s="285"/>
      <c r="BZ296" s="285"/>
      <c r="CA296" s="285"/>
      <c r="CB296" s="285"/>
      <c r="CC296" s="285"/>
      <c r="CD296" s="285"/>
      <c r="CE296" s="285"/>
    </row>
    <row r="297" spans="1:83" ht="15.75" customHeight="1">
      <c r="A297" s="285"/>
      <c r="B297" s="285"/>
      <c r="C297" s="285"/>
      <c r="D297" s="285"/>
      <c r="E297" s="285"/>
      <c r="F297" s="285"/>
      <c r="G297" s="285"/>
      <c r="H297" s="285"/>
      <c r="I297" s="285"/>
      <c r="J297" s="285"/>
      <c r="K297" s="285"/>
      <c r="L297" s="657"/>
      <c r="M297" s="658"/>
      <c r="N297" s="285"/>
      <c r="O297" s="285"/>
      <c r="P297" s="285"/>
      <c r="Q297" s="285"/>
      <c r="R297" s="285"/>
      <c r="S297" s="285"/>
      <c r="T297" s="285"/>
      <c r="U297" s="285"/>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5"/>
      <c r="AR297" s="285"/>
      <c r="AS297" s="285"/>
      <c r="AT297" s="285"/>
      <c r="AU297" s="285"/>
      <c r="AV297" s="285"/>
      <c r="AW297" s="285"/>
      <c r="AX297" s="285"/>
      <c r="AY297" s="285"/>
      <c r="AZ297" s="285"/>
      <c r="BA297" s="285"/>
      <c r="BB297" s="285"/>
      <c r="BC297" s="285"/>
      <c r="BD297" s="285"/>
      <c r="BE297" s="285"/>
      <c r="BF297" s="285"/>
      <c r="BG297" s="285"/>
      <c r="BH297" s="285"/>
      <c r="BI297" s="285"/>
      <c r="BJ297" s="285"/>
      <c r="BK297" s="285"/>
      <c r="BL297" s="285"/>
      <c r="BM297" s="285"/>
      <c r="BN297" s="285"/>
      <c r="BO297" s="285"/>
      <c r="BP297" s="285"/>
      <c r="BQ297" s="285"/>
      <c r="BR297" s="285"/>
      <c r="BS297" s="285"/>
      <c r="BT297" s="285"/>
      <c r="BU297" s="285"/>
      <c r="BV297" s="285"/>
      <c r="BW297" s="285"/>
      <c r="BX297" s="285"/>
      <c r="BY297" s="285"/>
      <c r="BZ297" s="285"/>
      <c r="CA297" s="285"/>
      <c r="CB297" s="285"/>
      <c r="CC297" s="285"/>
      <c r="CD297" s="285"/>
      <c r="CE297" s="285"/>
    </row>
    <row r="298" spans="1:83" ht="15.75" customHeight="1">
      <c r="A298" s="285"/>
      <c r="B298" s="285"/>
      <c r="C298" s="285"/>
      <c r="D298" s="285"/>
      <c r="E298" s="285"/>
      <c r="F298" s="285"/>
      <c r="G298" s="285"/>
      <c r="H298" s="285"/>
      <c r="I298" s="285"/>
      <c r="J298" s="285"/>
      <c r="K298" s="285"/>
      <c r="L298" s="657"/>
      <c r="M298" s="658"/>
      <c r="N298" s="285"/>
      <c r="O298" s="285"/>
      <c r="P298" s="285"/>
      <c r="Q298" s="285"/>
      <c r="R298" s="285"/>
      <c r="S298" s="285"/>
      <c r="T298" s="285"/>
      <c r="U298" s="285"/>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5"/>
      <c r="AR298" s="285"/>
      <c r="AS298" s="285"/>
      <c r="AT298" s="285"/>
      <c r="AU298" s="285"/>
      <c r="AV298" s="285"/>
      <c r="AW298" s="285"/>
      <c r="AX298" s="285"/>
      <c r="AY298" s="285"/>
      <c r="AZ298" s="285"/>
      <c r="BA298" s="285"/>
      <c r="BB298" s="285"/>
      <c r="BC298" s="285"/>
      <c r="BD298" s="285"/>
      <c r="BE298" s="285"/>
      <c r="BF298" s="285"/>
      <c r="BG298" s="285"/>
      <c r="BH298" s="285"/>
      <c r="BI298" s="285"/>
      <c r="BJ298" s="285"/>
      <c r="BK298" s="285"/>
      <c r="BL298" s="285"/>
      <c r="BM298" s="285"/>
      <c r="BN298" s="285"/>
      <c r="BO298" s="285"/>
      <c r="BP298" s="285"/>
      <c r="BQ298" s="285"/>
      <c r="BR298" s="285"/>
      <c r="BS298" s="285"/>
      <c r="BT298" s="285"/>
      <c r="BU298" s="285"/>
      <c r="BV298" s="285"/>
      <c r="BW298" s="285"/>
      <c r="BX298" s="285"/>
      <c r="BY298" s="285"/>
      <c r="BZ298" s="285"/>
      <c r="CA298" s="285"/>
      <c r="CB298" s="285"/>
      <c r="CC298" s="285"/>
      <c r="CD298" s="285"/>
      <c r="CE298" s="285"/>
    </row>
    <row r="299" spans="1:83" ht="15.75" customHeight="1">
      <c r="A299" s="285"/>
      <c r="B299" s="285"/>
      <c r="C299" s="285"/>
      <c r="D299" s="285"/>
      <c r="E299" s="285"/>
      <c r="F299" s="285"/>
      <c r="G299" s="285"/>
      <c r="H299" s="285"/>
      <c r="I299" s="285"/>
      <c r="J299" s="285"/>
      <c r="K299" s="285"/>
      <c r="L299" s="657"/>
      <c r="M299" s="658"/>
      <c r="N299" s="285"/>
      <c r="O299" s="285"/>
      <c r="P299" s="285"/>
      <c r="Q299" s="285"/>
      <c r="R299" s="285"/>
      <c r="S299" s="285"/>
      <c r="T299" s="285"/>
      <c r="U299" s="285"/>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5"/>
      <c r="AR299" s="285"/>
      <c r="AS299" s="285"/>
      <c r="AT299" s="285"/>
      <c r="AU299" s="285"/>
      <c r="AV299" s="285"/>
      <c r="AW299" s="285"/>
      <c r="AX299" s="285"/>
      <c r="AY299" s="285"/>
      <c r="AZ299" s="285"/>
      <c r="BA299" s="285"/>
      <c r="BB299" s="285"/>
      <c r="BC299" s="285"/>
      <c r="BD299" s="285"/>
      <c r="BE299" s="285"/>
      <c r="BF299" s="285"/>
      <c r="BG299" s="285"/>
      <c r="BH299" s="285"/>
      <c r="BI299" s="285"/>
      <c r="BJ299" s="285"/>
      <c r="BK299" s="285"/>
      <c r="BL299" s="285"/>
      <c r="BM299" s="285"/>
      <c r="BN299" s="285"/>
      <c r="BO299" s="285"/>
      <c r="BP299" s="285"/>
      <c r="BQ299" s="285"/>
      <c r="BR299" s="285"/>
      <c r="BS299" s="285"/>
      <c r="BT299" s="285"/>
      <c r="BU299" s="285"/>
      <c r="BV299" s="285"/>
      <c r="BW299" s="285"/>
      <c r="BX299" s="285"/>
      <c r="BY299" s="285"/>
      <c r="BZ299" s="285"/>
      <c r="CA299" s="285"/>
      <c r="CB299" s="285"/>
      <c r="CC299" s="285"/>
      <c r="CD299" s="285"/>
      <c r="CE299" s="285"/>
    </row>
    <row r="300" spans="1:83" ht="15.75" customHeight="1">
      <c r="A300" s="285"/>
      <c r="B300" s="285"/>
      <c r="C300" s="285"/>
      <c r="D300" s="285"/>
      <c r="E300" s="285"/>
      <c r="F300" s="285"/>
      <c r="G300" s="285"/>
      <c r="H300" s="285"/>
      <c r="I300" s="285"/>
      <c r="J300" s="285"/>
      <c r="K300" s="285"/>
      <c r="L300" s="657"/>
      <c r="M300" s="658"/>
      <c r="N300" s="285"/>
      <c r="O300" s="285"/>
      <c r="P300" s="285"/>
      <c r="Q300" s="285"/>
      <c r="R300" s="285"/>
      <c r="S300" s="285"/>
      <c r="T300" s="285"/>
      <c r="U300" s="285"/>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5"/>
      <c r="AR300" s="285"/>
      <c r="AS300" s="285"/>
      <c r="AT300" s="285"/>
      <c r="AU300" s="285"/>
      <c r="AV300" s="285"/>
      <c r="AW300" s="285"/>
      <c r="AX300" s="285"/>
      <c r="AY300" s="285"/>
      <c r="AZ300" s="285"/>
      <c r="BA300" s="285"/>
      <c r="BB300" s="285"/>
      <c r="BC300" s="285"/>
      <c r="BD300" s="285"/>
      <c r="BE300" s="285"/>
      <c r="BF300" s="285"/>
      <c r="BG300" s="285"/>
      <c r="BH300" s="285"/>
      <c r="BI300" s="285"/>
      <c r="BJ300" s="285"/>
      <c r="BK300" s="285"/>
      <c r="BL300" s="285"/>
      <c r="BM300" s="285"/>
      <c r="BN300" s="285"/>
      <c r="BO300" s="285"/>
      <c r="BP300" s="285"/>
      <c r="BQ300" s="285"/>
      <c r="BR300" s="285"/>
      <c r="BS300" s="285"/>
      <c r="BT300" s="285"/>
      <c r="BU300" s="285"/>
      <c r="BV300" s="285"/>
      <c r="BW300" s="285"/>
      <c r="BX300" s="285"/>
      <c r="BY300" s="285"/>
      <c r="BZ300" s="285"/>
      <c r="CA300" s="285"/>
      <c r="CB300" s="285"/>
      <c r="CC300" s="285"/>
      <c r="CD300" s="285"/>
      <c r="CE300" s="285"/>
    </row>
    <row r="301" spans="1:83" ht="15.75" customHeight="1">
      <c r="A301" s="285"/>
      <c r="B301" s="285"/>
      <c r="C301" s="285"/>
      <c r="D301" s="285"/>
      <c r="E301" s="285"/>
      <c r="F301" s="285"/>
      <c r="G301" s="285"/>
      <c r="H301" s="285"/>
      <c r="I301" s="285"/>
      <c r="J301" s="285"/>
      <c r="K301" s="285"/>
      <c r="L301" s="657"/>
      <c r="M301" s="658"/>
      <c r="N301" s="285"/>
      <c r="O301" s="285"/>
      <c r="P301" s="285"/>
      <c r="Q301" s="285"/>
      <c r="R301" s="285"/>
      <c r="S301" s="285"/>
      <c r="T301" s="285"/>
      <c r="U301" s="285"/>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5"/>
      <c r="AR301" s="285"/>
      <c r="AS301" s="285"/>
      <c r="AT301" s="285"/>
      <c r="AU301" s="285"/>
      <c r="AV301" s="285"/>
      <c r="AW301" s="285"/>
      <c r="AX301" s="285"/>
      <c r="AY301" s="285"/>
      <c r="AZ301" s="285"/>
      <c r="BA301" s="285"/>
      <c r="BB301" s="285"/>
      <c r="BC301" s="285"/>
      <c r="BD301" s="285"/>
      <c r="BE301" s="285"/>
      <c r="BF301" s="285"/>
      <c r="BG301" s="285"/>
      <c r="BH301" s="285"/>
      <c r="BI301" s="285"/>
      <c r="BJ301" s="285"/>
      <c r="BK301" s="285"/>
      <c r="BL301" s="285"/>
      <c r="BM301" s="285"/>
      <c r="BN301" s="285"/>
      <c r="BO301" s="285"/>
      <c r="BP301" s="285"/>
      <c r="BQ301" s="285"/>
      <c r="BR301" s="285"/>
      <c r="BS301" s="285"/>
      <c r="BT301" s="285"/>
      <c r="BU301" s="285"/>
      <c r="BV301" s="285"/>
      <c r="BW301" s="285"/>
      <c r="BX301" s="285"/>
      <c r="BY301" s="285"/>
      <c r="BZ301" s="285"/>
      <c r="CA301" s="285"/>
      <c r="CB301" s="285"/>
      <c r="CC301" s="285"/>
      <c r="CD301" s="285"/>
      <c r="CE301" s="285"/>
    </row>
    <row r="302" spans="1:83" ht="15.75" customHeight="1">
      <c r="A302" s="285"/>
      <c r="B302" s="285"/>
      <c r="C302" s="285"/>
      <c r="D302" s="285"/>
      <c r="E302" s="285"/>
      <c r="F302" s="285"/>
      <c r="G302" s="285"/>
      <c r="H302" s="285"/>
      <c r="I302" s="285"/>
      <c r="J302" s="285"/>
      <c r="K302" s="285"/>
      <c r="L302" s="657"/>
      <c r="M302" s="658"/>
      <c r="N302" s="285"/>
      <c r="O302" s="285"/>
      <c r="P302" s="285"/>
      <c r="Q302" s="285"/>
      <c r="R302" s="285"/>
      <c r="S302" s="285"/>
      <c r="T302" s="285"/>
      <c r="U302" s="285"/>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5"/>
      <c r="AR302" s="285"/>
      <c r="AS302" s="285"/>
      <c r="AT302" s="285"/>
      <c r="AU302" s="285"/>
      <c r="AV302" s="285"/>
      <c r="AW302" s="285"/>
      <c r="AX302" s="285"/>
      <c r="AY302" s="285"/>
      <c r="AZ302" s="285"/>
      <c r="BA302" s="285"/>
      <c r="BB302" s="285"/>
      <c r="BC302" s="285"/>
      <c r="BD302" s="285"/>
      <c r="BE302" s="285"/>
      <c r="BF302" s="285"/>
      <c r="BG302" s="285"/>
      <c r="BH302" s="285"/>
      <c r="BI302" s="285"/>
      <c r="BJ302" s="285"/>
      <c r="BK302" s="285"/>
      <c r="BL302" s="285"/>
      <c r="BM302" s="285"/>
      <c r="BN302" s="285"/>
      <c r="BO302" s="285"/>
      <c r="BP302" s="285"/>
      <c r="BQ302" s="285"/>
      <c r="BR302" s="285"/>
      <c r="BS302" s="285"/>
      <c r="BT302" s="285"/>
      <c r="BU302" s="285"/>
      <c r="BV302" s="285"/>
      <c r="BW302" s="285"/>
      <c r="BX302" s="285"/>
      <c r="BY302" s="285"/>
      <c r="BZ302" s="285"/>
      <c r="CA302" s="285"/>
      <c r="CB302" s="285"/>
      <c r="CC302" s="285"/>
      <c r="CD302" s="285"/>
      <c r="CE302" s="285"/>
    </row>
    <row r="303" spans="1:83" ht="15.75" customHeight="1">
      <c r="A303" s="285"/>
      <c r="B303" s="285"/>
      <c r="C303" s="285"/>
      <c r="D303" s="285"/>
      <c r="E303" s="285"/>
      <c r="F303" s="285"/>
      <c r="G303" s="285"/>
      <c r="H303" s="285"/>
      <c r="I303" s="285"/>
      <c r="J303" s="285"/>
      <c r="K303" s="285"/>
      <c r="L303" s="657"/>
      <c r="M303" s="658"/>
      <c r="N303" s="285"/>
      <c r="O303" s="285"/>
      <c r="P303" s="285"/>
      <c r="Q303" s="285"/>
      <c r="R303" s="285"/>
      <c r="S303" s="285"/>
      <c r="T303" s="285"/>
      <c r="U303" s="285"/>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5"/>
      <c r="AR303" s="285"/>
      <c r="AS303" s="285"/>
      <c r="AT303" s="285"/>
      <c r="AU303" s="285"/>
      <c r="AV303" s="285"/>
      <c r="AW303" s="285"/>
      <c r="AX303" s="285"/>
      <c r="AY303" s="285"/>
      <c r="AZ303" s="285"/>
      <c r="BA303" s="285"/>
      <c r="BB303" s="285"/>
      <c r="BC303" s="285"/>
      <c r="BD303" s="285"/>
      <c r="BE303" s="285"/>
      <c r="BF303" s="285"/>
      <c r="BG303" s="285"/>
      <c r="BH303" s="285"/>
      <c r="BI303" s="285"/>
      <c r="BJ303" s="285"/>
      <c r="BK303" s="285"/>
      <c r="BL303" s="285"/>
      <c r="BM303" s="285"/>
      <c r="BN303" s="285"/>
      <c r="BO303" s="285"/>
      <c r="BP303" s="285"/>
      <c r="BQ303" s="285"/>
      <c r="BR303" s="285"/>
      <c r="BS303" s="285"/>
      <c r="BT303" s="285"/>
      <c r="BU303" s="285"/>
      <c r="BV303" s="285"/>
      <c r="BW303" s="285"/>
      <c r="BX303" s="285"/>
      <c r="BY303" s="285"/>
      <c r="BZ303" s="285"/>
      <c r="CA303" s="285"/>
      <c r="CB303" s="285"/>
      <c r="CC303" s="285"/>
      <c r="CD303" s="285"/>
      <c r="CE303" s="285"/>
    </row>
    <row r="304" spans="1:83" ht="15.75" customHeight="1">
      <c r="A304" s="285"/>
      <c r="B304" s="285"/>
      <c r="C304" s="285"/>
      <c r="D304" s="285"/>
      <c r="E304" s="285"/>
      <c r="F304" s="285"/>
      <c r="G304" s="285"/>
      <c r="H304" s="285"/>
      <c r="I304" s="285"/>
      <c r="J304" s="285"/>
      <c r="K304" s="285"/>
      <c r="L304" s="657"/>
      <c r="M304" s="658"/>
      <c r="N304" s="285"/>
      <c r="O304" s="285"/>
      <c r="P304" s="285"/>
      <c r="Q304" s="285"/>
      <c r="R304" s="285"/>
      <c r="S304" s="285"/>
      <c r="T304" s="285"/>
      <c r="U304" s="285"/>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5"/>
      <c r="AR304" s="285"/>
      <c r="AS304" s="285"/>
      <c r="AT304" s="285"/>
      <c r="AU304" s="285"/>
      <c r="AV304" s="285"/>
      <c r="AW304" s="285"/>
      <c r="AX304" s="285"/>
      <c r="AY304" s="285"/>
      <c r="AZ304" s="285"/>
      <c r="BA304" s="285"/>
      <c r="BB304" s="285"/>
      <c r="BC304" s="285"/>
      <c r="BD304" s="285"/>
      <c r="BE304" s="285"/>
      <c r="BF304" s="285"/>
      <c r="BG304" s="285"/>
      <c r="BH304" s="285"/>
      <c r="BI304" s="285"/>
      <c r="BJ304" s="285"/>
      <c r="BK304" s="285"/>
      <c r="BL304" s="285"/>
      <c r="BM304" s="285"/>
      <c r="BN304" s="285"/>
      <c r="BO304" s="285"/>
      <c r="BP304" s="285"/>
      <c r="BQ304" s="285"/>
      <c r="BR304" s="285"/>
      <c r="BS304" s="285"/>
      <c r="BT304" s="285"/>
      <c r="BU304" s="285"/>
      <c r="BV304" s="285"/>
      <c r="BW304" s="285"/>
      <c r="BX304" s="285"/>
      <c r="BY304" s="285"/>
      <c r="BZ304" s="285"/>
      <c r="CA304" s="285"/>
      <c r="CB304" s="285"/>
      <c r="CC304" s="285"/>
      <c r="CD304" s="285"/>
      <c r="CE304" s="285"/>
    </row>
    <row r="305" spans="1:83" ht="15.75" customHeight="1">
      <c r="A305" s="285"/>
      <c r="B305" s="285"/>
      <c r="C305" s="285"/>
      <c r="D305" s="285"/>
      <c r="E305" s="285"/>
      <c r="F305" s="285"/>
      <c r="G305" s="285"/>
      <c r="H305" s="285"/>
      <c r="I305" s="285"/>
      <c r="J305" s="285"/>
      <c r="K305" s="285"/>
      <c r="L305" s="657"/>
      <c r="M305" s="658"/>
      <c r="N305" s="285"/>
      <c r="O305" s="285"/>
      <c r="P305" s="285"/>
      <c r="Q305" s="285"/>
      <c r="R305" s="285"/>
      <c r="S305" s="285"/>
      <c r="T305" s="285"/>
      <c r="U305" s="285"/>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5"/>
      <c r="AR305" s="285"/>
      <c r="AS305" s="285"/>
      <c r="AT305" s="285"/>
      <c r="AU305" s="285"/>
      <c r="AV305" s="285"/>
      <c r="AW305" s="285"/>
      <c r="AX305" s="285"/>
      <c r="AY305" s="285"/>
      <c r="AZ305" s="285"/>
      <c r="BA305" s="285"/>
      <c r="BB305" s="285"/>
      <c r="BC305" s="285"/>
      <c r="BD305" s="285"/>
      <c r="BE305" s="285"/>
      <c r="BF305" s="285"/>
      <c r="BG305" s="285"/>
      <c r="BH305" s="285"/>
      <c r="BI305" s="285"/>
      <c r="BJ305" s="285"/>
      <c r="BK305" s="285"/>
      <c r="BL305" s="285"/>
      <c r="BM305" s="285"/>
      <c r="BN305" s="285"/>
      <c r="BO305" s="285"/>
      <c r="BP305" s="285"/>
      <c r="BQ305" s="285"/>
      <c r="BR305" s="285"/>
      <c r="BS305" s="285"/>
      <c r="BT305" s="285"/>
      <c r="BU305" s="285"/>
      <c r="BV305" s="285"/>
      <c r="BW305" s="285"/>
      <c r="BX305" s="285"/>
      <c r="BY305" s="285"/>
      <c r="BZ305" s="285"/>
      <c r="CA305" s="285"/>
      <c r="CB305" s="285"/>
      <c r="CC305" s="285"/>
      <c r="CD305" s="285"/>
      <c r="CE305" s="285"/>
    </row>
    <row r="306" spans="1:83" ht="15.75" customHeight="1">
      <c r="A306" s="285"/>
      <c r="B306" s="285"/>
      <c r="C306" s="285"/>
      <c r="D306" s="285"/>
      <c r="E306" s="285"/>
      <c r="F306" s="285"/>
      <c r="G306" s="285"/>
      <c r="H306" s="285"/>
      <c r="I306" s="285"/>
      <c r="J306" s="285"/>
      <c r="K306" s="285"/>
      <c r="L306" s="657"/>
      <c r="M306" s="658"/>
      <c r="N306" s="285"/>
      <c r="O306" s="285"/>
      <c r="P306" s="285"/>
      <c r="Q306" s="285"/>
      <c r="R306" s="285"/>
      <c r="S306" s="285"/>
      <c r="T306" s="285"/>
      <c r="U306" s="285"/>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5"/>
      <c r="AR306" s="285"/>
      <c r="AS306" s="285"/>
      <c r="AT306" s="285"/>
      <c r="AU306" s="285"/>
      <c r="AV306" s="285"/>
      <c r="AW306" s="285"/>
      <c r="AX306" s="285"/>
      <c r="AY306" s="285"/>
      <c r="AZ306" s="285"/>
      <c r="BA306" s="285"/>
      <c r="BB306" s="285"/>
      <c r="BC306" s="285"/>
      <c r="BD306" s="285"/>
      <c r="BE306" s="285"/>
      <c r="BF306" s="285"/>
      <c r="BG306" s="285"/>
      <c r="BH306" s="285"/>
      <c r="BI306" s="285"/>
      <c r="BJ306" s="285"/>
      <c r="BK306" s="285"/>
      <c r="BL306" s="285"/>
      <c r="BM306" s="285"/>
      <c r="BN306" s="285"/>
      <c r="BO306" s="285"/>
      <c r="BP306" s="285"/>
      <c r="BQ306" s="285"/>
      <c r="BR306" s="285"/>
      <c r="BS306" s="285"/>
      <c r="BT306" s="285"/>
      <c r="BU306" s="285"/>
      <c r="BV306" s="285"/>
      <c r="BW306" s="285"/>
      <c r="BX306" s="285"/>
      <c r="BY306" s="285"/>
      <c r="BZ306" s="285"/>
      <c r="CA306" s="285"/>
      <c r="CB306" s="285"/>
      <c r="CC306" s="285"/>
      <c r="CD306" s="285"/>
      <c r="CE306" s="285"/>
    </row>
    <row r="307" spans="1:83" ht="15.75" customHeight="1">
      <c r="A307" s="285"/>
      <c r="B307" s="285"/>
      <c r="C307" s="285"/>
      <c r="D307" s="285"/>
      <c r="E307" s="285"/>
      <c r="F307" s="285"/>
      <c r="G307" s="285"/>
      <c r="H307" s="285"/>
      <c r="I307" s="285"/>
      <c r="J307" s="285"/>
      <c r="K307" s="285"/>
      <c r="L307" s="657"/>
      <c r="M307" s="658"/>
      <c r="N307" s="285"/>
      <c r="O307" s="285"/>
      <c r="P307" s="285"/>
      <c r="Q307" s="285"/>
      <c r="R307" s="285"/>
      <c r="S307" s="285"/>
      <c r="T307" s="285"/>
      <c r="U307" s="285"/>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5"/>
      <c r="AR307" s="285"/>
      <c r="AS307" s="285"/>
      <c r="AT307" s="285"/>
      <c r="AU307" s="285"/>
      <c r="AV307" s="285"/>
      <c r="AW307" s="285"/>
      <c r="AX307" s="285"/>
      <c r="AY307" s="285"/>
      <c r="AZ307" s="285"/>
      <c r="BA307" s="285"/>
      <c r="BB307" s="285"/>
      <c r="BC307" s="285"/>
      <c r="BD307" s="285"/>
      <c r="BE307" s="285"/>
      <c r="BF307" s="285"/>
      <c r="BG307" s="285"/>
      <c r="BH307" s="285"/>
      <c r="BI307" s="285"/>
      <c r="BJ307" s="285"/>
      <c r="BK307" s="285"/>
      <c r="BL307" s="285"/>
      <c r="BM307" s="285"/>
      <c r="BN307" s="285"/>
      <c r="BO307" s="285"/>
      <c r="BP307" s="285"/>
      <c r="BQ307" s="285"/>
      <c r="BR307" s="285"/>
      <c r="BS307" s="285"/>
      <c r="BT307" s="285"/>
      <c r="BU307" s="285"/>
      <c r="BV307" s="285"/>
      <c r="BW307" s="285"/>
      <c r="BX307" s="285"/>
      <c r="BY307" s="285"/>
      <c r="BZ307" s="285"/>
      <c r="CA307" s="285"/>
      <c r="CB307" s="285"/>
      <c r="CC307" s="285"/>
      <c r="CD307" s="285"/>
      <c r="CE307" s="285"/>
    </row>
    <row r="308" spans="1:83" ht="15.75" customHeight="1">
      <c r="A308" s="285"/>
      <c r="B308" s="285"/>
      <c r="C308" s="285"/>
      <c r="D308" s="285"/>
      <c r="E308" s="285"/>
      <c r="F308" s="285"/>
      <c r="G308" s="285"/>
      <c r="H308" s="285"/>
      <c r="I308" s="285"/>
      <c r="J308" s="285"/>
      <c r="K308" s="285"/>
      <c r="L308" s="657"/>
      <c r="M308" s="658"/>
      <c r="N308" s="285"/>
      <c r="O308" s="285"/>
      <c r="P308" s="285"/>
      <c r="Q308" s="285"/>
      <c r="R308" s="285"/>
      <c r="S308" s="285"/>
      <c r="T308" s="285"/>
      <c r="U308" s="285"/>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5"/>
      <c r="AR308" s="285"/>
      <c r="AS308" s="285"/>
      <c r="AT308" s="285"/>
      <c r="AU308" s="285"/>
      <c r="AV308" s="285"/>
      <c r="AW308" s="285"/>
      <c r="AX308" s="285"/>
      <c r="AY308" s="285"/>
      <c r="AZ308" s="285"/>
      <c r="BA308" s="285"/>
      <c r="BB308" s="285"/>
      <c r="BC308" s="285"/>
      <c r="BD308" s="285"/>
      <c r="BE308" s="285"/>
      <c r="BF308" s="285"/>
      <c r="BG308" s="285"/>
      <c r="BH308" s="285"/>
      <c r="BI308" s="285"/>
      <c r="BJ308" s="285"/>
      <c r="BK308" s="285"/>
      <c r="BL308" s="285"/>
      <c r="BM308" s="285"/>
      <c r="BN308" s="285"/>
      <c r="BO308" s="285"/>
      <c r="BP308" s="285"/>
      <c r="BQ308" s="285"/>
      <c r="BR308" s="285"/>
      <c r="BS308" s="285"/>
      <c r="BT308" s="285"/>
      <c r="BU308" s="285"/>
      <c r="BV308" s="285"/>
      <c r="BW308" s="285"/>
      <c r="BX308" s="285"/>
      <c r="BY308" s="285"/>
      <c r="BZ308" s="285"/>
      <c r="CA308" s="285"/>
      <c r="CB308" s="285"/>
      <c r="CC308" s="285"/>
      <c r="CD308" s="285"/>
      <c r="CE308" s="285"/>
    </row>
    <row r="309" spans="1:83" ht="15.75" customHeight="1">
      <c r="A309" s="285"/>
      <c r="B309" s="285"/>
      <c r="C309" s="285"/>
      <c r="D309" s="285"/>
      <c r="E309" s="285"/>
      <c r="F309" s="285"/>
      <c r="G309" s="285"/>
      <c r="H309" s="285"/>
      <c r="I309" s="285"/>
      <c r="J309" s="285"/>
      <c r="K309" s="285"/>
      <c r="L309" s="657"/>
      <c r="M309" s="658"/>
      <c r="N309" s="285"/>
      <c r="O309" s="285"/>
      <c r="P309" s="285"/>
      <c r="Q309" s="285"/>
      <c r="R309" s="285"/>
      <c r="S309" s="285"/>
      <c r="T309" s="285"/>
      <c r="U309" s="285"/>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5"/>
      <c r="AR309" s="285"/>
      <c r="AS309" s="285"/>
      <c r="AT309" s="285"/>
      <c r="AU309" s="285"/>
      <c r="AV309" s="285"/>
      <c r="AW309" s="285"/>
      <c r="AX309" s="285"/>
      <c r="AY309" s="285"/>
      <c r="AZ309" s="285"/>
      <c r="BA309" s="285"/>
      <c r="BB309" s="285"/>
      <c r="BC309" s="285"/>
      <c r="BD309" s="285"/>
      <c r="BE309" s="285"/>
      <c r="BF309" s="285"/>
      <c r="BG309" s="285"/>
      <c r="BH309" s="285"/>
      <c r="BI309" s="285"/>
      <c r="BJ309" s="285"/>
      <c r="BK309" s="285"/>
      <c r="BL309" s="285"/>
      <c r="BM309" s="285"/>
      <c r="BN309" s="285"/>
      <c r="BO309" s="285"/>
      <c r="BP309" s="285"/>
      <c r="BQ309" s="285"/>
      <c r="BR309" s="285"/>
      <c r="BS309" s="285"/>
      <c r="BT309" s="285"/>
      <c r="BU309" s="285"/>
      <c r="BV309" s="285"/>
      <c r="BW309" s="285"/>
      <c r="BX309" s="285"/>
      <c r="BY309" s="285"/>
      <c r="BZ309" s="285"/>
      <c r="CA309" s="285"/>
      <c r="CB309" s="285"/>
      <c r="CC309" s="285"/>
      <c r="CD309" s="285"/>
      <c r="CE309" s="285"/>
    </row>
    <row r="310" spans="1:83" ht="15.75" customHeight="1">
      <c r="A310" s="285"/>
      <c r="B310" s="285"/>
      <c r="C310" s="285"/>
      <c r="D310" s="285"/>
      <c r="E310" s="285"/>
      <c r="F310" s="285"/>
      <c r="G310" s="285"/>
      <c r="H310" s="285"/>
      <c r="I310" s="285"/>
      <c r="J310" s="285"/>
      <c r="K310" s="285"/>
      <c r="L310" s="657"/>
      <c r="M310" s="658"/>
      <c r="N310" s="285"/>
      <c r="O310" s="285"/>
      <c r="P310" s="285"/>
      <c r="Q310" s="285"/>
      <c r="R310" s="285"/>
      <c r="S310" s="285"/>
      <c r="T310" s="285"/>
      <c r="U310" s="285"/>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5"/>
      <c r="AR310" s="285"/>
      <c r="AS310" s="285"/>
      <c r="AT310" s="285"/>
      <c r="AU310" s="285"/>
      <c r="AV310" s="285"/>
      <c r="AW310" s="285"/>
      <c r="AX310" s="285"/>
      <c r="AY310" s="285"/>
      <c r="AZ310" s="285"/>
      <c r="BA310" s="285"/>
      <c r="BB310" s="285"/>
      <c r="BC310" s="285"/>
      <c r="BD310" s="285"/>
      <c r="BE310" s="285"/>
      <c r="BF310" s="285"/>
      <c r="BG310" s="285"/>
      <c r="BH310" s="285"/>
      <c r="BI310" s="285"/>
      <c r="BJ310" s="285"/>
      <c r="BK310" s="285"/>
      <c r="BL310" s="285"/>
      <c r="BM310" s="285"/>
      <c r="BN310" s="285"/>
      <c r="BO310" s="285"/>
      <c r="BP310" s="285"/>
      <c r="BQ310" s="285"/>
      <c r="BR310" s="285"/>
      <c r="BS310" s="285"/>
      <c r="BT310" s="285"/>
      <c r="BU310" s="285"/>
      <c r="BV310" s="285"/>
      <c r="BW310" s="285"/>
      <c r="BX310" s="285"/>
      <c r="BY310" s="285"/>
      <c r="BZ310" s="285"/>
      <c r="CA310" s="285"/>
      <c r="CB310" s="285"/>
      <c r="CC310" s="285"/>
      <c r="CD310" s="285"/>
      <c r="CE310" s="285"/>
    </row>
    <row r="311" spans="1:83" ht="15.75" customHeight="1">
      <c r="A311" s="285"/>
      <c r="B311" s="285"/>
      <c r="C311" s="285"/>
      <c r="D311" s="285"/>
      <c r="E311" s="285"/>
      <c r="F311" s="285"/>
      <c r="G311" s="285"/>
      <c r="H311" s="285"/>
      <c r="I311" s="285"/>
      <c r="J311" s="285"/>
      <c r="K311" s="285"/>
      <c r="L311" s="657"/>
      <c r="M311" s="658"/>
      <c r="N311" s="285"/>
      <c r="O311" s="285"/>
      <c r="P311" s="285"/>
      <c r="Q311" s="285"/>
      <c r="R311" s="285"/>
      <c r="S311" s="285"/>
      <c r="T311" s="285"/>
      <c r="U311" s="285"/>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5"/>
      <c r="AR311" s="285"/>
      <c r="AS311" s="285"/>
      <c r="AT311" s="285"/>
      <c r="AU311" s="285"/>
      <c r="AV311" s="285"/>
      <c r="AW311" s="285"/>
      <c r="AX311" s="285"/>
      <c r="AY311" s="285"/>
      <c r="AZ311" s="285"/>
      <c r="BA311" s="285"/>
      <c r="BB311" s="285"/>
      <c r="BC311" s="285"/>
      <c r="BD311" s="285"/>
      <c r="BE311" s="285"/>
      <c r="BF311" s="285"/>
      <c r="BG311" s="285"/>
      <c r="BH311" s="285"/>
      <c r="BI311" s="285"/>
      <c r="BJ311" s="285"/>
      <c r="BK311" s="285"/>
      <c r="BL311" s="285"/>
      <c r="BM311" s="285"/>
      <c r="BN311" s="285"/>
      <c r="BO311" s="285"/>
      <c r="BP311" s="285"/>
      <c r="BQ311" s="285"/>
      <c r="BR311" s="285"/>
      <c r="BS311" s="285"/>
      <c r="BT311" s="285"/>
      <c r="BU311" s="285"/>
      <c r="BV311" s="285"/>
      <c r="BW311" s="285"/>
      <c r="BX311" s="285"/>
      <c r="BY311" s="285"/>
      <c r="BZ311" s="285"/>
      <c r="CA311" s="285"/>
      <c r="CB311" s="285"/>
      <c r="CC311" s="285"/>
      <c r="CD311" s="285"/>
      <c r="CE311" s="285"/>
    </row>
    <row r="312" spans="1:83" ht="15.75" customHeight="1">
      <c r="A312" s="285"/>
      <c r="B312" s="285"/>
      <c r="C312" s="285"/>
      <c r="D312" s="285"/>
      <c r="E312" s="285"/>
      <c r="F312" s="285"/>
      <c r="G312" s="285"/>
      <c r="H312" s="285"/>
      <c r="I312" s="285"/>
      <c r="J312" s="285"/>
      <c r="K312" s="285"/>
      <c r="L312" s="657"/>
      <c r="M312" s="658"/>
      <c r="N312" s="285"/>
      <c r="O312" s="285"/>
      <c r="P312" s="285"/>
      <c r="Q312" s="285"/>
      <c r="R312" s="285"/>
      <c r="S312" s="285"/>
      <c r="T312" s="285"/>
      <c r="U312" s="285"/>
      <c r="V312" s="285"/>
      <c r="W312" s="285"/>
      <c r="X312" s="285"/>
      <c r="Y312" s="285"/>
      <c r="Z312" s="285"/>
      <c r="AA312" s="285"/>
      <c r="AB312" s="285"/>
      <c r="AC312" s="285"/>
      <c r="AD312" s="285"/>
      <c r="AE312" s="285"/>
      <c r="AF312" s="285"/>
      <c r="AG312" s="285"/>
      <c r="AH312" s="285"/>
      <c r="AI312" s="285"/>
      <c r="AJ312" s="285"/>
      <c r="AK312" s="285"/>
      <c r="AL312" s="285"/>
      <c r="AM312" s="285"/>
      <c r="AN312" s="285"/>
      <c r="AO312" s="285"/>
      <c r="AP312" s="285"/>
      <c r="AQ312" s="285"/>
      <c r="AR312" s="285"/>
      <c r="AS312" s="285"/>
      <c r="AT312" s="285"/>
      <c r="AU312" s="285"/>
      <c r="AV312" s="285"/>
      <c r="AW312" s="285"/>
      <c r="AX312" s="285"/>
      <c r="AY312" s="285"/>
      <c r="AZ312" s="285"/>
      <c r="BA312" s="285"/>
      <c r="BB312" s="285"/>
      <c r="BC312" s="285"/>
      <c r="BD312" s="285"/>
      <c r="BE312" s="285"/>
      <c r="BF312" s="285"/>
      <c r="BG312" s="285"/>
      <c r="BH312" s="285"/>
      <c r="BI312" s="285"/>
      <c r="BJ312" s="285"/>
      <c r="BK312" s="285"/>
      <c r="BL312" s="285"/>
      <c r="BM312" s="285"/>
      <c r="BN312" s="285"/>
      <c r="BO312" s="285"/>
      <c r="BP312" s="285"/>
      <c r="BQ312" s="285"/>
      <c r="BR312" s="285"/>
      <c r="BS312" s="285"/>
      <c r="BT312" s="285"/>
      <c r="BU312" s="285"/>
      <c r="BV312" s="285"/>
      <c r="BW312" s="285"/>
      <c r="BX312" s="285"/>
      <c r="BY312" s="285"/>
      <c r="BZ312" s="285"/>
      <c r="CA312" s="285"/>
      <c r="CB312" s="285"/>
      <c r="CC312" s="285"/>
      <c r="CD312" s="285"/>
      <c r="CE312" s="285"/>
    </row>
    <row r="313" spans="1:83" ht="15.75" customHeight="1">
      <c r="A313" s="285"/>
      <c r="B313" s="285"/>
      <c r="C313" s="285"/>
      <c r="D313" s="285"/>
      <c r="E313" s="285"/>
      <c r="F313" s="285"/>
      <c r="G313" s="285"/>
      <c r="H313" s="285"/>
      <c r="I313" s="285"/>
      <c r="J313" s="285"/>
      <c r="K313" s="285"/>
      <c r="L313" s="657"/>
      <c r="M313" s="658"/>
      <c r="N313" s="285"/>
      <c r="O313" s="285"/>
      <c r="P313" s="285"/>
      <c r="Q313" s="285"/>
      <c r="R313" s="285"/>
      <c r="S313" s="285"/>
      <c r="T313" s="285"/>
      <c r="U313" s="285"/>
      <c r="V313" s="285"/>
      <c r="W313" s="285"/>
      <c r="X313" s="285"/>
      <c r="Y313" s="285"/>
      <c r="Z313" s="285"/>
      <c r="AA313" s="285"/>
      <c r="AB313" s="285"/>
      <c r="AC313" s="285"/>
      <c r="AD313" s="285"/>
      <c r="AE313" s="285"/>
      <c r="AF313" s="285"/>
      <c r="AG313" s="285"/>
      <c r="AH313" s="285"/>
      <c r="AI313" s="285"/>
      <c r="AJ313" s="285"/>
      <c r="AK313" s="285"/>
      <c r="AL313" s="285"/>
      <c r="AM313" s="285"/>
      <c r="AN313" s="285"/>
      <c r="AO313" s="285"/>
      <c r="AP313" s="285"/>
      <c r="AQ313" s="285"/>
      <c r="AR313" s="285"/>
      <c r="AS313" s="285"/>
      <c r="AT313" s="285"/>
      <c r="AU313" s="285"/>
      <c r="AV313" s="285"/>
      <c r="AW313" s="285"/>
      <c r="AX313" s="285"/>
      <c r="AY313" s="285"/>
      <c r="AZ313" s="285"/>
      <c r="BA313" s="285"/>
      <c r="BB313" s="285"/>
      <c r="BC313" s="285"/>
      <c r="BD313" s="285"/>
      <c r="BE313" s="285"/>
      <c r="BF313" s="285"/>
      <c r="BG313" s="285"/>
      <c r="BH313" s="285"/>
      <c r="BI313" s="285"/>
      <c r="BJ313" s="285"/>
      <c r="BK313" s="285"/>
      <c r="BL313" s="285"/>
      <c r="BM313" s="285"/>
      <c r="BN313" s="285"/>
      <c r="BO313" s="285"/>
      <c r="BP313" s="285"/>
      <c r="BQ313" s="285"/>
      <c r="BR313" s="285"/>
      <c r="BS313" s="285"/>
      <c r="BT313" s="285"/>
      <c r="BU313" s="285"/>
      <c r="BV313" s="285"/>
      <c r="BW313" s="285"/>
      <c r="BX313" s="285"/>
      <c r="BY313" s="285"/>
      <c r="BZ313" s="285"/>
      <c r="CA313" s="285"/>
      <c r="CB313" s="285"/>
      <c r="CC313" s="285"/>
      <c r="CD313" s="285"/>
      <c r="CE313" s="285"/>
    </row>
    <row r="314" spans="1:83" ht="15.75" customHeight="1">
      <c r="A314" s="285"/>
      <c r="B314" s="285"/>
      <c r="C314" s="285"/>
      <c r="D314" s="285"/>
      <c r="E314" s="285"/>
      <c r="F314" s="285"/>
      <c r="G314" s="285"/>
      <c r="H314" s="285"/>
      <c r="I314" s="285"/>
      <c r="J314" s="285"/>
      <c r="K314" s="285"/>
      <c r="L314" s="657"/>
      <c r="M314" s="658"/>
      <c r="N314" s="285"/>
      <c r="O314" s="285"/>
      <c r="P314" s="285"/>
      <c r="Q314" s="285"/>
      <c r="R314" s="285"/>
      <c r="S314" s="285"/>
      <c r="T314" s="285"/>
      <c r="U314" s="285"/>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5"/>
      <c r="AR314" s="285"/>
      <c r="AS314" s="285"/>
      <c r="AT314" s="285"/>
      <c r="AU314" s="285"/>
      <c r="AV314" s="285"/>
      <c r="AW314" s="285"/>
      <c r="AX314" s="285"/>
      <c r="AY314" s="285"/>
      <c r="AZ314" s="285"/>
      <c r="BA314" s="285"/>
      <c r="BB314" s="285"/>
      <c r="BC314" s="285"/>
      <c r="BD314" s="285"/>
      <c r="BE314" s="285"/>
      <c r="BF314" s="285"/>
      <c r="BG314" s="285"/>
      <c r="BH314" s="285"/>
      <c r="BI314" s="285"/>
      <c r="BJ314" s="285"/>
      <c r="BK314" s="285"/>
      <c r="BL314" s="285"/>
      <c r="BM314" s="285"/>
      <c r="BN314" s="285"/>
      <c r="BO314" s="285"/>
      <c r="BP314" s="285"/>
      <c r="BQ314" s="285"/>
      <c r="BR314" s="285"/>
      <c r="BS314" s="285"/>
      <c r="BT314" s="285"/>
      <c r="BU314" s="285"/>
      <c r="BV314" s="285"/>
      <c r="BW314" s="285"/>
      <c r="BX314" s="285"/>
      <c r="BY314" s="285"/>
      <c r="BZ314" s="285"/>
      <c r="CA314" s="285"/>
      <c r="CB314" s="285"/>
      <c r="CC314" s="285"/>
      <c r="CD314" s="285"/>
      <c r="CE314" s="285"/>
    </row>
    <row r="315" spans="1:83" ht="15.75" customHeight="1">
      <c r="A315" s="285"/>
      <c r="B315" s="285"/>
      <c r="C315" s="285"/>
      <c r="D315" s="285"/>
      <c r="E315" s="285"/>
      <c r="F315" s="285"/>
      <c r="G315" s="285"/>
      <c r="H315" s="285"/>
      <c r="I315" s="285"/>
      <c r="J315" s="285"/>
      <c r="K315" s="285"/>
      <c r="L315" s="657"/>
      <c r="M315" s="658"/>
      <c r="N315" s="285"/>
      <c r="O315" s="285"/>
      <c r="P315" s="285"/>
      <c r="Q315" s="285"/>
      <c r="R315" s="285"/>
      <c r="S315" s="285"/>
      <c r="T315" s="285"/>
      <c r="U315" s="285"/>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5"/>
      <c r="AR315" s="285"/>
      <c r="AS315" s="285"/>
      <c r="AT315" s="285"/>
      <c r="AU315" s="285"/>
      <c r="AV315" s="285"/>
      <c r="AW315" s="285"/>
      <c r="AX315" s="285"/>
      <c r="AY315" s="285"/>
      <c r="AZ315" s="285"/>
      <c r="BA315" s="285"/>
      <c r="BB315" s="285"/>
      <c r="BC315" s="285"/>
      <c r="BD315" s="285"/>
      <c r="BE315" s="285"/>
      <c r="BF315" s="285"/>
      <c r="BG315" s="285"/>
      <c r="BH315" s="285"/>
      <c r="BI315" s="285"/>
      <c r="BJ315" s="285"/>
      <c r="BK315" s="285"/>
      <c r="BL315" s="285"/>
      <c r="BM315" s="285"/>
      <c r="BN315" s="285"/>
      <c r="BO315" s="285"/>
      <c r="BP315" s="285"/>
      <c r="BQ315" s="285"/>
      <c r="BR315" s="285"/>
      <c r="BS315" s="285"/>
      <c r="BT315" s="285"/>
      <c r="BU315" s="285"/>
      <c r="BV315" s="285"/>
      <c r="BW315" s="285"/>
      <c r="BX315" s="285"/>
      <c r="BY315" s="285"/>
      <c r="BZ315" s="285"/>
      <c r="CA315" s="285"/>
      <c r="CB315" s="285"/>
      <c r="CC315" s="285"/>
      <c r="CD315" s="285"/>
      <c r="CE315" s="285"/>
    </row>
    <row r="316" spans="1:83" ht="15.75" customHeight="1">
      <c r="A316" s="285"/>
      <c r="B316" s="285"/>
      <c r="C316" s="285"/>
      <c r="D316" s="285"/>
      <c r="E316" s="285"/>
      <c r="F316" s="285"/>
      <c r="G316" s="285"/>
      <c r="H316" s="285"/>
      <c r="I316" s="285"/>
      <c r="J316" s="285"/>
      <c r="K316" s="285"/>
      <c r="L316" s="657"/>
      <c r="M316" s="658"/>
      <c r="N316" s="285"/>
      <c r="O316" s="285"/>
      <c r="P316" s="285"/>
      <c r="Q316" s="285"/>
      <c r="R316" s="285"/>
      <c r="S316" s="285"/>
      <c r="T316" s="285"/>
      <c r="U316" s="285"/>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5"/>
      <c r="AR316" s="285"/>
      <c r="AS316" s="285"/>
      <c r="AT316" s="285"/>
      <c r="AU316" s="285"/>
      <c r="AV316" s="285"/>
      <c r="AW316" s="285"/>
      <c r="AX316" s="285"/>
      <c r="AY316" s="285"/>
      <c r="AZ316" s="285"/>
      <c r="BA316" s="285"/>
      <c r="BB316" s="285"/>
      <c r="BC316" s="285"/>
      <c r="BD316" s="285"/>
      <c r="BE316" s="285"/>
      <c r="BF316" s="285"/>
      <c r="BG316" s="285"/>
      <c r="BH316" s="285"/>
      <c r="BI316" s="285"/>
      <c r="BJ316" s="285"/>
      <c r="BK316" s="285"/>
      <c r="BL316" s="285"/>
      <c r="BM316" s="285"/>
      <c r="BN316" s="285"/>
      <c r="BO316" s="285"/>
      <c r="BP316" s="285"/>
      <c r="BQ316" s="285"/>
      <c r="BR316" s="285"/>
      <c r="BS316" s="285"/>
      <c r="BT316" s="285"/>
      <c r="BU316" s="285"/>
      <c r="BV316" s="285"/>
      <c r="BW316" s="285"/>
      <c r="BX316" s="285"/>
      <c r="BY316" s="285"/>
      <c r="BZ316" s="285"/>
      <c r="CA316" s="285"/>
      <c r="CB316" s="285"/>
      <c r="CC316" s="285"/>
      <c r="CD316" s="285"/>
      <c r="CE316" s="285"/>
    </row>
    <row r="317" spans="1:83" ht="15.75" customHeight="1">
      <c r="A317" s="285"/>
      <c r="B317" s="285"/>
      <c r="C317" s="285"/>
      <c r="D317" s="285"/>
      <c r="E317" s="285"/>
      <c r="F317" s="285"/>
      <c r="G317" s="285"/>
      <c r="H317" s="285"/>
      <c r="I317" s="285"/>
      <c r="J317" s="285"/>
      <c r="K317" s="285"/>
      <c r="L317" s="657"/>
      <c r="M317" s="658"/>
      <c r="N317" s="285"/>
      <c r="O317" s="285"/>
      <c r="P317" s="285"/>
      <c r="Q317" s="285"/>
      <c r="R317" s="285"/>
      <c r="S317" s="285"/>
      <c r="T317" s="285"/>
      <c r="U317" s="285"/>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5"/>
      <c r="AR317" s="285"/>
      <c r="AS317" s="285"/>
      <c r="AT317" s="285"/>
      <c r="AU317" s="285"/>
      <c r="AV317" s="285"/>
      <c r="AW317" s="285"/>
      <c r="AX317" s="285"/>
      <c r="AY317" s="285"/>
      <c r="AZ317" s="285"/>
      <c r="BA317" s="285"/>
      <c r="BB317" s="285"/>
      <c r="BC317" s="285"/>
      <c r="BD317" s="285"/>
      <c r="BE317" s="285"/>
      <c r="BF317" s="285"/>
      <c r="BG317" s="285"/>
      <c r="BH317" s="285"/>
      <c r="BI317" s="285"/>
      <c r="BJ317" s="285"/>
      <c r="BK317" s="285"/>
      <c r="BL317" s="285"/>
      <c r="BM317" s="285"/>
      <c r="BN317" s="285"/>
      <c r="BO317" s="285"/>
      <c r="BP317" s="285"/>
      <c r="BQ317" s="285"/>
      <c r="BR317" s="285"/>
      <c r="BS317" s="285"/>
      <c r="BT317" s="285"/>
      <c r="BU317" s="285"/>
      <c r="BV317" s="285"/>
      <c r="BW317" s="285"/>
      <c r="BX317" s="285"/>
      <c r="BY317" s="285"/>
      <c r="BZ317" s="285"/>
      <c r="CA317" s="285"/>
      <c r="CB317" s="285"/>
      <c r="CC317" s="285"/>
      <c r="CD317" s="285"/>
      <c r="CE317" s="285"/>
    </row>
    <row r="318" spans="1:83" ht="15.75" customHeight="1">
      <c r="A318" s="285"/>
      <c r="B318" s="285"/>
      <c r="C318" s="285"/>
      <c r="D318" s="285"/>
      <c r="E318" s="285"/>
      <c r="F318" s="285"/>
      <c r="G318" s="285"/>
      <c r="H318" s="285"/>
      <c r="I318" s="285"/>
      <c r="J318" s="285"/>
      <c r="K318" s="285"/>
      <c r="L318" s="657"/>
      <c r="M318" s="658"/>
      <c r="N318" s="285"/>
      <c r="O318" s="285"/>
      <c r="P318" s="285"/>
      <c r="Q318" s="285"/>
      <c r="R318" s="285"/>
      <c r="S318" s="285"/>
      <c r="T318" s="285"/>
      <c r="U318" s="285"/>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5"/>
      <c r="AR318" s="285"/>
      <c r="AS318" s="285"/>
      <c r="AT318" s="285"/>
      <c r="AU318" s="285"/>
      <c r="AV318" s="285"/>
      <c r="AW318" s="285"/>
      <c r="AX318" s="285"/>
      <c r="AY318" s="285"/>
      <c r="AZ318" s="285"/>
      <c r="BA318" s="285"/>
      <c r="BB318" s="285"/>
      <c r="BC318" s="285"/>
      <c r="BD318" s="285"/>
      <c r="BE318" s="285"/>
      <c r="BF318" s="285"/>
      <c r="BG318" s="285"/>
      <c r="BH318" s="285"/>
      <c r="BI318" s="285"/>
      <c r="BJ318" s="285"/>
      <c r="BK318" s="285"/>
      <c r="BL318" s="285"/>
      <c r="BM318" s="285"/>
      <c r="BN318" s="285"/>
      <c r="BO318" s="285"/>
      <c r="BP318" s="285"/>
      <c r="BQ318" s="285"/>
      <c r="BR318" s="285"/>
      <c r="BS318" s="285"/>
      <c r="BT318" s="285"/>
      <c r="BU318" s="285"/>
      <c r="BV318" s="285"/>
      <c r="BW318" s="285"/>
      <c r="BX318" s="285"/>
      <c r="BY318" s="285"/>
      <c r="BZ318" s="285"/>
      <c r="CA318" s="285"/>
      <c r="CB318" s="285"/>
      <c r="CC318" s="285"/>
      <c r="CD318" s="285"/>
      <c r="CE318" s="285"/>
    </row>
    <row r="319" spans="1:83" ht="15.75" customHeight="1">
      <c r="A319" s="285"/>
      <c r="B319" s="285"/>
      <c r="C319" s="285"/>
      <c r="D319" s="285"/>
      <c r="E319" s="285"/>
      <c r="F319" s="285"/>
      <c r="G319" s="285"/>
      <c r="H319" s="285"/>
      <c r="I319" s="285"/>
      <c r="J319" s="285"/>
      <c r="K319" s="285"/>
      <c r="L319" s="657"/>
      <c r="M319" s="658"/>
      <c r="N319" s="285"/>
      <c r="O319" s="285"/>
      <c r="P319" s="285"/>
      <c r="Q319" s="285"/>
      <c r="R319" s="285"/>
      <c r="S319" s="285"/>
      <c r="T319" s="285"/>
      <c r="U319" s="285"/>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5"/>
      <c r="AR319" s="285"/>
      <c r="AS319" s="285"/>
      <c r="AT319" s="285"/>
      <c r="AU319" s="285"/>
      <c r="AV319" s="285"/>
      <c r="AW319" s="285"/>
      <c r="AX319" s="285"/>
      <c r="AY319" s="285"/>
      <c r="AZ319" s="285"/>
      <c r="BA319" s="285"/>
      <c r="BB319" s="285"/>
      <c r="BC319" s="285"/>
      <c r="BD319" s="285"/>
      <c r="BE319" s="285"/>
      <c r="BF319" s="285"/>
      <c r="BG319" s="285"/>
      <c r="BH319" s="285"/>
      <c r="BI319" s="285"/>
      <c r="BJ319" s="285"/>
      <c r="BK319" s="285"/>
      <c r="BL319" s="285"/>
      <c r="BM319" s="285"/>
      <c r="BN319" s="285"/>
      <c r="BO319" s="285"/>
      <c r="BP319" s="285"/>
      <c r="BQ319" s="285"/>
      <c r="BR319" s="285"/>
      <c r="BS319" s="285"/>
      <c r="BT319" s="285"/>
      <c r="BU319" s="285"/>
      <c r="BV319" s="285"/>
      <c r="BW319" s="285"/>
      <c r="BX319" s="285"/>
      <c r="BY319" s="285"/>
      <c r="BZ319" s="285"/>
      <c r="CA319" s="285"/>
      <c r="CB319" s="285"/>
      <c r="CC319" s="285"/>
      <c r="CD319" s="285"/>
      <c r="CE319" s="285"/>
    </row>
    <row r="320" spans="1:83" ht="15.75" customHeight="1">
      <c r="A320" s="285"/>
      <c r="B320" s="285"/>
      <c r="C320" s="285"/>
      <c r="D320" s="285"/>
      <c r="E320" s="285"/>
      <c r="F320" s="285"/>
      <c r="G320" s="285"/>
      <c r="H320" s="285"/>
      <c r="I320" s="285"/>
      <c r="J320" s="285"/>
      <c r="K320" s="285"/>
      <c r="L320" s="657"/>
      <c r="M320" s="658"/>
      <c r="N320" s="285"/>
      <c r="O320" s="285"/>
      <c r="P320" s="285"/>
      <c r="Q320" s="285"/>
      <c r="R320" s="285"/>
      <c r="S320" s="285"/>
      <c r="T320" s="285"/>
      <c r="U320" s="285"/>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5"/>
      <c r="AR320" s="285"/>
      <c r="AS320" s="285"/>
      <c r="AT320" s="285"/>
      <c r="AU320" s="285"/>
      <c r="AV320" s="285"/>
      <c r="AW320" s="285"/>
      <c r="AX320" s="285"/>
      <c r="AY320" s="285"/>
      <c r="AZ320" s="285"/>
      <c r="BA320" s="285"/>
      <c r="BB320" s="285"/>
      <c r="BC320" s="285"/>
      <c r="BD320" s="285"/>
      <c r="BE320" s="285"/>
      <c r="BF320" s="285"/>
      <c r="BG320" s="285"/>
      <c r="BH320" s="285"/>
      <c r="BI320" s="285"/>
      <c r="BJ320" s="285"/>
      <c r="BK320" s="285"/>
      <c r="BL320" s="285"/>
      <c r="BM320" s="285"/>
      <c r="BN320" s="285"/>
      <c r="BO320" s="285"/>
      <c r="BP320" s="285"/>
      <c r="BQ320" s="285"/>
      <c r="BR320" s="285"/>
      <c r="BS320" s="285"/>
      <c r="BT320" s="285"/>
      <c r="BU320" s="285"/>
      <c r="BV320" s="285"/>
      <c r="BW320" s="285"/>
      <c r="BX320" s="285"/>
      <c r="BY320" s="285"/>
      <c r="BZ320" s="285"/>
      <c r="CA320" s="285"/>
      <c r="CB320" s="285"/>
      <c r="CC320" s="285"/>
      <c r="CD320" s="285"/>
      <c r="CE320" s="285"/>
    </row>
    <row r="321" spans="1:83" ht="15.75" customHeight="1">
      <c r="A321" s="285"/>
      <c r="B321" s="285"/>
      <c r="C321" s="285"/>
      <c r="D321" s="285"/>
      <c r="E321" s="285"/>
      <c r="F321" s="285"/>
      <c r="G321" s="285"/>
      <c r="H321" s="285"/>
      <c r="I321" s="285"/>
      <c r="J321" s="285"/>
      <c r="K321" s="285"/>
      <c r="L321" s="657"/>
      <c r="M321" s="658"/>
      <c r="N321" s="285"/>
      <c r="O321" s="285"/>
      <c r="P321" s="285"/>
      <c r="Q321" s="285"/>
      <c r="R321" s="285"/>
      <c r="S321" s="285"/>
      <c r="T321" s="285"/>
      <c r="U321" s="285"/>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5"/>
      <c r="AR321" s="285"/>
      <c r="AS321" s="285"/>
      <c r="AT321" s="285"/>
      <c r="AU321" s="285"/>
      <c r="AV321" s="285"/>
      <c r="AW321" s="285"/>
      <c r="AX321" s="285"/>
      <c r="AY321" s="285"/>
      <c r="AZ321" s="285"/>
      <c r="BA321" s="285"/>
      <c r="BB321" s="285"/>
      <c r="BC321" s="285"/>
      <c r="BD321" s="285"/>
      <c r="BE321" s="285"/>
      <c r="BF321" s="285"/>
      <c r="BG321" s="285"/>
      <c r="BH321" s="285"/>
      <c r="BI321" s="285"/>
      <c r="BJ321" s="285"/>
      <c r="BK321" s="285"/>
      <c r="BL321" s="285"/>
      <c r="BM321" s="285"/>
      <c r="BN321" s="285"/>
      <c r="BO321" s="285"/>
      <c r="BP321" s="285"/>
      <c r="BQ321" s="285"/>
      <c r="BR321" s="285"/>
      <c r="BS321" s="285"/>
      <c r="BT321" s="285"/>
      <c r="BU321" s="285"/>
      <c r="BV321" s="285"/>
      <c r="BW321" s="285"/>
      <c r="BX321" s="285"/>
      <c r="BY321" s="285"/>
      <c r="BZ321" s="285"/>
      <c r="CA321" s="285"/>
      <c r="CB321" s="285"/>
      <c r="CC321" s="285"/>
      <c r="CD321" s="285"/>
      <c r="CE321" s="285"/>
    </row>
    <row r="322" spans="1:83" ht="15.75" customHeight="1">
      <c r="A322" s="285"/>
      <c r="B322" s="285"/>
      <c r="C322" s="285"/>
      <c r="D322" s="285"/>
      <c r="E322" s="285"/>
      <c r="F322" s="285"/>
      <c r="G322" s="285"/>
      <c r="H322" s="285"/>
      <c r="I322" s="285"/>
      <c r="J322" s="285"/>
      <c r="K322" s="285"/>
      <c r="L322" s="657"/>
      <c r="M322" s="658"/>
      <c r="N322" s="285"/>
      <c r="O322" s="285"/>
      <c r="P322" s="285"/>
      <c r="Q322" s="285"/>
      <c r="R322" s="285"/>
      <c r="S322" s="285"/>
      <c r="T322" s="285"/>
      <c r="U322" s="285"/>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5"/>
      <c r="AR322" s="285"/>
      <c r="AS322" s="285"/>
      <c r="AT322" s="285"/>
      <c r="AU322" s="285"/>
      <c r="AV322" s="285"/>
      <c r="AW322" s="285"/>
      <c r="AX322" s="285"/>
      <c r="AY322" s="285"/>
      <c r="AZ322" s="285"/>
      <c r="BA322" s="285"/>
      <c r="BB322" s="285"/>
      <c r="BC322" s="285"/>
      <c r="BD322" s="285"/>
      <c r="BE322" s="285"/>
      <c r="BF322" s="285"/>
      <c r="BG322" s="285"/>
      <c r="BH322" s="285"/>
      <c r="BI322" s="285"/>
      <c r="BJ322" s="285"/>
      <c r="BK322" s="285"/>
      <c r="BL322" s="285"/>
      <c r="BM322" s="285"/>
      <c r="BN322" s="285"/>
      <c r="BO322" s="285"/>
      <c r="BP322" s="285"/>
      <c r="BQ322" s="285"/>
      <c r="BR322" s="285"/>
      <c r="BS322" s="285"/>
      <c r="BT322" s="285"/>
      <c r="BU322" s="285"/>
      <c r="BV322" s="285"/>
      <c r="BW322" s="285"/>
      <c r="BX322" s="285"/>
      <c r="BY322" s="285"/>
      <c r="BZ322" s="285"/>
      <c r="CA322" s="285"/>
      <c r="CB322" s="285"/>
      <c r="CC322" s="285"/>
      <c r="CD322" s="285"/>
      <c r="CE322" s="285"/>
    </row>
    <row r="323" spans="1:83" ht="15.75" customHeight="1">
      <c r="A323" s="285"/>
      <c r="B323" s="285"/>
      <c r="C323" s="285"/>
      <c r="D323" s="285"/>
      <c r="E323" s="285"/>
      <c r="F323" s="285"/>
      <c r="G323" s="285"/>
      <c r="H323" s="285"/>
      <c r="I323" s="285"/>
      <c r="J323" s="285"/>
      <c r="K323" s="285"/>
      <c r="L323" s="657"/>
      <c r="M323" s="658"/>
      <c r="N323" s="285"/>
      <c r="O323" s="285"/>
      <c r="P323" s="285"/>
      <c r="Q323" s="285"/>
      <c r="R323" s="285"/>
      <c r="S323" s="285"/>
      <c r="T323" s="285"/>
      <c r="U323" s="285"/>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5"/>
      <c r="AR323" s="285"/>
      <c r="AS323" s="285"/>
      <c r="AT323" s="285"/>
      <c r="AU323" s="285"/>
      <c r="AV323" s="285"/>
      <c r="AW323" s="285"/>
      <c r="AX323" s="285"/>
      <c r="AY323" s="285"/>
      <c r="AZ323" s="285"/>
      <c r="BA323" s="285"/>
      <c r="BB323" s="285"/>
      <c r="BC323" s="285"/>
      <c r="BD323" s="285"/>
      <c r="BE323" s="285"/>
      <c r="BF323" s="285"/>
      <c r="BG323" s="285"/>
      <c r="BH323" s="285"/>
      <c r="BI323" s="285"/>
      <c r="BJ323" s="285"/>
      <c r="BK323" s="285"/>
      <c r="BL323" s="285"/>
      <c r="BM323" s="285"/>
      <c r="BN323" s="285"/>
      <c r="BO323" s="285"/>
      <c r="BP323" s="285"/>
      <c r="BQ323" s="285"/>
      <c r="BR323" s="285"/>
      <c r="BS323" s="285"/>
      <c r="BT323" s="285"/>
      <c r="BU323" s="285"/>
      <c r="BV323" s="285"/>
      <c r="BW323" s="285"/>
      <c r="BX323" s="285"/>
      <c r="BY323" s="285"/>
      <c r="BZ323" s="285"/>
      <c r="CA323" s="285"/>
      <c r="CB323" s="285"/>
      <c r="CC323" s="285"/>
      <c r="CD323" s="285"/>
      <c r="CE323" s="285"/>
    </row>
    <row r="324" spans="1:83" ht="15.75" customHeight="1">
      <c r="A324" s="285"/>
      <c r="B324" s="285"/>
      <c r="C324" s="285"/>
      <c r="D324" s="285"/>
      <c r="E324" s="285"/>
      <c r="F324" s="285"/>
      <c r="G324" s="285"/>
      <c r="H324" s="285"/>
      <c r="I324" s="285"/>
      <c r="J324" s="285"/>
      <c r="K324" s="285"/>
      <c r="L324" s="657"/>
      <c r="M324" s="658"/>
      <c r="N324" s="285"/>
      <c r="O324" s="285"/>
      <c r="P324" s="285"/>
      <c r="Q324" s="285"/>
      <c r="R324" s="285"/>
      <c r="S324" s="285"/>
      <c r="T324" s="285"/>
      <c r="U324" s="285"/>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5"/>
      <c r="AR324" s="285"/>
      <c r="AS324" s="285"/>
      <c r="AT324" s="285"/>
      <c r="AU324" s="285"/>
      <c r="AV324" s="285"/>
      <c r="AW324" s="285"/>
      <c r="AX324" s="285"/>
      <c r="AY324" s="285"/>
      <c r="AZ324" s="285"/>
      <c r="BA324" s="285"/>
      <c r="BB324" s="285"/>
      <c r="BC324" s="285"/>
      <c r="BD324" s="285"/>
      <c r="BE324" s="285"/>
      <c r="BF324" s="285"/>
      <c r="BG324" s="285"/>
      <c r="BH324" s="285"/>
      <c r="BI324" s="285"/>
      <c r="BJ324" s="285"/>
      <c r="BK324" s="285"/>
      <c r="BL324" s="285"/>
      <c r="BM324" s="285"/>
      <c r="BN324" s="285"/>
      <c r="BO324" s="285"/>
      <c r="BP324" s="285"/>
      <c r="BQ324" s="285"/>
      <c r="BR324" s="285"/>
      <c r="BS324" s="285"/>
      <c r="BT324" s="285"/>
      <c r="BU324" s="285"/>
      <c r="BV324" s="285"/>
      <c r="BW324" s="285"/>
      <c r="BX324" s="285"/>
      <c r="BY324" s="285"/>
      <c r="BZ324" s="285"/>
      <c r="CA324" s="285"/>
      <c r="CB324" s="285"/>
      <c r="CC324" s="285"/>
      <c r="CD324" s="285"/>
      <c r="CE324" s="285"/>
    </row>
    <row r="325" spans="1:83" ht="15.75" customHeight="1">
      <c r="A325" s="285"/>
      <c r="B325" s="285"/>
      <c r="C325" s="285"/>
      <c r="D325" s="285"/>
      <c r="E325" s="285"/>
      <c r="F325" s="285"/>
      <c r="G325" s="285"/>
      <c r="H325" s="285"/>
      <c r="I325" s="285"/>
      <c r="J325" s="285"/>
      <c r="K325" s="285"/>
      <c r="L325" s="657"/>
      <c r="M325" s="658"/>
      <c r="N325" s="285"/>
      <c r="O325" s="285"/>
      <c r="P325" s="285"/>
      <c r="Q325" s="285"/>
      <c r="R325" s="285"/>
      <c r="S325" s="285"/>
      <c r="T325" s="285"/>
      <c r="U325" s="285"/>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5"/>
      <c r="AR325" s="285"/>
      <c r="AS325" s="285"/>
      <c r="AT325" s="285"/>
      <c r="AU325" s="285"/>
      <c r="AV325" s="285"/>
      <c r="AW325" s="285"/>
      <c r="AX325" s="285"/>
      <c r="AY325" s="285"/>
      <c r="AZ325" s="285"/>
      <c r="BA325" s="285"/>
      <c r="BB325" s="285"/>
      <c r="BC325" s="285"/>
      <c r="BD325" s="285"/>
      <c r="BE325" s="285"/>
      <c r="BF325" s="285"/>
      <c r="BG325" s="285"/>
      <c r="BH325" s="285"/>
      <c r="BI325" s="285"/>
      <c r="BJ325" s="285"/>
      <c r="BK325" s="285"/>
      <c r="BL325" s="285"/>
      <c r="BM325" s="285"/>
      <c r="BN325" s="285"/>
      <c r="BO325" s="285"/>
      <c r="BP325" s="285"/>
      <c r="BQ325" s="285"/>
      <c r="BR325" s="285"/>
      <c r="BS325" s="285"/>
      <c r="BT325" s="285"/>
      <c r="BU325" s="285"/>
      <c r="BV325" s="285"/>
      <c r="BW325" s="285"/>
      <c r="BX325" s="285"/>
      <c r="BY325" s="285"/>
      <c r="BZ325" s="285"/>
      <c r="CA325" s="285"/>
      <c r="CB325" s="285"/>
      <c r="CC325" s="285"/>
      <c r="CD325" s="285"/>
      <c r="CE325" s="285"/>
    </row>
    <row r="326" spans="1:83" ht="15.75" customHeight="1">
      <c r="A326" s="285"/>
      <c r="B326" s="285"/>
      <c r="C326" s="285"/>
      <c r="D326" s="285"/>
      <c r="E326" s="285"/>
      <c r="F326" s="285"/>
      <c r="G326" s="285"/>
      <c r="H326" s="285"/>
      <c r="I326" s="285"/>
      <c r="J326" s="285"/>
      <c r="K326" s="285"/>
      <c r="L326" s="657"/>
      <c r="M326" s="658"/>
      <c r="N326" s="285"/>
      <c r="O326" s="285"/>
      <c r="P326" s="285"/>
      <c r="Q326" s="285"/>
      <c r="R326" s="285"/>
      <c r="S326" s="285"/>
      <c r="T326" s="285"/>
      <c r="U326" s="285"/>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5"/>
      <c r="AR326" s="285"/>
      <c r="AS326" s="285"/>
      <c r="AT326" s="285"/>
      <c r="AU326" s="285"/>
      <c r="AV326" s="285"/>
      <c r="AW326" s="285"/>
      <c r="AX326" s="285"/>
      <c r="AY326" s="285"/>
      <c r="AZ326" s="285"/>
      <c r="BA326" s="285"/>
      <c r="BB326" s="285"/>
      <c r="BC326" s="285"/>
      <c r="BD326" s="285"/>
      <c r="BE326" s="285"/>
      <c r="BF326" s="285"/>
      <c r="BG326" s="285"/>
      <c r="BH326" s="285"/>
      <c r="BI326" s="285"/>
      <c r="BJ326" s="285"/>
      <c r="BK326" s="285"/>
      <c r="BL326" s="285"/>
      <c r="BM326" s="285"/>
      <c r="BN326" s="285"/>
      <c r="BO326" s="285"/>
      <c r="BP326" s="285"/>
      <c r="BQ326" s="285"/>
      <c r="BR326" s="285"/>
      <c r="BS326" s="285"/>
      <c r="BT326" s="285"/>
      <c r="BU326" s="285"/>
      <c r="BV326" s="285"/>
      <c r="BW326" s="285"/>
      <c r="BX326" s="285"/>
      <c r="BY326" s="285"/>
      <c r="BZ326" s="285"/>
      <c r="CA326" s="285"/>
      <c r="CB326" s="285"/>
      <c r="CC326" s="285"/>
      <c r="CD326" s="285"/>
      <c r="CE326" s="285"/>
    </row>
    <row r="327" spans="1:83" ht="15.75" customHeight="1">
      <c r="A327" s="285"/>
      <c r="B327" s="285"/>
      <c r="C327" s="285"/>
      <c r="D327" s="285"/>
      <c r="E327" s="285"/>
      <c r="F327" s="285"/>
      <c r="G327" s="285"/>
      <c r="H327" s="285"/>
      <c r="I327" s="285"/>
      <c r="J327" s="285"/>
      <c r="K327" s="285"/>
      <c r="L327" s="657"/>
      <c r="M327" s="658"/>
      <c r="N327" s="285"/>
      <c r="O327" s="285"/>
      <c r="P327" s="285"/>
      <c r="Q327" s="285"/>
      <c r="R327" s="285"/>
      <c r="S327" s="285"/>
      <c r="T327" s="285"/>
      <c r="U327" s="285"/>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5"/>
      <c r="AR327" s="285"/>
      <c r="AS327" s="285"/>
      <c r="AT327" s="285"/>
      <c r="AU327" s="285"/>
      <c r="AV327" s="285"/>
      <c r="AW327" s="285"/>
      <c r="AX327" s="285"/>
      <c r="AY327" s="285"/>
      <c r="AZ327" s="285"/>
      <c r="BA327" s="285"/>
      <c r="BB327" s="285"/>
      <c r="BC327" s="285"/>
      <c r="BD327" s="285"/>
      <c r="BE327" s="285"/>
      <c r="BF327" s="285"/>
      <c r="BG327" s="285"/>
      <c r="BH327" s="285"/>
      <c r="BI327" s="285"/>
      <c r="BJ327" s="285"/>
      <c r="BK327" s="285"/>
      <c r="BL327" s="285"/>
      <c r="BM327" s="285"/>
      <c r="BN327" s="285"/>
      <c r="BO327" s="285"/>
      <c r="BP327" s="285"/>
      <c r="BQ327" s="285"/>
      <c r="BR327" s="285"/>
      <c r="BS327" s="285"/>
      <c r="BT327" s="285"/>
      <c r="BU327" s="285"/>
      <c r="BV327" s="285"/>
      <c r="BW327" s="285"/>
      <c r="BX327" s="285"/>
      <c r="BY327" s="285"/>
      <c r="BZ327" s="285"/>
      <c r="CA327" s="285"/>
      <c r="CB327" s="285"/>
      <c r="CC327" s="285"/>
      <c r="CD327" s="285"/>
      <c r="CE327" s="285"/>
    </row>
    <row r="328" spans="1:83" ht="15.75" customHeight="1">
      <c r="A328" s="285"/>
      <c r="B328" s="285"/>
      <c r="C328" s="285"/>
      <c r="D328" s="285"/>
      <c r="E328" s="285"/>
      <c r="F328" s="285"/>
      <c r="G328" s="285"/>
      <c r="H328" s="285"/>
      <c r="I328" s="285"/>
      <c r="J328" s="285"/>
      <c r="K328" s="285"/>
      <c r="L328" s="657"/>
      <c r="M328" s="658"/>
      <c r="N328" s="285"/>
      <c r="O328" s="285"/>
      <c r="P328" s="285"/>
      <c r="Q328" s="285"/>
      <c r="R328" s="285"/>
      <c r="S328" s="285"/>
      <c r="T328" s="285"/>
      <c r="U328" s="285"/>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5"/>
      <c r="AR328" s="285"/>
      <c r="AS328" s="285"/>
      <c r="AT328" s="285"/>
      <c r="AU328" s="285"/>
      <c r="AV328" s="285"/>
      <c r="AW328" s="285"/>
      <c r="AX328" s="285"/>
      <c r="AY328" s="285"/>
      <c r="AZ328" s="285"/>
      <c r="BA328" s="285"/>
      <c r="BB328" s="285"/>
      <c r="BC328" s="285"/>
      <c r="BD328" s="285"/>
      <c r="BE328" s="285"/>
      <c r="BF328" s="285"/>
      <c r="BG328" s="285"/>
      <c r="BH328" s="285"/>
      <c r="BI328" s="285"/>
      <c r="BJ328" s="285"/>
      <c r="BK328" s="285"/>
      <c r="BL328" s="285"/>
      <c r="BM328" s="285"/>
      <c r="BN328" s="285"/>
      <c r="BO328" s="285"/>
      <c r="BP328" s="285"/>
      <c r="BQ328" s="285"/>
      <c r="BR328" s="285"/>
      <c r="BS328" s="285"/>
      <c r="BT328" s="285"/>
      <c r="BU328" s="285"/>
      <c r="BV328" s="285"/>
      <c r="BW328" s="285"/>
      <c r="BX328" s="285"/>
      <c r="BY328" s="285"/>
      <c r="BZ328" s="285"/>
      <c r="CA328" s="285"/>
      <c r="CB328" s="285"/>
      <c r="CC328" s="285"/>
      <c r="CD328" s="285"/>
      <c r="CE328" s="285"/>
    </row>
    <row r="329" spans="1:83" ht="15.75" customHeight="1">
      <c r="A329" s="285"/>
      <c r="B329" s="285"/>
      <c r="C329" s="285"/>
      <c r="D329" s="285"/>
      <c r="E329" s="285"/>
      <c r="F329" s="285"/>
      <c r="G329" s="285"/>
      <c r="H329" s="285"/>
      <c r="I329" s="285"/>
      <c r="J329" s="285"/>
      <c r="K329" s="285"/>
      <c r="L329" s="657"/>
      <c r="M329" s="658"/>
      <c r="N329" s="285"/>
      <c r="O329" s="285"/>
      <c r="P329" s="285"/>
      <c r="Q329" s="285"/>
      <c r="R329" s="285"/>
      <c r="S329" s="285"/>
      <c r="T329" s="285"/>
      <c r="U329" s="285"/>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5"/>
      <c r="AR329" s="285"/>
      <c r="AS329" s="285"/>
      <c r="AT329" s="285"/>
      <c r="AU329" s="285"/>
      <c r="AV329" s="285"/>
      <c r="AW329" s="285"/>
      <c r="AX329" s="285"/>
      <c r="AY329" s="285"/>
      <c r="AZ329" s="285"/>
      <c r="BA329" s="285"/>
      <c r="BB329" s="285"/>
      <c r="BC329" s="285"/>
      <c r="BD329" s="285"/>
      <c r="BE329" s="285"/>
      <c r="BF329" s="285"/>
      <c r="BG329" s="285"/>
      <c r="BH329" s="285"/>
      <c r="BI329" s="285"/>
      <c r="BJ329" s="285"/>
      <c r="BK329" s="285"/>
      <c r="BL329" s="285"/>
      <c r="BM329" s="285"/>
      <c r="BN329" s="285"/>
      <c r="BO329" s="285"/>
      <c r="BP329" s="285"/>
      <c r="BQ329" s="285"/>
      <c r="BR329" s="285"/>
      <c r="BS329" s="285"/>
      <c r="BT329" s="285"/>
      <c r="BU329" s="285"/>
      <c r="BV329" s="285"/>
      <c r="BW329" s="285"/>
      <c r="BX329" s="285"/>
      <c r="BY329" s="285"/>
      <c r="BZ329" s="285"/>
      <c r="CA329" s="285"/>
      <c r="CB329" s="285"/>
      <c r="CC329" s="285"/>
      <c r="CD329" s="285"/>
      <c r="CE329" s="285"/>
    </row>
    <row r="330" spans="1:83" ht="15.75" customHeight="1">
      <c r="A330" s="285"/>
      <c r="B330" s="285"/>
      <c r="C330" s="285"/>
      <c r="D330" s="285"/>
      <c r="E330" s="285"/>
      <c r="F330" s="285"/>
      <c r="G330" s="285"/>
      <c r="H330" s="285"/>
      <c r="I330" s="285"/>
      <c r="J330" s="285"/>
      <c r="K330" s="285"/>
      <c r="L330" s="657"/>
      <c r="M330" s="658"/>
      <c r="N330" s="285"/>
      <c r="O330" s="285"/>
      <c r="P330" s="285"/>
      <c r="Q330" s="285"/>
      <c r="R330" s="285"/>
      <c r="S330" s="285"/>
      <c r="T330" s="285"/>
      <c r="U330" s="285"/>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5"/>
      <c r="AR330" s="285"/>
      <c r="AS330" s="285"/>
      <c r="AT330" s="285"/>
      <c r="AU330" s="285"/>
      <c r="AV330" s="285"/>
      <c r="AW330" s="285"/>
      <c r="AX330" s="285"/>
      <c r="AY330" s="285"/>
      <c r="AZ330" s="285"/>
      <c r="BA330" s="285"/>
      <c r="BB330" s="285"/>
      <c r="BC330" s="285"/>
      <c r="BD330" s="285"/>
      <c r="BE330" s="285"/>
      <c r="BF330" s="285"/>
      <c r="BG330" s="285"/>
      <c r="BH330" s="285"/>
      <c r="BI330" s="285"/>
      <c r="BJ330" s="285"/>
      <c r="BK330" s="285"/>
      <c r="BL330" s="285"/>
      <c r="BM330" s="285"/>
      <c r="BN330" s="285"/>
      <c r="BO330" s="285"/>
      <c r="BP330" s="285"/>
      <c r="BQ330" s="285"/>
      <c r="BR330" s="285"/>
      <c r="BS330" s="285"/>
      <c r="BT330" s="285"/>
      <c r="BU330" s="285"/>
      <c r="BV330" s="285"/>
      <c r="BW330" s="285"/>
      <c r="BX330" s="285"/>
      <c r="BY330" s="285"/>
      <c r="BZ330" s="285"/>
      <c r="CA330" s="285"/>
      <c r="CB330" s="285"/>
      <c r="CC330" s="285"/>
      <c r="CD330" s="285"/>
      <c r="CE330" s="285"/>
    </row>
    <row r="331" spans="1:83" ht="15.75" customHeight="1">
      <c r="A331" s="285"/>
      <c r="B331" s="285"/>
      <c r="C331" s="285"/>
      <c r="D331" s="285"/>
      <c r="E331" s="285"/>
      <c r="F331" s="285"/>
      <c r="G331" s="285"/>
      <c r="H331" s="285"/>
      <c r="I331" s="285"/>
      <c r="J331" s="285"/>
      <c r="K331" s="285"/>
      <c r="L331" s="657"/>
      <c r="M331" s="658"/>
      <c r="N331" s="285"/>
      <c r="O331" s="285"/>
      <c r="P331" s="285"/>
      <c r="Q331" s="285"/>
      <c r="R331" s="285"/>
      <c r="S331" s="285"/>
      <c r="T331" s="285"/>
      <c r="U331" s="285"/>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5"/>
      <c r="AR331" s="285"/>
      <c r="AS331" s="285"/>
      <c r="AT331" s="285"/>
      <c r="AU331" s="285"/>
      <c r="AV331" s="285"/>
      <c r="AW331" s="285"/>
      <c r="AX331" s="285"/>
      <c r="AY331" s="285"/>
      <c r="AZ331" s="285"/>
      <c r="BA331" s="285"/>
      <c r="BB331" s="285"/>
      <c r="BC331" s="285"/>
      <c r="BD331" s="285"/>
      <c r="BE331" s="285"/>
      <c r="BF331" s="285"/>
      <c r="BG331" s="285"/>
      <c r="BH331" s="285"/>
      <c r="BI331" s="285"/>
      <c r="BJ331" s="285"/>
      <c r="BK331" s="285"/>
      <c r="BL331" s="285"/>
      <c r="BM331" s="285"/>
      <c r="BN331" s="285"/>
      <c r="BO331" s="285"/>
      <c r="BP331" s="285"/>
      <c r="BQ331" s="285"/>
      <c r="BR331" s="285"/>
      <c r="BS331" s="285"/>
      <c r="BT331" s="285"/>
      <c r="BU331" s="285"/>
      <c r="BV331" s="285"/>
      <c r="BW331" s="285"/>
      <c r="BX331" s="285"/>
      <c r="BY331" s="285"/>
      <c r="BZ331" s="285"/>
      <c r="CA331" s="285"/>
      <c r="CB331" s="285"/>
      <c r="CC331" s="285"/>
      <c r="CD331" s="285"/>
      <c r="CE331" s="285"/>
    </row>
    <row r="332" spans="1:83" ht="15.75" customHeight="1">
      <c r="A332" s="285"/>
      <c r="B332" s="285"/>
      <c r="C332" s="285"/>
      <c r="D332" s="285"/>
      <c r="E332" s="285"/>
      <c r="F332" s="285"/>
      <c r="G332" s="285"/>
      <c r="H332" s="285"/>
      <c r="I332" s="285"/>
      <c r="J332" s="285"/>
      <c r="K332" s="285"/>
      <c r="L332" s="657"/>
      <c r="M332" s="658"/>
      <c r="N332" s="285"/>
      <c r="O332" s="285"/>
      <c r="P332" s="285"/>
      <c r="Q332" s="285"/>
      <c r="R332" s="285"/>
      <c r="S332" s="285"/>
      <c r="T332" s="285"/>
      <c r="U332" s="285"/>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5"/>
      <c r="AR332" s="285"/>
      <c r="AS332" s="285"/>
      <c r="AT332" s="285"/>
      <c r="AU332" s="285"/>
      <c r="AV332" s="285"/>
      <c r="AW332" s="285"/>
      <c r="AX332" s="285"/>
      <c r="AY332" s="285"/>
      <c r="AZ332" s="285"/>
      <c r="BA332" s="285"/>
      <c r="BB332" s="285"/>
      <c r="BC332" s="285"/>
      <c r="BD332" s="285"/>
      <c r="BE332" s="285"/>
      <c r="BF332" s="285"/>
      <c r="BG332" s="285"/>
      <c r="BH332" s="285"/>
      <c r="BI332" s="285"/>
      <c r="BJ332" s="285"/>
      <c r="BK332" s="285"/>
      <c r="BL332" s="285"/>
      <c r="BM332" s="285"/>
      <c r="BN332" s="285"/>
      <c r="BO332" s="285"/>
      <c r="BP332" s="285"/>
      <c r="BQ332" s="285"/>
      <c r="BR332" s="285"/>
      <c r="BS332" s="285"/>
      <c r="BT332" s="285"/>
      <c r="BU332" s="285"/>
      <c r="BV332" s="285"/>
      <c r="BW332" s="285"/>
      <c r="BX332" s="285"/>
      <c r="BY332" s="285"/>
      <c r="BZ332" s="285"/>
      <c r="CA332" s="285"/>
      <c r="CB332" s="285"/>
      <c r="CC332" s="285"/>
      <c r="CD332" s="285"/>
      <c r="CE332" s="285"/>
    </row>
    <row r="333" spans="1:83" ht="15.75" customHeight="1">
      <c r="A333" s="285"/>
      <c r="B333" s="285"/>
      <c r="C333" s="285"/>
      <c r="D333" s="285"/>
      <c r="E333" s="285"/>
      <c r="F333" s="285"/>
      <c r="G333" s="285"/>
      <c r="H333" s="285"/>
      <c r="I333" s="285"/>
      <c r="J333" s="285"/>
      <c r="K333" s="285"/>
      <c r="L333" s="657"/>
      <c r="M333" s="658"/>
      <c r="N333" s="285"/>
      <c r="O333" s="285"/>
      <c r="P333" s="285"/>
      <c r="Q333" s="285"/>
      <c r="R333" s="285"/>
      <c r="S333" s="285"/>
      <c r="T333" s="285"/>
      <c r="U333" s="285"/>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5"/>
      <c r="AR333" s="285"/>
      <c r="AS333" s="285"/>
      <c r="AT333" s="285"/>
      <c r="AU333" s="285"/>
      <c r="AV333" s="285"/>
      <c r="AW333" s="285"/>
      <c r="AX333" s="285"/>
      <c r="AY333" s="285"/>
      <c r="AZ333" s="285"/>
      <c r="BA333" s="285"/>
      <c r="BB333" s="285"/>
      <c r="BC333" s="285"/>
      <c r="BD333" s="285"/>
      <c r="BE333" s="285"/>
      <c r="BF333" s="285"/>
      <c r="BG333" s="285"/>
      <c r="BH333" s="285"/>
      <c r="BI333" s="285"/>
      <c r="BJ333" s="285"/>
      <c r="BK333" s="285"/>
      <c r="BL333" s="285"/>
      <c r="BM333" s="285"/>
      <c r="BN333" s="285"/>
      <c r="BO333" s="285"/>
      <c r="BP333" s="285"/>
      <c r="BQ333" s="285"/>
      <c r="BR333" s="285"/>
      <c r="BS333" s="285"/>
      <c r="BT333" s="285"/>
      <c r="BU333" s="285"/>
      <c r="BV333" s="285"/>
      <c r="BW333" s="285"/>
      <c r="BX333" s="285"/>
      <c r="BY333" s="285"/>
      <c r="BZ333" s="285"/>
      <c r="CA333" s="285"/>
      <c r="CB333" s="285"/>
      <c r="CC333" s="285"/>
      <c r="CD333" s="285"/>
      <c r="CE333" s="285"/>
    </row>
    <row r="334" spans="1:83" ht="15.75" customHeight="1">
      <c r="A334" s="285"/>
      <c r="B334" s="285"/>
      <c r="C334" s="285"/>
      <c r="D334" s="285"/>
      <c r="E334" s="285"/>
      <c r="F334" s="285"/>
      <c r="G334" s="285"/>
      <c r="H334" s="285"/>
      <c r="I334" s="285"/>
      <c r="J334" s="285"/>
      <c r="K334" s="285"/>
      <c r="L334" s="657"/>
      <c r="M334" s="658"/>
      <c r="N334" s="285"/>
      <c r="O334" s="285"/>
      <c r="P334" s="285"/>
      <c r="Q334" s="285"/>
      <c r="R334" s="285"/>
      <c r="S334" s="285"/>
      <c r="T334" s="285"/>
      <c r="U334" s="285"/>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5"/>
      <c r="AR334" s="285"/>
      <c r="AS334" s="285"/>
      <c r="AT334" s="285"/>
      <c r="AU334" s="285"/>
      <c r="AV334" s="285"/>
      <c r="AW334" s="285"/>
      <c r="AX334" s="285"/>
      <c r="AY334" s="285"/>
      <c r="AZ334" s="285"/>
      <c r="BA334" s="285"/>
      <c r="BB334" s="285"/>
      <c r="BC334" s="285"/>
      <c r="BD334" s="285"/>
      <c r="BE334" s="285"/>
      <c r="BF334" s="285"/>
      <c r="BG334" s="285"/>
      <c r="BH334" s="285"/>
      <c r="BI334" s="285"/>
      <c r="BJ334" s="285"/>
      <c r="BK334" s="285"/>
      <c r="BL334" s="285"/>
      <c r="BM334" s="285"/>
      <c r="BN334" s="285"/>
      <c r="BO334" s="285"/>
      <c r="BP334" s="285"/>
      <c r="BQ334" s="285"/>
      <c r="BR334" s="285"/>
      <c r="BS334" s="285"/>
      <c r="BT334" s="285"/>
      <c r="BU334" s="285"/>
      <c r="BV334" s="285"/>
      <c r="BW334" s="285"/>
      <c r="BX334" s="285"/>
      <c r="BY334" s="285"/>
      <c r="BZ334" s="285"/>
      <c r="CA334" s="285"/>
      <c r="CB334" s="285"/>
      <c r="CC334" s="285"/>
      <c r="CD334" s="285"/>
      <c r="CE334" s="285"/>
    </row>
    <row r="335" spans="1:83" ht="15.75" customHeight="1">
      <c r="A335" s="285"/>
      <c r="B335" s="285"/>
      <c r="C335" s="285"/>
      <c r="D335" s="285"/>
      <c r="E335" s="285"/>
      <c r="F335" s="285"/>
      <c r="G335" s="285"/>
      <c r="H335" s="285"/>
      <c r="I335" s="285"/>
      <c r="J335" s="285"/>
      <c r="K335" s="285"/>
      <c r="L335" s="657"/>
      <c r="M335" s="658"/>
      <c r="N335" s="285"/>
      <c r="O335" s="285"/>
      <c r="P335" s="285"/>
      <c r="Q335" s="285"/>
      <c r="R335" s="285"/>
      <c r="S335" s="285"/>
      <c r="T335" s="285"/>
      <c r="U335" s="285"/>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5"/>
      <c r="AR335" s="285"/>
      <c r="AS335" s="285"/>
      <c r="AT335" s="285"/>
      <c r="AU335" s="285"/>
      <c r="AV335" s="285"/>
      <c r="AW335" s="285"/>
      <c r="AX335" s="285"/>
      <c r="AY335" s="285"/>
      <c r="AZ335" s="285"/>
      <c r="BA335" s="285"/>
      <c r="BB335" s="285"/>
      <c r="BC335" s="285"/>
      <c r="BD335" s="285"/>
      <c r="BE335" s="285"/>
      <c r="BF335" s="285"/>
      <c r="BG335" s="285"/>
      <c r="BH335" s="285"/>
      <c r="BI335" s="285"/>
      <c r="BJ335" s="285"/>
      <c r="BK335" s="285"/>
      <c r="BL335" s="285"/>
      <c r="BM335" s="285"/>
      <c r="BN335" s="285"/>
      <c r="BO335" s="285"/>
      <c r="BP335" s="285"/>
      <c r="BQ335" s="285"/>
      <c r="BR335" s="285"/>
      <c r="BS335" s="285"/>
      <c r="BT335" s="285"/>
      <c r="BU335" s="285"/>
      <c r="BV335" s="285"/>
      <c r="BW335" s="285"/>
      <c r="BX335" s="285"/>
      <c r="BY335" s="285"/>
      <c r="BZ335" s="285"/>
      <c r="CA335" s="285"/>
      <c r="CB335" s="285"/>
      <c r="CC335" s="285"/>
      <c r="CD335" s="285"/>
      <c r="CE335" s="285"/>
    </row>
    <row r="336" spans="1:83" ht="15.75" customHeight="1">
      <c r="A336" s="285"/>
      <c r="B336" s="285"/>
      <c r="C336" s="285"/>
      <c r="D336" s="285"/>
      <c r="E336" s="285"/>
      <c r="F336" s="285"/>
      <c r="G336" s="285"/>
      <c r="H336" s="285"/>
      <c r="I336" s="285"/>
      <c r="J336" s="285"/>
      <c r="K336" s="285"/>
      <c r="L336" s="657"/>
      <c r="M336" s="658"/>
      <c r="N336" s="285"/>
      <c r="O336" s="285"/>
      <c r="P336" s="285"/>
      <c r="Q336" s="285"/>
      <c r="R336" s="285"/>
      <c r="S336" s="285"/>
      <c r="T336" s="285"/>
      <c r="U336" s="285"/>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5"/>
      <c r="AR336" s="285"/>
      <c r="AS336" s="285"/>
      <c r="AT336" s="285"/>
      <c r="AU336" s="285"/>
      <c r="AV336" s="285"/>
      <c r="AW336" s="285"/>
      <c r="AX336" s="285"/>
      <c r="AY336" s="285"/>
      <c r="AZ336" s="285"/>
      <c r="BA336" s="285"/>
      <c r="BB336" s="285"/>
      <c r="BC336" s="285"/>
      <c r="BD336" s="285"/>
      <c r="BE336" s="285"/>
      <c r="BF336" s="285"/>
      <c r="BG336" s="285"/>
      <c r="BH336" s="285"/>
      <c r="BI336" s="285"/>
      <c r="BJ336" s="285"/>
      <c r="BK336" s="285"/>
      <c r="BL336" s="285"/>
      <c r="BM336" s="285"/>
      <c r="BN336" s="285"/>
      <c r="BO336" s="285"/>
      <c r="BP336" s="285"/>
      <c r="BQ336" s="285"/>
      <c r="BR336" s="285"/>
      <c r="BS336" s="285"/>
      <c r="BT336" s="285"/>
      <c r="BU336" s="285"/>
      <c r="BV336" s="285"/>
      <c r="BW336" s="285"/>
      <c r="BX336" s="285"/>
      <c r="BY336" s="285"/>
      <c r="BZ336" s="285"/>
      <c r="CA336" s="285"/>
      <c r="CB336" s="285"/>
      <c r="CC336" s="285"/>
      <c r="CD336" s="285"/>
      <c r="CE336" s="285"/>
    </row>
    <row r="337" spans="1:83" ht="15.75" customHeight="1">
      <c r="A337" s="285"/>
      <c r="B337" s="285"/>
      <c r="C337" s="285"/>
      <c r="D337" s="285"/>
      <c r="E337" s="285"/>
      <c r="F337" s="285"/>
      <c r="G337" s="285"/>
      <c r="H337" s="285"/>
      <c r="I337" s="285"/>
      <c r="J337" s="285"/>
      <c r="K337" s="285"/>
      <c r="L337" s="657"/>
      <c r="M337" s="658"/>
      <c r="N337" s="285"/>
      <c r="O337" s="285"/>
      <c r="P337" s="285"/>
      <c r="Q337" s="285"/>
      <c r="R337" s="285"/>
      <c r="S337" s="285"/>
      <c r="T337" s="285"/>
      <c r="U337" s="285"/>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5"/>
      <c r="AR337" s="285"/>
      <c r="AS337" s="285"/>
      <c r="AT337" s="285"/>
      <c r="AU337" s="285"/>
      <c r="AV337" s="285"/>
      <c r="AW337" s="285"/>
      <c r="AX337" s="285"/>
      <c r="AY337" s="285"/>
      <c r="AZ337" s="285"/>
      <c r="BA337" s="285"/>
      <c r="BB337" s="285"/>
      <c r="BC337" s="285"/>
      <c r="BD337" s="285"/>
      <c r="BE337" s="285"/>
      <c r="BF337" s="285"/>
      <c r="BG337" s="285"/>
      <c r="BH337" s="285"/>
      <c r="BI337" s="285"/>
      <c r="BJ337" s="285"/>
      <c r="BK337" s="285"/>
      <c r="BL337" s="285"/>
      <c r="BM337" s="285"/>
      <c r="BN337" s="285"/>
      <c r="BO337" s="285"/>
      <c r="BP337" s="285"/>
      <c r="BQ337" s="285"/>
      <c r="BR337" s="285"/>
      <c r="BS337" s="285"/>
      <c r="BT337" s="285"/>
      <c r="BU337" s="285"/>
      <c r="BV337" s="285"/>
      <c r="BW337" s="285"/>
      <c r="BX337" s="285"/>
      <c r="BY337" s="285"/>
      <c r="BZ337" s="285"/>
      <c r="CA337" s="285"/>
      <c r="CB337" s="285"/>
      <c r="CC337" s="285"/>
      <c r="CD337" s="285"/>
      <c r="CE337" s="285"/>
    </row>
    <row r="338" spans="1:83" ht="15.75" customHeight="1">
      <c r="A338" s="285"/>
      <c r="B338" s="285"/>
      <c r="C338" s="285"/>
      <c r="D338" s="285"/>
      <c r="E338" s="285"/>
      <c r="F338" s="285"/>
      <c r="G338" s="285"/>
      <c r="H338" s="285"/>
      <c r="I338" s="285"/>
      <c r="J338" s="285"/>
      <c r="K338" s="285"/>
      <c r="L338" s="657"/>
      <c r="M338" s="658"/>
      <c r="N338" s="285"/>
      <c r="O338" s="285"/>
      <c r="P338" s="285"/>
      <c r="Q338" s="285"/>
      <c r="R338" s="285"/>
      <c r="S338" s="285"/>
      <c r="T338" s="285"/>
      <c r="U338" s="285"/>
      <c r="V338" s="285"/>
      <c r="W338" s="285"/>
      <c r="X338" s="285"/>
      <c r="Y338" s="285"/>
      <c r="Z338" s="285"/>
      <c r="AA338" s="285"/>
      <c r="AB338" s="285"/>
      <c r="AC338" s="285"/>
      <c r="AD338" s="285"/>
      <c r="AE338" s="285"/>
      <c r="AF338" s="285"/>
      <c r="AG338" s="285"/>
      <c r="AH338" s="285"/>
      <c r="AI338" s="285"/>
      <c r="AJ338" s="285"/>
      <c r="AK338" s="285"/>
      <c r="AL338" s="285"/>
      <c r="AM338" s="285"/>
      <c r="AN338" s="285"/>
      <c r="AO338" s="285"/>
      <c r="AP338" s="285"/>
      <c r="AQ338" s="285"/>
      <c r="AR338" s="285"/>
      <c r="AS338" s="285"/>
      <c r="AT338" s="285"/>
      <c r="AU338" s="285"/>
      <c r="AV338" s="285"/>
      <c r="AW338" s="285"/>
      <c r="AX338" s="285"/>
      <c r="AY338" s="285"/>
      <c r="AZ338" s="285"/>
      <c r="BA338" s="285"/>
      <c r="BB338" s="285"/>
      <c r="BC338" s="285"/>
      <c r="BD338" s="285"/>
      <c r="BE338" s="285"/>
      <c r="BF338" s="285"/>
      <c r="BG338" s="285"/>
      <c r="BH338" s="285"/>
      <c r="BI338" s="285"/>
      <c r="BJ338" s="285"/>
      <c r="BK338" s="285"/>
      <c r="BL338" s="285"/>
      <c r="BM338" s="285"/>
      <c r="BN338" s="285"/>
      <c r="BO338" s="285"/>
      <c r="BP338" s="285"/>
      <c r="BQ338" s="285"/>
      <c r="BR338" s="285"/>
      <c r="BS338" s="285"/>
      <c r="BT338" s="285"/>
      <c r="BU338" s="285"/>
      <c r="BV338" s="285"/>
      <c r="BW338" s="285"/>
      <c r="BX338" s="285"/>
      <c r="BY338" s="285"/>
      <c r="BZ338" s="285"/>
      <c r="CA338" s="285"/>
      <c r="CB338" s="285"/>
      <c r="CC338" s="285"/>
      <c r="CD338" s="285"/>
      <c r="CE338" s="285"/>
    </row>
    <row r="339" spans="1:83" ht="15.75" customHeight="1">
      <c r="A339" s="285"/>
      <c r="B339" s="285"/>
      <c r="C339" s="285"/>
      <c r="D339" s="285"/>
      <c r="E339" s="285"/>
      <c r="F339" s="285"/>
      <c r="G339" s="285"/>
      <c r="H339" s="285"/>
      <c r="I339" s="285"/>
      <c r="J339" s="285"/>
      <c r="K339" s="285"/>
      <c r="L339" s="657"/>
      <c r="M339" s="658"/>
      <c r="N339" s="285"/>
      <c r="O339" s="285"/>
      <c r="P339" s="285"/>
      <c r="Q339" s="285"/>
      <c r="R339" s="285"/>
      <c r="S339" s="285"/>
      <c r="T339" s="285"/>
      <c r="U339" s="285"/>
      <c r="V339" s="285"/>
      <c r="W339" s="285"/>
      <c r="X339" s="285"/>
      <c r="Y339" s="285"/>
      <c r="Z339" s="285"/>
      <c r="AA339" s="285"/>
      <c r="AB339" s="285"/>
      <c r="AC339" s="285"/>
      <c r="AD339" s="285"/>
      <c r="AE339" s="285"/>
      <c r="AF339" s="285"/>
      <c r="AG339" s="285"/>
      <c r="AH339" s="285"/>
      <c r="AI339" s="285"/>
      <c r="AJ339" s="285"/>
      <c r="AK339" s="285"/>
      <c r="AL339" s="285"/>
      <c r="AM339" s="285"/>
      <c r="AN339" s="285"/>
      <c r="AO339" s="285"/>
      <c r="AP339" s="285"/>
      <c r="AQ339" s="285"/>
      <c r="AR339" s="285"/>
      <c r="AS339" s="285"/>
      <c r="AT339" s="285"/>
      <c r="AU339" s="285"/>
      <c r="AV339" s="285"/>
      <c r="AW339" s="285"/>
      <c r="AX339" s="285"/>
      <c r="AY339" s="285"/>
      <c r="AZ339" s="285"/>
      <c r="BA339" s="285"/>
      <c r="BB339" s="285"/>
      <c r="BC339" s="285"/>
      <c r="BD339" s="285"/>
      <c r="BE339" s="285"/>
      <c r="BF339" s="285"/>
      <c r="BG339" s="285"/>
      <c r="BH339" s="285"/>
      <c r="BI339" s="285"/>
      <c r="BJ339" s="285"/>
      <c r="BK339" s="285"/>
      <c r="BL339" s="285"/>
      <c r="BM339" s="285"/>
      <c r="BN339" s="285"/>
      <c r="BO339" s="285"/>
      <c r="BP339" s="285"/>
      <c r="BQ339" s="285"/>
      <c r="BR339" s="285"/>
      <c r="BS339" s="285"/>
      <c r="BT339" s="285"/>
      <c r="BU339" s="285"/>
      <c r="BV339" s="285"/>
      <c r="BW339" s="285"/>
      <c r="BX339" s="285"/>
      <c r="BY339" s="285"/>
      <c r="BZ339" s="285"/>
      <c r="CA339" s="285"/>
      <c r="CB339" s="285"/>
      <c r="CC339" s="285"/>
      <c r="CD339" s="285"/>
      <c r="CE339" s="285"/>
    </row>
    <row r="340" spans="1:83" ht="15.75" customHeight="1">
      <c r="A340" s="285"/>
      <c r="B340" s="285"/>
      <c r="C340" s="285"/>
      <c r="D340" s="285"/>
      <c r="E340" s="285"/>
      <c r="F340" s="285"/>
      <c r="G340" s="285"/>
      <c r="H340" s="285"/>
      <c r="I340" s="285"/>
      <c r="J340" s="285"/>
      <c r="K340" s="285"/>
      <c r="L340" s="657"/>
      <c r="M340" s="658"/>
      <c r="N340" s="285"/>
      <c r="O340" s="285"/>
      <c r="P340" s="285"/>
      <c r="Q340" s="285"/>
      <c r="R340" s="285"/>
      <c r="S340" s="285"/>
      <c r="T340" s="285"/>
      <c r="U340" s="285"/>
      <c r="V340" s="285"/>
      <c r="W340" s="285"/>
      <c r="X340" s="285"/>
      <c r="Y340" s="285"/>
      <c r="Z340" s="285"/>
      <c r="AA340" s="285"/>
      <c r="AB340" s="285"/>
      <c r="AC340" s="285"/>
      <c r="AD340" s="285"/>
      <c r="AE340" s="285"/>
      <c r="AF340" s="285"/>
      <c r="AG340" s="285"/>
      <c r="AH340" s="285"/>
      <c r="AI340" s="285"/>
      <c r="AJ340" s="285"/>
      <c r="AK340" s="285"/>
      <c r="AL340" s="285"/>
      <c r="AM340" s="285"/>
      <c r="AN340" s="285"/>
      <c r="AO340" s="285"/>
      <c r="AP340" s="285"/>
      <c r="AQ340" s="285"/>
      <c r="AR340" s="285"/>
      <c r="AS340" s="285"/>
      <c r="AT340" s="285"/>
      <c r="AU340" s="285"/>
      <c r="AV340" s="285"/>
      <c r="AW340" s="285"/>
      <c r="AX340" s="285"/>
      <c r="AY340" s="285"/>
      <c r="AZ340" s="285"/>
      <c r="BA340" s="285"/>
      <c r="BB340" s="285"/>
      <c r="BC340" s="285"/>
      <c r="BD340" s="285"/>
      <c r="BE340" s="285"/>
      <c r="BF340" s="285"/>
      <c r="BG340" s="285"/>
      <c r="BH340" s="285"/>
      <c r="BI340" s="285"/>
      <c r="BJ340" s="285"/>
      <c r="BK340" s="285"/>
      <c r="BL340" s="285"/>
      <c r="BM340" s="285"/>
      <c r="BN340" s="285"/>
      <c r="BO340" s="285"/>
      <c r="BP340" s="285"/>
      <c r="BQ340" s="285"/>
      <c r="BR340" s="285"/>
      <c r="BS340" s="285"/>
      <c r="BT340" s="285"/>
      <c r="BU340" s="285"/>
      <c r="BV340" s="285"/>
      <c r="BW340" s="285"/>
      <c r="BX340" s="285"/>
      <c r="BY340" s="285"/>
      <c r="BZ340" s="285"/>
      <c r="CA340" s="285"/>
      <c r="CB340" s="285"/>
      <c r="CC340" s="285"/>
      <c r="CD340" s="285"/>
      <c r="CE340" s="285"/>
    </row>
    <row r="341" spans="1:83" ht="15.75" customHeight="1">
      <c r="A341" s="285"/>
      <c r="B341" s="285"/>
      <c r="C341" s="285"/>
      <c r="D341" s="285"/>
      <c r="E341" s="285"/>
      <c r="F341" s="285"/>
      <c r="G341" s="285"/>
      <c r="H341" s="285"/>
      <c r="I341" s="285"/>
      <c r="J341" s="285"/>
      <c r="K341" s="285"/>
      <c r="L341" s="657"/>
      <c r="M341" s="658"/>
      <c r="N341" s="285"/>
      <c r="O341" s="285"/>
      <c r="P341" s="285"/>
      <c r="Q341" s="285"/>
      <c r="R341" s="285"/>
      <c r="S341" s="285"/>
      <c r="T341" s="285"/>
      <c r="U341" s="285"/>
      <c r="V341" s="285"/>
      <c r="W341" s="285"/>
      <c r="X341" s="285"/>
      <c r="Y341" s="285"/>
      <c r="Z341" s="285"/>
      <c r="AA341" s="285"/>
      <c r="AB341" s="285"/>
      <c r="AC341" s="285"/>
      <c r="AD341" s="285"/>
      <c r="AE341" s="285"/>
      <c r="AF341" s="285"/>
      <c r="AG341" s="285"/>
      <c r="AH341" s="285"/>
      <c r="AI341" s="285"/>
      <c r="AJ341" s="285"/>
      <c r="AK341" s="285"/>
      <c r="AL341" s="285"/>
      <c r="AM341" s="285"/>
      <c r="AN341" s="285"/>
      <c r="AO341" s="285"/>
      <c r="AP341" s="285"/>
      <c r="AQ341" s="285"/>
      <c r="AR341" s="285"/>
      <c r="AS341" s="285"/>
      <c r="AT341" s="285"/>
      <c r="AU341" s="285"/>
      <c r="AV341" s="285"/>
      <c r="AW341" s="285"/>
      <c r="AX341" s="285"/>
      <c r="AY341" s="285"/>
      <c r="AZ341" s="285"/>
      <c r="BA341" s="285"/>
      <c r="BB341" s="285"/>
      <c r="BC341" s="285"/>
      <c r="BD341" s="285"/>
      <c r="BE341" s="285"/>
      <c r="BF341" s="285"/>
      <c r="BG341" s="285"/>
      <c r="BH341" s="285"/>
      <c r="BI341" s="285"/>
      <c r="BJ341" s="285"/>
      <c r="BK341" s="285"/>
      <c r="BL341" s="285"/>
      <c r="BM341" s="285"/>
      <c r="BN341" s="285"/>
      <c r="BO341" s="285"/>
      <c r="BP341" s="285"/>
      <c r="BQ341" s="285"/>
      <c r="BR341" s="285"/>
      <c r="BS341" s="285"/>
      <c r="BT341" s="285"/>
      <c r="BU341" s="285"/>
      <c r="BV341" s="285"/>
      <c r="BW341" s="285"/>
      <c r="BX341" s="285"/>
      <c r="BY341" s="285"/>
      <c r="BZ341" s="285"/>
      <c r="CA341" s="285"/>
      <c r="CB341" s="285"/>
      <c r="CC341" s="285"/>
      <c r="CD341" s="285"/>
      <c r="CE341" s="285"/>
    </row>
    <row r="342" spans="1:83" ht="15.75" customHeight="1">
      <c r="A342" s="285"/>
      <c r="B342" s="285"/>
      <c r="C342" s="285"/>
      <c r="D342" s="285"/>
      <c r="E342" s="285"/>
      <c r="F342" s="285"/>
      <c r="G342" s="285"/>
      <c r="H342" s="285"/>
      <c r="I342" s="285"/>
      <c r="J342" s="285"/>
      <c r="K342" s="285"/>
      <c r="L342" s="657"/>
      <c r="M342" s="658"/>
      <c r="N342" s="285"/>
      <c r="O342" s="285"/>
      <c r="P342" s="285"/>
      <c r="Q342" s="285"/>
      <c r="R342" s="285"/>
      <c r="S342" s="285"/>
      <c r="T342" s="285"/>
      <c r="U342" s="285"/>
      <c r="V342" s="285"/>
      <c r="W342" s="285"/>
      <c r="X342" s="285"/>
      <c r="Y342" s="285"/>
      <c r="Z342" s="285"/>
      <c r="AA342" s="285"/>
      <c r="AB342" s="285"/>
      <c r="AC342" s="285"/>
      <c r="AD342" s="285"/>
      <c r="AE342" s="285"/>
      <c r="AF342" s="285"/>
      <c r="AG342" s="285"/>
      <c r="AH342" s="285"/>
      <c r="AI342" s="285"/>
      <c r="AJ342" s="285"/>
      <c r="AK342" s="285"/>
      <c r="AL342" s="285"/>
      <c r="AM342" s="285"/>
      <c r="AN342" s="285"/>
      <c r="AO342" s="285"/>
      <c r="AP342" s="285"/>
      <c r="AQ342" s="285"/>
      <c r="AR342" s="285"/>
      <c r="AS342" s="285"/>
      <c r="AT342" s="285"/>
      <c r="AU342" s="285"/>
      <c r="AV342" s="285"/>
      <c r="AW342" s="285"/>
      <c r="AX342" s="285"/>
      <c r="AY342" s="285"/>
      <c r="AZ342" s="285"/>
      <c r="BA342" s="285"/>
      <c r="BB342" s="285"/>
      <c r="BC342" s="285"/>
      <c r="BD342" s="285"/>
      <c r="BE342" s="285"/>
      <c r="BF342" s="285"/>
      <c r="BG342" s="285"/>
      <c r="BH342" s="285"/>
      <c r="BI342" s="285"/>
      <c r="BJ342" s="285"/>
      <c r="BK342" s="285"/>
      <c r="BL342" s="285"/>
      <c r="BM342" s="285"/>
      <c r="BN342" s="285"/>
      <c r="BO342" s="285"/>
      <c r="BP342" s="285"/>
      <c r="BQ342" s="285"/>
      <c r="BR342" s="285"/>
      <c r="BS342" s="285"/>
      <c r="BT342" s="285"/>
      <c r="BU342" s="285"/>
      <c r="BV342" s="285"/>
      <c r="BW342" s="285"/>
      <c r="BX342" s="285"/>
      <c r="BY342" s="285"/>
      <c r="BZ342" s="285"/>
      <c r="CA342" s="285"/>
      <c r="CB342" s="285"/>
      <c r="CC342" s="285"/>
      <c r="CD342" s="285"/>
      <c r="CE342" s="285"/>
    </row>
    <row r="343" spans="1:83" ht="15.75" customHeight="1">
      <c r="A343" s="285"/>
      <c r="B343" s="285"/>
      <c r="C343" s="285"/>
      <c r="D343" s="285"/>
      <c r="E343" s="285"/>
      <c r="F343" s="285"/>
      <c r="G343" s="285"/>
      <c r="H343" s="285"/>
      <c r="I343" s="285"/>
      <c r="J343" s="285"/>
      <c r="K343" s="285"/>
      <c r="L343" s="657"/>
      <c r="M343" s="658"/>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5"/>
      <c r="AR343" s="285"/>
      <c r="AS343" s="285"/>
      <c r="AT343" s="285"/>
      <c r="AU343" s="285"/>
      <c r="AV343" s="285"/>
      <c r="AW343" s="285"/>
      <c r="AX343" s="285"/>
      <c r="AY343" s="285"/>
      <c r="AZ343" s="285"/>
      <c r="BA343" s="285"/>
      <c r="BB343" s="285"/>
      <c r="BC343" s="285"/>
      <c r="BD343" s="285"/>
      <c r="BE343" s="285"/>
      <c r="BF343" s="285"/>
      <c r="BG343" s="285"/>
      <c r="BH343" s="285"/>
      <c r="BI343" s="285"/>
      <c r="BJ343" s="285"/>
      <c r="BK343" s="285"/>
      <c r="BL343" s="285"/>
      <c r="BM343" s="285"/>
      <c r="BN343" s="285"/>
      <c r="BO343" s="285"/>
      <c r="BP343" s="285"/>
      <c r="BQ343" s="285"/>
      <c r="BR343" s="285"/>
      <c r="BS343" s="285"/>
      <c r="BT343" s="285"/>
      <c r="BU343" s="285"/>
      <c r="BV343" s="285"/>
      <c r="BW343" s="285"/>
      <c r="BX343" s="285"/>
      <c r="BY343" s="285"/>
      <c r="BZ343" s="285"/>
      <c r="CA343" s="285"/>
      <c r="CB343" s="285"/>
      <c r="CC343" s="285"/>
      <c r="CD343" s="285"/>
      <c r="CE343" s="285"/>
    </row>
    <row r="344" spans="1:83" ht="15.75" customHeight="1">
      <c r="A344" s="285"/>
      <c r="B344" s="285"/>
      <c r="C344" s="285"/>
      <c r="D344" s="285"/>
      <c r="E344" s="285"/>
      <c r="F344" s="285"/>
      <c r="G344" s="285"/>
      <c r="H344" s="285"/>
      <c r="I344" s="285"/>
      <c r="J344" s="285"/>
      <c r="K344" s="285"/>
      <c r="L344" s="657"/>
      <c r="M344" s="658"/>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5"/>
      <c r="AR344" s="285"/>
      <c r="AS344" s="285"/>
      <c r="AT344" s="285"/>
      <c r="AU344" s="285"/>
      <c r="AV344" s="285"/>
      <c r="AW344" s="285"/>
      <c r="AX344" s="285"/>
      <c r="AY344" s="285"/>
      <c r="AZ344" s="285"/>
      <c r="BA344" s="285"/>
      <c r="BB344" s="285"/>
      <c r="BC344" s="285"/>
      <c r="BD344" s="285"/>
      <c r="BE344" s="285"/>
      <c r="BF344" s="285"/>
      <c r="BG344" s="285"/>
      <c r="BH344" s="285"/>
      <c r="BI344" s="285"/>
      <c r="BJ344" s="285"/>
      <c r="BK344" s="285"/>
      <c r="BL344" s="285"/>
      <c r="BM344" s="285"/>
      <c r="BN344" s="285"/>
      <c r="BO344" s="285"/>
      <c r="BP344" s="285"/>
      <c r="BQ344" s="285"/>
      <c r="BR344" s="285"/>
      <c r="BS344" s="285"/>
      <c r="BT344" s="285"/>
      <c r="BU344" s="285"/>
      <c r="BV344" s="285"/>
      <c r="BW344" s="285"/>
      <c r="BX344" s="285"/>
      <c r="BY344" s="285"/>
      <c r="BZ344" s="285"/>
      <c r="CA344" s="285"/>
      <c r="CB344" s="285"/>
      <c r="CC344" s="285"/>
      <c r="CD344" s="285"/>
      <c r="CE344" s="285"/>
    </row>
    <row r="345" spans="1:83" ht="15.75" customHeight="1">
      <c r="A345" s="285"/>
      <c r="B345" s="285"/>
      <c r="C345" s="285"/>
      <c r="D345" s="285"/>
      <c r="E345" s="285"/>
      <c r="F345" s="285"/>
      <c r="G345" s="285"/>
      <c r="H345" s="285"/>
      <c r="I345" s="285"/>
      <c r="J345" s="285"/>
      <c r="K345" s="285"/>
      <c r="L345" s="657"/>
      <c r="M345" s="658"/>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5"/>
      <c r="AR345" s="285"/>
      <c r="AS345" s="285"/>
      <c r="AT345" s="285"/>
      <c r="AU345" s="285"/>
      <c r="AV345" s="285"/>
      <c r="AW345" s="285"/>
      <c r="AX345" s="285"/>
      <c r="AY345" s="285"/>
      <c r="AZ345" s="285"/>
      <c r="BA345" s="285"/>
      <c r="BB345" s="285"/>
      <c r="BC345" s="285"/>
      <c r="BD345" s="285"/>
      <c r="BE345" s="285"/>
      <c r="BF345" s="285"/>
      <c r="BG345" s="285"/>
      <c r="BH345" s="285"/>
      <c r="BI345" s="285"/>
      <c r="BJ345" s="285"/>
      <c r="BK345" s="285"/>
      <c r="BL345" s="285"/>
      <c r="BM345" s="285"/>
      <c r="BN345" s="285"/>
      <c r="BO345" s="285"/>
      <c r="BP345" s="285"/>
      <c r="BQ345" s="285"/>
      <c r="BR345" s="285"/>
      <c r="BS345" s="285"/>
      <c r="BT345" s="285"/>
      <c r="BU345" s="285"/>
      <c r="BV345" s="285"/>
      <c r="BW345" s="285"/>
      <c r="BX345" s="285"/>
      <c r="BY345" s="285"/>
      <c r="BZ345" s="285"/>
      <c r="CA345" s="285"/>
      <c r="CB345" s="285"/>
      <c r="CC345" s="285"/>
      <c r="CD345" s="285"/>
      <c r="CE345" s="285"/>
    </row>
    <row r="346" spans="1:83" ht="15.75" customHeight="1">
      <c r="A346" s="285"/>
      <c r="B346" s="285"/>
      <c r="C346" s="285"/>
      <c r="D346" s="285"/>
      <c r="E346" s="285"/>
      <c r="F346" s="285"/>
      <c r="G346" s="285"/>
      <c r="H346" s="285"/>
      <c r="I346" s="285"/>
      <c r="J346" s="285"/>
      <c r="K346" s="285"/>
      <c r="L346" s="657"/>
      <c r="M346" s="658"/>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5"/>
      <c r="AR346" s="285"/>
      <c r="AS346" s="285"/>
      <c r="AT346" s="285"/>
      <c r="AU346" s="285"/>
      <c r="AV346" s="285"/>
      <c r="AW346" s="285"/>
      <c r="AX346" s="285"/>
      <c r="AY346" s="285"/>
      <c r="AZ346" s="285"/>
      <c r="BA346" s="285"/>
      <c r="BB346" s="285"/>
      <c r="BC346" s="285"/>
      <c r="BD346" s="285"/>
      <c r="BE346" s="285"/>
      <c r="BF346" s="285"/>
      <c r="BG346" s="285"/>
      <c r="BH346" s="285"/>
      <c r="BI346" s="285"/>
      <c r="BJ346" s="285"/>
      <c r="BK346" s="285"/>
      <c r="BL346" s="285"/>
      <c r="BM346" s="285"/>
      <c r="BN346" s="285"/>
      <c r="BO346" s="285"/>
      <c r="BP346" s="285"/>
      <c r="BQ346" s="285"/>
      <c r="BR346" s="285"/>
      <c r="BS346" s="285"/>
      <c r="BT346" s="285"/>
      <c r="BU346" s="285"/>
      <c r="BV346" s="285"/>
      <c r="BW346" s="285"/>
      <c r="BX346" s="285"/>
      <c r="BY346" s="285"/>
      <c r="BZ346" s="285"/>
      <c r="CA346" s="285"/>
      <c r="CB346" s="285"/>
      <c r="CC346" s="285"/>
      <c r="CD346" s="285"/>
      <c r="CE346" s="285"/>
    </row>
    <row r="347" spans="1:83" ht="15.75" customHeight="1">
      <c r="A347" s="285"/>
      <c r="B347" s="285"/>
      <c r="C347" s="285"/>
      <c r="D347" s="285"/>
      <c r="E347" s="285"/>
      <c r="F347" s="285"/>
      <c r="G347" s="285"/>
      <c r="H347" s="285"/>
      <c r="I347" s="285"/>
      <c r="J347" s="285"/>
      <c r="K347" s="285"/>
      <c r="L347" s="657"/>
      <c r="M347" s="658"/>
      <c r="N347" s="285"/>
      <c r="O347" s="285"/>
      <c r="P347" s="285"/>
      <c r="Q347" s="285"/>
      <c r="R347" s="285"/>
      <c r="S347" s="285"/>
      <c r="T347" s="285"/>
      <c r="U347" s="285"/>
      <c r="V347" s="285"/>
      <c r="W347" s="285"/>
      <c r="X347" s="285"/>
      <c r="Y347" s="285"/>
      <c r="Z347" s="285"/>
      <c r="AA347" s="285"/>
      <c r="AB347" s="285"/>
      <c r="AC347" s="285"/>
      <c r="AD347" s="285"/>
      <c r="AE347" s="285"/>
      <c r="AF347" s="285"/>
      <c r="AG347" s="285"/>
      <c r="AH347" s="285"/>
      <c r="AI347" s="285"/>
      <c r="AJ347" s="285"/>
      <c r="AK347" s="285"/>
      <c r="AL347" s="285"/>
      <c r="AM347" s="285"/>
      <c r="AN347" s="285"/>
      <c r="AO347" s="285"/>
      <c r="AP347" s="285"/>
      <c r="AQ347" s="285"/>
      <c r="AR347" s="285"/>
      <c r="AS347" s="285"/>
      <c r="AT347" s="285"/>
      <c r="AU347" s="285"/>
      <c r="AV347" s="285"/>
      <c r="AW347" s="285"/>
      <c r="AX347" s="285"/>
      <c r="AY347" s="285"/>
      <c r="AZ347" s="285"/>
      <c r="BA347" s="285"/>
      <c r="BB347" s="285"/>
      <c r="BC347" s="285"/>
      <c r="BD347" s="285"/>
      <c r="BE347" s="285"/>
      <c r="BF347" s="285"/>
      <c r="BG347" s="285"/>
      <c r="BH347" s="285"/>
      <c r="BI347" s="285"/>
      <c r="BJ347" s="285"/>
      <c r="BK347" s="285"/>
      <c r="BL347" s="285"/>
      <c r="BM347" s="285"/>
      <c r="BN347" s="285"/>
      <c r="BO347" s="285"/>
      <c r="BP347" s="285"/>
      <c r="BQ347" s="285"/>
      <c r="BR347" s="285"/>
      <c r="BS347" s="285"/>
      <c r="BT347" s="285"/>
      <c r="BU347" s="285"/>
      <c r="BV347" s="285"/>
      <c r="BW347" s="285"/>
      <c r="BX347" s="285"/>
      <c r="BY347" s="285"/>
      <c r="BZ347" s="285"/>
      <c r="CA347" s="285"/>
      <c r="CB347" s="285"/>
      <c r="CC347" s="285"/>
      <c r="CD347" s="285"/>
      <c r="CE347" s="285"/>
    </row>
    <row r="348" spans="1:83" ht="15.75" customHeight="1">
      <c r="A348" s="285"/>
      <c r="B348" s="285"/>
      <c r="C348" s="285"/>
      <c r="D348" s="285"/>
      <c r="E348" s="285"/>
      <c r="F348" s="285"/>
      <c r="G348" s="285"/>
      <c r="H348" s="285"/>
      <c r="I348" s="285"/>
      <c r="J348" s="285"/>
      <c r="K348" s="285"/>
      <c r="L348" s="657"/>
      <c r="M348" s="658"/>
      <c r="N348" s="285"/>
      <c r="O348" s="285"/>
      <c r="P348" s="285"/>
      <c r="Q348" s="285"/>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5"/>
      <c r="AR348" s="285"/>
      <c r="AS348" s="285"/>
      <c r="AT348" s="285"/>
      <c r="AU348" s="285"/>
      <c r="AV348" s="285"/>
      <c r="AW348" s="285"/>
      <c r="AX348" s="285"/>
      <c r="AY348" s="285"/>
      <c r="AZ348" s="285"/>
      <c r="BA348" s="285"/>
      <c r="BB348" s="285"/>
      <c r="BC348" s="285"/>
      <c r="BD348" s="285"/>
      <c r="BE348" s="285"/>
      <c r="BF348" s="285"/>
      <c r="BG348" s="285"/>
      <c r="BH348" s="285"/>
      <c r="BI348" s="285"/>
      <c r="BJ348" s="285"/>
      <c r="BK348" s="285"/>
      <c r="BL348" s="285"/>
      <c r="BM348" s="285"/>
      <c r="BN348" s="285"/>
      <c r="BO348" s="285"/>
      <c r="BP348" s="285"/>
      <c r="BQ348" s="285"/>
      <c r="BR348" s="285"/>
      <c r="BS348" s="285"/>
      <c r="BT348" s="285"/>
      <c r="BU348" s="285"/>
      <c r="BV348" s="285"/>
      <c r="BW348" s="285"/>
      <c r="BX348" s="285"/>
      <c r="BY348" s="285"/>
      <c r="BZ348" s="285"/>
      <c r="CA348" s="285"/>
      <c r="CB348" s="285"/>
      <c r="CC348" s="285"/>
      <c r="CD348" s="285"/>
      <c r="CE348" s="285"/>
    </row>
    <row r="349" spans="1:83" ht="15.75" customHeight="1">
      <c r="A349" s="285"/>
      <c r="B349" s="285"/>
      <c r="C349" s="285"/>
      <c r="D349" s="285"/>
      <c r="E349" s="285"/>
      <c r="F349" s="285"/>
      <c r="G349" s="285"/>
      <c r="H349" s="285"/>
      <c r="I349" s="285"/>
      <c r="J349" s="285"/>
      <c r="K349" s="285"/>
      <c r="L349" s="657"/>
      <c r="M349" s="658"/>
      <c r="N349" s="285"/>
      <c r="O349" s="285"/>
      <c r="P349" s="285"/>
      <c r="Q349" s="285"/>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5"/>
      <c r="AR349" s="285"/>
      <c r="AS349" s="285"/>
      <c r="AT349" s="285"/>
      <c r="AU349" s="285"/>
      <c r="AV349" s="285"/>
      <c r="AW349" s="285"/>
      <c r="AX349" s="285"/>
      <c r="AY349" s="285"/>
      <c r="AZ349" s="285"/>
      <c r="BA349" s="285"/>
      <c r="BB349" s="285"/>
      <c r="BC349" s="285"/>
      <c r="BD349" s="285"/>
      <c r="BE349" s="285"/>
      <c r="BF349" s="285"/>
      <c r="BG349" s="285"/>
      <c r="BH349" s="285"/>
      <c r="BI349" s="285"/>
      <c r="BJ349" s="285"/>
      <c r="BK349" s="285"/>
      <c r="BL349" s="285"/>
      <c r="BM349" s="285"/>
      <c r="BN349" s="285"/>
      <c r="BO349" s="285"/>
      <c r="BP349" s="285"/>
      <c r="BQ349" s="285"/>
      <c r="BR349" s="285"/>
      <c r="BS349" s="285"/>
      <c r="BT349" s="285"/>
      <c r="BU349" s="285"/>
      <c r="BV349" s="285"/>
      <c r="BW349" s="285"/>
      <c r="BX349" s="285"/>
      <c r="BY349" s="285"/>
      <c r="BZ349" s="285"/>
      <c r="CA349" s="285"/>
      <c r="CB349" s="285"/>
      <c r="CC349" s="285"/>
      <c r="CD349" s="285"/>
      <c r="CE349" s="285"/>
    </row>
    <row r="350" spans="1:83" ht="15.75" customHeight="1">
      <c r="A350" s="285"/>
      <c r="B350" s="285"/>
      <c r="C350" s="285"/>
      <c r="D350" s="285"/>
      <c r="E350" s="285"/>
      <c r="F350" s="285"/>
      <c r="G350" s="285"/>
      <c r="H350" s="285"/>
      <c r="I350" s="285"/>
      <c r="J350" s="285"/>
      <c r="K350" s="285"/>
      <c r="L350" s="657"/>
      <c r="M350" s="658"/>
      <c r="N350" s="285"/>
      <c r="O350" s="285"/>
      <c r="P350" s="285"/>
      <c r="Q350" s="285"/>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5"/>
      <c r="AR350" s="285"/>
      <c r="AS350" s="285"/>
      <c r="AT350" s="285"/>
      <c r="AU350" s="285"/>
      <c r="AV350" s="285"/>
      <c r="AW350" s="285"/>
      <c r="AX350" s="285"/>
      <c r="AY350" s="285"/>
      <c r="AZ350" s="285"/>
      <c r="BA350" s="285"/>
      <c r="BB350" s="285"/>
      <c r="BC350" s="285"/>
      <c r="BD350" s="285"/>
      <c r="BE350" s="285"/>
      <c r="BF350" s="285"/>
      <c r="BG350" s="285"/>
      <c r="BH350" s="285"/>
      <c r="BI350" s="285"/>
      <c r="BJ350" s="285"/>
      <c r="BK350" s="285"/>
      <c r="BL350" s="285"/>
      <c r="BM350" s="285"/>
      <c r="BN350" s="285"/>
      <c r="BO350" s="285"/>
      <c r="BP350" s="285"/>
      <c r="BQ350" s="285"/>
      <c r="BR350" s="285"/>
      <c r="BS350" s="285"/>
      <c r="BT350" s="285"/>
      <c r="BU350" s="285"/>
      <c r="BV350" s="285"/>
      <c r="BW350" s="285"/>
      <c r="BX350" s="285"/>
      <c r="BY350" s="285"/>
      <c r="BZ350" s="285"/>
      <c r="CA350" s="285"/>
      <c r="CB350" s="285"/>
      <c r="CC350" s="285"/>
      <c r="CD350" s="285"/>
      <c r="CE350" s="285"/>
    </row>
    <row r="351" spans="1:83" ht="15.75" customHeight="1">
      <c r="A351" s="285"/>
      <c r="B351" s="285"/>
      <c r="C351" s="285"/>
      <c r="D351" s="285"/>
      <c r="E351" s="285"/>
      <c r="F351" s="285"/>
      <c r="G351" s="285"/>
      <c r="H351" s="285"/>
      <c r="I351" s="285"/>
      <c r="J351" s="285"/>
      <c r="K351" s="285"/>
      <c r="L351" s="657"/>
      <c r="M351" s="658"/>
      <c r="N351" s="285"/>
      <c r="O351" s="285"/>
      <c r="P351" s="285"/>
      <c r="Q351" s="285"/>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5"/>
      <c r="AR351" s="285"/>
      <c r="AS351" s="285"/>
      <c r="AT351" s="285"/>
      <c r="AU351" s="285"/>
      <c r="AV351" s="285"/>
      <c r="AW351" s="285"/>
      <c r="AX351" s="285"/>
      <c r="AY351" s="285"/>
      <c r="AZ351" s="285"/>
      <c r="BA351" s="285"/>
      <c r="BB351" s="285"/>
      <c r="BC351" s="285"/>
      <c r="BD351" s="285"/>
      <c r="BE351" s="285"/>
      <c r="BF351" s="285"/>
      <c r="BG351" s="285"/>
      <c r="BH351" s="285"/>
      <c r="BI351" s="285"/>
      <c r="BJ351" s="285"/>
      <c r="BK351" s="285"/>
      <c r="BL351" s="285"/>
      <c r="BM351" s="285"/>
      <c r="BN351" s="285"/>
      <c r="BO351" s="285"/>
      <c r="BP351" s="285"/>
      <c r="BQ351" s="285"/>
      <c r="BR351" s="285"/>
      <c r="BS351" s="285"/>
      <c r="BT351" s="285"/>
      <c r="BU351" s="285"/>
      <c r="BV351" s="285"/>
      <c r="BW351" s="285"/>
      <c r="BX351" s="285"/>
      <c r="BY351" s="285"/>
      <c r="BZ351" s="285"/>
      <c r="CA351" s="285"/>
      <c r="CB351" s="285"/>
      <c r="CC351" s="285"/>
      <c r="CD351" s="285"/>
      <c r="CE351" s="285"/>
    </row>
    <row r="352" spans="1:83" ht="15.75" customHeight="1">
      <c r="A352" s="285"/>
      <c r="B352" s="285"/>
      <c r="C352" s="285"/>
      <c r="D352" s="285"/>
      <c r="E352" s="285"/>
      <c r="F352" s="285"/>
      <c r="G352" s="285"/>
      <c r="H352" s="285"/>
      <c r="I352" s="285"/>
      <c r="J352" s="285"/>
      <c r="K352" s="285"/>
      <c r="L352" s="657"/>
      <c r="M352" s="658"/>
      <c r="N352" s="285"/>
      <c r="O352" s="285"/>
      <c r="P352" s="285"/>
      <c r="Q352" s="285"/>
      <c r="R352" s="285"/>
      <c r="S352" s="285"/>
      <c r="T352" s="285"/>
      <c r="U352" s="285"/>
      <c r="V352" s="285"/>
      <c r="W352" s="285"/>
      <c r="X352" s="285"/>
      <c r="Y352" s="285"/>
      <c r="Z352" s="285"/>
      <c r="AA352" s="285"/>
      <c r="AB352" s="285"/>
      <c r="AC352" s="285"/>
      <c r="AD352" s="285"/>
      <c r="AE352" s="285"/>
      <c r="AF352" s="285"/>
      <c r="AG352" s="285"/>
      <c r="AH352" s="285"/>
      <c r="AI352" s="285"/>
      <c r="AJ352" s="285"/>
      <c r="AK352" s="285"/>
      <c r="AL352" s="285"/>
      <c r="AM352" s="285"/>
      <c r="AN352" s="285"/>
      <c r="AO352" s="285"/>
      <c r="AP352" s="285"/>
      <c r="AQ352" s="285"/>
      <c r="AR352" s="285"/>
      <c r="AS352" s="285"/>
      <c r="AT352" s="285"/>
      <c r="AU352" s="285"/>
      <c r="AV352" s="285"/>
      <c r="AW352" s="285"/>
      <c r="AX352" s="285"/>
      <c r="AY352" s="285"/>
      <c r="AZ352" s="285"/>
      <c r="BA352" s="285"/>
      <c r="BB352" s="285"/>
      <c r="BC352" s="285"/>
      <c r="BD352" s="285"/>
      <c r="BE352" s="285"/>
      <c r="BF352" s="285"/>
      <c r="BG352" s="285"/>
      <c r="BH352" s="285"/>
      <c r="BI352" s="285"/>
      <c r="BJ352" s="285"/>
      <c r="BK352" s="285"/>
      <c r="BL352" s="285"/>
      <c r="BM352" s="285"/>
      <c r="BN352" s="285"/>
      <c r="BO352" s="285"/>
      <c r="BP352" s="285"/>
      <c r="BQ352" s="285"/>
      <c r="BR352" s="285"/>
      <c r="BS352" s="285"/>
      <c r="BT352" s="285"/>
      <c r="BU352" s="285"/>
      <c r="BV352" s="285"/>
      <c r="BW352" s="285"/>
      <c r="BX352" s="285"/>
      <c r="BY352" s="285"/>
      <c r="BZ352" s="285"/>
      <c r="CA352" s="285"/>
      <c r="CB352" s="285"/>
      <c r="CC352" s="285"/>
      <c r="CD352" s="285"/>
      <c r="CE352" s="285"/>
    </row>
    <row r="353" spans="1:83" ht="15.75" customHeight="1">
      <c r="A353" s="285"/>
      <c r="B353" s="285"/>
      <c r="C353" s="285"/>
      <c r="D353" s="285"/>
      <c r="E353" s="285"/>
      <c r="F353" s="285"/>
      <c r="G353" s="285"/>
      <c r="H353" s="285"/>
      <c r="I353" s="285"/>
      <c r="J353" s="285"/>
      <c r="K353" s="285"/>
      <c r="L353" s="657"/>
      <c r="M353" s="658"/>
      <c r="N353" s="285"/>
      <c r="O353" s="285"/>
      <c r="P353" s="285"/>
      <c r="Q353" s="285"/>
      <c r="R353" s="285"/>
      <c r="S353" s="285"/>
      <c r="T353" s="285"/>
      <c r="U353" s="285"/>
      <c r="V353" s="285"/>
      <c r="W353" s="285"/>
      <c r="X353" s="285"/>
      <c r="Y353" s="285"/>
      <c r="Z353" s="285"/>
      <c r="AA353" s="285"/>
      <c r="AB353" s="285"/>
      <c r="AC353" s="285"/>
      <c r="AD353" s="285"/>
      <c r="AE353" s="285"/>
      <c r="AF353" s="285"/>
      <c r="AG353" s="285"/>
      <c r="AH353" s="285"/>
      <c r="AI353" s="285"/>
      <c r="AJ353" s="285"/>
      <c r="AK353" s="285"/>
      <c r="AL353" s="285"/>
      <c r="AM353" s="285"/>
      <c r="AN353" s="285"/>
      <c r="AO353" s="285"/>
      <c r="AP353" s="285"/>
      <c r="AQ353" s="285"/>
      <c r="AR353" s="285"/>
      <c r="AS353" s="285"/>
      <c r="AT353" s="285"/>
      <c r="AU353" s="285"/>
      <c r="AV353" s="285"/>
      <c r="AW353" s="285"/>
      <c r="AX353" s="285"/>
      <c r="AY353" s="285"/>
      <c r="AZ353" s="285"/>
      <c r="BA353" s="285"/>
      <c r="BB353" s="285"/>
      <c r="BC353" s="285"/>
      <c r="BD353" s="285"/>
      <c r="BE353" s="285"/>
      <c r="BF353" s="285"/>
      <c r="BG353" s="285"/>
      <c r="BH353" s="285"/>
      <c r="BI353" s="285"/>
      <c r="BJ353" s="285"/>
      <c r="BK353" s="285"/>
      <c r="BL353" s="285"/>
      <c r="BM353" s="285"/>
      <c r="BN353" s="285"/>
      <c r="BO353" s="285"/>
      <c r="BP353" s="285"/>
      <c r="BQ353" s="285"/>
      <c r="BR353" s="285"/>
      <c r="BS353" s="285"/>
      <c r="BT353" s="285"/>
      <c r="BU353" s="285"/>
      <c r="BV353" s="285"/>
      <c r="BW353" s="285"/>
      <c r="BX353" s="285"/>
      <c r="BY353" s="285"/>
      <c r="BZ353" s="285"/>
      <c r="CA353" s="285"/>
      <c r="CB353" s="285"/>
      <c r="CC353" s="285"/>
      <c r="CD353" s="285"/>
      <c r="CE353" s="285"/>
    </row>
    <row r="354" spans="1:83" ht="15.75" customHeight="1">
      <c r="A354" s="285"/>
      <c r="B354" s="285"/>
      <c r="C354" s="285"/>
      <c r="D354" s="285"/>
      <c r="E354" s="285"/>
      <c r="F354" s="285"/>
      <c r="G354" s="285"/>
      <c r="H354" s="285"/>
      <c r="I354" s="285"/>
      <c r="J354" s="285"/>
      <c r="K354" s="285"/>
      <c r="L354" s="657"/>
      <c r="M354" s="658"/>
      <c r="N354" s="285"/>
      <c r="O354" s="285"/>
      <c r="P354" s="285"/>
      <c r="Q354" s="285"/>
      <c r="R354" s="285"/>
      <c r="S354" s="285"/>
      <c r="T354" s="285"/>
      <c r="U354" s="285"/>
      <c r="V354" s="285"/>
      <c r="W354" s="285"/>
      <c r="X354" s="285"/>
      <c r="Y354" s="285"/>
      <c r="Z354" s="285"/>
      <c r="AA354" s="285"/>
      <c r="AB354" s="285"/>
      <c r="AC354" s="285"/>
      <c r="AD354" s="285"/>
      <c r="AE354" s="285"/>
      <c r="AF354" s="285"/>
      <c r="AG354" s="285"/>
      <c r="AH354" s="285"/>
      <c r="AI354" s="285"/>
      <c r="AJ354" s="285"/>
      <c r="AK354" s="285"/>
      <c r="AL354" s="285"/>
      <c r="AM354" s="285"/>
      <c r="AN354" s="285"/>
      <c r="AO354" s="285"/>
      <c r="AP354" s="285"/>
      <c r="AQ354" s="285"/>
      <c r="AR354" s="285"/>
      <c r="AS354" s="285"/>
      <c r="AT354" s="285"/>
      <c r="AU354" s="285"/>
      <c r="AV354" s="285"/>
      <c r="AW354" s="285"/>
      <c r="AX354" s="285"/>
      <c r="AY354" s="285"/>
      <c r="AZ354" s="285"/>
      <c r="BA354" s="285"/>
      <c r="BB354" s="285"/>
      <c r="BC354" s="285"/>
      <c r="BD354" s="285"/>
      <c r="BE354" s="285"/>
      <c r="BF354" s="285"/>
      <c r="BG354" s="285"/>
      <c r="BH354" s="285"/>
      <c r="BI354" s="285"/>
      <c r="BJ354" s="285"/>
      <c r="BK354" s="285"/>
      <c r="BL354" s="285"/>
      <c r="BM354" s="285"/>
      <c r="BN354" s="285"/>
      <c r="BO354" s="285"/>
      <c r="BP354" s="285"/>
      <c r="BQ354" s="285"/>
      <c r="BR354" s="285"/>
      <c r="BS354" s="285"/>
      <c r="BT354" s="285"/>
      <c r="BU354" s="285"/>
      <c r="BV354" s="285"/>
      <c r="BW354" s="285"/>
      <c r="BX354" s="285"/>
      <c r="BY354" s="285"/>
      <c r="BZ354" s="285"/>
      <c r="CA354" s="285"/>
      <c r="CB354" s="285"/>
      <c r="CC354" s="285"/>
      <c r="CD354" s="285"/>
      <c r="CE354" s="285"/>
    </row>
    <row r="355" spans="1:83" ht="15.75" customHeight="1">
      <c r="A355" s="285"/>
      <c r="B355" s="285"/>
      <c r="C355" s="285"/>
      <c r="D355" s="285"/>
      <c r="E355" s="285"/>
      <c r="F355" s="285"/>
      <c r="G355" s="285"/>
      <c r="H355" s="285"/>
      <c r="I355" s="285"/>
      <c r="J355" s="285"/>
      <c r="K355" s="285"/>
      <c r="L355" s="657"/>
      <c r="M355" s="658"/>
      <c r="N355" s="285"/>
      <c r="O355" s="285"/>
      <c r="P355" s="285"/>
      <c r="Q355" s="285"/>
      <c r="R355" s="285"/>
      <c r="S355" s="285"/>
      <c r="T355" s="285"/>
      <c r="U355" s="285"/>
      <c r="V355" s="285"/>
      <c r="W355" s="285"/>
      <c r="X355" s="285"/>
      <c r="Y355" s="285"/>
      <c r="Z355" s="285"/>
      <c r="AA355" s="285"/>
      <c r="AB355" s="285"/>
      <c r="AC355" s="285"/>
      <c r="AD355" s="285"/>
      <c r="AE355" s="285"/>
      <c r="AF355" s="285"/>
      <c r="AG355" s="285"/>
      <c r="AH355" s="285"/>
      <c r="AI355" s="285"/>
      <c r="AJ355" s="285"/>
      <c r="AK355" s="285"/>
      <c r="AL355" s="285"/>
      <c r="AM355" s="285"/>
      <c r="AN355" s="285"/>
      <c r="AO355" s="285"/>
      <c r="AP355" s="285"/>
      <c r="AQ355" s="285"/>
      <c r="AR355" s="285"/>
      <c r="AS355" s="285"/>
      <c r="AT355" s="285"/>
      <c r="AU355" s="285"/>
      <c r="AV355" s="285"/>
      <c r="AW355" s="285"/>
      <c r="AX355" s="285"/>
      <c r="AY355" s="285"/>
      <c r="AZ355" s="285"/>
      <c r="BA355" s="285"/>
      <c r="BB355" s="285"/>
      <c r="BC355" s="285"/>
      <c r="BD355" s="285"/>
      <c r="BE355" s="285"/>
      <c r="BF355" s="285"/>
      <c r="BG355" s="285"/>
      <c r="BH355" s="285"/>
      <c r="BI355" s="285"/>
      <c r="BJ355" s="285"/>
      <c r="BK355" s="285"/>
      <c r="BL355" s="285"/>
      <c r="BM355" s="285"/>
      <c r="BN355" s="285"/>
      <c r="BO355" s="285"/>
      <c r="BP355" s="285"/>
      <c r="BQ355" s="285"/>
      <c r="BR355" s="285"/>
      <c r="BS355" s="285"/>
      <c r="BT355" s="285"/>
      <c r="BU355" s="285"/>
      <c r="BV355" s="285"/>
      <c r="BW355" s="285"/>
      <c r="BX355" s="285"/>
      <c r="BY355" s="285"/>
      <c r="BZ355" s="285"/>
      <c r="CA355" s="285"/>
      <c r="CB355" s="285"/>
      <c r="CC355" s="285"/>
      <c r="CD355" s="285"/>
      <c r="CE355" s="285"/>
    </row>
    <row r="356" spans="1:83" ht="15.75" customHeight="1">
      <c r="A356" s="285"/>
      <c r="B356" s="285"/>
      <c r="C356" s="285"/>
      <c r="D356" s="285"/>
      <c r="E356" s="285"/>
      <c r="F356" s="285"/>
      <c r="G356" s="285"/>
      <c r="H356" s="285"/>
      <c r="I356" s="285"/>
      <c r="J356" s="285"/>
      <c r="K356" s="285"/>
      <c r="L356" s="657"/>
      <c r="M356" s="658"/>
      <c r="N356" s="285"/>
      <c r="O356" s="285"/>
      <c r="P356" s="285"/>
      <c r="Q356" s="285"/>
      <c r="R356" s="285"/>
      <c r="S356" s="285"/>
      <c r="T356" s="285"/>
      <c r="U356" s="285"/>
      <c r="V356" s="285"/>
      <c r="W356" s="285"/>
      <c r="X356" s="285"/>
      <c r="Y356" s="285"/>
      <c r="Z356" s="285"/>
      <c r="AA356" s="285"/>
      <c r="AB356" s="285"/>
      <c r="AC356" s="285"/>
      <c r="AD356" s="285"/>
      <c r="AE356" s="285"/>
      <c r="AF356" s="285"/>
      <c r="AG356" s="285"/>
      <c r="AH356" s="285"/>
      <c r="AI356" s="285"/>
      <c r="AJ356" s="285"/>
      <c r="AK356" s="285"/>
      <c r="AL356" s="285"/>
      <c r="AM356" s="285"/>
      <c r="AN356" s="285"/>
      <c r="AO356" s="285"/>
      <c r="AP356" s="285"/>
      <c r="AQ356" s="285"/>
      <c r="AR356" s="285"/>
      <c r="AS356" s="285"/>
      <c r="AT356" s="285"/>
      <c r="AU356" s="285"/>
      <c r="AV356" s="285"/>
      <c r="AW356" s="285"/>
      <c r="AX356" s="285"/>
      <c r="AY356" s="285"/>
      <c r="AZ356" s="285"/>
      <c r="BA356" s="285"/>
      <c r="BB356" s="285"/>
      <c r="BC356" s="285"/>
      <c r="BD356" s="285"/>
      <c r="BE356" s="285"/>
      <c r="BF356" s="285"/>
      <c r="BG356" s="285"/>
      <c r="BH356" s="285"/>
      <c r="BI356" s="285"/>
      <c r="BJ356" s="285"/>
      <c r="BK356" s="285"/>
      <c r="BL356" s="285"/>
      <c r="BM356" s="285"/>
      <c r="BN356" s="285"/>
      <c r="BO356" s="285"/>
      <c r="BP356" s="285"/>
      <c r="BQ356" s="285"/>
      <c r="BR356" s="285"/>
      <c r="BS356" s="285"/>
      <c r="BT356" s="285"/>
      <c r="BU356" s="285"/>
      <c r="BV356" s="285"/>
      <c r="BW356" s="285"/>
      <c r="BX356" s="285"/>
      <c r="BY356" s="285"/>
      <c r="BZ356" s="285"/>
      <c r="CA356" s="285"/>
      <c r="CB356" s="285"/>
      <c r="CC356" s="285"/>
      <c r="CD356" s="285"/>
      <c r="CE356" s="285"/>
    </row>
    <row r="357" spans="1:83" ht="15.75" customHeight="1">
      <c r="A357" s="285"/>
      <c r="B357" s="285"/>
      <c r="C357" s="285"/>
      <c r="D357" s="285"/>
      <c r="E357" s="285"/>
      <c r="F357" s="285"/>
      <c r="G357" s="285"/>
      <c r="H357" s="285"/>
      <c r="I357" s="285"/>
      <c r="J357" s="285"/>
      <c r="K357" s="285"/>
      <c r="L357" s="657"/>
      <c r="M357" s="658"/>
      <c r="N357" s="285"/>
      <c r="O357" s="285"/>
      <c r="P357" s="285"/>
      <c r="Q357" s="285"/>
      <c r="R357" s="285"/>
      <c r="S357" s="285"/>
      <c r="T357" s="285"/>
      <c r="U357" s="285"/>
      <c r="V357" s="285"/>
      <c r="W357" s="285"/>
      <c r="X357" s="285"/>
      <c r="Y357" s="285"/>
      <c r="Z357" s="285"/>
      <c r="AA357" s="285"/>
      <c r="AB357" s="285"/>
      <c r="AC357" s="285"/>
      <c r="AD357" s="285"/>
      <c r="AE357" s="285"/>
      <c r="AF357" s="285"/>
      <c r="AG357" s="285"/>
      <c r="AH357" s="285"/>
      <c r="AI357" s="285"/>
      <c r="AJ357" s="285"/>
      <c r="AK357" s="285"/>
      <c r="AL357" s="285"/>
      <c r="AM357" s="285"/>
      <c r="AN357" s="285"/>
      <c r="AO357" s="285"/>
      <c r="AP357" s="285"/>
      <c r="AQ357" s="285"/>
      <c r="AR357" s="285"/>
      <c r="AS357" s="285"/>
      <c r="AT357" s="285"/>
      <c r="AU357" s="285"/>
      <c r="AV357" s="285"/>
      <c r="AW357" s="285"/>
      <c r="AX357" s="285"/>
      <c r="AY357" s="285"/>
      <c r="AZ357" s="285"/>
      <c r="BA357" s="285"/>
      <c r="BB357" s="285"/>
      <c r="BC357" s="285"/>
      <c r="BD357" s="285"/>
      <c r="BE357" s="285"/>
      <c r="BF357" s="285"/>
      <c r="BG357" s="285"/>
      <c r="BH357" s="285"/>
      <c r="BI357" s="285"/>
      <c r="BJ357" s="285"/>
      <c r="BK357" s="285"/>
      <c r="BL357" s="285"/>
      <c r="BM357" s="285"/>
      <c r="BN357" s="285"/>
      <c r="BO357" s="285"/>
      <c r="BP357" s="285"/>
      <c r="BQ357" s="285"/>
      <c r="BR357" s="285"/>
      <c r="BS357" s="285"/>
      <c r="BT357" s="285"/>
      <c r="BU357" s="285"/>
      <c r="BV357" s="285"/>
      <c r="BW357" s="285"/>
      <c r="BX357" s="285"/>
      <c r="BY357" s="285"/>
      <c r="BZ357" s="285"/>
      <c r="CA357" s="285"/>
      <c r="CB357" s="285"/>
      <c r="CC357" s="285"/>
      <c r="CD357" s="285"/>
      <c r="CE357" s="285"/>
    </row>
    <row r="358" spans="1:83" ht="15.75" customHeight="1">
      <c r="A358" s="285"/>
      <c r="B358" s="285"/>
      <c r="C358" s="285"/>
      <c r="D358" s="285"/>
      <c r="E358" s="285"/>
      <c r="F358" s="285"/>
      <c r="G358" s="285"/>
      <c r="H358" s="285"/>
      <c r="I358" s="285"/>
      <c r="J358" s="285"/>
      <c r="K358" s="285"/>
      <c r="L358" s="657"/>
      <c r="M358" s="658"/>
      <c r="N358" s="285"/>
      <c r="O358" s="285"/>
      <c r="P358" s="285"/>
      <c r="Q358" s="285"/>
      <c r="R358" s="285"/>
      <c r="S358" s="285"/>
      <c r="T358" s="285"/>
      <c r="U358" s="285"/>
      <c r="V358" s="285"/>
      <c r="W358" s="285"/>
      <c r="X358" s="285"/>
      <c r="Y358" s="285"/>
      <c r="Z358" s="285"/>
      <c r="AA358" s="285"/>
      <c r="AB358" s="285"/>
      <c r="AC358" s="285"/>
      <c r="AD358" s="285"/>
      <c r="AE358" s="285"/>
      <c r="AF358" s="285"/>
      <c r="AG358" s="285"/>
      <c r="AH358" s="285"/>
      <c r="AI358" s="285"/>
      <c r="AJ358" s="285"/>
      <c r="AK358" s="285"/>
      <c r="AL358" s="285"/>
      <c r="AM358" s="285"/>
      <c r="AN358" s="285"/>
      <c r="AO358" s="285"/>
      <c r="AP358" s="285"/>
      <c r="AQ358" s="285"/>
      <c r="AR358" s="285"/>
      <c r="AS358" s="285"/>
      <c r="AT358" s="285"/>
      <c r="AU358" s="285"/>
      <c r="AV358" s="285"/>
      <c r="AW358" s="285"/>
      <c r="AX358" s="285"/>
      <c r="AY358" s="285"/>
      <c r="AZ358" s="285"/>
      <c r="BA358" s="285"/>
      <c r="BB358" s="285"/>
      <c r="BC358" s="285"/>
      <c r="BD358" s="285"/>
      <c r="BE358" s="285"/>
      <c r="BF358" s="285"/>
      <c r="BG358" s="285"/>
      <c r="BH358" s="285"/>
      <c r="BI358" s="285"/>
      <c r="BJ358" s="285"/>
      <c r="BK358" s="285"/>
      <c r="BL358" s="285"/>
      <c r="BM358" s="285"/>
      <c r="BN358" s="285"/>
      <c r="BO358" s="285"/>
      <c r="BP358" s="285"/>
      <c r="BQ358" s="285"/>
      <c r="BR358" s="285"/>
      <c r="BS358" s="285"/>
      <c r="BT358" s="285"/>
      <c r="BU358" s="285"/>
      <c r="BV358" s="285"/>
      <c r="BW358" s="285"/>
      <c r="BX358" s="285"/>
      <c r="BY358" s="285"/>
      <c r="BZ358" s="285"/>
      <c r="CA358" s="285"/>
      <c r="CB358" s="285"/>
      <c r="CC358" s="285"/>
      <c r="CD358" s="285"/>
      <c r="CE358" s="285"/>
    </row>
    <row r="359" spans="1:83" ht="15.75" customHeight="1">
      <c r="A359" s="285"/>
      <c r="B359" s="285"/>
      <c r="C359" s="285"/>
      <c r="D359" s="285"/>
      <c r="E359" s="285"/>
      <c r="F359" s="285"/>
      <c r="G359" s="285"/>
      <c r="H359" s="285"/>
      <c r="I359" s="285"/>
      <c r="J359" s="285"/>
      <c r="K359" s="285"/>
      <c r="L359" s="657"/>
      <c r="M359" s="658"/>
      <c r="N359" s="285"/>
      <c r="O359" s="285"/>
      <c r="P359" s="285"/>
      <c r="Q359" s="285"/>
      <c r="R359" s="285"/>
      <c r="S359" s="285"/>
      <c r="T359" s="285"/>
      <c r="U359" s="285"/>
      <c r="V359" s="285"/>
      <c r="W359" s="285"/>
      <c r="X359" s="285"/>
      <c r="Y359" s="285"/>
      <c r="Z359" s="285"/>
      <c r="AA359" s="285"/>
      <c r="AB359" s="285"/>
      <c r="AC359" s="285"/>
      <c r="AD359" s="285"/>
      <c r="AE359" s="285"/>
      <c r="AF359" s="285"/>
      <c r="AG359" s="285"/>
      <c r="AH359" s="285"/>
      <c r="AI359" s="285"/>
      <c r="AJ359" s="285"/>
      <c r="AK359" s="285"/>
      <c r="AL359" s="285"/>
      <c r="AM359" s="285"/>
      <c r="AN359" s="285"/>
      <c r="AO359" s="285"/>
      <c r="AP359" s="285"/>
      <c r="AQ359" s="285"/>
      <c r="AR359" s="285"/>
      <c r="AS359" s="285"/>
      <c r="AT359" s="285"/>
      <c r="AU359" s="285"/>
      <c r="AV359" s="285"/>
      <c r="AW359" s="285"/>
      <c r="AX359" s="285"/>
      <c r="AY359" s="285"/>
      <c r="AZ359" s="285"/>
      <c r="BA359" s="285"/>
      <c r="BB359" s="285"/>
      <c r="BC359" s="285"/>
      <c r="BD359" s="285"/>
      <c r="BE359" s="285"/>
      <c r="BF359" s="285"/>
      <c r="BG359" s="285"/>
      <c r="BH359" s="285"/>
      <c r="BI359" s="285"/>
      <c r="BJ359" s="285"/>
      <c r="BK359" s="285"/>
      <c r="BL359" s="285"/>
      <c r="BM359" s="285"/>
      <c r="BN359" s="285"/>
      <c r="BO359" s="285"/>
      <c r="BP359" s="285"/>
      <c r="BQ359" s="285"/>
      <c r="BR359" s="285"/>
      <c r="BS359" s="285"/>
      <c r="BT359" s="285"/>
      <c r="BU359" s="285"/>
      <c r="BV359" s="285"/>
      <c r="BW359" s="285"/>
      <c r="BX359" s="285"/>
      <c r="BY359" s="285"/>
      <c r="BZ359" s="285"/>
      <c r="CA359" s="285"/>
      <c r="CB359" s="285"/>
      <c r="CC359" s="285"/>
      <c r="CD359" s="285"/>
      <c r="CE359" s="285"/>
    </row>
    <row r="360" spans="1:83" ht="15.75" customHeight="1">
      <c r="A360" s="285"/>
      <c r="B360" s="285"/>
      <c r="C360" s="285"/>
      <c r="D360" s="285"/>
      <c r="E360" s="285"/>
      <c r="F360" s="285"/>
      <c r="G360" s="285"/>
      <c r="H360" s="285"/>
      <c r="I360" s="285"/>
      <c r="J360" s="285"/>
      <c r="K360" s="285"/>
      <c r="L360" s="657"/>
      <c r="M360" s="658"/>
      <c r="N360" s="285"/>
      <c r="O360" s="285"/>
      <c r="P360" s="285"/>
      <c r="Q360" s="285"/>
      <c r="R360" s="285"/>
      <c r="S360" s="285"/>
      <c r="T360" s="285"/>
      <c r="U360" s="285"/>
      <c r="V360" s="285"/>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5"/>
      <c r="AR360" s="285"/>
      <c r="AS360" s="285"/>
      <c r="AT360" s="285"/>
      <c r="AU360" s="285"/>
      <c r="AV360" s="285"/>
      <c r="AW360" s="285"/>
      <c r="AX360" s="285"/>
      <c r="AY360" s="285"/>
      <c r="AZ360" s="285"/>
      <c r="BA360" s="285"/>
      <c r="BB360" s="285"/>
      <c r="BC360" s="285"/>
      <c r="BD360" s="285"/>
      <c r="BE360" s="285"/>
      <c r="BF360" s="285"/>
      <c r="BG360" s="285"/>
      <c r="BH360" s="285"/>
      <c r="BI360" s="285"/>
      <c r="BJ360" s="285"/>
      <c r="BK360" s="285"/>
      <c r="BL360" s="285"/>
      <c r="BM360" s="285"/>
      <c r="BN360" s="285"/>
      <c r="BO360" s="285"/>
      <c r="BP360" s="285"/>
      <c r="BQ360" s="285"/>
      <c r="BR360" s="285"/>
      <c r="BS360" s="285"/>
      <c r="BT360" s="285"/>
      <c r="BU360" s="285"/>
      <c r="BV360" s="285"/>
      <c r="BW360" s="285"/>
      <c r="BX360" s="285"/>
      <c r="BY360" s="285"/>
      <c r="BZ360" s="285"/>
      <c r="CA360" s="285"/>
      <c r="CB360" s="285"/>
      <c r="CC360" s="285"/>
      <c r="CD360" s="285"/>
      <c r="CE360" s="285"/>
    </row>
    <row r="361" spans="1:83" ht="15.75" customHeight="1">
      <c r="A361" s="285"/>
      <c r="B361" s="285"/>
      <c r="C361" s="285"/>
      <c r="D361" s="285"/>
      <c r="E361" s="285"/>
      <c r="F361" s="285"/>
      <c r="G361" s="285"/>
      <c r="H361" s="285"/>
      <c r="I361" s="285"/>
      <c r="J361" s="285"/>
      <c r="K361" s="285"/>
      <c r="L361" s="657"/>
      <c r="M361" s="658"/>
      <c r="N361" s="285"/>
      <c r="O361" s="285"/>
      <c r="P361" s="285"/>
      <c r="Q361" s="285"/>
      <c r="R361" s="285"/>
      <c r="S361" s="285"/>
      <c r="T361" s="285"/>
      <c r="U361" s="285"/>
      <c r="V361" s="285"/>
      <c r="W361" s="285"/>
      <c r="X361" s="285"/>
      <c r="Y361" s="285"/>
      <c r="Z361" s="285"/>
      <c r="AA361" s="285"/>
      <c r="AB361" s="285"/>
      <c r="AC361" s="285"/>
      <c r="AD361" s="285"/>
      <c r="AE361" s="285"/>
      <c r="AF361" s="285"/>
      <c r="AG361" s="285"/>
      <c r="AH361" s="285"/>
      <c r="AI361" s="285"/>
      <c r="AJ361" s="285"/>
      <c r="AK361" s="285"/>
      <c r="AL361" s="285"/>
      <c r="AM361" s="285"/>
      <c r="AN361" s="285"/>
      <c r="AO361" s="285"/>
      <c r="AP361" s="285"/>
      <c r="AQ361" s="285"/>
      <c r="AR361" s="285"/>
      <c r="AS361" s="285"/>
      <c r="AT361" s="285"/>
      <c r="AU361" s="285"/>
      <c r="AV361" s="285"/>
      <c r="AW361" s="285"/>
      <c r="AX361" s="285"/>
      <c r="AY361" s="285"/>
      <c r="AZ361" s="285"/>
      <c r="BA361" s="285"/>
      <c r="BB361" s="285"/>
      <c r="BC361" s="285"/>
      <c r="BD361" s="285"/>
      <c r="BE361" s="285"/>
      <c r="BF361" s="285"/>
      <c r="BG361" s="285"/>
      <c r="BH361" s="285"/>
      <c r="BI361" s="285"/>
      <c r="BJ361" s="285"/>
      <c r="BK361" s="285"/>
      <c r="BL361" s="285"/>
      <c r="BM361" s="285"/>
      <c r="BN361" s="285"/>
      <c r="BO361" s="285"/>
      <c r="BP361" s="285"/>
      <c r="BQ361" s="285"/>
      <c r="BR361" s="285"/>
      <c r="BS361" s="285"/>
      <c r="BT361" s="285"/>
      <c r="BU361" s="285"/>
      <c r="BV361" s="285"/>
      <c r="BW361" s="285"/>
      <c r="BX361" s="285"/>
      <c r="BY361" s="285"/>
      <c r="BZ361" s="285"/>
      <c r="CA361" s="285"/>
      <c r="CB361" s="285"/>
      <c r="CC361" s="285"/>
      <c r="CD361" s="285"/>
      <c r="CE361" s="285"/>
    </row>
    <row r="362" spans="1:83" ht="15.75" customHeight="1">
      <c r="A362" s="285"/>
      <c r="B362" s="285"/>
      <c r="C362" s="285"/>
      <c r="D362" s="285"/>
      <c r="E362" s="285"/>
      <c r="F362" s="285"/>
      <c r="G362" s="285"/>
      <c r="H362" s="285"/>
      <c r="I362" s="285"/>
      <c r="J362" s="285"/>
      <c r="K362" s="285"/>
      <c r="L362" s="657"/>
      <c r="M362" s="658"/>
      <c r="N362" s="285"/>
      <c r="O362" s="285"/>
      <c r="P362" s="285"/>
      <c r="Q362" s="285"/>
      <c r="R362" s="285"/>
      <c r="S362" s="285"/>
      <c r="T362" s="285"/>
      <c r="U362" s="285"/>
      <c r="V362" s="285"/>
      <c r="W362" s="285"/>
      <c r="X362" s="285"/>
      <c r="Y362" s="285"/>
      <c r="Z362" s="285"/>
      <c r="AA362" s="285"/>
      <c r="AB362" s="285"/>
      <c r="AC362" s="285"/>
      <c r="AD362" s="285"/>
      <c r="AE362" s="285"/>
      <c r="AF362" s="285"/>
      <c r="AG362" s="285"/>
      <c r="AH362" s="285"/>
      <c r="AI362" s="285"/>
      <c r="AJ362" s="285"/>
      <c r="AK362" s="285"/>
      <c r="AL362" s="285"/>
      <c r="AM362" s="285"/>
      <c r="AN362" s="285"/>
      <c r="AO362" s="285"/>
      <c r="AP362" s="285"/>
      <c r="AQ362" s="285"/>
      <c r="AR362" s="285"/>
      <c r="AS362" s="285"/>
      <c r="AT362" s="285"/>
      <c r="AU362" s="285"/>
      <c r="AV362" s="285"/>
      <c r="AW362" s="285"/>
      <c r="AX362" s="285"/>
      <c r="AY362" s="285"/>
      <c r="AZ362" s="285"/>
      <c r="BA362" s="285"/>
      <c r="BB362" s="285"/>
      <c r="BC362" s="285"/>
      <c r="BD362" s="285"/>
      <c r="BE362" s="285"/>
      <c r="BF362" s="285"/>
      <c r="BG362" s="285"/>
      <c r="BH362" s="285"/>
      <c r="BI362" s="285"/>
      <c r="BJ362" s="285"/>
      <c r="BK362" s="285"/>
      <c r="BL362" s="285"/>
      <c r="BM362" s="285"/>
      <c r="BN362" s="285"/>
      <c r="BO362" s="285"/>
      <c r="BP362" s="285"/>
      <c r="BQ362" s="285"/>
      <c r="BR362" s="285"/>
      <c r="BS362" s="285"/>
      <c r="BT362" s="285"/>
      <c r="BU362" s="285"/>
      <c r="BV362" s="285"/>
      <c r="BW362" s="285"/>
      <c r="BX362" s="285"/>
      <c r="BY362" s="285"/>
      <c r="BZ362" s="285"/>
      <c r="CA362" s="285"/>
      <c r="CB362" s="285"/>
      <c r="CC362" s="285"/>
      <c r="CD362" s="285"/>
      <c r="CE362" s="285"/>
    </row>
    <row r="363" spans="1:83" ht="15.75" customHeight="1">
      <c r="A363" s="285"/>
      <c r="B363" s="285"/>
      <c r="C363" s="285"/>
      <c r="D363" s="285"/>
      <c r="E363" s="285"/>
      <c r="F363" s="285"/>
      <c r="G363" s="285"/>
      <c r="H363" s="285"/>
      <c r="I363" s="285"/>
      <c r="J363" s="285"/>
      <c r="K363" s="285"/>
      <c r="L363" s="657"/>
      <c r="M363" s="658"/>
      <c r="N363" s="285"/>
      <c r="O363" s="285"/>
      <c r="P363" s="285"/>
      <c r="Q363" s="285"/>
      <c r="R363" s="285"/>
      <c r="S363" s="285"/>
      <c r="T363" s="285"/>
      <c r="U363" s="285"/>
      <c r="V363" s="285"/>
      <c r="W363" s="285"/>
      <c r="X363" s="285"/>
      <c r="Y363" s="285"/>
      <c r="Z363" s="285"/>
      <c r="AA363" s="285"/>
      <c r="AB363" s="285"/>
      <c r="AC363" s="285"/>
      <c r="AD363" s="285"/>
      <c r="AE363" s="285"/>
      <c r="AF363" s="285"/>
      <c r="AG363" s="285"/>
      <c r="AH363" s="285"/>
      <c r="AI363" s="285"/>
      <c r="AJ363" s="285"/>
      <c r="AK363" s="285"/>
      <c r="AL363" s="285"/>
      <c r="AM363" s="285"/>
      <c r="AN363" s="285"/>
      <c r="AO363" s="285"/>
      <c r="AP363" s="285"/>
      <c r="AQ363" s="285"/>
      <c r="AR363" s="285"/>
      <c r="AS363" s="285"/>
      <c r="AT363" s="285"/>
      <c r="AU363" s="285"/>
      <c r="AV363" s="285"/>
      <c r="AW363" s="285"/>
      <c r="AX363" s="285"/>
      <c r="AY363" s="285"/>
      <c r="AZ363" s="285"/>
      <c r="BA363" s="285"/>
      <c r="BB363" s="285"/>
      <c r="BC363" s="285"/>
      <c r="BD363" s="285"/>
      <c r="BE363" s="285"/>
      <c r="BF363" s="285"/>
      <c r="BG363" s="285"/>
      <c r="BH363" s="285"/>
      <c r="BI363" s="285"/>
      <c r="BJ363" s="285"/>
      <c r="BK363" s="285"/>
      <c r="BL363" s="285"/>
      <c r="BM363" s="285"/>
      <c r="BN363" s="285"/>
      <c r="BO363" s="285"/>
      <c r="BP363" s="285"/>
      <c r="BQ363" s="285"/>
      <c r="BR363" s="285"/>
      <c r="BS363" s="285"/>
      <c r="BT363" s="285"/>
      <c r="BU363" s="285"/>
      <c r="BV363" s="285"/>
      <c r="BW363" s="285"/>
      <c r="BX363" s="285"/>
      <c r="BY363" s="285"/>
      <c r="BZ363" s="285"/>
      <c r="CA363" s="285"/>
      <c r="CB363" s="285"/>
      <c r="CC363" s="285"/>
      <c r="CD363" s="285"/>
      <c r="CE363" s="285"/>
    </row>
    <row r="364" spans="1:83" ht="15.75" customHeight="1">
      <c r="A364" s="285"/>
      <c r="B364" s="285"/>
      <c r="C364" s="285"/>
      <c r="D364" s="285"/>
      <c r="E364" s="285"/>
      <c r="F364" s="285"/>
      <c r="G364" s="285"/>
      <c r="H364" s="285"/>
      <c r="I364" s="285"/>
      <c r="J364" s="285"/>
      <c r="K364" s="285"/>
      <c r="L364" s="657"/>
      <c r="M364" s="658"/>
      <c r="N364" s="285"/>
      <c r="O364" s="285"/>
      <c r="P364" s="285"/>
      <c r="Q364" s="285"/>
      <c r="R364" s="285"/>
      <c r="S364" s="285"/>
      <c r="T364" s="285"/>
      <c r="U364" s="285"/>
      <c r="V364" s="285"/>
      <c r="W364" s="285"/>
      <c r="X364" s="285"/>
      <c r="Y364" s="285"/>
      <c r="Z364" s="285"/>
      <c r="AA364" s="285"/>
      <c r="AB364" s="285"/>
      <c r="AC364" s="285"/>
      <c r="AD364" s="285"/>
      <c r="AE364" s="285"/>
      <c r="AF364" s="285"/>
      <c r="AG364" s="285"/>
      <c r="AH364" s="285"/>
      <c r="AI364" s="285"/>
      <c r="AJ364" s="285"/>
      <c r="AK364" s="285"/>
      <c r="AL364" s="285"/>
      <c r="AM364" s="285"/>
      <c r="AN364" s="285"/>
      <c r="AO364" s="285"/>
      <c r="AP364" s="285"/>
      <c r="AQ364" s="285"/>
      <c r="AR364" s="285"/>
      <c r="AS364" s="285"/>
      <c r="AT364" s="285"/>
      <c r="AU364" s="285"/>
      <c r="AV364" s="285"/>
      <c r="AW364" s="285"/>
      <c r="AX364" s="285"/>
      <c r="AY364" s="285"/>
      <c r="AZ364" s="285"/>
      <c r="BA364" s="285"/>
      <c r="BB364" s="285"/>
      <c r="BC364" s="285"/>
      <c r="BD364" s="285"/>
      <c r="BE364" s="285"/>
      <c r="BF364" s="285"/>
      <c r="BG364" s="285"/>
      <c r="BH364" s="285"/>
      <c r="BI364" s="285"/>
      <c r="BJ364" s="285"/>
      <c r="BK364" s="285"/>
      <c r="BL364" s="285"/>
      <c r="BM364" s="285"/>
      <c r="BN364" s="285"/>
      <c r="BO364" s="285"/>
      <c r="BP364" s="285"/>
      <c r="BQ364" s="285"/>
      <c r="BR364" s="285"/>
      <c r="BS364" s="285"/>
      <c r="BT364" s="285"/>
      <c r="BU364" s="285"/>
      <c r="BV364" s="285"/>
      <c r="BW364" s="285"/>
      <c r="BX364" s="285"/>
      <c r="BY364" s="285"/>
      <c r="BZ364" s="285"/>
      <c r="CA364" s="285"/>
      <c r="CB364" s="285"/>
      <c r="CC364" s="285"/>
      <c r="CD364" s="285"/>
      <c r="CE364" s="285"/>
    </row>
    <row r="365" spans="1:83" ht="15.75" customHeight="1">
      <c r="A365" s="285"/>
      <c r="B365" s="285"/>
      <c r="C365" s="285"/>
      <c r="D365" s="285"/>
      <c r="E365" s="285"/>
      <c r="F365" s="285"/>
      <c r="G365" s="285"/>
      <c r="H365" s="285"/>
      <c r="I365" s="285"/>
      <c r="J365" s="285"/>
      <c r="K365" s="285"/>
      <c r="L365" s="657"/>
      <c r="M365" s="658"/>
      <c r="N365" s="285"/>
      <c r="O365" s="285"/>
      <c r="P365" s="285"/>
      <c r="Q365" s="285"/>
      <c r="R365" s="285"/>
      <c r="S365" s="285"/>
      <c r="T365" s="285"/>
      <c r="U365" s="285"/>
      <c r="V365" s="285"/>
      <c r="W365" s="285"/>
      <c r="X365" s="285"/>
      <c r="Y365" s="285"/>
      <c r="Z365" s="285"/>
      <c r="AA365" s="285"/>
      <c r="AB365" s="285"/>
      <c r="AC365" s="285"/>
      <c r="AD365" s="285"/>
      <c r="AE365" s="285"/>
      <c r="AF365" s="285"/>
      <c r="AG365" s="285"/>
      <c r="AH365" s="285"/>
      <c r="AI365" s="285"/>
      <c r="AJ365" s="285"/>
      <c r="AK365" s="285"/>
      <c r="AL365" s="285"/>
      <c r="AM365" s="285"/>
      <c r="AN365" s="285"/>
      <c r="AO365" s="285"/>
      <c r="AP365" s="285"/>
      <c r="AQ365" s="285"/>
      <c r="AR365" s="285"/>
      <c r="AS365" s="285"/>
      <c r="AT365" s="285"/>
      <c r="AU365" s="285"/>
      <c r="AV365" s="285"/>
      <c r="AW365" s="285"/>
      <c r="AX365" s="285"/>
      <c r="AY365" s="285"/>
      <c r="AZ365" s="285"/>
      <c r="BA365" s="285"/>
      <c r="BB365" s="285"/>
      <c r="BC365" s="285"/>
      <c r="BD365" s="285"/>
      <c r="BE365" s="285"/>
      <c r="BF365" s="285"/>
      <c r="BG365" s="285"/>
      <c r="BH365" s="285"/>
      <c r="BI365" s="285"/>
      <c r="BJ365" s="285"/>
      <c r="BK365" s="285"/>
      <c r="BL365" s="285"/>
      <c r="BM365" s="285"/>
      <c r="BN365" s="285"/>
      <c r="BO365" s="285"/>
      <c r="BP365" s="285"/>
      <c r="BQ365" s="285"/>
      <c r="BR365" s="285"/>
      <c r="BS365" s="285"/>
      <c r="BT365" s="285"/>
      <c r="BU365" s="285"/>
      <c r="BV365" s="285"/>
      <c r="BW365" s="285"/>
      <c r="BX365" s="285"/>
      <c r="BY365" s="285"/>
      <c r="BZ365" s="285"/>
      <c r="CA365" s="285"/>
      <c r="CB365" s="285"/>
      <c r="CC365" s="285"/>
      <c r="CD365" s="285"/>
      <c r="CE365" s="285"/>
    </row>
    <row r="366" spans="1:83" ht="15.75" customHeight="1">
      <c r="A366" s="285"/>
      <c r="B366" s="285"/>
      <c r="C366" s="285"/>
      <c r="D366" s="285"/>
      <c r="E366" s="285"/>
      <c r="F366" s="285"/>
      <c r="G366" s="285"/>
      <c r="H366" s="285"/>
      <c r="I366" s="285"/>
      <c r="J366" s="285"/>
      <c r="K366" s="285"/>
      <c r="L366" s="657"/>
      <c r="M366" s="658"/>
      <c r="N366" s="285"/>
      <c r="O366" s="285"/>
      <c r="P366" s="285"/>
      <c r="Q366" s="285"/>
      <c r="R366" s="285"/>
      <c r="S366" s="285"/>
      <c r="T366" s="285"/>
      <c r="U366" s="285"/>
      <c r="V366" s="285"/>
      <c r="W366" s="285"/>
      <c r="X366" s="285"/>
      <c r="Y366" s="285"/>
      <c r="Z366" s="285"/>
      <c r="AA366" s="285"/>
      <c r="AB366" s="285"/>
      <c r="AC366" s="285"/>
      <c r="AD366" s="285"/>
      <c r="AE366" s="285"/>
      <c r="AF366" s="285"/>
      <c r="AG366" s="285"/>
      <c r="AH366" s="285"/>
      <c r="AI366" s="285"/>
      <c r="AJ366" s="285"/>
      <c r="AK366" s="285"/>
      <c r="AL366" s="285"/>
      <c r="AM366" s="285"/>
      <c r="AN366" s="285"/>
      <c r="AO366" s="285"/>
      <c r="AP366" s="285"/>
      <c r="AQ366" s="285"/>
      <c r="AR366" s="285"/>
      <c r="AS366" s="285"/>
      <c r="AT366" s="285"/>
      <c r="AU366" s="285"/>
      <c r="AV366" s="285"/>
      <c r="AW366" s="285"/>
      <c r="AX366" s="285"/>
      <c r="AY366" s="285"/>
      <c r="AZ366" s="285"/>
      <c r="BA366" s="285"/>
      <c r="BB366" s="285"/>
      <c r="BC366" s="285"/>
      <c r="BD366" s="285"/>
      <c r="BE366" s="285"/>
      <c r="BF366" s="285"/>
      <c r="BG366" s="285"/>
      <c r="BH366" s="285"/>
      <c r="BI366" s="285"/>
      <c r="BJ366" s="285"/>
      <c r="BK366" s="285"/>
      <c r="BL366" s="285"/>
      <c r="BM366" s="285"/>
      <c r="BN366" s="285"/>
      <c r="BO366" s="285"/>
      <c r="BP366" s="285"/>
      <c r="BQ366" s="285"/>
      <c r="BR366" s="285"/>
      <c r="BS366" s="285"/>
      <c r="BT366" s="285"/>
      <c r="BU366" s="285"/>
      <c r="BV366" s="285"/>
      <c r="BW366" s="285"/>
      <c r="BX366" s="285"/>
      <c r="BY366" s="285"/>
      <c r="BZ366" s="285"/>
      <c r="CA366" s="285"/>
      <c r="CB366" s="285"/>
      <c r="CC366" s="285"/>
      <c r="CD366" s="285"/>
      <c r="CE366" s="285"/>
    </row>
    <row r="367" spans="1:83" ht="15.75" customHeight="1">
      <c r="A367" s="285"/>
      <c r="B367" s="285"/>
      <c r="C367" s="285"/>
      <c r="D367" s="285"/>
      <c r="E367" s="285"/>
      <c r="F367" s="285"/>
      <c r="G367" s="285"/>
      <c r="H367" s="285"/>
      <c r="I367" s="285"/>
      <c r="J367" s="285"/>
      <c r="K367" s="285"/>
      <c r="L367" s="657"/>
      <c r="M367" s="658"/>
      <c r="N367" s="285"/>
      <c r="O367" s="285"/>
      <c r="P367" s="285"/>
      <c r="Q367" s="285"/>
      <c r="R367" s="285"/>
      <c r="S367" s="285"/>
      <c r="T367" s="285"/>
      <c r="U367" s="285"/>
      <c r="V367" s="285"/>
      <c r="W367" s="285"/>
      <c r="X367" s="285"/>
      <c r="Y367" s="285"/>
      <c r="Z367" s="285"/>
      <c r="AA367" s="285"/>
      <c r="AB367" s="285"/>
      <c r="AC367" s="285"/>
      <c r="AD367" s="285"/>
      <c r="AE367" s="285"/>
      <c r="AF367" s="285"/>
      <c r="AG367" s="285"/>
      <c r="AH367" s="285"/>
      <c r="AI367" s="285"/>
      <c r="AJ367" s="285"/>
      <c r="AK367" s="285"/>
      <c r="AL367" s="285"/>
      <c r="AM367" s="285"/>
      <c r="AN367" s="285"/>
      <c r="AO367" s="285"/>
      <c r="AP367" s="285"/>
      <c r="AQ367" s="285"/>
      <c r="AR367" s="285"/>
      <c r="AS367" s="285"/>
      <c r="AT367" s="285"/>
      <c r="AU367" s="285"/>
      <c r="AV367" s="285"/>
      <c r="AW367" s="285"/>
      <c r="AX367" s="285"/>
      <c r="AY367" s="285"/>
      <c r="AZ367" s="285"/>
      <c r="BA367" s="285"/>
      <c r="BB367" s="285"/>
      <c r="BC367" s="285"/>
      <c r="BD367" s="285"/>
      <c r="BE367" s="285"/>
      <c r="BF367" s="285"/>
      <c r="BG367" s="285"/>
      <c r="BH367" s="285"/>
      <c r="BI367" s="285"/>
      <c r="BJ367" s="285"/>
      <c r="BK367" s="285"/>
      <c r="BL367" s="285"/>
      <c r="BM367" s="285"/>
      <c r="BN367" s="285"/>
      <c r="BO367" s="285"/>
      <c r="BP367" s="285"/>
      <c r="BQ367" s="285"/>
      <c r="BR367" s="285"/>
      <c r="BS367" s="285"/>
      <c r="BT367" s="285"/>
      <c r="BU367" s="285"/>
      <c r="BV367" s="285"/>
      <c r="BW367" s="285"/>
      <c r="BX367" s="285"/>
      <c r="BY367" s="285"/>
      <c r="BZ367" s="285"/>
      <c r="CA367" s="285"/>
      <c r="CB367" s="285"/>
      <c r="CC367" s="285"/>
      <c r="CD367" s="285"/>
      <c r="CE367" s="285"/>
    </row>
    <row r="368" spans="1:83" ht="15.75" customHeight="1">
      <c r="A368" s="285"/>
      <c r="B368" s="285"/>
      <c r="C368" s="285"/>
      <c r="D368" s="285"/>
      <c r="E368" s="285"/>
      <c r="F368" s="285"/>
      <c r="G368" s="285"/>
      <c r="H368" s="285"/>
      <c r="I368" s="285"/>
      <c r="J368" s="285"/>
      <c r="K368" s="285"/>
      <c r="L368" s="657"/>
      <c r="M368" s="658"/>
      <c r="N368" s="285"/>
      <c r="O368" s="285"/>
      <c r="P368" s="285"/>
      <c r="Q368" s="285"/>
      <c r="R368" s="285"/>
      <c r="S368" s="285"/>
      <c r="T368" s="285"/>
      <c r="U368" s="285"/>
      <c r="V368" s="285"/>
      <c r="W368" s="285"/>
      <c r="X368" s="285"/>
      <c r="Y368" s="285"/>
      <c r="Z368" s="285"/>
      <c r="AA368" s="285"/>
      <c r="AB368" s="285"/>
      <c r="AC368" s="285"/>
      <c r="AD368" s="285"/>
      <c r="AE368" s="285"/>
      <c r="AF368" s="285"/>
      <c r="AG368" s="285"/>
      <c r="AH368" s="285"/>
      <c r="AI368" s="285"/>
      <c r="AJ368" s="285"/>
      <c r="AK368" s="285"/>
      <c r="AL368" s="285"/>
      <c r="AM368" s="285"/>
      <c r="AN368" s="285"/>
      <c r="AO368" s="285"/>
      <c r="AP368" s="285"/>
      <c r="AQ368" s="285"/>
      <c r="AR368" s="285"/>
      <c r="AS368" s="285"/>
      <c r="AT368" s="285"/>
      <c r="AU368" s="285"/>
      <c r="AV368" s="285"/>
      <c r="AW368" s="285"/>
      <c r="AX368" s="285"/>
      <c r="AY368" s="285"/>
      <c r="AZ368" s="285"/>
      <c r="BA368" s="285"/>
      <c r="BB368" s="285"/>
      <c r="BC368" s="285"/>
      <c r="BD368" s="285"/>
      <c r="BE368" s="285"/>
      <c r="BF368" s="285"/>
      <c r="BG368" s="285"/>
      <c r="BH368" s="285"/>
      <c r="BI368" s="285"/>
      <c r="BJ368" s="285"/>
      <c r="BK368" s="285"/>
      <c r="BL368" s="285"/>
      <c r="BM368" s="285"/>
      <c r="BN368" s="285"/>
      <c r="BO368" s="285"/>
      <c r="BP368" s="285"/>
      <c r="BQ368" s="285"/>
      <c r="BR368" s="285"/>
      <c r="BS368" s="285"/>
      <c r="BT368" s="285"/>
      <c r="BU368" s="285"/>
      <c r="BV368" s="285"/>
      <c r="BW368" s="285"/>
      <c r="BX368" s="285"/>
      <c r="BY368" s="285"/>
      <c r="BZ368" s="285"/>
      <c r="CA368" s="285"/>
      <c r="CB368" s="285"/>
      <c r="CC368" s="285"/>
      <c r="CD368" s="285"/>
      <c r="CE368" s="285"/>
    </row>
    <row r="369" spans="1:83" ht="15.75" customHeight="1">
      <c r="A369" s="285"/>
      <c r="B369" s="285"/>
      <c r="C369" s="285"/>
      <c r="D369" s="285"/>
      <c r="E369" s="285"/>
      <c r="F369" s="285"/>
      <c r="G369" s="285"/>
      <c r="H369" s="285"/>
      <c r="I369" s="285"/>
      <c r="J369" s="285"/>
      <c r="K369" s="285"/>
      <c r="L369" s="657"/>
      <c r="M369" s="658"/>
      <c r="N369" s="285"/>
      <c r="O369" s="285"/>
      <c r="P369" s="285"/>
      <c r="Q369" s="285"/>
      <c r="R369" s="285"/>
      <c r="S369" s="285"/>
      <c r="T369" s="285"/>
      <c r="U369" s="285"/>
      <c r="V369" s="285"/>
      <c r="W369" s="285"/>
      <c r="X369" s="285"/>
      <c r="Y369" s="285"/>
      <c r="Z369" s="285"/>
      <c r="AA369" s="285"/>
      <c r="AB369" s="285"/>
      <c r="AC369" s="285"/>
      <c r="AD369" s="285"/>
      <c r="AE369" s="285"/>
      <c r="AF369" s="285"/>
      <c r="AG369" s="285"/>
      <c r="AH369" s="285"/>
      <c r="AI369" s="285"/>
      <c r="AJ369" s="285"/>
      <c r="AK369" s="285"/>
      <c r="AL369" s="285"/>
      <c r="AM369" s="285"/>
      <c r="AN369" s="285"/>
      <c r="AO369" s="285"/>
      <c r="AP369" s="285"/>
      <c r="AQ369" s="285"/>
      <c r="AR369" s="285"/>
      <c r="AS369" s="285"/>
      <c r="AT369" s="285"/>
      <c r="AU369" s="285"/>
      <c r="AV369" s="285"/>
      <c r="AW369" s="285"/>
      <c r="AX369" s="285"/>
      <c r="AY369" s="285"/>
      <c r="AZ369" s="285"/>
      <c r="BA369" s="285"/>
      <c r="BB369" s="285"/>
      <c r="BC369" s="285"/>
      <c r="BD369" s="285"/>
      <c r="BE369" s="285"/>
      <c r="BF369" s="285"/>
      <c r="BG369" s="285"/>
      <c r="BH369" s="285"/>
      <c r="BI369" s="285"/>
      <c r="BJ369" s="285"/>
      <c r="BK369" s="285"/>
      <c r="BL369" s="285"/>
      <c r="BM369" s="285"/>
      <c r="BN369" s="285"/>
      <c r="BO369" s="285"/>
      <c r="BP369" s="285"/>
      <c r="BQ369" s="285"/>
      <c r="BR369" s="285"/>
      <c r="BS369" s="285"/>
      <c r="BT369" s="285"/>
      <c r="BU369" s="285"/>
      <c r="BV369" s="285"/>
      <c r="BW369" s="285"/>
      <c r="BX369" s="285"/>
      <c r="BY369" s="285"/>
      <c r="BZ369" s="285"/>
      <c r="CA369" s="285"/>
      <c r="CB369" s="285"/>
      <c r="CC369" s="285"/>
      <c r="CD369" s="285"/>
      <c r="CE369" s="285"/>
    </row>
    <row r="370" spans="1:83" ht="15.75" customHeight="1">
      <c r="A370" s="285"/>
      <c r="B370" s="285"/>
      <c r="C370" s="285"/>
      <c r="D370" s="285"/>
      <c r="E370" s="285"/>
      <c r="F370" s="285"/>
      <c r="G370" s="285"/>
      <c r="H370" s="285"/>
      <c r="I370" s="285"/>
      <c r="J370" s="285"/>
      <c r="K370" s="285"/>
      <c r="L370" s="657"/>
      <c r="M370" s="658"/>
      <c r="N370" s="285"/>
      <c r="O370" s="285"/>
      <c r="P370" s="285"/>
      <c r="Q370" s="285"/>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5"/>
      <c r="AR370" s="285"/>
      <c r="AS370" s="285"/>
      <c r="AT370" s="285"/>
      <c r="AU370" s="285"/>
      <c r="AV370" s="285"/>
      <c r="AW370" s="285"/>
      <c r="AX370" s="285"/>
      <c r="AY370" s="285"/>
      <c r="AZ370" s="285"/>
      <c r="BA370" s="285"/>
      <c r="BB370" s="285"/>
      <c r="BC370" s="285"/>
      <c r="BD370" s="285"/>
      <c r="BE370" s="285"/>
      <c r="BF370" s="285"/>
      <c r="BG370" s="285"/>
      <c r="BH370" s="285"/>
      <c r="BI370" s="285"/>
      <c r="BJ370" s="285"/>
      <c r="BK370" s="285"/>
      <c r="BL370" s="285"/>
      <c r="BM370" s="285"/>
      <c r="BN370" s="285"/>
      <c r="BO370" s="285"/>
      <c r="BP370" s="285"/>
      <c r="BQ370" s="285"/>
      <c r="BR370" s="285"/>
      <c r="BS370" s="285"/>
      <c r="BT370" s="285"/>
      <c r="BU370" s="285"/>
      <c r="BV370" s="285"/>
      <c r="BW370" s="285"/>
      <c r="BX370" s="285"/>
      <c r="BY370" s="285"/>
      <c r="BZ370" s="285"/>
      <c r="CA370" s="285"/>
      <c r="CB370" s="285"/>
      <c r="CC370" s="285"/>
      <c r="CD370" s="285"/>
      <c r="CE370" s="285"/>
    </row>
    <row r="371" spans="1:83" ht="15.75" customHeight="1">
      <c r="A371" s="285"/>
      <c r="B371" s="285"/>
      <c r="C371" s="285"/>
      <c r="D371" s="285"/>
      <c r="E371" s="285"/>
      <c r="F371" s="285"/>
      <c r="G371" s="285"/>
      <c r="H371" s="285"/>
      <c r="I371" s="285"/>
      <c r="J371" s="285"/>
      <c r="K371" s="285"/>
      <c r="L371" s="657"/>
      <c r="M371" s="658"/>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row>
    <row r="372" spans="1:83" ht="15.75" customHeight="1">
      <c r="A372" s="285"/>
      <c r="B372" s="285"/>
      <c r="C372" s="285"/>
      <c r="D372" s="285"/>
      <c r="E372" s="285"/>
      <c r="F372" s="285"/>
      <c r="G372" s="285"/>
      <c r="H372" s="285"/>
      <c r="I372" s="285"/>
      <c r="J372" s="285"/>
      <c r="K372" s="285"/>
      <c r="L372" s="657"/>
      <c r="M372" s="658"/>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row>
    <row r="373" spans="1:83" ht="15.75" customHeight="1">
      <c r="A373" s="285"/>
      <c r="B373" s="285"/>
      <c r="C373" s="285"/>
      <c r="D373" s="285"/>
      <c r="E373" s="285"/>
      <c r="F373" s="285"/>
      <c r="G373" s="285"/>
      <c r="H373" s="285"/>
      <c r="I373" s="285"/>
      <c r="J373" s="285"/>
      <c r="K373" s="285"/>
      <c r="L373" s="657"/>
      <c r="M373" s="658"/>
      <c r="N373" s="285"/>
      <c r="O373" s="285"/>
      <c r="P373" s="285"/>
      <c r="Q373" s="285"/>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5"/>
      <c r="AR373" s="285"/>
      <c r="AS373" s="285"/>
      <c r="AT373" s="285"/>
      <c r="AU373" s="285"/>
      <c r="AV373" s="285"/>
      <c r="AW373" s="285"/>
      <c r="AX373" s="285"/>
      <c r="AY373" s="285"/>
      <c r="AZ373" s="285"/>
      <c r="BA373" s="285"/>
      <c r="BB373" s="285"/>
      <c r="BC373" s="285"/>
      <c r="BD373" s="285"/>
      <c r="BE373" s="285"/>
      <c r="BF373" s="285"/>
      <c r="BG373" s="285"/>
      <c r="BH373" s="285"/>
      <c r="BI373" s="285"/>
      <c r="BJ373" s="285"/>
      <c r="BK373" s="285"/>
      <c r="BL373" s="285"/>
      <c r="BM373" s="285"/>
      <c r="BN373" s="285"/>
      <c r="BO373" s="285"/>
      <c r="BP373" s="285"/>
      <c r="BQ373" s="285"/>
      <c r="BR373" s="285"/>
      <c r="BS373" s="285"/>
      <c r="BT373" s="285"/>
      <c r="BU373" s="285"/>
      <c r="BV373" s="285"/>
      <c r="BW373" s="285"/>
      <c r="BX373" s="285"/>
      <c r="BY373" s="285"/>
      <c r="BZ373" s="285"/>
      <c r="CA373" s="285"/>
      <c r="CB373" s="285"/>
      <c r="CC373" s="285"/>
      <c r="CD373" s="285"/>
      <c r="CE373" s="285"/>
    </row>
    <row r="374" spans="1:83" ht="15.75" customHeight="1">
      <c r="A374" s="285"/>
      <c r="B374" s="285"/>
      <c r="C374" s="285"/>
      <c r="D374" s="285"/>
      <c r="E374" s="285"/>
      <c r="F374" s="285"/>
      <c r="G374" s="285"/>
      <c r="H374" s="285"/>
      <c r="I374" s="285"/>
      <c r="J374" s="285"/>
      <c r="K374" s="285"/>
      <c r="L374" s="657"/>
      <c r="M374" s="658"/>
      <c r="N374" s="285"/>
      <c r="O374" s="285"/>
      <c r="P374" s="285"/>
      <c r="Q374" s="285"/>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5"/>
      <c r="AR374" s="285"/>
      <c r="AS374" s="285"/>
      <c r="AT374" s="285"/>
      <c r="AU374" s="285"/>
      <c r="AV374" s="285"/>
      <c r="AW374" s="285"/>
      <c r="AX374" s="285"/>
      <c r="AY374" s="285"/>
      <c r="AZ374" s="285"/>
      <c r="BA374" s="285"/>
      <c r="BB374" s="285"/>
      <c r="BC374" s="285"/>
      <c r="BD374" s="285"/>
      <c r="BE374" s="285"/>
      <c r="BF374" s="285"/>
      <c r="BG374" s="285"/>
      <c r="BH374" s="285"/>
      <c r="BI374" s="285"/>
      <c r="BJ374" s="285"/>
      <c r="BK374" s="285"/>
      <c r="BL374" s="285"/>
      <c r="BM374" s="285"/>
      <c r="BN374" s="285"/>
      <c r="BO374" s="285"/>
      <c r="BP374" s="285"/>
      <c r="BQ374" s="285"/>
      <c r="BR374" s="285"/>
      <c r="BS374" s="285"/>
      <c r="BT374" s="285"/>
      <c r="BU374" s="285"/>
      <c r="BV374" s="285"/>
      <c r="BW374" s="285"/>
      <c r="BX374" s="285"/>
      <c r="BY374" s="285"/>
      <c r="BZ374" s="285"/>
      <c r="CA374" s="285"/>
      <c r="CB374" s="285"/>
      <c r="CC374" s="285"/>
      <c r="CD374" s="285"/>
      <c r="CE374" s="285"/>
    </row>
    <row r="375" spans="1:83" ht="15.75" customHeight="1">
      <c r="A375" s="285"/>
      <c r="B375" s="285"/>
      <c r="C375" s="285"/>
      <c r="D375" s="285"/>
      <c r="E375" s="285"/>
      <c r="F375" s="285"/>
      <c r="G375" s="285"/>
      <c r="H375" s="285"/>
      <c r="I375" s="285"/>
      <c r="J375" s="285"/>
      <c r="K375" s="285"/>
      <c r="L375" s="657"/>
      <c r="M375" s="658"/>
      <c r="N375" s="285"/>
      <c r="O375" s="285"/>
      <c r="P375" s="285"/>
      <c r="Q375" s="285"/>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5"/>
      <c r="AR375" s="285"/>
      <c r="AS375" s="285"/>
      <c r="AT375" s="285"/>
      <c r="AU375" s="285"/>
      <c r="AV375" s="285"/>
      <c r="AW375" s="285"/>
      <c r="AX375" s="285"/>
      <c r="AY375" s="285"/>
      <c r="AZ375" s="285"/>
      <c r="BA375" s="285"/>
      <c r="BB375" s="285"/>
      <c r="BC375" s="285"/>
      <c r="BD375" s="285"/>
      <c r="BE375" s="285"/>
      <c r="BF375" s="285"/>
      <c r="BG375" s="285"/>
      <c r="BH375" s="285"/>
      <c r="BI375" s="285"/>
      <c r="BJ375" s="285"/>
      <c r="BK375" s="285"/>
      <c r="BL375" s="285"/>
      <c r="BM375" s="285"/>
      <c r="BN375" s="285"/>
      <c r="BO375" s="285"/>
      <c r="BP375" s="285"/>
      <c r="BQ375" s="285"/>
      <c r="BR375" s="285"/>
      <c r="BS375" s="285"/>
      <c r="BT375" s="285"/>
      <c r="BU375" s="285"/>
      <c r="BV375" s="285"/>
      <c r="BW375" s="285"/>
      <c r="BX375" s="285"/>
      <c r="BY375" s="285"/>
      <c r="BZ375" s="285"/>
      <c r="CA375" s="285"/>
      <c r="CB375" s="285"/>
      <c r="CC375" s="285"/>
      <c r="CD375" s="285"/>
      <c r="CE375" s="285"/>
    </row>
    <row r="376" spans="1:83" ht="15.75" customHeight="1">
      <c r="A376" s="285"/>
      <c r="B376" s="285"/>
      <c r="C376" s="285"/>
      <c r="D376" s="285"/>
      <c r="E376" s="285"/>
      <c r="F376" s="285"/>
      <c r="G376" s="285"/>
      <c r="H376" s="285"/>
      <c r="I376" s="285"/>
      <c r="J376" s="285"/>
      <c r="K376" s="285"/>
      <c r="L376" s="657"/>
      <c r="M376" s="658"/>
      <c r="N376" s="285"/>
      <c r="O376" s="285"/>
      <c r="P376" s="285"/>
      <c r="Q376" s="285"/>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85"/>
      <c r="BR376" s="285"/>
      <c r="BS376" s="285"/>
      <c r="BT376" s="285"/>
      <c r="BU376" s="285"/>
      <c r="BV376" s="285"/>
      <c r="BW376" s="285"/>
      <c r="BX376" s="285"/>
      <c r="BY376" s="285"/>
      <c r="BZ376" s="285"/>
      <c r="CA376" s="285"/>
      <c r="CB376" s="285"/>
      <c r="CC376" s="285"/>
      <c r="CD376" s="285"/>
      <c r="CE376" s="285"/>
    </row>
    <row r="377" spans="1:83" ht="15.75" customHeight="1">
      <c r="A377" s="285"/>
      <c r="B377" s="285"/>
      <c r="C377" s="285"/>
      <c r="D377" s="285"/>
      <c r="E377" s="285"/>
      <c r="F377" s="285"/>
      <c r="G377" s="285"/>
      <c r="H377" s="285"/>
      <c r="I377" s="285"/>
      <c r="J377" s="285"/>
      <c r="K377" s="285"/>
      <c r="L377" s="657"/>
      <c r="M377" s="658"/>
      <c r="N377" s="285"/>
      <c r="O377" s="285"/>
      <c r="P377" s="285"/>
      <c r="Q377" s="285"/>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5"/>
      <c r="AR377" s="285"/>
      <c r="AS377" s="285"/>
      <c r="AT377" s="285"/>
      <c r="AU377" s="285"/>
      <c r="AV377" s="285"/>
      <c r="AW377" s="285"/>
      <c r="AX377" s="285"/>
      <c r="AY377" s="285"/>
      <c r="AZ377" s="285"/>
      <c r="BA377" s="285"/>
      <c r="BB377" s="285"/>
      <c r="BC377" s="285"/>
      <c r="BD377" s="285"/>
      <c r="BE377" s="285"/>
      <c r="BF377" s="285"/>
      <c r="BG377" s="285"/>
      <c r="BH377" s="285"/>
      <c r="BI377" s="285"/>
      <c r="BJ377" s="285"/>
      <c r="BK377" s="285"/>
      <c r="BL377" s="285"/>
      <c r="BM377" s="285"/>
      <c r="BN377" s="285"/>
      <c r="BO377" s="285"/>
      <c r="BP377" s="285"/>
      <c r="BQ377" s="285"/>
      <c r="BR377" s="285"/>
      <c r="BS377" s="285"/>
      <c r="BT377" s="285"/>
      <c r="BU377" s="285"/>
      <c r="BV377" s="285"/>
      <c r="BW377" s="285"/>
      <c r="BX377" s="285"/>
      <c r="BY377" s="285"/>
      <c r="BZ377" s="285"/>
      <c r="CA377" s="285"/>
      <c r="CB377" s="285"/>
      <c r="CC377" s="285"/>
      <c r="CD377" s="285"/>
      <c r="CE377" s="285"/>
    </row>
    <row r="378" spans="1:83" ht="15.75" customHeight="1">
      <c r="A378" s="285"/>
      <c r="B378" s="285"/>
      <c r="C378" s="285"/>
      <c r="D378" s="285"/>
      <c r="E378" s="285"/>
      <c r="F378" s="285"/>
      <c r="G378" s="285"/>
      <c r="H378" s="285"/>
      <c r="I378" s="285"/>
      <c r="J378" s="285"/>
      <c r="K378" s="285"/>
      <c r="L378" s="657"/>
      <c r="M378" s="658"/>
      <c r="N378" s="285"/>
      <c r="O378" s="285"/>
      <c r="P378" s="285"/>
      <c r="Q378" s="285"/>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5"/>
      <c r="AR378" s="285"/>
      <c r="AS378" s="285"/>
      <c r="AT378" s="285"/>
      <c r="AU378" s="285"/>
      <c r="AV378" s="285"/>
      <c r="AW378" s="285"/>
      <c r="AX378" s="285"/>
      <c r="AY378" s="285"/>
      <c r="AZ378" s="285"/>
      <c r="BA378" s="285"/>
      <c r="BB378" s="285"/>
      <c r="BC378" s="285"/>
      <c r="BD378" s="285"/>
      <c r="BE378" s="285"/>
      <c r="BF378" s="285"/>
      <c r="BG378" s="285"/>
      <c r="BH378" s="285"/>
      <c r="BI378" s="285"/>
      <c r="BJ378" s="285"/>
      <c r="BK378" s="285"/>
      <c r="BL378" s="285"/>
      <c r="BM378" s="285"/>
      <c r="BN378" s="285"/>
      <c r="BO378" s="285"/>
      <c r="BP378" s="285"/>
      <c r="BQ378" s="285"/>
      <c r="BR378" s="285"/>
      <c r="BS378" s="285"/>
      <c r="BT378" s="285"/>
      <c r="BU378" s="285"/>
      <c r="BV378" s="285"/>
      <c r="BW378" s="285"/>
      <c r="BX378" s="285"/>
      <c r="BY378" s="285"/>
      <c r="BZ378" s="285"/>
      <c r="CA378" s="285"/>
      <c r="CB378" s="285"/>
      <c r="CC378" s="285"/>
      <c r="CD378" s="285"/>
      <c r="CE378" s="285"/>
    </row>
    <row r="379" spans="1:83" ht="15.75" customHeight="1">
      <c r="A379" s="285"/>
      <c r="B379" s="285"/>
      <c r="C379" s="285"/>
      <c r="D379" s="285"/>
      <c r="E379" s="285"/>
      <c r="F379" s="285"/>
      <c r="G379" s="285"/>
      <c r="H379" s="285"/>
      <c r="I379" s="285"/>
      <c r="J379" s="285"/>
      <c r="K379" s="285"/>
      <c r="L379" s="657"/>
      <c r="M379" s="658"/>
      <c r="N379" s="285"/>
      <c r="O379" s="285"/>
      <c r="P379" s="285"/>
      <c r="Q379" s="285"/>
      <c r="R379" s="285"/>
      <c r="S379" s="285"/>
      <c r="T379" s="285"/>
      <c r="U379" s="285"/>
      <c r="V379" s="285"/>
      <c r="W379" s="285"/>
      <c r="X379" s="285"/>
      <c r="Y379" s="285"/>
      <c r="Z379" s="285"/>
      <c r="AA379" s="285"/>
      <c r="AB379" s="285"/>
      <c r="AC379" s="285"/>
      <c r="AD379" s="285"/>
      <c r="AE379" s="285"/>
      <c r="AF379" s="285"/>
      <c r="AG379" s="285"/>
      <c r="AH379" s="285"/>
      <c r="AI379" s="285"/>
      <c r="AJ379" s="285"/>
      <c r="AK379" s="285"/>
      <c r="AL379" s="285"/>
      <c r="AM379" s="285"/>
      <c r="AN379" s="285"/>
      <c r="AO379" s="285"/>
      <c r="AP379" s="285"/>
      <c r="AQ379" s="285"/>
      <c r="AR379" s="285"/>
      <c r="AS379" s="285"/>
      <c r="AT379" s="285"/>
      <c r="AU379" s="285"/>
      <c r="AV379" s="285"/>
      <c r="AW379" s="285"/>
      <c r="AX379" s="285"/>
      <c r="AY379" s="285"/>
      <c r="AZ379" s="285"/>
      <c r="BA379" s="285"/>
      <c r="BB379" s="285"/>
      <c r="BC379" s="285"/>
      <c r="BD379" s="285"/>
      <c r="BE379" s="285"/>
      <c r="BF379" s="285"/>
      <c r="BG379" s="285"/>
      <c r="BH379" s="285"/>
      <c r="BI379" s="285"/>
      <c r="BJ379" s="285"/>
      <c r="BK379" s="285"/>
      <c r="BL379" s="285"/>
      <c r="BM379" s="285"/>
      <c r="BN379" s="285"/>
      <c r="BO379" s="285"/>
      <c r="BP379" s="285"/>
      <c r="BQ379" s="285"/>
      <c r="BR379" s="285"/>
      <c r="BS379" s="285"/>
      <c r="BT379" s="285"/>
      <c r="BU379" s="285"/>
      <c r="BV379" s="285"/>
      <c r="BW379" s="285"/>
      <c r="BX379" s="285"/>
      <c r="BY379" s="285"/>
      <c r="BZ379" s="285"/>
      <c r="CA379" s="285"/>
      <c r="CB379" s="285"/>
      <c r="CC379" s="285"/>
      <c r="CD379" s="285"/>
      <c r="CE379" s="285"/>
    </row>
    <row r="380" spans="1:83" ht="15.75" customHeight="1">
      <c r="A380" s="285"/>
      <c r="B380" s="285"/>
      <c r="C380" s="285"/>
      <c r="D380" s="285"/>
      <c r="E380" s="285"/>
      <c r="F380" s="285"/>
      <c r="G380" s="285"/>
      <c r="H380" s="285"/>
      <c r="I380" s="285"/>
      <c r="J380" s="285"/>
      <c r="K380" s="285"/>
      <c r="L380" s="657"/>
      <c r="M380" s="658"/>
      <c r="N380" s="285"/>
      <c r="O380" s="285"/>
      <c r="P380" s="285"/>
      <c r="Q380" s="285"/>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5"/>
      <c r="AR380" s="285"/>
      <c r="AS380" s="285"/>
      <c r="AT380" s="285"/>
      <c r="AU380" s="285"/>
      <c r="AV380" s="285"/>
      <c r="AW380" s="285"/>
      <c r="AX380" s="285"/>
      <c r="AY380" s="285"/>
      <c r="AZ380" s="285"/>
      <c r="BA380" s="285"/>
      <c r="BB380" s="285"/>
      <c r="BC380" s="285"/>
      <c r="BD380" s="285"/>
      <c r="BE380" s="285"/>
      <c r="BF380" s="285"/>
      <c r="BG380" s="285"/>
      <c r="BH380" s="285"/>
      <c r="BI380" s="285"/>
      <c r="BJ380" s="285"/>
      <c r="BK380" s="285"/>
      <c r="BL380" s="285"/>
      <c r="BM380" s="285"/>
      <c r="BN380" s="285"/>
      <c r="BO380" s="285"/>
      <c r="BP380" s="285"/>
      <c r="BQ380" s="285"/>
      <c r="BR380" s="285"/>
      <c r="BS380" s="285"/>
      <c r="BT380" s="285"/>
      <c r="BU380" s="285"/>
      <c r="BV380" s="285"/>
      <c r="BW380" s="285"/>
      <c r="BX380" s="285"/>
      <c r="BY380" s="285"/>
      <c r="BZ380" s="285"/>
      <c r="CA380" s="285"/>
      <c r="CB380" s="285"/>
      <c r="CC380" s="285"/>
      <c r="CD380" s="285"/>
      <c r="CE380" s="285"/>
    </row>
    <row r="381" spans="1:83" ht="15.75" customHeight="1">
      <c r="A381" s="285"/>
      <c r="B381" s="285"/>
      <c r="C381" s="285"/>
      <c r="D381" s="285"/>
      <c r="E381" s="285"/>
      <c r="F381" s="285"/>
      <c r="G381" s="285"/>
      <c r="H381" s="285"/>
      <c r="I381" s="285"/>
      <c r="J381" s="285"/>
      <c r="K381" s="285"/>
      <c r="L381" s="657"/>
      <c r="M381" s="658"/>
      <c r="N381" s="285"/>
      <c r="O381" s="285"/>
      <c r="P381" s="285"/>
      <c r="Q381" s="285"/>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5"/>
      <c r="AR381" s="285"/>
      <c r="AS381" s="285"/>
      <c r="AT381" s="285"/>
      <c r="AU381" s="285"/>
      <c r="AV381" s="285"/>
      <c r="AW381" s="285"/>
      <c r="AX381" s="285"/>
      <c r="AY381" s="285"/>
      <c r="AZ381" s="285"/>
      <c r="BA381" s="285"/>
      <c r="BB381" s="285"/>
      <c r="BC381" s="285"/>
      <c r="BD381" s="285"/>
      <c r="BE381" s="285"/>
      <c r="BF381" s="285"/>
      <c r="BG381" s="285"/>
      <c r="BH381" s="285"/>
      <c r="BI381" s="285"/>
      <c r="BJ381" s="285"/>
      <c r="BK381" s="285"/>
      <c r="BL381" s="285"/>
      <c r="BM381" s="285"/>
      <c r="BN381" s="285"/>
      <c r="BO381" s="285"/>
      <c r="BP381" s="285"/>
      <c r="BQ381" s="285"/>
      <c r="BR381" s="285"/>
      <c r="BS381" s="285"/>
      <c r="BT381" s="285"/>
      <c r="BU381" s="285"/>
      <c r="BV381" s="285"/>
      <c r="BW381" s="285"/>
      <c r="BX381" s="285"/>
      <c r="BY381" s="285"/>
      <c r="BZ381" s="285"/>
      <c r="CA381" s="285"/>
      <c r="CB381" s="285"/>
      <c r="CC381" s="285"/>
      <c r="CD381" s="285"/>
      <c r="CE381" s="285"/>
    </row>
    <row r="382" spans="1:83" ht="15.75" customHeight="1">
      <c r="A382" s="285"/>
      <c r="B382" s="285"/>
      <c r="C382" s="285"/>
      <c r="D382" s="285"/>
      <c r="E382" s="285"/>
      <c r="F382" s="285"/>
      <c r="G382" s="285"/>
      <c r="H382" s="285"/>
      <c r="I382" s="285"/>
      <c r="J382" s="285"/>
      <c r="K382" s="285"/>
      <c r="L382" s="657"/>
      <c r="M382" s="658"/>
      <c r="N382" s="285"/>
      <c r="O382" s="285"/>
      <c r="P382" s="285"/>
      <c r="Q382" s="285"/>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5"/>
      <c r="AR382" s="285"/>
      <c r="AS382" s="285"/>
      <c r="AT382" s="285"/>
      <c r="AU382" s="285"/>
      <c r="AV382" s="285"/>
      <c r="AW382" s="285"/>
      <c r="AX382" s="285"/>
      <c r="AY382" s="285"/>
      <c r="AZ382" s="285"/>
      <c r="BA382" s="285"/>
      <c r="BB382" s="285"/>
      <c r="BC382" s="285"/>
      <c r="BD382" s="285"/>
      <c r="BE382" s="285"/>
      <c r="BF382" s="285"/>
      <c r="BG382" s="285"/>
      <c r="BH382" s="285"/>
      <c r="BI382" s="285"/>
      <c r="BJ382" s="285"/>
      <c r="BK382" s="285"/>
      <c r="BL382" s="285"/>
      <c r="BM382" s="285"/>
      <c r="BN382" s="285"/>
      <c r="BO382" s="285"/>
      <c r="BP382" s="285"/>
      <c r="BQ382" s="285"/>
      <c r="BR382" s="285"/>
      <c r="BS382" s="285"/>
      <c r="BT382" s="285"/>
      <c r="BU382" s="285"/>
      <c r="BV382" s="285"/>
      <c r="BW382" s="285"/>
      <c r="BX382" s="285"/>
      <c r="BY382" s="285"/>
      <c r="BZ382" s="285"/>
      <c r="CA382" s="285"/>
      <c r="CB382" s="285"/>
      <c r="CC382" s="285"/>
      <c r="CD382" s="285"/>
      <c r="CE382" s="285"/>
    </row>
    <row r="383" spans="1:83" ht="15.75" customHeight="1">
      <c r="A383" s="285"/>
      <c r="B383" s="285"/>
      <c r="C383" s="285"/>
      <c r="D383" s="285"/>
      <c r="E383" s="285"/>
      <c r="F383" s="285"/>
      <c r="G383" s="285"/>
      <c r="H383" s="285"/>
      <c r="I383" s="285"/>
      <c r="J383" s="285"/>
      <c r="K383" s="285"/>
      <c r="L383" s="657"/>
      <c r="M383" s="658"/>
      <c r="N383" s="285"/>
      <c r="O383" s="285"/>
      <c r="P383" s="285"/>
      <c r="Q383" s="285"/>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5"/>
      <c r="AR383" s="285"/>
      <c r="AS383" s="285"/>
      <c r="AT383" s="285"/>
      <c r="AU383" s="285"/>
      <c r="AV383" s="285"/>
      <c r="AW383" s="285"/>
      <c r="AX383" s="285"/>
      <c r="AY383" s="285"/>
      <c r="AZ383" s="285"/>
      <c r="BA383" s="285"/>
      <c r="BB383" s="285"/>
      <c r="BC383" s="285"/>
      <c r="BD383" s="285"/>
      <c r="BE383" s="285"/>
      <c r="BF383" s="285"/>
      <c r="BG383" s="285"/>
      <c r="BH383" s="285"/>
      <c r="BI383" s="285"/>
      <c r="BJ383" s="285"/>
      <c r="BK383" s="285"/>
      <c r="BL383" s="285"/>
      <c r="BM383" s="285"/>
      <c r="BN383" s="285"/>
      <c r="BO383" s="285"/>
      <c r="BP383" s="285"/>
      <c r="BQ383" s="285"/>
      <c r="BR383" s="285"/>
      <c r="BS383" s="285"/>
      <c r="BT383" s="285"/>
      <c r="BU383" s="285"/>
      <c r="BV383" s="285"/>
      <c r="BW383" s="285"/>
      <c r="BX383" s="285"/>
      <c r="BY383" s="285"/>
      <c r="BZ383" s="285"/>
      <c r="CA383" s="285"/>
      <c r="CB383" s="285"/>
      <c r="CC383" s="285"/>
      <c r="CD383" s="285"/>
      <c r="CE383" s="285"/>
    </row>
    <row r="384" spans="1:83" ht="15.75" customHeight="1">
      <c r="A384" s="285"/>
      <c r="B384" s="285"/>
      <c r="C384" s="285"/>
      <c r="D384" s="285"/>
      <c r="E384" s="285"/>
      <c r="F384" s="285"/>
      <c r="G384" s="285"/>
      <c r="H384" s="285"/>
      <c r="I384" s="285"/>
      <c r="J384" s="285"/>
      <c r="K384" s="285"/>
      <c r="L384" s="657"/>
      <c r="M384" s="658"/>
      <c r="N384" s="285"/>
      <c r="O384" s="285"/>
      <c r="P384" s="285"/>
      <c r="Q384" s="285"/>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5"/>
      <c r="AR384" s="285"/>
      <c r="AS384" s="285"/>
      <c r="AT384" s="285"/>
      <c r="AU384" s="285"/>
      <c r="AV384" s="285"/>
      <c r="AW384" s="285"/>
      <c r="AX384" s="285"/>
      <c r="AY384" s="285"/>
      <c r="AZ384" s="285"/>
      <c r="BA384" s="285"/>
      <c r="BB384" s="285"/>
      <c r="BC384" s="285"/>
      <c r="BD384" s="285"/>
      <c r="BE384" s="285"/>
      <c r="BF384" s="285"/>
      <c r="BG384" s="285"/>
      <c r="BH384" s="285"/>
      <c r="BI384" s="285"/>
      <c r="BJ384" s="285"/>
      <c r="BK384" s="285"/>
      <c r="BL384" s="285"/>
      <c r="BM384" s="285"/>
      <c r="BN384" s="285"/>
      <c r="BO384" s="285"/>
      <c r="BP384" s="285"/>
      <c r="BQ384" s="285"/>
      <c r="BR384" s="285"/>
      <c r="BS384" s="285"/>
      <c r="BT384" s="285"/>
      <c r="BU384" s="285"/>
      <c r="BV384" s="285"/>
      <c r="BW384" s="285"/>
      <c r="BX384" s="285"/>
      <c r="BY384" s="285"/>
      <c r="BZ384" s="285"/>
      <c r="CA384" s="285"/>
      <c r="CB384" s="285"/>
      <c r="CC384" s="285"/>
      <c r="CD384" s="285"/>
      <c r="CE384" s="285"/>
    </row>
    <row r="385" spans="1:83" ht="15.75" customHeight="1">
      <c r="A385" s="285"/>
      <c r="B385" s="285"/>
      <c r="C385" s="285"/>
      <c r="D385" s="285"/>
      <c r="E385" s="285"/>
      <c r="F385" s="285"/>
      <c r="G385" s="285"/>
      <c r="H385" s="285"/>
      <c r="I385" s="285"/>
      <c r="J385" s="285"/>
      <c r="K385" s="285"/>
      <c r="L385" s="657"/>
      <c r="M385" s="658"/>
      <c r="N385" s="285"/>
      <c r="O385" s="285"/>
      <c r="P385" s="285"/>
      <c r="Q385" s="285"/>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5"/>
      <c r="AR385" s="285"/>
      <c r="AS385" s="285"/>
      <c r="AT385" s="285"/>
      <c r="AU385" s="285"/>
      <c r="AV385" s="285"/>
      <c r="AW385" s="285"/>
      <c r="AX385" s="285"/>
      <c r="AY385" s="285"/>
      <c r="AZ385" s="285"/>
      <c r="BA385" s="285"/>
      <c r="BB385" s="285"/>
      <c r="BC385" s="285"/>
      <c r="BD385" s="285"/>
      <c r="BE385" s="285"/>
      <c r="BF385" s="285"/>
      <c r="BG385" s="285"/>
      <c r="BH385" s="285"/>
      <c r="BI385" s="285"/>
      <c r="BJ385" s="285"/>
      <c r="BK385" s="285"/>
      <c r="BL385" s="285"/>
      <c r="BM385" s="285"/>
      <c r="BN385" s="285"/>
      <c r="BO385" s="285"/>
      <c r="BP385" s="285"/>
      <c r="BQ385" s="285"/>
      <c r="BR385" s="285"/>
      <c r="BS385" s="285"/>
      <c r="BT385" s="285"/>
      <c r="BU385" s="285"/>
      <c r="BV385" s="285"/>
      <c r="BW385" s="285"/>
      <c r="BX385" s="285"/>
      <c r="BY385" s="285"/>
      <c r="BZ385" s="285"/>
      <c r="CA385" s="285"/>
      <c r="CB385" s="285"/>
      <c r="CC385" s="285"/>
      <c r="CD385" s="285"/>
      <c r="CE385" s="285"/>
    </row>
    <row r="386" spans="1:83" ht="15.75" customHeight="1">
      <c r="A386" s="285"/>
      <c r="B386" s="285"/>
      <c r="C386" s="285"/>
      <c r="D386" s="285"/>
      <c r="E386" s="285"/>
      <c r="F386" s="285"/>
      <c r="G386" s="285"/>
      <c r="H386" s="285"/>
      <c r="I386" s="285"/>
      <c r="J386" s="285"/>
      <c r="K386" s="285"/>
      <c r="L386" s="657"/>
      <c r="M386" s="658"/>
      <c r="N386" s="285"/>
      <c r="O386" s="285"/>
      <c r="P386" s="285"/>
      <c r="Q386" s="285"/>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5"/>
      <c r="AR386" s="285"/>
      <c r="AS386" s="285"/>
      <c r="AT386" s="285"/>
      <c r="AU386" s="285"/>
      <c r="AV386" s="285"/>
      <c r="AW386" s="285"/>
      <c r="AX386" s="285"/>
      <c r="AY386" s="285"/>
      <c r="AZ386" s="285"/>
      <c r="BA386" s="285"/>
      <c r="BB386" s="285"/>
      <c r="BC386" s="285"/>
      <c r="BD386" s="285"/>
      <c r="BE386" s="285"/>
      <c r="BF386" s="285"/>
      <c r="BG386" s="285"/>
      <c r="BH386" s="285"/>
      <c r="BI386" s="285"/>
      <c r="BJ386" s="285"/>
      <c r="BK386" s="285"/>
      <c r="BL386" s="285"/>
      <c r="BM386" s="285"/>
      <c r="BN386" s="285"/>
      <c r="BO386" s="285"/>
      <c r="BP386" s="285"/>
      <c r="BQ386" s="285"/>
      <c r="BR386" s="285"/>
      <c r="BS386" s="285"/>
      <c r="BT386" s="285"/>
      <c r="BU386" s="285"/>
      <c r="BV386" s="285"/>
      <c r="BW386" s="285"/>
      <c r="BX386" s="285"/>
      <c r="BY386" s="285"/>
      <c r="BZ386" s="285"/>
      <c r="CA386" s="285"/>
      <c r="CB386" s="285"/>
      <c r="CC386" s="285"/>
      <c r="CD386" s="285"/>
      <c r="CE386" s="285"/>
    </row>
    <row r="387" spans="1:83" ht="15.75" customHeight="1">
      <c r="A387" s="285"/>
      <c r="B387" s="285"/>
      <c r="C387" s="285"/>
      <c r="D387" s="285"/>
      <c r="E387" s="285"/>
      <c r="F387" s="285"/>
      <c r="G387" s="285"/>
      <c r="H387" s="285"/>
      <c r="I387" s="285"/>
      <c r="J387" s="285"/>
      <c r="K387" s="285"/>
      <c r="L387" s="657"/>
      <c r="M387" s="658"/>
      <c r="N387" s="285"/>
      <c r="O387" s="285"/>
      <c r="P387" s="285"/>
      <c r="Q387" s="285"/>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5"/>
      <c r="AR387" s="285"/>
      <c r="AS387" s="285"/>
      <c r="AT387" s="285"/>
      <c r="AU387" s="285"/>
      <c r="AV387" s="285"/>
      <c r="AW387" s="285"/>
      <c r="AX387" s="285"/>
      <c r="AY387" s="285"/>
      <c r="AZ387" s="285"/>
      <c r="BA387" s="285"/>
      <c r="BB387" s="285"/>
      <c r="BC387" s="285"/>
      <c r="BD387" s="285"/>
      <c r="BE387" s="285"/>
      <c r="BF387" s="285"/>
      <c r="BG387" s="285"/>
      <c r="BH387" s="285"/>
      <c r="BI387" s="285"/>
      <c r="BJ387" s="285"/>
      <c r="BK387" s="285"/>
      <c r="BL387" s="285"/>
      <c r="BM387" s="285"/>
      <c r="BN387" s="285"/>
      <c r="BO387" s="285"/>
      <c r="BP387" s="285"/>
      <c r="BQ387" s="285"/>
      <c r="BR387" s="285"/>
      <c r="BS387" s="285"/>
      <c r="BT387" s="285"/>
      <c r="BU387" s="285"/>
      <c r="BV387" s="285"/>
      <c r="BW387" s="285"/>
      <c r="BX387" s="285"/>
      <c r="BY387" s="285"/>
      <c r="BZ387" s="285"/>
      <c r="CA387" s="285"/>
      <c r="CB387" s="285"/>
      <c r="CC387" s="285"/>
      <c r="CD387" s="285"/>
      <c r="CE387" s="285"/>
    </row>
    <row r="388" spans="1:83" ht="15.75" customHeight="1">
      <c r="A388" s="285"/>
      <c r="B388" s="285"/>
      <c r="C388" s="285"/>
      <c r="D388" s="285"/>
      <c r="E388" s="285"/>
      <c r="F388" s="285"/>
      <c r="G388" s="285"/>
      <c r="H388" s="285"/>
      <c r="I388" s="285"/>
      <c r="J388" s="285"/>
      <c r="K388" s="285"/>
      <c r="L388" s="657"/>
      <c r="M388" s="658"/>
      <c r="N388" s="285"/>
      <c r="O388" s="285"/>
      <c r="P388" s="285"/>
      <c r="Q388" s="285"/>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5"/>
      <c r="AR388" s="285"/>
      <c r="AS388" s="285"/>
      <c r="AT388" s="285"/>
      <c r="AU388" s="285"/>
      <c r="AV388" s="285"/>
      <c r="AW388" s="285"/>
      <c r="AX388" s="285"/>
      <c r="AY388" s="285"/>
      <c r="AZ388" s="285"/>
      <c r="BA388" s="285"/>
      <c r="BB388" s="285"/>
      <c r="BC388" s="285"/>
      <c r="BD388" s="285"/>
      <c r="BE388" s="285"/>
      <c r="BF388" s="285"/>
      <c r="BG388" s="285"/>
      <c r="BH388" s="285"/>
      <c r="BI388" s="285"/>
      <c r="BJ388" s="285"/>
      <c r="BK388" s="285"/>
      <c r="BL388" s="285"/>
      <c r="BM388" s="285"/>
      <c r="BN388" s="285"/>
      <c r="BO388" s="285"/>
      <c r="BP388" s="285"/>
      <c r="BQ388" s="285"/>
      <c r="BR388" s="285"/>
      <c r="BS388" s="285"/>
      <c r="BT388" s="285"/>
      <c r="BU388" s="285"/>
      <c r="BV388" s="285"/>
      <c r="BW388" s="285"/>
      <c r="BX388" s="285"/>
      <c r="BY388" s="285"/>
      <c r="BZ388" s="285"/>
      <c r="CA388" s="285"/>
      <c r="CB388" s="285"/>
      <c r="CC388" s="285"/>
      <c r="CD388" s="285"/>
      <c r="CE388" s="285"/>
    </row>
    <row r="389" spans="1:83" ht="15.75" customHeight="1">
      <c r="A389" s="285"/>
      <c r="B389" s="285"/>
      <c r="C389" s="285"/>
      <c r="D389" s="285"/>
      <c r="E389" s="285"/>
      <c r="F389" s="285"/>
      <c r="G389" s="285"/>
      <c r="H389" s="285"/>
      <c r="I389" s="285"/>
      <c r="J389" s="285"/>
      <c r="K389" s="285"/>
      <c r="L389" s="657"/>
      <c r="M389" s="658"/>
      <c r="N389" s="285"/>
      <c r="O389" s="285"/>
      <c r="P389" s="285"/>
      <c r="Q389" s="285"/>
      <c r="R389" s="285"/>
      <c r="S389" s="285"/>
      <c r="T389" s="285"/>
      <c r="U389" s="285"/>
      <c r="V389" s="285"/>
      <c r="W389" s="285"/>
      <c r="X389" s="285"/>
      <c r="Y389" s="285"/>
      <c r="Z389" s="285"/>
      <c r="AA389" s="285"/>
      <c r="AB389" s="285"/>
      <c r="AC389" s="285"/>
      <c r="AD389" s="285"/>
      <c r="AE389" s="285"/>
      <c r="AF389" s="285"/>
      <c r="AG389" s="285"/>
      <c r="AH389" s="285"/>
      <c r="AI389" s="285"/>
      <c r="AJ389" s="285"/>
      <c r="AK389" s="285"/>
      <c r="AL389" s="285"/>
      <c r="AM389" s="285"/>
      <c r="AN389" s="285"/>
      <c r="AO389" s="285"/>
      <c r="AP389" s="285"/>
      <c r="AQ389" s="285"/>
      <c r="AR389" s="285"/>
      <c r="AS389" s="285"/>
      <c r="AT389" s="285"/>
      <c r="AU389" s="285"/>
      <c r="AV389" s="285"/>
      <c r="AW389" s="285"/>
      <c r="AX389" s="285"/>
      <c r="AY389" s="285"/>
      <c r="AZ389" s="285"/>
      <c r="BA389" s="285"/>
      <c r="BB389" s="285"/>
      <c r="BC389" s="285"/>
      <c r="BD389" s="285"/>
      <c r="BE389" s="285"/>
      <c r="BF389" s="285"/>
      <c r="BG389" s="285"/>
      <c r="BH389" s="285"/>
      <c r="BI389" s="285"/>
      <c r="BJ389" s="285"/>
      <c r="BK389" s="285"/>
      <c r="BL389" s="285"/>
      <c r="BM389" s="285"/>
      <c r="BN389" s="285"/>
      <c r="BO389" s="285"/>
      <c r="BP389" s="285"/>
      <c r="BQ389" s="285"/>
      <c r="BR389" s="285"/>
      <c r="BS389" s="285"/>
      <c r="BT389" s="285"/>
      <c r="BU389" s="285"/>
      <c r="BV389" s="285"/>
      <c r="BW389" s="285"/>
      <c r="BX389" s="285"/>
      <c r="BY389" s="285"/>
      <c r="BZ389" s="285"/>
      <c r="CA389" s="285"/>
      <c r="CB389" s="285"/>
      <c r="CC389" s="285"/>
      <c r="CD389" s="285"/>
      <c r="CE389" s="285"/>
    </row>
    <row r="390" spans="1:83" ht="15.75" customHeight="1">
      <c r="A390" s="285"/>
      <c r="B390" s="285"/>
      <c r="C390" s="285"/>
      <c r="D390" s="285"/>
      <c r="E390" s="285"/>
      <c r="F390" s="285"/>
      <c r="G390" s="285"/>
      <c r="H390" s="285"/>
      <c r="I390" s="285"/>
      <c r="J390" s="285"/>
      <c r="K390" s="285"/>
      <c r="L390" s="657"/>
      <c r="M390" s="658"/>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5"/>
      <c r="AR390" s="285"/>
      <c r="AS390" s="285"/>
      <c r="AT390" s="285"/>
      <c r="AU390" s="285"/>
      <c r="AV390" s="285"/>
      <c r="AW390" s="285"/>
      <c r="AX390" s="285"/>
      <c r="AY390" s="285"/>
      <c r="AZ390" s="285"/>
      <c r="BA390" s="285"/>
      <c r="BB390" s="285"/>
      <c r="BC390" s="285"/>
      <c r="BD390" s="285"/>
      <c r="BE390" s="285"/>
      <c r="BF390" s="285"/>
      <c r="BG390" s="285"/>
      <c r="BH390" s="285"/>
      <c r="BI390" s="285"/>
      <c r="BJ390" s="285"/>
      <c r="BK390" s="285"/>
      <c r="BL390" s="285"/>
      <c r="BM390" s="285"/>
      <c r="BN390" s="285"/>
      <c r="BO390" s="285"/>
      <c r="BP390" s="285"/>
      <c r="BQ390" s="285"/>
      <c r="BR390" s="285"/>
      <c r="BS390" s="285"/>
      <c r="BT390" s="285"/>
      <c r="BU390" s="285"/>
      <c r="BV390" s="285"/>
      <c r="BW390" s="285"/>
      <c r="BX390" s="285"/>
      <c r="BY390" s="285"/>
      <c r="BZ390" s="285"/>
      <c r="CA390" s="285"/>
      <c r="CB390" s="285"/>
      <c r="CC390" s="285"/>
      <c r="CD390" s="285"/>
      <c r="CE390" s="285"/>
    </row>
    <row r="391" spans="1:83" ht="15.75" customHeight="1">
      <c r="A391" s="285"/>
      <c r="B391" s="285"/>
      <c r="C391" s="285"/>
      <c r="D391" s="285"/>
      <c r="E391" s="285"/>
      <c r="F391" s="285"/>
      <c r="G391" s="285"/>
      <c r="H391" s="285"/>
      <c r="I391" s="285"/>
      <c r="J391" s="285"/>
      <c r="K391" s="285"/>
      <c r="L391" s="657"/>
      <c r="M391" s="658"/>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5"/>
      <c r="AR391" s="285"/>
      <c r="AS391" s="285"/>
      <c r="AT391" s="285"/>
      <c r="AU391" s="285"/>
      <c r="AV391" s="285"/>
      <c r="AW391" s="285"/>
      <c r="AX391" s="285"/>
      <c r="AY391" s="285"/>
      <c r="AZ391" s="285"/>
      <c r="BA391" s="285"/>
      <c r="BB391" s="285"/>
      <c r="BC391" s="285"/>
      <c r="BD391" s="285"/>
      <c r="BE391" s="285"/>
      <c r="BF391" s="285"/>
      <c r="BG391" s="285"/>
      <c r="BH391" s="285"/>
      <c r="BI391" s="285"/>
      <c r="BJ391" s="285"/>
      <c r="BK391" s="285"/>
      <c r="BL391" s="285"/>
      <c r="BM391" s="285"/>
      <c r="BN391" s="285"/>
      <c r="BO391" s="285"/>
      <c r="BP391" s="285"/>
      <c r="BQ391" s="285"/>
      <c r="BR391" s="285"/>
      <c r="BS391" s="285"/>
      <c r="BT391" s="285"/>
      <c r="BU391" s="285"/>
      <c r="BV391" s="285"/>
      <c r="BW391" s="285"/>
      <c r="BX391" s="285"/>
      <c r="BY391" s="285"/>
      <c r="BZ391" s="285"/>
      <c r="CA391" s="285"/>
      <c r="CB391" s="285"/>
      <c r="CC391" s="285"/>
      <c r="CD391" s="285"/>
      <c r="CE391" s="285"/>
    </row>
    <row r="392" spans="1:83" ht="15.75" customHeight="1">
      <c r="A392" s="285"/>
      <c r="B392" s="285"/>
      <c r="C392" s="285"/>
      <c r="D392" s="285"/>
      <c r="E392" s="285"/>
      <c r="F392" s="285"/>
      <c r="G392" s="285"/>
      <c r="H392" s="285"/>
      <c r="I392" s="285"/>
      <c r="J392" s="285"/>
      <c r="K392" s="285"/>
      <c r="L392" s="657"/>
      <c r="M392" s="658"/>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5"/>
      <c r="AR392" s="285"/>
      <c r="AS392" s="285"/>
      <c r="AT392" s="285"/>
      <c r="AU392" s="285"/>
      <c r="AV392" s="285"/>
      <c r="AW392" s="285"/>
      <c r="AX392" s="285"/>
      <c r="AY392" s="285"/>
      <c r="AZ392" s="285"/>
      <c r="BA392" s="285"/>
      <c r="BB392" s="285"/>
      <c r="BC392" s="285"/>
      <c r="BD392" s="285"/>
      <c r="BE392" s="285"/>
      <c r="BF392" s="285"/>
      <c r="BG392" s="285"/>
      <c r="BH392" s="285"/>
      <c r="BI392" s="285"/>
      <c r="BJ392" s="285"/>
      <c r="BK392" s="285"/>
      <c r="BL392" s="285"/>
      <c r="BM392" s="285"/>
      <c r="BN392" s="285"/>
      <c r="BO392" s="285"/>
      <c r="BP392" s="285"/>
      <c r="BQ392" s="285"/>
      <c r="BR392" s="285"/>
      <c r="BS392" s="285"/>
      <c r="BT392" s="285"/>
      <c r="BU392" s="285"/>
      <c r="BV392" s="285"/>
      <c r="BW392" s="285"/>
      <c r="BX392" s="285"/>
      <c r="BY392" s="285"/>
      <c r="BZ392" s="285"/>
      <c r="CA392" s="285"/>
      <c r="CB392" s="285"/>
      <c r="CC392" s="285"/>
      <c r="CD392" s="285"/>
      <c r="CE392" s="285"/>
    </row>
    <row r="393" spans="1:83" ht="15.75" customHeight="1">
      <c r="A393" s="285"/>
      <c r="B393" s="285"/>
      <c r="C393" s="285"/>
      <c r="D393" s="285"/>
      <c r="E393" s="285"/>
      <c r="F393" s="285"/>
      <c r="G393" s="285"/>
      <c r="H393" s="285"/>
      <c r="I393" s="285"/>
      <c r="J393" s="285"/>
      <c r="K393" s="285"/>
      <c r="L393" s="657"/>
      <c r="M393" s="658"/>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5"/>
      <c r="AR393" s="285"/>
      <c r="AS393" s="285"/>
      <c r="AT393" s="285"/>
      <c r="AU393" s="285"/>
      <c r="AV393" s="285"/>
      <c r="AW393" s="285"/>
      <c r="AX393" s="285"/>
      <c r="AY393" s="285"/>
      <c r="AZ393" s="285"/>
      <c r="BA393" s="285"/>
      <c r="BB393" s="285"/>
      <c r="BC393" s="285"/>
      <c r="BD393" s="285"/>
      <c r="BE393" s="285"/>
      <c r="BF393" s="285"/>
      <c r="BG393" s="285"/>
      <c r="BH393" s="285"/>
      <c r="BI393" s="285"/>
      <c r="BJ393" s="285"/>
      <c r="BK393" s="285"/>
      <c r="BL393" s="285"/>
      <c r="BM393" s="285"/>
      <c r="BN393" s="285"/>
      <c r="BO393" s="285"/>
      <c r="BP393" s="285"/>
      <c r="BQ393" s="285"/>
      <c r="BR393" s="285"/>
      <c r="BS393" s="285"/>
      <c r="BT393" s="285"/>
      <c r="BU393" s="285"/>
      <c r="BV393" s="285"/>
      <c r="BW393" s="285"/>
      <c r="BX393" s="285"/>
      <c r="BY393" s="285"/>
      <c r="BZ393" s="285"/>
      <c r="CA393" s="285"/>
      <c r="CB393" s="285"/>
      <c r="CC393" s="285"/>
      <c r="CD393" s="285"/>
      <c r="CE393" s="285"/>
    </row>
    <row r="394" spans="1:83" ht="15.75" customHeight="1">
      <c r="A394" s="285"/>
      <c r="B394" s="285"/>
      <c r="C394" s="285"/>
      <c r="D394" s="285"/>
      <c r="E394" s="285"/>
      <c r="F394" s="285"/>
      <c r="G394" s="285"/>
      <c r="H394" s="285"/>
      <c r="I394" s="285"/>
      <c r="J394" s="285"/>
      <c r="K394" s="285"/>
      <c r="L394" s="657"/>
      <c r="M394" s="658"/>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5"/>
      <c r="AR394" s="285"/>
      <c r="AS394" s="285"/>
      <c r="AT394" s="285"/>
      <c r="AU394" s="285"/>
      <c r="AV394" s="285"/>
      <c r="AW394" s="285"/>
      <c r="AX394" s="285"/>
      <c r="AY394" s="285"/>
      <c r="AZ394" s="285"/>
      <c r="BA394" s="285"/>
      <c r="BB394" s="285"/>
      <c r="BC394" s="285"/>
      <c r="BD394" s="285"/>
      <c r="BE394" s="285"/>
      <c r="BF394" s="285"/>
      <c r="BG394" s="285"/>
      <c r="BH394" s="285"/>
      <c r="BI394" s="285"/>
      <c r="BJ394" s="285"/>
      <c r="BK394" s="285"/>
      <c r="BL394" s="285"/>
      <c r="BM394" s="285"/>
      <c r="BN394" s="285"/>
      <c r="BO394" s="285"/>
      <c r="BP394" s="285"/>
      <c r="BQ394" s="285"/>
      <c r="BR394" s="285"/>
      <c r="BS394" s="285"/>
      <c r="BT394" s="285"/>
      <c r="BU394" s="285"/>
      <c r="BV394" s="285"/>
      <c r="BW394" s="285"/>
      <c r="BX394" s="285"/>
      <c r="BY394" s="285"/>
      <c r="BZ394" s="285"/>
      <c r="CA394" s="285"/>
      <c r="CB394" s="285"/>
      <c r="CC394" s="285"/>
      <c r="CD394" s="285"/>
      <c r="CE394" s="285"/>
    </row>
    <row r="395" spans="1:83" ht="15.75" customHeight="1">
      <c r="A395" s="285"/>
      <c r="B395" s="285"/>
      <c r="C395" s="285"/>
      <c r="D395" s="285"/>
      <c r="E395" s="285"/>
      <c r="F395" s="285"/>
      <c r="G395" s="285"/>
      <c r="H395" s="285"/>
      <c r="I395" s="285"/>
      <c r="J395" s="285"/>
      <c r="K395" s="285"/>
      <c r="L395" s="657"/>
      <c r="M395" s="658"/>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5"/>
      <c r="AR395" s="285"/>
      <c r="AS395" s="285"/>
      <c r="AT395" s="285"/>
      <c r="AU395" s="285"/>
      <c r="AV395" s="285"/>
      <c r="AW395" s="285"/>
      <c r="AX395" s="285"/>
      <c r="AY395" s="285"/>
      <c r="AZ395" s="285"/>
      <c r="BA395" s="285"/>
      <c r="BB395" s="285"/>
      <c r="BC395" s="285"/>
      <c r="BD395" s="285"/>
      <c r="BE395" s="285"/>
      <c r="BF395" s="285"/>
      <c r="BG395" s="285"/>
      <c r="BH395" s="285"/>
      <c r="BI395" s="285"/>
      <c r="BJ395" s="285"/>
      <c r="BK395" s="285"/>
      <c r="BL395" s="285"/>
      <c r="BM395" s="285"/>
      <c r="BN395" s="285"/>
      <c r="BO395" s="285"/>
      <c r="BP395" s="285"/>
      <c r="BQ395" s="285"/>
      <c r="BR395" s="285"/>
      <c r="BS395" s="285"/>
      <c r="BT395" s="285"/>
      <c r="BU395" s="285"/>
      <c r="BV395" s="285"/>
      <c r="BW395" s="285"/>
      <c r="BX395" s="285"/>
      <c r="BY395" s="285"/>
      <c r="BZ395" s="285"/>
      <c r="CA395" s="285"/>
      <c r="CB395" s="285"/>
      <c r="CC395" s="285"/>
      <c r="CD395" s="285"/>
      <c r="CE395" s="285"/>
    </row>
    <row r="396" spans="1:83" ht="15.75" customHeight="1">
      <c r="A396" s="285"/>
      <c r="B396" s="285"/>
      <c r="C396" s="285"/>
      <c r="D396" s="285"/>
      <c r="E396" s="285"/>
      <c r="F396" s="285"/>
      <c r="G396" s="285"/>
      <c r="H396" s="285"/>
      <c r="I396" s="285"/>
      <c r="J396" s="285"/>
      <c r="K396" s="285"/>
      <c r="L396" s="657"/>
      <c r="M396" s="658"/>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5"/>
      <c r="AR396" s="285"/>
      <c r="AS396" s="285"/>
      <c r="AT396" s="285"/>
      <c r="AU396" s="285"/>
      <c r="AV396" s="285"/>
      <c r="AW396" s="285"/>
      <c r="AX396" s="285"/>
      <c r="AY396" s="285"/>
      <c r="AZ396" s="285"/>
      <c r="BA396" s="285"/>
      <c r="BB396" s="285"/>
      <c r="BC396" s="285"/>
      <c r="BD396" s="285"/>
      <c r="BE396" s="285"/>
      <c r="BF396" s="285"/>
      <c r="BG396" s="285"/>
      <c r="BH396" s="285"/>
      <c r="BI396" s="285"/>
      <c r="BJ396" s="285"/>
      <c r="BK396" s="285"/>
      <c r="BL396" s="285"/>
      <c r="BM396" s="285"/>
      <c r="BN396" s="285"/>
      <c r="BO396" s="285"/>
      <c r="BP396" s="285"/>
      <c r="BQ396" s="285"/>
      <c r="BR396" s="285"/>
      <c r="BS396" s="285"/>
      <c r="BT396" s="285"/>
      <c r="BU396" s="285"/>
      <c r="BV396" s="285"/>
      <c r="BW396" s="285"/>
      <c r="BX396" s="285"/>
      <c r="BY396" s="285"/>
      <c r="BZ396" s="285"/>
      <c r="CA396" s="285"/>
      <c r="CB396" s="285"/>
      <c r="CC396" s="285"/>
      <c r="CD396" s="285"/>
      <c r="CE396" s="285"/>
    </row>
    <row r="397" spans="1:83" ht="15.75" customHeight="1">
      <c r="A397" s="285"/>
      <c r="B397" s="285"/>
      <c r="C397" s="285"/>
      <c r="D397" s="285"/>
      <c r="E397" s="285"/>
      <c r="F397" s="285"/>
      <c r="G397" s="285"/>
      <c r="H397" s="285"/>
      <c r="I397" s="285"/>
      <c r="J397" s="285"/>
      <c r="K397" s="285"/>
      <c r="L397" s="657"/>
      <c r="M397" s="658"/>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5"/>
      <c r="AR397" s="285"/>
      <c r="AS397" s="285"/>
      <c r="AT397" s="285"/>
      <c r="AU397" s="285"/>
      <c r="AV397" s="285"/>
      <c r="AW397" s="285"/>
      <c r="AX397" s="285"/>
      <c r="AY397" s="285"/>
      <c r="AZ397" s="285"/>
      <c r="BA397" s="285"/>
      <c r="BB397" s="285"/>
      <c r="BC397" s="285"/>
      <c r="BD397" s="285"/>
      <c r="BE397" s="285"/>
      <c r="BF397" s="285"/>
      <c r="BG397" s="285"/>
      <c r="BH397" s="285"/>
      <c r="BI397" s="285"/>
      <c r="BJ397" s="285"/>
      <c r="BK397" s="285"/>
      <c r="BL397" s="285"/>
      <c r="BM397" s="285"/>
      <c r="BN397" s="285"/>
      <c r="BO397" s="285"/>
      <c r="BP397" s="285"/>
      <c r="BQ397" s="285"/>
      <c r="BR397" s="285"/>
      <c r="BS397" s="285"/>
      <c r="BT397" s="285"/>
      <c r="BU397" s="285"/>
      <c r="BV397" s="285"/>
      <c r="BW397" s="285"/>
      <c r="BX397" s="285"/>
      <c r="BY397" s="285"/>
      <c r="BZ397" s="285"/>
      <c r="CA397" s="285"/>
      <c r="CB397" s="285"/>
      <c r="CC397" s="285"/>
      <c r="CD397" s="285"/>
      <c r="CE397" s="285"/>
    </row>
    <row r="398" spans="1:83" ht="15.75" customHeight="1">
      <c r="A398" s="285"/>
      <c r="B398" s="285"/>
      <c r="C398" s="285"/>
      <c r="D398" s="285"/>
      <c r="E398" s="285"/>
      <c r="F398" s="285"/>
      <c r="G398" s="285"/>
      <c r="H398" s="285"/>
      <c r="I398" s="285"/>
      <c r="J398" s="285"/>
      <c r="K398" s="285"/>
      <c r="L398" s="657"/>
      <c r="M398" s="658"/>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5"/>
      <c r="AR398" s="285"/>
      <c r="AS398" s="285"/>
      <c r="AT398" s="285"/>
      <c r="AU398" s="285"/>
      <c r="AV398" s="285"/>
      <c r="AW398" s="285"/>
      <c r="AX398" s="285"/>
      <c r="AY398" s="285"/>
      <c r="AZ398" s="285"/>
      <c r="BA398" s="285"/>
      <c r="BB398" s="285"/>
      <c r="BC398" s="285"/>
      <c r="BD398" s="285"/>
      <c r="BE398" s="285"/>
      <c r="BF398" s="285"/>
      <c r="BG398" s="285"/>
      <c r="BH398" s="285"/>
      <c r="BI398" s="285"/>
      <c r="BJ398" s="285"/>
      <c r="BK398" s="285"/>
      <c r="BL398" s="285"/>
      <c r="BM398" s="285"/>
      <c r="BN398" s="285"/>
      <c r="BO398" s="285"/>
      <c r="BP398" s="285"/>
      <c r="BQ398" s="285"/>
      <c r="BR398" s="285"/>
      <c r="BS398" s="285"/>
      <c r="BT398" s="285"/>
      <c r="BU398" s="285"/>
      <c r="BV398" s="285"/>
      <c r="BW398" s="285"/>
      <c r="BX398" s="285"/>
      <c r="BY398" s="285"/>
      <c r="BZ398" s="285"/>
      <c r="CA398" s="285"/>
      <c r="CB398" s="285"/>
      <c r="CC398" s="285"/>
      <c r="CD398" s="285"/>
      <c r="CE398" s="285"/>
    </row>
    <row r="399" spans="1:83" ht="15.75" customHeight="1">
      <c r="A399" s="285"/>
      <c r="B399" s="285"/>
      <c r="C399" s="285"/>
      <c r="D399" s="285"/>
      <c r="E399" s="285"/>
      <c r="F399" s="285"/>
      <c r="G399" s="285"/>
      <c r="H399" s="285"/>
      <c r="I399" s="285"/>
      <c r="J399" s="285"/>
      <c r="K399" s="285"/>
      <c r="L399" s="657"/>
      <c r="M399" s="658"/>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5"/>
      <c r="AR399" s="285"/>
      <c r="AS399" s="285"/>
      <c r="AT399" s="285"/>
      <c r="AU399" s="285"/>
      <c r="AV399" s="285"/>
      <c r="AW399" s="285"/>
      <c r="AX399" s="285"/>
      <c r="AY399" s="285"/>
      <c r="AZ399" s="285"/>
      <c r="BA399" s="285"/>
      <c r="BB399" s="285"/>
      <c r="BC399" s="285"/>
      <c r="BD399" s="285"/>
      <c r="BE399" s="285"/>
      <c r="BF399" s="285"/>
      <c r="BG399" s="285"/>
      <c r="BH399" s="285"/>
      <c r="BI399" s="285"/>
      <c r="BJ399" s="285"/>
      <c r="BK399" s="285"/>
      <c r="BL399" s="285"/>
      <c r="BM399" s="285"/>
      <c r="BN399" s="285"/>
      <c r="BO399" s="285"/>
      <c r="BP399" s="285"/>
      <c r="BQ399" s="285"/>
      <c r="BR399" s="285"/>
      <c r="BS399" s="285"/>
      <c r="BT399" s="285"/>
      <c r="BU399" s="285"/>
      <c r="BV399" s="285"/>
      <c r="BW399" s="285"/>
      <c r="BX399" s="285"/>
      <c r="BY399" s="285"/>
      <c r="BZ399" s="285"/>
      <c r="CA399" s="285"/>
      <c r="CB399" s="285"/>
      <c r="CC399" s="285"/>
      <c r="CD399" s="285"/>
      <c r="CE399" s="285"/>
    </row>
    <row r="400" spans="1:83" ht="15.75" customHeight="1">
      <c r="A400" s="285"/>
      <c r="B400" s="285"/>
      <c r="C400" s="285"/>
      <c r="D400" s="285"/>
      <c r="E400" s="285"/>
      <c r="F400" s="285"/>
      <c r="G400" s="285"/>
      <c r="H400" s="285"/>
      <c r="I400" s="285"/>
      <c r="J400" s="285"/>
      <c r="K400" s="285"/>
      <c r="L400" s="657"/>
      <c r="M400" s="658"/>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5"/>
      <c r="AR400" s="285"/>
      <c r="AS400" s="285"/>
      <c r="AT400" s="285"/>
      <c r="AU400" s="285"/>
      <c r="AV400" s="285"/>
      <c r="AW400" s="285"/>
      <c r="AX400" s="285"/>
      <c r="AY400" s="285"/>
      <c r="AZ400" s="285"/>
      <c r="BA400" s="285"/>
      <c r="BB400" s="285"/>
      <c r="BC400" s="285"/>
      <c r="BD400" s="285"/>
      <c r="BE400" s="285"/>
      <c r="BF400" s="285"/>
      <c r="BG400" s="285"/>
      <c r="BH400" s="285"/>
      <c r="BI400" s="285"/>
      <c r="BJ400" s="285"/>
      <c r="BK400" s="285"/>
      <c r="BL400" s="285"/>
      <c r="BM400" s="285"/>
      <c r="BN400" s="285"/>
      <c r="BO400" s="285"/>
      <c r="BP400" s="285"/>
      <c r="BQ400" s="285"/>
      <c r="BR400" s="285"/>
      <c r="BS400" s="285"/>
      <c r="BT400" s="285"/>
      <c r="BU400" s="285"/>
      <c r="BV400" s="285"/>
      <c r="BW400" s="285"/>
      <c r="BX400" s="285"/>
      <c r="BY400" s="285"/>
      <c r="BZ400" s="285"/>
      <c r="CA400" s="285"/>
      <c r="CB400" s="285"/>
      <c r="CC400" s="285"/>
      <c r="CD400" s="285"/>
      <c r="CE400" s="285"/>
    </row>
    <row r="401" spans="1:83" ht="15.75" customHeight="1">
      <c r="A401" s="285"/>
      <c r="B401" s="285"/>
      <c r="C401" s="285"/>
      <c r="D401" s="285"/>
      <c r="E401" s="285"/>
      <c r="F401" s="285"/>
      <c r="G401" s="285"/>
      <c r="H401" s="285"/>
      <c r="I401" s="285"/>
      <c r="J401" s="285"/>
      <c r="K401" s="285"/>
      <c r="L401" s="657"/>
      <c r="M401" s="658"/>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5"/>
      <c r="AR401" s="285"/>
      <c r="AS401" s="285"/>
      <c r="AT401" s="285"/>
      <c r="AU401" s="285"/>
      <c r="AV401" s="285"/>
      <c r="AW401" s="285"/>
      <c r="AX401" s="285"/>
      <c r="AY401" s="285"/>
      <c r="AZ401" s="285"/>
      <c r="BA401" s="285"/>
      <c r="BB401" s="285"/>
      <c r="BC401" s="285"/>
      <c r="BD401" s="285"/>
      <c r="BE401" s="285"/>
      <c r="BF401" s="285"/>
      <c r="BG401" s="285"/>
      <c r="BH401" s="285"/>
      <c r="BI401" s="285"/>
      <c r="BJ401" s="285"/>
      <c r="BK401" s="285"/>
      <c r="BL401" s="285"/>
      <c r="BM401" s="285"/>
      <c r="BN401" s="285"/>
      <c r="BO401" s="285"/>
      <c r="BP401" s="285"/>
      <c r="BQ401" s="285"/>
      <c r="BR401" s="285"/>
      <c r="BS401" s="285"/>
      <c r="BT401" s="285"/>
      <c r="BU401" s="285"/>
      <c r="BV401" s="285"/>
      <c r="BW401" s="285"/>
      <c r="BX401" s="285"/>
      <c r="BY401" s="285"/>
      <c r="BZ401" s="285"/>
      <c r="CA401" s="285"/>
      <c r="CB401" s="285"/>
      <c r="CC401" s="285"/>
      <c r="CD401" s="285"/>
      <c r="CE401" s="285"/>
    </row>
    <row r="402" spans="1:83" ht="15.75" customHeight="1">
      <c r="A402" s="285"/>
      <c r="B402" s="285"/>
      <c r="C402" s="285"/>
      <c r="D402" s="285"/>
      <c r="E402" s="285"/>
      <c r="F402" s="285"/>
      <c r="G402" s="285"/>
      <c r="H402" s="285"/>
      <c r="I402" s="285"/>
      <c r="J402" s="285"/>
      <c r="K402" s="285"/>
      <c r="L402" s="657"/>
      <c r="M402" s="658"/>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5"/>
      <c r="AR402" s="285"/>
      <c r="AS402" s="285"/>
      <c r="AT402" s="285"/>
      <c r="AU402" s="285"/>
      <c r="AV402" s="285"/>
      <c r="AW402" s="285"/>
      <c r="AX402" s="285"/>
      <c r="AY402" s="285"/>
      <c r="AZ402" s="285"/>
      <c r="BA402" s="285"/>
      <c r="BB402" s="285"/>
      <c r="BC402" s="285"/>
      <c r="BD402" s="285"/>
      <c r="BE402" s="285"/>
      <c r="BF402" s="285"/>
      <c r="BG402" s="285"/>
      <c r="BH402" s="285"/>
      <c r="BI402" s="285"/>
      <c r="BJ402" s="285"/>
      <c r="BK402" s="285"/>
      <c r="BL402" s="285"/>
      <c r="BM402" s="285"/>
      <c r="BN402" s="285"/>
      <c r="BO402" s="285"/>
      <c r="BP402" s="285"/>
      <c r="BQ402" s="285"/>
      <c r="BR402" s="285"/>
      <c r="BS402" s="285"/>
      <c r="BT402" s="285"/>
      <c r="BU402" s="285"/>
      <c r="BV402" s="285"/>
      <c r="BW402" s="285"/>
      <c r="BX402" s="285"/>
      <c r="BY402" s="285"/>
      <c r="BZ402" s="285"/>
      <c r="CA402" s="285"/>
      <c r="CB402" s="285"/>
      <c r="CC402" s="285"/>
      <c r="CD402" s="285"/>
      <c r="CE402" s="285"/>
    </row>
    <row r="403" spans="1:83" ht="15.75" customHeight="1">
      <c r="A403" s="285"/>
      <c r="B403" s="285"/>
      <c r="C403" s="285"/>
      <c r="D403" s="285"/>
      <c r="E403" s="285"/>
      <c r="F403" s="285"/>
      <c r="G403" s="285"/>
      <c r="H403" s="285"/>
      <c r="I403" s="285"/>
      <c r="J403" s="285"/>
      <c r="K403" s="285"/>
      <c r="L403" s="657"/>
      <c r="M403" s="658"/>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5"/>
      <c r="AR403" s="285"/>
      <c r="AS403" s="285"/>
      <c r="AT403" s="285"/>
      <c r="AU403" s="285"/>
      <c r="AV403" s="285"/>
      <c r="AW403" s="285"/>
      <c r="AX403" s="285"/>
      <c r="AY403" s="285"/>
      <c r="AZ403" s="285"/>
      <c r="BA403" s="285"/>
      <c r="BB403" s="285"/>
      <c r="BC403" s="285"/>
      <c r="BD403" s="285"/>
      <c r="BE403" s="285"/>
      <c r="BF403" s="285"/>
      <c r="BG403" s="285"/>
      <c r="BH403" s="285"/>
      <c r="BI403" s="285"/>
      <c r="BJ403" s="285"/>
      <c r="BK403" s="285"/>
      <c r="BL403" s="285"/>
      <c r="BM403" s="285"/>
      <c r="BN403" s="285"/>
      <c r="BO403" s="285"/>
      <c r="BP403" s="285"/>
      <c r="BQ403" s="285"/>
      <c r="BR403" s="285"/>
      <c r="BS403" s="285"/>
      <c r="BT403" s="285"/>
      <c r="BU403" s="285"/>
      <c r="BV403" s="285"/>
      <c r="BW403" s="285"/>
      <c r="BX403" s="285"/>
      <c r="BY403" s="285"/>
      <c r="BZ403" s="285"/>
      <c r="CA403" s="285"/>
      <c r="CB403" s="285"/>
      <c r="CC403" s="285"/>
      <c r="CD403" s="285"/>
      <c r="CE403" s="285"/>
    </row>
    <row r="404" spans="1:83" ht="15.75" customHeight="1">
      <c r="A404" s="285"/>
      <c r="B404" s="285"/>
      <c r="C404" s="285"/>
      <c r="D404" s="285"/>
      <c r="E404" s="285"/>
      <c r="F404" s="285"/>
      <c r="G404" s="285"/>
      <c r="H404" s="285"/>
      <c r="I404" s="285"/>
      <c r="J404" s="285"/>
      <c r="K404" s="285"/>
      <c r="L404" s="657"/>
      <c r="M404" s="658"/>
      <c r="N404" s="285"/>
      <c r="O404" s="285"/>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5"/>
      <c r="AR404" s="285"/>
      <c r="AS404" s="285"/>
      <c r="AT404" s="285"/>
      <c r="AU404" s="285"/>
      <c r="AV404" s="285"/>
      <c r="AW404" s="285"/>
      <c r="AX404" s="285"/>
      <c r="AY404" s="285"/>
      <c r="AZ404" s="285"/>
      <c r="BA404" s="285"/>
      <c r="BB404" s="285"/>
      <c r="BC404" s="285"/>
      <c r="BD404" s="285"/>
      <c r="BE404" s="285"/>
      <c r="BF404" s="285"/>
      <c r="BG404" s="285"/>
      <c r="BH404" s="285"/>
      <c r="BI404" s="285"/>
      <c r="BJ404" s="285"/>
      <c r="BK404" s="285"/>
      <c r="BL404" s="285"/>
      <c r="BM404" s="285"/>
      <c r="BN404" s="285"/>
      <c r="BO404" s="285"/>
      <c r="BP404" s="285"/>
      <c r="BQ404" s="285"/>
      <c r="BR404" s="285"/>
      <c r="BS404" s="285"/>
      <c r="BT404" s="285"/>
      <c r="BU404" s="285"/>
      <c r="BV404" s="285"/>
      <c r="BW404" s="285"/>
      <c r="BX404" s="285"/>
      <c r="BY404" s="285"/>
      <c r="BZ404" s="285"/>
      <c r="CA404" s="285"/>
      <c r="CB404" s="285"/>
      <c r="CC404" s="285"/>
      <c r="CD404" s="285"/>
      <c r="CE404" s="285"/>
    </row>
    <row r="405" spans="1:83" ht="15.75" customHeight="1">
      <c r="A405" s="285"/>
      <c r="B405" s="285"/>
      <c r="C405" s="285"/>
      <c r="D405" s="285"/>
      <c r="E405" s="285"/>
      <c r="F405" s="285"/>
      <c r="G405" s="285"/>
      <c r="H405" s="285"/>
      <c r="I405" s="285"/>
      <c r="J405" s="285"/>
      <c r="K405" s="285"/>
      <c r="L405" s="657"/>
      <c r="M405" s="658"/>
      <c r="N405" s="285"/>
      <c r="O405" s="285"/>
      <c r="P405" s="285"/>
      <c r="Q405" s="285"/>
      <c r="R405" s="285"/>
      <c r="S405" s="285"/>
      <c r="T405" s="285"/>
      <c r="U405" s="285"/>
      <c r="V405" s="285"/>
      <c r="W405" s="285"/>
      <c r="X405" s="285"/>
      <c r="Y405" s="285"/>
      <c r="Z405" s="285"/>
      <c r="AA405" s="285"/>
      <c r="AB405" s="285"/>
      <c r="AC405" s="285"/>
      <c r="AD405" s="285"/>
      <c r="AE405" s="285"/>
      <c r="AF405" s="285"/>
      <c r="AG405" s="285"/>
      <c r="AH405" s="285"/>
      <c r="AI405" s="285"/>
      <c r="AJ405" s="285"/>
      <c r="AK405" s="285"/>
      <c r="AL405" s="285"/>
      <c r="AM405" s="285"/>
      <c r="AN405" s="285"/>
      <c r="AO405" s="285"/>
      <c r="AP405" s="285"/>
      <c r="AQ405" s="285"/>
      <c r="AR405" s="285"/>
      <c r="AS405" s="285"/>
      <c r="AT405" s="285"/>
      <c r="AU405" s="285"/>
      <c r="AV405" s="285"/>
      <c r="AW405" s="285"/>
      <c r="AX405" s="285"/>
      <c r="AY405" s="285"/>
      <c r="AZ405" s="285"/>
      <c r="BA405" s="285"/>
      <c r="BB405" s="285"/>
      <c r="BC405" s="285"/>
      <c r="BD405" s="285"/>
      <c r="BE405" s="285"/>
      <c r="BF405" s="285"/>
      <c r="BG405" s="285"/>
      <c r="BH405" s="285"/>
      <c r="BI405" s="285"/>
      <c r="BJ405" s="285"/>
      <c r="BK405" s="285"/>
      <c r="BL405" s="285"/>
      <c r="BM405" s="285"/>
      <c r="BN405" s="285"/>
      <c r="BO405" s="285"/>
      <c r="BP405" s="285"/>
      <c r="BQ405" s="285"/>
      <c r="BR405" s="285"/>
      <c r="BS405" s="285"/>
      <c r="BT405" s="285"/>
      <c r="BU405" s="285"/>
      <c r="BV405" s="285"/>
      <c r="BW405" s="285"/>
      <c r="BX405" s="285"/>
      <c r="BY405" s="285"/>
      <c r="BZ405" s="285"/>
      <c r="CA405" s="285"/>
      <c r="CB405" s="285"/>
      <c r="CC405" s="285"/>
      <c r="CD405" s="285"/>
      <c r="CE405" s="285"/>
    </row>
    <row r="406" spans="1:83" ht="15.75" customHeight="1">
      <c r="A406" s="285"/>
      <c r="B406" s="285"/>
      <c r="C406" s="285"/>
      <c r="D406" s="285"/>
      <c r="E406" s="285"/>
      <c r="F406" s="285"/>
      <c r="G406" s="285"/>
      <c r="H406" s="285"/>
      <c r="I406" s="285"/>
      <c r="J406" s="285"/>
      <c r="K406" s="285"/>
      <c r="L406" s="657"/>
      <c r="M406" s="658"/>
      <c r="N406" s="285"/>
      <c r="O406" s="285"/>
      <c r="P406" s="285"/>
      <c r="Q406" s="285"/>
      <c r="R406" s="285"/>
      <c r="S406" s="285"/>
      <c r="T406" s="285"/>
      <c r="U406" s="285"/>
      <c r="V406" s="285"/>
      <c r="W406" s="285"/>
      <c r="X406" s="285"/>
      <c r="Y406" s="285"/>
      <c r="Z406" s="285"/>
      <c r="AA406" s="285"/>
      <c r="AB406" s="285"/>
      <c r="AC406" s="285"/>
      <c r="AD406" s="285"/>
      <c r="AE406" s="285"/>
      <c r="AF406" s="285"/>
      <c r="AG406" s="285"/>
      <c r="AH406" s="285"/>
      <c r="AI406" s="285"/>
      <c r="AJ406" s="285"/>
      <c r="AK406" s="285"/>
      <c r="AL406" s="285"/>
      <c r="AM406" s="285"/>
      <c r="AN406" s="285"/>
      <c r="AO406" s="285"/>
      <c r="AP406" s="285"/>
      <c r="AQ406" s="285"/>
      <c r="AR406" s="285"/>
      <c r="AS406" s="285"/>
      <c r="AT406" s="285"/>
      <c r="AU406" s="285"/>
      <c r="AV406" s="285"/>
      <c r="AW406" s="285"/>
      <c r="AX406" s="285"/>
      <c r="AY406" s="285"/>
      <c r="AZ406" s="285"/>
      <c r="BA406" s="285"/>
      <c r="BB406" s="285"/>
      <c r="BC406" s="285"/>
      <c r="BD406" s="285"/>
      <c r="BE406" s="285"/>
      <c r="BF406" s="285"/>
      <c r="BG406" s="285"/>
      <c r="BH406" s="285"/>
      <c r="BI406" s="285"/>
      <c r="BJ406" s="285"/>
      <c r="BK406" s="285"/>
      <c r="BL406" s="285"/>
      <c r="BM406" s="285"/>
      <c r="BN406" s="285"/>
      <c r="BO406" s="285"/>
      <c r="BP406" s="285"/>
      <c r="BQ406" s="285"/>
      <c r="BR406" s="285"/>
      <c r="BS406" s="285"/>
      <c r="BT406" s="285"/>
      <c r="BU406" s="285"/>
      <c r="BV406" s="285"/>
      <c r="BW406" s="285"/>
      <c r="BX406" s="285"/>
      <c r="BY406" s="285"/>
      <c r="BZ406" s="285"/>
      <c r="CA406" s="285"/>
      <c r="CB406" s="285"/>
      <c r="CC406" s="285"/>
      <c r="CD406" s="285"/>
      <c r="CE406" s="285"/>
    </row>
    <row r="407" spans="1:83" ht="15.75" customHeight="1">
      <c r="A407" s="285"/>
      <c r="B407" s="285"/>
      <c r="C407" s="285"/>
      <c r="D407" s="285"/>
      <c r="E407" s="285"/>
      <c r="F407" s="285"/>
      <c r="G407" s="285"/>
      <c r="H407" s="285"/>
      <c r="I407" s="285"/>
      <c r="J407" s="285"/>
      <c r="K407" s="285"/>
      <c r="L407" s="657"/>
      <c r="M407" s="658"/>
      <c r="N407" s="285"/>
      <c r="O407" s="285"/>
      <c r="P407" s="285"/>
      <c r="Q407" s="285"/>
      <c r="R407" s="285"/>
      <c r="S407" s="285"/>
      <c r="T407" s="285"/>
      <c r="U407" s="285"/>
      <c r="V407" s="285"/>
      <c r="W407" s="285"/>
      <c r="X407" s="285"/>
      <c r="Y407" s="285"/>
      <c r="Z407" s="285"/>
      <c r="AA407" s="285"/>
      <c r="AB407" s="285"/>
      <c r="AC407" s="285"/>
      <c r="AD407" s="285"/>
      <c r="AE407" s="285"/>
      <c r="AF407" s="285"/>
      <c r="AG407" s="285"/>
      <c r="AH407" s="285"/>
      <c r="AI407" s="285"/>
      <c r="AJ407" s="285"/>
      <c r="AK407" s="285"/>
      <c r="AL407" s="285"/>
      <c r="AM407" s="285"/>
      <c r="AN407" s="285"/>
      <c r="AO407" s="285"/>
      <c r="AP407" s="285"/>
      <c r="AQ407" s="285"/>
      <c r="AR407" s="285"/>
      <c r="AS407" s="285"/>
      <c r="AT407" s="285"/>
      <c r="AU407" s="285"/>
      <c r="AV407" s="285"/>
      <c r="AW407" s="285"/>
      <c r="AX407" s="285"/>
      <c r="AY407" s="285"/>
      <c r="AZ407" s="285"/>
      <c r="BA407" s="285"/>
      <c r="BB407" s="285"/>
      <c r="BC407" s="285"/>
      <c r="BD407" s="285"/>
      <c r="BE407" s="285"/>
      <c r="BF407" s="285"/>
      <c r="BG407" s="285"/>
      <c r="BH407" s="285"/>
      <c r="BI407" s="285"/>
      <c r="BJ407" s="285"/>
      <c r="BK407" s="285"/>
      <c r="BL407" s="285"/>
      <c r="BM407" s="285"/>
      <c r="BN407" s="285"/>
      <c r="BO407" s="285"/>
      <c r="BP407" s="285"/>
      <c r="BQ407" s="285"/>
      <c r="BR407" s="285"/>
      <c r="BS407" s="285"/>
      <c r="BT407" s="285"/>
      <c r="BU407" s="285"/>
      <c r="BV407" s="285"/>
      <c r="BW407" s="285"/>
      <c r="BX407" s="285"/>
      <c r="BY407" s="285"/>
      <c r="BZ407" s="285"/>
      <c r="CA407" s="285"/>
      <c r="CB407" s="285"/>
      <c r="CC407" s="285"/>
      <c r="CD407" s="285"/>
      <c r="CE407" s="285"/>
    </row>
    <row r="408" spans="1:83" ht="15.75" customHeight="1">
      <c r="A408" s="285"/>
      <c r="B408" s="285"/>
      <c r="C408" s="285"/>
      <c r="D408" s="285"/>
      <c r="E408" s="285"/>
      <c r="F408" s="285"/>
      <c r="G408" s="285"/>
      <c r="H408" s="285"/>
      <c r="I408" s="285"/>
      <c r="J408" s="285"/>
      <c r="K408" s="285"/>
      <c r="L408" s="657"/>
      <c r="M408" s="658"/>
      <c r="N408" s="285"/>
      <c r="O408" s="285"/>
      <c r="P408" s="285"/>
      <c r="Q408" s="285"/>
      <c r="R408" s="285"/>
      <c r="S408" s="285"/>
      <c r="T408" s="285"/>
      <c r="U408" s="285"/>
      <c r="V408" s="285"/>
      <c r="W408" s="285"/>
      <c r="X408" s="285"/>
      <c r="Y408" s="285"/>
      <c r="Z408" s="285"/>
      <c r="AA408" s="285"/>
      <c r="AB408" s="285"/>
      <c r="AC408" s="285"/>
      <c r="AD408" s="285"/>
      <c r="AE408" s="285"/>
      <c r="AF408" s="285"/>
      <c r="AG408" s="285"/>
      <c r="AH408" s="285"/>
      <c r="AI408" s="285"/>
      <c r="AJ408" s="285"/>
      <c r="AK408" s="285"/>
      <c r="AL408" s="285"/>
      <c r="AM408" s="285"/>
      <c r="AN408" s="285"/>
      <c r="AO408" s="285"/>
      <c r="AP408" s="285"/>
      <c r="AQ408" s="285"/>
      <c r="AR408" s="285"/>
      <c r="AS408" s="285"/>
      <c r="AT408" s="285"/>
      <c r="AU408" s="285"/>
      <c r="AV408" s="285"/>
      <c r="AW408" s="285"/>
      <c r="AX408" s="285"/>
      <c r="AY408" s="285"/>
      <c r="AZ408" s="285"/>
      <c r="BA408" s="285"/>
      <c r="BB408" s="285"/>
      <c r="BC408" s="285"/>
      <c r="BD408" s="285"/>
      <c r="BE408" s="285"/>
      <c r="BF408" s="285"/>
      <c r="BG408" s="285"/>
      <c r="BH408" s="285"/>
      <c r="BI408" s="285"/>
      <c r="BJ408" s="285"/>
      <c r="BK408" s="285"/>
      <c r="BL408" s="285"/>
      <c r="BM408" s="285"/>
      <c r="BN408" s="285"/>
      <c r="BO408" s="285"/>
      <c r="BP408" s="285"/>
      <c r="BQ408" s="285"/>
      <c r="BR408" s="285"/>
      <c r="BS408" s="285"/>
      <c r="BT408" s="285"/>
      <c r="BU408" s="285"/>
      <c r="BV408" s="285"/>
      <c r="BW408" s="285"/>
      <c r="BX408" s="285"/>
      <c r="BY408" s="285"/>
      <c r="BZ408" s="285"/>
      <c r="CA408" s="285"/>
      <c r="CB408" s="285"/>
      <c r="CC408" s="285"/>
      <c r="CD408" s="285"/>
      <c r="CE408" s="285"/>
    </row>
    <row r="409" spans="1:83" ht="15.75" customHeight="1">
      <c r="A409" s="285"/>
      <c r="B409" s="285"/>
      <c r="C409" s="285"/>
      <c r="D409" s="285"/>
      <c r="E409" s="285"/>
      <c r="F409" s="285"/>
      <c r="G409" s="285"/>
      <c r="H409" s="285"/>
      <c r="I409" s="285"/>
      <c r="J409" s="285"/>
      <c r="K409" s="285"/>
      <c r="L409" s="657"/>
      <c r="M409" s="658"/>
      <c r="N409" s="285"/>
      <c r="O409" s="285"/>
      <c r="P409" s="285"/>
      <c r="Q409" s="285"/>
      <c r="R409" s="285"/>
      <c r="S409" s="285"/>
      <c r="T409" s="285"/>
      <c r="U409" s="285"/>
      <c r="V409" s="285"/>
      <c r="W409" s="285"/>
      <c r="X409" s="285"/>
      <c r="Y409" s="285"/>
      <c r="Z409" s="285"/>
      <c r="AA409" s="285"/>
      <c r="AB409" s="285"/>
      <c r="AC409" s="285"/>
      <c r="AD409" s="285"/>
      <c r="AE409" s="285"/>
      <c r="AF409" s="285"/>
      <c r="AG409" s="285"/>
      <c r="AH409" s="285"/>
      <c r="AI409" s="285"/>
      <c r="AJ409" s="285"/>
      <c r="AK409" s="285"/>
      <c r="AL409" s="285"/>
      <c r="AM409" s="285"/>
      <c r="AN409" s="285"/>
      <c r="AO409" s="285"/>
      <c r="AP409" s="285"/>
      <c r="AQ409" s="285"/>
      <c r="AR409" s="285"/>
      <c r="AS409" s="285"/>
      <c r="AT409" s="285"/>
      <c r="AU409" s="285"/>
      <c r="AV409" s="285"/>
      <c r="AW409" s="285"/>
      <c r="AX409" s="285"/>
      <c r="AY409" s="285"/>
      <c r="AZ409" s="285"/>
      <c r="BA409" s="285"/>
      <c r="BB409" s="285"/>
      <c r="BC409" s="285"/>
      <c r="BD409" s="285"/>
      <c r="BE409" s="285"/>
      <c r="BF409" s="285"/>
      <c r="BG409" s="285"/>
      <c r="BH409" s="285"/>
      <c r="BI409" s="285"/>
      <c r="BJ409" s="285"/>
      <c r="BK409" s="285"/>
      <c r="BL409" s="285"/>
      <c r="BM409" s="285"/>
      <c r="BN409" s="285"/>
      <c r="BO409" s="285"/>
      <c r="BP409" s="285"/>
      <c r="BQ409" s="285"/>
      <c r="BR409" s="285"/>
      <c r="BS409" s="285"/>
      <c r="BT409" s="285"/>
      <c r="BU409" s="285"/>
      <c r="BV409" s="285"/>
      <c r="BW409" s="285"/>
      <c r="BX409" s="285"/>
      <c r="BY409" s="285"/>
      <c r="BZ409" s="285"/>
      <c r="CA409" s="285"/>
      <c r="CB409" s="285"/>
      <c r="CC409" s="285"/>
      <c r="CD409" s="285"/>
      <c r="CE409" s="285"/>
    </row>
    <row r="410" spans="1:83" ht="15.75" customHeight="1">
      <c r="A410" s="285"/>
      <c r="B410" s="285"/>
      <c r="C410" s="285"/>
      <c r="D410" s="285"/>
      <c r="E410" s="285"/>
      <c r="F410" s="285"/>
      <c r="G410" s="285"/>
      <c r="H410" s="285"/>
      <c r="I410" s="285"/>
      <c r="J410" s="285"/>
      <c r="K410" s="285"/>
      <c r="L410" s="657"/>
      <c r="M410" s="658"/>
      <c r="N410" s="285"/>
      <c r="O410" s="285"/>
      <c r="P410" s="285"/>
      <c r="Q410" s="285"/>
      <c r="R410" s="285"/>
      <c r="S410" s="285"/>
      <c r="T410" s="285"/>
      <c r="U410" s="285"/>
      <c r="V410" s="285"/>
      <c r="W410" s="285"/>
      <c r="X410" s="285"/>
      <c r="Y410" s="285"/>
      <c r="Z410" s="285"/>
      <c r="AA410" s="285"/>
      <c r="AB410" s="285"/>
      <c r="AC410" s="285"/>
      <c r="AD410" s="285"/>
      <c r="AE410" s="285"/>
      <c r="AF410" s="285"/>
      <c r="AG410" s="285"/>
      <c r="AH410" s="285"/>
      <c r="AI410" s="285"/>
      <c r="AJ410" s="285"/>
      <c r="AK410" s="285"/>
      <c r="AL410" s="285"/>
      <c r="AM410" s="285"/>
      <c r="AN410" s="285"/>
      <c r="AO410" s="285"/>
      <c r="AP410" s="285"/>
      <c r="AQ410" s="285"/>
      <c r="AR410" s="285"/>
      <c r="AS410" s="285"/>
      <c r="AT410" s="285"/>
      <c r="AU410" s="285"/>
      <c r="AV410" s="285"/>
      <c r="AW410" s="285"/>
      <c r="AX410" s="285"/>
      <c r="AY410" s="285"/>
      <c r="AZ410" s="285"/>
      <c r="BA410" s="285"/>
      <c r="BB410" s="285"/>
      <c r="BC410" s="285"/>
      <c r="BD410" s="285"/>
      <c r="BE410" s="285"/>
      <c r="BF410" s="285"/>
      <c r="BG410" s="285"/>
      <c r="BH410" s="285"/>
      <c r="BI410" s="285"/>
      <c r="BJ410" s="285"/>
      <c r="BK410" s="285"/>
      <c r="BL410" s="285"/>
      <c r="BM410" s="285"/>
      <c r="BN410" s="285"/>
      <c r="BO410" s="285"/>
      <c r="BP410" s="285"/>
      <c r="BQ410" s="285"/>
      <c r="BR410" s="285"/>
      <c r="BS410" s="285"/>
      <c r="BT410" s="285"/>
      <c r="BU410" s="285"/>
      <c r="BV410" s="285"/>
      <c r="BW410" s="285"/>
      <c r="BX410" s="285"/>
      <c r="BY410" s="285"/>
      <c r="BZ410" s="285"/>
      <c r="CA410" s="285"/>
      <c r="CB410" s="285"/>
      <c r="CC410" s="285"/>
      <c r="CD410" s="285"/>
      <c r="CE410" s="285"/>
    </row>
    <row r="411" spans="1:83" ht="15.75" customHeight="1">
      <c r="A411" s="285"/>
      <c r="B411" s="285"/>
      <c r="C411" s="285"/>
      <c r="D411" s="285"/>
      <c r="E411" s="285"/>
      <c r="F411" s="285"/>
      <c r="G411" s="285"/>
      <c r="H411" s="285"/>
      <c r="I411" s="285"/>
      <c r="J411" s="285"/>
      <c r="K411" s="285"/>
      <c r="L411" s="657"/>
      <c r="M411" s="658"/>
      <c r="N411" s="285"/>
      <c r="O411" s="285"/>
      <c r="P411" s="285"/>
      <c r="Q411" s="285"/>
      <c r="R411" s="285"/>
      <c r="S411" s="285"/>
      <c r="T411" s="285"/>
      <c r="U411" s="285"/>
      <c r="V411" s="285"/>
      <c r="W411" s="285"/>
      <c r="X411" s="285"/>
      <c r="Y411" s="285"/>
      <c r="Z411" s="285"/>
      <c r="AA411" s="285"/>
      <c r="AB411" s="285"/>
      <c r="AC411" s="285"/>
      <c r="AD411" s="285"/>
      <c r="AE411" s="285"/>
      <c r="AF411" s="285"/>
      <c r="AG411" s="285"/>
      <c r="AH411" s="285"/>
      <c r="AI411" s="285"/>
      <c r="AJ411" s="285"/>
      <c r="AK411" s="285"/>
      <c r="AL411" s="285"/>
      <c r="AM411" s="285"/>
      <c r="AN411" s="285"/>
      <c r="AO411" s="285"/>
      <c r="AP411" s="285"/>
      <c r="AQ411" s="285"/>
      <c r="AR411" s="285"/>
      <c r="AS411" s="285"/>
      <c r="AT411" s="285"/>
      <c r="AU411" s="285"/>
      <c r="AV411" s="285"/>
      <c r="AW411" s="285"/>
      <c r="AX411" s="285"/>
      <c r="AY411" s="285"/>
      <c r="AZ411" s="285"/>
      <c r="BA411" s="285"/>
      <c r="BB411" s="285"/>
      <c r="BC411" s="285"/>
      <c r="BD411" s="285"/>
      <c r="BE411" s="285"/>
      <c r="BF411" s="285"/>
      <c r="BG411" s="285"/>
      <c r="BH411" s="285"/>
      <c r="BI411" s="285"/>
      <c r="BJ411" s="285"/>
      <c r="BK411" s="285"/>
      <c r="BL411" s="285"/>
      <c r="BM411" s="285"/>
      <c r="BN411" s="285"/>
      <c r="BO411" s="285"/>
      <c r="BP411" s="285"/>
      <c r="BQ411" s="285"/>
      <c r="BR411" s="285"/>
      <c r="BS411" s="285"/>
      <c r="BT411" s="285"/>
      <c r="BU411" s="285"/>
      <c r="BV411" s="285"/>
      <c r="BW411" s="285"/>
      <c r="BX411" s="285"/>
      <c r="BY411" s="285"/>
      <c r="BZ411" s="285"/>
      <c r="CA411" s="285"/>
      <c r="CB411" s="285"/>
      <c r="CC411" s="285"/>
      <c r="CD411" s="285"/>
      <c r="CE411" s="285"/>
    </row>
    <row r="412" spans="1:83" ht="15.75" customHeight="1">
      <c r="A412" s="285"/>
      <c r="B412" s="285"/>
      <c r="C412" s="285"/>
      <c r="D412" s="285"/>
      <c r="E412" s="285"/>
      <c r="F412" s="285"/>
      <c r="G412" s="285"/>
      <c r="H412" s="285"/>
      <c r="I412" s="285"/>
      <c r="J412" s="285"/>
      <c r="K412" s="285"/>
      <c r="L412" s="657"/>
      <c r="M412" s="658"/>
      <c r="N412" s="285"/>
      <c r="O412" s="285"/>
      <c r="P412" s="285"/>
      <c r="Q412" s="285"/>
      <c r="R412" s="285"/>
      <c r="S412" s="285"/>
      <c r="T412" s="285"/>
      <c r="U412" s="285"/>
      <c r="V412" s="285"/>
      <c r="W412" s="285"/>
      <c r="X412" s="285"/>
      <c r="Y412" s="285"/>
      <c r="Z412" s="285"/>
      <c r="AA412" s="285"/>
      <c r="AB412" s="285"/>
      <c r="AC412" s="285"/>
      <c r="AD412" s="285"/>
      <c r="AE412" s="285"/>
      <c r="AF412" s="285"/>
      <c r="AG412" s="285"/>
      <c r="AH412" s="285"/>
      <c r="AI412" s="285"/>
      <c r="AJ412" s="285"/>
      <c r="AK412" s="285"/>
      <c r="AL412" s="285"/>
      <c r="AM412" s="285"/>
      <c r="AN412" s="285"/>
      <c r="AO412" s="285"/>
      <c r="AP412" s="285"/>
      <c r="AQ412" s="285"/>
      <c r="AR412" s="285"/>
      <c r="AS412" s="285"/>
      <c r="AT412" s="285"/>
      <c r="AU412" s="285"/>
      <c r="AV412" s="285"/>
      <c r="AW412" s="285"/>
      <c r="AX412" s="285"/>
      <c r="AY412" s="285"/>
      <c r="AZ412" s="285"/>
      <c r="BA412" s="285"/>
      <c r="BB412" s="285"/>
      <c r="BC412" s="285"/>
      <c r="BD412" s="285"/>
      <c r="BE412" s="285"/>
      <c r="BF412" s="285"/>
      <c r="BG412" s="285"/>
      <c r="BH412" s="285"/>
      <c r="BI412" s="285"/>
      <c r="BJ412" s="285"/>
      <c r="BK412" s="285"/>
      <c r="BL412" s="285"/>
      <c r="BM412" s="285"/>
      <c r="BN412" s="285"/>
      <c r="BO412" s="285"/>
      <c r="BP412" s="285"/>
      <c r="BQ412" s="285"/>
      <c r="BR412" s="285"/>
      <c r="BS412" s="285"/>
      <c r="BT412" s="285"/>
      <c r="BU412" s="285"/>
      <c r="BV412" s="285"/>
      <c r="BW412" s="285"/>
      <c r="BX412" s="285"/>
      <c r="BY412" s="285"/>
      <c r="BZ412" s="285"/>
      <c r="CA412" s="285"/>
      <c r="CB412" s="285"/>
      <c r="CC412" s="285"/>
      <c r="CD412" s="285"/>
      <c r="CE412" s="285"/>
    </row>
    <row r="413" spans="1:83" ht="15.75" customHeight="1">
      <c r="A413" s="285"/>
      <c r="B413" s="285"/>
      <c r="C413" s="285"/>
      <c r="D413" s="285"/>
      <c r="E413" s="285"/>
      <c r="F413" s="285"/>
      <c r="G413" s="285"/>
      <c r="H413" s="285"/>
      <c r="I413" s="285"/>
      <c r="J413" s="285"/>
      <c r="K413" s="285"/>
      <c r="L413" s="657"/>
      <c r="M413" s="658"/>
      <c r="N413" s="285"/>
      <c r="O413" s="285"/>
      <c r="P413" s="285"/>
      <c r="Q413" s="285"/>
      <c r="R413" s="285"/>
      <c r="S413" s="285"/>
      <c r="T413" s="285"/>
      <c r="U413" s="285"/>
      <c r="V413" s="285"/>
      <c r="W413" s="285"/>
      <c r="X413" s="285"/>
      <c r="Y413" s="285"/>
      <c r="Z413" s="285"/>
      <c r="AA413" s="285"/>
      <c r="AB413" s="285"/>
      <c r="AC413" s="285"/>
      <c r="AD413" s="285"/>
      <c r="AE413" s="285"/>
      <c r="AF413" s="285"/>
      <c r="AG413" s="285"/>
      <c r="AH413" s="285"/>
      <c r="AI413" s="285"/>
      <c r="AJ413" s="285"/>
      <c r="AK413" s="285"/>
      <c r="AL413" s="285"/>
      <c r="AM413" s="285"/>
      <c r="AN413" s="285"/>
      <c r="AO413" s="285"/>
      <c r="AP413" s="285"/>
      <c r="AQ413" s="285"/>
      <c r="AR413" s="285"/>
      <c r="AS413" s="285"/>
      <c r="AT413" s="285"/>
      <c r="AU413" s="285"/>
      <c r="AV413" s="285"/>
      <c r="AW413" s="285"/>
      <c r="AX413" s="285"/>
      <c r="AY413" s="285"/>
      <c r="AZ413" s="285"/>
      <c r="BA413" s="285"/>
      <c r="BB413" s="285"/>
      <c r="BC413" s="285"/>
      <c r="BD413" s="285"/>
      <c r="BE413" s="285"/>
      <c r="BF413" s="285"/>
      <c r="BG413" s="285"/>
      <c r="BH413" s="285"/>
      <c r="BI413" s="285"/>
      <c r="BJ413" s="285"/>
      <c r="BK413" s="285"/>
      <c r="BL413" s="285"/>
      <c r="BM413" s="285"/>
      <c r="BN413" s="285"/>
      <c r="BO413" s="285"/>
      <c r="BP413" s="285"/>
      <c r="BQ413" s="285"/>
      <c r="BR413" s="285"/>
      <c r="BS413" s="285"/>
      <c r="BT413" s="285"/>
      <c r="BU413" s="285"/>
      <c r="BV413" s="285"/>
      <c r="BW413" s="285"/>
      <c r="BX413" s="285"/>
      <c r="BY413" s="285"/>
      <c r="BZ413" s="285"/>
      <c r="CA413" s="285"/>
      <c r="CB413" s="285"/>
      <c r="CC413" s="285"/>
      <c r="CD413" s="285"/>
      <c r="CE413" s="285"/>
    </row>
    <row r="414" spans="1:83" ht="15.75" customHeight="1">
      <c r="A414" s="285"/>
      <c r="B414" s="285"/>
      <c r="C414" s="285"/>
      <c r="D414" s="285"/>
      <c r="E414" s="285"/>
      <c r="F414" s="285"/>
      <c r="G414" s="285"/>
      <c r="H414" s="285"/>
      <c r="I414" s="285"/>
      <c r="J414" s="285"/>
      <c r="K414" s="285"/>
      <c r="L414" s="657"/>
      <c r="M414" s="658"/>
      <c r="N414" s="285"/>
      <c r="O414" s="285"/>
      <c r="P414" s="285"/>
      <c r="Q414" s="285"/>
      <c r="R414" s="285"/>
      <c r="S414" s="285"/>
      <c r="T414" s="285"/>
      <c r="U414" s="285"/>
      <c r="V414" s="285"/>
      <c r="W414" s="285"/>
      <c r="X414" s="285"/>
      <c r="Y414" s="285"/>
      <c r="Z414" s="285"/>
      <c r="AA414" s="285"/>
      <c r="AB414" s="285"/>
      <c r="AC414" s="285"/>
      <c r="AD414" s="285"/>
      <c r="AE414" s="285"/>
      <c r="AF414" s="285"/>
      <c r="AG414" s="285"/>
      <c r="AH414" s="285"/>
      <c r="AI414" s="285"/>
      <c r="AJ414" s="285"/>
      <c r="AK414" s="285"/>
      <c r="AL414" s="285"/>
      <c r="AM414" s="285"/>
      <c r="AN414" s="285"/>
      <c r="AO414" s="285"/>
      <c r="AP414" s="285"/>
      <c r="AQ414" s="285"/>
      <c r="AR414" s="285"/>
      <c r="AS414" s="285"/>
      <c r="AT414" s="285"/>
      <c r="AU414" s="285"/>
      <c r="AV414" s="285"/>
      <c r="AW414" s="285"/>
      <c r="AX414" s="285"/>
      <c r="AY414" s="285"/>
      <c r="AZ414" s="285"/>
      <c r="BA414" s="285"/>
      <c r="BB414" s="285"/>
      <c r="BC414" s="285"/>
      <c r="BD414" s="285"/>
      <c r="BE414" s="285"/>
      <c r="BF414" s="285"/>
      <c r="BG414" s="285"/>
      <c r="BH414" s="285"/>
      <c r="BI414" s="285"/>
      <c r="BJ414" s="285"/>
      <c r="BK414" s="285"/>
      <c r="BL414" s="285"/>
      <c r="BM414" s="285"/>
      <c r="BN414" s="285"/>
      <c r="BO414" s="285"/>
      <c r="BP414" s="285"/>
      <c r="BQ414" s="285"/>
      <c r="BR414" s="285"/>
      <c r="BS414" s="285"/>
      <c r="BT414" s="285"/>
      <c r="BU414" s="285"/>
      <c r="BV414" s="285"/>
      <c r="BW414" s="285"/>
      <c r="BX414" s="285"/>
      <c r="BY414" s="285"/>
      <c r="BZ414" s="285"/>
      <c r="CA414" s="285"/>
      <c r="CB414" s="285"/>
      <c r="CC414" s="285"/>
      <c r="CD414" s="285"/>
      <c r="CE414" s="285"/>
    </row>
    <row r="415" spans="1:83" ht="15.75" customHeight="1">
      <c r="A415" s="285"/>
      <c r="B415" s="285"/>
      <c r="C415" s="285"/>
      <c r="D415" s="285"/>
      <c r="E415" s="285"/>
      <c r="F415" s="285"/>
      <c r="G415" s="285"/>
      <c r="H415" s="285"/>
      <c r="I415" s="285"/>
      <c r="J415" s="285"/>
      <c r="K415" s="285"/>
      <c r="L415" s="657"/>
      <c r="M415" s="658"/>
      <c r="N415" s="285"/>
      <c r="O415" s="285"/>
      <c r="P415" s="285"/>
      <c r="Q415" s="285"/>
      <c r="R415" s="285"/>
      <c r="S415" s="285"/>
      <c r="T415" s="285"/>
      <c r="U415" s="285"/>
      <c r="V415" s="285"/>
      <c r="W415" s="285"/>
      <c r="X415" s="285"/>
      <c r="Y415" s="285"/>
      <c r="Z415" s="285"/>
      <c r="AA415" s="285"/>
      <c r="AB415" s="285"/>
      <c r="AC415" s="285"/>
      <c r="AD415" s="285"/>
      <c r="AE415" s="285"/>
      <c r="AF415" s="285"/>
      <c r="AG415" s="285"/>
      <c r="AH415" s="285"/>
      <c r="AI415" s="285"/>
      <c r="AJ415" s="285"/>
      <c r="AK415" s="285"/>
      <c r="AL415" s="285"/>
      <c r="AM415" s="285"/>
      <c r="AN415" s="285"/>
      <c r="AO415" s="285"/>
      <c r="AP415" s="285"/>
      <c r="AQ415" s="285"/>
      <c r="AR415" s="285"/>
      <c r="AS415" s="285"/>
      <c r="AT415" s="285"/>
      <c r="AU415" s="285"/>
      <c r="AV415" s="285"/>
      <c r="AW415" s="285"/>
      <c r="AX415" s="285"/>
      <c r="AY415" s="285"/>
      <c r="AZ415" s="285"/>
      <c r="BA415" s="285"/>
      <c r="BB415" s="285"/>
      <c r="BC415" s="285"/>
      <c r="BD415" s="285"/>
      <c r="BE415" s="285"/>
      <c r="BF415" s="285"/>
      <c r="BG415" s="285"/>
      <c r="BH415" s="285"/>
      <c r="BI415" s="285"/>
      <c r="BJ415" s="285"/>
      <c r="BK415" s="285"/>
      <c r="BL415" s="285"/>
      <c r="BM415" s="285"/>
      <c r="BN415" s="285"/>
      <c r="BO415" s="285"/>
      <c r="BP415" s="285"/>
      <c r="BQ415" s="285"/>
      <c r="BR415" s="285"/>
      <c r="BS415" s="285"/>
      <c r="BT415" s="285"/>
      <c r="BU415" s="285"/>
      <c r="BV415" s="285"/>
      <c r="BW415" s="285"/>
      <c r="BX415" s="285"/>
      <c r="BY415" s="285"/>
      <c r="BZ415" s="285"/>
      <c r="CA415" s="285"/>
      <c r="CB415" s="285"/>
      <c r="CC415" s="285"/>
      <c r="CD415" s="285"/>
      <c r="CE415" s="285"/>
    </row>
    <row r="416" spans="1:83" ht="15.75" customHeight="1">
      <c r="A416" s="285"/>
      <c r="B416" s="285"/>
      <c r="C416" s="285"/>
      <c r="D416" s="285"/>
      <c r="E416" s="285"/>
      <c r="F416" s="285"/>
      <c r="G416" s="285"/>
      <c r="H416" s="285"/>
      <c r="I416" s="285"/>
      <c r="J416" s="285"/>
      <c r="K416" s="285"/>
      <c r="L416" s="657"/>
      <c r="M416" s="658"/>
      <c r="N416" s="285"/>
      <c r="O416" s="285"/>
      <c r="P416" s="285"/>
      <c r="Q416" s="285"/>
      <c r="R416" s="285"/>
      <c r="S416" s="285"/>
      <c r="T416" s="285"/>
      <c r="U416" s="285"/>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5"/>
      <c r="AR416" s="285"/>
      <c r="AS416" s="285"/>
      <c r="AT416" s="285"/>
      <c r="AU416" s="285"/>
      <c r="AV416" s="285"/>
      <c r="AW416" s="285"/>
      <c r="AX416" s="285"/>
      <c r="AY416" s="285"/>
      <c r="AZ416" s="285"/>
      <c r="BA416" s="285"/>
      <c r="BB416" s="285"/>
      <c r="BC416" s="285"/>
      <c r="BD416" s="285"/>
      <c r="BE416" s="285"/>
      <c r="BF416" s="285"/>
      <c r="BG416" s="285"/>
      <c r="BH416" s="285"/>
      <c r="BI416" s="285"/>
      <c r="BJ416" s="285"/>
      <c r="BK416" s="285"/>
      <c r="BL416" s="285"/>
      <c r="BM416" s="285"/>
      <c r="BN416" s="285"/>
      <c r="BO416" s="285"/>
      <c r="BP416" s="285"/>
      <c r="BQ416" s="285"/>
      <c r="BR416" s="285"/>
      <c r="BS416" s="285"/>
      <c r="BT416" s="285"/>
      <c r="BU416" s="285"/>
      <c r="BV416" s="285"/>
      <c r="BW416" s="285"/>
      <c r="BX416" s="285"/>
      <c r="BY416" s="285"/>
      <c r="BZ416" s="285"/>
      <c r="CA416" s="285"/>
      <c r="CB416" s="285"/>
      <c r="CC416" s="285"/>
      <c r="CD416" s="285"/>
      <c r="CE416" s="285"/>
    </row>
    <row r="417" spans="1:83" ht="15.75" customHeight="1">
      <c r="A417" s="285"/>
      <c r="B417" s="285"/>
      <c r="C417" s="285"/>
      <c r="D417" s="285"/>
      <c r="E417" s="285"/>
      <c r="F417" s="285"/>
      <c r="G417" s="285"/>
      <c r="H417" s="285"/>
      <c r="I417" s="285"/>
      <c r="J417" s="285"/>
      <c r="K417" s="285"/>
      <c r="L417" s="657"/>
      <c r="M417" s="658"/>
      <c r="N417" s="285"/>
      <c r="O417" s="285"/>
      <c r="P417" s="285"/>
      <c r="Q417" s="285"/>
      <c r="R417" s="285"/>
      <c r="S417" s="285"/>
      <c r="T417" s="285"/>
      <c r="U417" s="285"/>
      <c r="V417" s="285"/>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5"/>
      <c r="AR417" s="285"/>
      <c r="AS417" s="285"/>
      <c r="AT417" s="285"/>
      <c r="AU417" s="285"/>
      <c r="AV417" s="285"/>
      <c r="AW417" s="285"/>
      <c r="AX417" s="285"/>
      <c r="AY417" s="285"/>
      <c r="AZ417" s="285"/>
      <c r="BA417" s="285"/>
      <c r="BB417" s="285"/>
      <c r="BC417" s="285"/>
      <c r="BD417" s="285"/>
      <c r="BE417" s="285"/>
      <c r="BF417" s="285"/>
      <c r="BG417" s="285"/>
      <c r="BH417" s="285"/>
      <c r="BI417" s="285"/>
      <c r="BJ417" s="285"/>
      <c r="BK417" s="285"/>
      <c r="BL417" s="285"/>
      <c r="BM417" s="285"/>
      <c r="BN417" s="285"/>
      <c r="BO417" s="285"/>
      <c r="BP417" s="285"/>
      <c r="BQ417" s="285"/>
      <c r="BR417" s="285"/>
      <c r="BS417" s="285"/>
      <c r="BT417" s="285"/>
      <c r="BU417" s="285"/>
      <c r="BV417" s="285"/>
      <c r="BW417" s="285"/>
      <c r="BX417" s="285"/>
      <c r="BY417" s="285"/>
      <c r="BZ417" s="285"/>
      <c r="CA417" s="285"/>
      <c r="CB417" s="285"/>
      <c r="CC417" s="285"/>
      <c r="CD417" s="285"/>
      <c r="CE417" s="285"/>
    </row>
    <row r="418" spans="1:83" ht="15.75" customHeight="1">
      <c r="A418" s="285"/>
      <c r="B418" s="285"/>
      <c r="C418" s="285"/>
      <c r="D418" s="285"/>
      <c r="E418" s="285"/>
      <c r="F418" s="285"/>
      <c r="G418" s="285"/>
      <c r="H418" s="285"/>
      <c r="I418" s="285"/>
      <c r="J418" s="285"/>
      <c r="K418" s="285"/>
      <c r="L418" s="657"/>
      <c r="M418" s="658"/>
      <c r="N418" s="285"/>
      <c r="O418" s="285"/>
      <c r="P418" s="285"/>
      <c r="Q418" s="285"/>
      <c r="R418" s="285"/>
      <c r="S418" s="285"/>
      <c r="T418" s="285"/>
      <c r="U418" s="285"/>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5"/>
      <c r="AR418" s="285"/>
      <c r="AS418" s="285"/>
      <c r="AT418" s="285"/>
      <c r="AU418" s="285"/>
      <c r="AV418" s="285"/>
      <c r="AW418" s="285"/>
      <c r="AX418" s="285"/>
      <c r="AY418" s="285"/>
      <c r="AZ418" s="285"/>
      <c r="BA418" s="285"/>
      <c r="BB418" s="285"/>
      <c r="BC418" s="285"/>
      <c r="BD418" s="285"/>
      <c r="BE418" s="285"/>
      <c r="BF418" s="285"/>
      <c r="BG418" s="285"/>
      <c r="BH418" s="285"/>
      <c r="BI418" s="285"/>
      <c r="BJ418" s="285"/>
      <c r="BK418" s="285"/>
      <c r="BL418" s="285"/>
      <c r="BM418" s="285"/>
      <c r="BN418" s="285"/>
      <c r="BO418" s="285"/>
      <c r="BP418" s="285"/>
      <c r="BQ418" s="285"/>
      <c r="BR418" s="285"/>
      <c r="BS418" s="285"/>
      <c r="BT418" s="285"/>
      <c r="BU418" s="285"/>
      <c r="BV418" s="285"/>
      <c r="BW418" s="285"/>
      <c r="BX418" s="285"/>
      <c r="BY418" s="285"/>
      <c r="BZ418" s="285"/>
      <c r="CA418" s="285"/>
      <c r="CB418" s="285"/>
      <c r="CC418" s="285"/>
      <c r="CD418" s="285"/>
      <c r="CE418" s="285"/>
    </row>
    <row r="419" spans="1:83" ht="15.75" customHeight="1">
      <c r="A419" s="285"/>
      <c r="B419" s="285"/>
      <c r="C419" s="285"/>
      <c r="D419" s="285"/>
      <c r="E419" s="285"/>
      <c r="F419" s="285"/>
      <c r="G419" s="285"/>
      <c r="H419" s="285"/>
      <c r="I419" s="285"/>
      <c r="J419" s="285"/>
      <c r="K419" s="285"/>
      <c r="L419" s="657"/>
      <c r="M419" s="658"/>
      <c r="N419" s="285"/>
      <c r="O419" s="285"/>
      <c r="P419" s="285"/>
      <c r="Q419" s="285"/>
      <c r="R419" s="285"/>
      <c r="S419" s="285"/>
      <c r="T419" s="285"/>
      <c r="U419" s="285"/>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5"/>
      <c r="AR419" s="285"/>
      <c r="AS419" s="285"/>
      <c r="AT419" s="285"/>
      <c r="AU419" s="285"/>
      <c r="AV419" s="285"/>
      <c r="AW419" s="285"/>
      <c r="AX419" s="285"/>
      <c r="AY419" s="285"/>
      <c r="AZ419" s="285"/>
      <c r="BA419" s="285"/>
      <c r="BB419" s="285"/>
      <c r="BC419" s="285"/>
      <c r="BD419" s="285"/>
      <c r="BE419" s="285"/>
      <c r="BF419" s="285"/>
      <c r="BG419" s="285"/>
      <c r="BH419" s="285"/>
      <c r="BI419" s="285"/>
      <c r="BJ419" s="285"/>
      <c r="BK419" s="285"/>
      <c r="BL419" s="285"/>
      <c r="BM419" s="285"/>
      <c r="BN419" s="285"/>
      <c r="BO419" s="285"/>
      <c r="BP419" s="285"/>
      <c r="BQ419" s="285"/>
      <c r="BR419" s="285"/>
      <c r="BS419" s="285"/>
      <c r="BT419" s="285"/>
      <c r="BU419" s="285"/>
      <c r="BV419" s="285"/>
      <c r="BW419" s="285"/>
      <c r="BX419" s="285"/>
      <c r="BY419" s="285"/>
      <c r="BZ419" s="285"/>
      <c r="CA419" s="285"/>
      <c r="CB419" s="285"/>
      <c r="CC419" s="285"/>
      <c r="CD419" s="285"/>
      <c r="CE419" s="285"/>
    </row>
    <row r="420" spans="1:83" ht="15.75" customHeight="1">
      <c r="A420" s="285"/>
      <c r="B420" s="285"/>
      <c r="C420" s="285"/>
      <c r="D420" s="285"/>
      <c r="E420" s="285"/>
      <c r="F420" s="285"/>
      <c r="G420" s="285"/>
      <c r="H420" s="285"/>
      <c r="I420" s="285"/>
      <c r="J420" s="285"/>
      <c r="K420" s="285"/>
      <c r="L420" s="657"/>
      <c r="M420" s="658"/>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5"/>
      <c r="AR420" s="285"/>
      <c r="AS420" s="285"/>
      <c r="AT420" s="285"/>
      <c r="AU420" s="285"/>
      <c r="AV420" s="285"/>
      <c r="AW420" s="285"/>
      <c r="AX420" s="285"/>
      <c r="AY420" s="285"/>
      <c r="AZ420" s="285"/>
      <c r="BA420" s="285"/>
      <c r="BB420" s="285"/>
      <c r="BC420" s="285"/>
      <c r="BD420" s="285"/>
      <c r="BE420" s="285"/>
      <c r="BF420" s="285"/>
      <c r="BG420" s="285"/>
      <c r="BH420" s="285"/>
      <c r="BI420" s="285"/>
      <c r="BJ420" s="285"/>
      <c r="BK420" s="285"/>
      <c r="BL420" s="285"/>
      <c r="BM420" s="285"/>
      <c r="BN420" s="285"/>
      <c r="BO420" s="285"/>
      <c r="BP420" s="285"/>
      <c r="BQ420" s="285"/>
      <c r="BR420" s="285"/>
      <c r="BS420" s="285"/>
      <c r="BT420" s="285"/>
      <c r="BU420" s="285"/>
      <c r="BV420" s="285"/>
      <c r="BW420" s="285"/>
      <c r="BX420" s="285"/>
      <c r="BY420" s="285"/>
      <c r="BZ420" s="285"/>
      <c r="CA420" s="285"/>
      <c r="CB420" s="285"/>
      <c r="CC420" s="285"/>
      <c r="CD420" s="285"/>
      <c r="CE420" s="285"/>
    </row>
    <row r="421" spans="1:83" ht="15.75" customHeight="1">
      <c r="A421" s="285"/>
      <c r="B421" s="285"/>
      <c r="C421" s="285"/>
      <c r="D421" s="285"/>
      <c r="E421" s="285"/>
      <c r="F421" s="285"/>
      <c r="G421" s="285"/>
      <c r="H421" s="285"/>
      <c r="I421" s="285"/>
      <c r="J421" s="285"/>
      <c r="K421" s="285"/>
      <c r="L421" s="657"/>
      <c r="M421" s="658"/>
      <c r="N421" s="285"/>
      <c r="O421" s="285"/>
      <c r="P421" s="285"/>
      <c r="Q421" s="285"/>
      <c r="R421" s="285"/>
      <c r="S421" s="285"/>
      <c r="T421" s="285"/>
      <c r="U421" s="285"/>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5"/>
      <c r="AR421" s="285"/>
      <c r="AS421" s="285"/>
      <c r="AT421" s="285"/>
      <c r="AU421" s="285"/>
      <c r="AV421" s="285"/>
      <c r="AW421" s="285"/>
      <c r="AX421" s="285"/>
      <c r="AY421" s="285"/>
      <c r="AZ421" s="285"/>
      <c r="BA421" s="285"/>
      <c r="BB421" s="285"/>
      <c r="BC421" s="285"/>
      <c r="BD421" s="285"/>
      <c r="BE421" s="285"/>
      <c r="BF421" s="285"/>
      <c r="BG421" s="285"/>
      <c r="BH421" s="285"/>
      <c r="BI421" s="285"/>
      <c r="BJ421" s="285"/>
      <c r="BK421" s="285"/>
      <c r="BL421" s="285"/>
      <c r="BM421" s="285"/>
      <c r="BN421" s="285"/>
      <c r="BO421" s="285"/>
      <c r="BP421" s="285"/>
      <c r="BQ421" s="285"/>
      <c r="BR421" s="285"/>
      <c r="BS421" s="285"/>
      <c r="BT421" s="285"/>
      <c r="BU421" s="285"/>
      <c r="BV421" s="285"/>
      <c r="BW421" s="285"/>
      <c r="BX421" s="285"/>
      <c r="BY421" s="285"/>
      <c r="BZ421" s="285"/>
      <c r="CA421" s="285"/>
      <c r="CB421" s="285"/>
      <c r="CC421" s="285"/>
      <c r="CD421" s="285"/>
      <c r="CE421" s="285"/>
    </row>
    <row r="422" spans="1:83" ht="15.75" customHeight="1">
      <c r="A422" s="285"/>
      <c r="B422" s="285"/>
      <c r="C422" s="285"/>
      <c r="D422" s="285"/>
      <c r="E422" s="285"/>
      <c r="F422" s="285"/>
      <c r="G422" s="285"/>
      <c r="H422" s="285"/>
      <c r="I422" s="285"/>
      <c r="J422" s="285"/>
      <c r="K422" s="285"/>
      <c r="L422" s="657"/>
      <c r="M422" s="658"/>
      <c r="N422" s="285"/>
      <c r="O422" s="285"/>
      <c r="P422" s="285"/>
      <c r="Q422" s="285"/>
      <c r="R422" s="285"/>
      <c r="S422" s="285"/>
      <c r="T422" s="285"/>
      <c r="U422" s="285"/>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5"/>
      <c r="AR422" s="285"/>
      <c r="AS422" s="285"/>
      <c r="AT422" s="285"/>
      <c r="AU422" s="285"/>
      <c r="AV422" s="285"/>
      <c r="AW422" s="285"/>
      <c r="AX422" s="285"/>
      <c r="AY422" s="285"/>
      <c r="AZ422" s="285"/>
      <c r="BA422" s="285"/>
      <c r="BB422" s="285"/>
      <c r="BC422" s="285"/>
      <c r="BD422" s="285"/>
      <c r="BE422" s="285"/>
      <c r="BF422" s="285"/>
      <c r="BG422" s="285"/>
      <c r="BH422" s="285"/>
      <c r="BI422" s="285"/>
      <c r="BJ422" s="285"/>
      <c r="BK422" s="285"/>
      <c r="BL422" s="285"/>
      <c r="BM422" s="285"/>
      <c r="BN422" s="285"/>
      <c r="BO422" s="285"/>
      <c r="BP422" s="285"/>
      <c r="BQ422" s="285"/>
      <c r="BR422" s="285"/>
      <c r="BS422" s="285"/>
      <c r="BT422" s="285"/>
      <c r="BU422" s="285"/>
      <c r="BV422" s="285"/>
      <c r="BW422" s="285"/>
      <c r="BX422" s="285"/>
      <c r="BY422" s="285"/>
      <c r="BZ422" s="285"/>
      <c r="CA422" s="285"/>
      <c r="CB422" s="285"/>
      <c r="CC422" s="285"/>
      <c r="CD422" s="285"/>
      <c r="CE422" s="285"/>
    </row>
    <row r="423" spans="1:83" ht="15.75" customHeight="1">
      <c r="A423" s="285"/>
      <c r="B423" s="285"/>
      <c r="C423" s="285"/>
      <c r="D423" s="285"/>
      <c r="E423" s="285"/>
      <c r="F423" s="285"/>
      <c r="G423" s="285"/>
      <c r="H423" s="285"/>
      <c r="I423" s="285"/>
      <c r="J423" s="285"/>
      <c r="K423" s="285"/>
      <c r="L423" s="657"/>
      <c r="M423" s="658"/>
      <c r="N423" s="285"/>
      <c r="O423" s="285"/>
      <c r="P423" s="285"/>
      <c r="Q423" s="285"/>
      <c r="R423" s="285"/>
      <c r="S423" s="285"/>
      <c r="T423" s="285"/>
      <c r="U423" s="285"/>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5"/>
      <c r="AR423" s="285"/>
      <c r="AS423" s="285"/>
      <c r="AT423" s="285"/>
      <c r="AU423" s="285"/>
      <c r="AV423" s="285"/>
      <c r="AW423" s="285"/>
      <c r="AX423" s="285"/>
      <c r="AY423" s="285"/>
      <c r="AZ423" s="285"/>
      <c r="BA423" s="285"/>
      <c r="BB423" s="285"/>
      <c r="BC423" s="285"/>
      <c r="BD423" s="285"/>
      <c r="BE423" s="285"/>
      <c r="BF423" s="285"/>
      <c r="BG423" s="285"/>
      <c r="BH423" s="285"/>
      <c r="BI423" s="285"/>
      <c r="BJ423" s="285"/>
      <c r="BK423" s="285"/>
      <c r="BL423" s="285"/>
      <c r="BM423" s="285"/>
      <c r="BN423" s="285"/>
      <c r="BO423" s="285"/>
      <c r="BP423" s="285"/>
      <c r="BQ423" s="285"/>
      <c r="BR423" s="285"/>
      <c r="BS423" s="285"/>
      <c r="BT423" s="285"/>
      <c r="BU423" s="285"/>
      <c r="BV423" s="285"/>
      <c r="BW423" s="285"/>
      <c r="BX423" s="285"/>
      <c r="BY423" s="285"/>
      <c r="BZ423" s="285"/>
      <c r="CA423" s="285"/>
      <c r="CB423" s="285"/>
      <c r="CC423" s="285"/>
      <c r="CD423" s="285"/>
      <c r="CE423" s="285"/>
    </row>
    <row r="424" spans="1:83" ht="15.75" customHeight="1">
      <c r="A424" s="285"/>
      <c r="B424" s="285"/>
      <c r="C424" s="285"/>
      <c r="D424" s="285"/>
      <c r="E424" s="285"/>
      <c r="F424" s="285"/>
      <c r="G424" s="285"/>
      <c r="H424" s="285"/>
      <c r="I424" s="285"/>
      <c r="J424" s="285"/>
      <c r="K424" s="285"/>
      <c r="L424" s="657"/>
      <c r="M424" s="658"/>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5"/>
      <c r="AR424" s="285"/>
      <c r="AS424" s="285"/>
      <c r="AT424" s="285"/>
      <c r="AU424" s="285"/>
      <c r="AV424" s="285"/>
      <c r="AW424" s="285"/>
      <c r="AX424" s="285"/>
      <c r="AY424" s="285"/>
      <c r="AZ424" s="285"/>
      <c r="BA424" s="285"/>
      <c r="BB424" s="285"/>
      <c r="BC424" s="285"/>
      <c r="BD424" s="285"/>
      <c r="BE424" s="285"/>
      <c r="BF424" s="285"/>
      <c r="BG424" s="285"/>
      <c r="BH424" s="285"/>
      <c r="BI424" s="285"/>
      <c r="BJ424" s="285"/>
      <c r="BK424" s="285"/>
      <c r="BL424" s="285"/>
      <c r="BM424" s="285"/>
      <c r="BN424" s="285"/>
      <c r="BO424" s="285"/>
      <c r="BP424" s="285"/>
      <c r="BQ424" s="285"/>
      <c r="BR424" s="285"/>
      <c r="BS424" s="285"/>
      <c r="BT424" s="285"/>
      <c r="BU424" s="285"/>
      <c r="BV424" s="285"/>
      <c r="BW424" s="285"/>
      <c r="BX424" s="285"/>
      <c r="BY424" s="285"/>
      <c r="BZ424" s="285"/>
      <c r="CA424" s="285"/>
      <c r="CB424" s="285"/>
      <c r="CC424" s="285"/>
      <c r="CD424" s="285"/>
      <c r="CE424" s="285"/>
    </row>
    <row r="425" spans="1:83" ht="15.75" customHeight="1">
      <c r="A425" s="285"/>
      <c r="B425" s="285"/>
      <c r="C425" s="285"/>
      <c r="D425" s="285"/>
      <c r="E425" s="285"/>
      <c r="F425" s="285"/>
      <c r="G425" s="285"/>
      <c r="H425" s="285"/>
      <c r="I425" s="285"/>
      <c r="J425" s="285"/>
      <c r="K425" s="285"/>
      <c r="L425" s="657"/>
      <c r="M425" s="658"/>
      <c r="N425" s="285"/>
      <c r="O425" s="285"/>
      <c r="P425" s="285"/>
      <c r="Q425" s="285"/>
      <c r="R425" s="285"/>
      <c r="S425" s="285"/>
      <c r="T425" s="285"/>
      <c r="U425" s="285"/>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5"/>
      <c r="AR425" s="285"/>
      <c r="AS425" s="285"/>
      <c r="AT425" s="285"/>
      <c r="AU425" s="285"/>
      <c r="AV425" s="285"/>
      <c r="AW425" s="285"/>
      <c r="AX425" s="285"/>
      <c r="AY425" s="285"/>
      <c r="AZ425" s="285"/>
      <c r="BA425" s="285"/>
      <c r="BB425" s="285"/>
      <c r="BC425" s="285"/>
      <c r="BD425" s="285"/>
      <c r="BE425" s="285"/>
      <c r="BF425" s="285"/>
      <c r="BG425" s="285"/>
      <c r="BH425" s="285"/>
      <c r="BI425" s="285"/>
      <c r="BJ425" s="285"/>
      <c r="BK425" s="285"/>
      <c r="BL425" s="285"/>
      <c r="BM425" s="285"/>
      <c r="BN425" s="285"/>
      <c r="BO425" s="285"/>
      <c r="BP425" s="285"/>
      <c r="BQ425" s="285"/>
      <c r="BR425" s="285"/>
      <c r="BS425" s="285"/>
      <c r="BT425" s="285"/>
      <c r="BU425" s="285"/>
      <c r="BV425" s="285"/>
      <c r="BW425" s="285"/>
      <c r="BX425" s="285"/>
      <c r="BY425" s="285"/>
      <c r="BZ425" s="285"/>
      <c r="CA425" s="285"/>
      <c r="CB425" s="285"/>
      <c r="CC425" s="285"/>
      <c r="CD425" s="285"/>
      <c r="CE425" s="285"/>
    </row>
    <row r="426" spans="1:83" ht="15.75" customHeight="1">
      <c r="A426" s="285"/>
      <c r="B426" s="285"/>
      <c r="C426" s="285"/>
      <c r="D426" s="285"/>
      <c r="E426" s="285"/>
      <c r="F426" s="285"/>
      <c r="G426" s="285"/>
      <c r="H426" s="285"/>
      <c r="I426" s="285"/>
      <c r="J426" s="285"/>
      <c r="K426" s="285"/>
      <c r="L426" s="657"/>
      <c r="M426" s="658"/>
      <c r="N426" s="285"/>
      <c r="O426" s="285"/>
      <c r="P426" s="285"/>
      <c r="Q426" s="285"/>
      <c r="R426" s="285"/>
      <c r="S426" s="285"/>
      <c r="T426" s="285"/>
      <c r="U426" s="285"/>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5"/>
      <c r="AR426" s="285"/>
      <c r="AS426" s="285"/>
      <c r="AT426" s="285"/>
      <c r="AU426" s="285"/>
      <c r="AV426" s="285"/>
      <c r="AW426" s="285"/>
      <c r="AX426" s="285"/>
      <c r="AY426" s="285"/>
      <c r="AZ426" s="285"/>
      <c r="BA426" s="285"/>
      <c r="BB426" s="285"/>
      <c r="BC426" s="285"/>
      <c r="BD426" s="285"/>
      <c r="BE426" s="285"/>
      <c r="BF426" s="285"/>
      <c r="BG426" s="285"/>
      <c r="BH426" s="285"/>
      <c r="BI426" s="285"/>
      <c r="BJ426" s="285"/>
      <c r="BK426" s="285"/>
      <c r="BL426" s="285"/>
      <c r="BM426" s="285"/>
      <c r="BN426" s="285"/>
      <c r="BO426" s="285"/>
      <c r="BP426" s="285"/>
      <c r="BQ426" s="285"/>
      <c r="BR426" s="285"/>
      <c r="BS426" s="285"/>
      <c r="BT426" s="285"/>
      <c r="BU426" s="285"/>
      <c r="BV426" s="285"/>
      <c r="BW426" s="285"/>
      <c r="BX426" s="285"/>
      <c r="BY426" s="285"/>
      <c r="BZ426" s="285"/>
      <c r="CA426" s="285"/>
      <c r="CB426" s="285"/>
      <c r="CC426" s="285"/>
      <c r="CD426" s="285"/>
      <c r="CE426" s="285"/>
    </row>
    <row r="427" spans="1:83" ht="15.75" customHeight="1">
      <c r="A427" s="285"/>
      <c r="B427" s="285"/>
      <c r="C427" s="285"/>
      <c r="D427" s="285"/>
      <c r="E427" s="285"/>
      <c r="F427" s="285"/>
      <c r="G427" s="285"/>
      <c r="H427" s="285"/>
      <c r="I427" s="285"/>
      <c r="J427" s="285"/>
      <c r="K427" s="285"/>
      <c r="L427" s="657"/>
      <c r="M427" s="658"/>
      <c r="N427" s="285"/>
      <c r="O427" s="285"/>
      <c r="P427" s="285"/>
      <c r="Q427" s="285"/>
      <c r="R427" s="285"/>
      <c r="S427" s="285"/>
      <c r="T427" s="285"/>
      <c r="U427" s="285"/>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5"/>
      <c r="AR427" s="285"/>
      <c r="AS427" s="285"/>
      <c r="AT427" s="285"/>
      <c r="AU427" s="285"/>
      <c r="AV427" s="285"/>
      <c r="AW427" s="285"/>
      <c r="AX427" s="285"/>
      <c r="AY427" s="285"/>
      <c r="AZ427" s="285"/>
      <c r="BA427" s="285"/>
      <c r="BB427" s="285"/>
      <c r="BC427" s="285"/>
      <c r="BD427" s="285"/>
      <c r="BE427" s="285"/>
      <c r="BF427" s="285"/>
      <c r="BG427" s="285"/>
      <c r="BH427" s="285"/>
      <c r="BI427" s="285"/>
      <c r="BJ427" s="285"/>
      <c r="BK427" s="285"/>
      <c r="BL427" s="285"/>
      <c r="BM427" s="285"/>
      <c r="BN427" s="285"/>
      <c r="BO427" s="285"/>
      <c r="BP427" s="285"/>
      <c r="BQ427" s="285"/>
      <c r="BR427" s="285"/>
      <c r="BS427" s="285"/>
      <c r="BT427" s="285"/>
      <c r="BU427" s="285"/>
      <c r="BV427" s="285"/>
      <c r="BW427" s="285"/>
      <c r="BX427" s="285"/>
      <c r="BY427" s="285"/>
      <c r="BZ427" s="285"/>
      <c r="CA427" s="285"/>
      <c r="CB427" s="285"/>
      <c r="CC427" s="285"/>
      <c r="CD427" s="285"/>
      <c r="CE427" s="285"/>
    </row>
    <row r="428" spans="1:83" ht="15.75" customHeight="1">
      <c r="A428" s="285"/>
      <c r="B428" s="285"/>
      <c r="C428" s="285"/>
      <c r="D428" s="285"/>
      <c r="E428" s="285"/>
      <c r="F428" s="285"/>
      <c r="G428" s="285"/>
      <c r="H428" s="285"/>
      <c r="I428" s="285"/>
      <c r="J428" s="285"/>
      <c r="K428" s="285"/>
      <c r="L428" s="657"/>
      <c r="M428" s="658"/>
      <c r="N428" s="285"/>
      <c r="O428" s="285"/>
      <c r="P428" s="285"/>
      <c r="Q428" s="285"/>
      <c r="R428" s="285"/>
      <c r="S428" s="285"/>
      <c r="T428" s="285"/>
      <c r="U428" s="285"/>
      <c r="V428" s="285"/>
      <c r="W428" s="285"/>
      <c r="X428" s="285"/>
      <c r="Y428" s="285"/>
      <c r="Z428" s="285"/>
      <c r="AA428" s="285"/>
      <c r="AB428" s="285"/>
      <c r="AC428" s="285"/>
      <c r="AD428" s="285"/>
      <c r="AE428" s="285"/>
      <c r="AF428" s="285"/>
      <c r="AG428" s="285"/>
      <c r="AH428" s="285"/>
      <c r="AI428" s="285"/>
      <c r="AJ428" s="285"/>
      <c r="AK428" s="285"/>
      <c r="AL428" s="285"/>
      <c r="AM428" s="285"/>
      <c r="AN428" s="285"/>
      <c r="AO428" s="285"/>
      <c r="AP428" s="285"/>
      <c r="AQ428" s="285"/>
      <c r="AR428" s="285"/>
      <c r="AS428" s="285"/>
      <c r="AT428" s="285"/>
      <c r="AU428" s="285"/>
      <c r="AV428" s="285"/>
      <c r="AW428" s="285"/>
      <c r="AX428" s="285"/>
      <c r="AY428" s="285"/>
      <c r="AZ428" s="285"/>
      <c r="BA428" s="285"/>
      <c r="BB428" s="285"/>
      <c r="BC428" s="285"/>
      <c r="BD428" s="285"/>
      <c r="BE428" s="285"/>
      <c r="BF428" s="285"/>
      <c r="BG428" s="285"/>
      <c r="BH428" s="285"/>
      <c r="BI428" s="285"/>
      <c r="BJ428" s="285"/>
      <c r="BK428" s="285"/>
      <c r="BL428" s="285"/>
      <c r="BM428" s="285"/>
      <c r="BN428" s="285"/>
      <c r="BO428" s="285"/>
      <c r="BP428" s="285"/>
      <c r="BQ428" s="285"/>
      <c r="BR428" s="285"/>
      <c r="BS428" s="285"/>
      <c r="BT428" s="285"/>
      <c r="BU428" s="285"/>
      <c r="BV428" s="285"/>
      <c r="BW428" s="285"/>
      <c r="BX428" s="285"/>
      <c r="BY428" s="285"/>
      <c r="BZ428" s="285"/>
      <c r="CA428" s="285"/>
      <c r="CB428" s="285"/>
      <c r="CC428" s="285"/>
      <c r="CD428" s="285"/>
      <c r="CE428" s="285"/>
    </row>
    <row r="429" spans="1:83" ht="15.75" customHeight="1">
      <c r="A429" s="285"/>
      <c r="B429" s="285"/>
      <c r="C429" s="285"/>
      <c r="D429" s="285"/>
      <c r="E429" s="285"/>
      <c r="F429" s="285"/>
      <c r="G429" s="285"/>
      <c r="H429" s="285"/>
      <c r="I429" s="285"/>
      <c r="J429" s="285"/>
      <c r="K429" s="285"/>
      <c r="L429" s="657"/>
      <c r="M429" s="658"/>
      <c r="N429" s="285"/>
      <c r="O429" s="285"/>
      <c r="P429" s="285"/>
      <c r="Q429" s="285"/>
      <c r="R429" s="285"/>
      <c r="S429" s="285"/>
      <c r="T429" s="285"/>
      <c r="U429" s="285"/>
      <c r="V429" s="285"/>
      <c r="W429" s="285"/>
      <c r="X429" s="285"/>
      <c r="Y429" s="285"/>
      <c r="Z429" s="285"/>
      <c r="AA429" s="285"/>
      <c r="AB429" s="285"/>
      <c r="AC429" s="285"/>
      <c r="AD429" s="285"/>
      <c r="AE429" s="285"/>
      <c r="AF429" s="285"/>
      <c r="AG429" s="285"/>
      <c r="AH429" s="285"/>
      <c r="AI429" s="285"/>
      <c r="AJ429" s="285"/>
      <c r="AK429" s="285"/>
      <c r="AL429" s="285"/>
      <c r="AM429" s="285"/>
      <c r="AN429" s="285"/>
      <c r="AO429" s="285"/>
      <c r="AP429" s="285"/>
      <c r="AQ429" s="285"/>
      <c r="AR429" s="285"/>
      <c r="AS429" s="285"/>
      <c r="AT429" s="285"/>
      <c r="AU429" s="285"/>
      <c r="AV429" s="285"/>
      <c r="AW429" s="285"/>
      <c r="AX429" s="285"/>
      <c r="AY429" s="285"/>
      <c r="AZ429" s="285"/>
      <c r="BA429" s="285"/>
      <c r="BB429" s="285"/>
      <c r="BC429" s="285"/>
      <c r="BD429" s="285"/>
      <c r="BE429" s="285"/>
      <c r="BF429" s="285"/>
      <c r="BG429" s="285"/>
      <c r="BH429" s="285"/>
      <c r="BI429" s="285"/>
      <c r="BJ429" s="285"/>
      <c r="BK429" s="285"/>
      <c r="BL429" s="285"/>
      <c r="BM429" s="285"/>
      <c r="BN429" s="285"/>
      <c r="BO429" s="285"/>
      <c r="BP429" s="285"/>
      <c r="BQ429" s="285"/>
      <c r="BR429" s="285"/>
      <c r="BS429" s="285"/>
      <c r="BT429" s="285"/>
      <c r="BU429" s="285"/>
      <c r="BV429" s="285"/>
      <c r="BW429" s="285"/>
      <c r="BX429" s="285"/>
      <c r="BY429" s="285"/>
      <c r="BZ429" s="285"/>
      <c r="CA429" s="285"/>
      <c r="CB429" s="285"/>
      <c r="CC429" s="285"/>
      <c r="CD429" s="285"/>
      <c r="CE429" s="285"/>
    </row>
    <row r="430" spans="1:83" ht="15.75" customHeight="1">
      <c r="A430" s="285"/>
      <c r="B430" s="285"/>
      <c r="C430" s="285"/>
      <c r="D430" s="285"/>
      <c r="E430" s="285"/>
      <c r="F430" s="285"/>
      <c r="G430" s="285"/>
      <c r="H430" s="285"/>
      <c r="I430" s="285"/>
      <c r="J430" s="285"/>
      <c r="K430" s="285"/>
      <c r="L430" s="657"/>
      <c r="M430" s="658"/>
      <c r="N430" s="285"/>
      <c r="O430" s="285"/>
      <c r="P430" s="285"/>
      <c r="Q430" s="285"/>
      <c r="R430" s="285"/>
      <c r="S430" s="285"/>
      <c r="T430" s="285"/>
      <c r="U430" s="285"/>
      <c r="V430" s="285"/>
      <c r="W430" s="285"/>
      <c r="X430" s="285"/>
      <c r="Y430" s="285"/>
      <c r="Z430" s="285"/>
      <c r="AA430" s="285"/>
      <c r="AB430" s="285"/>
      <c r="AC430" s="285"/>
      <c r="AD430" s="285"/>
      <c r="AE430" s="285"/>
      <c r="AF430" s="285"/>
      <c r="AG430" s="285"/>
      <c r="AH430" s="285"/>
      <c r="AI430" s="285"/>
      <c r="AJ430" s="285"/>
      <c r="AK430" s="285"/>
      <c r="AL430" s="285"/>
      <c r="AM430" s="285"/>
      <c r="AN430" s="285"/>
      <c r="AO430" s="285"/>
      <c r="AP430" s="285"/>
      <c r="AQ430" s="285"/>
      <c r="AR430" s="285"/>
      <c r="AS430" s="285"/>
      <c r="AT430" s="285"/>
      <c r="AU430" s="285"/>
      <c r="AV430" s="285"/>
      <c r="AW430" s="285"/>
      <c r="AX430" s="285"/>
      <c r="AY430" s="285"/>
      <c r="AZ430" s="285"/>
      <c r="BA430" s="285"/>
      <c r="BB430" s="285"/>
      <c r="BC430" s="285"/>
      <c r="BD430" s="285"/>
      <c r="BE430" s="285"/>
      <c r="BF430" s="285"/>
      <c r="BG430" s="285"/>
      <c r="BH430" s="285"/>
      <c r="BI430" s="285"/>
      <c r="BJ430" s="285"/>
      <c r="BK430" s="285"/>
      <c r="BL430" s="285"/>
      <c r="BM430" s="285"/>
      <c r="BN430" s="285"/>
      <c r="BO430" s="285"/>
      <c r="BP430" s="285"/>
      <c r="BQ430" s="285"/>
      <c r="BR430" s="285"/>
      <c r="BS430" s="285"/>
      <c r="BT430" s="285"/>
      <c r="BU430" s="285"/>
      <c r="BV430" s="285"/>
      <c r="BW430" s="285"/>
      <c r="BX430" s="285"/>
      <c r="BY430" s="285"/>
      <c r="BZ430" s="285"/>
      <c r="CA430" s="285"/>
      <c r="CB430" s="285"/>
      <c r="CC430" s="285"/>
      <c r="CD430" s="285"/>
      <c r="CE430" s="285"/>
    </row>
    <row r="431" spans="1:83" ht="15.75" customHeight="1">
      <c r="A431" s="285"/>
      <c r="B431" s="285"/>
      <c r="C431" s="285"/>
      <c r="D431" s="285"/>
      <c r="E431" s="285"/>
      <c r="F431" s="285"/>
      <c r="G431" s="285"/>
      <c r="H431" s="285"/>
      <c r="I431" s="285"/>
      <c r="J431" s="285"/>
      <c r="K431" s="285"/>
      <c r="L431" s="657"/>
      <c r="M431" s="658"/>
      <c r="N431" s="285"/>
      <c r="O431" s="285"/>
      <c r="P431" s="285"/>
      <c r="Q431" s="285"/>
      <c r="R431" s="285"/>
      <c r="S431" s="285"/>
      <c r="T431" s="285"/>
      <c r="U431" s="285"/>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5"/>
      <c r="AR431" s="285"/>
      <c r="AS431" s="285"/>
      <c r="AT431" s="285"/>
      <c r="AU431" s="285"/>
      <c r="AV431" s="285"/>
      <c r="AW431" s="285"/>
      <c r="AX431" s="285"/>
      <c r="AY431" s="285"/>
      <c r="AZ431" s="285"/>
      <c r="BA431" s="285"/>
      <c r="BB431" s="285"/>
      <c r="BC431" s="285"/>
      <c r="BD431" s="285"/>
      <c r="BE431" s="285"/>
      <c r="BF431" s="285"/>
      <c r="BG431" s="285"/>
      <c r="BH431" s="285"/>
      <c r="BI431" s="285"/>
      <c r="BJ431" s="285"/>
      <c r="BK431" s="285"/>
      <c r="BL431" s="285"/>
      <c r="BM431" s="285"/>
      <c r="BN431" s="285"/>
      <c r="BO431" s="285"/>
      <c r="BP431" s="285"/>
      <c r="BQ431" s="285"/>
      <c r="BR431" s="285"/>
      <c r="BS431" s="285"/>
      <c r="BT431" s="285"/>
      <c r="BU431" s="285"/>
      <c r="BV431" s="285"/>
      <c r="BW431" s="285"/>
      <c r="BX431" s="285"/>
      <c r="BY431" s="285"/>
      <c r="BZ431" s="285"/>
      <c r="CA431" s="285"/>
      <c r="CB431" s="285"/>
      <c r="CC431" s="285"/>
      <c r="CD431" s="285"/>
      <c r="CE431" s="285"/>
    </row>
    <row r="432" spans="1:83" ht="15.75" customHeight="1">
      <c r="A432" s="285"/>
      <c r="B432" s="285"/>
      <c r="C432" s="285"/>
      <c r="D432" s="285"/>
      <c r="E432" s="285"/>
      <c r="F432" s="285"/>
      <c r="G432" s="285"/>
      <c r="H432" s="285"/>
      <c r="I432" s="285"/>
      <c r="J432" s="285"/>
      <c r="K432" s="285"/>
      <c r="L432" s="657"/>
      <c r="M432" s="658"/>
      <c r="N432" s="285"/>
      <c r="O432" s="285"/>
      <c r="P432" s="285"/>
      <c r="Q432" s="285"/>
      <c r="R432" s="285"/>
      <c r="S432" s="285"/>
      <c r="T432" s="285"/>
      <c r="U432" s="285"/>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5"/>
      <c r="AR432" s="285"/>
      <c r="AS432" s="285"/>
      <c r="AT432" s="285"/>
      <c r="AU432" s="285"/>
      <c r="AV432" s="285"/>
      <c r="AW432" s="285"/>
      <c r="AX432" s="285"/>
      <c r="AY432" s="285"/>
      <c r="AZ432" s="285"/>
      <c r="BA432" s="285"/>
      <c r="BB432" s="285"/>
      <c r="BC432" s="285"/>
      <c r="BD432" s="285"/>
      <c r="BE432" s="285"/>
      <c r="BF432" s="285"/>
      <c r="BG432" s="285"/>
      <c r="BH432" s="285"/>
      <c r="BI432" s="285"/>
      <c r="BJ432" s="285"/>
      <c r="BK432" s="285"/>
      <c r="BL432" s="285"/>
      <c r="BM432" s="285"/>
      <c r="BN432" s="285"/>
      <c r="BO432" s="285"/>
      <c r="BP432" s="285"/>
      <c r="BQ432" s="285"/>
      <c r="BR432" s="285"/>
      <c r="BS432" s="285"/>
      <c r="BT432" s="285"/>
      <c r="BU432" s="285"/>
      <c r="BV432" s="285"/>
      <c r="BW432" s="285"/>
      <c r="BX432" s="285"/>
      <c r="BY432" s="285"/>
      <c r="BZ432" s="285"/>
      <c r="CA432" s="285"/>
      <c r="CB432" s="285"/>
      <c r="CC432" s="285"/>
      <c r="CD432" s="285"/>
      <c r="CE432" s="285"/>
    </row>
    <row r="433" spans="1:83" ht="15.75" customHeight="1">
      <c r="A433" s="285"/>
      <c r="B433" s="285"/>
      <c r="C433" s="285"/>
      <c r="D433" s="285"/>
      <c r="E433" s="285"/>
      <c r="F433" s="285"/>
      <c r="G433" s="285"/>
      <c r="H433" s="285"/>
      <c r="I433" s="285"/>
      <c r="J433" s="285"/>
      <c r="K433" s="285"/>
      <c r="L433" s="657"/>
      <c r="M433" s="658"/>
      <c r="N433" s="285"/>
      <c r="O433" s="285"/>
      <c r="P433" s="285"/>
      <c r="Q433" s="285"/>
      <c r="R433" s="285"/>
      <c r="S433" s="285"/>
      <c r="T433" s="285"/>
      <c r="U433" s="285"/>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5"/>
      <c r="AR433" s="285"/>
      <c r="AS433" s="285"/>
      <c r="AT433" s="285"/>
      <c r="AU433" s="285"/>
      <c r="AV433" s="285"/>
      <c r="AW433" s="285"/>
      <c r="AX433" s="285"/>
      <c r="AY433" s="285"/>
      <c r="AZ433" s="285"/>
      <c r="BA433" s="285"/>
      <c r="BB433" s="285"/>
      <c r="BC433" s="285"/>
      <c r="BD433" s="285"/>
      <c r="BE433" s="285"/>
      <c r="BF433" s="285"/>
      <c r="BG433" s="285"/>
      <c r="BH433" s="285"/>
      <c r="BI433" s="285"/>
      <c r="BJ433" s="285"/>
      <c r="BK433" s="285"/>
      <c r="BL433" s="285"/>
      <c r="BM433" s="285"/>
      <c r="BN433" s="285"/>
      <c r="BO433" s="285"/>
      <c r="BP433" s="285"/>
      <c r="BQ433" s="285"/>
      <c r="BR433" s="285"/>
      <c r="BS433" s="285"/>
      <c r="BT433" s="285"/>
      <c r="BU433" s="285"/>
      <c r="BV433" s="285"/>
      <c r="BW433" s="285"/>
      <c r="BX433" s="285"/>
      <c r="BY433" s="285"/>
      <c r="BZ433" s="285"/>
      <c r="CA433" s="285"/>
      <c r="CB433" s="285"/>
      <c r="CC433" s="285"/>
      <c r="CD433" s="285"/>
      <c r="CE433" s="285"/>
    </row>
    <row r="434" spans="1:83" ht="15.75" customHeight="1">
      <c r="A434" s="285"/>
      <c r="B434" s="285"/>
      <c r="C434" s="285"/>
      <c r="D434" s="285"/>
      <c r="E434" s="285"/>
      <c r="F434" s="285"/>
      <c r="G434" s="285"/>
      <c r="H434" s="285"/>
      <c r="I434" s="285"/>
      <c r="J434" s="285"/>
      <c r="K434" s="285"/>
      <c r="L434" s="657"/>
      <c r="M434" s="658"/>
      <c r="N434" s="285"/>
      <c r="O434" s="285"/>
      <c r="P434" s="285"/>
      <c r="Q434" s="285"/>
      <c r="R434" s="285"/>
      <c r="S434" s="285"/>
      <c r="T434" s="285"/>
      <c r="U434" s="285"/>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5"/>
      <c r="AR434" s="285"/>
      <c r="AS434" s="285"/>
      <c r="AT434" s="285"/>
      <c r="AU434" s="285"/>
      <c r="AV434" s="285"/>
      <c r="AW434" s="285"/>
      <c r="AX434" s="285"/>
      <c r="AY434" s="285"/>
      <c r="AZ434" s="285"/>
      <c r="BA434" s="285"/>
      <c r="BB434" s="285"/>
      <c r="BC434" s="285"/>
      <c r="BD434" s="285"/>
      <c r="BE434" s="285"/>
      <c r="BF434" s="285"/>
      <c r="BG434" s="285"/>
      <c r="BH434" s="285"/>
      <c r="BI434" s="285"/>
      <c r="BJ434" s="285"/>
      <c r="BK434" s="285"/>
      <c r="BL434" s="285"/>
      <c r="BM434" s="285"/>
      <c r="BN434" s="285"/>
      <c r="BO434" s="285"/>
      <c r="BP434" s="285"/>
      <c r="BQ434" s="285"/>
      <c r="BR434" s="285"/>
      <c r="BS434" s="285"/>
      <c r="BT434" s="285"/>
      <c r="BU434" s="285"/>
      <c r="BV434" s="285"/>
      <c r="BW434" s="285"/>
      <c r="BX434" s="285"/>
      <c r="BY434" s="285"/>
      <c r="BZ434" s="285"/>
      <c r="CA434" s="285"/>
      <c r="CB434" s="285"/>
      <c r="CC434" s="285"/>
      <c r="CD434" s="285"/>
      <c r="CE434" s="285"/>
    </row>
    <row r="435" spans="1:83" ht="15.75" customHeight="1">
      <c r="A435" s="285"/>
      <c r="B435" s="285"/>
      <c r="C435" s="285"/>
      <c r="D435" s="285"/>
      <c r="E435" s="285"/>
      <c r="F435" s="285"/>
      <c r="G435" s="285"/>
      <c r="H435" s="285"/>
      <c r="I435" s="285"/>
      <c r="J435" s="285"/>
      <c r="K435" s="285"/>
      <c r="L435" s="657"/>
      <c r="M435" s="658"/>
      <c r="N435" s="285"/>
      <c r="O435" s="285"/>
      <c r="P435" s="285"/>
      <c r="Q435" s="285"/>
      <c r="R435" s="285"/>
      <c r="S435" s="285"/>
      <c r="T435" s="285"/>
      <c r="U435" s="285"/>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5"/>
      <c r="AR435" s="285"/>
      <c r="AS435" s="285"/>
      <c r="AT435" s="285"/>
      <c r="AU435" s="285"/>
      <c r="AV435" s="285"/>
      <c r="AW435" s="285"/>
      <c r="AX435" s="285"/>
      <c r="AY435" s="285"/>
      <c r="AZ435" s="285"/>
      <c r="BA435" s="285"/>
      <c r="BB435" s="285"/>
      <c r="BC435" s="285"/>
      <c r="BD435" s="285"/>
      <c r="BE435" s="285"/>
      <c r="BF435" s="285"/>
      <c r="BG435" s="285"/>
      <c r="BH435" s="285"/>
      <c r="BI435" s="285"/>
      <c r="BJ435" s="285"/>
      <c r="BK435" s="285"/>
      <c r="BL435" s="285"/>
      <c r="BM435" s="285"/>
      <c r="BN435" s="285"/>
      <c r="BO435" s="285"/>
      <c r="BP435" s="285"/>
      <c r="BQ435" s="285"/>
      <c r="BR435" s="285"/>
      <c r="BS435" s="285"/>
      <c r="BT435" s="285"/>
      <c r="BU435" s="285"/>
      <c r="BV435" s="285"/>
      <c r="BW435" s="285"/>
      <c r="BX435" s="285"/>
      <c r="BY435" s="285"/>
      <c r="BZ435" s="285"/>
      <c r="CA435" s="285"/>
      <c r="CB435" s="285"/>
      <c r="CC435" s="285"/>
      <c r="CD435" s="285"/>
      <c r="CE435" s="285"/>
    </row>
    <row r="436" spans="1:83" ht="15.75" customHeight="1">
      <c r="A436" s="285"/>
      <c r="B436" s="285"/>
      <c r="C436" s="285"/>
      <c r="D436" s="285"/>
      <c r="E436" s="285"/>
      <c r="F436" s="285"/>
      <c r="G436" s="285"/>
      <c r="H436" s="285"/>
      <c r="I436" s="285"/>
      <c r="J436" s="285"/>
      <c r="K436" s="285"/>
      <c r="L436" s="657"/>
      <c r="M436" s="658"/>
      <c r="N436" s="285"/>
      <c r="O436" s="285"/>
      <c r="P436" s="285"/>
      <c r="Q436" s="285"/>
      <c r="R436" s="285"/>
      <c r="S436" s="285"/>
      <c r="T436" s="285"/>
      <c r="U436" s="285"/>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5"/>
      <c r="AR436" s="285"/>
      <c r="AS436" s="285"/>
      <c r="AT436" s="285"/>
      <c r="AU436" s="285"/>
      <c r="AV436" s="285"/>
      <c r="AW436" s="285"/>
      <c r="AX436" s="285"/>
      <c r="AY436" s="285"/>
      <c r="AZ436" s="285"/>
      <c r="BA436" s="285"/>
      <c r="BB436" s="285"/>
      <c r="BC436" s="285"/>
      <c r="BD436" s="285"/>
      <c r="BE436" s="285"/>
      <c r="BF436" s="285"/>
      <c r="BG436" s="285"/>
      <c r="BH436" s="285"/>
      <c r="BI436" s="285"/>
      <c r="BJ436" s="285"/>
      <c r="BK436" s="285"/>
      <c r="BL436" s="285"/>
      <c r="BM436" s="285"/>
      <c r="BN436" s="285"/>
      <c r="BO436" s="285"/>
      <c r="BP436" s="285"/>
      <c r="BQ436" s="285"/>
      <c r="BR436" s="285"/>
      <c r="BS436" s="285"/>
      <c r="BT436" s="285"/>
      <c r="BU436" s="285"/>
      <c r="BV436" s="285"/>
      <c r="BW436" s="285"/>
      <c r="BX436" s="285"/>
      <c r="BY436" s="285"/>
      <c r="BZ436" s="285"/>
      <c r="CA436" s="285"/>
      <c r="CB436" s="285"/>
      <c r="CC436" s="285"/>
      <c r="CD436" s="285"/>
      <c r="CE436" s="285"/>
    </row>
    <row r="437" spans="1:83" ht="15.75" customHeight="1">
      <c r="A437" s="285"/>
      <c r="B437" s="285"/>
      <c r="C437" s="285"/>
      <c r="D437" s="285"/>
      <c r="E437" s="285"/>
      <c r="F437" s="285"/>
      <c r="G437" s="285"/>
      <c r="H437" s="285"/>
      <c r="I437" s="285"/>
      <c r="J437" s="285"/>
      <c r="K437" s="285"/>
      <c r="L437" s="657"/>
      <c r="M437" s="658"/>
      <c r="N437" s="285"/>
      <c r="O437" s="285"/>
      <c r="P437" s="285"/>
      <c r="Q437" s="285"/>
      <c r="R437" s="285"/>
      <c r="S437" s="285"/>
      <c r="T437" s="285"/>
      <c r="U437" s="285"/>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5"/>
      <c r="AR437" s="285"/>
      <c r="AS437" s="285"/>
      <c r="AT437" s="285"/>
      <c r="AU437" s="285"/>
      <c r="AV437" s="285"/>
      <c r="AW437" s="285"/>
      <c r="AX437" s="285"/>
      <c r="AY437" s="285"/>
      <c r="AZ437" s="285"/>
      <c r="BA437" s="285"/>
      <c r="BB437" s="285"/>
      <c r="BC437" s="285"/>
      <c r="BD437" s="285"/>
      <c r="BE437" s="285"/>
      <c r="BF437" s="285"/>
      <c r="BG437" s="285"/>
      <c r="BH437" s="285"/>
      <c r="BI437" s="285"/>
      <c r="BJ437" s="285"/>
      <c r="BK437" s="285"/>
      <c r="BL437" s="285"/>
      <c r="BM437" s="285"/>
      <c r="BN437" s="285"/>
      <c r="BO437" s="285"/>
      <c r="BP437" s="285"/>
      <c r="BQ437" s="285"/>
      <c r="BR437" s="285"/>
      <c r="BS437" s="285"/>
      <c r="BT437" s="285"/>
      <c r="BU437" s="285"/>
      <c r="BV437" s="285"/>
      <c r="BW437" s="285"/>
      <c r="BX437" s="285"/>
      <c r="BY437" s="285"/>
      <c r="BZ437" s="285"/>
      <c r="CA437" s="285"/>
      <c r="CB437" s="285"/>
      <c r="CC437" s="285"/>
      <c r="CD437" s="285"/>
      <c r="CE437" s="285"/>
    </row>
    <row r="438" spans="1:83" ht="15.75" customHeight="1">
      <c r="A438" s="285"/>
      <c r="B438" s="285"/>
      <c r="C438" s="285"/>
      <c r="D438" s="285"/>
      <c r="E438" s="285"/>
      <c r="F438" s="285"/>
      <c r="G438" s="285"/>
      <c r="H438" s="285"/>
      <c r="I438" s="285"/>
      <c r="J438" s="285"/>
      <c r="K438" s="285"/>
      <c r="L438" s="657"/>
      <c r="M438" s="658"/>
      <c r="N438" s="285"/>
      <c r="O438" s="285"/>
      <c r="P438" s="285"/>
      <c r="Q438" s="285"/>
      <c r="R438" s="285"/>
      <c r="S438" s="285"/>
      <c r="T438" s="285"/>
      <c r="U438" s="285"/>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5"/>
      <c r="AR438" s="285"/>
      <c r="AS438" s="285"/>
      <c r="AT438" s="285"/>
      <c r="AU438" s="285"/>
      <c r="AV438" s="285"/>
      <c r="AW438" s="285"/>
      <c r="AX438" s="285"/>
      <c r="AY438" s="285"/>
      <c r="AZ438" s="285"/>
      <c r="BA438" s="285"/>
      <c r="BB438" s="285"/>
      <c r="BC438" s="285"/>
      <c r="BD438" s="285"/>
      <c r="BE438" s="285"/>
      <c r="BF438" s="285"/>
      <c r="BG438" s="285"/>
      <c r="BH438" s="285"/>
      <c r="BI438" s="285"/>
      <c r="BJ438" s="285"/>
      <c r="BK438" s="285"/>
      <c r="BL438" s="285"/>
      <c r="BM438" s="285"/>
      <c r="BN438" s="285"/>
      <c r="BO438" s="285"/>
      <c r="BP438" s="285"/>
      <c r="BQ438" s="285"/>
      <c r="BR438" s="285"/>
      <c r="BS438" s="285"/>
      <c r="BT438" s="285"/>
      <c r="BU438" s="285"/>
      <c r="BV438" s="285"/>
      <c r="BW438" s="285"/>
      <c r="BX438" s="285"/>
      <c r="BY438" s="285"/>
      <c r="BZ438" s="285"/>
      <c r="CA438" s="285"/>
      <c r="CB438" s="285"/>
      <c r="CC438" s="285"/>
      <c r="CD438" s="285"/>
      <c r="CE438" s="285"/>
    </row>
    <row r="439" spans="1:83" ht="15.75" customHeight="1">
      <c r="A439" s="285"/>
      <c r="B439" s="285"/>
      <c r="C439" s="285"/>
      <c r="D439" s="285"/>
      <c r="E439" s="285"/>
      <c r="F439" s="285"/>
      <c r="G439" s="285"/>
      <c r="H439" s="285"/>
      <c r="I439" s="285"/>
      <c r="J439" s="285"/>
      <c r="K439" s="285"/>
      <c r="L439" s="657"/>
      <c r="M439" s="658"/>
      <c r="N439" s="285"/>
      <c r="O439" s="285"/>
      <c r="P439" s="285"/>
      <c r="Q439" s="285"/>
      <c r="R439" s="285"/>
      <c r="S439" s="285"/>
      <c r="T439" s="285"/>
      <c r="U439" s="285"/>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5"/>
      <c r="AR439" s="285"/>
      <c r="AS439" s="285"/>
      <c r="AT439" s="285"/>
      <c r="AU439" s="285"/>
      <c r="AV439" s="285"/>
      <c r="AW439" s="285"/>
      <c r="AX439" s="285"/>
      <c r="AY439" s="285"/>
      <c r="AZ439" s="285"/>
      <c r="BA439" s="285"/>
      <c r="BB439" s="285"/>
      <c r="BC439" s="285"/>
      <c r="BD439" s="285"/>
      <c r="BE439" s="285"/>
      <c r="BF439" s="285"/>
      <c r="BG439" s="285"/>
      <c r="BH439" s="285"/>
      <c r="BI439" s="285"/>
      <c r="BJ439" s="285"/>
      <c r="BK439" s="285"/>
      <c r="BL439" s="285"/>
      <c r="BM439" s="285"/>
      <c r="BN439" s="285"/>
      <c r="BO439" s="285"/>
      <c r="BP439" s="285"/>
      <c r="BQ439" s="285"/>
      <c r="BR439" s="285"/>
      <c r="BS439" s="285"/>
      <c r="BT439" s="285"/>
      <c r="BU439" s="285"/>
      <c r="BV439" s="285"/>
      <c r="BW439" s="285"/>
      <c r="BX439" s="285"/>
      <c r="BY439" s="285"/>
      <c r="BZ439" s="285"/>
      <c r="CA439" s="285"/>
      <c r="CB439" s="285"/>
      <c r="CC439" s="285"/>
      <c r="CD439" s="285"/>
      <c r="CE439" s="285"/>
    </row>
    <row r="440" spans="1:83" ht="15.75" customHeight="1">
      <c r="A440" s="285"/>
      <c r="B440" s="285"/>
      <c r="C440" s="285"/>
      <c r="D440" s="285"/>
      <c r="E440" s="285"/>
      <c r="F440" s="285"/>
      <c r="G440" s="285"/>
      <c r="H440" s="285"/>
      <c r="I440" s="285"/>
      <c r="J440" s="285"/>
      <c r="K440" s="285"/>
      <c r="L440" s="657"/>
      <c r="M440" s="658"/>
      <c r="N440" s="285"/>
      <c r="O440" s="285"/>
      <c r="P440" s="285"/>
      <c r="Q440" s="285"/>
      <c r="R440" s="285"/>
      <c r="S440" s="285"/>
      <c r="T440" s="285"/>
      <c r="U440" s="285"/>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5"/>
      <c r="AR440" s="285"/>
      <c r="AS440" s="285"/>
      <c r="AT440" s="285"/>
      <c r="AU440" s="285"/>
      <c r="AV440" s="285"/>
      <c r="AW440" s="285"/>
      <c r="AX440" s="285"/>
      <c r="AY440" s="285"/>
      <c r="AZ440" s="285"/>
      <c r="BA440" s="285"/>
      <c r="BB440" s="285"/>
      <c r="BC440" s="285"/>
      <c r="BD440" s="285"/>
      <c r="BE440" s="285"/>
      <c r="BF440" s="285"/>
      <c r="BG440" s="285"/>
      <c r="BH440" s="285"/>
      <c r="BI440" s="285"/>
      <c r="BJ440" s="285"/>
      <c r="BK440" s="285"/>
      <c r="BL440" s="285"/>
      <c r="BM440" s="285"/>
      <c r="BN440" s="285"/>
      <c r="BO440" s="285"/>
      <c r="BP440" s="285"/>
      <c r="BQ440" s="285"/>
      <c r="BR440" s="285"/>
      <c r="BS440" s="285"/>
      <c r="BT440" s="285"/>
      <c r="BU440" s="285"/>
      <c r="BV440" s="285"/>
      <c r="BW440" s="285"/>
      <c r="BX440" s="285"/>
      <c r="BY440" s="285"/>
      <c r="BZ440" s="285"/>
      <c r="CA440" s="285"/>
      <c r="CB440" s="285"/>
      <c r="CC440" s="285"/>
      <c r="CD440" s="285"/>
      <c r="CE440" s="285"/>
    </row>
    <row r="441" spans="1:83" ht="15.75" customHeight="1">
      <c r="A441" s="285"/>
      <c r="B441" s="285"/>
      <c r="C441" s="285"/>
      <c r="D441" s="285"/>
      <c r="E441" s="285"/>
      <c r="F441" s="285"/>
      <c r="G441" s="285"/>
      <c r="H441" s="285"/>
      <c r="I441" s="285"/>
      <c r="J441" s="285"/>
      <c r="K441" s="285"/>
      <c r="L441" s="657"/>
      <c r="M441" s="658"/>
      <c r="N441" s="285"/>
      <c r="O441" s="285"/>
      <c r="P441" s="285"/>
      <c r="Q441" s="285"/>
      <c r="R441" s="285"/>
      <c r="S441" s="285"/>
      <c r="T441" s="285"/>
      <c r="U441" s="285"/>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5"/>
      <c r="AR441" s="285"/>
      <c r="AS441" s="285"/>
      <c r="AT441" s="285"/>
      <c r="AU441" s="285"/>
      <c r="AV441" s="285"/>
      <c r="AW441" s="285"/>
      <c r="AX441" s="285"/>
      <c r="AY441" s="285"/>
      <c r="AZ441" s="285"/>
      <c r="BA441" s="285"/>
      <c r="BB441" s="285"/>
      <c r="BC441" s="285"/>
      <c r="BD441" s="285"/>
      <c r="BE441" s="285"/>
      <c r="BF441" s="285"/>
      <c r="BG441" s="285"/>
      <c r="BH441" s="285"/>
      <c r="BI441" s="285"/>
      <c r="BJ441" s="285"/>
      <c r="BK441" s="285"/>
      <c r="BL441" s="285"/>
      <c r="BM441" s="285"/>
      <c r="BN441" s="285"/>
      <c r="BO441" s="285"/>
      <c r="BP441" s="285"/>
      <c r="BQ441" s="285"/>
      <c r="BR441" s="285"/>
      <c r="BS441" s="285"/>
      <c r="BT441" s="285"/>
      <c r="BU441" s="285"/>
      <c r="BV441" s="285"/>
      <c r="BW441" s="285"/>
      <c r="BX441" s="285"/>
      <c r="BY441" s="285"/>
      <c r="BZ441" s="285"/>
      <c r="CA441" s="285"/>
      <c r="CB441" s="285"/>
      <c r="CC441" s="285"/>
      <c r="CD441" s="285"/>
      <c r="CE441" s="285"/>
    </row>
    <row r="442" spans="1:83" ht="15.75" customHeight="1">
      <c r="A442" s="285"/>
      <c r="B442" s="285"/>
      <c r="C442" s="285"/>
      <c r="D442" s="285"/>
      <c r="E442" s="285"/>
      <c r="F442" s="285"/>
      <c r="G442" s="285"/>
      <c r="H442" s="285"/>
      <c r="I442" s="285"/>
      <c r="J442" s="285"/>
      <c r="K442" s="285"/>
      <c r="L442" s="657"/>
      <c r="M442" s="658"/>
      <c r="N442" s="285"/>
      <c r="O442" s="285"/>
      <c r="P442" s="285"/>
      <c r="Q442" s="285"/>
      <c r="R442" s="285"/>
      <c r="S442" s="285"/>
      <c r="T442" s="285"/>
      <c r="U442" s="285"/>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5"/>
      <c r="AR442" s="285"/>
      <c r="AS442" s="285"/>
      <c r="AT442" s="285"/>
      <c r="AU442" s="285"/>
      <c r="AV442" s="285"/>
      <c r="AW442" s="285"/>
      <c r="AX442" s="285"/>
      <c r="AY442" s="285"/>
      <c r="AZ442" s="285"/>
      <c r="BA442" s="285"/>
      <c r="BB442" s="285"/>
      <c r="BC442" s="285"/>
      <c r="BD442" s="285"/>
      <c r="BE442" s="285"/>
      <c r="BF442" s="285"/>
      <c r="BG442" s="285"/>
      <c r="BH442" s="285"/>
      <c r="BI442" s="285"/>
      <c r="BJ442" s="285"/>
      <c r="BK442" s="285"/>
      <c r="BL442" s="285"/>
      <c r="BM442" s="285"/>
      <c r="BN442" s="285"/>
      <c r="BO442" s="285"/>
      <c r="BP442" s="285"/>
      <c r="BQ442" s="285"/>
      <c r="BR442" s="285"/>
      <c r="BS442" s="285"/>
      <c r="BT442" s="285"/>
      <c r="BU442" s="285"/>
      <c r="BV442" s="285"/>
      <c r="BW442" s="285"/>
      <c r="BX442" s="285"/>
      <c r="BY442" s="285"/>
      <c r="BZ442" s="285"/>
      <c r="CA442" s="285"/>
      <c r="CB442" s="285"/>
      <c r="CC442" s="285"/>
      <c r="CD442" s="285"/>
      <c r="CE442" s="285"/>
    </row>
    <row r="443" spans="1:83" ht="15.75" customHeight="1">
      <c r="A443" s="285"/>
      <c r="B443" s="285"/>
      <c r="C443" s="285"/>
      <c r="D443" s="285"/>
      <c r="E443" s="285"/>
      <c r="F443" s="285"/>
      <c r="G443" s="285"/>
      <c r="H443" s="285"/>
      <c r="I443" s="285"/>
      <c r="J443" s="285"/>
      <c r="K443" s="285"/>
      <c r="L443" s="657"/>
      <c r="M443" s="658"/>
      <c r="N443" s="285"/>
      <c r="O443" s="285"/>
      <c r="P443" s="285"/>
      <c r="Q443" s="285"/>
      <c r="R443" s="285"/>
      <c r="S443" s="285"/>
      <c r="T443" s="285"/>
      <c r="U443" s="285"/>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5"/>
      <c r="AR443" s="285"/>
      <c r="AS443" s="285"/>
      <c r="AT443" s="285"/>
      <c r="AU443" s="285"/>
      <c r="AV443" s="285"/>
      <c r="AW443" s="285"/>
      <c r="AX443" s="285"/>
      <c r="AY443" s="285"/>
      <c r="AZ443" s="285"/>
      <c r="BA443" s="285"/>
      <c r="BB443" s="285"/>
      <c r="BC443" s="285"/>
      <c r="BD443" s="285"/>
      <c r="BE443" s="285"/>
      <c r="BF443" s="285"/>
      <c r="BG443" s="285"/>
      <c r="BH443" s="285"/>
      <c r="BI443" s="285"/>
      <c r="BJ443" s="285"/>
      <c r="BK443" s="285"/>
      <c r="BL443" s="285"/>
      <c r="BM443" s="285"/>
      <c r="BN443" s="285"/>
      <c r="BO443" s="285"/>
      <c r="BP443" s="285"/>
      <c r="BQ443" s="285"/>
      <c r="BR443" s="285"/>
      <c r="BS443" s="285"/>
      <c r="BT443" s="285"/>
      <c r="BU443" s="285"/>
      <c r="BV443" s="285"/>
      <c r="BW443" s="285"/>
      <c r="BX443" s="285"/>
      <c r="BY443" s="285"/>
      <c r="BZ443" s="285"/>
      <c r="CA443" s="285"/>
      <c r="CB443" s="285"/>
      <c r="CC443" s="285"/>
      <c r="CD443" s="285"/>
      <c r="CE443" s="285"/>
    </row>
    <row r="444" spans="1:83" ht="15.75" customHeight="1">
      <c r="A444" s="285"/>
      <c r="B444" s="285"/>
      <c r="C444" s="285"/>
      <c r="D444" s="285"/>
      <c r="E444" s="285"/>
      <c r="F444" s="285"/>
      <c r="G444" s="285"/>
      <c r="H444" s="285"/>
      <c r="I444" s="285"/>
      <c r="J444" s="285"/>
      <c r="K444" s="285"/>
      <c r="L444" s="657"/>
      <c r="M444" s="658"/>
      <c r="N444" s="285"/>
      <c r="O444" s="285"/>
      <c r="P444" s="285"/>
      <c r="Q444" s="285"/>
      <c r="R444" s="285"/>
      <c r="S444" s="285"/>
      <c r="T444" s="285"/>
      <c r="U444" s="285"/>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5"/>
      <c r="AR444" s="285"/>
      <c r="AS444" s="285"/>
      <c r="AT444" s="285"/>
      <c r="AU444" s="285"/>
      <c r="AV444" s="285"/>
      <c r="AW444" s="285"/>
      <c r="AX444" s="285"/>
      <c r="AY444" s="285"/>
      <c r="AZ444" s="285"/>
      <c r="BA444" s="285"/>
      <c r="BB444" s="285"/>
      <c r="BC444" s="285"/>
      <c r="BD444" s="285"/>
      <c r="BE444" s="285"/>
      <c r="BF444" s="285"/>
      <c r="BG444" s="285"/>
      <c r="BH444" s="285"/>
      <c r="BI444" s="285"/>
      <c r="BJ444" s="285"/>
      <c r="BK444" s="285"/>
      <c r="BL444" s="285"/>
      <c r="BM444" s="285"/>
      <c r="BN444" s="285"/>
      <c r="BO444" s="285"/>
      <c r="BP444" s="285"/>
      <c r="BQ444" s="285"/>
      <c r="BR444" s="285"/>
      <c r="BS444" s="285"/>
      <c r="BT444" s="285"/>
      <c r="BU444" s="285"/>
      <c r="BV444" s="285"/>
      <c r="BW444" s="285"/>
      <c r="BX444" s="285"/>
      <c r="BY444" s="285"/>
      <c r="BZ444" s="285"/>
      <c r="CA444" s="285"/>
      <c r="CB444" s="285"/>
      <c r="CC444" s="285"/>
      <c r="CD444" s="285"/>
      <c r="CE444" s="285"/>
    </row>
    <row r="445" spans="1:83" ht="15.75" customHeight="1">
      <c r="A445" s="285"/>
      <c r="B445" s="285"/>
      <c r="C445" s="285"/>
      <c r="D445" s="285"/>
      <c r="E445" s="285"/>
      <c r="F445" s="285"/>
      <c r="G445" s="285"/>
      <c r="H445" s="285"/>
      <c r="I445" s="285"/>
      <c r="J445" s="285"/>
      <c r="K445" s="285"/>
      <c r="L445" s="657"/>
      <c r="M445" s="658"/>
      <c r="N445" s="285"/>
      <c r="O445" s="285"/>
      <c r="P445" s="285"/>
      <c r="Q445" s="285"/>
      <c r="R445" s="285"/>
      <c r="S445" s="285"/>
      <c r="T445" s="285"/>
      <c r="U445" s="285"/>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5"/>
      <c r="AR445" s="285"/>
      <c r="AS445" s="285"/>
      <c r="AT445" s="285"/>
      <c r="AU445" s="285"/>
      <c r="AV445" s="285"/>
      <c r="AW445" s="285"/>
      <c r="AX445" s="285"/>
      <c r="AY445" s="285"/>
      <c r="AZ445" s="285"/>
      <c r="BA445" s="285"/>
      <c r="BB445" s="285"/>
      <c r="BC445" s="285"/>
      <c r="BD445" s="285"/>
      <c r="BE445" s="285"/>
      <c r="BF445" s="285"/>
      <c r="BG445" s="285"/>
      <c r="BH445" s="285"/>
      <c r="BI445" s="285"/>
      <c r="BJ445" s="285"/>
      <c r="BK445" s="285"/>
      <c r="BL445" s="285"/>
      <c r="BM445" s="285"/>
      <c r="BN445" s="285"/>
      <c r="BO445" s="285"/>
      <c r="BP445" s="285"/>
      <c r="BQ445" s="285"/>
      <c r="BR445" s="285"/>
      <c r="BS445" s="285"/>
      <c r="BT445" s="285"/>
      <c r="BU445" s="285"/>
      <c r="BV445" s="285"/>
      <c r="BW445" s="285"/>
      <c r="BX445" s="285"/>
      <c r="BY445" s="285"/>
      <c r="BZ445" s="285"/>
      <c r="CA445" s="285"/>
      <c r="CB445" s="285"/>
      <c r="CC445" s="285"/>
      <c r="CD445" s="285"/>
      <c r="CE445" s="285"/>
    </row>
    <row r="446" spans="1:83" ht="15.75" customHeight="1">
      <c r="A446" s="285"/>
      <c r="B446" s="285"/>
      <c r="C446" s="285"/>
      <c r="D446" s="285"/>
      <c r="E446" s="285"/>
      <c r="F446" s="285"/>
      <c r="G446" s="285"/>
      <c r="H446" s="285"/>
      <c r="I446" s="285"/>
      <c r="J446" s="285"/>
      <c r="K446" s="285"/>
      <c r="L446" s="657"/>
      <c r="M446" s="658"/>
      <c r="N446" s="285"/>
      <c r="O446" s="285"/>
      <c r="P446" s="285"/>
      <c r="Q446" s="285"/>
      <c r="R446" s="285"/>
      <c r="S446" s="285"/>
      <c r="T446" s="285"/>
      <c r="U446" s="285"/>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5"/>
      <c r="AR446" s="285"/>
      <c r="AS446" s="285"/>
      <c r="AT446" s="285"/>
      <c r="AU446" s="285"/>
      <c r="AV446" s="285"/>
      <c r="AW446" s="285"/>
      <c r="AX446" s="285"/>
      <c r="AY446" s="285"/>
      <c r="AZ446" s="285"/>
      <c r="BA446" s="285"/>
      <c r="BB446" s="285"/>
      <c r="BC446" s="285"/>
      <c r="BD446" s="285"/>
      <c r="BE446" s="285"/>
      <c r="BF446" s="285"/>
      <c r="BG446" s="285"/>
      <c r="BH446" s="285"/>
      <c r="BI446" s="285"/>
      <c r="BJ446" s="285"/>
      <c r="BK446" s="285"/>
      <c r="BL446" s="285"/>
      <c r="BM446" s="285"/>
      <c r="BN446" s="285"/>
      <c r="BO446" s="285"/>
      <c r="BP446" s="285"/>
      <c r="BQ446" s="285"/>
      <c r="BR446" s="285"/>
      <c r="BS446" s="285"/>
      <c r="BT446" s="285"/>
      <c r="BU446" s="285"/>
      <c r="BV446" s="285"/>
      <c r="BW446" s="285"/>
      <c r="BX446" s="285"/>
      <c r="BY446" s="285"/>
      <c r="BZ446" s="285"/>
      <c r="CA446" s="285"/>
      <c r="CB446" s="285"/>
      <c r="CC446" s="285"/>
      <c r="CD446" s="285"/>
      <c r="CE446" s="285"/>
    </row>
    <row r="447" spans="1:83" ht="15.75" customHeight="1">
      <c r="A447" s="285"/>
      <c r="B447" s="285"/>
      <c r="C447" s="285"/>
      <c r="D447" s="285"/>
      <c r="E447" s="285"/>
      <c r="F447" s="285"/>
      <c r="G447" s="285"/>
      <c r="H447" s="285"/>
      <c r="I447" s="285"/>
      <c r="J447" s="285"/>
      <c r="K447" s="285"/>
      <c r="L447" s="657"/>
      <c r="M447" s="658"/>
      <c r="N447" s="285"/>
      <c r="O447" s="285"/>
      <c r="P447" s="285"/>
      <c r="Q447" s="285"/>
      <c r="R447" s="285"/>
      <c r="S447" s="285"/>
      <c r="T447" s="285"/>
      <c r="U447" s="285"/>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5"/>
      <c r="AR447" s="285"/>
      <c r="AS447" s="285"/>
      <c r="AT447" s="285"/>
      <c r="AU447" s="285"/>
      <c r="AV447" s="285"/>
      <c r="AW447" s="285"/>
      <c r="AX447" s="285"/>
      <c r="AY447" s="285"/>
      <c r="AZ447" s="285"/>
      <c r="BA447" s="285"/>
      <c r="BB447" s="285"/>
      <c r="BC447" s="285"/>
      <c r="BD447" s="285"/>
      <c r="BE447" s="285"/>
      <c r="BF447" s="285"/>
      <c r="BG447" s="285"/>
      <c r="BH447" s="285"/>
      <c r="BI447" s="285"/>
      <c r="BJ447" s="285"/>
      <c r="BK447" s="285"/>
      <c r="BL447" s="285"/>
      <c r="BM447" s="285"/>
      <c r="BN447" s="285"/>
      <c r="BO447" s="285"/>
      <c r="BP447" s="285"/>
      <c r="BQ447" s="285"/>
      <c r="BR447" s="285"/>
      <c r="BS447" s="285"/>
      <c r="BT447" s="285"/>
      <c r="BU447" s="285"/>
      <c r="BV447" s="285"/>
      <c r="BW447" s="285"/>
      <c r="BX447" s="285"/>
      <c r="BY447" s="285"/>
      <c r="BZ447" s="285"/>
      <c r="CA447" s="285"/>
      <c r="CB447" s="285"/>
      <c r="CC447" s="285"/>
      <c r="CD447" s="285"/>
      <c r="CE447" s="285"/>
    </row>
    <row r="448" spans="1:83" ht="15.75" customHeight="1">
      <c r="A448" s="285"/>
      <c r="B448" s="285"/>
      <c r="C448" s="285"/>
      <c r="D448" s="285"/>
      <c r="E448" s="285"/>
      <c r="F448" s="285"/>
      <c r="G448" s="285"/>
      <c r="H448" s="285"/>
      <c r="I448" s="285"/>
      <c r="J448" s="285"/>
      <c r="K448" s="285"/>
      <c r="L448" s="657"/>
      <c r="M448" s="658"/>
      <c r="N448" s="285"/>
      <c r="O448" s="285"/>
      <c r="P448" s="285"/>
      <c r="Q448" s="285"/>
      <c r="R448" s="285"/>
      <c r="S448" s="285"/>
      <c r="T448" s="285"/>
      <c r="U448" s="285"/>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5"/>
      <c r="AR448" s="285"/>
      <c r="AS448" s="285"/>
      <c r="AT448" s="285"/>
      <c r="AU448" s="285"/>
      <c r="AV448" s="285"/>
      <c r="AW448" s="285"/>
      <c r="AX448" s="285"/>
      <c r="AY448" s="285"/>
      <c r="AZ448" s="285"/>
      <c r="BA448" s="285"/>
      <c r="BB448" s="285"/>
      <c r="BC448" s="285"/>
      <c r="BD448" s="285"/>
      <c r="BE448" s="285"/>
      <c r="BF448" s="285"/>
      <c r="BG448" s="285"/>
      <c r="BH448" s="285"/>
      <c r="BI448" s="285"/>
      <c r="BJ448" s="285"/>
      <c r="BK448" s="285"/>
      <c r="BL448" s="285"/>
      <c r="BM448" s="285"/>
      <c r="BN448" s="285"/>
      <c r="BO448" s="285"/>
      <c r="BP448" s="285"/>
      <c r="BQ448" s="285"/>
      <c r="BR448" s="285"/>
      <c r="BS448" s="285"/>
      <c r="BT448" s="285"/>
      <c r="BU448" s="285"/>
      <c r="BV448" s="285"/>
      <c r="BW448" s="285"/>
      <c r="BX448" s="285"/>
      <c r="BY448" s="285"/>
      <c r="BZ448" s="285"/>
      <c r="CA448" s="285"/>
      <c r="CB448" s="285"/>
      <c r="CC448" s="285"/>
      <c r="CD448" s="285"/>
      <c r="CE448" s="285"/>
    </row>
    <row r="449" spans="1:83" ht="15.75" customHeight="1">
      <c r="A449" s="285"/>
      <c r="B449" s="285"/>
      <c r="C449" s="285"/>
      <c r="D449" s="285"/>
      <c r="E449" s="285"/>
      <c r="F449" s="285"/>
      <c r="G449" s="285"/>
      <c r="H449" s="285"/>
      <c r="I449" s="285"/>
      <c r="J449" s="285"/>
      <c r="K449" s="285"/>
      <c r="L449" s="657"/>
      <c r="M449" s="658"/>
      <c r="N449" s="285"/>
      <c r="O449" s="285"/>
      <c r="P449" s="285"/>
      <c r="Q449" s="285"/>
      <c r="R449" s="285"/>
      <c r="S449" s="285"/>
      <c r="T449" s="285"/>
      <c r="U449" s="285"/>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5"/>
      <c r="AR449" s="285"/>
      <c r="AS449" s="285"/>
      <c r="AT449" s="285"/>
      <c r="AU449" s="285"/>
      <c r="AV449" s="285"/>
      <c r="AW449" s="285"/>
      <c r="AX449" s="285"/>
      <c r="AY449" s="285"/>
      <c r="AZ449" s="285"/>
      <c r="BA449" s="285"/>
      <c r="BB449" s="285"/>
      <c r="BC449" s="285"/>
      <c r="BD449" s="285"/>
      <c r="BE449" s="285"/>
      <c r="BF449" s="285"/>
      <c r="BG449" s="285"/>
      <c r="BH449" s="285"/>
      <c r="BI449" s="285"/>
      <c r="BJ449" s="285"/>
      <c r="BK449" s="285"/>
      <c r="BL449" s="285"/>
      <c r="BM449" s="285"/>
      <c r="BN449" s="285"/>
      <c r="BO449" s="285"/>
      <c r="BP449" s="285"/>
      <c r="BQ449" s="285"/>
      <c r="BR449" s="285"/>
      <c r="BS449" s="285"/>
      <c r="BT449" s="285"/>
      <c r="BU449" s="285"/>
      <c r="BV449" s="285"/>
      <c r="BW449" s="285"/>
      <c r="BX449" s="285"/>
      <c r="BY449" s="285"/>
      <c r="BZ449" s="285"/>
      <c r="CA449" s="285"/>
      <c r="CB449" s="285"/>
      <c r="CC449" s="285"/>
      <c r="CD449" s="285"/>
      <c r="CE449" s="285"/>
    </row>
    <row r="450" spans="1:83" ht="15.75" customHeight="1">
      <c r="A450" s="285"/>
      <c r="B450" s="285"/>
      <c r="C450" s="285"/>
      <c r="D450" s="285"/>
      <c r="E450" s="285"/>
      <c r="F450" s="285"/>
      <c r="G450" s="285"/>
      <c r="H450" s="285"/>
      <c r="I450" s="285"/>
      <c r="J450" s="285"/>
      <c r="K450" s="285"/>
      <c r="L450" s="657"/>
      <c r="M450" s="658"/>
      <c r="N450" s="285"/>
      <c r="O450" s="285"/>
      <c r="P450" s="285"/>
      <c r="Q450" s="285"/>
      <c r="R450" s="285"/>
      <c r="S450" s="285"/>
      <c r="T450" s="285"/>
      <c r="U450" s="285"/>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5"/>
      <c r="AR450" s="285"/>
      <c r="AS450" s="285"/>
      <c r="AT450" s="285"/>
      <c r="AU450" s="285"/>
      <c r="AV450" s="285"/>
      <c r="AW450" s="285"/>
      <c r="AX450" s="285"/>
      <c r="AY450" s="285"/>
      <c r="AZ450" s="285"/>
      <c r="BA450" s="285"/>
      <c r="BB450" s="285"/>
      <c r="BC450" s="285"/>
      <c r="BD450" s="285"/>
      <c r="BE450" s="285"/>
      <c r="BF450" s="285"/>
      <c r="BG450" s="285"/>
      <c r="BH450" s="285"/>
      <c r="BI450" s="285"/>
      <c r="BJ450" s="285"/>
      <c r="BK450" s="285"/>
      <c r="BL450" s="285"/>
      <c r="BM450" s="285"/>
      <c r="BN450" s="285"/>
      <c r="BO450" s="285"/>
      <c r="BP450" s="285"/>
      <c r="BQ450" s="285"/>
      <c r="BR450" s="285"/>
      <c r="BS450" s="285"/>
      <c r="BT450" s="285"/>
      <c r="BU450" s="285"/>
      <c r="BV450" s="285"/>
      <c r="BW450" s="285"/>
      <c r="BX450" s="285"/>
      <c r="BY450" s="285"/>
      <c r="BZ450" s="285"/>
      <c r="CA450" s="285"/>
      <c r="CB450" s="285"/>
      <c r="CC450" s="285"/>
      <c r="CD450" s="285"/>
      <c r="CE450" s="285"/>
    </row>
    <row r="451" spans="1:83" ht="15.75" customHeight="1">
      <c r="A451" s="285"/>
      <c r="B451" s="285"/>
      <c r="C451" s="285"/>
      <c r="D451" s="285"/>
      <c r="E451" s="285"/>
      <c r="F451" s="285"/>
      <c r="G451" s="285"/>
      <c r="H451" s="285"/>
      <c r="I451" s="285"/>
      <c r="J451" s="285"/>
      <c r="K451" s="285"/>
      <c r="L451" s="657"/>
      <c r="M451" s="658"/>
      <c r="N451" s="285"/>
      <c r="O451" s="285"/>
      <c r="P451" s="285"/>
      <c r="Q451" s="285"/>
      <c r="R451" s="285"/>
      <c r="S451" s="285"/>
      <c r="T451" s="285"/>
      <c r="U451" s="285"/>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5"/>
      <c r="AR451" s="285"/>
      <c r="AS451" s="285"/>
      <c r="AT451" s="285"/>
      <c r="AU451" s="285"/>
      <c r="AV451" s="285"/>
      <c r="AW451" s="285"/>
      <c r="AX451" s="285"/>
      <c r="AY451" s="285"/>
      <c r="AZ451" s="285"/>
      <c r="BA451" s="285"/>
      <c r="BB451" s="285"/>
      <c r="BC451" s="285"/>
      <c r="BD451" s="285"/>
      <c r="BE451" s="285"/>
      <c r="BF451" s="285"/>
      <c r="BG451" s="285"/>
      <c r="BH451" s="285"/>
      <c r="BI451" s="285"/>
      <c r="BJ451" s="285"/>
      <c r="BK451" s="285"/>
      <c r="BL451" s="285"/>
      <c r="BM451" s="285"/>
      <c r="BN451" s="285"/>
      <c r="BO451" s="285"/>
      <c r="BP451" s="285"/>
      <c r="BQ451" s="285"/>
      <c r="BR451" s="285"/>
      <c r="BS451" s="285"/>
      <c r="BT451" s="285"/>
      <c r="BU451" s="285"/>
      <c r="BV451" s="285"/>
      <c r="BW451" s="285"/>
      <c r="BX451" s="285"/>
      <c r="BY451" s="285"/>
      <c r="BZ451" s="285"/>
      <c r="CA451" s="285"/>
      <c r="CB451" s="285"/>
      <c r="CC451" s="285"/>
      <c r="CD451" s="285"/>
      <c r="CE451" s="285"/>
    </row>
    <row r="452" spans="1:83" ht="15.75" customHeight="1">
      <c r="A452" s="285"/>
      <c r="B452" s="285"/>
      <c r="C452" s="285"/>
      <c r="D452" s="285"/>
      <c r="E452" s="285"/>
      <c r="F452" s="285"/>
      <c r="G452" s="285"/>
      <c r="H452" s="285"/>
      <c r="I452" s="285"/>
      <c r="J452" s="285"/>
      <c r="K452" s="285"/>
      <c r="L452" s="657"/>
      <c r="M452" s="658"/>
      <c r="N452" s="285"/>
      <c r="O452" s="285"/>
      <c r="P452" s="285"/>
      <c r="Q452" s="285"/>
      <c r="R452" s="285"/>
      <c r="S452" s="285"/>
      <c r="T452" s="285"/>
      <c r="U452" s="285"/>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5"/>
      <c r="AR452" s="285"/>
      <c r="AS452" s="285"/>
      <c r="AT452" s="285"/>
      <c r="AU452" s="285"/>
      <c r="AV452" s="285"/>
      <c r="AW452" s="285"/>
      <c r="AX452" s="285"/>
      <c r="AY452" s="285"/>
      <c r="AZ452" s="285"/>
      <c r="BA452" s="285"/>
      <c r="BB452" s="285"/>
      <c r="BC452" s="285"/>
      <c r="BD452" s="285"/>
      <c r="BE452" s="285"/>
      <c r="BF452" s="285"/>
      <c r="BG452" s="285"/>
      <c r="BH452" s="285"/>
      <c r="BI452" s="285"/>
      <c r="BJ452" s="285"/>
      <c r="BK452" s="285"/>
      <c r="BL452" s="285"/>
      <c r="BM452" s="285"/>
      <c r="BN452" s="285"/>
      <c r="BO452" s="285"/>
      <c r="BP452" s="285"/>
      <c r="BQ452" s="285"/>
      <c r="BR452" s="285"/>
      <c r="BS452" s="285"/>
      <c r="BT452" s="285"/>
      <c r="BU452" s="285"/>
      <c r="BV452" s="285"/>
      <c r="BW452" s="285"/>
      <c r="BX452" s="285"/>
      <c r="BY452" s="285"/>
      <c r="BZ452" s="285"/>
      <c r="CA452" s="285"/>
      <c r="CB452" s="285"/>
      <c r="CC452" s="285"/>
      <c r="CD452" s="285"/>
      <c r="CE452" s="285"/>
    </row>
    <row r="453" spans="1:83" ht="15.75" customHeight="1">
      <c r="A453" s="285"/>
      <c r="B453" s="285"/>
      <c r="C453" s="285"/>
      <c r="D453" s="285"/>
      <c r="E453" s="285"/>
      <c r="F453" s="285"/>
      <c r="G453" s="285"/>
      <c r="H453" s="285"/>
      <c r="I453" s="285"/>
      <c r="J453" s="285"/>
      <c r="K453" s="285"/>
      <c r="L453" s="657"/>
      <c r="M453" s="658"/>
      <c r="N453" s="285"/>
      <c r="O453" s="285"/>
      <c r="P453" s="285"/>
      <c r="Q453" s="285"/>
      <c r="R453" s="285"/>
      <c r="S453" s="285"/>
      <c r="T453" s="285"/>
      <c r="U453" s="285"/>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5"/>
      <c r="AR453" s="285"/>
      <c r="AS453" s="285"/>
      <c r="AT453" s="285"/>
      <c r="AU453" s="285"/>
      <c r="AV453" s="285"/>
      <c r="AW453" s="285"/>
      <c r="AX453" s="285"/>
      <c r="AY453" s="285"/>
      <c r="AZ453" s="285"/>
      <c r="BA453" s="285"/>
      <c r="BB453" s="285"/>
      <c r="BC453" s="285"/>
      <c r="BD453" s="285"/>
      <c r="BE453" s="285"/>
      <c r="BF453" s="285"/>
      <c r="BG453" s="285"/>
      <c r="BH453" s="285"/>
      <c r="BI453" s="285"/>
      <c r="BJ453" s="285"/>
      <c r="BK453" s="285"/>
      <c r="BL453" s="285"/>
      <c r="BM453" s="285"/>
      <c r="BN453" s="285"/>
      <c r="BO453" s="285"/>
      <c r="BP453" s="285"/>
      <c r="BQ453" s="285"/>
      <c r="BR453" s="285"/>
      <c r="BS453" s="285"/>
      <c r="BT453" s="285"/>
      <c r="BU453" s="285"/>
      <c r="BV453" s="285"/>
      <c r="BW453" s="285"/>
      <c r="BX453" s="285"/>
      <c r="BY453" s="285"/>
      <c r="BZ453" s="285"/>
      <c r="CA453" s="285"/>
      <c r="CB453" s="285"/>
      <c r="CC453" s="285"/>
      <c r="CD453" s="285"/>
      <c r="CE453" s="285"/>
    </row>
    <row r="454" spans="1:83" ht="15.75" customHeight="1">
      <c r="A454" s="285"/>
      <c r="B454" s="285"/>
      <c r="C454" s="285"/>
      <c r="D454" s="285"/>
      <c r="E454" s="285"/>
      <c r="F454" s="285"/>
      <c r="G454" s="285"/>
      <c r="H454" s="285"/>
      <c r="I454" s="285"/>
      <c r="J454" s="285"/>
      <c r="K454" s="285"/>
      <c r="L454" s="657"/>
      <c r="M454" s="658"/>
      <c r="N454" s="285"/>
      <c r="O454" s="285"/>
      <c r="P454" s="285"/>
      <c r="Q454" s="285"/>
      <c r="R454" s="285"/>
      <c r="S454" s="285"/>
      <c r="T454" s="285"/>
      <c r="U454" s="285"/>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5"/>
      <c r="AR454" s="285"/>
      <c r="AS454" s="285"/>
      <c r="AT454" s="285"/>
      <c r="AU454" s="285"/>
      <c r="AV454" s="285"/>
      <c r="AW454" s="285"/>
      <c r="AX454" s="285"/>
      <c r="AY454" s="285"/>
      <c r="AZ454" s="285"/>
      <c r="BA454" s="285"/>
      <c r="BB454" s="285"/>
      <c r="BC454" s="285"/>
      <c r="BD454" s="285"/>
      <c r="BE454" s="285"/>
      <c r="BF454" s="285"/>
      <c r="BG454" s="285"/>
      <c r="BH454" s="285"/>
      <c r="BI454" s="285"/>
      <c r="BJ454" s="285"/>
      <c r="BK454" s="285"/>
      <c r="BL454" s="285"/>
      <c r="BM454" s="285"/>
      <c r="BN454" s="285"/>
      <c r="BO454" s="285"/>
      <c r="BP454" s="285"/>
      <c r="BQ454" s="285"/>
      <c r="BR454" s="285"/>
      <c r="BS454" s="285"/>
      <c r="BT454" s="285"/>
      <c r="BU454" s="285"/>
      <c r="BV454" s="285"/>
      <c r="BW454" s="285"/>
      <c r="BX454" s="285"/>
      <c r="BY454" s="285"/>
      <c r="BZ454" s="285"/>
      <c r="CA454" s="285"/>
      <c r="CB454" s="285"/>
      <c r="CC454" s="285"/>
      <c r="CD454" s="285"/>
      <c r="CE454" s="285"/>
    </row>
    <row r="455" spans="1:83" ht="15.75" customHeight="1">
      <c r="A455" s="285"/>
      <c r="B455" s="285"/>
      <c r="C455" s="285"/>
      <c r="D455" s="285"/>
      <c r="E455" s="285"/>
      <c r="F455" s="285"/>
      <c r="G455" s="285"/>
      <c r="H455" s="285"/>
      <c r="I455" s="285"/>
      <c r="J455" s="285"/>
      <c r="K455" s="285"/>
      <c r="L455" s="657"/>
      <c r="M455" s="658"/>
      <c r="N455" s="285"/>
      <c r="O455" s="285"/>
      <c r="P455" s="285"/>
      <c r="Q455" s="285"/>
      <c r="R455" s="285"/>
      <c r="S455" s="285"/>
      <c r="T455" s="285"/>
      <c r="U455" s="285"/>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5"/>
      <c r="AR455" s="285"/>
      <c r="AS455" s="285"/>
      <c r="AT455" s="285"/>
      <c r="AU455" s="285"/>
      <c r="AV455" s="285"/>
      <c r="AW455" s="285"/>
      <c r="AX455" s="285"/>
      <c r="AY455" s="285"/>
      <c r="AZ455" s="285"/>
      <c r="BA455" s="285"/>
      <c r="BB455" s="285"/>
      <c r="BC455" s="285"/>
      <c r="BD455" s="285"/>
      <c r="BE455" s="285"/>
      <c r="BF455" s="285"/>
      <c r="BG455" s="285"/>
      <c r="BH455" s="285"/>
      <c r="BI455" s="285"/>
      <c r="BJ455" s="285"/>
      <c r="BK455" s="285"/>
      <c r="BL455" s="285"/>
      <c r="BM455" s="285"/>
      <c r="BN455" s="285"/>
      <c r="BO455" s="285"/>
      <c r="BP455" s="285"/>
      <c r="BQ455" s="285"/>
      <c r="BR455" s="285"/>
      <c r="BS455" s="285"/>
      <c r="BT455" s="285"/>
      <c r="BU455" s="285"/>
      <c r="BV455" s="285"/>
      <c r="BW455" s="285"/>
      <c r="BX455" s="285"/>
      <c r="BY455" s="285"/>
      <c r="BZ455" s="285"/>
      <c r="CA455" s="285"/>
      <c r="CB455" s="285"/>
      <c r="CC455" s="285"/>
      <c r="CD455" s="285"/>
      <c r="CE455" s="285"/>
    </row>
    <row r="456" spans="1:83" ht="15.75" customHeight="1">
      <c r="A456" s="285"/>
      <c r="B456" s="285"/>
      <c r="C456" s="285"/>
      <c r="D456" s="285"/>
      <c r="E456" s="285"/>
      <c r="F456" s="285"/>
      <c r="G456" s="285"/>
      <c r="H456" s="285"/>
      <c r="I456" s="285"/>
      <c r="J456" s="285"/>
      <c r="K456" s="285"/>
      <c r="L456" s="657"/>
      <c r="M456" s="658"/>
      <c r="N456" s="285"/>
      <c r="O456" s="285"/>
      <c r="P456" s="285"/>
      <c r="Q456" s="285"/>
      <c r="R456" s="285"/>
      <c r="S456" s="285"/>
      <c r="T456" s="285"/>
      <c r="U456" s="285"/>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5"/>
      <c r="AR456" s="285"/>
      <c r="AS456" s="285"/>
      <c r="AT456" s="285"/>
      <c r="AU456" s="285"/>
      <c r="AV456" s="285"/>
      <c r="AW456" s="285"/>
      <c r="AX456" s="285"/>
      <c r="AY456" s="285"/>
      <c r="AZ456" s="285"/>
      <c r="BA456" s="285"/>
      <c r="BB456" s="285"/>
      <c r="BC456" s="285"/>
      <c r="BD456" s="285"/>
      <c r="BE456" s="285"/>
      <c r="BF456" s="285"/>
      <c r="BG456" s="285"/>
      <c r="BH456" s="285"/>
      <c r="BI456" s="285"/>
      <c r="BJ456" s="285"/>
      <c r="BK456" s="285"/>
      <c r="BL456" s="285"/>
      <c r="BM456" s="285"/>
      <c r="BN456" s="285"/>
      <c r="BO456" s="285"/>
      <c r="BP456" s="285"/>
      <c r="BQ456" s="285"/>
      <c r="BR456" s="285"/>
      <c r="BS456" s="285"/>
      <c r="BT456" s="285"/>
      <c r="BU456" s="285"/>
      <c r="BV456" s="285"/>
      <c r="BW456" s="285"/>
      <c r="BX456" s="285"/>
      <c r="BY456" s="285"/>
      <c r="BZ456" s="285"/>
      <c r="CA456" s="285"/>
      <c r="CB456" s="285"/>
      <c r="CC456" s="285"/>
      <c r="CD456" s="285"/>
      <c r="CE456" s="285"/>
    </row>
    <row r="457" spans="1:83" ht="15.75" customHeight="1">
      <c r="A457" s="285"/>
      <c r="B457" s="285"/>
      <c r="C457" s="285"/>
      <c r="D457" s="285"/>
      <c r="E457" s="285"/>
      <c r="F457" s="285"/>
      <c r="G457" s="285"/>
      <c r="H457" s="285"/>
      <c r="I457" s="285"/>
      <c r="J457" s="285"/>
      <c r="K457" s="285"/>
      <c r="L457" s="657"/>
      <c r="M457" s="658"/>
      <c r="N457" s="285"/>
      <c r="O457" s="285"/>
      <c r="P457" s="285"/>
      <c r="Q457" s="285"/>
      <c r="R457" s="285"/>
      <c r="S457" s="285"/>
      <c r="T457" s="285"/>
      <c r="U457" s="285"/>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5"/>
      <c r="AR457" s="285"/>
      <c r="AS457" s="285"/>
      <c r="AT457" s="285"/>
      <c r="AU457" s="285"/>
      <c r="AV457" s="285"/>
      <c r="AW457" s="285"/>
      <c r="AX457" s="285"/>
      <c r="AY457" s="285"/>
      <c r="AZ457" s="285"/>
      <c r="BA457" s="285"/>
      <c r="BB457" s="285"/>
      <c r="BC457" s="285"/>
      <c r="BD457" s="285"/>
      <c r="BE457" s="285"/>
      <c r="BF457" s="285"/>
      <c r="BG457" s="285"/>
      <c r="BH457" s="285"/>
      <c r="BI457" s="285"/>
      <c r="BJ457" s="285"/>
      <c r="BK457" s="285"/>
      <c r="BL457" s="285"/>
      <c r="BM457" s="285"/>
      <c r="BN457" s="285"/>
      <c r="BO457" s="285"/>
      <c r="BP457" s="285"/>
      <c r="BQ457" s="285"/>
      <c r="BR457" s="285"/>
      <c r="BS457" s="285"/>
      <c r="BT457" s="285"/>
      <c r="BU457" s="285"/>
      <c r="BV457" s="285"/>
      <c r="BW457" s="285"/>
      <c r="BX457" s="285"/>
      <c r="BY457" s="285"/>
      <c r="BZ457" s="285"/>
      <c r="CA457" s="285"/>
      <c r="CB457" s="285"/>
      <c r="CC457" s="285"/>
      <c r="CD457" s="285"/>
      <c r="CE457" s="285"/>
    </row>
    <row r="458" spans="1:83" ht="15.75" customHeight="1">
      <c r="A458" s="285"/>
      <c r="B458" s="285"/>
      <c r="C458" s="285"/>
      <c r="D458" s="285"/>
      <c r="E458" s="285"/>
      <c r="F458" s="285"/>
      <c r="G458" s="285"/>
      <c r="H458" s="285"/>
      <c r="I458" s="285"/>
      <c r="J458" s="285"/>
      <c r="K458" s="285"/>
      <c r="L458" s="657"/>
      <c r="M458" s="658"/>
      <c r="N458" s="285"/>
      <c r="O458" s="285"/>
      <c r="P458" s="285"/>
      <c r="Q458" s="285"/>
      <c r="R458" s="285"/>
      <c r="S458" s="285"/>
      <c r="T458" s="285"/>
      <c r="U458" s="285"/>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5"/>
      <c r="AR458" s="285"/>
      <c r="AS458" s="285"/>
      <c r="AT458" s="285"/>
      <c r="AU458" s="285"/>
      <c r="AV458" s="285"/>
      <c r="AW458" s="285"/>
      <c r="AX458" s="285"/>
      <c r="AY458" s="285"/>
      <c r="AZ458" s="285"/>
      <c r="BA458" s="285"/>
      <c r="BB458" s="285"/>
      <c r="BC458" s="285"/>
      <c r="BD458" s="285"/>
      <c r="BE458" s="285"/>
      <c r="BF458" s="285"/>
      <c r="BG458" s="285"/>
      <c r="BH458" s="285"/>
      <c r="BI458" s="285"/>
      <c r="BJ458" s="285"/>
      <c r="BK458" s="285"/>
      <c r="BL458" s="285"/>
      <c r="BM458" s="285"/>
      <c r="BN458" s="285"/>
      <c r="BO458" s="285"/>
      <c r="BP458" s="285"/>
      <c r="BQ458" s="285"/>
      <c r="BR458" s="285"/>
      <c r="BS458" s="285"/>
      <c r="BT458" s="285"/>
      <c r="BU458" s="285"/>
      <c r="BV458" s="285"/>
      <c r="BW458" s="285"/>
      <c r="BX458" s="285"/>
      <c r="BY458" s="285"/>
      <c r="BZ458" s="285"/>
      <c r="CA458" s="285"/>
      <c r="CB458" s="285"/>
      <c r="CC458" s="285"/>
      <c r="CD458" s="285"/>
      <c r="CE458" s="285"/>
    </row>
    <row r="459" spans="1:83" ht="15.75" customHeight="1">
      <c r="A459" s="285"/>
      <c r="B459" s="285"/>
      <c r="C459" s="285"/>
      <c r="D459" s="285"/>
      <c r="E459" s="285"/>
      <c r="F459" s="285"/>
      <c r="G459" s="285"/>
      <c r="H459" s="285"/>
      <c r="I459" s="285"/>
      <c r="J459" s="285"/>
      <c r="K459" s="285"/>
      <c r="L459" s="657"/>
      <c r="M459" s="658"/>
      <c r="N459" s="285"/>
      <c r="O459" s="285"/>
      <c r="P459" s="285"/>
      <c r="Q459" s="285"/>
      <c r="R459" s="285"/>
      <c r="S459" s="285"/>
      <c r="T459" s="285"/>
      <c r="U459" s="285"/>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5"/>
      <c r="AR459" s="285"/>
      <c r="AS459" s="285"/>
      <c r="AT459" s="285"/>
      <c r="AU459" s="285"/>
      <c r="AV459" s="285"/>
      <c r="AW459" s="285"/>
      <c r="AX459" s="285"/>
      <c r="AY459" s="285"/>
      <c r="AZ459" s="285"/>
      <c r="BA459" s="285"/>
      <c r="BB459" s="285"/>
      <c r="BC459" s="285"/>
      <c r="BD459" s="285"/>
      <c r="BE459" s="285"/>
      <c r="BF459" s="285"/>
      <c r="BG459" s="285"/>
      <c r="BH459" s="285"/>
      <c r="BI459" s="285"/>
      <c r="BJ459" s="285"/>
      <c r="BK459" s="285"/>
      <c r="BL459" s="285"/>
      <c r="BM459" s="285"/>
      <c r="BN459" s="285"/>
      <c r="BO459" s="285"/>
      <c r="BP459" s="285"/>
      <c r="BQ459" s="285"/>
      <c r="BR459" s="285"/>
      <c r="BS459" s="285"/>
      <c r="BT459" s="285"/>
      <c r="BU459" s="285"/>
      <c r="BV459" s="285"/>
      <c r="BW459" s="285"/>
      <c r="BX459" s="285"/>
      <c r="BY459" s="285"/>
      <c r="BZ459" s="285"/>
      <c r="CA459" s="285"/>
      <c r="CB459" s="285"/>
      <c r="CC459" s="285"/>
      <c r="CD459" s="285"/>
      <c r="CE459" s="285"/>
    </row>
    <row r="460" spans="1:83" ht="15.75" customHeight="1">
      <c r="A460" s="285"/>
      <c r="B460" s="285"/>
      <c r="C460" s="285"/>
      <c r="D460" s="285"/>
      <c r="E460" s="285"/>
      <c r="F460" s="285"/>
      <c r="G460" s="285"/>
      <c r="H460" s="285"/>
      <c r="I460" s="285"/>
      <c r="J460" s="285"/>
      <c r="K460" s="285"/>
      <c r="L460" s="657"/>
      <c r="M460" s="658"/>
      <c r="N460" s="285"/>
      <c r="O460" s="285"/>
      <c r="P460" s="285"/>
      <c r="Q460" s="285"/>
      <c r="R460" s="285"/>
      <c r="S460" s="285"/>
      <c r="T460" s="285"/>
      <c r="U460" s="285"/>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5"/>
      <c r="AR460" s="285"/>
      <c r="AS460" s="285"/>
      <c r="AT460" s="285"/>
      <c r="AU460" s="285"/>
      <c r="AV460" s="285"/>
      <c r="AW460" s="285"/>
      <c r="AX460" s="285"/>
      <c r="AY460" s="285"/>
      <c r="AZ460" s="285"/>
      <c r="BA460" s="285"/>
      <c r="BB460" s="285"/>
      <c r="BC460" s="285"/>
      <c r="BD460" s="285"/>
      <c r="BE460" s="285"/>
      <c r="BF460" s="285"/>
      <c r="BG460" s="285"/>
      <c r="BH460" s="285"/>
      <c r="BI460" s="285"/>
      <c r="BJ460" s="285"/>
      <c r="BK460" s="285"/>
      <c r="BL460" s="285"/>
      <c r="BM460" s="285"/>
      <c r="BN460" s="285"/>
      <c r="BO460" s="285"/>
      <c r="BP460" s="285"/>
      <c r="BQ460" s="285"/>
      <c r="BR460" s="285"/>
      <c r="BS460" s="285"/>
      <c r="BT460" s="285"/>
      <c r="BU460" s="285"/>
      <c r="BV460" s="285"/>
      <c r="BW460" s="285"/>
      <c r="BX460" s="285"/>
      <c r="BY460" s="285"/>
      <c r="BZ460" s="285"/>
      <c r="CA460" s="285"/>
      <c r="CB460" s="285"/>
      <c r="CC460" s="285"/>
      <c r="CD460" s="285"/>
      <c r="CE460" s="285"/>
    </row>
    <row r="461" spans="1:83" ht="15.75" customHeight="1">
      <c r="A461" s="285"/>
      <c r="B461" s="285"/>
      <c r="C461" s="285"/>
      <c r="D461" s="285"/>
      <c r="E461" s="285"/>
      <c r="F461" s="285"/>
      <c r="G461" s="285"/>
      <c r="H461" s="285"/>
      <c r="I461" s="285"/>
      <c r="J461" s="285"/>
      <c r="K461" s="285"/>
      <c r="L461" s="657"/>
      <c r="M461" s="658"/>
      <c r="N461" s="285"/>
      <c r="O461" s="285"/>
      <c r="P461" s="285"/>
      <c r="Q461" s="285"/>
      <c r="R461" s="285"/>
      <c r="S461" s="285"/>
      <c r="T461" s="285"/>
      <c r="U461" s="285"/>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5"/>
      <c r="AR461" s="285"/>
      <c r="AS461" s="285"/>
      <c r="AT461" s="285"/>
      <c r="AU461" s="285"/>
      <c r="AV461" s="285"/>
      <c r="AW461" s="285"/>
      <c r="AX461" s="285"/>
      <c r="AY461" s="285"/>
      <c r="AZ461" s="285"/>
      <c r="BA461" s="285"/>
      <c r="BB461" s="285"/>
      <c r="BC461" s="285"/>
      <c r="BD461" s="285"/>
      <c r="BE461" s="285"/>
      <c r="BF461" s="285"/>
      <c r="BG461" s="285"/>
      <c r="BH461" s="285"/>
      <c r="BI461" s="285"/>
      <c r="BJ461" s="285"/>
      <c r="BK461" s="285"/>
      <c r="BL461" s="285"/>
      <c r="BM461" s="285"/>
      <c r="BN461" s="285"/>
      <c r="BO461" s="285"/>
      <c r="BP461" s="285"/>
      <c r="BQ461" s="285"/>
      <c r="BR461" s="285"/>
      <c r="BS461" s="285"/>
      <c r="BT461" s="285"/>
      <c r="BU461" s="285"/>
      <c r="BV461" s="285"/>
      <c r="BW461" s="285"/>
      <c r="BX461" s="285"/>
      <c r="BY461" s="285"/>
      <c r="BZ461" s="285"/>
      <c r="CA461" s="285"/>
      <c r="CB461" s="285"/>
      <c r="CC461" s="285"/>
      <c r="CD461" s="285"/>
      <c r="CE461" s="285"/>
    </row>
    <row r="462" spans="1:83" ht="15.75" customHeight="1">
      <c r="A462" s="285"/>
      <c r="B462" s="285"/>
      <c r="C462" s="285"/>
      <c r="D462" s="285"/>
      <c r="E462" s="285"/>
      <c r="F462" s="285"/>
      <c r="G462" s="285"/>
      <c r="H462" s="285"/>
      <c r="I462" s="285"/>
      <c r="J462" s="285"/>
      <c r="K462" s="285"/>
      <c r="L462" s="657"/>
      <c r="M462" s="658"/>
      <c r="N462" s="285"/>
      <c r="O462" s="285"/>
      <c r="P462" s="285"/>
      <c r="Q462" s="285"/>
      <c r="R462" s="285"/>
      <c r="S462" s="285"/>
      <c r="T462" s="285"/>
      <c r="U462" s="285"/>
      <c r="V462" s="285"/>
      <c r="W462" s="285"/>
      <c r="X462" s="285"/>
      <c r="Y462" s="285"/>
      <c r="Z462" s="285"/>
      <c r="AA462" s="285"/>
      <c r="AB462" s="285"/>
      <c r="AC462" s="285"/>
      <c r="AD462" s="285"/>
      <c r="AE462" s="285"/>
      <c r="AF462" s="285"/>
      <c r="AG462" s="285"/>
      <c r="AH462" s="285"/>
      <c r="AI462" s="285"/>
      <c r="AJ462" s="285"/>
      <c r="AK462" s="285"/>
      <c r="AL462" s="285"/>
      <c r="AM462" s="285"/>
      <c r="AN462" s="285"/>
      <c r="AO462" s="285"/>
      <c r="AP462" s="285"/>
      <c r="AQ462" s="285"/>
      <c r="AR462" s="285"/>
      <c r="AS462" s="285"/>
      <c r="AT462" s="285"/>
      <c r="AU462" s="285"/>
      <c r="AV462" s="285"/>
      <c r="AW462" s="285"/>
      <c r="AX462" s="285"/>
      <c r="AY462" s="285"/>
      <c r="AZ462" s="285"/>
      <c r="BA462" s="285"/>
      <c r="BB462" s="285"/>
      <c r="BC462" s="285"/>
      <c r="BD462" s="285"/>
      <c r="BE462" s="285"/>
      <c r="BF462" s="285"/>
      <c r="BG462" s="285"/>
      <c r="BH462" s="285"/>
      <c r="BI462" s="285"/>
      <c r="BJ462" s="285"/>
      <c r="BK462" s="285"/>
      <c r="BL462" s="285"/>
      <c r="BM462" s="285"/>
      <c r="BN462" s="285"/>
      <c r="BO462" s="285"/>
      <c r="BP462" s="285"/>
      <c r="BQ462" s="285"/>
      <c r="BR462" s="285"/>
      <c r="BS462" s="285"/>
      <c r="BT462" s="285"/>
      <c r="BU462" s="285"/>
      <c r="BV462" s="285"/>
      <c r="BW462" s="285"/>
      <c r="BX462" s="285"/>
      <c r="BY462" s="285"/>
      <c r="BZ462" s="285"/>
      <c r="CA462" s="285"/>
      <c r="CB462" s="285"/>
      <c r="CC462" s="285"/>
      <c r="CD462" s="285"/>
      <c r="CE462" s="285"/>
    </row>
    <row r="463" spans="1:83" ht="15.75" customHeight="1">
      <c r="A463" s="285"/>
      <c r="B463" s="285"/>
      <c r="C463" s="285"/>
      <c r="D463" s="285"/>
      <c r="E463" s="285"/>
      <c r="F463" s="285"/>
      <c r="G463" s="285"/>
      <c r="H463" s="285"/>
      <c r="I463" s="285"/>
      <c r="J463" s="285"/>
      <c r="K463" s="285"/>
      <c r="L463" s="657"/>
      <c r="M463" s="658"/>
      <c r="N463" s="285"/>
      <c r="O463" s="285"/>
      <c r="P463" s="285"/>
      <c r="Q463" s="285"/>
      <c r="R463" s="285"/>
      <c r="S463" s="285"/>
      <c r="T463" s="285"/>
      <c r="U463" s="285"/>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5"/>
      <c r="AR463" s="285"/>
      <c r="AS463" s="285"/>
      <c r="AT463" s="285"/>
      <c r="AU463" s="285"/>
      <c r="AV463" s="285"/>
      <c r="AW463" s="285"/>
      <c r="AX463" s="285"/>
      <c r="AY463" s="285"/>
      <c r="AZ463" s="285"/>
      <c r="BA463" s="285"/>
      <c r="BB463" s="285"/>
      <c r="BC463" s="285"/>
      <c r="BD463" s="285"/>
      <c r="BE463" s="285"/>
      <c r="BF463" s="285"/>
      <c r="BG463" s="285"/>
      <c r="BH463" s="285"/>
      <c r="BI463" s="285"/>
      <c r="BJ463" s="285"/>
      <c r="BK463" s="285"/>
      <c r="BL463" s="285"/>
      <c r="BM463" s="285"/>
      <c r="BN463" s="285"/>
      <c r="BO463" s="285"/>
      <c r="BP463" s="285"/>
      <c r="BQ463" s="285"/>
      <c r="BR463" s="285"/>
      <c r="BS463" s="285"/>
      <c r="BT463" s="285"/>
      <c r="BU463" s="285"/>
      <c r="BV463" s="285"/>
      <c r="BW463" s="285"/>
      <c r="BX463" s="285"/>
      <c r="BY463" s="285"/>
      <c r="BZ463" s="285"/>
      <c r="CA463" s="285"/>
      <c r="CB463" s="285"/>
      <c r="CC463" s="285"/>
      <c r="CD463" s="285"/>
      <c r="CE463" s="285"/>
    </row>
    <row r="464" spans="1:83" ht="15.75" customHeight="1">
      <c r="A464" s="285"/>
      <c r="B464" s="285"/>
      <c r="C464" s="285"/>
      <c r="D464" s="285"/>
      <c r="E464" s="285"/>
      <c r="F464" s="285"/>
      <c r="G464" s="285"/>
      <c r="H464" s="285"/>
      <c r="I464" s="285"/>
      <c r="J464" s="285"/>
      <c r="K464" s="285"/>
      <c r="L464" s="657"/>
      <c r="M464" s="658"/>
      <c r="N464" s="285"/>
      <c r="O464" s="285"/>
      <c r="P464" s="285"/>
      <c r="Q464" s="285"/>
      <c r="R464" s="285"/>
      <c r="S464" s="285"/>
      <c r="T464" s="285"/>
      <c r="U464" s="285"/>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5"/>
      <c r="AR464" s="285"/>
      <c r="AS464" s="285"/>
      <c r="AT464" s="285"/>
      <c r="AU464" s="285"/>
      <c r="AV464" s="285"/>
      <c r="AW464" s="285"/>
      <c r="AX464" s="285"/>
      <c r="AY464" s="285"/>
      <c r="AZ464" s="285"/>
      <c r="BA464" s="285"/>
      <c r="BB464" s="285"/>
      <c r="BC464" s="285"/>
      <c r="BD464" s="285"/>
      <c r="BE464" s="285"/>
      <c r="BF464" s="285"/>
      <c r="BG464" s="285"/>
      <c r="BH464" s="285"/>
      <c r="BI464" s="285"/>
      <c r="BJ464" s="285"/>
      <c r="BK464" s="285"/>
      <c r="BL464" s="285"/>
      <c r="BM464" s="285"/>
      <c r="BN464" s="285"/>
      <c r="BO464" s="285"/>
      <c r="BP464" s="285"/>
      <c r="BQ464" s="285"/>
      <c r="BR464" s="285"/>
      <c r="BS464" s="285"/>
      <c r="BT464" s="285"/>
      <c r="BU464" s="285"/>
      <c r="BV464" s="285"/>
      <c r="BW464" s="285"/>
      <c r="BX464" s="285"/>
      <c r="BY464" s="285"/>
      <c r="BZ464" s="285"/>
      <c r="CA464" s="285"/>
      <c r="CB464" s="285"/>
      <c r="CC464" s="285"/>
      <c r="CD464" s="285"/>
      <c r="CE464" s="285"/>
    </row>
    <row r="465" spans="1:83" ht="15.75" customHeight="1">
      <c r="A465" s="285"/>
      <c r="B465" s="285"/>
      <c r="C465" s="285"/>
      <c r="D465" s="285"/>
      <c r="E465" s="285"/>
      <c r="F465" s="285"/>
      <c r="G465" s="285"/>
      <c r="H465" s="285"/>
      <c r="I465" s="285"/>
      <c r="J465" s="285"/>
      <c r="K465" s="285"/>
      <c r="L465" s="657"/>
      <c r="M465" s="658"/>
      <c r="N465" s="285"/>
      <c r="O465" s="285"/>
      <c r="P465" s="285"/>
      <c r="Q465" s="285"/>
      <c r="R465" s="285"/>
      <c r="S465" s="285"/>
      <c r="T465" s="285"/>
      <c r="U465" s="285"/>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5"/>
      <c r="AR465" s="285"/>
      <c r="AS465" s="285"/>
      <c r="AT465" s="285"/>
      <c r="AU465" s="285"/>
      <c r="AV465" s="285"/>
      <c r="AW465" s="285"/>
      <c r="AX465" s="285"/>
      <c r="AY465" s="285"/>
      <c r="AZ465" s="285"/>
      <c r="BA465" s="285"/>
      <c r="BB465" s="285"/>
      <c r="BC465" s="285"/>
      <c r="BD465" s="285"/>
      <c r="BE465" s="285"/>
      <c r="BF465" s="285"/>
      <c r="BG465" s="285"/>
      <c r="BH465" s="285"/>
      <c r="BI465" s="285"/>
      <c r="BJ465" s="285"/>
      <c r="BK465" s="285"/>
      <c r="BL465" s="285"/>
      <c r="BM465" s="285"/>
      <c r="BN465" s="285"/>
      <c r="BO465" s="285"/>
      <c r="BP465" s="285"/>
      <c r="BQ465" s="285"/>
      <c r="BR465" s="285"/>
      <c r="BS465" s="285"/>
      <c r="BT465" s="285"/>
      <c r="BU465" s="285"/>
      <c r="BV465" s="285"/>
      <c r="BW465" s="285"/>
      <c r="BX465" s="285"/>
      <c r="BY465" s="285"/>
      <c r="BZ465" s="285"/>
      <c r="CA465" s="285"/>
      <c r="CB465" s="285"/>
      <c r="CC465" s="285"/>
      <c r="CD465" s="285"/>
      <c r="CE465" s="285"/>
    </row>
    <row r="466" spans="1:83" ht="15.75" customHeight="1">
      <c r="A466" s="285"/>
      <c r="B466" s="285"/>
      <c r="C466" s="285"/>
      <c r="D466" s="285"/>
      <c r="E466" s="285"/>
      <c r="F466" s="285"/>
      <c r="G466" s="285"/>
      <c r="H466" s="285"/>
      <c r="I466" s="285"/>
      <c r="J466" s="285"/>
      <c r="K466" s="285"/>
      <c r="L466" s="657"/>
      <c r="M466" s="658"/>
      <c r="N466" s="285"/>
      <c r="O466" s="285"/>
      <c r="P466" s="285"/>
      <c r="Q466" s="285"/>
      <c r="R466" s="285"/>
      <c r="S466" s="285"/>
      <c r="T466" s="285"/>
      <c r="U466" s="285"/>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5"/>
      <c r="AR466" s="285"/>
      <c r="AS466" s="285"/>
      <c r="AT466" s="285"/>
      <c r="AU466" s="285"/>
      <c r="AV466" s="285"/>
      <c r="AW466" s="285"/>
      <c r="AX466" s="285"/>
      <c r="AY466" s="285"/>
      <c r="AZ466" s="285"/>
      <c r="BA466" s="285"/>
      <c r="BB466" s="285"/>
      <c r="BC466" s="285"/>
      <c r="BD466" s="285"/>
      <c r="BE466" s="285"/>
      <c r="BF466" s="285"/>
      <c r="BG466" s="285"/>
      <c r="BH466" s="285"/>
      <c r="BI466" s="285"/>
      <c r="BJ466" s="285"/>
      <c r="BK466" s="285"/>
      <c r="BL466" s="285"/>
      <c r="BM466" s="285"/>
      <c r="BN466" s="285"/>
      <c r="BO466" s="285"/>
      <c r="BP466" s="285"/>
      <c r="BQ466" s="285"/>
      <c r="BR466" s="285"/>
      <c r="BS466" s="285"/>
      <c r="BT466" s="285"/>
      <c r="BU466" s="285"/>
      <c r="BV466" s="285"/>
      <c r="BW466" s="285"/>
      <c r="BX466" s="285"/>
      <c r="BY466" s="285"/>
      <c r="BZ466" s="285"/>
      <c r="CA466" s="285"/>
      <c r="CB466" s="285"/>
      <c r="CC466" s="285"/>
      <c r="CD466" s="285"/>
      <c r="CE466" s="285"/>
    </row>
    <row r="467" spans="1:83" ht="15.75" customHeight="1">
      <c r="A467" s="285"/>
      <c r="B467" s="285"/>
      <c r="C467" s="285"/>
      <c r="D467" s="285"/>
      <c r="E467" s="285"/>
      <c r="F467" s="285"/>
      <c r="G467" s="285"/>
      <c r="H467" s="285"/>
      <c r="I467" s="285"/>
      <c r="J467" s="285"/>
      <c r="K467" s="285"/>
      <c r="L467" s="657"/>
      <c r="M467" s="658"/>
      <c r="N467" s="285"/>
      <c r="O467" s="285"/>
      <c r="P467" s="285"/>
      <c r="Q467" s="285"/>
      <c r="R467" s="285"/>
      <c r="S467" s="285"/>
      <c r="T467" s="285"/>
      <c r="U467" s="285"/>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5"/>
      <c r="AR467" s="285"/>
      <c r="AS467" s="285"/>
      <c r="AT467" s="285"/>
      <c r="AU467" s="285"/>
      <c r="AV467" s="285"/>
      <c r="AW467" s="285"/>
      <c r="AX467" s="285"/>
      <c r="AY467" s="285"/>
      <c r="AZ467" s="285"/>
      <c r="BA467" s="285"/>
      <c r="BB467" s="285"/>
      <c r="BC467" s="285"/>
      <c r="BD467" s="285"/>
      <c r="BE467" s="285"/>
      <c r="BF467" s="285"/>
      <c r="BG467" s="285"/>
      <c r="BH467" s="285"/>
      <c r="BI467" s="285"/>
      <c r="BJ467" s="285"/>
      <c r="BK467" s="285"/>
      <c r="BL467" s="285"/>
      <c r="BM467" s="285"/>
      <c r="BN467" s="285"/>
      <c r="BO467" s="285"/>
      <c r="BP467" s="285"/>
      <c r="BQ467" s="285"/>
      <c r="BR467" s="285"/>
      <c r="BS467" s="285"/>
      <c r="BT467" s="285"/>
      <c r="BU467" s="285"/>
      <c r="BV467" s="285"/>
      <c r="BW467" s="285"/>
      <c r="BX467" s="285"/>
      <c r="BY467" s="285"/>
      <c r="BZ467" s="285"/>
      <c r="CA467" s="285"/>
      <c r="CB467" s="285"/>
      <c r="CC467" s="285"/>
      <c r="CD467" s="285"/>
      <c r="CE467" s="285"/>
    </row>
    <row r="468" spans="1:83" ht="15.75" customHeight="1">
      <c r="A468" s="285"/>
      <c r="B468" s="285"/>
      <c r="C468" s="285"/>
      <c r="D468" s="285"/>
      <c r="E468" s="285"/>
      <c r="F468" s="285"/>
      <c r="G468" s="285"/>
      <c r="H468" s="285"/>
      <c r="I468" s="285"/>
      <c r="J468" s="285"/>
      <c r="K468" s="285"/>
      <c r="L468" s="657"/>
      <c r="M468" s="658"/>
      <c r="N468" s="285"/>
      <c r="O468" s="285"/>
      <c r="P468" s="285"/>
      <c r="Q468" s="285"/>
      <c r="R468" s="285"/>
      <c r="S468" s="285"/>
      <c r="T468" s="285"/>
      <c r="U468" s="285"/>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5"/>
      <c r="AR468" s="285"/>
      <c r="AS468" s="285"/>
      <c r="AT468" s="285"/>
      <c r="AU468" s="285"/>
      <c r="AV468" s="285"/>
      <c r="AW468" s="285"/>
      <c r="AX468" s="285"/>
      <c r="AY468" s="285"/>
      <c r="AZ468" s="285"/>
      <c r="BA468" s="285"/>
      <c r="BB468" s="285"/>
      <c r="BC468" s="285"/>
      <c r="BD468" s="285"/>
      <c r="BE468" s="285"/>
      <c r="BF468" s="285"/>
      <c r="BG468" s="285"/>
      <c r="BH468" s="285"/>
      <c r="BI468" s="285"/>
      <c r="BJ468" s="285"/>
      <c r="BK468" s="285"/>
      <c r="BL468" s="285"/>
      <c r="BM468" s="285"/>
      <c r="BN468" s="285"/>
      <c r="BO468" s="285"/>
      <c r="BP468" s="285"/>
      <c r="BQ468" s="285"/>
      <c r="BR468" s="285"/>
      <c r="BS468" s="285"/>
      <c r="BT468" s="285"/>
      <c r="BU468" s="285"/>
      <c r="BV468" s="285"/>
      <c r="BW468" s="285"/>
      <c r="BX468" s="285"/>
      <c r="BY468" s="285"/>
      <c r="BZ468" s="285"/>
      <c r="CA468" s="285"/>
      <c r="CB468" s="285"/>
      <c r="CC468" s="285"/>
      <c r="CD468" s="285"/>
      <c r="CE468" s="285"/>
    </row>
    <row r="469" spans="1:83" ht="15.75" customHeight="1">
      <c r="A469" s="285"/>
      <c r="B469" s="285"/>
      <c r="C469" s="285"/>
      <c r="D469" s="285"/>
      <c r="E469" s="285"/>
      <c r="F469" s="285"/>
      <c r="G469" s="285"/>
      <c r="H469" s="285"/>
      <c r="I469" s="285"/>
      <c r="J469" s="285"/>
      <c r="K469" s="285"/>
      <c r="L469" s="657"/>
      <c r="M469" s="658"/>
      <c r="N469" s="285"/>
      <c r="O469" s="285"/>
      <c r="P469" s="285"/>
      <c r="Q469" s="285"/>
      <c r="R469" s="285"/>
      <c r="S469" s="285"/>
      <c r="T469" s="285"/>
      <c r="U469" s="285"/>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5"/>
      <c r="AR469" s="285"/>
      <c r="AS469" s="285"/>
      <c r="AT469" s="285"/>
      <c r="AU469" s="285"/>
      <c r="AV469" s="285"/>
      <c r="AW469" s="285"/>
      <c r="AX469" s="285"/>
      <c r="AY469" s="285"/>
      <c r="AZ469" s="285"/>
      <c r="BA469" s="285"/>
      <c r="BB469" s="285"/>
      <c r="BC469" s="285"/>
      <c r="BD469" s="285"/>
      <c r="BE469" s="285"/>
      <c r="BF469" s="285"/>
      <c r="BG469" s="285"/>
      <c r="BH469" s="285"/>
      <c r="BI469" s="285"/>
      <c r="BJ469" s="285"/>
      <c r="BK469" s="285"/>
      <c r="BL469" s="285"/>
      <c r="BM469" s="285"/>
      <c r="BN469" s="285"/>
      <c r="BO469" s="285"/>
      <c r="BP469" s="285"/>
      <c r="BQ469" s="285"/>
      <c r="BR469" s="285"/>
      <c r="BS469" s="285"/>
      <c r="BT469" s="285"/>
      <c r="BU469" s="285"/>
      <c r="BV469" s="285"/>
      <c r="BW469" s="285"/>
      <c r="BX469" s="285"/>
      <c r="BY469" s="285"/>
      <c r="BZ469" s="285"/>
      <c r="CA469" s="285"/>
      <c r="CB469" s="285"/>
      <c r="CC469" s="285"/>
      <c r="CD469" s="285"/>
      <c r="CE469" s="285"/>
    </row>
    <row r="470" spans="1:83" ht="15.75" customHeight="1">
      <c r="A470" s="285"/>
      <c r="B470" s="285"/>
      <c r="C470" s="285"/>
      <c r="D470" s="285"/>
      <c r="E470" s="285"/>
      <c r="F470" s="285"/>
      <c r="G470" s="285"/>
      <c r="H470" s="285"/>
      <c r="I470" s="285"/>
      <c r="J470" s="285"/>
      <c r="K470" s="285"/>
      <c r="L470" s="657"/>
      <c r="M470" s="658"/>
      <c r="N470" s="285"/>
      <c r="O470" s="285"/>
      <c r="P470" s="285"/>
      <c r="Q470" s="285"/>
      <c r="R470" s="285"/>
      <c r="S470" s="285"/>
      <c r="T470" s="285"/>
      <c r="U470" s="285"/>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5"/>
      <c r="AR470" s="285"/>
      <c r="AS470" s="285"/>
      <c r="AT470" s="285"/>
      <c r="AU470" s="285"/>
      <c r="AV470" s="285"/>
      <c r="AW470" s="285"/>
      <c r="AX470" s="285"/>
      <c r="AY470" s="285"/>
      <c r="AZ470" s="285"/>
      <c r="BA470" s="285"/>
      <c r="BB470" s="285"/>
      <c r="BC470" s="285"/>
      <c r="BD470" s="285"/>
      <c r="BE470" s="285"/>
      <c r="BF470" s="285"/>
      <c r="BG470" s="285"/>
      <c r="BH470" s="285"/>
      <c r="BI470" s="285"/>
      <c r="BJ470" s="285"/>
      <c r="BK470" s="285"/>
      <c r="BL470" s="285"/>
      <c r="BM470" s="285"/>
      <c r="BN470" s="285"/>
      <c r="BO470" s="285"/>
      <c r="BP470" s="285"/>
      <c r="BQ470" s="285"/>
      <c r="BR470" s="285"/>
      <c r="BS470" s="285"/>
      <c r="BT470" s="285"/>
      <c r="BU470" s="285"/>
      <c r="BV470" s="285"/>
      <c r="BW470" s="285"/>
      <c r="BX470" s="285"/>
      <c r="BY470" s="285"/>
      <c r="BZ470" s="285"/>
      <c r="CA470" s="285"/>
      <c r="CB470" s="285"/>
      <c r="CC470" s="285"/>
      <c r="CD470" s="285"/>
      <c r="CE470" s="285"/>
    </row>
    <row r="471" spans="1:83" ht="15.75" customHeight="1">
      <c r="A471" s="285"/>
      <c r="B471" s="285"/>
      <c r="C471" s="285"/>
      <c r="D471" s="285"/>
      <c r="E471" s="285"/>
      <c r="F471" s="285"/>
      <c r="G471" s="285"/>
      <c r="H471" s="285"/>
      <c r="I471" s="285"/>
      <c r="J471" s="285"/>
      <c r="K471" s="285"/>
      <c r="L471" s="657"/>
      <c r="M471" s="658"/>
      <c r="N471" s="285"/>
      <c r="O471" s="285"/>
      <c r="P471" s="285"/>
      <c r="Q471" s="285"/>
      <c r="R471" s="285"/>
      <c r="S471" s="285"/>
      <c r="T471" s="285"/>
      <c r="U471" s="285"/>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5"/>
      <c r="AR471" s="285"/>
      <c r="AS471" s="285"/>
      <c r="AT471" s="285"/>
      <c r="AU471" s="285"/>
      <c r="AV471" s="285"/>
      <c r="AW471" s="285"/>
      <c r="AX471" s="285"/>
      <c r="AY471" s="285"/>
      <c r="AZ471" s="285"/>
      <c r="BA471" s="285"/>
      <c r="BB471" s="285"/>
      <c r="BC471" s="285"/>
      <c r="BD471" s="285"/>
      <c r="BE471" s="285"/>
      <c r="BF471" s="285"/>
      <c r="BG471" s="285"/>
      <c r="BH471" s="285"/>
      <c r="BI471" s="285"/>
      <c r="BJ471" s="285"/>
      <c r="BK471" s="285"/>
      <c r="BL471" s="285"/>
      <c r="BM471" s="285"/>
      <c r="BN471" s="285"/>
      <c r="BO471" s="285"/>
      <c r="BP471" s="285"/>
      <c r="BQ471" s="285"/>
      <c r="BR471" s="285"/>
      <c r="BS471" s="285"/>
      <c r="BT471" s="285"/>
      <c r="BU471" s="285"/>
      <c r="BV471" s="285"/>
      <c r="BW471" s="285"/>
      <c r="BX471" s="285"/>
      <c r="BY471" s="285"/>
      <c r="BZ471" s="285"/>
      <c r="CA471" s="285"/>
      <c r="CB471" s="285"/>
      <c r="CC471" s="285"/>
      <c r="CD471" s="285"/>
      <c r="CE471" s="285"/>
    </row>
    <row r="472" spans="1:83" ht="15.75" customHeight="1">
      <c r="A472" s="285"/>
      <c r="B472" s="285"/>
      <c r="C472" s="285"/>
      <c r="D472" s="285"/>
      <c r="E472" s="285"/>
      <c r="F472" s="285"/>
      <c r="G472" s="285"/>
      <c r="H472" s="285"/>
      <c r="I472" s="285"/>
      <c r="J472" s="285"/>
      <c r="K472" s="285"/>
      <c r="L472" s="657"/>
      <c r="M472" s="658"/>
      <c r="N472" s="285"/>
      <c r="O472" s="285"/>
      <c r="P472" s="285"/>
      <c r="Q472" s="285"/>
      <c r="R472" s="285"/>
      <c r="S472" s="285"/>
      <c r="T472" s="285"/>
      <c r="U472" s="285"/>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5"/>
      <c r="AR472" s="285"/>
      <c r="AS472" s="285"/>
      <c r="AT472" s="285"/>
      <c r="AU472" s="285"/>
      <c r="AV472" s="285"/>
      <c r="AW472" s="285"/>
      <c r="AX472" s="285"/>
      <c r="AY472" s="285"/>
      <c r="AZ472" s="285"/>
      <c r="BA472" s="285"/>
      <c r="BB472" s="285"/>
      <c r="BC472" s="285"/>
      <c r="BD472" s="285"/>
      <c r="BE472" s="285"/>
      <c r="BF472" s="285"/>
      <c r="BG472" s="285"/>
      <c r="BH472" s="285"/>
      <c r="BI472" s="285"/>
      <c r="BJ472" s="285"/>
      <c r="BK472" s="285"/>
      <c r="BL472" s="285"/>
      <c r="BM472" s="285"/>
      <c r="BN472" s="285"/>
      <c r="BO472" s="285"/>
      <c r="BP472" s="285"/>
      <c r="BQ472" s="285"/>
      <c r="BR472" s="285"/>
      <c r="BS472" s="285"/>
      <c r="BT472" s="285"/>
      <c r="BU472" s="285"/>
      <c r="BV472" s="285"/>
      <c r="BW472" s="285"/>
      <c r="BX472" s="285"/>
      <c r="BY472" s="285"/>
      <c r="BZ472" s="285"/>
      <c r="CA472" s="285"/>
      <c r="CB472" s="285"/>
      <c r="CC472" s="285"/>
      <c r="CD472" s="285"/>
      <c r="CE472" s="285"/>
    </row>
  </sheetData>
  <customSheetViews>
    <customSheetView guid="{E336688C-42CD-4124-A1CD-A61B8832CF72}" filter="1" showAutoFilter="1">
      <pageMargins left="0.7" right="0.7" top="0.75" bottom="0.75" header="0.3" footer="0.3"/>
      <autoFilter ref="I56:AX61" xr:uid="{00000000-0000-0000-0000-000000000000}"/>
    </customSheetView>
  </customSheetViews>
  <mergeCells count="3">
    <mergeCell ref="A1:C1"/>
    <mergeCell ref="E1:F1"/>
    <mergeCell ref="M2:X2"/>
  </mergeCells>
  <conditionalFormatting sqref="K1:K201 K281:K472">
    <cfRule type="timePeriod" dxfId="0" priority="1" timePeriod="today">
      <formula>FLOOR(K1,1)=TODAY()</formula>
    </cfRule>
  </conditionalFormatting>
  <printOptions horizontalCentered="1" gridLines="1"/>
  <pageMargins left="0.7" right="0.7" top="0.75" bottom="0.75" header="0" footer="0"/>
  <pageSetup fitToHeight="0" pageOrder="overThenDown" orientation="landscape" cellComments="atEnd"/>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8E7CC3"/>
    <outlinePr summaryBelow="0" summaryRight="0"/>
  </sheetPr>
  <dimension ref="A1:AA1034"/>
  <sheetViews>
    <sheetView workbookViewId="0">
      <pane ySplit="1" topLeftCell="A2" activePane="bottomLeft" state="frozen"/>
      <selection pane="bottomLeft" activeCell="B3" sqref="B3"/>
    </sheetView>
  </sheetViews>
  <sheetFormatPr defaultColWidth="14.42578125" defaultRowHeight="15" customHeight="1"/>
  <cols>
    <col min="1" max="1" width="20.5703125" customWidth="1"/>
    <col min="2" max="2" width="14.42578125" customWidth="1"/>
    <col min="3" max="4" width="11.85546875" customWidth="1"/>
    <col min="5" max="5" width="15.7109375" customWidth="1"/>
    <col min="6" max="6" width="53.5703125" customWidth="1"/>
    <col min="8" max="8" width="5" customWidth="1"/>
    <col min="9" max="9" width="36.28515625" customWidth="1"/>
    <col min="10" max="10" width="55.42578125" customWidth="1"/>
  </cols>
  <sheetData>
    <row r="1" spans="1:27" ht="15.75" customHeight="1">
      <c r="A1" s="664" t="s">
        <v>2634</v>
      </c>
      <c r="B1" s="665" t="s">
        <v>8783</v>
      </c>
      <c r="C1" s="664" t="s">
        <v>8784</v>
      </c>
      <c r="D1" s="664" t="s">
        <v>8785</v>
      </c>
      <c r="E1" s="664" t="s">
        <v>8786</v>
      </c>
      <c r="F1" s="664" t="s">
        <v>2917</v>
      </c>
      <c r="G1" s="664" t="s">
        <v>8787</v>
      </c>
      <c r="H1" s="666"/>
      <c r="I1" s="502" t="s">
        <v>2917</v>
      </c>
      <c r="J1" s="502" t="s">
        <v>2917</v>
      </c>
      <c r="K1" s="502" t="s">
        <v>2917</v>
      </c>
      <c r="L1" s="566"/>
      <c r="M1" s="566"/>
      <c r="N1" s="566"/>
      <c r="O1" s="566"/>
      <c r="P1" s="566"/>
      <c r="Q1" s="566"/>
      <c r="R1" s="566"/>
      <c r="S1" s="566"/>
      <c r="T1" s="566"/>
      <c r="U1" s="566"/>
      <c r="V1" s="566"/>
      <c r="W1" s="566"/>
      <c r="X1" s="566"/>
      <c r="Y1" s="566"/>
      <c r="Z1" s="566"/>
      <c r="AA1" s="566"/>
    </row>
    <row r="2" spans="1:27" ht="15.75" customHeight="1">
      <c r="A2" s="660" t="s">
        <v>2928</v>
      </c>
      <c r="B2" s="667" t="s">
        <v>8788</v>
      </c>
      <c r="C2" s="668">
        <v>44134</v>
      </c>
      <c r="D2" s="660"/>
      <c r="E2" s="660" t="s">
        <v>2641</v>
      </c>
      <c r="F2" s="660" t="s">
        <v>8789</v>
      </c>
      <c r="G2" s="660" t="s">
        <v>8790</v>
      </c>
      <c r="H2" s="669"/>
      <c r="I2" s="660"/>
      <c r="J2" s="660"/>
      <c r="K2" s="660"/>
      <c r="L2" s="660"/>
      <c r="M2" s="660"/>
      <c r="N2" s="660"/>
      <c r="O2" s="660"/>
      <c r="P2" s="660"/>
      <c r="Q2" s="660"/>
      <c r="R2" s="660"/>
      <c r="S2" s="660"/>
      <c r="T2" s="660"/>
      <c r="U2" s="660"/>
      <c r="V2" s="660"/>
      <c r="W2" s="660"/>
      <c r="X2" s="660"/>
      <c r="Y2" s="660"/>
      <c r="Z2" s="660"/>
      <c r="AA2" s="660"/>
    </row>
    <row r="3" spans="1:27" ht="15.75" customHeight="1">
      <c r="A3" s="660" t="s">
        <v>2928</v>
      </c>
      <c r="B3" s="667" t="s">
        <v>8788</v>
      </c>
      <c r="C3" s="668">
        <v>44134</v>
      </c>
      <c r="D3" s="670"/>
      <c r="E3" s="670" t="s">
        <v>2641</v>
      </c>
      <c r="F3" s="670" t="s">
        <v>8789</v>
      </c>
      <c r="G3" s="670" t="s">
        <v>8790</v>
      </c>
      <c r="H3" s="671"/>
      <c r="I3" s="670"/>
      <c r="J3" s="670"/>
      <c r="K3" s="670"/>
      <c r="L3" s="670"/>
      <c r="M3" s="670"/>
      <c r="N3" s="670"/>
      <c r="O3" s="670"/>
      <c r="P3" s="670"/>
      <c r="Q3" s="670"/>
      <c r="R3" s="670"/>
      <c r="S3" s="670"/>
      <c r="T3" s="670"/>
      <c r="U3" s="670"/>
      <c r="V3" s="670"/>
      <c r="W3" s="670"/>
      <c r="X3" s="670"/>
      <c r="Y3" s="670"/>
      <c r="Z3" s="670"/>
      <c r="AA3" s="670"/>
    </row>
    <row r="4" spans="1:27" ht="15.75" customHeight="1">
      <c r="A4" s="660" t="s">
        <v>2994</v>
      </c>
      <c r="B4" s="672"/>
      <c r="C4" s="668">
        <v>44134</v>
      </c>
      <c r="D4" s="660" t="s">
        <v>6747</v>
      </c>
      <c r="E4" s="660" t="s">
        <v>2641</v>
      </c>
      <c r="F4" s="660"/>
      <c r="G4" s="660"/>
      <c r="H4" s="671"/>
      <c r="I4" s="660"/>
      <c r="J4" s="660"/>
      <c r="K4" s="660"/>
      <c r="L4" s="660"/>
      <c r="M4" s="660"/>
      <c r="N4" s="660"/>
      <c r="O4" s="660"/>
      <c r="P4" s="660"/>
      <c r="Q4" s="660"/>
      <c r="R4" s="660"/>
      <c r="S4" s="660"/>
      <c r="T4" s="660"/>
      <c r="U4" s="660"/>
      <c r="V4" s="660"/>
      <c r="W4" s="660"/>
      <c r="X4" s="660"/>
      <c r="Y4" s="660"/>
      <c r="Z4" s="660"/>
      <c r="AA4" s="660"/>
    </row>
    <row r="5" spans="1:27" ht="15.75" customHeight="1">
      <c r="A5" s="660" t="s">
        <v>2984</v>
      </c>
      <c r="B5" s="672"/>
      <c r="C5" s="668">
        <v>44134</v>
      </c>
      <c r="D5" s="660"/>
      <c r="E5" s="660" t="s">
        <v>2641</v>
      </c>
      <c r="F5" s="660" t="s">
        <v>8791</v>
      </c>
      <c r="G5" s="660"/>
      <c r="H5" s="671"/>
      <c r="I5" s="660" t="s">
        <v>8792</v>
      </c>
      <c r="J5" s="660" t="s">
        <v>8793</v>
      </c>
      <c r="K5" s="660"/>
      <c r="L5" s="660"/>
      <c r="M5" s="660"/>
      <c r="N5" s="660"/>
      <c r="O5" s="660"/>
      <c r="P5" s="660"/>
      <c r="Q5" s="660"/>
      <c r="R5" s="660"/>
      <c r="S5" s="660"/>
      <c r="T5" s="660"/>
      <c r="U5" s="660"/>
      <c r="V5" s="660"/>
      <c r="W5" s="660"/>
      <c r="X5" s="660"/>
      <c r="Y5" s="660"/>
      <c r="Z5" s="660"/>
      <c r="AA5" s="660"/>
    </row>
    <row r="6" spans="1:27" ht="15.75" customHeight="1">
      <c r="A6" s="660" t="s">
        <v>8794</v>
      </c>
      <c r="B6" s="672"/>
      <c r="C6" s="668">
        <v>44134</v>
      </c>
      <c r="D6" s="660" t="s">
        <v>6747</v>
      </c>
      <c r="E6" s="660" t="s">
        <v>2642</v>
      </c>
      <c r="F6" s="660"/>
      <c r="G6" s="660"/>
      <c r="H6" s="671"/>
      <c r="I6" s="660"/>
      <c r="J6" s="660"/>
      <c r="K6" s="660"/>
      <c r="L6" s="660"/>
      <c r="M6" s="660"/>
      <c r="N6" s="660"/>
      <c r="O6" s="660"/>
      <c r="P6" s="660"/>
      <c r="Q6" s="660"/>
      <c r="R6" s="660"/>
      <c r="S6" s="660"/>
      <c r="T6" s="660"/>
      <c r="U6" s="660"/>
      <c r="V6" s="660"/>
      <c r="W6" s="660"/>
      <c r="X6" s="660"/>
      <c r="Y6" s="660"/>
      <c r="Z6" s="660"/>
      <c r="AA6" s="660"/>
    </row>
    <row r="7" spans="1:27" ht="15.75" customHeight="1">
      <c r="A7" s="660" t="s">
        <v>8795</v>
      </c>
      <c r="B7" s="667" t="s">
        <v>8796</v>
      </c>
      <c r="C7" s="668">
        <v>44134</v>
      </c>
      <c r="D7" s="660"/>
      <c r="E7" s="660" t="s">
        <v>2641</v>
      </c>
      <c r="F7" s="660" t="s">
        <v>8797</v>
      </c>
      <c r="G7" s="660" t="s">
        <v>8798</v>
      </c>
      <c r="H7" s="671"/>
      <c r="I7" s="660" t="s">
        <v>8799</v>
      </c>
      <c r="J7" s="660" t="s">
        <v>8800</v>
      </c>
      <c r="K7" s="660"/>
      <c r="L7" s="660"/>
      <c r="M7" s="660"/>
      <c r="N7" s="660"/>
      <c r="O7" s="660"/>
      <c r="P7" s="660"/>
      <c r="Q7" s="660"/>
      <c r="R7" s="660"/>
      <c r="S7" s="660"/>
      <c r="T7" s="660"/>
      <c r="U7" s="660"/>
      <c r="V7" s="660"/>
      <c r="W7" s="660"/>
      <c r="X7" s="660"/>
      <c r="Y7" s="660"/>
      <c r="Z7" s="660"/>
      <c r="AA7" s="660"/>
    </row>
    <row r="8" spans="1:27" ht="15.75" customHeight="1">
      <c r="A8" s="673" t="s">
        <v>2692</v>
      </c>
      <c r="B8" s="672"/>
      <c r="C8" s="674"/>
      <c r="D8" s="673"/>
      <c r="E8" s="673"/>
      <c r="F8" s="673" t="s">
        <v>8801</v>
      </c>
      <c r="G8" s="660" t="s">
        <v>8802</v>
      </c>
      <c r="H8" s="671"/>
      <c r="I8" s="660"/>
      <c r="J8" s="660"/>
      <c r="K8" s="660"/>
      <c r="L8" s="660"/>
      <c r="M8" s="660"/>
      <c r="N8" s="660"/>
      <c r="O8" s="660"/>
      <c r="P8" s="660"/>
      <c r="Q8" s="660"/>
      <c r="R8" s="660"/>
      <c r="S8" s="660"/>
      <c r="T8" s="660"/>
      <c r="U8" s="660"/>
      <c r="V8" s="660"/>
      <c r="W8" s="660"/>
      <c r="X8" s="660"/>
      <c r="Y8" s="660"/>
      <c r="Z8" s="660"/>
      <c r="AA8" s="660"/>
    </row>
    <row r="9" spans="1:27" ht="15.75" customHeight="1">
      <c r="A9" s="660" t="s">
        <v>8803</v>
      </c>
      <c r="B9" s="667" t="s">
        <v>8804</v>
      </c>
      <c r="C9" s="668">
        <v>44136</v>
      </c>
      <c r="D9" s="660" t="s">
        <v>8805</v>
      </c>
      <c r="E9" s="660" t="s">
        <v>2642</v>
      </c>
      <c r="F9" s="660" t="s">
        <v>8806</v>
      </c>
      <c r="G9" s="660" t="s">
        <v>8790</v>
      </c>
      <c r="H9" s="671"/>
      <c r="I9" s="660"/>
      <c r="J9" s="675"/>
      <c r="K9" s="660"/>
      <c r="L9" s="660"/>
      <c r="M9" s="660"/>
      <c r="N9" s="660"/>
      <c r="O9" s="660"/>
      <c r="P9" s="660"/>
      <c r="Q9" s="660"/>
      <c r="R9" s="660"/>
      <c r="S9" s="660"/>
      <c r="T9" s="660"/>
      <c r="U9" s="660"/>
      <c r="V9" s="660"/>
      <c r="W9" s="660"/>
      <c r="X9" s="660"/>
      <c r="Y9" s="660"/>
      <c r="Z9" s="660"/>
      <c r="AA9" s="660"/>
    </row>
    <row r="10" spans="1:27" ht="15.75" customHeight="1">
      <c r="A10" s="660" t="s">
        <v>3026</v>
      </c>
      <c r="B10" s="667" t="s">
        <v>8807</v>
      </c>
      <c r="C10" s="668">
        <v>44136</v>
      </c>
      <c r="D10" s="660" t="s">
        <v>8808</v>
      </c>
      <c r="E10" s="660" t="s">
        <v>2641</v>
      </c>
      <c r="F10" s="660" t="s">
        <v>8809</v>
      </c>
      <c r="G10" s="660"/>
      <c r="H10" s="671"/>
      <c r="I10" s="660"/>
      <c r="J10" s="675"/>
      <c r="K10" s="660"/>
      <c r="L10" s="660"/>
      <c r="M10" s="660"/>
      <c r="N10" s="660"/>
      <c r="O10" s="660"/>
      <c r="P10" s="660"/>
      <c r="Q10" s="660"/>
      <c r="R10" s="660"/>
      <c r="S10" s="660"/>
      <c r="T10" s="660"/>
      <c r="U10" s="660"/>
      <c r="V10" s="660"/>
      <c r="W10" s="660"/>
      <c r="X10" s="660"/>
      <c r="Y10" s="660"/>
      <c r="Z10" s="660"/>
      <c r="AA10" s="660"/>
    </row>
    <row r="11" spans="1:27" ht="15.75" customHeight="1">
      <c r="A11" s="660" t="s">
        <v>3035</v>
      </c>
      <c r="B11" s="667" t="s">
        <v>8810</v>
      </c>
      <c r="C11" s="668">
        <v>44136</v>
      </c>
      <c r="D11" s="660" t="s">
        <v>8811</v>
      </c>
      <c r="E11" s="660" t="s">
        <v>2641</v>
      </c>
      <c r="F11" s="660"/>
      <c r="G11" s="660"/>
      <c r="H11" s="671"/>
      <c r="I11" s="660"/>
      <c r="J11" s="675"/>
      <c r="K11" s="660"/>
      <c r="L11" s="660"/>
      <c r="M11" s="660"/>
      <c r="N11" s="660"/>
      <c r="O11" s="660"/>
      <c r="P11" s="660"/>
      <c r="Q11" s="660"/>
      <c r="R11" s="660"/>
      <c r="S11" s="660"/>
      <c r="T11" s="660"/>
      <c r="U11" s="660"/>
      <c r="V11" s="660"/>
      <c r="W11" s="660"/>
      <c r="X11" s="660"/>
      <c r="Y11" s="660"/>
      <c r="Z11" s="660"/>
      <c r="AA11" s="660"/>
    </row>
    <row r="12" spans="1:27" ht="15.75" customHeight="1">
      <c r="A12" s="660" t="s">
        <v>3573</v>
      </c>
      <c r="B12" s="667" t="s">
        <v>8796</v>
      </c>
      <c r="C12" s="668">
        <v>44136</v>
      </c>
      <c r="D12" s="660" t="s">
        <v>8812</v>
      </c>
      <c r="E12" s="660" t="s">
        <v>2641</v>
      </c>
      <c r="F12" s="660" t="s">
        <v>8813</v>
      </c>
      <c r="G12" s="660"/>
      <c r="H12" s="671"/>
      <c r="I12" s="660"/>
      <c r="J12" s="675"/>
      <c r="K12" s="660"/>
      <c r="L12" s="660"/>
      <c r="M12" s="660"/>
      <c r="N12" s="660"/>
      <c r="O12" s="660"/>
      <c r="P12" s="660"/>
      <c r="Q12" s="660"/>
      <c r="R12" s="660"/>
      <c r="S12" s="660"/>
      <c r="T12" s="660"/>
      <c r="U12" s="660"/>
      <c r="V12" s="660"/>
      <c r="W12" s="660"/>
      <c r="X12" s="660"/>
      <c r="Y12" s="660"/>
      <c r="Z12" s="660"/>
      <c r="AA12" s="660"/>
    </row>
    <row r="13" spans="1:27" ht="15.75" customHeight="1">
      <c r="A13" s="660" t="s">
        <v>3573</v>
      </c>
      <c r="B13" s="667" t="s">
        <v>8814</v>
      </c>
      <c r="C13" s="668">
        <v>44136</v>
      </c>
      <c r="D13" s="660" t="s">
        <v>8815</v>
      </c>
      <c r="E13" s="660" t="s">
        <v>2641</v>
      </c>
      <c r="F13" s="660" t="s">
        <v>8816</v>
      </c>
      <c r="G13" s="660"/>
      <c r="H13" s="671"/>
      <c r="I13" s="660"/>
      <c r="J13" s="675"/>
      <c r="K13" s="660"/>
      <c r="L13" s="660"/>
      <c r="M13" s="660"/>
      <c r="N13" s="660"/>
      <c r="O13" s="660"/>
      <c r="P13" s="660"/>
      <c r="Q13" s="660"/>
      <c r="R13" s="660"/>
      <c r="S13" s="660"/>
      <c r="T13" s="660"/>
      <c r="U13" s="660"/>
      <c r="V13" s="660"/>
      <c r="W13" s="660"/>
      <c r="X13" s="660"/>
      <c r="Y13" s="660"/>
      <c r="Z13" s="660"/>
      <c r="AA13" s="660"/>
    </row>
    <row r="14" spans="1:27" ht="15.75" customHeight="1">
      <c r="A14" s="660" t="s">
        <v>3293</v>
      </c>
      <c r="B14" s="667" t="s">
        <v>8817</v>
      </c>
      <c r="C14" s="668">
        <v>44137</v>
      </c>
      <c r="D14" s="660" t="s">
        <v>6747</v>
      </c>
      <c r="E14" s="660" t="s">
        <v>2641</v>
      </c>
      <c r="F14" s="660"/>
      <c r="G14" s="660"/>
      <c r="H14" s="671"/>
      <c r="I14" s="660"/>
      <c r="J14" s="675"/>
      <c r="K14" s="660"/>
      <c r="L14" s="660"/>
      <c r="M14" s="660"/>
      <c r="N14" s="660"/>
      <c r="O14" s="660"/>
      <c r="P14" s="660"/>
      <c r="Q14" s="660"/>
      <c r="R14" s="660"/>
      <c r="S14" s="660"/>
      <c r="T14" s="660"/>
      <c r="U14" s="660"/>
      <c r="V14" s="660"/>
      <c r="W14" s="660"/>
      <c r="X14" s="660"/>
      <c r="Y14" s="660"/>
      <c r="Z14" s="660"/>
      <c r="AA14" s="660"/>
    </row>
    <row r="15" spans="1:27" ht="15.75" customHeight="1">
      <c r="A15" s="660" t="s">
        <v>3597</v>
      </c>
      <c r="B15" s="676" t="s">
        <v>8818</v>
      </c>
      <c r="C15" s="677">
        <v>44137</v>
      </c>
      <c r="D15" s="660" t="s">
        <v>6747</v>
      </c>
      <c r="E15" s="660" t="s">
        <v>2641</v>
      </c>
      <c r="F15" s="660" t="s">
        <v>8819</v>
      </c>
      <c r="G15" s="660"/>
      <c r="H15" s="671"/>
      <c r="I15" s="660"/>
      <c r="J15" s="675"/>
      <c r="K15" s="660"/>
      <c r="L15" s="660"/>
      <c r="M15" s="660"/>
      <c r="N15" s="660"/>
      <c r="O15" s="660"/>
      <c r="P15" s="660"/>
      <c r="Q15" s="660"/>
      <c r="R15" s="660"/>
      <c r="S15" s="660"/>
      <c r="T15" s="660"/>
      <c r="U15" s="660"/>
      <c r="V15" s="660"/>
      <c r="W15" s="660"/>
      <c r="X15" s="660"/>
      <c r="Y15" s="660"/>
      <c r="Z15" s="660"/>
      <c r="AA15" s="660"/>
    </row>
    <row r="16" spans="1:27" ht="15.75" customHeight="1">
      <c r="A16" s="660" t="s">
        <v>4274</v>
      </c>
      <c r="B16" s="667" t="s">
        <v>8814</v>
      </c>
      <c r="C16" s="668">
        <v>44137</v>
      </c>
      <c r="D16" s="660" t="s">
        <v>6747</v>
      </c>
      <c r="E16" s="660" t="s">
        <v>2641</v>
      </c>
      <c r="F16" s="660"/>
      <c r="G16" s="660"/>
      <c r="H16" s="671"/>
      <c r="I16" s="660"/>
      <c r="J16" s="675"/>
      <c r="K16" s="660"/>
      <c r="L16" s="660"/>
      <c r="M16" s="660"/>
      <c r="N16" s="660"/>
      <c r="O16" s="660"/>
      <c r="P16" s="660"/>
      <c r="Q16" s="660"/>
      <c r="R16" s="660"/>
      <c r="S16" s="660"/>
      <c r="T16" s="660"/>
      <c r="U16" s="660"/>
      <c r="V16" s="660"/>
      <c r="W16" s="660"/>
      <c r="X16" s="660"/>
      <c r="Y16" s="660"/>
      <c r="Z16" s="660"/>
      <c r="AA16" s="660"/>
    </row>
    <row r="17" spans="1:27" ht="15.75" customHeight="1">
      <c r="A17" s="660" t="s">
        <v>2927</v>
      </c>
      <c r="B17" s="667" t="s">
        <v>8820</v>
      </c>
      <c r="C17" s="677">
        <v>44137</v>
      </c>
      <c r="D17" s="660"/>
      <c r="E17" s="660"/>
      <c r="F17" s="670"/>
      <c r="G17" s="660"/>
      <c r="H17" s="671"/>
      <c r="I17" s="660"/>
      <c r="J17" s="675"/>
      <c r="K17" s="660"/>
      <c r="L17" s="660"/>
      <c r="M17" s="660"/>
      <c r="N17" s="660"/>
      <c r="O17" s="660"/>
      <c r="P17" s="660"/>
      <c r="Q17" s="660"/>
      <c r="R17" s="660"/>
      <c r="S17" s="660"/>
      <c r="T17" s="660"/>
      <c r="U17" s="660"/>
      <c r="V17" s="660"/>
      <c r="W17" s="660"/>
      <c r="X17" s="660"/>
      <c r="Y17" s="660"/>
      <c r="Z17" s="660"/>
      <c r="AA17" s="660"/>
    </row>
    <row r="18" spans="1:27" ht="15.75" customHeight="1">
      <c r="A18" s="660" t="s">
        <v>8821</v>
      </c>
      <c r="B18" s="667" t="s">
        <v>8810</v>
      </c>
      <c r="C18" s="668">
        <v>44137</v>
      </c>
      <c r="D18" s="660" t="s">
        <v>6747</v>
      </c>
      <c r="E18" s="660" t="s">
        <v>2641</v>
      </c>
      <c r="F18" s="660"/>
      <c r="G18" s="660"/>
      <c r="H18" s="671"/>
      <c r="I18" s="660"/>
      <c r="J18" s="675"/>
      <c r="K18" s="660"/>
      <c r="L18" s="660"/>
      <c r="M18" s="660"/>
      <c r="N18" s="660"/>
      <c r="O18" s="660"/>
      <c r="P18" s="660"/>
      <c r="Q18" s="660"/>
      <c r="R18" s="660"/>
      <c r="S18" s="660"/>
      <c r="T18" s="660"/>
      <c r="U18" s="660"/>
      <c r="V18" s="660"/>
      <c r="W18" s="660"/>
      <c r="X18" s="660"/>
      <c r="Y18" s="660"/>
      <c r="Z18" s="660"/>
      <c r="AA18" s="660"/>
    </row>
    <row r="19" spans="1:27" ht="15.75" customHeight="1">
      <c r="A19" s="660" t="s">
        <v>2985</v>
      </c>
      <c r="B19" s="667" t="s">
        <v>8807</v>
      </c>
      <c r="C19" s="677">
        <v>44138</v>
      </c>
      <c r="D19" s="660" t="s">
        <v>8822</v>
      </c>
      <c r="E19" s="660" t="s">
        <v>2641</v>
      </c>
      <c r="F19" s="660"/>
      <c r="G19" s="660"/>
      <c r="H19" s="671"/>
      <c r="I19" s="660"/>
      <c r="J19" s="678"/>
      <c r="K19" s="660"/>
      <c r="L19" s="660"/>
      <c r="M19" s="660"/>
      <c r="N19" s="660"/>
      <c r="O19" s="660"/>
      <c r="P19" s="660"/>
      <c r="Q19" s="660"/>
      <c r="R19" s="660"/>
      <c r="S19" s="660"/>
      <c r="T19" s="660"/>
      <c r="U19" s="660"/>
      <c r="V19" s="660"/>
      <c r="W19" s="660"/>
      <c r="X19" s="660"/>
      <c r="Y19" s="660"/>
      <c r="Z19" s="660"/>
      <c r="AA19" s="660"/>
    </row>
    <row r="20" spans="1:27" ht="15.75" customHeight="1">
      <c r="A20" s="660" t="s">
        <v>3601</v>
      </c>
      <c r="B20" s="667" t="s">
        <v>8823</v>
      </c>
      <c r="C20" s="679">
        <v>44138</v>
      </c>
      <c r="D20" s="680" t="s">
        <v>8824</v>
      </c>
      <c r="E20" s="660" t="s">
        <v>2641</v>
      </c>
      <c r="F20" s="680" t="s">
        <v>8825</v>
      </c>
      <c r="G20" s="660"/>
      <c r="H20" s="671"/>
      <c r="I20" s="660"/>
      <c r="J20" s="675"/>
      <c r="K20" s="660"/>
      <c r="L20" s="660"/>
      <c r="M20" s="660"/>
      <c r="N20" s="660"/>
      <c r="O20" s="660"/>
      <c r="P20" s="660"/>
      <c r="Q20" s="660"/>
      <c r="R20" s="660"/>
      <c r="S20" s="660"/>
      <c r="T20" s="660"/>
      <c r="U20" s="660"/>
      <c r="V20" s="660"/>
      <c r="W20" s="660"/>
      <c r="X20" s="660"/>
      <c r="Y20" s="660"/>
      <c r="Z20" s="660"/>
      <c r="AA20" s="660"/>
    </row>
    <row r="21" spans="1:27" ht="15.75" customHeight="1">
      <c r="A21" s="660" t="s">
        <v>4248</v>
      </c>
      <c r="B21" s="667" t="s">
        <v>8826</v>
      </c>
      <c r="C21" s="677">
        <v>44138</v>
      </c>
      <c r="D21" s="660" t="s">
        <v>6747</v>
      </c>
      <c r="E21" s="660" t="s">
        <v>2641</v>
      </c>
      <c r="F21" s="660"/>
      <c r="G21" s="660"/>
      <c r="H21" s="671"/>
      <c r="I21" s="660"/>
      <c r="J21" s="675"/>
      <c r="K21" s="660"/>
      <c r="L21" s="660"/>
      <c r="M21" s="660"/>
      <c r="N21" s="660"/>
      <c r="O21" s="660"/>
      <c r="P21" s="660"/>
      <c r="Q21" s="660"/>
      <c r="R21" s="660"/>
      <c r="S21" s="660"/>
      <c r="T21" s="660"/>
      <c r="U21" s="660"/>
      <c r="V21" s="660"/>
      <c r="W21" s="660"/>
      <c r="X21" s="660"/>
      <c r="Y21" s="660"/>
      <c r="Z21" s="660"/>
      <c r="AA21" s="660"/>
    </row>
    <row r="22" spans="1:27" ht="15.75" customHeight="1">
      <c r="A22" s="660" t="s">
        <v>3721</v>
      </c>
      <c r="B22" s="667" t="s">
        <v>8827</v>
      </c>
      <c r="C22" s="677">
        <v>44138</v>
      </c>
      <c r="D22" s="660" t="s">
        <v>6747</v>
      </c>
      <c r="E22" s="660" t="s">
        <v>2641</v>
      </c>
      <c r="F22" s="660"/>
      <c r="G22" s="660"/>
      <c r="H22" s="671"/>
      <c r="I22" s="660"/>
      <c r="J22" s="675"/>
      <c r="K22" s="660"/>
      <c r="L22" s="660"/>
      <c r="M22" s="660"/>
      <c r="N22" s="660"/>
      <c r="O22" s="660"/>
      <c r="P22" s="660"/>
      <c r="Q22" s="660"/>
      <c r="R22" s="660"/>
      <c r="S22" s="660"/>
      <c r="T22" s="660"/>
      <c r="U22" s="660"/>
      <c r="V22" s="660"/>
      <c r="W22" s="660"/>
      <c r="X22" s="660"/>
      <c r="Y22" s="660"/>
      <c r="Z22" s="660"/>
      <c r="AA22" s="660"/>
    </row>
    <row r="23" spans="1:27" ht="15.75" customHeight="1">
      <c r="A23" s="660" t="s">
        <v>3480</v>
      </c>
      <c r="B23" s="667" t="s">
        <v>8828</v>
      </c>
      <c r="C23" s="677">
        <v>44138</v>
      </c>
      <c r="D23" s="660" t="s">
        <v>6747</v>
      </c>
      <c r="E23" s="660" t="s">
        <v>2641</v>
      </c>
      <c r="F23" s="660"/>
      <c r="G23" s="660"/>
      <c r="H23" s="671"/>
      <c r="I23" s="660"/>
      <c r="J23" s="675"/>
      <c r="K23" s="660"/>
      <c r="L23" s="660"/>
      <c r="M23" s="660"/>
      <c r="N23" s="660"/>
      <c r="O23" s="660"/>
      <c r="P23" s="660"/>
      <c r="Q23" s="660"/>
      <c r="R23" s="660"/>
      <c r="S23" s="660"/>
      <c r="T23" s="660"/>
      <c r="U23" s="660"/>
      <c r="V23" s="660"/>
      <c r="W23" s="660"/>
      <c r="X23" s="660"/>
      <c r="Y23" s="660"/>
      <c r="Z23" s="660"/>
      <c r="AA23" s="660"/>
    </row>
    <row r="24" spans="1:27" ht="15.75" customHeight="1">
      <c r="A24" s="660" t="s">
        <v>3119</v>
      </c>
      <c r="B24" s="667" t="s">
        <v>8827</v>
      </c>
      <c r="C24" s="681">
        <v>44138</v>
      </c>
      <c r="D24" s="670" t="s">
        <v>8824</v>
      </c>
      <c r="E24" s="660" t="s">
        <v>2641</v>
      </c>
      <c r="F24" s="660" t="s">
        <v>8829</v>
      </c>
      <c r="G24" s="660"/>
      <c r="H24" s="671"/>
      <c r="I24" s="660"/>
      <c r="J24" s="660"/>
      <c r="K24" s="660"/>
      <c r="L24" s="660"/>
      <c r="M24" s="660"/>
      <c r="N24" s="660"/>
      <c r="O24" s="660"/>
      <c r="P24" s="660"/>
      <c r="Q24" s="660"/>
      <c r="R24" s="660"/>
      <c r="S24" s="660"/>
      <c r="T24" s="660"/>
      <c r="U24" s="660"/>
      <c r="V24" s="660"/>
      <c r="W24" s="660"/>
      <c r="X24" s="660"/>
      <c r="Y24" s="660"/>
      <c r="Z24" s="660"/>
      <c r="AA24" s="660"/>
    </row>
    <row r="25" spans="1:27" ht="15.75" customHeight="1">
      <c r="A25" s="660" t="s">
        <v>3386</v>
      </c>
      <c r="B25" s="667" t="s">
        <v>8807</v>
      </c>
      <c r="C25" s="677">
        <v>44138</v>
      </c>
      <c r="D25" s="660" t="s">
        <v>8830</v>
      </c>
      <c r="E25" s="660" t="s">
        <v>2643</v>
      </c>
      <c r="F25" s="660" t="s">
        <v>8825</v>
      </c>
      <c r="G25" s="660"/>
      <c r="H25" s="671"/>
      <c r="I25" s="660"/>
      <c r="J25" s="660"/>
      <c r="K25" s="660"/>
      <c r="L25" s="660"/>
      <c r="M25" s="660"/>
      <c r="N25" s="660"/>
      <c r="O25" s="660"/>
      <c r="P25" s="660"/>
      <c r="Q25" s="660"/>
      <c r="R25" s="660"/>
      <c r="S25" s="660"/>
      <c r="T25" s="660"/>
      <c r="U25" s="660"/>
      <c r="V25" s="660"/>
      <c r="W25" s="660"/>
      <c r="X25" s="660"/>
      <c r="Y25" s="660"/>
      <c r="Z25" s="660"/>
      <c r="AA25" s="660"/>
    </row>
    <row r="26" spans="1:27" ht="15.75" customHeight="1">
      <c r="A26" s="660" t="s">
        <v>3386</v>
      </c>
      <c r="B26" s="667" t="s">
        <v>8831</v>
      </c>
      <c r="C26" s="677">
        <v>44138</v>
      </c>
      <c r="D26" s="660" t="s">
        <v>6747</v>
      </c>
      <c r="E26" s="660" t="s">
        <v>2641</v>
      </c>
      <c r="F26" s="660"/>
      <c r="G26" s="660"/>
      <c r="H26" s="671"/>
      <c r="I26" s="660"/>
      <c r="J26" s="660"/>
      <c r="K26" s="660"/>
      <c r="L26" s="660"/>
      <c r="M26" s="660"/>
      <c r="N26" s="660"/>
      <c r="O26" s="660"/>
      <c r="P26" s="660"/>
      <c r="Q26" s="660"/>
      <c r="R26" s="660"/>
      <c r="S26" s="660"/>
      <c r="T26" s="660"/>
      <c r="U26" s="660"/>
      <c r="V26" s="660"/>
      <c r="W26" s="660"/>
      <c r="X26" s="660"/>
      <c r="Y26" s="660"/>
      <c r="Z26" s="660"/>
      <c r="AA26" s="660"/>
    </row>
    <row r="27" spans="1:27" ht="15.75" customHeight="1">
      <c r="A27" s="670" t="s">
        <v>2940</v>
      </c>
      <c r="B27" s="667" t="s">
        <v>8832</v>
      </c>
      <c r="C27" s="677">
        <v>44138</v>
      </c>
      <c r="D27" s="670" t="s">
        <v>8833</v>
      </c>
      <c r="E27" s="670" t="s">
        <v>2641</v>
      </c>
      <c r="F27" s="670" t="s">
        <v>8834</v>
      </c>
      <c r="G27" s="670"/>
      <c r="H27" s="671"/>
      <c r="I27" s="670"/>
      <c r="J27" s="670"/>
      <c r="K27" s="670"/>
      <c r="L27" s="670"/>
      <c r="M27" s="670"/>
      <c r="N27" s="670"/>
      <c r="O27" s="670"/>
      <c r="P27" s="670"/>
      <c r="Q27" s="670"/>
      <c r="R27" s="670"/>
      <c r="S27" s="670"/>
      <c r="T27" s="670"/>
      <c r="U27" s="670"/>
      <c r="V27" s="670"/>
      <c r="W27" s="670"/>
      <c r="X27" s="670"/>
      <c r="Y27" s="670"/>
      <c r="Z27" s="670"/>
      <c r="AA27" s="670"/>
    </row>
    <row r="28" spans="1:27" ht="15.75" customHeight="1">
      <c r="A28" s="660" t="s">
        <v>8835</v>
      </c>
      <c r="B28" s="667" t="s">
        <v>8836</v>
      </c>
      <c r="C28" s="677">
        <v>44139</v>
      </c>
      <c r="D28" s="660" t="s">
        <v>8837</v>
      </c>
      <c r="E28" s="660" t="s">
        <v>2641</v>
      </c>
      <c r="F28" s="660" t="s">
        <v>8838</v>
      </c>
      <c r="G28" s="660"/>
      <c r="H28" s="671"/>
      <c r="I28" s="660"/>
      <c r="J28" s="660"/>
      <c r="K28" s="660"/>
      <c r="L28" s="660"/>
      <c r="M28" s="660"/>
      <c r="N28" s="660"/>
      <c r="O28" s="660"/>
      <c r="P28" s="660"/>
      <c r="Q28" s="660"/>
      <c r="R28" s="660"/>
      <c r="S28" s="660"/>
      <c r="T28" s="660"/>
      <c r="U28" s="660"/>
      <c r="V28" s="660"/>
      <c r="W28" s="660"/>
      <c r="X28" s="660"/>
      <c r="Y28" s="660"/>
      <c r="Z28" s="660"/>
      <c r="AA28" s="660"/>
    </row>
    <row r="29" spans="1:27" ht="15.75" customHeight="1">
      <c r="A29" s="660" t="s">
        <v>2928</v>
      </c>
      <c r="B29" s="667" t="s">
        <v>8839</v>
      </c>
      <c r="C29" s="668">
        <v>44139</v>
      </c>
      <c r="D29" s="660" t="s">
        <v>8840</v>
      </c>
      <c r="E29" s="660" t="s">
        <v>2641</v>
      </c>
      <c r="F29" s="660" t="s">
        <v>8838</v>
      </c>
      <c r="G29" s="660" t="s">
        <v>8790</v>
      </c>
      <c r="H29" s="671"/>
      <c r="I29" s="660"/>
      <c r="J29" s="660"/>
      <c r="K29" s="660"/>
      <c r="L29" s="660"/>
      <c r="M29" s="660"/>
      <c r="N29" s="660"/>
      <c r="O29" s="660"/>
      <c r="P29" s="660"/>
      <c r="Q29" s="660"/>
      <c r="R29" s="660"/>
      <c r="S29" s="660"/>
      <c r="T29" s="660"/>
      <c r="U29" s="660"/>
      <c r="V29" s="660"/>
      <c r="W29" s="660"/>
      <c r="X29" s="660"/>
      <c r="Y29" s="660"/>
      <c r="Z29" s="660"/>
      <c r="AA29" s="660"/>
    </row>
    <row r="30" spans="1:27" ht="15.75" customHeight="1">
      <c r="A30" s="660" t="s">
        <v>2928</v>
      </c>
      <c r="B30" s="667" t="s">
        <v>8841</v>
      </c>
      <c r="C30" s="668">
        <v>44139</v>
      </c>
      <c r="D30" s="660" t="s">
        <v>6747</v>
      </c>
      <c r="E30" s="660" t="s">
        <v>2641</v>
      </c>
      <c r="F30" s="660" t="s">
        <v>8842</v>
      </c>
      <c r="G30" s="660" t="s">
        <v>8790</v>
      </c>
      <c r="H30" s="671"/>
      <c r="I30" s="660"/>
      <c r="J30" s="660"/>
      <c r="K30" s="660"/>
      <c r="L30" s="660"/>
      <c r="M30" s="660"/>
      <c r="N30" s="660"/>
      <c r="O30" s="660"/>
      <c r="P30" s="660"/>
      <c r="Q30" s="660"/>
      <c r="R30" s="660"/>
      <c r="S30" s="660"/>
      <c r="T30" s="660"/>
      <c r="U30" s="660"/>
      <c r="V30" s="660"/>
      <c r="W30" s="660"/>
      <c r="X30" s="660"/>
      <c r="Y30" s="660"/>
      <c r="Z30" s="660"/>
      <c r="AA30" s="660"/>
    </row>
    <row r="31" spans="1:27" ht="15.75" customHeight="1">
      <c r="A31" s="660" t="s">
        <v>4109</v>
      </c>
      <c r="B31" s="667" t="s">
        <v>8826</v>
      </c>
      <c r="C31" s="668">
        <v>44139</v>
      </c>
      <c r="D31" s="660" t="s">
        <v>6747</v>
      </c>
      <c r="E31" s="660" t="s">
        <v>2641</v>
      </c>
      <c r="F31" s="660" t="s">
        <v>8842</v>
      </c>
      <c r="G31" s="660"/>
      <c r="H31" s="669"/>
      <c r="I31" s="660"/>
      <c r="J31" s="660"/>
      <c r="K31" s="660"/>
      <c r="L31" s="660"/>
      <c r="M31" s="660"/>
      <c r="N31" s="660"/>
      <c r="O31" s="660"/>
      <c r="P31" s="660"/>
      <c r="Q31" s="660"/>
      <c r="R31" s="660"/>
      <c r="S31" s="660"/>
      <c r="T31" s="660"/>
      <c r="U31" s="660"/>
      <c r="V31" s="660"/>
      <c r="W31" s="660"/>
      <c r="X31" s="660"/>
      <c r="Y31" s="660"/>
      <c r="Z31" s="660"/>
      <c r="AA31" s="660"/>
    </row>
    <row r="32" spans="1:27" ht="15.75" customHeight="1">
      <c r="A32" s="660" t="s">
        <v>3567</v>
      </c>
      <c r="B32" s="667" t="s">
        <v>8804</v>
      </c>
      <c r="C32" s="668">
        <v>44139</v>
      </c>
      <c r="D32" s="660" t="s">
        <v>6747</v>
      </c>
      <c r="E32" s="660" t="s">
        <v>2641</v>
      </c>
      <c r="F32" s="660" t="s">
        <v>8843</v>
      </c>
      <c r="G32" s="660"/>
      <c r="H32" s="671"/>
      <c r="I32" s="660"/>
      <c r="J32" s="660"/>
      <c r="K32" s="660"/>
      <c r="L32" s="660"/>
      <c r="M32" s="660"/>
      <c r="N32" s="660"/>
      <c r="O32" s="660"/>
      <c r="P32" s="660"/>
      <c r="Q32" s="660"/>
      <c r="R32" s="660"/>
      <c r="S32" s="660"/>
      <c r="T32" s="660"/>
      <c r="U32" s="660"/>
      <c r="V32" s="660"/>
      <c r="W32" s="660"/>
      <c r="X32" s="660"/>
      <c r="Y32" s="660"/>
      <c r="Z32" s="660"/>
      <c r="AA32" s="660"/>
    </row>
    <row r="33" spans="1:27" ht="15.75" customHeight="1">
      <c r="A33" s="660" t="s">
        <v>3119</v>
      </c>
      <c r="B33" s="667" t="s">
        <v>8844</v>
      </c>
      <c r="C33" s="668">
        <v>44139</v>
      </c>
      <c r="D33" s="660" t="s">
        <v>8830</v>
      </c>
      <c r="E33" s="660" t="s">
        <v>2641</v>
      </c>
      <c r="F33" s="660" t="s">
        <v>8845</v>
      </c>
      <c r="G33" s="660"/>
      <c r="H33" s="671"/>
      <c r="I33" s="660"/>
      <c r="J33" s="660"/>
      <c r="K33" s="660"/>
      <c r="L33" s="660"/>
      <c r="M33" s="660"/>
      <c r="N33" s="660"/>
      <c r="O33" s="660"/>
      <c r="P33" s="660"/>
      <c r="Q33" s="660"/>
      <c r="R33" s="660"/>
      <c r="S33" s="660"/>
      <c r="T33" s="660"/>
      <c r="U33" s="660"/>
      <c r="V33" s="660"/>
      <c r="W33" s="660"/>
      <c r="X33" s="660"/>
      <c r="Y33" s="660"/>
      <c r="Z33" s="660"/>
      <c r="AA33" s="660"/>
    </row>
    <row r="34" spans="1:27" ht="15.75" customHeight="1">
      <c r="A34" s="660" t="s">
        <v>8846</v>
      </c>
      <c r="B34" s="667" t="s">
        <v>8817</v>
      </c>
      <c r="C34" s="668">
        <v>44139</v>
      </c>
      <c r="D34" s="660" t="s">
        <v>7566</v>
      </c>
      <c r="E34" s="660" t="s">
        <v>2642</v>
      </c>
      <c r="F34" s="660" t="s">
        <v>8847</v>
      </c>
      <c r="G34" s="660"/>
      <c r="H34" s="671"/>
      <c r="I34" s="670"/>
      <c r="J34" s="670"/>
      <c r="K34" s="670"/>
      <c r="L34" s="670"/>
      <c r="M34" s="670"/>
      <c r="N34" s="670"/>
      <c r="O34" s="670"/>
      <c r="P34" s="670"/>
      <c r="Q34" s="670"/>
      <c r="R34" s="670"/>
      <c r="S34" s="670"/>
      <c r="T34" s="670"/>
      <c r="U34" s="670"/>
      <c r="V34" s="670"/>
      <c r="W34" s="670"/>
      <c r="X34" s="670"/>
      <c r="Y34" s="670"/>
      <c r="Z34" s="670"/>
      <c r="AA34" s="670"/>
    </row>
    <row r="35" spans="1:27" ht="15.75" customHeight="1">
      <c r="A35" s="660" t="s">
        <v>8848</v>
      </c>
      <c r="B35" s="667" t="s">
        <v>8849</v>
      </c>
      <c r="C35" s="668">
        <v>44139</v>
      </c>
      <c r="D35" s="660" t="s">
        <v>7566</v>
      </c>
      <c r="E35" s="660" t="s">
        <v>2642</v>
      </c>
      <c r="F35" s="660" t="s">
        <v>8850</v>
      </c>
      <c r="G35" s="660"/>
      <c r="H35" s="671"/>
      <c r="I35" s="660"/>
      <c r="J35" s="660"/>
      <c r="K35" s="660"/>
      <c r="L35" s="660"/>
      <c r="M35" s="660"/>
      <c r="N35" s="660"/>
      <c r="O35" s="660"/>
      <c r="P35" s="660"/>
      <c r="Q35" s="660"/>
      <c r="R35" s="660"/>
      <c r="S35" s="660"/>
      <c r="T35" s="660"/>
      <c r="U35" s="660"/>
      <c r="V35" s="660"/>
      <c r="W35" s="660"/>
      <c r="X35" s="660"/>
      <c r="Y35" s="660"/>
      <c r="Z35" s="660"/>
      <c r="AA35" s="660"/>
    </row>
    <row r="36" spans="1:27" ht="15.75" customHeight="1">
      <c r="A36" s="660" t="s">
        <v>3265</v>
      </c>
      <c r="B36" s="667" t="s">
        <v>8832</v>
      </c>
      <c r="C36" s="668">
        <v>44139</v>
      </c>
      <c r="D36" s="660" t="s">
        <v>6747</v>
      </c>
      <c r="E36" s="660" t="s">
        <v>2641</v>
      </c>
      <c r="F36" s="660" t="s">
        <v>8851</v>
      </c>
      <c r="G36" s="660"/>
      <c r="H36" s="671"/>
      <c r="I36" s="660"/>
      <c r="J36" s="675"/>
      <c r="K36" s="660"/>
      <c r="L36" s="660"/>
      <c r="M36" s="660"/>
      <c r="N36" s="660"/>
      <c r="O36" s="660"/>
      <c r="P36" s="660"/>
      <c r="Q36" s="660"/>
      <c r="R36" s="660"/>
      <c r="S36" s="660"/>
      <c r="T36" s="660"/>
      <c r="U36" s="660"/>
      <c r="V36" s="660"/>
      <c r="W36" s="660"/>
      <c r="X36" s="660"/>
      <c r="Y36" s="660"/>
      <c r="Z36" s="660"/>
      <c r="AA36" s="660"/>
    </row>
    <row r="37" spans="1:27" ht="15.75" customHeight="1">
      <c r="A37" s="660" t="s">
        <v>2924</v>
      </c>
      <c r="B37" s="667" t="s">
        <v>8852</v>
      </c>
      <c r="C37" s="677">
        <v>44139</v>
      </c>
      <c r="D37" s="660" t="s">
        <v>8837</v>
      </c>
      <c r="E37" s="660" t="s">
        <v>2641</v>
      </c>
      <c r="F37" s="660" t="s">
        <v>8838</v>
      </c>
      <c r="G37" s="660"/>
      <c r="H37" s="671"/>
      <c r="I37" s="660"/>
      <c r="J37" s="675"/>
      <c r="K37" s="660"/>
      <c r="L37" s="660"/>
      <c r="M37" s="660"/>
      <c r="N37" s="660"/>
      <c r="O37" s="660"/>
      <c r="P37" s="660"/>
      <c r="Q37" s="660"/>
      <c r="R37" s="660"/>
      <c r="S37" s="660"/>
      <c r="T37" s="660"/>
      <c r="U37" s="660"/>
      <c r="V37" s="660"/>
      <c r="W37" s="660"/>
      <c r="X37" s="660"/>
      <c r="Y37" s="660"/>
      <c r="Z37" s="660"/>
      <c r="AA37" s="660"/>
    </row>
    <row r="38" spans="1:27" ht="15.75" customHeight="1">
      <c r="A38" s="660" t="s">
        <v>2994</v>
      </c>
      <c r="B38" s="667" t="s">
        <v>8853</v>
      </c>
      <c r="C38" s="668">
        <v>44139</v>
      </c>
      <c r="D38" s="660" t="s">
        <v>6747</v>
      </c>
      <c r="E38" s="660" t="s">
        <v>2641</v>
      </c>
      <c r="F38" s="660" t="s">
        <v>8854</v>
      </c>
      <c r="G38" s="660"/>
      <c r="H38" s="671"/>
      <c r="I38" s="660" t="s">
        <v>8855</v>
      </c>
      <c r="J38" s="675"/>
      <c r="K38" s="660"/>
      <c r="L38" s="660"/>
      <c r="M38" s="660"/>
      <c r="N38" s="660"/>
      <c r="O38" s="660"/>
      <c r="P38" s="660"/>
      <c r="Q38" s="660"/>
      <c r="R38" s="660"/>
      <c r="S38" s="660"/>
      <c r="T38" s="660"/>
      <c r="U38" s="660"/>
      <c r="V38" s="660"/>
      <c r="W38" s="660"/>
      <c r="X38" s="660"/>
      <c r="Y38" s="660"/>
      <c r="Z38" s="660"/>
      <c r="AA38" s="660"/>
    </row>
    <row r="39" spans="1:27" ht="15.75" customHeight="1">
      <c r="A39" s="660" t="s">
        <v>3026</v>
      </c>
      <c r="B39" s="667" t="s">
        <v>8823</v>
      </c>
      <c r="C39" s="677">
        <v>44139</v>
      </c>
      <c r="D39" s="660" t="s">
        <v>8837</v>
      </c>
      <c r="E39" s="660" t="s">
        <v>2641</v>
      </c>
      <c r="F39" s="660" t="s">
        <v>8838</v>
      </c>
      <c r="G39" s="660"/>
      <c r="H39" s="671"/>
      <c r="I39" s="660"/>
      <c r="J39" s="675"/>
      <c r="K39" s="660"/>
      <c r="L39" s="670"/>
      <c r="M39" s="660"/>
      <c r="N39" s="660"/>
      <c r="O39" s="660"/>
      <c r="P39" s="660"/>
      <c r="Q39" s="660"/>
      <c r="R39" s="660"/>
      <c r="S39" s="660"/>
      <c r="T39" s="660"/>
      <c r="U39" s="660"/>
      <c r="V39" s="660"/>
      <c r="W39" s="660"/>
      <c r="X39" s="660"/>
      <c r="Y39" s="660"/>
      <c r="Z39" s="660"/>
      <c r="AA39" s="660"/>
    </row>
    <row r="40" spans="1:27" ht="15.75" customHeight="1">
      <c r="A40" s="660" t="s">
        <v>3026</v>
      </c>
      <c r="B40" s="667" t="s">
        <v>8856</v>
      </c>
      <c r="C40" s="668">
        <v>44139</v>
      </c>
      <c r="D40" s="660" t="s">
        <v>8857</v>
      </c>
      <c r="E40" s="660" t="s">
        <v>2641</v>
      </c>
      <c r="F40" s="660" t="s">
        <v>8858</v>
      </c>
      <c r="G40" s="670"/>
      <c r="H40" s="671"/>
      <c r="I40" s="660"/>
      <c r="J40" s="675"/>
      <c r="K40" s="660"/>
      <c r="L40" s="660"/>
      <c r="M40" s="660"/>
      <c r="N40" s="660"/>
      <c r="O40" s="660"/>
      <c r="P40" s="660"/>
      <c r="Q40" s="660"/>
      <c r="R40" s="660"/>
      <c r="S40" s="660"/>
      <c r="T40" s="660"/>
      <c r="U40" s="660"/>
      <c r="V40" s="660"/>
      <c r="W40" s="660"/>
      <c r="X40" s="660"/>
      <c r="Y40" s="660"/>
      <c r="Z40" s="660"/>
      <c r="AA40" s="660"/>
    </row>
    <row r="41" spans="1:27" ht="15.75" customHeight="1">
      <c r="A41" s="660" t="s">
        <v>4113</v>
      </c>
      <c r="B41" s="667" t="s">
        <v>8859</v>
      </c>
      <c r="C41" s="668">
        <v>44139</v>
      </c>
      <c r="D41" s="660" t="s">
        <v>8860</v>
      </c>
      <c r="E41" s="660" t="s">
        <v>2641</v>
      </c>
      <c r="F41" s="660" t="s">
        <v>8861</v>
      </c>
      <c r="G41" s="660"/>
      <c r="H41" s="671"/>
      <c r="I41" s="670"/>
      <c r="J41" s="678"/>
      <c r="K41" s="670"/>
      <c r="L41" s="670"/>
      <c r="M41" s="670"/>
      <c r="N41" s="670"/>
      <c r="O41" s="670"/>
      <c r="P41" s="670"/>
      <c r="Q41" s="670"/>
      <c r="R41" s="670"/>
      <c r="S41" s="670"/>
      <c r="T41" s="670"/>
      <c r="U41" s="670"/>
      <c r="V41" s="670"/>
      <c r="W41" s="670"/>
      <c r="X41" s="670"/>
      <c r="Y41" s="670"/>
      <c r="Z41" s="670"/>
      <c r="AA41" s="670"/>
    </row>
    <row r="42" spans="1:27" ht="15.75" customHeight="1">
      <c r="A42" s="660" t="s">
        <v>2994</v>
      </c>
      <c r="B42" s="667" t="s">
        <v>8859</v>
      </c>
      <c r="C42" s="668">
        <v>44139</v>
      </c>
      <c r="D42" s="660" t="s">
        <v>6747</v>
      </c>
      <c r="E42" s="660" t="s">
        <v>2641</v>
      </c>
      <c r="F42" s="660" t="s">
        <v>8862</v>
      </c>
      <c r="G42" s="660"/>
      <c r="H42" s="671"/>
      <c r="I42" s="660"/>
      <c r="J42" s="675"/>
      <c r="K42" s="660"/>
      <c r="L42" s="660"/>
      <c r="M42" s="660"/>
      <c r="N42" s="660"/>
      <c r="O42" s="660"/>
      <c r="P42" s="660"/>
      <c r="Q42" s="660"/>
      <c r="R42" s="660"/>
      <c r="S42" s="660"/>
      <c r="T42" s="660"/>
      <c r="U42" s="660"/>
      <c r="V42" s="660"/>
      <c r="W42" s="660"/>
      <c r="X42" s="660"/>
      <c r="Y42" s="660"/>
      <c r="Z42" s="660"/>
      <c r="AA42" s="660"/>
    </row>
    <row r="43" spans="1:27" ht="15.75" customHeight="1">
      <c r="A43" s="660" t="s">
        <v>2692</v>
      </c>
      <c r="B43" s="667" t="s">
        <v>8814</v>
      </c>
      <c r="C43" s="668">
        <v>44139</v>
      </c>
      <c r="D43" s="660" t="s">
        <v>8863</v>
      </c>
      <c r="E43" s="660" t="s">
        <v>2641</v>
      </c>
      <c r="F43" s="660" t="s">
        <v>8864</v>
      </c>
      <c r="G43" s="660"/>
      <c r="H43" s="671"/>
      <c r="I43" s="660"/>
      <c r="J43" s="675"/>
      <c r="K43" s="660"/>
      <c r="L43" s="660"/>
      <c r="M43" s="660"/>
      <c r="N43" s="660"/>
      <c r="O43" s="660"/>
      <c r="P43" s="660"/>
      <c r="Q43" s="660"/>
      <c r="R43" s="660"/>
      <c r="S43" s="660"/>
      <c r="T43" s="660"/>
      <c r="U43" s="660"/>
      <c r="V43" s="660"/>
      <c r="W43" s="660"/>
      <c r="X43" s="660"/>
      <c r="Y43" s="660"/>
      <c r="Z43" s="660"/>
      <c r="AA43" s="660"/>
    </row>
    <row r="44" spans="1:27" ht="15.75" customHeight="1">
      <c r="A44" s="660" t="s">
        <v>8865</v>
      </c>
      <c r="B44" s="667" t="s">
        <v>8866</v>
      </c>
      <c r="C44" s="668"/>
      <c r="D44" s="660"/>
      <c r="E44" s="660" t="s">
        <v>2641</v>
      </c>
      <c r="F44" s="660"/>
      <c r="G44" s="660"/>
      <c r="H44" s="671"/>
      <c r="I44" s="660"/>
      <c r="J44" s="675"/>
      <c r="K44" s="660"/>
      <c r="L44" s="660"/>
      <c r="M44" s="660"/>
      <c r="N44" s="660"/>
      <c r="O44" s="660"/>
      <c r="P44" s="660"/>
      <c r="Q44" s="660"/>
      <c r="R44" s="660"/>
      <c r="S44" s="660"/>
      <c r="T44" s="660"/>
      <c r="U44" s="660"/>
      <c r="V44" s="660"/>
      <c r="W44" s="660"/>
      <c r="X44" s="660"/>
      <c r="Y44" s="660"/>
      <c r="Z44" s="660"/>
      <c r="AA44" s="660"/>
    </row>
    <row r="45" spans="1:27" ht="15.75" customHeight="1">
      <c r="A45" s="660" t="s">
        <v>2698</v>
      </c>
      <c r="B45" s="667" t="s">
        <v>8839</v>
      </c>
      <c r="C45" s="668">
        <v>44140</v>
      </c>
      <c r="D45" s="660" t="s">
        <v>6747</v>
      </c>
      <c r="E45" s="660" t="s">
        <v>2642</v>
      </c>
      <c r="F45" s="660" t="s">
        <v>8867</v>
      </c>
      <c r="G45" s="660"/>
      <c r="H45" s="671"/>
      <c r="I45" s="660"/>
      <c r="J45" s="675"/>
      <c r="K45" s="660"/>
      <c r="L45" s="660"/>
      <c r="M45" s="660"/>
      <c r="N45" s="660"/>
      <c r="O45" s="660"/>
      <c r="P45" s="660"/>
      <c r="Q45" s="660"/>
      <c r="R45" s="660"/>
      <c r="S45" s="660"/>
      <c r="T45" s="660"/>
      <c r="U45" s="660"/>
      <c r="V45" s="660"/>
      <c r="W45" s="660"/>
      <c r="X45" s="660"/>
      <c r="Y45" s="660"/>
      <c r="Z45" s="660"/>
      <c r="AA45" s="660"/>
    </row>
    <row r="46" spans="1:27" ht="15.75" customHeight="1">
      <c r="A46" s="660" t="s">
        <v>3114</v>
      </c>
      <c r="B46" s="667" t="s">
        <v>8868</v>
      </c>
      <c r="C46" s="668">
        <v>44140</v>
      </c>
      <c r="D46" s="660" t="s">
        <v>6747</v>
      </c>
      <c r="E46" s="660" t="s">
        <v>2641</v>
      </c>
      <c r="F46" s="660" t="s">
        <v>8869</v>
      </c>
      <c r="G46" s="660"/>
      <c r="H46" s="671"/>
      <c r="I46" s="660"/>
      <c r="J46" s="675"/>
      <c r="K46" s="660"/>
      <c r="L46" s="660"/>
      <c r="M46" s="660"/>
      <c r="N46" s="660"/>
      <c r="O46" s="660"/>
      <c r="P46" s="660"/>
      <c r="Q46" s="660"/>
      <c r="R46" s="660"/>
      <c r="S46" s="660"/>
      <c r="T46" s="660"/>
      <c r="U46" s="660"/>
      <c r="V46" s="660"/>
      <c r="W46" s="660"/>
      <c r="X46" s="660"/>
      <c r="Y46" s="660"/>
      <c r="Z46" s="660"/>
      <c r="AA46" s="660"/>
    </row>
    <row r="47" spans="1:27" ht="15.75" customHeight="1">
      <c r="A47" s="660" t="s">
        <v>3035</v>
      </c>
      <c r="B47" s="667" t="s">
        <v>8814</v>
      </c>
      <c r="C47" s="668">
        <v>44140</v>
      </c>
      <c r="D47" s="660" t="s">
        <v>6747</v>
      </c>
      <c r="E47" s="660" t="s">
        <v>2641</v>
      </c>
      <c r="F47" s="660" t="s">
        <v>8870</v>
      </c>
      <c r="G47" s="660"/>
      <c r="H47" s="671"/>
      <c r="I47" s="660"/>
      <c r="J47" s="675"/>
      <c r="K47" s="660"/>
      <c r="L47" s="660"/>
      <c r="M47" s="660"/>
      <c r="N47" s="660"/>
      <c r="O47" s="660"/>
      <c r="P47" s="660"/>
      <c r="Q47" s="660"/>
      <c r="R47" s="660"/>
      <c r="S47" s="660"/>
      <c r="T47" s="660"/>
      <c r="U47" s="660"/>
      <c r="V47" s="660"/>
      <c r="W47" s="660"/>
      <c r="X47" s="660"/>
      <c r="Y47" s="660"/>
      <c r="Z47" s="660"/>
      <c r="AA47" s="660"/>
    </row>
    <row r="48" spans="1:27" ht="15.75" customHeight="1">
      <c r="A48" s="660" t="s">
        <v>2994</v>
      </c>
      <c r="B48" s="667" t="s">
        <v>8871</v>
      </c>
      <c r="C48" s="668"/>
      <c r="D48" s="660" t="s">
        <v>6747</v>
      </c>
      <c r="E48" s="660" t="s">
        <v>2641</v>
      </c>
      <c r="F48" s="660" t="s">
        <v>8872</v>
      </c>
      <c r="G48" s="660"/>
      <c r="H48" s="671"/>
      <c r="I48" s="660"/>
      <c r="J48" s="675"/>
      <c r="K48" s="660"/>
      <c r="L48" s="660"/>
      <c r="M48" s="660"/>
      <c r="N48" s="660"/>
      <c r="O48" s="660"/>
      <c r="P48" s="660"/>
      <c r="Q48" s="660"/>
      <c r="R48" s="660"/>
      <c r="S48" s="660"/>
      <c r="T48" s="660"/>
      <c r="U48" s="660"/>
      <c r="V48" s="660"/>
      <c r="W48" s="660"/>
      <c r="X48" s="660"/>
      <c r="Y48" s="660"/>
      <c r="Z48" s="660"/>
      <c r="AA48" s="660"/>
    </row>
    <row r="49" spans="1:27" ht="15.75" customHeight="1">
      <c r="A49" s="660" t="s">
        <v>8873</v>
      </c>
      <c r="B49" s="667" t="s">
        <v>8874</v>
      </c>
      <c r="C49" s="668">
        <v>44140</v>
      </c>
      <c r="D49" s="660" t="s">
        <v>7566</v>
      </c>
      <c r="E49" s="660" t="s">
        <v>2641</v>
      </c>
      <c r="F49" s="660" t="s">
        <v>8867</v>
      </c>
      <c r="G49" s="660"/>
      <c r="H49" s="671"/>
      <c r="I49" s="670"/>
      <c r="J49" s="678"/>
      <c r="K49" s="670"/>
      <c r="L49" s="670"/>
      <c r="M49" s="670"/>
      <c r="N49" s="670"/>
      <c r="O49" s="670"/>
      <c r="P49" s="670"/>
      <c r="Q49" s="670"/>
      <c r="R49" s="670"/>
      <c r="S49" s="670"/>
      <c r="T49" s="670"/>
      <c r="U49" s="670"/>
      <c r="V49" s="670"/>
      <c r="W49" s="670"/>
      <c r="X49" s="670"/>
      <c r="Y49" s="670"/>
      <c r="Z49" s="670"/>
      <c r="AA49" s="670"/>
    </row>
    <row r="50" spans="1:27" ht="15.75" customHeight="1">
      <c r="A50" s="660" t="s">
        <v>3044</v>
      </c>
      <c r="B50" s="672"/>
      <c r="C50" s="668">
        <v>44140</v>
      </c>
      <c r="D50" s="660" t="s">
        <v>6747</v>
      </c>
      <c r="E50" s="660" t="s">
        <v>2641</v>
      </c>
      <c r="F50" s="660" t="s">
        <v>8875</v>
      </c>
      <c r="G50" s="660"/>
      <c r="H50" s="671"/>
      <c r="I50" s="670"/>
      <c r="J50" s="678"/>
      <c r="K50" s="670"/>
      <c r="L50" s="670"/>
      <c r="M50" s="670"/>
      <c r="N50" s="670"/>
      <c r="O50" s="670"/>
      <c r="P50" s="670"/>
      <c r="Q50" s="670"/>
      <c r="R50" s="670"/>
      <c r="S50" s="670"/>
      <c r="T50" s="670"/>
      <c r="U50" s="670"/>
      <c r="V50" s="670"/>
      <c r="W50" s="670"/>
      <c r="X50" s="670"/>
      <c r="Y50" s="670"/>
      <c r="Z50" s="670"/>
      <c r="AA50" s="670"/>
    </row>
    <row r="51" spans="1:27" ht="15.75" customHeight="1">
      <c r="A51" s="670" t="s">
        <v>4113</v>
      </c>
      <c r="B51" s="672" t="s">
        <v>8876</v>
      </c>
      <c r="C51" s="682">
        <v>44140</v>
      </c>
      <c r="D51" s="670" t="s">
        <v>7566</v>
      </c>
      <c r="E51" s="670" t="s">
        <v>2641</v>
      </c>
      <c r="F51" s="670" t="s">
        <v>8877</v>
      </c>
      <c r="G51" s="670"/>
      <c r="H51" s="670"/>
      <c r="I51" s="670"/>
      <c r="J51" s="678"/>
      <c r="K51" s="670"/>
      <c r="L51" s="670"/>
      <c r="M51" s="670"/>
      <c r="N51" s="670"/>
      <c r="O51" s="670"/>
      <c r="P51" s="670"/>
      <c r="Q51" s="670"/>
      <c r="R51" s="670"/>
      <c r="S51" s="670"/>
      <c r="T51" s="670"/>
      <c r="U51" s="670"/>
      <c r="V51" s="670"/>
      <c r="W51" s="670"/>
      <c r="X51" s="670"/>
      <c r="Y51" s="670"/>
      <c r="Z51" s="670"/>
      <c r="AA51" s="670"/>
    </row>
    <row r="52" spans="1:27" ht="15.75" customHeight="1">
      <c r="A52" s="660" t="s">
        <v>8878</v>
      </c>
      <c r="B52" s="667" t="s">
        <v>8879</v>
      </c>
      <c r="C52" s="668">
        <v>44140</v>
      </c>
      <c r="D52" s="660" t="s">
        <v>8880</v>
      </c>
      <c r="E52" s="660" t="s">
        <v>2642</v>
      </c>
      <c r="F52" s="660" t="s">
        <v>8881</v>
      </c>
      <c r="G52" s="660"/>
      <c r="H52" s="671"/>
      <c r="I52" s="660"/>
      <c r="J52" s="675"/>
      <c r="K52" s="660"/>
      <c r="L52" s="660"/>
      <c r="M52" s="660"/>
      <c r="N52" s="660"/>
      <c r="O52" s="660"/>
      <c r="P52" s="660"/>
      <c r="Q52" s="660"/>
      <c r="R52" s="660"/>
      <c r="S52" s="660"/>
      <c r="T52" s="660"/>
      <c r="U52" s="660"/>
      <c r="V52" s="660"/>
      <c r="W52" s="660"/>
      <c r="X52" s="660"/>
      <c r="Y52" s="660"/>
      <c r="Z52" s="660"/>
      <c r="AA52" s="660"/>
    </row>
    <row r="53" spans="1:27" ht="15.75" customHeight="1">
      <c r="A53" s="660" t="s">
        <v>3759</v>
      </c>
      <c r="B53" s="672"/>
      <c r="C53" s="682">
        <v>44141</v>
      </c>
      <c r="D53" s="660" t="s">
        <v>7566</v>
      </c>
      <c r="E53" s="660" t="s">
        <v>2641</v>
      </c>
      <c r="F53" s="660" t="s">
        <v>8882</v>
      </c>
      <c r="G53" s="660"/>
      <c r="H53" s="671"/>
      <c r="I53" s="660"/>
      <c r="J53" s="675"/>
      <c r="K53" s="660"/>
      <c r="L53" s="660"/>
      <c r="M53" s="660"/>
      <c r="N53" s="660"/>
      <c r="O53" s="660"/>
      <c r="P53" s="660"/>
      <c r="Q53" s="660"/>
      <c r="R53" s="660"/>
      <c r="S53" s="660"/>
      <c r="T53" s="660"/>
      <c r="U53" s="660"/>
      <c r="V53" s="660"/>
      <c r="W53" s="660"/>
      <c r="X53" s="660"/>
      <c r="Y53" s="660"/>
      <c r="Z53" s="660"/>
      <c r="AA53" s="660"/>
    </row>
    <row r="54" spans="1:27" ht="33.75" customHeight="1">
      <c r="A54" s="660" t="s">
        <v>3321</v>
      </c>
      <c r="B54" s="667" t="s">
        <v>8817</v>
      </c>
      <c r="C54" s="682"/>
      <c r="D54" s="660" t="s">
        <v>6747</v>
      </c>
      <c r="E54" s="660" t="s">
        <v>2641</v>
      </c>
      <c r="F54" s="660"/>
      <c r="G54" s="660"/>
      <c r="H54" s="671"/>
      <c r="I54" s="660"/>
      <c r="J54" s="660"/>
      <c r="K54" s="660"/>
      <c r="L54" s="660"/>
      <c r="M54" s="660"/>
      <c r="N54" s="660"/>
      <c r="O54" s="660"/>
      <c r="P54" s="660"/>
      <c r="Q54" s="660"/>
      <c r="R54" s="660"/>
      <c r="S54" s="660"/>
      <c r="T54" s="660"/>
      <c r="U54" s="660"/>
      <c r="V54" s="660"/>
      <c r="W54" s="660"/>
      <c r="X54" s="660"/>
      <c r="Y54" s="660"/>
      <c r="Z54" s="660"/>
      <c r="AA54" s="660"/>
    </row>
    <row r="55" spans="1:27" ht="33.75" customHeight="1">
      <c r="A55" s="660" t="s">
        <v>2999</v>
      </c>
      <c r="B55" s="667"/>
      <c r="C55" s="668">
        <v>44141</v>
      </c>
      <c r="D55" s="660" t="s">
        <v>6747</v>
      </c>
      <c r="E55" s="660" t="s">
        <v>2641</v>
      </c>
      <c r="F55" s="660" t="s">
        <v>8883</v>
      </c>
      <c r="G55" s="660"/>
      <c r="H55" s="671"/>
      <c r="I55" s="660"/>
      <c r="J55" s="660"/>
      <c r="K55" s="660"/>
      <c r="L55" s="660"/>
      <c r="M55" s="660"/>
      <c r="N55" s="660"/>
      <c r="O55" s="660"/>
      <c r="P55" s="660"/>
      <c r="Q55" s="660"/>
      <c r="R55" s="660"/>
      <c r="S55" s="660"/>
      <c r="T55" s="660"/>
      <c r="U55" s="660"/>
      <c r="V55" s="660"/>
      <c r="W55" s="660"/>
      <c r="X55" s="660"/>
      <c r="Y55" s="660"/>
      <c r="Z55" s="660"/>
      <c r="AA55" s="660"/>
    </row>
    <row r="56" spans="1:27" ht="33.75" customHeight="1">
      <c r="A56" s="660" t="s">
        <v>2999</v>
      </c>
      <c r="B56" s="667"/>
      <c r="C56" s="668">
        <v>44141</v>
      </c>
      <c r="D56" s="660" t="s">
        <v>8830</v>
      </c>
      <c r="E56" s="660" t="s">
        <v>2641</v>
      </c>
      <c r="F56" s="660" t="s">
        <v>8883</v>
      </c>
      <c r="G56" s="660"/>
      <c r="H56" s="671"/>
      <c r="I56" s="660"/>
      <c r="J56" s="660"/>
      <c r="K56" s="660"/>
      <c r="L56" s="660"/>
      <c r="M56" s="660"/>
      <c r="N56" s="660"/>
      <c r="O56" s="660"/>
      <c r="P56" s="660"/>
      <c r="Q56" s="660"/>
      <c r="R56" s="660"/>
      <c r="S56" s="660"/>
      <c r="T56" s="660"/>
      <c r="U56" s="660"/>
      <c r="V56" s="660"/>
      <c r="W56" s="660"/>
      <c r="X56" s="660"/>
      <c r="Y56" s="660"/>
      <c r="Z56" s="660"/>
      <c r="AA56" s="660"/>
    </row>
    <row r="57" spans="1:27" ht="15.75" customHeight="1">
      <c r="A57" s="660" t="s">
        <v>3019</v>
      </c>
      <c r="B57" s="667" t="s">
        <v>8841</v>
      </c>
      <c r="C57" s="668">
        <v>44141</v>
      </c>
      <c r="D57" s="660" t="s">
        <v>7566</v>
      </c>
      <c r="E57" s="660" t="s">
        <v>2641</v>
      </c>
      <c r="F57" s="660" t="s">
        <v>8884</v>
      </c>
      <c r="G57" s="660"/>
      <c r="H57" s="671"/>
      <c r="I57" s="670"/>
      <c r="J57" s="678"/>
      <c r="K57" s="670"/>
      <c r="L57" s="670"/>
      <c r="M57" s="670"/>
      <c r="N57" s="670"/>
      <c r="O57" s="670"/>
      <c r="P57" s="670"/>
      <c r="Q57" s="670"/>
      <c r="R57" s="670"/>
      <c r="S57" s="670"/>
      <c r="T57" s="670"/>
      <c r="U57" s="670"/>
      <c r="V57" s="670"/>
      <c r="W57" s="670"/>
      <c r="X57" s="670"/>
      <c r="Y57" s="670"/>
      <c r="Z57" s="670"/>
      <c r="AA57" s="670"/>
    </row>
    <row r="58" spans="1:27" ht="15.75" customHeight="1">
      <c r="A58" s="660" t="s">
        <v>3177</v>
      </c>
      <c r="B58" s="672"/>
      <c r="C58" s="668">
        <v>44141</v>
      </c>
      <c r="D58" s="660" t="s">
        <v>8885</v>
      </c>
      <c r="E58" s="660" t="s">
        <v>2641</v>
      </c>
      <c r="F58" s="660" t="s">
        <v>8886</v>
      </c>
      <c r="G58" s="660"/>
      <c r="H58" s="671"/>
      <c r="I58" s="670"/>
      <c r="J58" s="678"/>
      <c r="K58" s="670"/>
      <c r="L58" s="670"/>
      <c r="M58" s="670"/>
      <c r="N58" s="670"/>
      <c r="O58" s="670"/>
      <c r="P58" s="670"/>
      <c r="Q58" s="670"/>
      <c r="R58" s="670"/>
      <c r="S58" s="670"/>
      <c r="T58" s="670"/>
      <c r="U58" s="670"/>
      <c r="V58" s="670"/>
      <c r="W58" s="670"/>
      <c r="X58" s="670"/>
      <c r="Y58" s="670"/>
      <c r="Z58" s="670"/>
      <c r="AA58" s="670"/>
    </row>
    <row r="59" spans="1:27" ht="15.75" customHeight="1">
      <c r="A59" s="660" t="s">
        <v>8887</v>
      </c>
      <c r="B59" s="667" t="s">
        <v>8888</v>
      </c>
      <c r="C59" s="668">
        <v>44141</v>
      </c>
      <c r="D59" s="660" t="s">
        <v>6747</v>
      </c>
      <c r="E59" s="660" t="s">
        <v>2642</v>
      </c>
      <c r="F59" s="660" t="s">
        <v>8889</v>
      </c>
      <c r="G59" s="660"/>
      <c r="H59" s="671"/>
      <c r="I59" s="660"/>
      <c r="J59" s="675"/>
      <c r="K59" s="660"/>
      <c r="L59" s="660"/>
      <c r="M59" s="660"/>
      <c r="N59" s="660"/>
      <c r="O59" s="660"/>
      <c r="P59" s="660"/>
      <c r="Q59" s="660"/>
      <c r="R59" s="660"/>
      <c r="S59" s="660"/>
      <c r="T59" s="660"/>
      <c r="U59" s="660"/>
      <c r="V59" s="660"/>
      <c r="W59" s="660"/>
      <c r="X59" s="660"/>
      <c r="Y59" s="660"/>
      <c r="Z59" s="660"/>
      <c r="AA59" s="660"/>
    </row>
    <row r="60" spans="1:27" ht="15.75" customHeight="1">
      <c r="A60" s="660" t="s">
        <v>8890</v>
      </c>
      <c r="B60" s="667" t="s">
        <v>8853</v>
      </c>
      <c r="C60" s="668">
        <v>44141</v>
      </c>
      <c r="D60" s="660" t="s">
        <v>8830</v>
      </c>
      <c r="E60" s="660" t="s">
        <v>2641</v>
      </c>
      <c r="F60" s="660" t="s">
        <v>8891</v>
      </c>
      <c r="G60" s="660"/>
      <c r="H60" s="671"/>
      <c r="I60" s="660"/>
      <c r="J60" s="675"/>
      <c r="K60" s="660"/>
      <c r="L60" s="660"/>
      <c r="M60" s="660"/>
      <c r="N60" s="660"/>
      <c r="O60" s="660"/>
      <c r="P60" s="660"/>
      <c r="Q60" s="660"/>
      <c r="R60" s="660"/>
      <c r="S60" s="660"/>
      <c r="T60" s="660"/>
      <c r="U60" s="660"/>
      <c r="V60" s="660"/>
      <c r="W60" s="660"/>
      <c r="X60" s="660"/>
      <c r="Y60" s="660"/>
      <c r="Z60" s="660"/>
      <c r="AA60" s="660"/>
    </row>
    <row r="61" spans="1:27" ht="15.75" customHeight="1">
      <c r="A61" s="660" t="s">
        <v>3573</v>
      </c>
      <c r="B61" s="667" t="s">
        <v>8823</v>
      </c>
      <c r="C61" s="668">
        <v>44141</v>
      </c>
      <c r="D61" s="660" t="s">
        <v>6747</v>
      </c>
      <c r="E61" s="660" t="s">
        <v>2641</v>
      </c>
      <c r="F61" s="660" t="s">
        <v>8886</v>
      </c>
      <c r="G61" s="660"/>
      <c r="H61" s="671"/>
      <c r="I61" s="670"/>
      <c r="J61" s="678"/>
      <c r="K61" s="670"/>
      <c r="L61" s="670"/>
      <c r="M61" s="670"/>
      <c r="N61" s="670"/>
      <c r="O61" s="670"/>
      <c r="P61" s="670"/>
      <c r="Q61" s="670"/>
      <c r="R61" s="670"/>
      <c r="S61" s="670"/>
      <c r="T61" s="670"/>
      <c r="U61" s="670"/>
      <c r="V61" s="670"/>
      <c r="W61" s="670"/>
      <c r="X61" s="670"/>
      <c r="Y61" s="670"/>
      <c r="Z61" s="670"/>
      <c r="AA61" s="670"/>
    </row>
    <row r="62" spans="1:27" ht="15.75" customHeight="1">
      <c r="A62" s="660" t="s">
        <v>3567</v>
      </c>
      <c r="B62" s="667" t="s">
        <v>8823</v>
      </c>
      <c r="C62" s="668">
        <v>44141</v>
      </c>
      <c r="D62" s="660" t="s">
        <v>6747</v>
      </c>
      <c r="E62" s="660" t="s">
        <v>2641</v>
      </c>
      <c r="F62" s="660"/>
      <c r="G62" s="660"/>
      <c r="H62" s="671"/>
      <c r="I62" s="670"/>
      <c r="J62" s="678"/>
      <c r="K62" s="670"/>
      <c r="L62" s="670"/>
      <c r="M62" s="670"/>
      <c r="N62" s="670"/>
      <c r="O62" s="670"/>
      <c r="P62" s="670"/>
      <c r="Q62" s="670"/>
      <c r="R62" s="670"/>
      <c r="S62" s="670"/>
      <c r="T62" s="670"/>
      <c r="U62" s="670"/>
      <c r="V62" s="670"/>
      <c r="W62" s="670"/>
      <c r="X62" s="670"/>
      <c r="Y62" s="670"/>
      <c r="Z62" s="670"/>
      <c r="AA62" s="670"/>
    </row>
    <row r="63" spans="1:27" ht="15.75" customHeight="1">
      <c r="A63" s="660" t="s">
        <v>2698</v>
      </c>
      <c r="B63" s="667" t="s">
        <v>8844</v>
      </c>
      <c r="C63" s="668">
        <v>44142</v>
      </c>
      <c r="D63" s="660" t="s">
        <v>6747</v>
      </c>
      <c r="E63" s="660" t="s">
        <v>2641</v>
      </c>
      <c r="F63" s="660" t="s">
        <v>8886</v>
      </c>
      <c r="G63" s="660"/>
      <c r="H63" s="671"/>
      <c r="I63" s="660"/>
      <c r="J63" s="675"/>
      <c r="K63" s="660"/>
      <c r="L63" s="660"/>
      <c r="M63" s="660"/>
      <c r="N63" s="660"/>
      <c r="O63" s="660"/>
      <c r="P63" s="660"/>
      <c r="Q63" s="660"/>
      <c r="R63" s="660"/>
      <c r="S63" s="660"/>
      <c r="T63" s="660"/>
      <c r="U63" s="660"/>
      <c r="V63" s="660"/>
      <c r="W63" s="660"/>
      <c r="X63" s="660"/>
      <c r="Y63" s="660"/>
      <c r="Z63" s="660"/>
      <c r="AA63" s="660"/>
    </row>
    <row r="64" spans="1:27" ht="15.75" customHeight="1">
      <c r="A64" s="660" t="s">
        <v>2751</v>
      </c>
      <c r="B64" s="667" t="s">
        <v>8817</v>
      </c>
      <c r="C64" s="668">
        <v>44142</v>
      </c>
      <c r="D64" s="660" t="s">
        <v>8892</v>
      </c>
      <c r="E64" s="660" t="s">
        <v>2641</v>
      </c>
      <c r="F64" s="660" t="s">
        <v>8893</v>
      </c>
      <c r="G64" s="660"/>
      <c r="H64" s="671"/>
      <c r="I64" s="660"/>
      <c r="J64" s="675"/>
      <c r="K64" s="660"/>
      <c r="L64" s="660"/>
      <c r="M64" s="660"/>
      <c r="N64" s="660"/>
      <c r="O64" s="660"/>
      <c r="P64" s="660"/>
      <c r="Q64" s="660"/>
      <c r="R64" s="660"/>
      <c r="S64" s="660"/>
      <c r="T64" s="660"/>
      <c r="U64" s="660"/>
      <c r="V64" s="660"/>
      <c r="W64" s="660"/>
      <c r="X64" s="660"/>
      <c r="Y64" s="660"/>
      <c r="Z64" s="660"/>
      <c r="AA64" s="660"/>
    </row>
    <row r="65" spans="1:27" ht="15.75" customHeight="1">
      <c r="A65" s="660" t="s">
        <v>8873</v>
      </c>
      <c r="B65" s="667" t="s">
        <v>8894</v>
      </c>
      <c r="C65" s="682">
        <v>44142</v>
      </c>
      <c r="D65" s="670" t="s">
        <v>6747</v>
      </c>
      <c r="E65" s="660" t="s">
        <v>2641</v>
      </c>
      <c r="F65" s="660" t="s">
        <v>8886</v>
      </c>
      <c r="G65" s="660"/>
      <c r="H65" s="671"/>
      <c r="I65" s="660"/>
      <c r="J65" s="675"/>
      <c r="K65" s="660"/>
      <c r="L65" s="660"/>
      <c r="M65" s="660"/>
      <c r="N65" s="660"/>
      <c r="O65" s="660"/>
      <c r="P65" s="660"/>
      <c r="Q65" s="660"/>
      <c r="R65" s="660"/>
      <c r="S65" s="660"/>
      <c r="T65" s="660"/>
      <c r="U65" s="660"/>
      <c r="V65" s="660"/>
      <c r="W65" s="660"/>
      <c r="X65" s="660"/>
      <c r="Y65" s="660"/>
      <c r="Z65" s="660"/>
      <c r="AA65" s="660"/>
    </row>
    <row r="66" spans="1:27" ht="15.75" customHeight="1">
      <c r="A66" s="660" t="s">
        <v>8895</v>
      </c>
      <c r="B66" s="667" t="s">
        <v>8896</v>
      </c>
      <c r="C66" s="668">
        <v>44142</v>
      </c>
      <c r="D66" s="660" t="s">
        <v>6747</v>
      </c>
      <c r="E66" s="660" t="s">
        <v>2641</v>
      </c>
      <c r="F66" s="660" t="s">
        <v>8891</v>
      </c>
      <c r="G66" s="660"/>
      <c r="H66" s="671"/>
      <c r="I66" s="660"/>
      <c r="J66" s="675"/>
      <c r="K66" s="660"/>
      <c r="L66" s="660"/>
      <c r="M66" s="660"/>
      <c r="N66" s="660"/>
      <c r="O66" s="660"/>
      <c r="P66" s="660"/>
      <c r="Q66" s="660"/>
      <c r="R66" s="660"/>
      <c r="S66" s="660"/>
      <c r="T66" s="660"/>
      <c r="U66" s="660"/>
      <c r="V66" s="660"/>
      <c r="W66" s="660"/>
      <c r="X66" s="660"/>
      <c r="Y66" s="660"/>
      <c r="Z66" s="660"/>
      <c r="AA66" s="660"/>
    </row>
    <row r="67" spans="1:27" ht="15.75" customHeight="1">
      <c r="A67" s="660" t="s">
        <v>3117</v>
      </c>
      <c r="B67" s="667" t="s">
        <v>8844</v>
      </c>
      <c r="C67" s="668">
        <v>44142</v>
      </c>
      <c r="D67" s="660" t="s">
        <v>8897</v>
      </c>
      <c r="E67" s="660" t="s">
        <v>2641</v>
      </c>
      <c r="F67" s="660" t="s">
        <v>8898</v>
      </c>
      <c r="G67" s="660"/>
      <c r="H67" s="671"/>
      <c r="I67" s="660"/>
      <c r="J67" s="675"/>
      <c r="K67" s="660"/>
      <c r="L67" s="660"/>
      <c r="M67" s="660"/>
      <c r="N67" s="660"/>
      <c r="O67" s="660"/>
      <c r="P67" s="660"/>
      <c r="Q67" s="660"/>
      <c r="R67" s="660"/>
      <c r="S67" s="660"/>
      <c r="T67" s="660"/>
      <c r="U67" s="660"/>
      <c r="V67" s="660"/>
      <c r="W67" s="660"/>
      <c r="X67" s="660"/>
      <c r="Y67" s="660"/>
      <c r="Z67" s="660"/>
      <c r="AA67" s="660"/>
    </row>
    <row r="68" spans="1:27" ht="15.75" customHeight="1">
      <c r="A68" s="660" t="s">
        <v>3321</v>
      </c>
      <c r="B68" s="667" t="s">
        <v>8899</v>
      </c>
      <c r="C68" s="668">
        <v>44143</v>
      </c>
      <c r="D68" s="660" t="s">
        <v>8900</v>
      </c>
      <c r="E68" s="660" t="s">
        <v>2642</v>
      </c>
      <c r="F68" s="660" t="s">
        <v>8901</v>
      </c>
      <c r="G68" s="660"/>
      <c r="H68" s="671"/>
      <c r="I68" s="660"/>
      <c r="J68" s="675"/>
      <c r="K68" s="660"/>
      <c r="L68" s="660"/>
      <c r="M68" s="660"/>
      <c r="N68" s="660"/>
      <c r="O68" s="660"/>
      <c r="P68" s="660"/>
      <c r="Q68" s="660"/>
      <c r="R68" s="660"/>
      <c r="S68" s="660"/>
      <c r="T68" s="660"/>
      <c r="U68" s="660"/>
      <c r="V68" s="660"/>
      <c r="W68" s="660"/>
      <c r="X68" s="660"/>
      <c r="Y68" s="660"/>
      <c r="Z68" s="660"/>
      <c r="AA68" s="660"/>
    </row>
    <row r="69" spans="1:27" ht="15.75" customHeight="1">
      <c r="A69" s="660" t="s">
        <v>3026</v>
      </c>
      <c r="B69" s="667" t="s">
        <v>8902</v>
      </c>
      <c r="C69" s="668">
        <v>44143</v>
      </c>
      <c r="D69" s="660" t="s">
        <v>8903</v>
      </c>
      <c r="E69" s="660" t="s">
        <v>2641</v>
      </c>
      <c r="F69" s="660" t="s">
        <v>8904</v>
      </c>
      <c r="G69" s="670"/>
      <c r="H69" s="671"/>
      <c r="I69" s="670"/>
      <c r="J69" s="678"/>
      <c r="K69" s="670"/>
      <c r="L69" s="670"/>
      <c r="M69" s="670"/>
      <c r="N69" s="670"/>
      <c r="O69" s="670"/>
      <c r="P69" s="670"/>
      <c r="Q69" s="670"/>
      <c r="R69" s="670"/>
      <c r="S69" s="670"/>
      <c r="T69" s="670"/>
      <c r="U69" s="670"/>
      <c r="V69" s="670"/>
      <c r="W69" s="670"/>
      <c r="X69" s="670"/>
      <c r="Y69" s="670"/>
      <c r="Z69" s="670"/>
      <c r="AA69" s="670"/>
    </row>
    <row r="70" spans="1:27" ht="15.75" customHeight="1">
      <c r="A70" s="660" t="s">
        <v>8905</v>
      </c>
      <c r="B70" s="667" t="s">
        <v>8906</v>
      </c>
      <c r="C70" s="668">
        <v>44143</v>
      </c>
      <c r="D70" s="660" t="s">
        <v>8907</v>
      </c>
      <c r="E70" s="660" t="s">
        <v>2642</v>
      </c>
      <c r="F70" s="660" t="s">
        <v>8908</v>
      </c>
      <c r="G70" s="660"/>
      <c r="H70" s="671"/>
      <c r="I70" s="660"/>
      <c r="J70" s="675"/>
      <c r="K70" s="660"/>
      <c r="L70" s="660"/>
      <c r="M70" s="660"/>
      <c r="N70" s="660"/>
      <c r="O70" s="660"/>
      <c r="P70" s="660"/>
      <c r="Q70" s="660"/>
      <c r="R70" s="660"/>
      <c r="S70" s="660"/>
      <c r="T70" s="660"/>
      <c r="U70" s="660"/>
      <c r="V70" s="660"/>
      <c r="W70" s="660"/>
      <c r="X70" s="660"/>
      <c r="Y70" s="660"/>
      <c r="Z70" s="660"/>
      <c r="AA70" s="660"/>
    </row>
    <row r="71" spans="1:27" ht="15.75" customHeight="1">
      <c r="A71" s="660" t="s">
        <v>3021</v>
      </c>
      <c r="B71" s="667" t="s">
        <v>8849</v>
      </c>
      <c r="C71" s="682"/>
      <c r="D71" s="660" t="s">
        <v>8909</v>
      </c>
      <c r="E71" s="660" t="s">
        <v>2641</v>
      </c>
      <c r="F71" s="660"/>
      <c r="G71" s="660"/>
      <c r="H71" s="671"/>
      <c r="I71" s="660"/>
      <c r="J71" s="675"/>
      <c r="K71" s="660"/>
      <c r="L71" s="660"/>
      <c r="M71" s="660"/>
      <c r="N71" s="660"/>
      <c r="O71" s="660"/>
      <c r="P71" s="660"/>
      <c r="Q71" s="660"/>
      <c r="R71" s="660"/>
      <c r="S71" s="660"/>
      <c r="T71" s="660"/>
      <c r="U71" s="660"/>
      <c r="V71" s="660"/>
      <c r="W71" s="660"/>
      <c r="X71" s="660"/>
      <c r="Y71" s="660"/>
      <c r="Z71" s="660"/>
      <c r="AA71" s="660"/>
    </row>
    <row r="72" spans="1:27" ht="15.75" customHeight="1">
      <c r="A72" s="660" t="s">
        <v>3044</v>
      </c>
      <c r="B72" s="667" t="s">
        <v>8910</v>
      </c>
      <c r="C72" s="668">
        <v>44144</v>
      </c>
      <c r="D72" s="660" t="s">
        <v>7566</v>
      </c>
      <c r="E72" s="660" t="s">
        <v>2641</v>
      </c>
      <c r="F72" s="660" t="s">
        <v>8911</v>
      </c>
      <c r="G72" s="660"/>
      <c r="H72" s="671"/>
      <c r="I72" s="660"/>
      <c r="J72" s="675"/>
      <c r="K72" s="660"/>
      <c r="L72" s="660"/>
      <c r="M72" s="660"/>
      <c r="N72" s="660"/>
      <c r="O72" s="660"/>
      <c r="P72" s="660"/>
      <c r="Q72" s="660"/>
      <c r="R72" s="660"/>
      <c r="S72" s="660"/>
      <c r="T72" s="660"/>
      <c r="U72" s="660"/>
      <c r="V72" s="660"/>
      <c r="W72" s="660"/>
      <c r="X72" s="660"/>
      <c r="Y72" s="660"/>
      <c r="Z72" s="660"/>
      <c r="AA72" s="660"/>
    </row>
    <row r="73" spans="1:27" ht="15.75" customHeight="1">
      <c r="A73" s="660" t="s">
        <v>2927</v>
      </c>
      <c r="B73" s="667" t="s">
        <v>8796</v>
      </c>
      <c r="C73" s="668">
        <v>44144</v>
      </c>
      <c r="D73" s="660" t="s">
        <v>8912</v>
      </c>
      <c r="E73" s="660" t="s">
        <v>2641</v>
      </c>
      <c r="F73" s="660" t="s">
        <v>8913</v>
      </c>
      <c r="G73" s="660"/>
      <c r="H73" s="671"/>
      <c r="I73" s="660"/>
      <c r="J73" s="675"/>
      <c r="K73" s="660"/>
      <c r="L73" s="660"/>
      <c r="M73" s="660"/>
      <c r="N73" s="660"/>
      <c r="O73" s="660"/>
      <c r="P73" s="660"/>
      <c r="Q73" s="660"/>
      <c r="R73" s="660"/>
      <c r="S73" s="660"/>
      <c r="T73" s="660"/>
      <c r="U73" s="660"/>
      <c r="V73" s="660"/>
      <c r="W73" s="660"/>
      <c r="X73" s="660"/>
      <c r="Y73" s="660"/>
      <c r="Z73" s="660"/>
      <c r="AA73" s="660"/>
    </row>
    <row r="74" spans="1:27" ht="15.75" customHeight="1">
      <c r="A74" s="660" t="s">
        <v>8914</v>
      </c>
      <c r="B74" s="667" t="s">
        <v>8832</v>
      </c>
      <c r="C74" s="668">
        <v>44144</v>
      </c>
      <c r="D74" s="660" t="s">
        <v>8915</v>
      </c>
      <c r="E74" s="660" t="s">
        <v>2641</v>
      </c>
      <c r="F74" s="660" t="s">
        <v>8916</v>
      </c>
      <c r="G74" s="660"/>
      <c r="H74" s="671"/>
      <c r="I74" s="660" t="s">
        <v>8917</v>
      </c>
      <c r="J74" s="675"/>
      <c r="K74" s="660"/>
      <c r="L74" s="660"/>
      <c r="M74" s="660"/>
      <c r="N74" s="660"/>
      <c r="O74" s="660"/>
      <c r="P74" s="660"/>
      <c r="Q74" s="660"/>
      <c r="R74" s="660"/>
      <c r="S74" s="660"/>
      <c r="T74" s="660"/>
      <c r="U74" s="660"/>
      <c r="V74" s="660"/>
      <c r="W74" s="660"/>
      <c r="X74" s="660"/>
      <c r="Y74" s="660"/>
      <c r="Z74" s="660"/>
      <c r="AA74" s="660"/>
    </row>
    <row r="75" spans="1:27" ht="15.75" customHeight="1">
      <c r="A75" s="660" t="s">
        <v>2986</v>
      </c>
      <c r="B75" s="667" t="s">
        <v>8796</v>
      </c>
      <c r="C75" s="668">
        <v>44144</v>
      </c>
      <c r="D75" s="660" t="s">
        <v>8912</v>
      </c>
      <c r="E75" s="660" t="s">
        <v>2642</v>
      </c>
      <c r="F75" s="660" t="s">
        <v>8918</v>
      </c>
      <c r="G75" s="660"/>
      <c r="H75" s="671"/>
      <c r="I75" s="660"/>
      <c r="J75" s="675"/>
      <c r="K75" s="660"/>
      <c r="L75" s="660"/>
      <c r="M75" s="660"/>
      <c r="N75" s="660"/>
      <c r="O75" s="660"/>
      <c r="P75" s="660"/>
      <c r="Q75" s="660"/>
      <c r="R75" s="660"/>
      <c r="S75" s="660"/>
      <c r="T75" s="660"/>
      <c r="U75" s="660"/>
      <c r="V75" s="660"/>
      <c r="W75" s="660"/>
      <c r="X75" s="660"/>
      <c r="Y75" s="660"/>
      <c r="Z75" s="660"/>
      <c r="AA75" s="660"/>
    </row>
    <row r="76" spans="1:27" ht="15.75" customHeight="1">
      <c r="A76" s="660" t="s">
        <v>3386</v>
      </c>
      <c r="B76" s="667" t="s">
        <v>8919</v>
      </c>
      <c r="C76" s="668">
        <v>44144</v>
      </c>
      <c r="D76" s="660" t="s">
        <v>8920</v>
      </c>
      <c r="E76" s="660" t="s">
        <v>2641</v>
      </c>
      <c r="F76" s="660" t="s">
        <v>8921</v>
      </c>
      <c r="G76" s="660"/>
      <c r="H76" s="671"/>
      <c r="I76" s="660"/>
      <c r="J76" s="675"/>
      <c r="K76" s="660"/>
      <c r="L76" s="660"/>
      <c r="M76" s="660"/>
      <c r="N76" s="660"/>
      <c r="O76" s="660"/>
      <c r="P76" s="660"/>
      <c r="Q76" s="660"/>
      <c r="R76" s="660"/>
      <c r="S76" s="660"/>
      <c r="T76" s="660"/>
      <c r="U76" s="660"/>
      <c r="V76" s="660"/>
      <c r="W76" s="660"/>
      <c r="X76" s="660"/>
      <c r="Y76" s="660"/>
      <c r="Z76" s="660"/>
      <c r="AA76" s="660"/>
    </row>
    <row r="77" spans="1:27" ht="15.75" customHeight="1">
      <c r="A77" s="660" t="s">
        <v>3762</v>
      </c>
      <c r="B77" s="667" t="s">
        <v>8804</v>
      </c>
      <c r="C77" s="668">
        <v>44144</v>
      </c>
      <c r="D77" s="660" t="s">
        <v>6747</v>
      </c>
      <c r="E77" s="660" t="s">
        <v>2641</v>
      </c>
      <c r="F77" s="660" t="s">
        <v>8922</v>
      </c>
      <c r="G77" s="660"/>
      <c r="H77" s="671"/>
      <c r="I77" s="660"/>
      <c r="J77" s="675"/>
      <c r="K77" s="660"/>
      <c r="L77" s="660"/>
      <c r="M77" s="660"/>
      <c r="N77" s="660"/>
      <c r="O77" s="660"/>
      <c r="P77" s="660"/>
      <c r="Q77" s="660"/>
      <c r="R77" s="660"/>
      <c r="S77" s="660"/>
      <c r="T77" s="660"/>
      <c r="U77" s="660"/>
      <c r="V77" s="660"/>
      <c r="W77" s="660"/>
      <c r="X77" s="660"/>
      <c r="Y77" s="660"/>
      <c r="Z77" s="660"/>
      <c r="AA77" s="660"/>
    </row>
    <row r="78" spans="1:27" ht="15.75" customHeight="1">
      <c r="A78" s="660" t="s">
        <v>3762</v>
      </c>
      <c r="B78" s="667" t="s">
        <v>8923</v>
      </c>
      <c r="C78" s="668">
        <v>44144</v>
      </c>
      <c r="D78" s="660" t="s">
        <v>8924</v>
      </c>
      <c r="E78" s="660" t="s">
        <v>2641</v>
      </c>
      <c r="F78" s="660" t="s">
        <v>8925</v>
      </c>
      <c r="G78" s="660"/>
      <c r="H78" s="671"/>
      <c r="I78" s="660"/>
      <c r="J78" s="675"/>
      <c r="K78" s="660"/>
      <c r="L78" s="660"/>
      <c r="M78" s="660"/>
      <c r="N78" s="660"/>
      <c r="O78" s="660"/>
      <c r="P78" s="660"/>
      <c r="Q78" s="660"/>
      <c r="R78" s="660"/>
      <c r="S78" s="660"/>
      <c r="T78" s="660"/>
      <c r="U78" s="660"/>
      <c r="V78" s="660"/>
      <c r="W78" s="660"/>
      <c r="X78" s="660"/>
      <c r="Y78" s="660"/>
      <c r="Z78" s="660"/>
      <c r="AA78" s="660"/>
    </row>
    <row r="79" spans="1:27" ht="15.75" customHeight="1">
      <c r="A79" s="660" t="s">
        <v>2755</v>
      </c>
      <c r="B79" s="667" t="s">
        <v>8866</v>
      </c>
      <c r="C79" s="668">
        <v>44144</v>
      </c>
      <c r="D79" s="660" t="s">
        <v>6747</v>
      </c>
      <c r="E79" s="660" t="s">
        <v>2641</v>
      </c>
      <c r="F79" s="660" t="s">
        <v>8918</v>
      </c>
      <c r="G79" s="660"/>
      <c r="H79" s="671"/>
      <c r="I79" s="660"/>
      <c r="J79" s="675"/>
      <c r="K79" s="660"/>
      <c r="L79" s="660"/>
      <c r="M79" s="660"/>
      <c r="N79" s="660"/>
      <c r="O79" s="660"/>
      <c r="P79" s="660"/>
      <c r="Q79" s="660"/>
      <c r="R79" s="660"/>
      <c r="S79" s="660"/>
      <c r="T79" s="660"/>
      <c r="U79" s="660"/>
      <c r="V79" s="660"/>
      <c r="W79" s="660"/>
      <c r="X79" s="660"/>
      <c r="Y79" s="660"/>
      <c r="Z79" s="660"/>
      <c r="AA79" s="660"/>
    </row>
    <row r="80" spans="1:27" ht="15.75" customHeight="1">
      <c r="A80" s="660" t="s">
        <v>2964</v>
      </c>
      <c r="B80" s="667" t="s">
        <v>8849</v>
      </c>
      <c r="C80" s="668">
        <v>44144</v>
      </c>
      <c r="D80" s="660" t="s">
        <v>8926</v>
      </c>
      <c r="E80" s="660" t="s">
        <v>2641</v>
      </c>
      <c r="F80" s="660" t="s">
        <v>8927</v>
      </c>
      <c r="G80" s="660"/>
      <c r="H80" s="671"/>
      <c r="I80" s="660"/>
      <c r="J80" s="675"/>
      <c r="K80" s="660"/>
      <c r="L80" s="660"/>
      <c r="M80" s="660"/>
      <c r="N80" s="660"/>
      <c r="O80" s="660"/>
      <c r="P80" s="660"/>
      <c r="Q80" s="660"/>
      <c r="R80" s="660"/>
      <c r="S80" s="660"/>
      <c r="T80" s="660"/>
      <c r="U80" s="660"/>
      <c r="V80" s="660"/>
      <c r="W80" s="660"/>
      <c r="X80" s="660"/>
      <c r="Y80" s="660"/>
      <c r="Z80" s="660"/>
      <c r="AA80" s="660"/>
    </row>
    <row r="81" spans="1:27" ht="15.75" customHeight="1">
      <c r="A81" s="660" t="s">
        <v>3033</v>
      </c>
      <c r="B81" s="667" t="s">
        <v>8928</v>
      </c>
      <c r="C81" s="668">
        <v>44145</v>
      </c>
      <c r="D81" s="660" t="s">
        <v>6747</v>
      </c>
      <c r="E81" s="660" t="s">
        <v>2641</v>
      </c>
      <c r="F81" s="660" t="s">
        <v>8913</v>
      </c>
      <c r="G81" s="660"/>
      <c r="H81" s="671"/>
      <c r="I81" s="660"/>
      <c r="J81" s="675"/>
      <c r="K81" s="660"/>
      <c r="L81" s="660"/>
      <c r="M81" s="660"/>
      <c r="N81" s="660"/>
      <c r="O81" s="660"/>
      <c r="P81" s="660"/>
      <c r="Q81" s="660"/>
      <c r="R81" s="660"/>
      <c r="S81" s="660"/>
      <c r="T81" s="660"/>
      <c r="U81" s="660"/>
      <c r="V81" s="660"/>
      <c r="W81" s="660"/>
      <c r="X81" s="660"/>
      <c r="Y81" s="660"/>
      <c r="Z81" s="660"/>
      <c r="AA81" s="660"/>
    </row>
    <row r="82" spans="1:27" ht="15.75" customHeight="1">
      <c r="A82" s="660" t="s">
        <v>2984</v>
      </c>
      <c r="B82" s="667" t="s">
        <v>8844</v>
      </c>
      <c r="C82" s="668">
        <v>44145</v>
      </c>
      <c r="D82" s="660" t="s">
        <v>7566</v>
      </c>
      <c r="E82" s="660" t="s">
        <v>2641</v>
      </c>
      <c r="F82" s="660" t="s">
        <v>8929</v>
      </c>
      <c r="G82" s="670"/>
      <c r="H82" s="671"/>
      <c r="I82" s="670"/>
      <c r="J82" s="678"/>
      <c r="K82" s="670"/>
      <c r="L82" s="670"/>
      <c r="M82" s="670"/>
      <c r="N82" s="670"/>
      <c r="O82" s="670"/>
      <c r="P82" s="670"/>
      <c r="Q82" s="670"/>
      <c r="R82" s="670"/>
      <c r="S82" s="670"/>
      <c r="T82" s="670"/>
      <c r="U82" s="670"/>
      <c r="V82" s="670"/>
      <c r="W82" s="670"/>
      <c r="X82" s="670"/>
      <c r="Y82" s="670"/>
      <c r="Z82" s="670"/>
      <c r="AA82" s="670"/>
    </row>
    <row r="83" spans="1:27" ht="15.75" customHeight="1">
      <c r="A83" s="660" t="s">
        <v>2762</v>
      </c>
      <c r="B83" s="667" t="s">
        <v>8866</v>
      </c>
      <c r="C83" s="668"/>
      <c r="D83" s="660" t="s">
        <v>6747</v>
      </c>
      <c r="E83" s="660" t="s">
        <v>2641</v>
      </c>
      <c r="F83" s="660" t="s">
        <v>8930</v>
      </c>
      <c r="G83" s="660"/>
      <c r="H83" s="671"/>
      <c r="I83" s="660"/>
      <c r="J83" s="675"/>
      <c r="K83" s="660"/>
      <c r="L83" s="660"/>
      <c r="M83" s="660"/>
      <c r="N83" s="660"/>
      <c r="O83" s="660"/>
      <c r="P83" s="660"/>
      <c r="Q83" s="660"/>
      <c r="R83" s="660"/>
      <c r="S83" s="660"/>
      <c r="T83" s="660"/>
      <c r="U83" s="660"/>
      <c r="V83" s="660"/>
      <c r="W83" s="660"/>
      <c r="X83" s="660"/>
      <c r="Y83" s="660"/>
      <c r="Z83" s="660"/>
      <c r="AA83" s="660"/>
    </row>
    <row r="84" spans="1:27" ht="15.75" customHeight="1">
      <c r="A84" s="660" t="s">
        <v>8931</v>
      </c>
      <c r="B84" s="667" t="s">
        <v>8932</v>
      </c>
      <c r="C84" s="668">
        <v>44149</v>
      </c>
      <c r="D84" s="660" t="s">
        <v>6747</v>
      </c>
      <c r="E84" s="660" t="s">
        <v>2641</v>
      </c>
      <c r="F84" s="660" t="s">
        <v>8918</v>
      </c>
      <c r="G84" s="670"/>
      <c r="H84" s="671"/>
      <c r="I84" s="670"/>
      <c r="J84" s="670"/>
      <c r="K84" s="670"/>
      <c r="L84" s="670"/>
      <c r="M84" s="670"/>
      <c r="N84" s="670"/>
      <c r="O84" s="670"/>
      <c r="P84" s="670"/>
      <c r="Q84" s="670"/>
      <c r="R84" s="670"/>
      <c r="S84" s="670"/>
      <c r="T84" s="670"/>
      <c r="U84" s="670"/>
      <c r="V84" s="670"/>
      <c r="W84" s="670"/>
      <c r="X84" s="670"/>
      <c r="Y84" s="670"/>
      <c r="Z84" s="670"/>
      <c r="AA84" s="670"/>
    </row>
    <row r="85" spans="1:27" ht="15.75" customHeight="1">
      <c r="A85" s="660" t="s">
        <v>2928</v>
      </c>
      <c r="B85" s="667" t="s">
        <v>8933</v>
      </c>
      <c r="C85" s="682"/>
      <c r="D85" s="670"/>
      <c r="E85" s="670"/>
      <c r="F85" s="670" t="s">
        <v>8934</v>
      </c>
      <c r="G85" s="670" t="s">
        <v>8790</v>
      </c>
      <c r="H85" s="671"/>
      <c r="I85" s="670" t="s">
        <v>8799</v>
      </c>
      <c r="J85" s="670" t="s">
        <v>8935</v>
      </c>
      <c r="K85" s="670"/>
      <c r="L85" s="670"/>
      <c r="M85" s="670"/>
      <c r="N85" s="670"/>
      <c r="O85" s="670"/>
      <c r="P85" s="670"/>
      <c r="Q85" s="670"/>
      <c r="R85" s="670"/>
      <c r="S85" s="670"/>
      <c r="T85" s="670"/>
      <c r="U85" s="670"/>
      <c r="V85" s="670"/>
      <c r="W85" s="670"/>
      <c r="X85" s="670"/>
      <c r="Y85" s="670"/>
      <c r="Z85" s="670"/>
      <c r="AA85" s="670"/>
    </row>
    <row r="86" spans="1:27" ht="15.75" customHeight="1">
      <c r="A86" s="660" t="s">
        <v>8936</v>
      </c>
      <c r="B86" s="667" t="s">
        <v>8828</v>
      </c>
      <c r="C86" s="668"/>
      <c r="D86" s="660" t="s">
        <v>8909</v>
      </c>
      <c r="E86" s="660" t="s">
        <v>2641</v>
      </c>
      <c r="F86" s="660"/>
      <c r="G86" s="660"/>
      <c r="H86" s="671"/>
      <c r="I86" s="660"/>
      <c r="J86" s="660"/>
      <c r="K86" s="660"/>
      <c r="L86" s="660"/>
      <c r="M86" s="660"/>
      <c r="N86" s="660"/>
      <c r="O86" s="660"/>
      <c r="P86" s="660"/>
      <c r="Q86" s="660"/>
      <c r="R86" s="660"/>
      <c r="S86" s="660"/>
      <c r="T86" s="660"/>
      <c r="U86" s="660"/>
      <c r="V86" s="660"/>
      <c r="W86" s="660"/>
      <c r="X86" s="660"/>
      <c r="Y86" s="660"/>
      <c r="Z86" s="660"/>
      <c r="AA86" s="660"/>
    </row>
    <row r="87" spans="1:27" ht="15.75" customHeight="1">
      <c r="A87" s="660" t="s">
        <v>8937</v>
      </c>
      <c r="B87" s="667" t="s">
        <v>8804</v>
      </c>
      <c r="C87" s="668">
        <v>44150</v>
      </c>
      <c r="D87" s="670"/>
      <c r="E87" s="670"/>
      <c r="F87" s="660" t="s">
        <v>8938</v>
      </c>
      <c r="G87" s="670"/>
      <c r="H87" s="671"/>
      <c r="I87" s="670"/>
      <c r="J87" s="670"/>
      <c r="K87" s="670"/>
      <c r="L87" s="670"/>
      <c r="M87" s="670"/>
      <c r="N87" s="670"/>
      <c r="O87" s="670"/>
      <c r="P87" s="670"/>
      <c r="Q87" s="670"/>
      <c r="R87" s="670"/>
      <c r="S87" s="670"/>
      <c r="T87" s="670"/>
      <c r="U87" s="670"/>
      <c r="V87" s="670"/>
      <c r="W87" s="670"/>
      <c r="X87" s="670"/>
      <c r="Y87" s="670"/>
      <c r="Z87" s="670"/>
      <c r="AA87" s="670"/>
    </row>
    <row r="88" spans="1:27" ht="15.75" customHeight="1">
      <c r="A88" s="660" t="s">
        <v>8937</v>
      </c>
      <c r="B88" s="667" t="s">
        <v>8804</v>
      </c>
      <c r="C88" s="668">
        <v>44150</v>
      </c>
      <c r="D88" s="660" t="s">
        <v>8939</v>
      </c>
      <c r="E88" s="660" t="s">
        <v>2641</v>
      </c>
      <c r="F88" s="660" t="s">
        <v>8940</v>
      </c>
      <c r="G88" s="670"/>
      <c r="H88" s="671"/>
      <c r="I88" s="670"/>
      <c r="J88" s="670"/>
      <c r="K88" s="670"/>
      <c r="L88" s="670"/>
      <c r="M88" s="670"/>
      <c r="N88" s="670"/>
      <c r="O88" s="670"/>
      <c r="P88" s="670"/>
      <c r="Q88" s="670"/>
      <c r="R88" s="670"/>
      <c r="S88" s="670"/>
      <c r="T88" s="670"/>
      <c r="U88" s="670"/>
      <c r="V88" s="670"/>
      <c r="W88" s="670"/>
      <c r="X88" s="670"/>
      <c r="Y88" s="670"/>
      <c r="Z88" s="670"/>
      <c r="AA88" s="670"/>
    </row>
    <row r="89" spans="1:27" ht="15.75" customHeight="1">
      <c r="A89" s="660" t="s">
        <v>2940</v>
      </c>
      <c r="B89" s="672" t="s">
        <v>8804</v>
      </c>
      <c r="C89" s="683">
        <v>44150</v>
      </c>
      <c r="D89" s="670"/>
      <c r="E89" s="670"/>
      <c r="F89" s="680" t="s">
        <v>8938</v>
      </c>
      <c r="G89" s="670"/>
      <c r="H89" s="671"/>
      <c r="I89" s="670"/>
      <c r="J89" s="670"/>
      <c r="K89" s="670"/>
      <c r="L89" s="670"/>
      <c r="M89" s="670"/>
      <c r="N89" s="670"/>
      <c r="O89" s="670"/>
      <c r="P89" s="670"/>
      <c r="Q89" s="670"/>
      <c r="R89" s="670"/>
      <c r="S89" s="670"/>
      <c r="T89" s="670"/>
      <c r="U89" s="670"/>
      <c r="V89" s="670"/>
      <c r="W89" s="670"/>
      <c r="X89" s="670"/>
      <c r="Y89" s="670"/>
      <c r="Z89" s="670"/>
      <c r="AA89" s="670"/>
    </row>
    <row r="90" spans="1:27" ht="15.75" customHeight="1">
      <c r="A90" s="660" t="s">
        <v>3045</v>
      </c>
      <c r="B90" s="667" t="s">
        <v>8853</v>
      </c>
      <c r="C90" s="681"/>
      <c r="D90" s="660" t="s">
        <v>6747</v>
      </c>
      <c r="E90" s="660" t="s">
        <v>2641</v>
      </c>
      <c r="F90" s="660" t="s">
        <v>8941</v>
      </c>
      <c r="G90" s="660"/>
      <c r="H90" s="671"/>
      <c r="I90" s="660"/>
      <c r="J90" s="660"/>
      <c r="K90" s="660"/>
      <c r="L90" s="660"/>
      <c r="M90" s="660"/>
      <c r="N90" s="660"/>
      <c r="O90" s="660"/>
      <c r="P90" s="660"/>
      <c r="Q90" s="660"/>
      <c r="R90" s="660"/>
      <c r="S90" s="660"/>
      <c r="T90" s="660"/>
      <c r="U90" s="660"/>
      <c r="V90" s="660"/>
      <c r="W90" s="660"/>
      <c r="X90" s="660"/>
      <c r="Y90" s="660"/>
      <c r="Z90" s="660"/>
      <c r="AA90" s="660"/>
    </row>
    <row r="91" spans="1:27" ht="15.75" customHeight="1">
      <c r="A91" s="660" t="s">
        <v>8942</v>
      </c>
      <c r="B91" s="667" t="s">
        <v>8849</v>
      </c>
      <c r="C91" s="668">
        <v>44151</v>
      </c>
      <c r="D91" s="670"/>
      <c r="E91" s="670"/>
      <c r="F91" s="660" t="s">
        <v>8938</v>
      </c>
      <c r="G91" s="670"/>
      <c r="H91" s="671"/>
      <c r="I91" s="670"/>
      <c r="J91" s="678"/>
      <c r="K91" s="670"/>
      <c r="L91" s="670"/>
      <c r="M91" s="670"/>
      <c r="N91" s="670"/>
      <c r="O91" s="670"/>
      <c r="P91" s="670"/>
      <c r="Q91" s="670"/>
      <c r="R91" s="670"/>
      <c r="S91" s="670"/>
      <c r="T91" s="670"/>
      <c r="U91" s="670"/>
      <c r="V91" s="670"/>
      <c r="W91" s="670"/>
      <c r="X91" s="670"/>
      <c r="Y91" s="670"/>
      <c r="Z91" s="670"/>
      <c r="AA91" s="670"/>
    </row>
    <row r="92" spans="1:27" ht="15.75" customHeight="1">
      <c r="A92" s="660" t="s">
        <v>8943</v>
      </c>
      <c r="B92" s="667" t="s">
        <v>8879</v>
      </c>
      <c r="C92" s="668">
        <v>44151</v>
      </c>
      <c r="D92" s="660" t="s">
        <v>6747</v>
      </c>
      <c r="E92" s="660" t="s">
        <v>2641</v>
      </c>
      <c r="F92" s="660" t="s">
        <v>8944</v>
      </c>
      <c r="G92" s="670"/>
      <c r="H92" s="671"/>
      <c r="I92" s="670"/>
      <c r="J92" s="678"/>
      <c r="K92" s="670"/>
      <c r="L92" s="670"/>
      <c r="M92" s="670"/>
      <c r="N92" s="670"/>
      <c r="O92" s="670"/>
      <c r="P92" s="670"/>
      <c r="Q92" s="670"/>
      <c r="R92" s="670"/>
      <c r="S92" s="670"/>
      <c r="T92" s="670"/>
      <c r="U92" s="670"/>
      <c r="V92" s="670"/>
      <c r="W92" s="670"/>
      <c r="X92" s="670"/>
      <c r="Y92" s="670"/>
      <c r="Z92" s="670"/>
      <c r="AA92" s="670"/>
    </row>
    <row r="93" spans="1:27" ht="15.75" customHeight="1">
      <c r="A93" s="660" t="s">
        <v>3762</v>
      </c>
      <c r="B93" s="667" t="s">
        <v>8844</v>
      </c>
      <c r="C93" s="668">
        <v>44151</v>
      </c>
      <c r="D93" s="660" t="s">
        <v>6747</v>
      </c>
      <c r="E93" s="660" t="s">
        <v>2642</v>
      </c>
      <c r="F93" s="670"/>
      <c r="G93" s="670"/>
      <c r="H93" s="671"/>
      <c r="I93" s="670"/>
      <c r="J93" s="678"/>
      <c r="K93" s="670"/>
      <c r="L93" s="670"/>
      <c r="M93" s="670"/>
      <c r="N93" s="670"/>
      <c r="O93" s="670"/>
      <c r="P93" s="670"/>
      <c r="Q93" s="670"/>
      <c r="R93" s="670"/>
      <c r="S93" s="670"/>
      <c r="T93" s="670"/>
      <c r="U93" s="670"/>
      <c r="V93" s="670"/>
      <c r="W93" s="670"/>
      <c r="X93" s="670"/>
      <c r="Y93" s="670"/>
      <c r="Z93" s="670"/>
      <c r="AA93" s="670"/>
    </row>
    <row r="94" spans="1:27" ht="15.75" customHeight="1">
      <c r="A94" s="660" t="s">
        <v>8878</v>
      </c>
      <c r="B94" s="667" t="s">
        <v>8899</v>
      </c>
      <c r="C94" s="668">
        <v>44151</v>
      </c>
      <c r="D94" s="660" t="s">
        <v>6747</v>
      </c>
      <c r="E94" s="660" t="s">
        <v>2642</v>
      </c>
      <c r="F94" s="670"/>
      <c r="G94" s="670"/>
      <c r="H94" s="671"/>
      <c r="I94" s="670"/>
      <c r="J94" s="670"/>
      <c r="K94" s="670"/>
      <c r="L94" s="670"/>
      <c r="M94" s="670"/>
      <c r="N94" s="670"/>
      <c r="O94" s="670"/>
      <c r="P94" s="670"/>
      <c r="Q94" s="670"/>
      <c r="R94" s="670"/>
      <c r="S94" s="670"/>
      <c r="T94" s="670"/>
      <c r="U94" s="670"/>
      <c r="V94" s="670"/>
      <c r="W94" s="670"/>
      <c r="X94" s="670"/>
      <c r="Y94" s="670"/>
      <c r="Z94" s="670"/>
      <c r="AA94" s="670"/>
    </row>
    <row r="95" spans="1:27" ht="15.75" customHeight="1">
      <c r="A95" s="660" t="s">
        <v>2990</v>
      </c>
      <c r="B95" s="667" t="s">
        <v>8841</v>
      </c>
      <c r="C95" s="682"/>
      <c r="D95" s="660" t="s">
        <v>6747</v>
      </c>
      <c r="E95" s="660" t="s">
        <v>2641</v>
      </c>
      <c r="F95" s="660" t="s">
        <v>8945</v>
      </c>
      <c r="G95" s="660"/>
      <c r="H95" s="671"/>
      <c r="I95" s="660"/>
      <c r="J95" s="660"/>
      <c r="K95" s="660"/>
      <c r="L95" s="660"/>
      <c r="M95" s="660"/>
      <c r="N95" s="660"/>
      <c r="O95" s="660"/>
      <c r="P95" s="660"/>
      <c r="Q95" s="660"/>
      <c r="R95" s="660"/>
      <c r="S95" s="660"/>
      <c r="T95" s="660"/>
      <c r="U95" s="660"/>
      <c r="V95" s="660"/>
      <c r="W95" s="660"/>
      <c r="X95" s="660"/>
      <c r="Y95" s="660"/>
      <c r="Z95" s="660"/>
      <c r="AA95" s="660"/>
    </row>
    <row r="96" spans="1:27" ht="15.75" customHeight="1">
      <c r="A96" s="660" t="s">
        <v>3046</v>
      </c>
      <c r="B96" s="667" t="s">
        <v>8946</v>
      </c>
      <c r="C96" s="668">
        <v>44151</v>
      </c>
      <c r="D96" s="670"/>
      <c r="E96" s="670"/>
      <c r="F96" s="660" t="s">
        <v>8947</v>
      </c>
      <c r="G96" s="670"/>
      <c r="H96" s="671"/>
      <c r="I96" s="670"/>
      <c r="J96" s="670"/>
      <c r="K96" s="670"/>
      <c r="L96" s="670"/>
      <c r="M96" s="670"/>
      <c r="N96" s="670"/>
      <c r="O96" s="670"/>
      <c r="P96" s="670"/>
      <c r="Q96" s="670"/>
      <c r="R96" s="670"/>
      <c r="S96" s="670"/>
      <c r="T96" s="670"/>
      <c r="U96" s="670"/>
      <c r="V96" s="670"/>
      <c r="W96" s="670"/>
      <c r="X96" s="670"/>
      <c r="Y96" s="670"/>
      <c r="Z96" s="670"/>
      <c r="AA96" s="670"/>
    </row>
    <row r="97" spans="1:27" ht="15.75" customHeight="1">
      <c r="A97" s="660" t="s">
        <v>2975</v>
      </c>
      <c r="B97" s="672"/>
      <c r="C97" s="668">
        <v>44151</v>
      </c>
      <c r="D97" s="660" t="s">
        <v>8948</v>
      </c>
      <c r="E97" s="660" t="s">
        <v>2641</v>
      </c>
      <c r="F97" s="660" t="s">
        <v>8944</v>
      </c>
      <c r="G97" s="670"/>
      <c r="H97" s="671"/>
      <c r="I97" s="670"/>
      <c r="J97" s="670"/>
      <c r="K97" s="670"/>
      <c r="L97" s="670"/>
      <c r="M97" s="670"/>
      <c r="N97" s="670"/>
      <c r="O97" s="670"/>
      <c r="P97" s="670"/>
      <c r="Q97" s="670"/>
      <c r="R97" s="670"/>
      <c r="S97" s="670"/>
      <c r="T97" s="670"/>
      <c r="U97" s="670"/>
      <c r="V97" s="670"/>
      <c r="W97" s="670"/>
      <c r="X97" s="670"/>
      <c r="Y97" s="670"/>
      <c r="Z97" s="670"/>
      <c r="AA97" s="670"/>
    </row>
    <row r="98" spans="1:27" ht="15.75" customHeight="1">
      <c r="A98" s="660" t="s">
        <v>3026</v>
      </c>
      <c r="B98" s="667" t="s">
        <v>8844</v>
      </c>
      <c r="C98" s="668">
        <v>44152</v>
      </c>
      <c r="D98" s="660" t="s">
        <v>6747</v>
      </c>
      <c r="E98" s="660" t="s">
        <v>2641</v>
      </c>
      <c r="F98" s="670"/>
      <c r="G98" s="670"/>
      <c r="H98" s="671"/>
      <c r="I98" s="670"/>
      <c r="J98" s="670"/>
      <c r="K98" s="670"/>
      <c r="L98" s="670"/>
      <c r="M98" s="670"/>
      <c r="N98" s="670"/>
      <c r="O98" s="670"/>
      <c r="P98" s="670"/>
      <c r="Q98" s="670"/>
      <c r="R98" s="670"/>
      <c r="S98" s="670"/>
      <c r="T98" s="670"/>
      <c r="U98" s="670"/>
      <c r="V98" s="670"/>
      <c r="W98" s="670"/>
      <c r="X98" s="670"/>
      <c r="Y98" s="670"/>
      <c r="Z98" s="670"/>
      <c r="AA98" s="670"/>
    </row>
    <row r="99" spans="1:27" ht="15.75" customHeight="1">
      <c r="A99" s="660" t="s">
        <v>2947</v>
      </c>
      <c r="B99" s="667" t="s">
        <v>8896</v>
      </c>
      <c r="C99" s="668">
        <v>44153</v>
      </c>
      <c r="D99" s="660" t="s">
        <v>6747</v>
      </c>
      <c r="E99" s="660" t="s">
        <v>2641</v>
      </c>
      <c r="F99" s="660" t="s">
        <v>8949</v>
      </c>
      <c r="G99" s="670"/>
      <c r="H99" s="671"/>
      <c r="I99" s="670"/>
      <c r="J99" s="670"/>
      <c r="K99" s="670"/>
      <c r="L99" s="670"/>
      <c r="M99" s="670"/>
      <c r="N99" s="670"/>
      <c r="O99" s="670"/>
      <c r="P99" s="670"/>
      <c r="Q99" s="670"/>
      <c r="R99" s="670"/>
      <c r="S99" s="670"/>
      <c r="T99" s="670"/>
      <c r="U99" s="670"/>
      <c r="V99" s="670"/>
      <c r="W99" s="670"/>
      <c r="X99" s="670"/>
      <c r="Y99" s="670"/>
      <c r="Z99" s="670"/>
      <c r="AA99" s="670"/>
    </row>
    <row r="100" spans="1:27" ht="15.75" customHeight="1">
      <c r="A100" s="660" t="s">
        <v>3397</v>
      </c>
      <c r="B100" s="667" t="s">
        <v>8894</v>
      </c>
      <c r="C100" s="668">
        <v>44154</v>
      </c>
      <c r="D100" s="670"/>
      <c r="E100" s="670"/>
      <c r="F100" s="660" t="s">
        <v>8950</v>
      </c>
      <c r="G100" s="670"/>
      <c r="H100" s="671"/>
      <c r="I100" s="670"/>
      <c r="J100" s="670"/>
      <c r="K100" s="670"/>
      <c r="L100" s="670"/>
      <c r="M100" s="670"/>
      <c r="N100" s="670"/>
      <c r="O100" s="670"/>
      <c r="P100" s="670"/>
      <c r="Q100" s="670"/>
      <c r="R100" s="670"/>
      <c r="S100" s="670"/>
      <c r="T100" s="670"/>
      <c r="U100" s="670"/>
      <c r="V100" s="670"/>
      <c r="W100" s="670"/>
      <c r="X100" s="670"/>
      <c r="Y100" s="670"/>
      <c r="Z100" s="670"/>
      <c r="AA100" s="670"/>
    </row>
    <row r="101" spans="1:27" ht="15.75" customHeight="1">
      <c r="A101" s="660" t="s">
        <v>8942</v>
      </c>
      <c r="B101" s="667" t="s">
        <v>8951</v>
      </c>
      <c r="C101" s="668">
        <v>44154</v>
      </c>
      <c r="D101" s="670"/>
      <c r="E101" s="670"/>
      <c r="F101" s="660" t="s">
        <v>8952</v>
      </c>
      <c r="G101" s="670"/>
      <c r="H101" s="671"/>
      <c r="I101" s="670"/>
      <c r="J101" s="678"/>
      <c r="K101" s="670"/>
      <c r="L101" s="670"/>
      <c r="M101" s="670"/>
      <c r="N101" s="670"/>
      <c r="O101" s="670"/>
      <c r="P101" s="670"/>
      <c r="Q101" s="670"/>
      <c r="R101" s="670"/>
      <c r="S101" s="670"/>
      <c r="T101" s="670"/>
      <c r="U101" s="670"/>
      <c r="V101" s="670"/>
      <c r="W101" s="670"/>
      <c r="X101" s="670"/>
      <c r="Y101" s="670"/>
      <c r="Z101" s="670"/>
      <c r="AA101" s="670"/>
    </row>
    <row r="102" spans="1:27" ht="15.75" customHeight="1">
      <c r="A102" s="660" t="s">
        <v>3759</v>
      </c>
      <c r="B102" s="667" t="s">
        <v>8953</v>
      </c>
      <c r="C102" s="668">
        <v>44154</v>
      </c>
      <c r="D102" s="660" t="s">
        <v>7566</v>
      </c>
      <c r="E102" s="660" t="s">
        <v>2641</v>
      </c>
      <c r="F102" s="660"/>
      <c r="G102" s="660"/>
      <c r="H102" s="669"/>
      <c r="I102" s="660"/>
      <c r="J102" s="660"/>
      <c r="K102" s="660"/>
      <c r="L102" s="660"/>
      <c r="M102" s="660"/>
      <c r="N102" s="660"/>
      <c r="O102" s="660"/>
      <c r="P102" s="660"/>
      <c r="Q102" s="660"/>
      <c r="R102" s="660"/>
      <c r="S102" s="660"/>
      <c r="T102" s="660"/>
      <c r="U102" s="660"/>
      <c r="V102" s="660"/>
      <c r="W102" s="660"/>
      <c r="X102" s="660"/>
      <c r="Y102" s="660"/>
      <c r="Z102" s="660"/>
      <c r="AA102" s="660"/>
    </row>
    <row r="103" spans="1:27" ht="15.75" customHeight="1">
      <c r="A103" s="660" t="s">
        <v>4109</v>
      </c>
      <c r="B103" s="667" t="s">
        <v>8923</v>
      </c>
      <c r="C103" s="668">
        <v>44154</v>
      </c>
      <c r="D103" s="660" t="s">
        <v>6747</v>
      </c>
      <c r="E103" s="660" t="s">
        <v>2641</v>
      </c>
      <c r="F103" s="660"/>
      <c r="G103" s="660"/>
      <c r="H103" s="669"/>
      <c r="I103" s="660"/>
      <c r="J103" s="660"/>
      <c r="K103" s="660"/>
      <c r="L103" s="660"/>
      <c r="M103" s="660"/>
      <c r="N103" s="660"/>
      <c r="O103" s="660"/>
      <c r="P103" s="660"/>
      <c r="Q103" s="660"/>
      <c r="R103" s="660"/>
      <c r="S103" s="660"/>
      <c r="T103" s="660"/>
      <c r="U103" s="660"/>
      <c r="V103" s="660"/>
      <c r="W103" s="660"/>
      <c r="X103" s="660"/>
      <c r="Y103" s="660"/>
      <c r="Z103" s="660"/>
      <c r="AA103" s="660"/>
    </row>
    <row r="104" spans="1:27" ht="15.75" customHeight="1">
      <c r="A104" s="660" t="s">
        <v>2762</v>
      </c>
      <c r="B104" s="667" t="s">
        <v>8844</v>
      </c>
      <c r="C104" s="668"/>
      <c r="D104" s="660"/>
      <c r="E104" s="660" t="s">
        <v>2641</v>
      </c>
      <c r="F104" s="660"/>
      <c r="G104" s="660"/>
      <c r="H104" s="671"/>
      <c r="I104" s="660"/>
      <c r="J104" s="675"/>
      <c r="K104" s="660"/>
      <c r="L104" s="660"/>
      <c r="M104" s="660"/>
      <c r="N104" s="660"/>
      <c r="O104" s="660"/>
      <c r="P104" s="660"/>
      <c r="Q104" s="660"/>
      <c r="R104" s="660"/>
      <c r="S104" s="660"/>
      <c r="T104" s="660"/>
      <c r="U104" s="660"/>
      <c r="V104" s="660"/>
      <c r="W104" s="660"/>
      <c r="X104" s="660"/>
      <c r="Y104" s="660"/>
      <c r="Z104" s="660"/>
      <c r="AA104" s="660"/>
    </row>
    <row r="105" spans="1:27" ht="33.75" customHeight="1">
      <c r="A105" s="660" t="s">
        <v>3372</v>
      </c>
      <c r="B105" s="667" t="s">
        <v>8849</v>
      </c>
      <c r="C105" s="668">
        <v>44154</v>
      </c>
      <c r="D105" s="670"/>
      <c r="E105" s="670"/>
      <c r="F105" s="660" t="s">
        <v>8952</v>
      </c>
      <c r="G105" s="670"/>
      <c r="H105" s="671"/>
      <c r="I105" s="670"/>
      <c r="J105" s="670"/>
      <c r="K105" s="670"/>
      <c r="L105" s="670"/>
      <c r="M105" s="670"/>
      <c r="N105" s="670"/>
      <c r="O105" s="670"/>
      <c r="P105" s="670"/>
      <c r="Q105" s="670"/>
      <c r="R105" s="670"/>
      <c r="S105" s="670"/>
      <c r="T105" s="670"/>
      <c r="U105" s="670"/>
      <c r="V105" s="670"/>
      <c r="W105" s="670"/>
      <c r="X105" s="670"/>
      <c r="Y105" s="670"/>
      <c r="Z105" s="670"/>
      <c r="AA105" s="670"/>
    </row>
    <row r="106" spans="1:27" ht="33.75" customHeight="1">
      <c r="A106" s="660" t="s">
        <v>2999</v>
      </c>
      <c r="B106" s="667" t="s">
        <v>8810</v>
      </c>
      <c r="C106" s="668">
        <v>44154</v>
      </c>
      <c r="D106" s="660"/>
      <c r="E106" s="660"/>
      <c r="F106" s="660" t="s">
        <v>8952</v>
      </c>
      <c r="G106" s="660"/>
      <c r="H106" s="671"/>
      <c r="I106" s="660"/>
      <c r="J106" s="660"/>
      <c r="K106" s="660"/>
      <c r="L106" s="660"/>
      <c r="M106" s="660"/>
      <c r="N106" s="660"/>
      <c r="O106" s="660"/>
      <c r="P106" s="660"/>
      <c r="Q106" s="660"/>
      <c r="R106" s="660"/>
      <c r="S106" s="660"/>
      <c r="T106" s="660"/>
      <c r="U106" s="660"/>
      <c r="V106" s="660"/>
      <c r="W106" s="660"/>
      <c r="X106" s="660"/>
      <c r="Y106" s="660"/>
      <c r="Z106" s="660"/>
      <c r="AA106" s="660"/>
    </row>
    <row r="107" spans="1:27" ht="33.75" customHeight="1">
      <c r="A107" s="660" t="s">
        <v>8954</v>
      </c>
      <c r="B107" s="667" t="s">
        <v>8955</v>
      </c>
      <c r="C107" s="668">
        <v>44154</v>
      </c>
      <c r="D107" s="660" t="s">
        <v>6747</v>
      </c>
      <c r="E107" s="660" t="s">
        <v>2641</v>
      </c>
      <c r="F107" s="670"/>
      <c r="G107" s="670"/>
      <c r="H107" s="671"/>
      <c r="I107" s="670"/>
      <c r="J107" s="670"/>
      <c r="K107" s="670"/>
      <c r="L107" s="670"/>
      <c r="M107" s="670"/>
      <c r="N107" s="670"/>
      <c r="O107" s="670"/>
      <c r="P107" s="670"/>
      <c r="Q107" s="670"/>
      <c r="R107" s="670"/>
      <c r="S107" s="670"/>
      <c r="T107" s="670"/>
      <c r="U107" s="670"/>
      <c r="V107" s="670"/>
      <c r="W107" s="670"/>
      <c r="X107" s="670"/>
      <c r="Y107" s="670"/>
      <c r="Z107" s="670"/>
      <c r="AA107" s="670"/>
    </row>
    <row r="108" spans="1:27" ht="15.75" customHeight="1">
      <c r="A108" s="660" t="s">
        <v>8956</v>
      </c>
      <c r="B108" s="667" t="s">
        <v>8957</v>
      </c>
      <c r="C108" s="668">
        <v>44154</v>
      </c>
      <c r="D108" s="670"/>
      <c r="E108" s="670"/>
      <c r="F108" s="660" t="s">
        <v>8952</v>
      </c>
      <c r="G108" s="670"/>
      <c r="H108" s="671"/>
      <c r="I108" s="670"/>
      <c r="J108" s="678"/>
      <c r="K108" s="670"/>
      <c r="L108" s="670"/>
      <c r="M108" s="670"/>
      <c r="N108" s="670"/>
      <c r="O108" s="670"/>
      <c r="P108" s="670"/>
      <c r="Q108" s="670"/>
      <c r="R108" s="670"/>
      <c r="S108" s="670"/>
      <c r="T108" s="670"/>
      <c r="U108" s="670"/>
      <c r="V108" s="670"/>
      <c r="W108" s="670"/>
      <c r="X108" s="670"/>
      <c r="Y108" s="670"/>
      <c r="Z108" s="670"/>
      <c r="AA108" s="670"/>
    </row>
    <row r="109" spans="1:27" ht="15.75" customHeight="1">
      <c r="A109" s="660" t="s">
        <v>3045</v>
      </c>
      <c r="B109" s="667" t="s">
        <v>8958</v>
      </c>
      <c r="C109" s="677">
        <v>44154</v>
      </c>
      <c r="D109" s="670"/>
      <c r="E109" s="670"/>
      <c r="F109" s="660" t="s">
        <v>8952</v>
      </c>
      <c r="G109" s="670"/>
      <c r="H109" s="671"/>
      <c r="I109" s="670"/>
      <c r="J109" s="678"/>
      <c r="K109" s="670"/>
      <c r="L109" s="670"/>
      <c r="M109" s="670"/>
      <c r="N109" s="670"/>
      <c r="O109" s="670"/>
      <c r="P109" s="670"/>
      <c r="Q109" s="670"/>
      <c r="R109" s="670"/>
      <c r="S109" s="670"/>
      <c r="T109" s="670"/>
      <c r="U109" s="670"/>
      <c r="V109" s="670"/>
      <c r="W109" s="670"/>
      <c r="X109" s="670"/>
      <c r="Y109" s="670"/>
      <c r="Z109" s="670"/>
      <c r="AA109" s="670"/>
    </row>
    <row r="110" spans="1:27" ht="15.75" customHeight="1">
      <c r="A110" s="660" t="s">
        <v>2974</v>
      </c>
      <c r="B110" s="672" t="s">
        <v>8896</v>
      </c>
      <c r="C110" s="682">
        <v>44155</v>
      </c>
      <c r="D110" s="660"/>
      <c r="E110" s="660"/>
      <c r="F110" s="660" t="s">
        <v>8952</v>
      </c>
      <c r="G110" s="660"/>
      <c r="H110" s="671"/>
      <c r="I110" s="660"/>
      <c r="J110" s="675"/>
      <c r="K110" s="660"/>
      <c r="L110" s="660"/>
      <c r="M110" s="660"/>
      <c r="N110" s="660"/>
      <c r="O110" s="660"/>
      <c r="P110" s="660"/>
      <c r="Q110" s="660"/>
      <c r="R110" s="660"/>
      <c r="S110" s="660"/>
      <c r="T110" s="660"/>
      <c r="U110" s="660"/>
      <c r="V110" s="660"/>
      <c r="W110" s="660"/>
      <c r="X110" s="660"/>
      <c r="Y110" s="660"/>
      <c r="Z110" s="660"/>
      <c r="AA110" s="660"/>
    </row>
    <row r="111" spans="1:27" ht="15.75" customHeight="1">
      <c r="A111" s="660" t="s">
        <v>2979</v>
      </c>
      <c r="B111" s="667" t="s">
        <v>8959</v>
      </c>
      <c r="C111" s="668">
        <v>44155</v>
      </c>
      <c r="D111" s="660" t="s">
        <v>6747</v>
      </c>
      <c r="E111" s="660" t="s">
        <v>2641</v>
      </c>
      <c r="F111" s="670"/>
      <c r="G111" s="670"/>
      <c r="H111" s="671"/>
      <c r="I111" s="670"/>
      <c r="J111" s="678"/>
      <c r="K111" s="670"/>
      <c r="L111" s="670"/>
      <c r="M111" s="670"/>
      <c r="N111" s="670"/>
      <c r="O111" s="670"/>
      <c r="P111" s="670"/>
      <c r="Q111" s="670"/>
      <c r="R111" s="670"/>
      <c r="S111" s="670"/>
      <c r="T111" s="670"/>
      <c r="U111" s="670"/>
      <c r="V111" s="670"/>
      <c r="W111" s="670"/>
      <c r="X111" s="670"/>
      <c r="Y111" s="670"/>
      <c r="Z111" s="670"/>
      <c r="AA111" s="670"/>
    </row>
    <row r="112" spans="1:27" ht="15.75" customHeight="1">
      <c r="A112" s="660" t="s">
        <v>3119</v>
      </c>
      <c r="B112" s="667" t="s">
        <v>8844</v>
      </c>
      <c r="C112" s="668">
        <v>44155</v>
      </c>
      <c r="D112" s="660" t="s">
        <v>6747</v>
      </c>
      <c r="E112" s="660" t="s">
        <v>2641</v>
      </c>
      <c r="F112" s="670"/>
      <c r="G112" s="670"/>
      <c r="H112" s="671"/>
      <c r="I112" s="670"/>
      <c r="J112" s="678"/>
      <c r="K112" s="670"/>
      <c r="L112" s="670"/>
      <c r="M112" s="670"/>
      <c r="N112" s="670"/>
      <c r="O112" s="670"/>
      <c r="P112" s="670"/>
      <c r="Q112" s="670"/>
      <c r="R112" s="670"/>
      <c r="S112" s="670"/>
      <c r="T112" s="670"/>
      <c r="U112" s="670"/>
      <c r="V112" s="670"/>
      <c r="W112" s="670"/>
      <c r="X112" s="670"/>
      <c r="Y112" s="670"/>
      <c r="Z112" s="670"/>
      <c r="AA112" s="670"/>
    </row>
    <row r="113" spans="1:27" ht="15.75" customHeight="1">
      <c r="A113" s="660" t="s">
        <v>3601</v>
      </c>
      <c r="B113" s="667" t="s">
        <v>8910</v>
      </c>
      <c r="C113" s="668">
        <v>44155</v>
      </c>
      <c r="D113" s="660" t="s">
        <v>6747</v>
      </c>
      <c r="E113" s="660" t="s">
        <v>2641</v>
      </c>
      <c r="F113" s="660" t="s">
        <v>8960</v>
      </c>
      <c r="G113" s="670"/>
      <c r="H113" s="671"/>
      <c r="I113" s="670"/>
      <c r="J113" s="678"/>
      <c r="K113" s="670"/>
      <c r="L113" s="670"/>
      <c r="M113" s="670"/>
      <c r="N113" s="670"/>
      <c r="O113" s="670"/>
      <c r="P113" s="670"/>
      <c r="Q113" s="670"/>
      <c r="R113" s="670"/>
      <c r="S113" s="670"/>
      <c r="T113" s="670"/>
      <c r="U113" s="670"/>
      <c r="V113" s="670"/>
      <c r="W113" s="670"/>
      <c r="X113" s="670"/>
      <c r="Y113" s="670"/>
      <c r="Z113" s="670"/>
      <c r="AA113" s="670"/>
    </row>
    <row r="114" spans="1:27" ht="15.75" customHeight="1">
      <c r="A114" s="660" t="s">
        <v>3573</v>
      </c>
      <c r="B114" s="667" t="s">
        <v>8871</v>
      </c>
      <c r="C114" s="668">
        <v>44155</v>
      </c>
      <c r="D114" s="670"/>
      <c r="E114" s="670"/>
      <c r="F114" s="660" t="s">
        <v>8952</v>
      </c>
      <c r="G114" s="670"/>
      <c r="H114" s="671"/>
      <c r="I114" s="670"/>
      <c r="J114" s="678"/>
      <c r="K114" s="670"/>
      <c r="L114" s="670"/>
      <c r="M114" s="670"/>
      <c r="N114" s="670"/>
      <c r="O114" s="670"/>
      <c r="P114" s="670"/>
      <c r="Q114" s="670"/>
      <c r="R114" s="670"/>
      <c r="S114" s="670"/>
      <c r="T114" s="670"/>
      <c r="U114" s="670"/>
      <c r="V114" s="670"/>
      <c r="W114" s="670"/>
      <c r="X114" s="670"/>
      <c r="Y114" s="670"/>
      <c r="Z114" s="670"/>
      <c r="AA114" s="670"/>
    </row>
    <row r="115" spans="1:27" ht="15.75" customHeight="1">
      <c r="A115" s="660" t="s">
        <v>8887</v>
      </c>
      <c r="B115" s="667" t="s">
        <v>8826</v>
      </c>
      <c r="C115" s="677">
        <v>44155</v>
      </c>
      <c r="D115" s="670"/>
      <c r="E115" s="670"/>
      <c r="F115" s="660" t="s">
        <v>8952</v>
      </c>
      <c r="G115" s="670"/>
      <c r="H115" s="671"/>
      <c r="I115" s="670"/>
      <c r="J115" s="678"/>
      <c r="K115" s="670"/>
      <c r="L115" s="670"/>
      <c r="M115" s="670"/>
      <c r="N115" s="670"/>
      <c r="O115" s="670"/>
      <c r="P115" s="670"/>
      <c r="Q115" s="670"/>
      <c r="R115" s="670"/>
      <c r="S115" s="670"/>
      <c r="T115" s="670"/>
      <c r="U115" s="670"/>
      <c r="V115" s="670"/>
      <c r="W115" s="670"/>
      <c r="X115" s="670"/>
      <c r="Y115" s="670"/>
      <c r="Z115" s="670"/>
      <c r="AA115" s="670"/>
    </row>
    <row r="116" spans="1:27" ht="15.75" customHeight="1">
      <c r="A116" s="660" t="s">
        <v>3460</v>
      </c>
      <c r="B116" s="667" t="s">
        <v>8832</v>
      </c>
      <c r="C116" s="668">
        <v>44156</v>
      </c>
      <c r="D116" s="670"/>
      <c r="E116" s="670"/>
      <c r="F116" s="660" t="s">
        <v>8952</v>
      </c>
      <c r="G116" s="670"/>
      <c r="H116" s="671"/>
      <c r="I116" s="670"/>
      <c r="J116" s="678"/>
      <c r="K116" s="670"/>
      <c r="L116" s="670"/>
      <c r="M116" s="670"/>
      <c r="N116" s="670"/>
      <c r="O116" s="670"/>
      <c r="P116" s="670"/>
      <c r="Q116" s="670"/>
      <c r="R116" s="670"/>
      <c r="S116" s="670"/>
      <c r="T116" s="670"/>
      <c r="U116" s="670"/>
      <c r="V116" s="670"/>
      <c r="W116" s="670"/>
      <c r="X116" s="670"/>
      <c r="Y116" s="670"/>
      <c r="Z116" s="670"/>
      <c r="AA116" s="670"/>
    </row>
    <row r="117" spans="1:27" ht="15.75" customHeight="1">
      <c r="A117" s="660" t="s">
        <v>8961</v>
      </c>
      <c r="B117" s="667" t="s">
        <v>8962</v>
      </c>
      <c r="C117" s="668">
        <v>44157</v>
      </c>
      <c r="D117" s="670"/>
      <c r="E117" s="670"/>
      <c r="F117" s="660" t="s">
        <v>8952</v>
      </c>
      <c r="G117" s="670"/>
      <c r="H117" s="671"/>
      <c r="I117" s="670"/>
      <c r="J117" s="678"/>
      <c r="K117" s="670"/>
      <c r="L117" s="670"/>
      <c r="M117" s="670"/>
      <c r="N117" s="670"/>
      <c r="O117" s="670"/>
      <c r="P117" s="670"/>
      <c r="Q117" s="670"/>
      <c r="R117" s="670"/>
      <c r="S117" s="670"/>
      <c r="T117" s="670"/>
      <c r="U117" s="670"/>
      <c r="V117" s="670"/>
      <c r="W117" s="670"/>
      <c r="X117" s="670"/>
      <c r="Y117" s="670"/>
      <c r="Z117" s="670"/>
      <c r="AA117" s="670"/>
    </row>
    <row r="118" spans="1:27" ht="15.75" customHeight="1">
      <c r="A118" s="660" t="s">
        <v>3573</v>
      </c>
      <c r="B118" s="667" t="s">
        <v>8959</v>
      </c>
      <c r="C118" s="668">
        <v>44157</v>
      </c>
      <c r="D118" s="660"/>
      <c r="E118" s="660"/>
      <c r="F118" s="660" t="s">
        <v>8952</v>
      </c>
      <c r="G118" s="660"/>
      <c r="H118" s="669"/>
      <c r="I118" s="660"/>
      <c r="J118" s="660"/>
      <c r="K118" s="660"/>
      <c r="L118" s="660"/>
      <c r="M118" s="660"/>
      <c r="N118" s="660"/>
      <c r="O118" s="660"/>
      <c r="P118" s="660"/>
      <c r="Q118" s="660"/>
      <c r="R118" s="660"/>
      <c r="S118" s="660"/>
      <c r="T118" s="660"/>
      <c r="U118" s="660"/>
      <c r="V118" s="660"/>
      <c r="W118" s="660"/>
      <c r="X118" s="660"/>
      <c r="Y118" s="660"/>
      <c r="Z118" s="660"/>
      <c r="AA118" s="660"/>
    </row>
    <row r="119" spans="1:27" ht="15.75" customHeight="1">
      <c r="A119" s="660" t="s">
        <v>2940</v>
      </c>
      <c r="B119" s="667" t="s">
        <v>8919</v>
      </c>
      <c r="C119" s="668">
        <v>44157</v>
      </c>
      <c r="D119" s="670"/>
      <c r="E119" s="670"/>
      <c r="F119" s="660" t="s">
        <v>8952</v>
      </c>
      <c r="G119" s="670"/>
      <c r="H119" s="671"/>
      <c r="I119" s="670"/>
      <c r="J119" s="678"/>
      <c r="K119" s="670"/>
      <c r="L119" s="670"/>
      <c r="M119" s="670"/>
      <c r="N119" s="670"/>
      <c r="O119" s="670"/>
      <c r="P119" s="670"/>
      <c r="Q119" s="670"/>
      <c r="R119" s="670"/>
      <c r="S119" s="670"/>
      <c r="T119" s="670"/>
      <c r="U119" s="670"/>
      <c r="V119" s="670"/>
      <c r="W119" s="670"/>
      <c r="X119" s="670"/>
      <c r="Y119" s="670"/>
      <c r="Z119" s="670"/>
      <c r="AA119" s="670"/>
    </row>
    <row r="120" spans="1:27" ht="15.75" customHeight="1">
      <c r="A120" s="660" t="s">
        <v>3548</v>
      </c>
      <c r="B120" s="667" t="s">
        <v>8820</v>
      </c>
      <c r="C120" s="668">
        <v>44158</v>
      </c>
      <c r="D120" s="660" t="s">
        <v>6747</v>
      </c>
      <c r="E120" s="660" t="s">
        <v>2641</v>
      </c>
      <c r="F120" s="660" t="s">
        <v>8963</v>
      </c>
      <c r="G120" s="670"/>
      <c r="H120" s="671"/>
      <c r="I120" s="670"/>
      <c r="J120" s="678"/>
      <c r="K120" s="670"/>
      <c r="L120" s="670"/>
      <c r="M120" s="670"/>
      <c r="N120" s="670"/>
      <c r="O120" s="670"/>
      <c r="P120" s="670"/>
      <c r="Q120" s="670"/>
      <c r="R120" s="670"/>
      <c r="S120" s="670"/>
      <c r="T120" s="670"/>
      <c r="U120" s="670"/>
      <c r="V120" s="670"/>
      <c r="W120" s="670"/>
      <c r="X120" s="670"/>
      <c r="Y120" s="670"/>
      <c r="Z120" s="670"/>
      <c r="AA120" s="670"/>
    </row>
    <row r="121" spans="1:27" ht="15.75" customHeight="1">
      <c r="A121" s="660" t="s">
        <v>2990</v>
      </c>
      <c r="B121" s="667" t="s">
        <v>8820</v>
      </c>
      <c r="C121" s="668">
        <v>44158</v>
      </c>
      <c r="D121" s="670"/>
      <c r="E121" s="670"/>
      <c r="F121" s="660" t="s">
        <v>8952</v>
      </c>
      <c r="G121" s="670"/>
      <c r="H121" s="671"/>
      <c r="I121" s="670"/>
      <c r="J121" s="670"/>
      <c r="K121" s="670"/>
      <c r="L121" s="670"/>
      <c r="M121" s="670"/>
      <c r="N121" s="670"/>
      <c r="O121" s="670"/>
      <c r="P121" s="670"/>
      <c r="Q121" s="670"/>
      <c r="R121" s="670"/>
      <c r="S121" s="670"/>
      <c r="T121" s="670"/>
      <c r="U121" s="670"/>
      <c r="V121" s="670"/>
      <c r="W121" s="670"/>
      <c r="X121" s="670"/>
      <c r="Y121" s="670"/>
      <c r="Z121" s="670"/>
      <c r="AA121" s="670"/>
    </row>
    <row r="122" spans="1:27" ht="15.75" customHeight="1">
      <c r="A122" s="660" t="s">
        <v>8964</v>
      </c>
      <c r="B122" s="667" t="s">
        <v>8965</v>
      </c>
      <c r="C122" s="668">
        <v>44158</v>
      </c>
      <c r="D122" s="660" t="s">
        <v>6747</v>
      </c>
      <c r="E122" s="660" t="s">
        <v>2641</v>
      </c>
      <c r="F122" s="660" t="s">
        <v>8966</v>
      </c>
      <c r="G122" s="670"/>
      <c r="H122" s="671"/>
      <c r="I122" s="670"/>
      <c r="J122" s="670"/>
      <c r="K122" s="670"/>
      <c r="L122" s="670"/>
      <c r="M122" s="670"/>
      <c r="N122" s="670"/>
      <c r="O122" s="670"/>
      <c r="P122" s="670"/>
      <c r="Q122" s="670"/>
      <c r="R122" s="670"/>
      <c r="S122" s="670"/>
      <c r="T122" s="670"/>
      <c r="U122" s="670"/>
      <c r="V122" s="670"/>
      <c r="W122" s="670"/>
      <c r="X122" s="670"/>
      <c r="Y122" s="670"/>
      <c r="Z122" s="670"/>
      <c r="AA122" s="670"/>
    </row>
    <row r="123" spans="1:27" ht="15.75" customHeight="1">
      <c r="A123" s="660" t="s">
        <v>2986</v>
      </c>
      <c r="B123" s="667" t="s">
        <v>8967</v>
      </c>
      <c r="C123" s="668">
        <v>44158</v>
      </c>
      <c r="D123" s="660" t="s">
        <v>7566</v>
      </c>
      <c r="E123" s="660" t="s">
        <v>2641</v>
      </c>
      <c r="F123" s="660" t="s">
        <v>8968</v>
      </c>
      <c r="G123" s="660"/>
      <c r="H123" s="671"/>
      <c r="I123" s="660"/>
      <c r="J123" s="660"/>
      <c r="K123" s="660"/>
      <c r="L123" s="660"/>
      <c r="M123" s="660"/>
      <c r="N123" s="660"/>
      <c r="O123" s="660"/>
      <c r="P123" s="660"/>
      <c r="Q123" s="660"/>
      <c r="R123" s="660"/>
      <c r="S123" s="660"/>
      <c r="T123" s="660"/>
      <c r="U123" s="660"/>
      <c r="V123" s="660"/>
      <c r="W123" s="660"/>
      <c r="X123" s="660"/>
      <c r="Y123" s="660"/>
      <c r="Z123" s="660"/>
      <c r="AA123" s="660"/>
    </row>
    <row r="124" spans="1:27" ht="15.75" customHeight="1">
      <c r="A124" s="660" t="s">
        <v>8969</v>
      </c>
      <c r="B124" s="667" t="s">
        <v>8919</v>
      </c>
      <c r="C124" s="668">
        <v>44158</v>
      </c>
      <c r="D124" s="660" t="s">
        <v>6747</v>
      </c>
      <c r="E124" s="660" t="s">
        <v>2641</v>
      </c>
      <c r="F124" s="660" t="s">
        <v>8970</v>
      </c>
      <c r="G124" s="670"/>
      <c r="H124" s="671"/>
      <c r="I124" s="670"/>
      <c r="J124" s="670"/>
      <c r="K124" s="670"/>
      <c r="L124" s="670"/>
      <c r="M124" s="670"/>
      <c r="N124" s="670"/>
      <c r="O124" s="670"/>
      <c r="P124" s="670"/>
      <c r="Q124" s="670"/>
      <c r="R124" s="670"/>
      <c r="S124" s="670"/>
      <c r="T124" s="670"/>
      <c r="U124" s="670"/>
      <c r="V124" s="670"/>
      <c r="W124" s="670"/>
      <c r="X124" s="670"/>
      <c r="Y124" s="670"/>
      <c r="Z124" s="670"/>
      <c r="AA124" s="670"/>
    </row>
    <row r="125" spans="1:27" ht="15.75" customHeight="1">
      <c r="A125" s="660" t="s">
        <v>8971</v>
      </c>
      <c r="B125" s="667" t="s">
        <v>8820</v>
      </c>
      <c r="C125" s="668"/>
      <c r="D125" s="660" t="s">
        <v>6747</v>
      </c>
      <c r="E125" s="660" t="s">
        <v>2641</v>
      </c>
      <c r="F125" s="660"/>
      <c r="G125" s="660"/>
      <c r="H125" s="671"/>
      <c r="I125" s="660"/>
      <c r="J125" s="660"/>
      <c r="K125" s="660"/>
      <c r="L125" s="660"/>
      <c r="M125" s="660"/>
      <c r="N125" s="660"/>
      <c r="O125" s="660"/>
      <c r="P125" s="660"/>
      <c r="Q125" s="660"/>
      <c r="R125" s="660"/>
      <c r="S125" s="660"/>
      <c r="T125" s="660"/>
      <c r="U125" s="660"/>
      <c r="V125" s="660"/>
      <c r="W125" s="660"/>
      <c r="X125" s="660"/>
      <c r="Y125" s="660"/>
      <c r="Z125" s="660"/>
      <c r="AA125" s="660"/>
    </row>
    <row r="126" spans="1:27" ht="15.75" customHeight="1">
      <c r="A126" s="660" t="s">
        <v>3057</v>
      </c>
      <c r="B126" s="667" t="s">
        <v>8972</v>
      </c>
      <c r="C126" s="682"/>
      <c r="D126" s="670" t="s">
        <v>6747</v>
      </c>
      <c r="E126" s="660" t="s">
        <v>2641</v>
      </c>
      <c r="F126" s="660" t="s">
        <v>13</v>
      </c>
      <c r="G126" s="660"/>
      <c r="H126" s="671"/>
      <c r="I126" s="660"/>
      <c r="J126" s="660"/>
      <c r="K126" s="660"/>
      <c r="L126" s="660"/>
      <c r="M126" s="660"/>
      <c r="N126" s="660"/>
      <c r="O126" s="660"/>
      <c r="P126" s="660"/>
      <c r="Q126" s="660"/>
      <c r="R126" s="660"/>
      <c r="S126" s="660"/>
      <c r="T126" s="660"/>
      <c r="U126" s="660"/>
      <c r="V126" s="660"/>
      <c r="W126" s="660"/>
      <c r="X126" s="660"/>
      <c r="Y126" s="660"/>
      <c r="Z126" s="660"/>
      <c r="AA126" s="660"/>
    </row>
    <row r="127" spans="1:27" ht="15.75" customHeight="1">
      <c r="A127" s="660" t="s">
        <v>4274</v>
      </c>
      <c r="B127" s="667" t="s">
        <v>8973</v>
      </c>
      <c r="C127" s="681"/>
      <c r="D127" s="660"/>
      <c r="E127" s="660" t="s">
        <v>2641</v>
      </c>
      <c r="F127" s="660"/>
      <c r="G127" s="660"/>
      <c r="H127" s="671"/>
      <c r="I127" s="660"/>
      <c r="J127" s="660"/>
      <c r="K127" s="660"/>
      <c r="L127" s="660"/>
      <c r="M127" s="660"/>
      <c r="N127" s="660"/>
      <c r="O127" s="660"/>
      <c r="P127" s="660"/>
      <c r="Q127" s="660"/>
      <c r="R127" s="660"/>
      <c r="S127" s="660"/>
      <c r="T127" s="660"/>
      <c r="U127" s="660"/>
      <c r="V127" s="660"/>
      <c r="W127" s="660"/>
      <c r="X127" s="660"/>
      <c r="Y127" s="660"/>
      <c r="Z127" s="660"/>
      <c r="AA127" s="660"/>
    </row>
    <row r="128" spans="1:27" ht="15.75" customHeight="1">
      <c r="A128" s="660" t="s">
        <v>2986</v>
      </c>
      <c r="B128" s="672"/>
      <c r="C128" s="668">
        <v>44159</v>
      </c>
      <c r="D128" s="670"/>
      <c r="E128" s="670"/>
      <c r="F128" s="660"/>
      <c r="G128" s="670"/>
      <c r="H128" s="671"/>
      <c r="I128" s="670"/>
      <c r="J128" s="670"/>
      <c r="K128" s="670"/>
      <c r="L128" s="670"/>
      <c r="M128" s="670"/>
      <c r="N128" s="670"/>
      <c r="O128" s="670"/>
      <c r="P128" s="670"/>
      <c r="Q128" s="670"/>
      <c r="R128" s="670"/>
      <c r="S128" s="670"/>
      <c r="T128" s="670"/>
      <c r="U128" s="670"/>
      <c r="V128" s="670"/>
      <c r="W128" s="670"/>
      <c r="X128" s="670"/>
      <c r="Y128" s="670"/>
      <c r="Z128" s="670"/>
      <c r="AA128" s="670"/>
    </row>
    <row r="129" spans="1:27" ht="15.75" customHeight="1">
      <c r="A129" s="660" t="s">
        <v>8974</v>
      </c>
      <c r="B129" s="667" t="s">
        <v>8826</v>
      </c>
      <c r="C129" s="668">
        <v>44159</v>
      </c>
      <c r="D129" s="670"/>
      <c r="E129" s="670"/>
      <c r="G129" s="670"/>
      <c r="H129" s="671"/>
      <c r="I129" s="670"/>
      <c r="J129" s="670"/>
      <c r="K129" s="670"/>
      <c r="L129" s="670"/>
      <c r="M129" s="670"/>
      <c r="N129" s="670"/>
      <c r="O129" s="670"/>
      <c r="P129" s="670"/>
      <c r="Q129" s="670"/>
      <c r="R129" s="670"/>
      <c r="S129" s="670"/>
      <c r="T129" s="670"/>
      <c r="U129" s="670"/>
      <c r="V129" s="670"/>
      <c r="W129" s="670"/>
      <c r="X129" s="670"/>
      <c r="Y129" s="670"/>
      <c r="Z129" s="670"/>
      <c r="AA129" s="670"/>
    </row>
    <row r="130" spans="1:27" ht="15.75" customHeight="1">
      <c r="A130" s="660" t="s">
        <v>4274</v>
      </c>
      <c r="B130" s="667" t="s">
        <v>8896</v>
      </c>
      <c r="C130" s="668">
        <v>44159</v>
      </c>
      <c r="D130" s="660"/>
      <c r="E130" s="660"/>
      <c r="F130" s="660" t="s">
        <v>8952</v>
      </c>
      <c r="G130" s="660"/>
      <c r="H130" s="660"/>
      <c r="I130" s="660"/>
      <c r="J130" s="660"/>
      <c r="K130" s="660"/>
      <c r="L130" s="660"/>
      <c r="M130" s="660"/>
      <c r="N130" s="660"/>
      <c r="O130" s="660"/>
      <c r="P130" s="660"/>
      <c r="Q130" s="660"/>
      <c r="R130" s="660"/>
      <c r="S130" s="660"/>
      <c r="T130" s="660"/>
      <c r="U130" s="660"/>
      <c r="V130" s="660"/>
      <c r="W130" s="660"/>
      <c r="X130" s="660"/>
      <c r="Y130" s="660"/>
      <c r="Z130" s="660"/>
      <c r="AA130" s="660"/>
    </row>
    <row r="131" spans="1:27" ht="15.75" customHeight="1">
      <c r="A131" s="660" t="s">
        <v>8975</v>
      </c>
      <c r="B131" s="667" t="s">
        <v>8923</v>
      </c>
      <c r="C131" s="668">
        <v>44159</v>
      </c>
      <c r="D131" s="660"/>
      <c r="E131" s="660"/>
      <c r="F131" s="660" t="s">
        <v>8952</v>
      </c>
      <c r="G131" s="660"/>
      <c r="H131" s="669"/>
      <c r="I131" s="660"/>
      <c r="J131" s="660"/>
      <c r="K131" s="660"/>
      <c r="L131" s="660"/>
      <c r="M131" s="660"/>
      <c r="N131" s="660"/>
      <c r="O131" s="660"/>
      <c r="P131" s="660"/>
      <c r="Q131" s="660"/>
      <c r="R131" s="660"/>
      <c r="S131" s="660"/>
      <c r="T131" s="660"/>
      <c r="U131" s="660"/>
      <c r="V131" s="660"/>
      <c r="W131" s="660"/>
      <c r="X131" s="660"/>
      <c r="Y131" s="660"/>
      <c r="Z131" s="660"/>
      <c r="AA131" s="660"/>
    </row>
    <row r="132" spans="1:27" ht="15.75" customHeight="1">
      <c r="A132" s="660" t="s">
        <v>3072</v>
      </c>
      <c r="B132" s="667" t="s">
        <v>8888</v>
      </c>
      <c r="C132" s="668">
        <v>44159</v>
      </c>
      <c r="D132" s="660"/>
      <c r="E132" s="660"/>
      <c r="F132" s="660" t="s">
        <v>8952</v>
      </c>
      <c r="G132" s="660"/>
      <c r="H132" s="669"/>
      <c r="I132" s="660"/>
      <c r="J132" s="660"/>
      <c r="K132" s="660"/>
      <c r="L132" s="660"/>
      <c r="M132" s="660"/>
      <c r="N132" s="660"/>
      <c r="O132" s="660"/>
      <c r="P132" s="660"/>
      <c r="Q132" s="660"/>
      <c r="R132" s="660"/>
      <c r="S132" s="660"/>
      <c r="T132" s="660"/>
      <c r="U132" s="660"/>
      <c r="V132" s="660"/>
      <c r="W132" s="660"/>
      <c r="X132" s="660"/>
      <c r="Y132" s="660"/>
      <c r="Z132" s="660"/>
      <c r="AA132" s="660"/>
    </row>
    <row r="133" spans="1:27" ht="15.75" customHeight="1">
      <c r="A133" s="660" t="s">
        <v>3547</v>
      </c>
      <c r="B133" s="667" t="s">
        <v>8827</v>
      </c>
      <c r="C133" s="668">
        <v>44159</v>
      </c>
      <c r="D133" s="660" t="s">
        <v>6747</v>
      </c>
      <c r="E133" s="660" t="s">
        <v>2641</v>
      </c>
      <c r="F133" s="660" t="s">
        <v>8976</v>
      </c>
      <c r="G133" s="660"/>
      <c r="H133" s="669"/>
      <c r="I133" s="660"/>
      <c r="J133" s="660"/>
      <c r="K133" s="660"/>
      <c r="L133" s="660"/>
      <c r="M133" s="660"/>
      <c r="N133" s="660"/>
      <c r="O133" s="660"/>
      <c r="P133" s="660"/>
      <c r="Q133" s="660"/>
      <c r="R133" s="660"/>
      <c r="S133" s="660"/>
      <c r="T133" s="660"/>
      <c r="U133" s="660"/>
      <c r="V133" s="660"/>
      <c r="W133" s="660"/>
      <c r="X133" s="660"/>
      <c r="Y133" s="660"/>
      <c r="Z133" s="660"/>
      <c r="AA133" s="660"/>
    </row>
    <row r="134" spans="1:27" ht="15.75" customHeight="1">
      <c r="A134" s="660" t="s">
        <v>2746</v>
      </c>
      <c r="B134" s="667" t="s">
        <v>8962</v>
      </c>
      <c r="C134" s="668">
        <v>44160</v>
      </c>
      <c r="D134" s="660"/>
      <c r="E134" s="660"/>
      <c r="F134" s="660" t="s">
        <v>8952</v>
      </c>
      <c r="G134" s="660"/>
      <c r="H134" s="669"/>
      <c r="I134" s="660"/>
      <c r="J134" s="660"/>
      <c r="K134" s="660"/>
      <c r="L134" s="660"/>
      <c r="M134" s="660"/>
      <c r="N134" s="660"/>
      <c r="O134" s="660"/>
      <c r="P134" s="660"/>
      <c r="Q134" s="660"/>
      <c r="R134" s="660"/>
      <c r="S134" s="660"/>
      <c r="T134" s="660"/>
      <c r="U134" s="660"/>
      <c r="V134" s="660"/>
      <c r="W134" s="660"/>
      <c r="X134" s="660"/>
      <c r="Y134" s="660"/>
      <c r="Z134" s="660"/>
      <c r="AA134" s="660"/>
    </row>
    <row r="135" spans="1:27" ht="15.75" customHeight="1">
      <c r="A135" s="660" t="s">
        <v>2994</v>
      </c>
      <c r="B135" s="667" t="s">
        <v>8832</v>
      </c>
      <c r="C135" s="668">
        <v>44160</v>
      </c>
      <c r="D135" s="660"/>
      <c r="E135" s="660"/>
      <c r="F135" s="660" t="s">
        <v>8952</v>
      </c>
      <c r="G135" s="660"/>
      <c r="H135" s="669"/>
      <c r="I135" s="660"/>
      <c r="J135" s="660"/>
      <c r="K135" s="660"/>
      <c r="L135" s="660"/>
      <c r="M135" s="660"/>
      <c r="N135" s="660"/>
      <c r="O135" s="660"/>
      <c r="P135" s="660"/>
      <c r="Q135" s="660"/>
      <c r="R135" s="660"/>
      <c r="S135" s="660"/>
      <c r="T135" s="660"/>
      <c r="U135" s="660"/>
      <c r="V135" s="660"/>
      <c r="W135" s="660"/>
      <c r="X135" s="660"/>
      <c r="Y135" s="660"/>
      <c r="Z135" s="660"/>
      <c r="AA135" s="660"/>
    </row>
    <row r="136" spans="1:27" ht="15.75" customHeight="1">
      <c r="A136" s="660" t="s">
        <v>3637</v>
      </c>
      <c r="B136" s="667" t="s">
        <v>8957</v>
      </c>
      <c r="C136" s="668">
        <v>44160</v>
      </c>
      <c r="D136" s="660"/>
      <c r="E136" s="660"/>
      <c r="F136" s="660" t="s">
        <v>8952</v>
      </c>
      <c r="G136" s="660"/>
      <c r="H136" s="669"/>
      <c r="I136" s="660"/>
      <c r="J136" s="660"/>
      <c r="K136" s="660"/>
      <c r="L136" s="660"/>
      <c r="M136" s="660"/>
      <c r="N136" s="660"/>
      <c r="O136" s="660"/>
      <c r="P136" s="660"/>
      <c r="Q136" s="660"/>
      <c r="R136" s="660"/>
      <c r="S136" s="660"/>
      <c r="T136" s="660"/>
      <c r="U136" s="660"/>
      <c r="V136" s="660"/>
      <c r="W136" s="660"/>
      <c r="X136" s="660"/>
      <c r="Y136" s="660"/>
      <c r="Z136" s="660"/>
      <c r="AA136" s="660"/>
    </row>
    <row r="137" spans="1:27" ht="15.75" customHeight="1">
      <c r="A137" s="660" t="s">
        <v>8977</v>
      </c>
      <c r="B137" s="667" t="s">
        <v>8894</v>
      </c>
      <c r="C137" s="677">
        <v>44160</v>
      </c>
      <c r="D137" s="660"/>
      <c r="E137" s="660"/>
      <c r="F137" s="684" t="s">
        <v>8952</v>
      </c>
      <c r="G137" s="660"/>
      <c r="H137" s="669"/>
      <c r="I137" s="660"/>
      <c r="J137" s="660"/>
      <c r="K137" s="660"/>
      <c r="L137" s="660"/>
      <c r="M137" s="660"/>
      <c r="N137" s="660"/>
      <c r="O137" s="660"/>
      <c r="P137" s="660"/>
      <c r="Q137" s="660"/>
      <c r="R137" s="660"/>
      <c r="S137" s="660"/>
      <c r="T137" s="660"/>
      <c r="U137" s="660"/>
      <c r="V137" s="660"/>
      <c r="W137" s="660"/>
      <c r="X137" s="660"/>
      <c r="Y137" s="660"/>
      <c r="Z137" s="660"/>
      <c r="AA137" s="660"/>
    </row>
    <row r="138" spans="1:27" ht="15.75" customHeight="1">
      <c r="A138" s="660" t="s">
        <v>3016</v>
      </c>
      <c r="B138" s="667" t="s">
        <v>8959</v>
      </c>
      <c r="C138" s="677">
        <v>44160</v>
      </c>
      <c r="D138" s="660"/>
      <c r="E138" s="660"/>
      <c r="F138" s="660" t="s">
        <v>8947</v>
      </c>
      <c r="G138" s="660"/>
      <c r="H138" s="669"/>
      <c r="I138" s="660"/>
      <c r="J138" s="660"/>
      <c r="K138" s="660"/>
      <c r="L138" s="660"/>
      <c r="M138" s="660"/>
      <c r="N138" s="660"/>
      <c r="O138" s="660"/>
      <c r="P138" s="660"/>
      <c r="Q138" s="660"/>
      <c r="R138" s="660"/>
      <c r="S138" s="660"/>
      <c r="T138" s="660"/>
      <c r="U138" s="660"/>
      <c r="V138" s="660"/>
      <c r="W138" s="660"/>
      <c r="X138" s="660"/>
      <c r="Y138" s="660"/>
      <c r="Z138" s="660"/>
      <c r="AA138" s="660"/>
    </row>
    <row r="139" spans="1:27" ht="15.75" customHeight="1">
      <c r="A139" s="660" t="s">
        <v>2694</v>
      </c>
      <c r="B139" s="667" t="s">
        <v>8923</v>
      </c>
      <c r="C139" s="668">
        <v>44160</v>
      </c>
      <c r="D139" s="660"/>
      <c r="E139" s="660"/>
      <c r="F139" s="660" t="s">
        <v>8952</v>
      </c>
      <c r="G139" s="660"/>
      <c r="H139" s="669"/>
      <c r="I139" s="660"/>
      <c r="J139" s="660"/>
      <c r="K139" s="660"/>
      <c r="L139" s="660"/>
      <c r="M139" s="660"/>
      <c r="N139" s="660"/>
      <c r="O139" s="660"/>
      <c r="P139" s="660"/>
      <c r="Q139" s="660"/>
      <c r="R139" s="660"/>
      <c r="S139" s="660"/>
      <c r="T139" s="660"/>
      <c r="U139" s="660"/>
      <c r="V139" s="660"/>
      <c r="W139" s="660"/>
      <c r="X139" s="660"/>
      <c r="Y139" s="660"/>
      <c r="Z139" s="660"/>
      <c r="AA139" s="660"/>
    </row>
    <row r="140" spans="1:27" ht="15.75" customHeight="1">
      <c r="A140" s="660" t="s">
        <v>2995</v>
      </c>
      <c r="B140" s="667" t="s">
        <v>8923</v>
      </c>
      <c r="C140" s="677">
        <v>44161</v>
      </c>
      <c r="D140" s="660"/>
      <c r="E140" s="660"/>
      <c r="F140" s="660" t="s">
        <v>8947</v>
      </c>
      <c r="G140" s="660"/>
      <c r="H140" s="669"/>
      <c r="I140" s="660"/>
      <c r="J140" s="660"/>
      <c r="K140" s="660"/>
      <c r="L140" s="660"/>
      <c r="M140" s="660"/>
      <c r="N140" s="660"/>
      <c r="O140" s="660"/>
      <c r="P140" s="660"/>
      <c r="Q140" s="660"/>
      <c r="R140" s="660"/>
      <c r="S140" s="660"/>
      <c r="T140" s="660"/>
      <c r="U140" s="660"/>
      <c r="V140" s="660"/>
      <c r="W140" s="660"/>
      <c r="X140" s="660"/>
      <c r="Y140" s="660"/>
      <c r="Z140" s="660"/>
      <c r="AA140" s="660"/>
    </row>
    <row r="141" spans="1:27" ht="15.75" customHeight="1">
      <c r="A141" s="660" t="s">
        <v>2932</v>
      </c>
      <c r="B141" s="667" t="s">
        <v>8965</v>
      </c>
      <c r="C141" s="677">
        <v>44162</v>
      </c>
      <c r="D141" s="660"/>
      <c r="E141" s="660"/>
      <c r="F141" s="660" t="s">
        <v>8952</v>
      </c>
      <c r="G141" s="660"/>
      <c r="H141" s="671"/>
      <c r="I141" s="660"/>
      <c r="J141" s="660"/>
      <c r="K141" s="660"/>
      <c r="L141" s="660"/>
      <c r="M141" s="660"/>
      <c r="N141" s="660"/>
      <c r="O141" s="660"/>
      <c r="P141" s="660"/>
      <c r="Q141" s="660"/>
      <c r="R141" s="660"/>
      <c r="S141" s="660"/>
      <c r="T141" s="660"/>
      <c r="U141" s="660"/>
      <c r="V141" s="660"/>
      <c r="W141" s="660"/>
      <c r="X141" s="660"/>
      <c r="Y141" s="660"/>
      <c r="Z141" s="660"/>
      <c r="AA141" s="660"/>
    </row>
    <row r="142" spans="1:27" ht="15.75" customHeight="1">
      <c r="A142" s="660" t="s">
        <v>4536</v>
      </c>
      <c r="B142" s="667" t="s">
        <v>8853</v>
      </c>
      <c r="C142" s="677">
        <v>44162</v>
      </c>
      <c r="D142" s="660"/>
      <c r="E142" s="660"/>
      <c r="F142" s="660" t="s">
        <v>8952</v>
      </c>
      <c r="G142" s="660"/>
      <c r="H142" s="669"/>
      <c r="I142" s="660"/>
      <c r="J142" s="660"/>
      <c r="K142" s="660"/>
      <c r="L142" s="660"/>
      <c r="M142" s="660"/>
      <c r="N142" s="660"/>
      <c r="O142" s="660"/>
      <c r="P142" s="660"/>
      <c r="Q142" s="660"/>
      <c r="R142" s="660"/>
      <c r="S142" s="660"/>
      <c r="T142" s="660"/>
      <c r="U142" s="660"/>
      <c r="V142" s="660"/>
      <c r="W142" s="660"/>
      <c r="X142" s="660"/>
      <c r="Y142" s="660"/>
      <c r="Z142" s="660"/>
      <c r="AA142" s="660"/>
    </row>
    <row r="143" spans="1:27" ht="15.75" customHeight="1">
      <c r="A143" s="660" t="s">
        <v>8978</v>
      </c>
      <c r="B143" s="667" t="s">
        <v>8965</v>
      </c>
      <c r="C143" s="677">
        <v>44162</v>
      </c>
      <c r="D143" s="660"/>
      <c r="E143" s="660"/>
      <c r="F143" s="660" t="s">
        <v>8952</v>
      </c>
      <c r="G143" s="660"/>
      <c r="H143" s="671"/>
      <c r="I143" s="660"/>
      <c r="J143" s="660"/>
      <c r="K143" s="660"/>
      <c r="L143" s="660"/>
      <c r="M143" s="660"/>
      <c r="N143" s="660"/>
      <c r="O143" s="660"/>
      <c r="P143" s="660"/>
      <c r="Q143" s="660"/>
      <c r="R143" s="660"/>
      <c r="S143" s="660"/>
      <c r="T143" s="660"/>
      <c r="U143" s="660"/>
      <c r="V143" s="660"/>
      <c r="W143" s="660"/>
      <c r="X143" s="660"/>
      <c r="Y143" s="660"/>
      <c r="Z143" s="660"/>
      <c r="AA143" s="660"/>
    </row>
    <row r="144" spans="1:27" ht="15.75" customHeight="1">
      <c r="A144" s="660" t="s">
        <v>2990</v>
      </c>
      <c r="B144" s="667" t="s">
        <v>8899</v>
      </c>
      <c r="C144" s="668">
        <v>44163</v>
      </c>
      <c r="D144" s="660" t="s">
        <v>6747</v>
      </c>
      <c r="E144" s="660" t="s">
        <v>2641</v>
      </c>
      <c r="F144" s="660" t="s">
        <v>8979</v>
      </c>
      <c r="G144" s="660"/>
      <c r="H144" s="671"/>
      <c r="I144" s="660"/>
      <c r="J144" s="660"/>
      <c r="K144" s="660"/>
      <c r="L144" s="660"/>
      <c r="M144" s="660"/>
      <c r="N144" s="660"/>
      <c r="O144" s="660"/>
      <c r="P144" s="660"/>
      <c r="Q144" s="660"/>
      <c r="R144" s="660"/>
      <c r="S144" s="660"/>
      <c r="T144" s="660"/>
      <c r="U144" s="660"/>
      <c r="V144" s="660"/>
      <c r="W144" s="660"/>
      <c r="X144" s="660"/>
      <c r="Y144" s="660"/>
      <c r="Z144" s="660"/>
      <c r="AA144" s="660"/>
    </row>
    <row r="145" spans="1:27" ht="15.75" customHeight="1">
      <c r="A145" s="660" t="s">
        <v>2952</v>
      </c>
      <c r="B145" s="676" t="s">
        <v>8910</v>
      </c>
      <c r="C145" s="668">
        <v>44164</v>
      </c>
      <c r="D145" s="660"/>
      <c r="E145" s="660"/>
      <c r="F145" s="660" t="s">
        <v>8952</v>
      </c>
      <c r="G145" s="660"/>
      <c r="H145" s="669"/>
      <c r="I145" s="660"/>
      <c r="J145" s="660"/>
      <c r="K145" s="660"/>
      <c r="L145" s="660"/>
      <c r="M145" s="660"/>
      <c r="N145" s="660"/>
      <c r="O145" s="660"/>
      <c r="P145" s="660"/>
      <c r="Q145" s="660"/>
      <c r="R145" s="660"/>
      <c r="S145" s="660"/>
      <c r="T145" s="660"/>
      <c r="U145" s="660"/>
      <c r="V145" s="660"/>
      <c r="W145" s="660"/>
      <c r="X145" s="660"/>
      <c r="Y145" s="660"/>
      <c r="Z145" s="660"/>
      <c r="AA145" s="660"/>
    </row>
    <row r="146" spans="1:27" ht="15.75" customHeight="1">
      <c r="A146" s="660" t="s">
        <v>2958</v>
      </c>
      <c r="B146" s="667" t="s">
        <v>8946</v>
      </c>
      <c r="C146" s="668">
        <v>44164</v>
      </c>
      <c r="D146" s="660"/>
      <c r="E146" s="660"/>
      <c r="F146" s="660" t="s">
        <v>8952</v>
      </c>
      <c r="G146" s="660"/>
      <c r="H146" s="669"/>
      <c r="I146" s="660"/>
      <c r="J146" s="660"/>
      <c r="K146" s="660"/>
      <c r="L146" s="660"/>
      <c r="M146" s="660"/>
      <c r="N146" s="660"/>
      <c r="O146" s="660"/>
      <c r="P146" s="660"/>
      <c r="Q146" s="660"/>
      <c r="R146" s="660"/>
      <c r="S146" s="660"/>
      <c r="T146" s="660"/>
      <c r="U146" s="660"/>
      <c r="V146" s="660"/>
      <c r="W146" s="660"/>
      <c r="X146" s="660"/>
      <c r="Y146" s="660"/>
      <c r="Z146" s="660"/>
      <c r="AA146" s="660"/>
    </row>
    <row r="147" spans="1:27" ht="15.75" customHeight="1">
      <c r="A147" s="660" t="s">
        <v>4536</v>
      </c>
      <c r="B147" s="667" t="s">
        <v>8972</v>
      </c>
      <c r="C147" s="668">
        <v>44164</v>
      </c>
      <c r="D147" s="660"/>
      <c r="E147" s="660"/>
      <c r="F147" s="660" t="s">
        <v>8952</v>
      </c>
      <c r="G147" s="660"/>
      <c r="H147" s="669"/>
      <c r="I147" s="660"/>
      <c r="J147" s="660"/>
      <c r="K147" s="660"/>
      <c r="L147" s="660"/>
      <c r="M147" s="660"/>
      <c r="N147" s="660"/>
      <c r="O147" s="660"/>
      <c r="P147" s="660"/>
      <c r="Q147" s="660"/>
      <c r="R147" s="660"/>
      <c r="S147" s="660"/>
      <c r="T147" s="660"/>
      <c r="U147" s="660"/>
      <c r="V147" s="660"/>
      <c r="W147" s="660"/>
      <c r="X147" s="660"/>
      <c r="Y147" s="660"/>
      <c r="Z147" s="660"/>
      <c r="AA147" s="660"/>
    </row>
    <row r="148" spans="1:27" ht="15.75" customHeight="1">
      <c r="A148" s="660" t="s">
        <v>3412</v>
      </c>
      <c r="B148" s="667" t="s">
        <v>8832</v>
      </c>
      <c r="C148" s="668">
        <v>44165</v>
      </c>
      <c r="D148" s="660"/>
      <c r="E148" s="660"/>
      <c r="F148" s="660" t="s">
        <v>8952</v>
      </c>
      <c r="G148" s="660"/>
      <c r="H148" s="669"/>
      <c r="I148" s="660"/>
      <c r="J148" s="660"/>
      <c r="K148" s="660"/>
      <c r="L148" s="660"/>
      <c r="M148" s="660"/>
      <c r="N148" s="660"/>
      <c r="O148" s="660"/>
      <c r="P148" s="660"/>
      <c r="Q148" s="660"/>
      <c r="R148" s="660"/>
      <c r="S148" s="660"/>
      <c r="T148" s="660"/>
      <c r="U148" s="660"/>
      <c r="V148" s="660"/>
      <c r="W148" s="660"/>
      <c r="X148" s="660"/>
      <c r="Y148" s="660"/>
      <c r="Z148" s="660"/>
      <c r="AA148" s="660"/>
    </row>
    <row r="149" spans="1:27" ht="15.75" customHeight="1">
      <c r="A149" s="660" t="s">
        <v>3033</v>
      </c>
      <c r="B149" s="667" t="s">
        <v>8888</v>
      </c>
      <c r="C149" s="668">
        <v>44165</v>
      </c>
      <c r="D149" s="660"/>
      <c r="E149" s="660"/>
      <c r="F149" s="660" t="s">
        <v>8952</v>
      </c>
      <c r="G149" s="660"/>
      <c r="H149" s="669"/>
      <c r="I149" s="660"/>
      <c r="J149" s="660"/>
      <c r="K149" s="660"/>
      <c r="L149" s="660"/>
      <c r="M149" s="660"/>
      <c r="N149" s="660"/>
      <c r="O149" s="660"/>
      <c r="P149" s="660"/>
      <c r="Q149" s="660"/>
      <c r="R149" s="660"/>
      <c r="S149" s="660"/>
      <c r="T149" s="660"/>
      <c r="U149" s="660"/>
      <c r="V149" s="660"/>
      <c r="W149" s="660"/>
      <c r="X149" s="660"/>
      <c r="Y149" s="660"/>
      <c r="Z149" s="660"/>
      <c r="AA149" s="660"/>
    </row>
    <row r="150" spans="1:27" ht="15.75" customHeight="1">
      <c r="A150" s="660" t="s">
        <v>8980</v>
      </c>
      <c r="B150" s="667" t="s">
        <v>8910</v>
      </c>
      <c r="C150" s="668">
        <v>44165</v>
      </c>
      <c r="D150" s="660"/>
      <c r="E150" s="660"/>
      <c r="F150" s="660" t="s">
        <v>8952</v>
      </c>
      <c r="G150" s="660"/>
      <c r="H150" s="669"/>
      <c r="I150" s="660"/>
      <c r="J150" s="660"/>
      <c r="K150" s="660"/>
      <c r="L150" s="660"/>
      <c r="M150" s="660"/>
      <c r="N150" s="660"/>
      <c r="O150" s="660"/>
      <c r="P150" s="660"/>
      <c r="Q150" s="660"/>
      <c r="R150" s="660"/>
      <c r="S150" s="660"/>
      <c r="T150" s="660"/>
      <c r="U150" s="660"/>
      <c r="V150" s="660"/>
      <c r="W150" s="660"/>
      <c r="X150" s="660"/>
      <c r="Y150" s="660"/>
      <c r="Z150" s="660"/>
      <c r="AA150" s="660"/>
    </row>
    <row r="151" spans="1:27" ht="15.75" customHeight="1">
      <c r="A151" s="660" t="s">
        <v>8981</v>
      </c>
      <c r="B151" s="667" t="s">
        <v>8820</v>
      </c>
      <c r="C151" s="668">
        <v>44166</v>
      </c>
      <c r="D151" s="660"/>
      <c r="E151" s="660"/>
      <c r="F151" s="660" t="s">
        <v>8952</v>
      </c>
      <c r="G151" s="660"/>
      <c r="H151" s="669"/>
      <c r="I151" s="660"/>
      <c r="J151" s="660"/>
      <c r="K151" s="660"/>
      <c r="L151" s="660"/>
      <c r="M151" s="660"/>
      <c r="N151" s="660"/>
      <c r="O151" s="660"/>
      <c r="P151" s="660"/>
      <c r="Q151" s="660"/>
      <c r="R151" s="660"/>
      <c r="S151" s="660"/>
      <c r="T151" s="660"/>
      <c r="U151" s="660"/>
      <c r="V151" s="660"/>
      <c r="W151" s="660"/>
      <c r="X151" s="660"/>
      <c r="Y151" s="660"/>
      <c r="Z151" s="660"/>
      <c r="AA151" s="660"/>
    </row>
    <row r="152" spans="1:27" ht="15.75" customHeight="1">
      <c r="A152" s="660" t="s">
        <v>2687</v>
      </c>
      <c r="B152" s="667" t="s">
        <v>8955</v>
      </c>
      <c r="C152" s="668">
        <v>44166</v>
      </c>
      <c r="D152" s="660"/>
      <c r="E152" s="660"/>
      <c r="F152" s="660" t="s">
        <v>8952</v>
      </c>
      <c r="G152" s="660"/>
      <c r="H152" s="669"/>
      <c r="I152" s="660"/>
      <c r="J152" s="660"/>
      <c r="K152" s="660"/>
      <c r="L152" s="660"/>
      <c r="M152" s="660"/>
      <c r="N152" s="660"/>
      <c r="O152" s="660"/>
      <c r="P152" s="660"/>
      <c r="Q152" s="660"/>
      <c r="R152" s="660"/>
      <c r="S152" s="660"/>
      <c r="T152" s="660"/>
      <c r="U152" s="660"/>
      <c r="V152" s="660"/>
      <c r="W152" s="660"/>
      <c r="X152" s="660"/>
      <c r="Y152" s="660"/>
      <c r="Z152" s="660"/>
      <c r="AA152" s="660"/>
    </row>
    <row r="153" spans="1:27" ht="15.75" customHeight="1">
      <c r="A153" s="660" t="s">
        <v>2924</v>
      </c>
      <c r="B153" s="667" t="s">
        <v>8982</v>
      </c>
      <c r="C153" s="668">
        <v>44166</v>
      </c>
      <c r="D153" s="660"/>
      <c r="E153" s="660"/>
      <c r="F153" s="660" t="s">
        <v>8952</v>
      </c>
      <c r="G153" s="660"/>
      <c r="H153" s="669"/>
      <c r="I153" s="660"/>
      <c r="J153" s="660"/>
      <c r="K153" s="660"/>
      <c r="L153" s="660"/>
      <c r="M153" s="660"/>
      <c r="N153" s="660"/>
      <c r="O153" s="660"/>
      <c r="P153" s="660"/>
      <c r="Q153" s="660"/>
      <c r="R153" s="660"/>
      <c r="S153" s="660"/>
      <c r="T153" s="660"/>
      <c r="U153" s="660"/>
      <c r="V153" s="660"/>
      <c r="W153" s="660"/>
      <c r="X153" s="660"/>
      <c r="Y153" s="660"/>
      <c r="Z153" s="660"/>
      <c r="AA153" s="660"/>
    </row>
    <row r="154" spans="1:27" ht="15.75" customHeight="1">
      <c r="A154" s="660" t="s">
        <v>3666</v>
      </c>
      <c r="B154" s="667" t="s">
        <v>8962</v>
      </c>
      <c r="C154" s="668">
        <v>44165</v>
      </c>
      <c r="D154" s="660"/>
      <c r="E154" s="660"/>
      <c r="F154" s="660" t="s">
        <v>8875</v>
      </c>
      <c r="G154" s="660"/>
      <c r="H154" s="669"/>
      <c r="I154" s="660"/>
      <c r="J154" s="660"/>
      <c r="K154" s="660"/>
      <c r="L154" s="660"/>
      <c r="M154" s="660"/>
      <c r="N154" s="660"/>
      <c r="O154" s="660"/>
      <c r="P154" s="660"/>
      <c r="Q154" s="660"/>
      <c r="R154" s="660"/>
      <c r="S154" s="660"/>
      <c r="T154" s="660"/>
      <c r="U154" s="660"/>
      <c r="V154" s="660"/>
      <c r="W154" s="660"/>
      <c r="X154" s="660"/>
      <c r="Y154" s="660"/>
      <c r="Z154" s="660"/>
      <c r="AA154" s="660"/>
    </row>
    <row r="155" spans="1:27" ht="15.75" customHeight="1">
      <c r="A155" s="660" t="s">
        <v>3045</v>
      </c>
      <c r="B155" s="667" t="s">
        <v>8983</v>
      </c>
      <c r="C155" s="668">
        <v>44166</v>
      </c>
      <c r="D155" s="660" t="s">
        <v>8984</v>
      </c>
      <c r="E155" s="660" t="s">
        <v>2641</v>
      </c>
      <c r="F155" s="660" t="s">
        <v>8979</v>
      </c>
      <c r="G155" s="660"/>
      <c r="H155" s="669"/>
      <c r="I155" s="660"/>
      <c r="J155" s="660"/>
      <c r="K155" s="660"/>
      <c r="L155" s="660"/>
      <c r="M155" s="660"/>
      <c r="N155" s="660"/>
      <c r="O155" s="660"/>
      <c r="P155" s="660"/>
      <c r="Q155" s="660"/>
      <c r="R155" s="660"/>
      <c r="S155" s="660"/>
      <c r="T155" s="660"/>
      <c r="U155" s="660"/>
      <c r="V155" s="660"/>
      <c r="W155" s="660"/>
      <c r="X155" s="660"/>
      <c r="Y155" s="660"/>
      <c r="Z155" s="660"/>
      <c r="AA155" s="660"/>
    </row>
    <row r="156" spans="1:27" ht="15.75" customHeight="1">
      <c r="A156" s="660" t="s">
        <v>8985</v>
      </c>
      <c r="B156" s="667" t="s">
        <v>8810</v>
      </c>
      <c r="C156" s="668">
        <v>44166</v>
      </c>
      <c r="D156" s="660"/>
      <c r="E156" s="660"/>
      <c r="F156" s="660" t="s">
        <v>8979</v>
      </c>
      <c r="G156" s="660"/>
      <c r="H156" s="669"/>
      <c r="I156" s="660"/>
      <c r="J156" s="660"/>
      <c r="K156" s="660"/>
      <c r="L156" s="660"/>
      <c r="M156" s="660"/>
      <c r="N156" s="660"/>
      <c r="O156" s="660"/>
      <c r="P156" s="660"/>
      <c r="Q156" s="660"/>
      <c r="R156" s="660"/>
      <c r="S156" s="660"/>
      <c r="T156" s="660"/>
      <c r="U156" s="660"/>
      <c r="V156" s="660"/>
      <c r="W156" s="660"/>
      <c r="X156" s="660"/>
      <c r="Y156" s="660"/>
      <c r="Z156" s="660"/>
      <c r="AA156" s="660"/>
    </row>
    <row r="157" spans="1:27" ht="15.75" customHeight="1">
      <c r="A157" s="660" t="s">
        <v>8986</v>
      </c>
      <c r="B157" s="667" t="s">
        <v>8899</v>
      </c>
      <c r="C157" s="668">
        <v>44167</v>
      </c>
      <c r="D157" s="660"/>
      <c r="E157" s="660" t="s">
        <v>2641</v>
      </c>
      <c r="F157" s="660" t="s">
        <v>8875</v>
      </c>
      <c r="G157" s="660"/>
      <c r="H157" s="669"/>
      <c r="I157" s="660"/>
      <c r="J157" s="660"/>
      <c r="K157" s="660"/>
      <c r="L157" s="660"/>
      <c r="M157" s="660"/>
      <c r="N157" s="660"/>
      <c r="O157" s="660"/>
      <c r="P157" s="660"/>
      <c r="Q157" s="660"/>
      <c r="R157" s="660"/>
      <c r="S157" s="660"/>
      <c r="T157" s="660"/>
      <c r="U157" s="660"/>
      <c r="V157" s="660"/>
      <c r="W157" s="660"/>
      <c r="X157" s="660"/>
      <c r="Y157" s="660"/>
      <c r="Z157" s="660"/>
      <c r="AA157" s="660"/>
    </row>
    <row r="158" spans="1:27" ht="15.75" customHeight="1">
      <c r="A158" s="660" t="s">
        <v>8931</v>
      </c>
      <c r="B158" s="667" t="s">
        <v>8871</v>
      </c>
      <c r="C158" s="668">
        <v>44166</v>
      </c>
      <c r="D158" s="660"/>
      <c r="E158" s="660"/>
      <c r="F158" s="680" t="s">
        <v>8947</v>
      </c>
      <c r="G158" s="660"/>
      <c r="H158" s="669"/>
      <c r="I158" s="660"/>
      <c r="J158" s="660"/>
      <c r="K158" s="660"/>
      <c r="L158" s="660"/>
      <c r="M158" s="660"/>
      <c r="N158" s="660"/>
      <c r="O158" s="660"/>
      <c r="P158" s="660"/>
      <c r="Q158" s="660"/>
      <c r="R158" s="660"/>
      <c r="S158" s="660"/>
      <c r="T158" s="660"/>
      <c r="U158" s="660"/>
      <c r="V158" s="660"/>
      <c r="W158" s="660"/>
      <c r="X158" s="660"/>
      <c r="Y158" s="660"/>
      <c r="Z158" s="660"/>
      <c r="AA158" s="660"/>
    </row>
    <row r="159" spans="1:27" ht="15.75" customHeight="1">
      <c r="A159" s="660" t="s">
        <v>8931</v>
      </c>
      <c r="B159" s="667" t="s">
        <v>8871</v>
      </c>
      <c r="C159" s="668">
        <v>44166</v>
      </c>
      <c r="D159" s="660"/>
      <c r="E159" s="660"/>
      <c r="F159" s="680" t="s">
        <v>8987</v>
      </c>
      <c r="G159" s="660"/>
      <c r="H159" s="669"/>
      <c r="I159" s="660"/>
      <c r="J159" s="660"/>
      <c r="K159" s="660"/>
      <c r="L159" s="660"/>
      <c r="M159" s="660"/>
      <c r="N159" s="660"/>
      <c r="O159" s="660"/>
      <c r="P159" s="660"/>
      <c r="Q159" s="660"/>
      <c r="R159" s="660"/>
      <c r="S159" s="660"/>
      <c r="T159" s="660"/>
      <c r="U159" s="660"/>
      <c r="V159" s="660"/>
      <c r="W159" s="660"/>
      <c r="X159" s="660"/>
      <c r="Y159" s="660"/>
      <c r="Z159" s="660"/>
      <c r="AA159" s="660"/>
    </row>
    <row r="160" spans="1:27" ht="15.75" customHeight="1">
      <c r="A160" s="660" t="s">
        <v>4248</v>
      </c>
      <c r="B160" s="667" t="s">
        <v>8826</v>
      </c>
      <c r="C160" s="668">
        <v>44166</v>
      </c>
      <c r="D160" s="660"/>
      <c r="E160" s="660"/>
      <c r="F160" s="660" t="s">
        <v>8987</v>
      </c>
      <c r="G160" s="660"/>
      <c r="H160" s="669"/>
      <c r="I160" s="660"/>
      <c r="J160" s="660"/>
      <c r="K160" s="660"/>
      <c r="L160" s="660"/>
      <c r="M160" s="660"/>
      <c r="N160" s="660"/>
      <c r="O160" s="660"/>
      <c r="P160" s="660"/>
      <c r="Q160" s="660"/>
      <c r="R160" s="660"/>
      <c r="S160" s="660"/>
      <c r="T160" s="660"/>
      <c r="U160" s="660"/>
      <c r="V160" s="660"/>
      <c r="W160" s="660"/>
      <c r="X160" s="660"/>
      <c r="Y160" s="660"/>
      <c r="Z160" s="660"/>
      <c r="AA160" s="660"/>
    </row>
    <row r="161" spans="1:27" ht="15.75" customHeight="1">
      <c r="A161" s="660" t="s">
        <v>2978</v>
      </c>
      <c r="B161" s="667" t="s">
        <v>8888</v>
      </c>
      <c r="C161" s="668">
        <v>44166</v>
      </c>
      <c r="D161" s="660"/>
      <c r="E161" s="660"/>
      <c r="F161" s="660" t="s">
        <v>8952</v>
      </c>
      <c r="G161" s="660"/>
      <c r="H161" s="669"/>
      <c r="I161" s="660"/>
      <c r="J161" s="660"/>
      <c r="K161" s="660"/>
      <c r="L161" s="660"/>
      <c r="M161" s="660"/>
      <c r="N161" s="660"/>
      <c r="O161" s="660"/>
      <c r="P161" s="660"/>
      <c r="Q161" s="660"/>
      <c r="R161" s="660"/>
      <c r="S161" s="660"/>
      <c r="T161" s="660"/>
      <c r="U161" s="660"/>
      <c r="V161" s="660"/>
      <c r="W161" s="660"/>
      <c r="X161" s="660"/>
      <c r="Y161" s="660"/>
      <c r="Z161" s="660"/>
      <c r="AA161" s="660"/>
    </row>
    <row r="162" spans="1:27" ht="15.75" customHeight="1">
      <c r="A162" s="660" t="s">
        <v>3326</v>
      </c>
      <c r="B162" s="667" t="s">
        <v>8820</v>
      </c>
      <c r="C162" s="668">
        <v>44167</v>
      </c>
      <c r="D162" s="660" t="s">
        <v>8988</v>
      </c>
      <c r="E162" s="660" t="s">
        <v>2641</v>
      </c>
      <c r="F162" s="660" t="s">
        <v>8989</v>
      </c>
      <c r="G162" s="660"/>
      <c r="H162" s="669"/>
      <c r="I162" s="660"/>
      <c r="J162" s="660"/>
      <c r="K162" s="660"/>
      <c r="L162" s="660"/>
      <c r="M162" s="660"/>
      <c r="N162" s="660"/>
      <c r="O162" s="660"/>
      <c r="P162" s="660"/>
      <c r="Q162" s="660"/>
      <c r="R162" s="660"/>
      <c r="S162" s="660"/>
      <c r="T162" s="660"/>
      <c r="U162" s="660"/>
      <c r="V162" s="660"/>
      <c r="W162" s="660"/>
      <c r="X162" s="660"/>
      <c r="Y162" s="660"/>
      <c r="Z162" s="660"/>
      <c r="AA162" s="660"/>
    </row>
    <row r="163" spans="1:27" ht="15.75" customHeight="1">
      <c r="A163" s="660" t="s">
        <v>3312</v>
      </c>
      <c r="B163" s="667" t="s">
        <v>8919</v>
      </c>
      <c r="C163" s="668">
        <v>44167</v>
      </c>
      <c r="D163" s="660" t="s">
        <v>8988</v>
      </c>
      <c r="E163" s="660" t="s">
        <v>2641</v>
      </c>
      <c r="F163" s="660" t="s">
        <v>8989</v>
      </c>
      <c r="G163" s="660"/>
      <c r="H163" s="669"/>
      <c r="I163" s="660"/>
      <c r="J163" s="660"/>
      <c r="K163" s="660"/>
      <c r="L163" s="660"/>
      <c r="M163" s="660"/>
      <c r="N163" s="660"/>
      <c r="O163" s="660"/>
      <c r="P163" s="660"/>
      <c r="Q163" s="660"/>
      <c r="R163" s="660"/>
      <c r="S163" s="660"/>
      <c r="T163" s="660"/>
      <c r="U163" s="660"/>
      <c r="V163" s="660"/>
      <c r="W163" s="660"/>
      <c r="X163" s="660"/>
      <c r="Y163" s="660"/>
      <c r="Z163" s="660"/>
      <c r="AA163" s="660"/>
    </row>
    <row r="164" spans="1:27" ht="15.75" customHeight="1">
      <c r="A164" s="660" t="s">
        <v>8990</v>
      </c>
      <c r="B164" s="667" t="s">
        <v>8951</v>
      </c>
      <c r="C164" s="668">
        <v>44167</v>
      </c>
      <c r="D164" s="660"/>
      <c r="E164" s="660"/>
      <c r="F164" s="660" t="s">
        <v>8991</v>
      </c>
      <c r="G164" s="660"/>
      <c r="H164" s="669"/>
      <c r="I164" s="660"/>
      <c r="J164" s="660"/>
      <c r="K164" s="660"/>
      <c r="L164" s="660"/>
      <c r="M164" s="660"/>
      <c r="N164" s="660"/>
      <c r="O164" s="660"/>
      <c r="P164" s="660"/>
      <c r="Q164" s="660"/>
      <c r="R164" s="660"/>
      <c r="S164" s="660"/>
      <c r="T164" s="660"/>
      <c r="U164" s="660"/>
      <c r="V164" s="660"/>
      <c r="W164" s="660"/>
      <c r="X164" s="660"/>
      <c r="Y164" s="660"/>
      <c r="Z164" s="660"/>
      <c r="AA164" s="660"/>
    </row>
    <row r="165" spans="1:27" ht="15.75" customHeight="1">
      <c r="A165" s="660" t="s">
        <v>2924</v>
      </c>
      <c r="B165" s="667" t="s">
        <v>8852</v>
      </c>
      <c r="C165" s="668">
        <v>44167</v>
      </c>
      <c r="D165" s="660" t="s">
        <v>8992</v>
      </c>
      <c r="E165" s="660" t="s">
        <v>2641</v>
      </c>
      <c r="F165" s="660" t="s">
        <v>8993</v>
      </c>
      <c r="G165" s="660"/>
      <c r="H165" s="669"/>
      <c r="I165" s="660"/>
      <c r="J165" s="660"/>
      <c r="K165" s="660"/>
      <c r="L165" s="660"/>
      <c r="M165" s="660"/>
      <c r="N165" s="660"/>
      <c r="O165" s="660"/>
      <c r="P165" s="660"/>
      <c r="Q165" s="660"/>
      <c r="R165" s="660"/>
      <c r="S165" s="660"/>
      <c r="T165" s="660"/>
      <c r="U165" s="660"/>
      <c r="V165" s="660"/>
      <c r="W165" s="660"/>
      <c r="X165" s="660"/>
      <c r="Y165" s="660"/>
      <c r="Z165" s="660"/>
      <c r="AA165" s="660"/>
    </row>
    <row r="166" spans="1:27" ht="15.75" customHeight="1">
      <c r="A166" s="660" t="s">
        <v>2990</v>
      </c>
      <c r="B166" s="667" t="s">
        <v>8823</v>
      </c>
      <c r="C166" s="683">
        <v>44167</v>
      </c>
      <c r="D166" s="680"/>
      <c r="E166" s="660"/>
      <c r="F166" s="680" t="s">
        <v>8952</v>
      </c>
      <c r="G166" s="660"/>
      <c r="H166" s="669"/>
      <c r="I166" s="660"/>
      <c r="J166" s="660"/>
      <c r="K166" s="660"/>
      <c r="L166" s="660"/>
      <c r="M166" s="660"/>
      <c r="N166" s="660"/>
      <c r="O166" s="660"/>
      <c r="P166" s="660"/>
      <c r="Q166" s="660"/>
      <c r="R166" s="660"/>
      <c r="S166" s="660"/>
      <c r="T166" s="660"/>
      <c r="U166" s="660"/>
      <c r="V166" s="660"/>
      <c r="W166" s="660"/>
      <c r="X166" s="660"/>
      <c r="Y166" s="660"/>
      <c r="Z166" s="660"/>
      <c r="AA166" s="660"/>
    </row>
    <row r="167" spans="1:27" ht="15.75" customHeight="1">
      <c r="A167" s="660" t="s">
        <v>8994</v>
      </c>
      <c r="B167" s="667" t="s">
        <v>8959</v>
      </c>
      <c r="C167" s="668">
        <v>44167</v>
      </c>
      <c r="D167" s="660" t="s">
        <v>8995</v>
      </c>
      <c r="E167" s="660" t="s">
        <v>2641</v>
      </c>
      <c r="F167" s="660" t="s">
        <v>8996</v>
      </c>
      <c r="G167" s="660"/>
      <c r="H167" s="669"/>
      <c r="I167" s="660"/>
      <c r="J167" s="660"/>
      <c r="K167" s="660"/>
      <c r="L167" s="660"/>
      <c r="M167" s="660"/>
      <c r="N167" s="660"/>
      <c r="O167" s="660"/>
      <c r="P167" s="660"/>
      <c r="Q167" s="660"/>
      <c r="R167" s="660"/>
      <c r="S167" s="660"/>
      <c r="T167" s="660"/>
      <c r="U167" s="660"/>
      <c r="V167" s="660"/>
      <c r="W167" s="660"/>
      <c r="X167" s="660"/>
      <c r="Y167" s="660"/>
      <c r="Z167" s="660"/>
      <c r="AA167" s="660"/>
    </row>
    <row r="168" spans="1:27" ht="15.75" customHeight="1">
      <c r="A168" s="660" t="s">
        <v>3573</v>
      </c>
      <c r="B168" s="667" t="s">
        <v>8832</v>
      </c>
      <c r="C168" s="668">
        <v>44167</v>
      </c>
      <c r="D168" s="660" t="s">
        <v>6747</v>
      </c>
      <c r="E168" s="660" t="s">
        <v>2641</v>
      </c>
      <c r="F168" s="660" t="s">
        <v>8997</v>
      </c>
      <c r="G168" s="660"/>
      <c r="H168" s="669"/>
      <c r="I168" s="660"/>
      <c r="J168" s="660"/>
      <c r="K168" s="660"/>
      <c r="L168" s="660"/>
      <c r="M168" s="660"/>
      <c r="N168" s="660"/>
      <c r="O168" s="660"/>
      <c r="P168" s="660"/>
      <c r="Q168" s="660"/>
      <c r="R168" s="660"/>
      <c r="S168" s="660"/>
      <c r="T168" s="660"/>
      <c r="U168" s="660"/>
      <c r="V168" s="660"/>
      <c r="W168" s="660"/>
      <c r="X168" s="660"/>
      <c r="Y168" s="660"/>
      <c r="Z168" s="660"/>
      <c r="AA168" s="660"/>
    </row>
    <row r="169" spans="1:27" ht="15.75" customHeight="1">
      <c r="A169" s="660" t="s">
        <v>2927</v>
      </c>
      <c r="B169" s="667" t="s">
        <v>8946</v>
      </c>
      <c r="C169" s="668">
        <v>44167</v>
      </c>
      <c r="D169" s="660" t="s">
        <v>6747</v>
      </c>
      <c r="E169" s="660" t="s">
        <v>2641</v>
      </c>
      <c r="F169" s="660" t="s">
        <v>8998</v>
      </c>
      <c r="G169" s="660"/>
      <c r="H169" s="669"/>
      <c r="I169" s="660"/>
      <c r="J169" s="660"/>
      <c r="K169" s="660"/>
      <c r="L169" s="660"/>
      <c r="M169" s="660"/>
      <c r="N169" s="660"/>
      <c r="O169" s="660"/>
      <c r="P169" s="660"/>
      <c r="Q169" s="660"/>
      <c r="R169" s="660"/>
      <c r="S169" s="660"/>
      <c r="T169" s="660"/>
      <c r="U169" s="660"/>
      <c r="V169" s="660"/>
      <c r="W169" s="660"/>
      <c r="X169" s="660"/>
      <c r="Y169" s="660"/>
      <c r="Z169" s="660"/>
      <c r="AA169" s="660"/>
    </row>
    <row r="170" spans="1:27" ht="15.75" customHeight="1">
      <c r="A170" s="660" t="s">
        <v>3821</v>
      </c>
      <c r="B170" s="667" t="s">
        <v>8972</v>
      </c>
      <c r="C170" s="668">
        <v>44167</v>
      </c>
      <c r="D170" s="660"/>
      <c r="E170" s="660"/>
      <c r="F170" s="660" t="s">
        <v>8952</v>
      </c>
      <c r="G170" s="660"/>
      <c r="H170" s="669"/>
      <c r="I170" s="660"/>
      <c r="J170" s="660"/>
      <c r="K170" s="660"/>
      <c r="L170" s="660"/>
      <c r="M170" s="660"/>
      <c r="N170" s="660"/>
      <c r="O170" s="660"/>
      <c r="P170" s="660"/>
      <c r="Q170" s="660"/>
      <c r="R170" s="660"/>
      <c r="S170" s="660"/>
      <c r="T170" s="660"/>
      <c r="U170" s="660"/>
      <c r="V170" s="660"/>
      <c r="W170" s="660"/>
      <c r="X170" s="660"/>
      <c r="Y170" s="660"/>
      <c r="Z170" s="660"/>
      <c r="AA170" s="660"/>
    </row>
    <row r="171" spans="1:27" ht="15.75" customHeight="1">
      <c r="A171" s="660" t="s">
        <v>4166</v>
      </c>
      <c r="B171" s="667" t="s">
        <v>8999</v>
      </c>
      <c r="C171" s="668">
        <v>44168</v>
      </c>
      <c r="D171" s="660"/>
      <c r="E171" s="660"/>
      <c r="F171" s="660" t="s">
        <v>8947</v>
      </c>
      <c r="G171" s="660"/>
      <c r="H171" s="669"/>
      <c r="I171" s="660"/>
      <c r="J171" s="660"/>
      <c r="K171" s="660"/>
      <c r="L171" s="660"/>
      <c r="M171" s="660"/>
      <c r="N171" s="660"/>
      <c r="O171" s="660"/>
      <c r="P171" s="660"/>
      <c r="Q171" s="660"/>
      <c r="R171" s="660"/>
      <c r="S171" s="660"/>
      <c r="T171" s="660"/>
      <c r="U171" s="660"/>
      <c r="V171" s="660"/>
      <c r="W171" s="660"/>
      <c r="X171" s="660"/>
      <c r="Y171" s="660"/>
      <c r="Z171" s="660"/>
      <c r="AA171" s="660"/>
    </row>
    <row r="172" spans="1:27" ht="15.75" customHeight="1">
      <c r="A172" s="660" t="s">
        <v>3397</v>
      </c>
      <c r="B172" s="667" t="s">
        <v>8841</v>
      </c>
      <c r="C172" s="668">
        <v>44168</v>
      </c>
      <c r="D172" s="660"/>
      <c r="E172" s="660"/>
      <c r="F172" s="660" t="s">
        <v>8952</v>
      </c>
      <c r="G172" s="660"/>
      <c r="H172" s="669"/>
      <c r="I172" s="660"/>
      <c r="J172" s="660"/>
      <c r="K172" s="660"/>
      <c r="L172" s="660"/>
      <c r="M172" s="660"/>
      <c r="N172" s="660"/>
      <c r="O172" s="660"/>
      <c r="P172" s="660"/>
      <c r="Q172" s="660"/>
      <c r="R172" s="660"/>
      <c r="S172" s="660"/>
      <c r="T172" s="660"/>
      <c r="U172" s="660"/>
      <c r="V172" s="660"/>
      <c r="W172" s="660"/>
      <c r="X172" s="660"/>
      <c r="Y172" s="660"/>
      <c r="Z172" s="660"/>
      <c r="AA172" s="660"/>
    </row>
    <row r="173" spans="1:27" ht="15.75" customHeight="1">
      <c r="A173" s="660" t="s">
        <v>3642</v>
      </c>
      <c r="B173" s="667" t="s">
        <v>8832</v>
      </c>
      <c r="C173" s="668">
        <v>44168</v>
      </c>
      <c r="D173" s="660"/>
      <c r="E173" s="660"/>
      <c r="F173" s="660" t="s">
        <v>8952</v>
      </c>
      <c r="G173" s="660"/>
      <c r="H173" s="669"/>
      <c r="I173" s="660"/>
      <c r="J173" s="660"/>
      <c r="K173" s="660"/>
      <c r="L173" s="660"/>
      <c r="M173" s="660"/>
      <c r="N173" s="660"/>
      <c r="O173" s="660"/>
      <c r="P173" s="660"/>
      <c r="Q173" s="660"/>
      <c r="R173" s="660"/>
      <c r="S173" s="660"/>
      <c r="T173" s="660"/>
      <c r="U173" s="660"/>
      <c r="V173" s="660"/>
      <c r="W173" s="660"/>
      <c r="X173" s="660"/>
      <c r="Y173" s="660"/>
      <c r="Z173" s="660"/>
      <c r="AA173" s="660"/>
    </row>
    <row r="174" spans="1:27" ht="15.75" customHeight="1">
      <c r="A174" s="660" t="s">
        <v>4536</v>
      </c>
      <c r="B174" s="672" t="s">
        <v>8823</v>
      </c>
      <c r="C174" s="668">
        <v>44168</v>
      </c>
      <c r="D174" s="660"/>
      <c r="E174" s="660"/>
      <c r="F174" s="660" t="s">
        <v>8952</v>
      </c>
      <c r="G174" s="660"/>
      <c r="H174" s="669"/>
      <c r="I174" s="660"/>
      <c r="J174" s="660"/>
      <c r="K174" s="660"/>
      <c r="L174" s="660"/>
      <c r="M174" s="660"/>
      <c r="N174" s="660"/>
      <c r="O174" s="660"/>
      <c r="P174" s="660"/>
      <c r="Q174" s="660"/>
      <c r="R174" s="660"/>
      <c r="S174" s="660"/>
      <c r="T174" s="660"/>
      <c r="U174" s="660"/>
      <c r="V174" s="660"/>
      <c r="W174" s="660"/>
      <c r="X174" s="660"/>
      <c r="Y174" s="660"/>
      <c r="Z174" s="660"/>
      <c r="AA174" s="660"/>
    </row>
    <row r="175" spans="1:27" ht="15.75" customHeight="1">
      <c r="A175" s="660" t="s">
        <v>3827</v>
      </c>
      <c r="B175" s="667" t="s">
        <v>8965</v>
      </c>
      <c r="C175" s="668">
        <v>44168</v>
      </c>
      <c r="D175" s="660"/>
      <c r="E175" s="660"/>
      <c r="F175" s="660" t="s">
        <v>8952</v>
      </c>
      <c r="G175" s="660"/>
      <c r="H175" s="669"/>
      <c r="I175" s="660"/>
      <c r="J175" s="660"/>
      <c r="K175" s="660"/>
      <c r="L175" s="660"/>
      <c r="M175" s="660"/>
      <c r="N175" s="660"/>
      <c r="O175" s="660"/>
      <c r="P175" s="660"/>
      <c r="Q175" s="660"/>
      <c r="R175" s="660"/>
      <c r="S175" s="660"/>
      <c r="T175" s="660"/>
      <c r="U175" s="660"/>
      <c r="V175" s="660"/>
      <c r="W175" s="660"/>
      <c r="X175" s="660"/>
      <c r="Y175" s="660"/>
      <c r="Z175" s="660"/>
      <c r="AA175" s="660"/>
    </row>
    <row r="176" spans="1:27" ht="15.75" customHeight="1">
      <c r="A176" s="660" t="s">
        <v>3177</v>
      </c>
      <c r="B176" s="667" t="s">
        <v>8923</v>
      </c>
      <c r="C176" s="668">
        <v>44168</v>
      </c>
      <c r="D176" s="660"/>
      <c r="E176" s="660"/>
      <c r="F176" s="680" t="s">
        <v>8952</v>
      </c>
      <c r="G176" s="660"/>
      <c r="H176" s="669"/>
      <c r="I176" s="660"/>
      <c r="J176" s="660"/>
      <c r="K176" s="660"/>
      <c r="L176" s="660"/>
      <c r="M176" s="660"/>
      <c r="N176" s="660"/>
      <c r="O176" s="660"/>
      <c r="P176" s="660"/>
      <c r="Q176" s="660"/>
      <c r="R176" s="660"/>
      <c r="S176" s="660"/>
      <c r="T176" s="660"/>
      <c r="U176" s="660"/>
      <c r="V176" s="660"/>
      <c r="W176" s="660"/>
      <c r="X176" s="660"/>
      <c r="Y176" s="660"/>
      <c r="Z176" s="660"/>
      <c r="AA176" s="660"/>
    </row>
    <row r="177" spans="1:27" ht="15.75" customHeight="1">
      <c r="A177" s="660" t="s">
        <v>3024</v>
      </c>
      <c r="B177" s="667" t="s">
        <v>8919</v>
      </c>
      <c r="C177" s="668">
        <v>44168</v>
      </c>
      <c r="D177" s="660"/>
      <c r="E177" s="660"/>
      <c r="F177" s="660" t="s">
        <v>8952</v>
      </c>
      <c r="G177" s="660"/>
      <c r="H177" s="669"/>
      <c r="I177" s="660"/>
      <c r="J177" s="660"/>
      <c r="K177" s="660"/>
      <c r="L177" s="660"/>
      <c r="M177" s="660"/>
      <c r="N177" s="660"/>
      <c r="O177" s="660"/>
      <c r="P177" s="660"/>
      <c r="Q177" s="660"/>
      <c r="R177" s="660"/>
      <c r="S177" s="660"/>
      <c r="T177" s="660"/>
      <c r="U177" s="660"/>
      <c r="V177" s="660"/>
      <c r="W177" s="660"/>
      <c r="X177" s="660"/>
      <c r="Y177" s="660"/>
      <c r="Z177" s="660"/>
      <c r="AA177" s="660"/>
    </row>
    <row r="178" spans="1:27" ht="15.75" customHeight="1">
      <c r="A178" s="660" t="s">
        <v>2965</v>
      </c>
      <c r="B178" s="667" t="s">
        <v>8823</v>
      </c>
      <c r="C178" s="668">
        <v>44168</v>
      </c>
      <c r="D178" s="660"/>
      <c r="E178" s="660"/>
      <c r="F178" s="660" t="s">
        <v>8947</v>
      </c>
      <c r="G178" s="660"/>
      <c r="H178" s="669"/>
      <c r="I178" s="660"/>
      <c r="J178" s="660"/>
      <c r="K178" s="660"/>
      <c r="L178" s="660"/>
      <c r="M178" s="660"/>
      <c r="N178" s="660"/>
      <c r="O178" s="660"/>
      <c r="P178" s="660"/>
      <c r="Q178" s="660"/>
      <c r="R178" s="660"/>
      <c r="S178" s="660"/>
      <c r="T178" s="660"/>
      <c r="U178" s="660"/>
      <c r="V178" s="660"/>
      <c r="W178" s="660"/>
      <c r="X178" s="660"/>
      <c r="Y178" s="660"/>
      <c r="Z178" s="660"/>
      <c r="AA178" s="660"/>
    </row>
    <row r="179" spans="1:27" ht="15.75" customHeight="1">
      <c r="A179" s="660" t="s">
        <v>2694</v>
      </c>
      <c r="B179" s="667" t="s">
        <v>8814</v>
      </c>
      <c r="C179" s="668">
        <v>44168</v>
      </c>
      <c r="D179" s="660"/>
      <c r="E179" s="660"/>
      <c r="F179" s="460" t="s">
        <v>8947</v>
      </c>
      <c r="G179" s="660"/>
      <c r="H179" s="669"/>
      <c r="I179" s="660"/>
      <c r="J179" s="660"/>
      <c r="K179" s="660"/>
      <c r="L179" s="660"/>
      <c r="M179" s="660"/>
      <c r="N179" s="660"/>
      <c r="O179" s="660"/>
      <c r="P179" s="660"/>
      <c r="Q179" s="660"/>
      <c r="R179" s="660"/>
      <c r="S179" s="660"/>
      <c r="T179" s="660"/>
      <c r="U179" s="660"/>
      <c r="V179" s="660"/>
      <c r="W179" s="660"/>
      <c r="X179" s="660"/>
      <c r="Y179" s="660"/>
      <c r="Z179" s="660"/>
      <c r="AA179" s="660"/>
    </row>
    <row r="180" spans="1:27" ht="15.75" customHeight="1">
      <c r="A180" s="660" t="s">
        <v>9000</v>
      </c>
      <c r="B180" s="667" t="s">
        <v>8919</v>
      </c>
      <c r="C180" s="668">
        <v>44168</v>
      </c>
      <c r="D180" s="660"/>
      <c r="E180" s="660"/>
      <c r="F180" s="460" t="s">
        <v>8947</v>
      </c>
      <c r="G180" s="660"/>
      <c r="H180" s="669"/>
      <c r="I180" s="660"/>
      <c r="J180" s="660"/>
      <c r="K180" s="660"/>
      <c r="L180" s="660"/>
      <c r="M180" s="660"/>
      <c r="N180" s="660"/>
      <c r="O180" s="660"/>
      <c r="P180" s="660"/>
      <c r="Q180" s="660"/>
      <c r="R180" s="660"/>
      <c r="S180" s="660"/>
      <c r="T180" s="660"/>
      <c r="U180" s="660"/>
      <c r="V180" s="660"/>
      <c r="W180" s="660"/>
      <c r="X180" s="660"/>
      <c r="Y180" s="660"/>
      <c r="Z180" s="660"/>
      <c r="AA180" s="660"/>
    </row>
    <row r="181" spans="1:27" ht="15.75" customHeight="1">
      <c r="A181" s="660" t="s">
        <v>3312</v>
      </c>
      <c r="B181" s="667" t="s">
        <v>8959</v>
      </c>
      <c r="C181" s="668">
        <v>44168</v>
      </c>
      <c r="D181" s="660"/>
      <c r="E181" s="660"/>
      <c r="F181" s="460" t="s">
        <v>8947</v>
      </c>
      <c r="G181" s="660"/>
      <c r="H181" s="669"/>
      <c r="I181" s="660"/>
      <c r="J181" s="660"/>
      <c r="K181" s="660"/>
      <c r="L181" s="660"/>
      <c r="M181" s="660"/>
      <c r="N181" s="660"/>
      <c r="O181" s="660"/>
      <c r="P181" s="660"/>
      <c r="Q181" s="660"/>
      <c r="R181" s="660"/>
      <c r="S181" s="660"/>
      <c r="T181" s="660"/>
      <c r="U181" s="660"/>
      <c r="V181" s="660"/>
      <c r="W181" s="660"/>
      <c r="X181" s="660"/>
      <c r="Y181" s="660"/>
      <c r="Z181" s="660"/>
      <c r="AA181" s="660"/>
    </row>
    <row r="182" spans="1:27" ht="15.75" customHeight="1">
      <c r="A182" s="685" t="s">
        <v>3480</v>
      </c>
      <c r="B182" s="686" t="s">
        <v>8946</v>
      </c>
      <c r="C182" s="687">
        <v>44168</v>
      </c>
      <c r="D182" s="688" t="s">
        <v>6747</v>
      </c>
      <c r="E182" s="688" t="s">
        <v>2641</v>
      </c>
      <c r="F182" s="688" t="s">
        <v>9001</v>
      </c>
      <c r="G182" s="334"/>
      <c r="H182" s="669"/>
      <c r="I182" s="660"/>
      <c r="J182" s="660"/>
      <c r="K182" s="660"/>
      <c r="L182" s="660"/>
      <c r="M182" s="660"/>
      <c r="N182" s="660"/>
      <c r="O182" s="660"/>
      <c r="P182" s="660"/>
      <c r="Q182" s="660"/>
      <c r="R182" s="660"/>
      <c r="S182" s="660"/>
      <c r="T182" s="660"/>
      <c r="U182" s="660"/>
      <c r="V182" s="660"/>
      <c r="W182" s="660"/>
      <c r="X182" s="660"/>
      <c r="Y182" s="660"/>
      <c r="Z182" s="660"/>
      <c r="AA182" s="660"/>
    </row>
    <row r="183" spans="1:27" ht="15.75" customHeight="1">
      <c r="A183" s="689" t="s">
        <v>2992</v>
      </c>
      <c r="B183" s="690" t="s">
        <v>8959</v>
      </c>
      <c r="C183" s="691">
        <v>44169</v>
      </c>
      <c r="D183" s="689" t="s">
        <v>6747</v>
      </c>
      <c r="E183" s="689" t="s">
        <v>2641</v>
      </c>
      <c r="F183" s="689" t="s">
        <v>8929</v>
      </c>
      <c r="G183" s="209"/>
      <c r="H183" s="669"/>
      <c r="I183" s="660"/>
      <c r="J183" s="660"/>
      <c r="K183" s="660"/>
      <c r="L183" s="660"/>
      <c r="M183" s="660"/>
      <c r="N183" s="660"/>
      <c r="O183" s="660"/>
      <c r="P183" s="660"/>
      <c r="Q183" s="660"/>
      <c r="R183" s="660"/>
      <c r="S183" s="660"/>
      <c r="T183" s="660"/>
      <c r="U183" s="660"/>
      <c r="V183" s="660"/>
      <c r="W183" s="660"/>
      <c r="X183" s="660"/>
      <c r="Y183" s="660"/>
      <c r="Z183" s="660"/>
      <c r="AA183" s="660"/>
    </row>
    <row r="184" spans="1:27" ht="15.75" customHeight="1">
      <c r="A184" s="660" t="s">
        <v>2987</v>
      </c>
      <c r="B184" s="667" t="s">
        <v>8853</v>
      </c>
      <c r="C184" s="668">
        <v>44169</v>
      </c>
      <c r="D184" s="660"/>
      <c r="E184" s="660"/>
      <c r="F184" s="660" t="s">
        <v>8952</v>
      </c>
      <c r="G184" s="660"/>
      <c r="H184" s="669"/>
      <c r="I184" s="660"/>
      <c r="J184" s="660"/>
      <c r="K184" s="660"/>
      <c r="L184" s="660"/>
      <c r="M184" s="660"/>
      <c r="N184" s="660"/>
      <c r="O184" s="660"/>
      <c r="P184" s="660"/>
      <c r="Q184" s="660"/>
      <c r="R184" s="660"/>
      <c r="S184" s="660"/>
      <c r="T184" s="660"/>
      <c r="U184" s="660"/>
      <c r="V184" s="660"/>
      <c r="W184" s="660"/>
      <c r="X184" s="660"/>
      <c r="Y184" s="660"/>
      <c r="Z184" s="660"/>
      <c r="AA184" s="660"/>
    </row>
    <row r="185" spans="1:27" ht="15.75" customHeight="1">
      <c r="A185" s="660" t="s">
        <v>2890</v>
      </c>
      <c r="B185" s="667" t="s">
        <v>8946</v>
      </c>
      <c r="C185" s="668">
        <v>44169</v>
      </c>
      <c r="D185" s="660"/>
      <c r="E185" s="660"/>
      <c r="F185" s="660" t="s">
        <v>8952</v>
      </c>
      <c r="G185" s="660"/>
      <c r="H185" s="669"/>
      <c r="I185" s="660"/>
      <c r="J185" s="660"/>
      <c r="K185" s="660"/>
      <c r="L185" s="660"/>
      <c r="M185" s="660"/>
      <c r="N185" s="660"/>
      <c r="O185" s="660"/>
      <c r="P185" s="660"/>
      <c r="Q185" s="660"/>
      <c r="R185" s="660"/>
      <c r="S185" s="660"/>
      <c r="T185" s="660"/>
      <c r="U185" s="660"/>
      <c r="V185" s="660"/>
      <c r="W185" s="660"/>
      <c r="X185" s="660"/>
      <c r="Y185" s="660"/>
      <c r="Z185" s="660"/>
      <c r="AA185" s="660"/>
    </row>
    <row r="186" spans="1:27" ht="15.75" customHeight="1">
      <c r="A186" s="660" t="s">
        <v>8986</v>
      </c>
      <c r="B186" s="667" t="s">
        <v>8810</v>
      </c>
      <c r="C186" s="668">
        <v>44169</v>
      </c>
      <c r="D186" s="660"/>
      <c r="E186" s="660"/>
      <c r="F186" s="660" t="s">
        <v>8952</v>
      </c>
      <c r="G186" s="660"/>
      <c r="H186" s="669"/>
      <c r="I186" s="660"/>
      <c r="J186" s="660"/>
      <c r="K186" s="660"/>
      <c r="L186" s="660"/>
      <c r="M186" s="660"/>
      <c r="N186" s="660"/>
      <c r="O186" s="660"/>
      <c r="P186" s="660"/>
      <c r="Q186" s="660"/>
      <c r="R186" s="660"/>
      <c r="S186" s="660"/>
      <c r="T186" s="660"/>
      <c r="U186" s="660"/>
      <c r="V186" s="660"/>
      <c r="W186" s="660"/>
      <c r="X186" s="660"/>
      <c r="Y186" s="660"/>
      <c r="Z186" s="660"/>
      <c r="AA186" s="660"/>
    </row>
    <row r="187" spans="1:27" ht="15.75" customHeight="1">
      <c r="A187" s="660" t="s">
        <v>2999</v>
      </c>
      <c r="B187" s="667" t="s">
        <v>8841</v>
      </c>
      <c r="C187" s="668">
        <v>44169</v>
      </c>
      <c r="D187" s="660"/>
      <c r="E187" s="660"/>
      <c r="F187" s="660" t="s">
        <v>8952</v>
      </c>
      <c r="G187" s="660"/>
      <c r="H187" s="669"/>
      <c r="I187" s="660"/>
      <c r="J187" s="660"/>
      <c r="K187" s="660"/>
      <c r="L187" s="660"/>
      <c r="M187" s="660"/>
      <c r="N187" s="660"/>
      <c r="O187" s="660"/>
      <c r="P187" s="660"/>
      <c r="Q187" s="660"/>
      <c r="R187" s="660"/>
      <c r="S187" s="660"/>
      <c r="T187" s="660"/>
      <c r="U187" s="660"/>
      <c r="V187" s="660"/>
      <c r="W187" s="660"/>
      <c r="X187" s="660"/>
      <c r="Y187" s="660"/>
      <c r="Z187" s="660"/>
      <c r="AA187" s="660"/>
    </row>
    <row r="188" spans="1:27" ht="15.75" customHeight="1">
      <c r="A188" s="660" t="s">
        <v>2994</v>
      </c>
      <c r="B188" s="667" t="s">
        <v>8814</v>
      </c>
      <c r="C188" s="668">
        <v>44169</v>
      </c>
      <c r="D188" s="660"/>
      <c r="E188" s="660"/>
      <c r="F188" s="660" t="s">
        <v>9002</v>
      </c>
      <c r="G188" s="660"/>
      <c r="H188" s="669"/>
      <c r="I188" s="660"/>
      <c r="J188" s="660"/>
      <c r="K188" s="660"/>
      <c r="L188" s="660"/>
      <c r="M188" s="660"/>
      <c r="N188" s="660"/>
      <c r="O188" s="660"/>
      <c r="P188" s="660"/>
      <c r="Q188" s="660"/>
      <c r="R188" s="660"/>
      <c r="S188" s="660"/>
      <c r="T188" s="660"/>
      <c r="U188" s="660"/>
      <c r="V188" s="660"/>
      <c r="W188" s="660"/>
      <c r="X188" s="660"/>
      <c r="Y188" s="660"/>
      <c r="Z188" s="660"/>
      <c r="AA188" s="660"/>
    </row>
    <row r="189" spans="1:27" ht="15.75" customHeight="1">
      <c r="A189" s="660" t="s">
        <v>9003</v>
      </c>
      <c r="B189" s="667" t="s">
        <v>8810</v>
      </c>
      <c r="C189" s="668">
        <v>44169</v>
      </c>
      <c r="D189" s="660" t="s">
        <v>6747</v>
      </c>
      <c r="E189" s="660" t="s">
        <v>2642</v>
      </c>
      <c r="F189" s="660" t="s">
        <v>9004</v>
      </c>
      <c r="G189" s="660"/>
      <c r="H189" s="669"/>
      <c r="I189" s="660"/>
      <c r="J189" s="660"/>
      <c r="K189" s="660"/>
      <c r="L189" s="660"/>
      <c r="M189" s="660"/>
      <c r="N189" s="660"/>
      <c r="O189" s="660"/>
      <c r="P189" s="660"/>
      <c r="Q189" s="660"/>
      <c r="R189" s="660"/>
      <c r="S189" s="660"/>
      <c r="T189" s="660"/>
      <c r="U189" s="660"/>
      <c r="V189" s="660"/>
      <c r="W189" s="660"/>
      <c r="X189" s="660"/>
      <c r="Y189" s="660"/>
      <c r="Z189" s="660"/>
      <c r="AA189" s="660"/>
    </row>
    <row r="190" spans="1:27" ht="15.75" customHeight="1">
      <c r="A190" s="689" t="s">
        <v>3045</v>
      </c>
      <c r="B190" s="690" t="s">
        <v>8820</v>
      </c>
      <c r="C190" s="691">
        <v>44171</v>
      </c>
      <c r="D190" s="209"/>
      <c r="E190" s="209"/>
      <c r="F190" s="209"/>
      <c r="G190" s="209"/>
      <c r="H190" s="669"/>
      <c r="I190" s="660"/>
      <c r="J190" s="660"/>
      <c r="K190" s="660"/>
      <c r="L190" s="660"/>
      <c r="M190" s="660"/>
      <c r="N190" s="660"/>
      <c r="O190" s="660"/>
      <c r="P190" s="660"/>
      <c r="Q190" s="660"/>
      <c r="R190" s="660"/>
      <c r="S190" s="660"/>
      <c r="T190" s="660"/>
      <c r="U190" s="660"/>
      <c r="V190" s="660"/>
      <c r="W190" s="660"/>
      <c r="X190" s="660"/>
      <c r="Y190" s="660"/>
      <c r="Z190" s="660"/>
      <c r="AA190" s="660"/>
    </row>
    <row r="191" spans="1:27" ht="15.75" customHeight="1">
      <c r="A191" s="660" t="s">
        <v>8954</v>
      </c>
      <c r="B191" s="667" t="s">
        <v>8826</v>
      </c>
      <c r="C191" s="668">
        <v>44172</v>
      </c>
      <c r="D191" s="660"/>
      <c r="E191" s="660" t="s">
        <v>2641</v>
      </c>
      <c r="F191" s="660" t="s">
        <v>9005</v>
      </c>
      <c r="G191" s="660"/>
      <c r="H191" s="669"/>
      <c r="I191" s="660"/>
      <c r="J191" s="660"/>
      <c r="K191" s="660"/>
      <c r="L191" s="660"/>
      <c r="M191" s="660"/>
      <c r="N191" s="660"/>
      <c r="O191" s="660"/>
      <c r="P191" s="660"/>
      <c r="Q191" s="660"/>
      <c r="R191" s="660"/>
      <c r="S191" s="660"/>
      <c r="T191" s="660"/>
      <c r="U191" s="660"/>
      <c r="V191" s="660"/>
      <c r="W191" s="660"/>
      <c r="X191" s="660"/>
      <c r="Y191" s="660"/>
      <c r="Z191" s="660"/>
      <c r="AA191" s="660"/>
    </row>
    <row r="192" spans="1:27" ht="15.75" customHeight="1">
      <c r="A192" s="660" t="s">
        <v>9006</v>
      </c>
      <c r="B192" s="667" t="s">
        <v>8946</v>
      </c>
      <c r="C192" s="668">
        <v>44172</v>
      </c>
      <c r="D192" s="660"/>
      <c r="E192" s="660" t="s">
        <v>2641</v>
      </c>
      <c r="F192" s="660" t="s">
        <v>9005</v>
      </c>
      <c r="G192" s="660"/>
      <c r="H192" s="669"/>
      <c r="I192" s="660"/>
      <c r="J192" s="660"/>
      <c r="K192" s="660"/>
      <c r="L192" s="660"/>
      <c r="M192" s="660"/>
      <c r="N192" s="660"/>
      <c r="O192" s="660"/>
      <c r="P192" s="660"/>
      <c r="Q192" s="660"/>
      <c r="R192" s="660"/>
      <c r="S192" s="660"/>
      <c r="T192" s="660"/>
      <c r="U192" s="660"/>
      <c r="V192" s="660"/>
      <c r="W192" s="660"/>
      <c r="X192" s="660"/>
      <c r="Y192" s="660"/>
      <c r="Z192" s="660"/>
      <c r="AA192" s="660"/>
    </row>
    <row r="193" spans="1:27" ht="15.75" customHeight="1">
      <c r="A193" s="660" t="s">
        <v>3480</v>
      </c>
      <c r="B193" s="667" t="s">
        <v>8820</v>
      </c>
      <c r="C193" s="668">
        <v>44172</v>
      </c>
      <c r="D193" s="660" t="s">
        <v>6747</v>
      </c>
      <c r="E193" s="660" t="s">
        <v>2642</v>
      </c>
      <c r="F193" s="660" t="s">
        <v>9007</v>
      </c>
      <c r="G193" s="660"/>
      <c r="H193" s="669"/>
      <c r="I193" s="660"/>
      <c r="J193" s="660"/>
      <c r="K193" s="660"/>
      <c r="L193" s="660"/>
      <c r="M193" s="660"/>
      <c r="N193" s="660"/>
      <c r="O193" s="660"/>
      <c r="P193" s="660"/>
      <c r="Q193" s="660"/>
      <c r="R193" s="660"/>
      <c r="S193" s="660"/>
      <c r="T193" s="660"/>
      <c r="U193" s="660"/>
      <c r="V193" s="660"/>
      <c r="W193" s="660"/>
      <c r="X193" s="660"/>
      <c r="Y193" s="660"/>
      <c r="Z193" s="660"/>
      <c r="AA193" s="660"/>
    </row>
    <row r="194" spans="1:27" ht="15.75" customHeight="1">
      <c r="A194" s="660" t="s">
        <v>3026</v>
      </c>
      <c r="B194" s="667" t="s">
        <v>8832</v>
      </c>
      <c r="C194" s="668">
        <v>44172</v>
      </c>
      <c r="D194" s="660"/>
      <c r="E194" s="660"/>
      <c r="F194" s="660" t="s">
        <v>8952</v>
      </c>
      <c r="G194" s="660"/>
      <c r="H194" s="669"/>
      <c r="I194" s="660"/>
      <c r="J194" s="660"/>
      <c r="K194" s="660"/>
      <c r="L194" s="660"/>
      <c r="M194" s="660"/>
      <c r="N194" s="660"/>
      <c r="O194" s="660"/>
      <c r="P194" s="660"/>
      <c r="Q194" s="660"/>
      <c r="R194" s="660"/>
      <c r="S194" s="660"/>
      <c r="T194" s="660"/>
      <c r="U194" s="660"/>
      <c r="V194" s="660"/>
      <c r="W194" s="660"/>
      <c r="X194" s="660"/>
      <c r="Y194" s="660"/>
      <c r="Z194" s="660"/>
      <c r="AA194" s="660"/>
    </row>
    <row r="195" spans="1:27" ht="15.75" customHeight="1">
      <c r="A195" s="660" t="s">
        <v>3026</v>
      </c>
      <c r="B195" s="667" t="s">
        <v>8982</v>
      </c>
      <c r="C195" s="668">
        <v>44172</v>
      </c>
      <c r="D195" s="660" t="s">
        <v>6747</v>
      </c>
      <c r="E195" s="660" t="s">
        <v>2641</v>
      </c>
      <c r="F195" s="660" t="s">
        <v>9007</v>
      </c>
      <c r="G195" s="660"/>
      <c r="H195" s="666"/>
      <c r="I195" s="285"/>
      <c r="J195" s="285"/>
      <c r="K195" s="285"/>
      <c r="L195" s="285"/>
      <c r="M195" s="285"/>
      <c r="N195" s="285"/>
      <c r="O195" s="285"/>
      <c r="P195" s="285"/>
      <c r="Q195" s="285"/>
      <c r="R195" s="285"/>
      <c r="S195" s="285"/>
      <c r="T195" s="285"/>
      <c r="U195" s="285"/>
      <c r="V195" s="285"/>
      <c r="W195" s="285"/>
      <c r="X195" s="285"/>
      <c r="Y195" s="285"/>
      <c r="Z195" s="285"/>
      <c r="AA195" s="285"/>
    </row>
    <row r="196" spans="1:27" ht="15.75" customHeight="1">
      <c r="A196" s="285" t="s">
        <v>9008</v>
      </c>
      <c r="B196" s="692" t="s">
        <v>8853</v>
      </c>
      <c r="C196" s="656">
        <v>44172</v>
      </c>
      <c r="D196" s="285" t="s">
        <v>6747</v>
      </c>
      <c r="E196" s="285" t="s">
        <v>2641</v>
      </c>
      <c r="F196" s="285" t="s">
        <v>9009</v>
      </c>
      <c r="G196" s="285"/>
      <c r="H196" s="666"/>
      <c r="I196" s="285"/>
      <c r="J196" s="285"/>
      <c r="K196" s="285"/>
      <c r="L196" s="285"/>
      <c r="M196" s="285"/>
      <c r="N196" s="285"/>
      <c r="O196" s="285"/>
      <c r="P196" s="285"/>
      <c r="Q196" s="285"/>
      <c r="R196" s="285"/>
      <c r="S196" s="285"/>
      <c r="T196" s="285"/>
      <c r="U196" s="285"/>
      <c r="V196" s="285"/>
      <c r="W196" s="285"/>
      <c r="X196" s="285"/>
      <c r="Y196" s="285"/>
      <c r="Z196" s="285"/>
      <c r="AA196" s="285"/>
    </row>
    <row r="197" spans="1:27" ht="15.75" customHeight="1">
      <c r="A197" s="285" t="s">
        <v>3762</v>
      </c>
      <c r="B197" s="692" t="s">
        <v>9010</v>
      </c>
      <c r="C197" s="656">
        <v>44172</v>
      </c>
      <c r="D197" s="285" t="s">
        <v>6747</v>
      </c>
      <c r="E197" s="285" t="s">
        <v>2641</v>
      </c>
      <c r="F197" s="285" t="s">
        <v>9009</v>
      </c>
      <c r="G197" s="285"/>
      <c r="H197" s="666"/>
      <c r="I197" s="285"/>
      <c r="J197" s="285"/>
      <c r="K197" s="285"/>
      <c r="L197" s="285"/>
      <c r="M197" s="285"/>
      <c r="N197" s="285"/>
      <c r="O197" s="285"/>
      <c r="P197" s="285"/>
      <c r="Q197" s="285"/>
      <c r="R197" s="285"/>
      <c r="S197" s="285"/>
      <c r="T197" s="285"/>
      <c r="U197" s="285"/>
      <c r="V197" s="285"/>
      <c r="W197" s="285"/>
      <c r="X197" s="285"/>
      <c r="Y197" s="285"/>
      <c r="Z197" s="285"/>
      <c r="AA197" s="285"/>
    </row>
    <row r="198" spans="1:27" ht="16.5" customHeight="1">
      <c r="A198" s="285" t="s">
        <v>9011</v>
      </c>
      <c r="B198" s="659" t="s">
        <v>8983</v>
      </c>
      <c r="C198" s="656">
        <v>44172</v>
      </c>
      <c r="D198" s="285" t="s">
        <v>6747</v>
      </c>
      <c r="E198" s="285" t="s">
        <v>2641</v>
      </c>
      <c r="F198" s="285" t="s">
        <v>9009</v>
      </c>
      <c r="G198" s="285"/>
      <c r="H198" s="693"/>
      <c r="I198" s="694"/>
      <c r="J198" s="694"/>
      <c r="K198" s="694"/>
      <c r="L198" s="694"/>
      <c r="M198" s="694"/>
      <c r="N198" s="694"/>
      <c r="O198" s="694"/>
      <c r="P198" s="694"/>
      <c r="Q198" s="694"/>
      <c r="R198" s="694"/>
      <c r="S198" s="694"/>
      <c r="T198" s="694"/>
      <c r="U198" s="694"/>
      <c r="V198" s="694"/>
      <c r="W198" s="694"/>
      <c r="X198" s="694"/>
      <c r="Y198" s="694"/>
      <c r="Z198" s="694"/>
      <c r="AA198" s="694"/>
    </row>
    <row r="199" spans="1:27" ht="15.75" customHeight="1">
      <c r="A199" s="285" t="s">
        <v>3044</v>
      </c>
      <c r="B199" s="659" t="s">
        <v>8853</v>
      </c>
      <c r="C199" s="656">
        <v>44173</v>
      </c>
      <c r="D199" s="285" t="s">
        <v>6747</v>
      </c>
      <c r="E199" s="285" t="s">
        <v>2641</v>
      </c>
      <c r="F199" s="285" t="s">
        <v>9012</v>
      </c>
      <c r="G199" s="285"/>
      <c r="H199" s="666"/>
      <c r="I199" s="285"/>
      <c r="J199" s="285"/>
      <c r="K199" s="285"/>
      <c r="L199" s="285"/>
      <c r="M199" s="285"/>
      <c r="N199" s="285"/>
      <c r="O199" s="285"/>
      <c r="P199" s="285"/>
      <c r="Q199" s="285"/>
      <c r="R199" s="285"/>
      <c r="S199" s="285"/>
      <c r="T199" s="285"/>
      <c r="U199" s="285"/>
      <c r="V199" s="285"/>
      <c r="W199" s="285"/>
      <c r="X199" s="285"/>
      <c r="Y199" s="285"/>
      <c r="Z199" s="285"/>
      <c r="AA199" s="285"/>
    </row>
    <row r="200" spans="1:27" ht="15.75" customHeight="1">
      <c r="A200" s="695" t="s">
        <v>3046</v>
      </c>
      <c r="B200" s="696" t="s">
        <v>9013</v>
      </c>
      <c r="C200" s="697">
        <v>44173</v>
      </c>
      <c r="D200" s="685"/>
      <c r="E200" s="685"/>
      <c r="F200" s="685" t="s">
        <v>8952</v>
      </c>
      <c r="G200" s="685"/>
      <c r="H200" s="666"/>
      <c r="I200" s="285"/>
      <c r="J200" s="285"/>
      <c r="K200" s="285"/>
      <c r="L200" s="285"/>
      <c r="M200" s="285"/>
      <c r="N200" s="285"/>
      <c r="O200" s="285"/>
      <c r="P200" s="285"/>
      <c r="Q200" s="285"/>
      <c r="R200" s="285"/>
      <c r="S200" s="285"/>
      <c r="T200" s="285"/>
      <c r="U200" s="285"/>
      <c r="V200" s="285"/>
      <c r="W200" s="285"/>
      <c r="X200" s="285"/>
      <c r="Y200" s="285"/>
      <c r="Z200" s="285"/>
      <c r="AA200" s="285"/>
    </row>
    <row r="201" spans="1:27" ht="15.75" customHeight="1">
      <c r="A201" s="285" t="s">
        <v>2785</v>
      </c>
      <c r="B201" s="659" t="s">
        <v>8874</v>
      </c>
      <c r="C201" s="656">
        <v>44173</v>
      </c>
      <c r="D201" s="285"/>
      <c r="E201" s="285"/>
      <c r="F201" s="285" t="s">
        <v>8952</v>
      </c>
      <c r="G201" s="285"/>
      <c r="H201" s="666"/>
      <c r="I201" s="285"/>
      <c r="J201" s="285"/>
      <c r="K201" s="285"/>
      <c r="L201" s="285"/>
      <c r="M201" s="285"/>
      <c r="N201" s="285"/>
      <c r="O201" s="285"/>
      <c r="P201" s="285"/>
      <c r="Q201" s="285"/>
      <c r="R201" s="285"/>
      <c r="S201" s="285"/>
      <c r="T201" s="285"/>
      <c r="U201" s="285"/>
      <c r="V201" s="285"/>
      <c r="W201" s="285"/>
      <c r="X201" s="285"/>
      <c r="Y201" s="285"/>
      <c r="Z201" s="285"/>
      <c r="AA201" s="285"/>
    </row>
    <row r="202" spans="1:27" ht="15.75" customHeight="1">
      <c r="A202" s="285" t="s">
        <v>3016</v>
      </c>
      <c r="B202" s="659" t="s">
        <v>8853</v>
      </c>
      <c r="C202" s="656">
        <v>44173</v>
      </c>
      <c r="D202" s="285"/>
      <c r="E202" s="285" t="s">
        <v>2641</v>
      </c>
      <c r="F202" s="285" t="s">
        <v>9005</v>
      </c>
      <c r="G202" s="285"/>
      <c r="H202" s="666"/>
      <c r="I202" s="285"/>
      <c r="J202" s="285"/>
      <c r="K202" s="285"/>
      <c r="L202" s="285"/>
      <c r="M202" s="285"/>
      <c r="N202" s="285"/>
      <c r="O202" s="285"/>
      <c r="P202" s="285"/>
      <c r="Q202" s="285"/>
      <c r="R202" s="285"/>
      <c r="S202" s="285"/>
      <c r="T202" s="285"/>
      <c r="U202" s="285"/>
      <c r="V202" s="285"/>
      <c r="W202" s="285"/>
      <c r="X202" s="285"/>
      <c r="Y202" s="285"/>
      <c r="Z202" s="285"/>
      <c r="AA202" s="285"/>
    </row>
    <row r="203" spans="1:27" ht="15.75" customHeight="1">
      <c r="A203" s="285" t="s">
        <v>4082</v>
      </c>
      <c r="B203" s="659" t="s">
        <v>8820</v>
      </c>
      <c r="C203" s="656">
        <v>44173</v>
      </c>
      <c r="D203" s="285"/>
      <c r="E203" s="285"/>
      <c r="F203" s="285" t="s">
        <v>9014</v>
      </c>
      <c r="G203" s="285"/>
      <c r="H203" s="666"/>
      <c r="I203" s="285"/>
      <c r="J203" s="285"/>
      <c r="K203" s="285"/>
      <c r="L203" s="285"/>
      <c r="M203" s="285"/>
      <c r="N203" s="285"/>
      <c r="O203" s="285"/>
      <c r="P203" s="285"/>
      <c r="Q203" s="285"/>
      <c r="R203" s="285"/>
      <c r="S203" s="285"/>
      <c r="T203" s="285"/>
      <c r="U203" s="285"/>
      <c r="V203" s="285"/>
      <c r="W203" s="285"/>
      <c r="X203" s="285"/>
      <c r="Y203" s="285"/>
      <c r="Z203" s="285"/>
      <c r="AA203" s="285"/>
    </row>
    <row r="204" spans="1:27" ht="15.75" customHeight="1">
      <c r="A204" s="285" t="s">
        <v>2979</v>
      </c>
      <c r="B204" s="659"/>
      <c r="C204" s="285"/>
      <c r="D204" s="285"/>
      <c r="E204" s="285"/>
      <c r="F204" s="285" t="s">
        <v>9015</v>
      </c>
      <c r="G204" s="285"/>
      <c r="H204" s="666"/>
      <c r="I204" s="661"/>
      <c r="J204" s="285"/>
      <c r="K204" s="285"/>
      <c r="L204" s="285"/>
      <c r="M204" s="285"/>
      <c r="N204" s="285"/>
      <c r="O204" s="285"/>
      <c r="P204" s="285"/>
      <c r="Q204" s="285"/>
      <c r="R204" s="285"/>
      <c r="S204" s="285"/>
      <c r="T204" s="285"/>
      <c r="U204" s="285"/>
      <c r="V204" s="285"/>
      <c r="W204" s="285"/>
      <c r="X204" s="285"/>
      <c r="Y204" s="285"/>
      <c r="Z204" s="285"/>
      <c r="AA204" s="285"/>
    </row>
    <row r="205" spans="1:27" ht="15.75" customHeight="1">
      <c r="A205" s="285" t="s">
        <v>3034</v>
      </c>
      <c r="B205" s="659"/>
      <c r="C205" s="285"/>
      <c r="D205" s="285"/>
      <c r="E205" s="285"/>
      <c r="F205" s="285" t="s">
        <v>9015</v>
      </c>
      <c r="G205" s="285"/>
      <c r="H205" s="666"/>
      <c r="I205" s="661"/>
      <c r="J205" s="285"/>
      <c r="K205" s="285"/>
      <c r="L205" s="285"/>
      <c r="M205" s="285"/>
      <c r="N205" s="285"/>
      <c r="O205" s="285"/>
      <c r="P205" s="285"/>
      <c r="Q205" s="285"/>
      <c r="R205" s="285"/>
      <c r="S205" s="285"/>
      <c r="T205" s="285"/>
      <c r="U205" s="285"/>
      <c r="V205" s="285"/>
      <c r="W205" s="285"/>
      <c r="X205" s="285"/>
      <c r="Y205" s="285"/>
      <c r="Z205" s="285"/>
      <c r="AA205" s="285"/>
    </row>
    <row r="206" spans="1:27" ht="15.75" customHeight="1">
      <c r="A206" s="285" t="s">
        <v>4081</v>
      </c>
      <c r="B206" s="659" t="s">
        <v>8823</v>
      </c>
      <c r="C206" s="656">
        <v>44173</v>
      </c>
      <c r="D206" s="285"/>
      <c r="E206" s="285"/>
      <c r="F206" s="285" t="s">
        <v>8952</v>
      </c>
      <c r="G206" s="285"/>
      <c r="H206" s="666"/>
      <c r="I206" s="285"/>
      <c r="J206" s="285"/>
      <c r="K206" s="285"/>
      <c r="L206" s="285"/>
      <c r="M206" s="285"/>
      <c r="N206" s="285"/>
      <c r="O206" s="285"/>
      <c r="P206" s="285"/>
      <c r="Q206" s="285"/>
      <c r="R206" s="285"/>
      <c r="S206" s="285"/>
      <c r="T206" s="285"/>
      <c r="U206" s="285"/>
      <c r="V206" s="285"/>
      <c r="W206" s="285"/>
      <c r="X206" s="285"/>
      <c r="Y206" s="285"/>
      <c r="Z206" s="285"/>
      <c r="AA206" s="285"/>
    </row>
    <row r="207" spans="1:27" ht="15.75" customHeight="1">
      <c r="A207" s="285" t="s">
        <v>3407</v>
      </c>
      <c r="B207" s="659" t="s">
        <v>8853</v>
      </c>
      <c r="C207" s="656">
        <v>44173</v>
      </c>
      <c r="D207" s="285"/>
      <c r="E207" s="285"/>
      <c r="F207" s="285" t="s">
        <v>8952</v>
      </c>
      <c r="G207" s="285"/>
      <c r="H207" s="666"/>
      <c r="I207" s="285"/>
      <c r="J207" s="285"/>
      <c r="K207" s="285"/>
      <c r="L207" s="285"/>
      <c r="M207" s="285"/>
      <c r="N207" s="285"/>
      <c r="O207" s="285"/>
      <c r="P207" s="285"/>
      <c r="Q207" s="285"/>
      <c r="R207" s="285"/>
      <c r="S207" s="285"/>
      <c r="T207" s="285"/>
      <c r="U207" s="285"/>
      <c r="V207" s="285"/>
      <c r="W207" s="285"/>
      <c r="X207" s="285"/>
      <c r="Y207" s="285"/>
      <c r="Z207" s="285"/>
      <c r="AA207" s="285"/>
    </row>
    <row r="208" spans="1:27" ht="15.75" customHeight="1">
      <c r="A208" s="285" t="s">
        <v>2940</v>
      </c>
      <c r="B208" s="659" t="s">
        <v>8814</v>
      </c>
      <c r="C208" s="656">
        <v>44173</v>
      </c>
      <c r="D208" s="285"/>
      <c r="E208" s="285"/>
      <c r="F208" s="285" t="s">
        <v>9009</v>
      </c>
      <c r="G208" s="285"/>
      <c r="H208" s="666"/>
      <c r="I208" s="285"/>
      <c r="J208" s="285"/>
      <c r="K208" s="285"/>
      <c r="L208" s="285"/>
      <c r="M208" s="285"/>
      <c r="N208" s="285"/>
      <c r="O208" s="285"/>
      <c r="P208" s="285"/>
      <c r="Q208" s="285"/>
      <c r="R208" s="285"/>
      <c r="S208" s="285"/>
      <c r="T208" s="285"/>
      <c r="U208" s="285"/>
      <c r="V208" s="285"/>
      <c r="W208" s="285"/>
      <c r="X208" s="285"/>
      <c r="Y208" s="285"/>
      <c r="Z208" s="285"/>
      <c r="AA208" s="285"/>
    </row>
    <row r="209" spans="1:27" ht="15.75" customHeight="1">
      <c r="A209" s="285" t="s">
        <v>2999</v>
      </c>
      <c r="B209" s="659" t="s">
        <v>8958</v>
      </c>
      <c r="C209" s="656">
        <v>44174</v>
      </c>
      <c r="D209" s="285"/>
      <c r="E209" s="285"/>
      <c r="F209" s="285" t="s">
        <v>8952</v>
      </c>
      <c r="G209" s="285"/>
      <c r="H209" s="666"/>
      <c r="I209" s="285"/>
      <c r="J209" s="285"/>
      <c r="K209" s="285"/>
      <c r="L209" s="285"/>
      <c r="M209" s="285"/>
      <c r="N209" s="285"/>
      <c r="O209" s="285"/>
      <c r="P209" s="285"/>
      <c r="Q209" s="285"/>
      <c r="R209" s="285"/>
      <c r="S209" s="285"/>
      <c r="T209" s="285"/>
      <c r="U209" s="285"/>
      <c r="V209" s="285"/>
      <c r="W209" s="285"/>
      <c r="X209" s="285"/>
      <c r="Y209" s="285"/>
      <c r="Z209" s="285"/>
      <c r="AA209" s="285"/>
    </row>
    <row r="210" spans="1:27" ht="15.75" customHeight="1">
      <c r="A210" s="285" t="s">
        <v>4081</v>
      </c>
      <c r="B210" s="659" t="s">
        <v>8832</v>
      </c>
      <c r="C210" s="656">
        <v>44173</v>
      </c>
      <c r="D210" s="285"/>
      <c r="E210" s="285"/>
      <c r="F210" s="285" t="s">
        <v>9016</v>
      </c>
      <c r="G210" s="285"/>
      <c r="H210" s="698"/>
      <c r="I210" s="699"/>
      <c r="J210" s="699"/>
      <c r="K210" s="699"/>
      <c r="L210" s="699"/>
      <c r="M210" s="699"/>
      <c r="N210" s="699"/>
      <c r="O210" s="699"/>
      <c r="P210" s="699"/>
      <c r="Q210" s="699"/>
      <c r="R210" s="699"/>
      <c r="S210" s="699"/>
      <c r="T210" s="699"/>
      <c r="U210" s="699"/>
      <c r="V210" s="699"/>
      <c r="W210" s="699"/>
      <c r="X210" s="699"/>
      <c r="Y210" s="699"/>
      <c r="Z210" s="699"/>
      <c r="AA210" s="699"/>
    </row>
    <row r="211" spans="1:27" ht="15.75" customHeight="1">
      <c r="A211" s="285" t="s">
        <v>2665</v>
      </c>
      <c r="B211" s="659" t="s">
        <v>9017</v>
      </c>
      <c r="C211" s="656">
        <v>44174</v>
      </c>
      <c r="D211" s="285"/>
      <c r="E211" s="285"/>
      <c r="F211" s="285" t="s">
        <v>9016</v>
      </c>
      <c r="G211" s="285"/>
      <c r="H211" s="666"/>
      <c r="I211" s="285"/>
      <c r="J211" s="285"/>
      <c r="K211" s="285"/>
      <c r="L211" s="285"/>
      <c r="M211" s="285"/>
      <c r="N211" s="285"/>
      <c r="O211" s="285"/>
      <c r="P211" s="285"/>
      <c r="Q211" s="285"/>
      <c r="R211" s="285"/>
      <c r="S211" s="285"/>
      <c r="T211" s="285"/>
      <c r="U211" s="285"/>
      <c r="V211" s="285"/>
      <c r="W211" s="285"/>
      <c r="X211" s="285"/>
      <c r="Y211" s="285"/>
      <c r="Z211" s="285"/>
      <c r="AA211" s="285"/>
    </row>
    <row r="212" spans="1:27" ht="15.75" customHeight="1">
      <c r="A212" s="699" t="s">
        <v>3407</v>
      </c>
      <c r="B212" s="700" t="s">
        <v>8814</v>
      </c>
      <c r="C212" s="701">
        <v>44174</v>
      </c>
      <c r="D212" s="699"/>
      <c r="E212" s="699"/>
      <c r="F212" s="699" t="s">
        <v>9018</v>
      </c>
      <c r="G212" s="699"/>
      <c r="H212" s="666"/>
      <c r="I212" s="285"/>
      <c r="J212" s="285"/>
      <c r="K212" s="285"/>
      <c r="L212" s="285"/>
      <c r="M212" s="285"/>
      <c r="N212" s="285"/>
      <c r="O212" s="285"/>
      <c r="P212" s="285"/>
      <c r="Q212" s="285"/>
      <c r="R212" s="285"/>
      <c r="S212" s="285"/>
      <c r="T212" s="285"/>
      <c r="U212" s="285"/>
      <c r="V212" s="285"/>
      <c r="W212" s="285"/>
      <c r="X212" s="285"/>
      <c r="Y212" s="285"/>
      <c r="Z212" s="285"/>
      <c r="AA212" s="285"/>
    </row>
    <row r="213" spans="1:27" ht="15.75" customHeight="1">
      <c r="A213" s="285" t="s">
        <v>3412</v>
      </c>
      <c r="B213" s="659" t="s">
        <v>8810</v>
      </c>
      <c r="C213" s="656">
        <v>44174</v>
      </c>
      <c r="D213" s="285"/>
      <c r="E213" s="285"/>
      <c r="F213" s="285" t="s">
        <v>8929</v>
      </c>
      <c r="G213" s="285"/>
      <c r="H213" s="666"/>
      <c r="I213" s="285"/>
      <c r="J213" s="656"/>
      <c r="K213" s="285"/>
      <c r="L213" s="285"/>
      <c r="M213" s="285"/>
      <c r="N213" s="285"/>
      <c r="O213" s="285"/>
      <c r="P213" s="285"/>
      <c r="Q213" s="285"/>
      <c r="R213" s="285"/>
      <c r="S213" s="285"/>
      <c r="T213" s="285"/>
      <c r="U213" s="285"/>
      <c r="V213" s="285"/>
      <c r="W213" s="285"/>
      <c r="X213" s="285"/>
      <c r="Y213" s="285"/>
      <c r="Z213" s="285"/>
      <c r="AA213" s="285"/>
    </row>
    <row r="214" spans="1:27" ht="15.75" customHeight="1">
      <c r="A214" s="285" t="s">
        <v>9019</v>
      </c>
      <c r="B214" s="659" t="s">
        <v>8965</v>
      </c>
      <c r="C214" s="656">
        <v>44174</v>
      </c>
      <c r="D214" s="285"/>
      <c r="E214" s="285"/>
      <c r="F214" s="285" t="s">
        <v>9020</v>
      </c>
      <c r="G214" s="285"/>
      <c r="H214" s="666"/>
      <c r="I214" s="285"/>
      <c r="J214" s="656"/>
      <c r="K214" s="285"/>
      <c r="L214" s="285"/>
      <c r="M214" s="285"/>
      <c r="N214" s="285"/>
      <c r="O214" s="285"/>
      <c r="P214" s="285"/>
      <c r="Q214" s="285"/>
      <c r="R214" s="285"/>
      <c r="S214" s="285"/>
      <c r="T214" s="285"/>
      <c r="U214" s="285"/>
      <c r="V214" s="285"/>
      <c r="W214" s="285"/>
      <c r="X214" s="285"/>
      <c r="Y214" s="285"/>
      <c r="Z214" s="285"/>
      <c r="AA214" s="285"/>
    </row>
    <row r="215" spans="1:27" ht="15.75" customHeight="1">
      <c r="A215" s="285" t="s">
        <v>9021</v>
      </c>
      <c r="B215" s="659" t="s">
        <v>8999</v>
      </c>
      <c r="C215" s="656">
        <v>44174</v>
      </c>
      <c r="D215" s="285"/>
      <c r="E215" s="285"/>
      <c r="F215" s="285" t="s">
        <v>9016</v>
      </c>
      <c r="G215" s="285"/>
      <c r="H215" s="666"/>
      <c r="I215" s="285"/>
      <c r="J215" s="285"/>
      <c r="K215" s="285"/>
      <c r="L215" s="285"/>
      <c r="M215" s="285"/>
      <c r="N215" s="285"/>
      <c r="O215" s="285"/>
      <c r="P215" s="285"/>
      <c r="Q215" s="285"/>
      <c r="R215" s="285"/>
      <c r="S215" s="285"/>
      <c r="T215" s="285"/>
      <c r="U215" s="285"/>
      <c r="V215" s="285"/>
      <c r="W215" s="285"/>
      <c r="X215" s="285"/>
      <c r="Y215" s="285"/>
      <c r="Z215" s="285"/>
      <c r="AA215" s="285"/>
    </row>
    <row r="216" spans="1:27" ht="15.75" customHeight="1">
      <c r="A216" s="285" t="s">
        <v>2927</v>
      </c>
      <c r="B216" s="659" t="s">
        <v>9017</v>
      </c>
      <c r="C216" s="656">
        <v>44175</v>
      </c>
      <c r="D216" s="285"/>
      <c r="E216" s="285"/>
      <c r="F216" s="285" t="s">
        <v>8952</v>
      </c>
      <c r="G216" s="285"/>
      <c r="H216" s="666"/>
      <c r="I216" s="285"/>
      <c r="J216" s="285"/>
      <c r="K216" s="285"/>
      <c r="L216" s="285"/>
      <c r="M216" s="285"/>
      <c r="N216" s="285"/>
      <c r="O216" s="285"/>
      <c r="P216" s="285"/>
      <c r="Q216" s="285"/>
      <c r="R216" s="285"/>
      <c r="S216" s="285"/>
      <c r="T216" s="285"/>
      <c r="U216" s="285"/>
      <c r="V216" s="285"/>
      <c r="W216" s="285"/>
      <c r="X216" s="285"/>
      <c r="Y216" s="285"/>
      <c r="Z216" s="285"/>
      <c r="AA216" s="285"/>
    </row>
    <row r="217" spans="1:27" ht="15.75" customHeight="1">
      <c r="A217" s="285" t="s">
        <v>8774</v>
      </c>
      <c r="B217" s="659" t="s">
        <v>9022</v>
      </c>
      <c r="C217" s="656">
        <v>44175</v>
      </c>
      <c r="D217" s="285"/>
      <c r="E217" s="285"/>
      <c r="F217" s="285" t="s">
        <v>8952</v>
      </c>
      <c r="G217" s="285"/>
      <c r="H217" s="666"/>
      <c r="I217" s="285"/>
      <c r="J217" s="285"/>
      <c r="K217" s="285"/>
      <c r="L217" s="285"/>
      <c r="M217" s="285"/>
      <c r="N217" s="285"/>
      <c r="O217" s="285"/>
      <c r="P217" s="285"/>
      <c r="Q217" s="285"/>
      <c r="R217" s="285"/>
      <c r="S217" s="285"/>
      <c r="T217" s="285"/>
      <c r="U217" s="285"/>
      <c r="V217" s="285"/>
      <c r="W217" s="285"/>
      <c r="X217" s="285"/>
      <c r="Y217" s="285"/>
      <c r="Z217" s="285"/>
      <c r="AA217" s="285"/>
    </row>
    <row r="218" spans="1:27" ht="15.75" customHeight="1">
      <c r="A218" s="285" t="s">
        <v>2983</v>
      </c>
      <c r="B218" s="659"/>
      <c r="C218" s="285"/>
      <c r="D218" s="285"/>
      <c r="E218" s="285"/>
      <c r="F218" s="285" t="s">
        <v>8947</v>
      </c>
      <c r="G218" s="285"/>
      <c r="H218" s="666"/>
      <c r="I218" s="285"/>
      <c r="J218" s="285"/>
      <c r="K218" s="285"/>
      <c r="L218" s="285"/>
      <c r="M218" s="285"/>
      <c r="N218" s="285"/>
      <c r="O218" s="285"/>
      <c r="P218" s="285"/>
      <c r="Q218" s="285"/>
      <c r="R218" s="285"/>
      <c r="S218" s="285"/>
      <c r="T218" s="285"/>
      <c r="U218" s="285"/>
      <c r="V218" s="285"/>
      <c r="W218" s="285"/>
      <c r="X218" s="285"/>
      <c r="Y218" s="285"/>
      <c r="Z218" s="285"/>
      <c r="AA218" s="285"/>
    </row>
    <row r="219" spans="1:27" ht="15.75" customHeight="1">
      <c r="A219" s="285" t="s">
        <v>2979</v>
      </c>
      <c r="B219" s="659"/>
      <c r="C219" s="285"/>
      <c r="D219" s="285"/>
      <c r="E219" s="285"/>
      <c r="F219" s="285" t="s">
        <v>8947</v>
      </c>
      <c r="G219" s="285"/>
      <c r="H219" s="666"/>
      <c r="I219" s="285"/>
      <c r="J219" s="285"/>
      <c r="K219" s="285"/>
      <c r="L219" s="285"/>
      <c r="M219" s="285"/>
      <c r="N219" s="285"/>
      <c r="O219" s="285"/>
      <c r="P219" s="285"/>
      <c r="Q219" s="285"/>
      <c r="R219" s="285"/>
      <c r="S219" s="285"/>
      <c r="T219" s="285"/>
      <c r="U219" s="285"/>
      <c r="V219" s="285"/>
      <c r="W219" s="285"/>
      <c r="X219" s="285"/>
      <c r="Y219" s="285"/>
      <c r="Z219" s="285"/>
      <c r="AA219" s="285"/>
    </row>
    <row r="220" spans="1:27" ht="15.75" customHeight="1">
      <c r="A220" s="285" t="s">
        <v>2988</v>
      </c>
      <c r="B220" s="659"/>
      <c r="C220" s="285"/>
      <c r="D220" s="285"/>
      <c r="E220" s="285"/>
      <c r="F220" s="285" t="s">
        <v>8947</v>
      </c>
      <c r="G220" s="285"/>
      <c r="H220" s="666"/>
      <c r="I220" s="285"/>
      <c r="J220" s="285"/>
      <c r="K220" s="285"/>
      <c r="L220" s="285"/>
      <c r="M220" s="285"/>
      <c r="N220" s="285"/>
      <c r="O220" s="285"/>
      <c r="P220" s="285"/>
      <c r="Q220" s="285"/>
      <c r="R220" s="285"/>
      <c r="S220" s="285"/>
      <c r="T220" s="285"/>
      <c r="U220" s="285"/>
      <c r="V220" s="285"/>
      <c r="W220" s="285"/>
      <c r="X220" s="285"/>
      <c r="Y220" s="285"/>
      <c r="Z220" s="285"/>
      <c r="AA220" s="285"/>
    </row>
    <row r="221" spans="1:27" ht="15.75" customHeight="1">
      <c r="A221" s="285" t="s">
        <v>2994</v>
      </c>
      <c r="B221" s="659"/>
      <c r="C221" s="285"/>
      <c r="D221" s="285"/>
      <c r="E221" s="285"/>
      <c r="F221" s="285" t="s">
        <v>8947</v>
      </c>
      <c r="G221" s="285"/>
      <c r="H221" s="666"/>
      <c r="I221" s="285"/>
      <c r="J221" s="285"/>
      <c r="K221" s="285"/>
      <c r="L221" s="285"/>
      <c r="M221" s="285"/>
      <c r="N221" s="285"/>
      <c r="O221" s="285"/>
      <c r="P221" s="285"/>
      <c r="Q221" s="285"/>
      <c r="R221" s="285"/>
      <c r="S221" s="285"/>
      <c r="T221" s="285"/>
      <c r="U221" s="285"/>
      <c r="V221" s="285"/>
      <c r="W221" s="285"/>
      <c r="X221" s="285"/>
      <c r="Y221" s="285"/>
      <c r="Z221" s="285"/>
      <c r="AA221" s="285"/>
    </row>
    <row r="222" spans="1:27" ht="15.75" customHeight="1">
      <c r="A222" s="285" t="s">
        <v>9023</v>
      </c>
      <c r="B222" s="659"/>
      <c r="C222" s="285"/>
      <c r="D222" s="285"/>
      <c r="E222" s="285"/>
      <c r="F222" s="285" t="s">
        <v>8947</v>
      </c>
      <c r="G222" s="285"/>
      <c r="H222" s="666"/>
      <c r="I222" s="285"/>
      <c r="J222" s="285"/>
      <c r="K222" s="285"/>
      <c r="L222" s="285"/>
      <c r="M222" s="285"/>
      <c r="N222" s="285"/>
      <c r="O222" s="285"/>
      <c r="P222" s="285"/>
      <c r="Q222" s="285"/>
      <c r="R222" s="285"/>
      <c r="S222" s="285"/>
      <c r="T222" s="285"/>
      <c r="U222" s="285"/>
      <c r="V222" s="285"/>
      <c r="W222" s="285"/>
      <c r="X222" s="285"/>
      <c r="Y222" s="285"/>
      <c r="Z222" s="285"/>
      <c r="AA222" s="285"/>
    </row>
    <row r="223" spans="1:27" ht="15.75" customHeight="1">
      <c r="A223" s="285" t="s">
        <v>9024</v>
      </c>
      <c r="B223" s="659" t="s">
        <v>8919</v>
      </c>
      <c r="C223" s="656">
        <v>44176</v>
      </c>
      <c r="D223" s="285" t="s">
        <v>9025</v>
      </c>
      <c r="E223" s="285" t="s">
        <v>2641</v>
      </c>
      <c r="F223" s="285" t="s">
        <v>9026</v>
      </c>
      <c r="G223" s="285"/>
      <c r="H223" s="666"/>
      <c r="I223" s="285"/>
      <c r="J223" s="285"/>
      <c r="K223" s="285"/>
      <c r="L223" s="285"/>
      <c r="M223" s="285"/>
      <c r="N223" s="285"/>
      <c r="O223" s="285"/>
      <c r="P223" s="285"/>
      <c r="Q223" s="285"/>
      <c r="R223" s="285"/>
      <c r="S223" s="285"/>
      <c r="T223" s="285"/>
      <c r="U223" s="285"/>
      <c r="V223" s="285"/>
      <c r="W223" s="285"/>
      <c r="X223" s="285"/>
      <c r="Y223" s="285"/>
      <c r="Z223" s="285"/>
      <c r="AA223" s="285"/>
    </row>
    <row r="224" spans="1:27" ht="15.75" customHeight="1">
      <c r="A224" s="285" t="s">
        <v>2989</v>
      </c>
      <c r="B224" s="659" t="s">
        <v>8853</v>
      </c>
      <c r="C224" s="656">
        <v>44178</v>
      </c>
      <c r="D224" s="285"/>
      <c r="E224" s="285"/>
      <c r="F224" s="285" t="s">
        <v>8952</v>
      </c>
      <c r="G224" s="285"/>
      <c r="H224" s="666"/>
      <c r="I224" s="285"/>
      <c r="J224" s="285"/>
      <c r="K224" s="285"/>
      <c r="L224" s="285"/>
      <c r="M224" s="285"/>
      <c r="N224" s="285"/>
      <c r="O224" s="285"/>
      <c r="P224" s="285"/>
      <c r="Q224" s="285"/>
      <c r="R224" s="285"/>
      <c r="S224" s="285"/>
      <c r="T224" s="285"/>
      <c r="U224" s="285"/>
      <c r="V224" s="285"/>
      <c r="W224" s="285"/>
      <c r="X224" s="285"/>
      <c r="Y224" s="285"/>
      <c r="Z224" s="285"/>
      <c r="AA224" s="285"/>
    </row>
    <row r="225" spans="1:27" ht="15.75" customHeight="1">
      <c r="A225" s="285" t="s">
        <v>2769</v>
      </c>
      <c r="B225" s="659" t="s">
        <v>8820</v>
      </c>
      <c r="C225" s="656">
        <v>44178</v>
      </c>
      <c r="D225" s="285"/>
      <c r="E225" s="285"/>
      <c r="F225" s="285" t="s">
        <v>8952</v>
      </c>
      <c r="G225" s="285"/>
      <c r="H225" s="666"/>
      <c r="I225" s="285"/>
      <c r="J225" s="285"/>
      <c r="K225" s="285"/>
      <c r="L225" s="285"/>
      <c r="M225" s="285"/>
      <c r="N225" s="285"/>
      <c r="O225" s="285"/>
      <c r="P225" s="285"/>
      <c r="Q225" s="285"/>
      <c r="R225" s="285"/>
      <c r="S225" s="285"/>
      <c r="T225" s="285"/>
      <c r="U225" s="285"/>
      <c r="V225" s="285"/>
      <c r="W225" s="285"/>
      <c r="X225" s="285"/>
      <c r="Y225" s="285"/>
      <c r="Z225" s="285"/>
      <c r="AA225" s="285"/>
    </row>
    <row r="226" spans="1:27" ht="15.75" customHeight="1">
      <c r="A226" s="285" t="s">
        <v>2769</v>
      </c>
      <c r="B226" s="659" t="s">
        <v>8814</v>
      </c>
      <c r="C226" s="656">
        <v>44178</v>
      </c>
      <c r="D226" s="285"/>
      <c r="E226" s="285"/>
      <c r="F226" s="285" t="s">
        <v>8952</v>
      </c>
      <c r="G226" s="285"/>
      <c r="H226" s="666"/>
      <c r="I226" s="285"/>
      <c r="J226" s="285"/>
      <c r="K226" s="285"/>
      <c r="L226" s="285"/>
      <c r="M226" s="285"/>
      <c r="N226" s="285"/>
      <c r="O226" s="285"/>
      <c r="P226" s="285"/>
      <c r="Q226" s="285"/>
      <c r="R226" s="285"/>
      <c r="S226" s="285"/>
      <c r="T226" s="285"/>
      <c r="U226" s="285"/>
      <c r="V226" s="285"/>
      <c r="W226" s="285"/>
      <c r="X226" s="285"/>
      <c r="Y226" s="285"/>
      <c r="Z226" s="285"/>
      <c r="AA226" s="285"/>
    </row>
    <row r="227" spans="1:27" ht="15.75" customHeight="1">
      <c r="A227" s="285" t="s">
        <v>3016</v>
      </c>
      <c r="B227" s="659" t="s">
        <v>8820</v>
      </c>
      <c r="C227" s="656">
        <v>44178</v>
      </c>
      <c r="D227" s="285"/>
      <c r="E227" s="285"/>
      <c r="F227" s="285" t="s">
        <v>8952</v>
      </c>
      <c r="G227" s="285"/>
      <c r="H227" s="666"/>
      <c r="I227" s="285"/>
      <c r="J227" s="285"/>
      <c r="K227" s="285"/>
      <c r="L227" s="285"/>
      <c r="M227" s="285"/>
      <c r="N227" s="285"/>
      <c r="O227" s="285"/>
      <c r="P227" s="285"/>
      <c r="Q227" s="285"/>
      <c r="R227" s="285"/>
      <c r="S227" s="285"/>
      <c r="T227" s="285"/>
      <c r="U227" s="285"/>
      <c r="V227" s="285"/>
      <c r="W227" s="285"/>
      <c r="X227" s="285"/>
      <c r="Y227" s="285"/>
      <c r="Z227" s="285"/>
      <c r="AA227" s="285"/>
    </row>
    <row r="228" spans="1:27" ht="15.75" customHeight="1">
      <c r="A228" s="689" t="s">
        <v>9027</v>
      </c>
      <c r="B228" s="690" t="s">
        <v>9022</v>
      </c>
      <c r="C228" s="691">
        <v>44179</v>
      </c>
      <c r="D228" s="689" t="s">
        <v>9028</v>
      </c>
      <c r="E228" s="689" t="s">
        <v>2641</v>
      </c>
      <c r="F228" s="689" t="s">
        <v>9029</v>
      </c>
      <c r="G228" s="264"/>
      <c r="H228" s="702"/>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85" t="s">
        <v>2694</v>
      </c>
      <c r="B229" s="659" t="s">
        <v>8982</v>
      </c>
      <c r="C229" s="656">
        <v>44179</v>
      </c>
      <c r="D229" s="285"/>
      <c r="E229" s="285"/>
      <c r="F229" s="285" t="s">
        <v>8952</v>
      </c>
      <c r="G229" s="285"/>
      <c r="H229" s="666"/>
      <c r="I229" s="285"/>
      <c r="J229" s="285"/>
      <c r="K229" s="285"/>
      <c r="L229" s="285"/>
      <c r="M229" s="285"/>
      <c r="N229" s="285"/>
      <c r="O229" s="285"/>
      <c r="P229" s="285"/>
      <c r="Q229" s="285"/>
      <c r="R229" s="285"/>
      <c r="S229" s="285"/>
      <c r="T229" s="285"/>
      <c r="U229" s="285"/>
      <c r="V229" s="285"/>
      <c r="W229" s="285"/>
      <c r="X229" s="285"/>
      <c r="Y229" s="285"/>
      <c r="Z229" s="285"/>
      <c r="AA229" s="285"/>
    </row>
    <row r="230" spans="1:27" ht="15.75" customHeight="1">
      <c r="A230" s="285" t="s">
        <v>9030</v>
      </c>
      <c r="B230" s="659" t="s">
        <v>8896</v>
      </c>
      <c r="C230" s="656">
        <v>44179</v>
      </c>
      <c r="D230" s="285"/>
      <c r="E230" s="285"/>
      <c r="F230" s="285" t="s">
        <v>8952</v>
      </c>
      <c r="G230" s="285"/>
      <c r="H230" s="666"/>
      <c r="I230" s="285"/>
      <c r="J230" s="285"/>
      <c r="K230" s="285"/>
      <c r="L230" s="285"/>
      <c r="M230" s="285"/>
      <c r="N230" s="285"/>
      <c r="O230" s="285"/>
      <c r="P230" s="285"/>
      <c r="Q230" s="285"/>
      <c r="R230" s="285"/>
      <c r="S230" s="285"/>
      <c r="T230" s="285"/>
      <c r="U230" s="285"/>
      <c r="V230" s="285"/>
      <c r="W230" s="285"/>
      <c r="X230" s="285"/>
      <c r="Y230" s="285"/>
      <c r="Z230" s="285"/>
      <c r="AA230" s="285"/>
    </row>
    <row r="231" spans="1:27" ht="15.75" customHeight="1">
      <c r="A231" s="285" t="s">
        <v>3573</v>
      </c>
      <c r="B231" s="659" t="s">
        <v>9031</v>
      </c>
      <c r="C231" s="656">
        <v>44179</v>
      </c>
      <c r="D231" s="285"/>
      <c r="E231" s="285"/>
      <c r="F231" s="285" t="s">
        <v>8952</v>
      </c>
      <c r="G231" s="285"/>
      <c r="H231" s="666"/>
      <c r="I231" s="285"/>
      <c r="J231" s="285"/>
      <c r="K231" s="285"/>
      <c r="L231" s="285"/>
      <c r="M231" s="285"/>
      <c r="N231" s="285"/>
      <c r="O231" s="285"/>
      <c r="P231" s="285"/>
      <c r="Q231" s="285"/>
      <c r="R231" s="285"/>
      <c r="S231" s="285"/>
      <c r="T231" s="285"/>
      <c r="U231" s="285"/>
      <c r="V231" s="285"/>
      <c r="W231" s="285"/>
      <c r="X231" s="285"/>
      <c r="Y231" s="285"/>
      <c r="Z231" s="285"/>
      <c r="AA231" s="285"/>
    </row>
    <row r="232" spans="1:27" ht="15.75" customHeight="1">
      <c r="A232" s="285" t="s">
        <v>3394</v>
      </c>
      <c r="B232" s="659" t="s">
        <v>9031</v>
      </c>
      <c r="C232" s="656">
        <v>44179</v>
      </c>
      <c r="D232" s="285"/>
      <c r="E232" s="285"/>
      <c r="F232" s="285" t="s">
        <v>8952</v>
      </c>
      <c r="G232" s="285"/>
      <c r="H232" s="666"/>
      <c r="I232" s="285"/>
      <c r="J232" s="285"/>
      <c r="K232" s="285"/>
      <c r="L232" s="285"/>
      <c r="M232" s="285"/>
      <c r="N232" s="285"/>
      <c r="O232" s="285"/>
      <c r="P232" s="285"/>
      <c r="Q232" s="285"/>
      <c r="R232" s="285"/>
      <c r="S232" s="285"/>
      <c r="T232" s="285"/>
      <c r="U232" s="285"/>
      <c r="V232" s="285"/>
      <c r="W232" s="285"/>
      <c r="X232" s="285"/>
      <c r="Y232" s="285"/>
      <c r="Z232" s="285"/>
      <c r="AA232" s="285"/>
    </row>
    <row r="233" spans="1:27" ht="15.75" customHeight="1">
      <c r="A233" s="285" t="s">
        <v>3567</v>
      </c>
      <c r="B233" s="659" t="s">
        <v>9031</v>
      </c>
      <c r="C233" s="656">
        <v>44179</v>
      </c>
      <c r="D233" s="285"/>
      <c r="E233" s="285"/>
      <c r="F233" s="285" t="s">
        <v>8952</v>
      </c>
      <c r="G233" s="285"/>
      <c r="H233" s="666"/>
      <c r="I233" s="285"/>
      <c r="J233" s="285"/>
      <c r="K233" s="285"/>
      <c r="L233" s="285"/>
      <c r="M233" s="285"/>
      <c r="N233" s="285"/>
      <c r="O233" s="285"/>
      <c r="P233" s="285"/>
      <c r="Q233" s="285"/>
      <c r="R233" s="285"/>
      <c r="S233" s="285"/>
      <c r="T233" s="285"/>
      <c r="U233" s="285"/>
      <c r="V233" s="285"/>
      <c r="W233" s="285"/>
      <c r="X233" s="285"/>
      <c r="Y233" s="285"/>
      <c r="Z233" s="285"/>
      <c r="AA233" s="285"/>
    </row>
    <row r="234" spans="1:27" ht="15.75" customHeight="1">
      <c r="A234" s="285" t="s">
        <v>9032</v>
      </c>
      <c r="B234" s="659" t="s">
        <v>8928</v>
      </c>
      <c r="C234" s="656">
        <v>44179</v>
      </c>
      <c r="D234" s="285"/>
      <c r="E234" s="285"/>
      <c r="F234" s="285" t="s">
        <v>8952</v>
      </c>
      <c r="G234" s="285"/>
      <c r="H234" s="666"/>
      <c r="I234" s="285"/>
      <c r="J234" s="285"/>
      <c r="K234" s="285"/>
      <c r="L234" s="285"/>
      <c r="M234" s="285"/>
      <c r="N234" s="285"/>
      <c r="O234" s="285"/>
      <c r="P234" s="285"/>
      <c r="Q234" s="285"/>
      <c r="R234" s="285"/>
      <c r="S234" s="285"/>
      <c r="T234" s="285"/>
      <c r="U234" s="285"/>
      <c r="V234" s="285"/>
      <c r="W234" s="285"/>
      <c r="X234" s="285"/>
      <c r="Y234" s="285"/>
      <c r="Z234" s="285"/>
      <c r="AA234" s="285"/>
    </row>
    <row r="235" spans="1:27" ht="15.75" customHeight="1">
      <c r="A235" s="285" t="s">
        <v>9033</v>
      </c>
      <c r="B235" s="659"/>
      <c r="C235" s="656">
        <v>44179</v>
      </c>
      <c r="D235" s="285"/>
      <c r="E235" s="285"/>
      <c r="F235" s="285" t="s">
        <v>8952</v>
      </c>
      <c r="G235" s="285"/>
      <c r="H235" s="666"/>
      <c r="I235" s="285"/>
      <c r="J235" s="285"/>
      <c r="K235" s="285"/>
      <c r="L235" s="285"/>
      <c r="M235" s="285"/>
      <c r="N235" s="285"/>
      <c r="O235" s="285"/>
      <c r="P235" s="285"/>
      <c r="Q235" s="285"/>
      <c r="R235" s="285"/>
      <c r="S235" s="285"/>
      <c r="T235" s="285"/>
      <c r="U235" s="285"/>
      <c r="V235" s="285"/>
      <c r="W235" s="285"/>
      <c r="X235" s="285"/>
      <c r="Y235" s="285"/>
      <c r="Z235" s="285"/>
      <c r="AA235" s="285"/>
    </row>
    <row r="236" spans="1:27" ht="15.75" customHeight="1">
      <c r="A236" s="285" t="s">
        <v>9034</v>
      </c>
      <c r="B236" s="659"/>
      <c r="C236" s="656">
        <v>44179</v>
      </c>
      <c r="D236" s="285"/>
      <c r="E236" s="285"/>
      <c r="F236" s="285" t="s">
        <v>8952</v>
      </c>
      <c r="G236" s="285"/>
      <c r="H236" s="666"/>
      <c r="I236" s="285"/>
      <c r="J236" s="285"/>
      <c r="K236" s="285"/>
      <c r="L236" s="285"/>
      <c r="M236" s="285"/>
      <c r="N236" s="285"/>
      <c r="O236" s="285"/>
      <c r="P236" s="285"/>
      <c r="Q236" s="285"/>
      <c r="R236" s="285"/>
      <c r="S236" s="285"/>
      <c r="T236" s="285"/>
      <c r="U236" s="285"/>
      <c r="V236" s="285"/>
      <c r="W236" s="285"/>
      <c r="X236" s="285"/>
      <c r="Y236" s="285"/>
      <c r="Z236" s="285"/>
      <c r="AA236" s="285"/>
    </row>
    <row r="237" spans="1:27" ht="15.75" customHeight="1">
      <c r="A237" s="285" t="s">
        <v>2951</v>
      </c>
      <c r="B237" s="659" t="s">
        <v>8982</v>
      </c>
      <c r="C237" s="656">
        <v>44179</v>
      </c>
      <c r="D237" s="285"/>
      <c r="E237" s="285" t="s">
        <v>2641</v>
      </c>
      <c r="F237" s="285" t="s">
        <v>9012</v>
      </c>
      <c r="G237" s="285"/>
      <c r="H237" s="666"/>
      <c r="I237" s="285"/>
      <c r="J237" s="285"/>
      <c r="K237" s="285"/>
      <c r="L237" s="285"/>
      <c r="M237" s="285"/>
      <c r="N237" s="285"/>
      <c r="O237" s="285"/>
      <c r="P237" s="285"/>
      <c r="Q237" s="285"/>
      <c r="R237" s="285"/>
      <c r="S237" s="285"/>
      <c r="T237" s="285"/>
      <c r="U237" s="285"/>
      <c r="V237" s="285"/>
      <c r="W237" s="285"/>
      <c r="X237" s="285"/>
      <c r="Y237" s="285"/>
      <c r="Z237" s="285"/>
      <c r="AA237" s="285"/>
    </row>
    <row r="238" spans="1:27" ht="15.75" customHeight="1">
      <c r="A238" s="285" t="s">
        <v>3601</v>
      </c>
      <c r="B238" s="659" t="s">
        <v>8823</v>
      </c>
      <c r="C238" s="656">
        <v>44180</v>
      </c>
      <c r="D238" s="285"/>
      <c r="E238" s="285"/>
      <c r="F238" s="285" t="s">
        <v>8952</v>
      </c>
      <c r="G238" s="285"/>
      <c r="H238" s="666"/>
      <c r="I238" s="285"/>
      <c r="J238" s="285"/>
      <c r="K238" s="285"/>
      <c r="L238" s="285"/>
      <c r="M238" s="285"/>
      <c r="N238" s="285"/>
      <c r="O238" s="285"/>
      <c r="P238" s="285"/>
      <c r="Q238" s="285"/>
      <c r="R238" s="285"/>
      <c r="S238" s="285"/>
      <c r="T238" s="285"/>
      <c r="U238" s="285"/>
      <c r="V238" s="285"/>
      <c r="W238" s="285"/>
      <c r="X238" s="285"/>
      <c r="Y238" s="285"/>
      <c r="Z238" s="285"/>
      <c r="AA238" s="285"/>
    </row>
    <row r="239" spans="1:27" ht="15.75" customHeight="1">
      <c r="A239" s="285" t="s">
        <v>3021</v>
      </c>
      <c r="B239" s="659" t="s">
        <v>8853</v>
      </c>
      <c r="C239" s="656">
        <v>44180</v>
      </c>
      <c r="D239" s="285"/>
      <c r="E239" s="285"/>
      <c r="F239" s="285" t="s">
        <v>9035</v>
      </c>
      <c r="G239" s="285"/>
      <c r="H239" s="666"/>
      <c r="I239" s="285"/>
      <c r="J239" s="285"/>
      <c r="K239" s="285"/>
      <c r="L239" s="285"/>
      <c r="M239" s="285"/>
      <c r="N239" s="285"/>
      <c r="O239" s="285"/>
      <c r="P239" s="285"/>
      <c r="Q239" s="285"/>
      <c r="R239" s="285"/>
      <c r="S239" s="285"/>
      <c r="T239" s="285"/>
      <c r="U239" s="285"/>
      <c r="V239" s="285"/>
      <c r="W239" s="285"/>
      <c r="X239" s="285"/>
      <c r="Y239" s="285"/>
      <c r="Z239" s="285"/>
      <c r="AA239" s="285"/>
    </row>
    <row r="240" spans="1:27" ht="15.75" customHeight="1">
      <c r="A240" s="285" t="s">
        <v>3021</v>
      </c>
      <c r="B240" s="659" t="s">
        <v>8928</v>
      </c>
      <c r="C240" s="656">
        <v>44182</v>
      </c>
      <c r="D240" s="285"/>
      <c r="E240" s="285"/>
      <c r="F240" s="285" t="s">
        <v>8952</v>
      </c>
      <c r="G240" s="285"/>
      <c r="H240" s="666"/>
      <c r="I240" s="285"/>
      <c r="J240" s="285"/>
      <c r="K240" s="285"/>
      <c r="L240" s="285"/>
      <c r="M240" s="285"/>
      <c r="N240" s="285"/>
      <c r="O240" s="285"/>
      <c r="P240" s="285"/>
      <c r="Q240" s="285"/>
      <c r="R240" s="285"/>
      <c r="S240" s="285"/>
      <c r="T240" s="285"/>
      <c r="U240" s="285"/>
      <c r="V240" s="285"/>
      <c r="W240" s="285"/>
      <c r="X240" s="285"/>
      <c r="Y240" s="285"/>
      <c r="Z240" s="285"/>
      <c r="AA240" s="285"/>
    </row>
    <row r="241" spans="1:27" ht="15.75" customHeight="1">
      <c r="A241" s="285" t="s">
        <v>9036</v>
      </c>
      <c r="B241" s="659"/>
      <c r="C241" s="656">
        <v>44182</v>
      </c>
      <c r="D241" s="285"/>
      <c r="E241" s="285"/>
      <c r="F241" s="703" t="s">
        <v>8952</v>
      </c>
      <c r="G241" s="285"/>
      <c r="H241" s="666"/>
      <c r="I241" s="285"/>
      <c r="J241" s="285"/>
      <c r="K241" s="285"/>
      <c r="L241" s="285"/>
      <c r="M241" s="285"/>
      <c r="N241" s="285"/>
      <c r="O241" s="285"/>
      <c r="P241" s="285"/>
      <c r="Q241" s="285"/>
      <c r="R241" s="285"/>
      <c r="S241" s="285"/>
      <c r="T241" s="285"/>
      <c r="U241" s="285"/>
      <c r="V241" s="285"/>
      <c r="W241" s="285"/>
      <c r="X241" s="285"/>
      <c r="Y241" s="285"/>
      <c r="Z241" s="285"/>
      <c r="AA241" s="285"/>
    </row>
    <row r="242" spans="1:27" ht="15.75" customHeight="1">
      <c r="A242" s="285" t="s">
        <v>2929</v>
      </c>
      <c r="B242" s="659" t="s">
        <v>8814</v>
      </c>
      <c r="C242" s="656">
        <v>44182</v>
      </c>
      <c r="D242" s="285"/>
      <c r="E242" s="285"/>
      <c r="F242" s="285" t="s">
        <v>8952</v>
      </c>
      <c r="G242" s="285"/>
      <c r="H242" s="666"/>
      <c r="I242" s="285"/>
      <c r="J242" s="285"/>
      <c r="K242" s="285"/>
      <c r="L242" s="285"/>
      <c r="M242" s="285"/>
      <c r="N242" s="285"/>
      <c r="O242" s="285"/>
      <c r="P242" s="285"/>
      <c r="Q242" s="285"/>
      <c r="R242" s="285"/>
      <c r="S242" s="285"/>
      <c r="T242" s="285"/>
      <c r="U242" s="285"/>
      <c r="V242" s="285"/>
      <c r="W242" s="285"/>
      <c r="X242" s="285"/>
      <c r="Y242" s="285"/>
      <c r="Z242" s="285"/>
      <c r="AA242" s="285"/>
    </row>
    <row r="243" spans="1:27" ht="15.75" customHeight="1">
      <c r="A243" s="285" t="s">
        <v>2960</v>
      </c>
      <c r="B243" s="659" t="s">
        <v>9022</v>
      </c>
      <c r="C243" s="656">
        <v>44182</v>
      </c>
      <c r="D243" s="285"/>
      <c r="E243" s="285" t="s">
        <v>2641</v>
      </c>
      <c r="F243" s="285" t="s">
        <v>9037</v>
      </c>
      <c r="G243" s="285"/>
      <c r="H243" s="666"/>
      <c r="I243" s="285"/>
      <c r="J243" s="285"/>
      <c r="K243" s="285"/>
      <c r="L243" s="285"/>
      <c r="M243" s="285"/>
      <c r="N243" s="285"/>
      <c r="O243" s="285"/>
      <c r="P243" s="285"/>
      <c r="Q243" s="285"/>
      <c r="R243" s="285"/>
      <c r="S243" s="285"/>
      <c r="T243" s="285"/>
      <c r="U243" s="285"/>
      <c r="V243" s="285"/>
      <c r="W243" s="285"/>
      <c r="X243" s="285"/>
      <c r="Y243" s="285"/>
      <c r="Z243" s="285"/>
      <c r="AA243" s="285"/>
    </row>
    <row r="244" spans="1:27" ht="15.75" customHeight="1">
      <c r="A244" s="285" t="s">
        <v>2694</v>
      </c>
      <c r="B244" s="659" t="s">
        <v>8919</v>
      </c>
      <c r="C244" s="656">
        <v>44182</v>
      </c>
      <c r="D244" s="285"/>
      <c r="E244" s="285"/>
      <c r="F244" s="285" t="s">
        <v>8952</v>
      </c>
      <c r="G244" s="285"/>
      <c r="H244" s="666"/>
      <c r="I244" s="285"/>
      <c r="J244" s="285"/>
      <c r="K244" s="285"/>
      <c r="L244" s="285"/>
      <c r="M244" s="285"/>
      <c r="N244" s="285"/>
      <c r="O244" s="285"/>
      <c r="P244" s="285"/>
      <c r="Q244" s="285"/>
      <c r="R244" s="285"/>
      <c r="S244" s="285"/>
      <c r="T244" s="285"/>
      <c r="U244" s="285"/>
      <c r="V244" s="285"/>
      <c r="W244" s="285"/>
      <c r="X244" s="285"/>
      <c r="Y244" s="285"/>
      <c r="Z244" s="285"/>
      <c r="AA244" s="285"/>
    </row>
    <row r="245" spans="1:27" ht="15.75" customHeight="1">
      <c r="A245" s="285" t="s">
        <v>2999</v>
      </c>
      <c r="B245" s="659" t="s">
        <v>8810</v>
      </c>
      <c r="C245" s="656">
        <v>44182</v>
      </c>
      <c r="D245" s="285"/>
      <c r="E245" s="285"/>
      <c r="F245" s="285" t="s">
        <v>8952</v>
      </c>
      <c r="G245" s="285"/>
      <c r="H245" s="666"/>
      <c r="I245" s="285"/>
      <c r="J245" s="285"/>
      <c r="K245" s="285"/>
      <c r="L245" s="285"/>
      <c r="M245" s="285"/>
      <c r="N245" s="285"/>
      <c r="O245" s="285"/>
      <c r="P245" s="285"/>
      <c r="Q245" s="285"/>
      <c r="R245" s="285"/>
      <c r="S245" s="285"/>
      <c r="T245" s="285"/>
      <c r="U245" s="285"/>
      <c r="V245" s="285"/>
      <c r="W245" s="285"/>
      <c r="X245" s="285"/>
      <c r="Y245" s="285"/>
      <c r="Z245" s="285"/>
      <c r="AA245" s="285"/>
    </row>
    <row r="246" spans="1:27" ht="16.5" customHeight="1">
      <c r="A246" s="285" t="s">
        <v>3087</v>
      </c>
      <c r="B246" s="659" t="s">
        <v>9038</v>
      </c>
      <c r="C246" s="656">
        <v>44185</v>
      </c>
      <c r="D246" s="285"/>
      <c r="E246" s="285"/>
      <c r="F246" s="285" t="s">
        <v>8952</v>
      </c>
      <c r="G246" s="285"/>
      <c r="H246" s="666"/>
      <c r="I246" s="285"/>
      <c r="J246" s="285"/>
      <c r="K246" s="285"/>
      <c r="L246" s="285"/>
      <c r="M246" s="285"/>
      <c r="N246" s="285"/>
      <c r="O246" s="285"/>
      <c r="P246" s="285"/>
      <c r="Q246" s="285"/>
      <c r="R246" s="285"/>
      <c r="S246" s="285"/>
      <c r="T246" s="285"/>
      <c r="U246" s="285"/>
      <c r="V246" s="285"/>
      <c r="W246" s="285"/>
      <c r="X246" s="285"/>
      <c r="Y246" s="285"/>
      <c r="Z246" s="285"/>
      <c r="AA246" s="285"/>
    </row>
    <row r="247" spans="1:27" ht="16.5" customHeight="1">
      <c r="A247" s="285" t="s">
        <v>2990</v>
      </c>
      <c r="B247" s="659" t="s">
        <v>8899</v>
      </c>
      <c r="C247" s="656">
        <v>44186</v>
      </c>
      <c r="D247" s="285"/>
      <c r="E247" s="285"/>
      <c r="F247" s="285" t="s">
        <v>9039</v>
      </c>
      <c r="G247" s="285"/>
      <c r="H247" s="666"/>
      <c r="I247" s="285"/>
      <c r="J247" s="285"/>
      <c r="K247" s="285"/>
      <c r="L247" s="285"/>
      <c r="M247" s="285"/>
      <c r="N247" s="285"/>
      <c r="O247" s="285"/>
      <c r="P247" s="285"/>
      <c r="Q247" s="285"/>
      <c r="R247" s="285"/>
      <c r="S247" s="285"/>
      <c r="T247" s="285"/>
      <c r="U247" s="285"/>
      <c r="V247" s="285"/>
      <c r="W247" s="285"/>
      <c r="X247" s="285"/>
      <c r="Y247" s="285"/>
      <c r="Z247" s="285"/>
      <c r="AA247" s="285"/>
    </row>
    <row r="248" spans="1:27" ht="15.75" customHeight="1">
      <c r="A248" s="285" t="s">
        <v>9040</v>
      </c>
      <c r="B248" s="659" t="s">
        <v>9041</v>
      </c>
      <c r="C248" s="656">
        <v>44186</v>
      </c>
      <c r="D248" s="285"/>
      <c r="E248" s="285" t="s">
        <v>9042</v>
      </c>
      <c r="F248" s="285" t="s">
        <v>9043</v>
      </c>
      <c r="G248" s="285"/>
      <c r="H248" s="666"/>
      <c r="I248" s="285"/>
      <c r="J248" s="285"/>
      <c r="K248" s="285"/>
      <c r="L248" s="285"/>
      <c r="M248" s="285"/>
      <c r="N248" s="285"/>
      <c r="O248" s="285"/>
      <c r="P248" s="285"/>
      <c r="Q248" s="285"/>
      <c r="R248" s="285"/>
      <c r="S248" s="285"/>
      <c r="T248" s="285"/>
      <c r="U248" s="285"/>
      <c r="V248" s="285"/>
      <c r="W248" s="285"/>
      <c r="X248" s="285"/>
      <c r="Y248" s="285"/>
      <c r="Z248" s="285"/>
      <c r="AA248" s="285"/>
    </row>
    <row r="249" spans="1:27" ht="15.75" customHeight="1">
      <c r="A249" s="285" t="s">
        <v>2943</v>
      </c>
      <c r="B249" s="659" t="s">
        <v>8919</v>
      </c>
      <c r="C249" s="656">
        <v>44186</v>
      </c>
      <c r="D249" s="285"/>
      <c r="E249" s="285"/>
      <c r="F249" s="285" t="s">
        <v>8952</v>
      </c>
      <c r="G249" s="285"/>
      <c r="H249" s="666"/>
      <c r="I249" s="285"/>
      <c r="J249" s="285"/>
      <c r="K249" s="285"/>
      <c r="L249" s="285"/>
      <c r="M249" s="285"/>
      <c r="N249" s="285"/>
      <c r="O249" s="285"/>
      <c r="P249" s="285"/>
      <c r="Q249" s="285"/>
      <c r="R249" s="285"/>
      <c r="S249" s="285"/>
      <c r="T249" s="285"/>
      <c r="U249" s="285"/>
      <c r="V249" s="285"/>
      <c r="W249" s="285"/>
      <c r="X249" s="285"/>
      <c r="Y249" s="285"/>
      <c r="Z249" s="285"/>
      <c r="AA249" s="285"/>
    </row>
    <row r="250" spans="1:27" ht="15.75" customHeight="1">
      <c r="A250" s="285" t="s">
        <v>2989</v>
      </c>
      <c r="B250" s="659"/>
      <c r="C250" s="656">
        <v>44186</v>
      </c>
      <c r="D250" s="285"/>
      <c r="E250" s="285"/>
      <c r="F250" s="285" t="s">
        <v>8952</v>
      </c>
      <c r="G250" s="285"/>
      <c r="H250" s="666"/>
      <c r="I250" s="285"/>
      <c r="J250" s="285"/>
      <c r="K250" s="285"/>
      <c r="L250" s="285"/>
      <c r="M250" s="285"/>
      <c r="N250" s="285"/>
      <c r="O250" s="285"/>
      <c r="P250" s="285"/>
      <c r="Q250" s="285"/>
      <c r="R250" s="285"/>
      <c r="S250" s="285"/>
      <c r="T250" s="285"/>
      <c r="U250" s="285"/>
      <c r="V250" s="285"/>
      <c r="W250" s="285"/>
      <c r="X250" s="285"/>
      <c r="Y250" s="285"/>
      <c r="Z250" s="285"/>
      <c r="AA250" s="285"/>
    </row>
    <row r="251" spans="1:27" ht="15.75" customHeight="1">
      <c r="A251" s="285" t="s">
        <v>2951</v>
      </c>
      <c r="B251" s="659"/>
      <c r="C251" s="656">
        <v>44186</v>
      </c>
      <c r="D251" s="285"/>
      <c r="E251" s="285"/>
      <c r="F251" s="285" t="s">
        <v>8952</v>
      </c>
      <c r="G251" s="285"/>
      <c r="H251" s="666"/>
      <c r="I251" s="285"/>
      <c r="J251" s="285"/>
      <c r="K251" s="285"/>
      <c r="L251" s="285"/>
      <c r="M251" s="285"/>
      <c r="N251" s="285"/>
      <c r="O251" s="285"/>
      <c r="P251" s="285"/>
      <c r="Q251" s="285"/>
      <c r="R251" s="285"/>
      <c r="S251" s="285"/>
      <c r="T251" s="285"/>
      <c r="U251" s="285"/>
      <c r="V251" s="285"/>
      <c r="W251" s="285"/>
      <c r="X251" s="285"/>
      <c r="Y251" s="285"/>
      <c r="Z251" s="285"/>
      <c r="AA251" s="285"/>
    </row>
    <row r="252" spans="1:27" ht="15.75" customHeight="1">
      <c r="A252" s="285" t="s">
        <v>9030</v>
      </c>
      <c r="B252" s="659"/>
      <c r="C252" s="656">
        <v>44186</v>
      </c>
      <c r="D252" s="285"/>
      <c r="E252" s="285"/>
      <c r="F252" s="285" t="s">
        <v>8952</v>
      </c>
      <c r="G252" s="285"/>
      <c r="H252" s="666"/>
      <c r="I252" s="285"/>
      <c r="J252" s="285"/>
      <c r="K252" s="285"/>
      <c r="L252" s="285"/>
      <c r="M252" s="285"/>
      <c r="N252" s="285"/>
      <c r="O252" s="285"/>
      <c r="P252" s="285"/>
      <c r="Q252" s="285"/>
      <c r="R252" s="285"/>
      <c r="S252" s="285"/>
      <c r="T252" s="285"/>
      <c r="U252" s="285"/>
      <c r="V252" s="285"/>
      <c r="W252" s="285"/>
      <c r="X252" s="285"/>
      <c r="Y252" s="285"/>
      <c r="Z252" s="285"/>
      <c r="AA252" s="285"/>
    </row>
    <row r="253" spans="1:27" ht="15.75" customHeight="1">
      <c r="A253" s="285" t="s">
        <v>4233</v>
      </c>
      <c r="B253" s="659"/>
      <c r="C253" s="656">
        <v>44186</v>
      </c>
      <c r="D253" s="285"/>
      <c r="E253" s="285"/>
      <c r="F253" s="285" t="s">
        <v>8952</v>
      </c>
      <c r="G253" s="285"/>
      <c r="H253" s="666"/>
      <c r="I253" s="285"/>
      <c r="J253" s="285"/>
      <c r="K253" s="285"/>
      <c r="L253" s="285"/>
      <c r="M253" s="285"/>
      <c r="N253" s="285"/>
      <c r="O253" s="285"/>
      <c r="P253" s="285"/>
      <c r="Q253" s="285"/>
      <c r="R253" s="285"/>
      <c r="S253" s="285"/>
      <c r="T253" s="285"/>
      <c r="U253" s="285"/>
      <c r="V253" s="285"/>
      <c r="W253" s="285"/>
      <c r="X253" s="285"/>
      <c r="Y253" s="285"/>
      <c r="Z253" s="285"/>
      <c r="AA253" s="285"/>
    </row>
    <row r="254" spans="1:27" ht="15.75" customHeight="1">
      <c r="A254" s="285" t="s">
        <v>2939</v>
      </c>
      <c r="B254" s="659" t="s">
        <v>8853</v>
      </c>
      <c r="C254" s="656">
        <v>44186</v>
      </c>
      <c r="D254" s="285" t="s">
        <v>9044</v>
      </c>
      <c r="E254" s="285" t="s">
        <v>2641</v>
      </c>
      <c r="F254" s="285" t="s">
        <v>9045</v>
      </c>
      <c r="G254" s="285"/>
      <c r="H254" s="666"/>
      <c r="I254" s="285"/>
      <c r="J254" s="285"/>
      <c r="K254" s="285"/>
      <c r="L254" s="285"/>
      <c r="M254" s="285"/>
      <c r="N254" s="285"/>
      <c r="O254" s="285"/>
      <c r="P254" s="285"/>
      <c r="Q254" s="285"/>
      <c r="R254" s="285"/>
      <c r="S254" s="285"/>
      <c r="T254" s="285"/>
      <c r="U254" s="285"/>
      <c r="V254" s="285"/>
      <c r="W254" s="285"/>
      <c r="X254" s="285"/>
      <c r="Y254" s="285"/>
      <c r="Z254" s="285"/>
      <c r="AA254" s="285"/>
    </row>
    <row r="255" spans="1:27" ht="15.75" customHeight="1">
      <c r="A255" s="285" t="s">
        <v>9046</v>
      </c>
      <c r="B255" s="659" t="s">
        <v>9022</v>
      </c>
      <c r="C255" s="656">
        <v>44186</v>
      </c>
      <c r="D255" s="285" t="s">
        <v>9047</v>
      </c>
      <c r="E255" s="285" t="s">
        <v>2641</v>
      </c>
      <c r="F255" s="285" t="s">
        <v>9048</v>
      </c>
      <c r="G255" s="285"/>
      <c r="H255" s="666"/>
      <c r="I255" s="285"/>
      <c r="J255" s="285"/>
      <c r="K255" s="285"/>
      <c r="L255" s="285"/>
      <c r="M255" s="285"/>
      <c r="N255" s="285"/>
      <c r="O255" s="285"/>
      <c r="P255" s="285"/>
      <c r="Q255" s="285"/>
      <c r="R255" s="285"/>
      <c r="S255" s="285"/>
      <c r="T255" s="285"/>
      <c r="U255" s="285"/>
      <c r="V255" s="285"/>
      <c r="W255" s="285"/>
      <c r="X255" s="285"/>
      <c r="Y255" s="285"/>
      <c r="Z255" s="285"/>
      <c r="AA255" s="285"/>
    </row>
    <row r="256" spans="1:27" ht="15.75" customHeight="1">
      <c r="A256" s="285" t="s">
        <v>3573</v>
      </c>
      <c r="B256" s="659" t="s">
        <v>9049</v>
      </c>
      <c r="C256" s="656">
        <v>44186</v>
      </c>
      <c r="D256" s="285" t="s">
        <v>9047</v>
      </c>
      <c r="E256" s="285" t="s">
        <v>2641</v>
      </c>
      <c r="F256" s="285" t="s">
        <v>9048</v>
      </c>
      <c r="G256" s="285"/>
      <c r="H256" s="666"/>
      <c r="I256" s="285"/>
      <c r="J256" s="285"/>
      <c r="K256" s="285"/>
      <c r="L256" s="285"/>
      <c r="M256" s="285"/>
      <c r="N256" s="285"/>
      <c r="O256" s="285"/>
      <c r="P256" s="285"/>
      <c r="Q256" s="285"/>
      <c r="R256" s="285"/>
      <c r="S256" s="285"/>
      <c r="T256" s="285"/>
      <c r="U256" s="285"/>
      <c r="V256" s="285"/>
      <c r="W256" s="285"/>
      <c r="X256" s="285"/>
      <c r="Y256" s="285"/>
      <c r="Z256" s="285"/>
      <c r="AA256" s="285"/>
    </row>
    <row r="257" spans="1:27" ht="15.75" customHeight="1">
      <c r="A257" s="285" t="s">
        <v>3394</v>
      </c>
      <c r="B257" s="692" t="s">
        <v>9050</v>
      </c>
      <c r="C257" s="656">
        <v>44186</v>
      </c>
      <c r="D257" s="285" t="s">
        <v>9047</v>
      </c>
      <c r="E257" s="285" t="s">
        <v>2641</v>
      </c>
      <c r="F257" s="285" t="s">
        <v>9048</v>
      </c>
      <c r="G257" s="285"/>
      <c r="H257" s="666"/>
      <c r="I257" s="285"/>
      <c r="J257" s="285"/>
      <c r="K257" s="285"/>
      <c r="L257" s="285"/>
      <c r="M257" s="285"/>
      <c r="N257" s="285"/>
      <c r="O257" s="285"/>
      <c r="P257" s="285"/>
      <c r="Q257" s="285"/>
      <c r="R257" s="285"/>
      <c r="S257" s="285"/>
      <c r="T257" s="285"/>
      <c r="U257" s="285"/>
      <c r="V257" s="285"/>
      <c r="W257" s="285"/>
      <c r="X257" s="285"/>
      <c r="Y257" s="285"/>
      <c r="Z257" s="285"/>
      <c r="AA257" s="285"/>
    </row>
    <row r="258" spans="1:27" ht="15.75" customHeight="1">
      <c r="A258" s="285" t="s">
        <v>2987</v>
      </c>
      <c r="B258" s="659" t="s">
        <v>8814</v>
      </c>
      <c r="C258" s="656">
        <v>44187</v>
      </c>
      <c r="D258" s="285"/>
      <c r="E258" s="285"/>
      <c r="F258" s="703" t="s">
        <v>8952</v>
      </c>
      <c r="G258" s="285"/>
      <c r="H258" s="666"/>
      <c r="I258" s="285"/>
      <c r="J258" s="285"/>
      <c r="K258" s="285"/>
      <c r="L258" s="285"/>
      <c r="M258" s="285"/>
      <c r="N258" s="285"/>
      <c r="O258" s="285"/>
      <c r="P258" s="285"/>
      <c r="Q258" s="285"/>
      <c r="R258" s="285"/>
      <c r="S258" s="285"/>
      <c r="T258" s="285"/>
      <c r="U258" s="285"/>
      <c r="V258" s="285"/>
      <c r="W258" s="285"/>
      <c r="X258" s="285"/>
      <c r="Y258" s="285"/>
      <c r="Z258" s="285"/>
      <c r="AA258" s="285"/>
    </row>
    <row r="259" spans="1:27" ht="15.75" customHeight="1">
      <c r="A259" s="285" t="s">
        <v>2958</v>
      </c>
      <c r="B259" s="659" t="s">
        <v>8946</v>
      </c>
      <c r="C259" s="656">
        <v>44187</v>
      </c>
      <c r="D259" s="285"/>
      <c r="E259" s="285"/>
      <c r="F259" s="285" t="s">
        <v>8952</v>
      </c>
      <c r="G259" s="285"/>
      <c r="H259" s="666"/>
      <c r="I259" s="285"/>
      <c r="J259" s="285"/>
      <c r="K259" s="285"/>
      <c r="L259" s="285"/>
      <c r="M259" s="285"/>
      <c r="N259" s="285"/>
      <c r="O259" s="285"/>
      <c r="P259" s="285"/>
      <c r="Q259" s="285"/>
      <c r="R259" s="285"/>
      <c r="S259" s="285"/>
      <c r="T259" s="285"/>
      <c r="U259" s="285"/>
      <c r="V259" s="285"/>
      <c r="W259" s="285"/>
      <c r="X259" s="285"/>
      <c r="Y259" s="285"/>
      <c r="Z259" s="285"/>
      <c r="AA259" s="285"/>
    </row>
    <row r="260" spans="1:27" ht="15.75" customHeight="1">
      <c r="A260" s="285" t="s">
        <v>3072</v>
      </c>
      <c r="B260" s="659" t="s">
        <v>8820</v>
      </c>
      <c r="C260" s="656">
        <v>44187</v>
      </c>
      <c r="D260" s="285"/>
      <c r="E260" s="285"/>
      <c r="F260" s="285" t="s">
        <v>8952</v>
      </c>
      <c r="G260" s="285"/>
      <c r="H260" s="666"/>
      <c r="I260" s="285"/>
      <c r="J260" s="285"/>
      <c r="K260" s="285"/>
      <c r="L260" s="285"/>
      <c r="M260" s="285"/>
      <c r="N260" s="285"/>
      <c r="O260" s="285"/>
      <c r="P260" s="285"/>
      <c r="Q260" s="285"/>
      <c r="R260" s="285"/>
      <c r="S260" s="285"/>
      <c r="T260" s="285"/>
      <c r="U260" s="285"/>
      <c r="V260" s="285"/>
      <c r="W260" s="285"/>
      <c r="X260" s="285"/>
      <c r="Y260" s="285"/>
      <c r="Z260" s="285"/>
      <c r="AA260" s="285"/>
    </row>
    <row r="261" spans="1:27" ht="15.75" customHeight="1">
      <c r="A261" s="285" t="s">
        <v>8978</v>
      </c>
      <c r="B261" s="659" t="s">
        <v>8958</v>
      </c>
      <c r="C261" s="656">
        <v>44187</v>
      </c>
      <c r="D261" s="285"/>
      <c r="E261" s="285"/>
      <c r="F261" s="285" t="s">
        <v>8952</v>
      </c>
      <c r="G261" s="285"/>
      <c r="H261" s="666"/>
      <c r="I261" s="285"/>
      <c r="J261" s="285"/>
      <c r="K261" s="285"/>
      <c r="L261" s="285"/>
      <c r="M261" s="285"/>
      <c r="N261" s="285"/>
      <c r="O261" s="285"/>
      <c r="P261" s="285"/>
      <c r="Q261" s="285"/>
      <c r="R261" s="285"/>
      <c r="S261" s="285"/>
      <c r="T261" s="285"/>
      <c r="U261" s="285"/>
      <c r="V261" s="285"/>
      <c r="W261" s="285"/>
      <c r="X261" s="285"/>
      <c r="Y261" s="285"/>
      <c r="Z261" s="285"/>
      <c r="AA261" s="285"/>
    </row>
    <row r="262" spans="1:27" ht="15.75" customHeight="1">
      <c r="A262" s="285" t="s">
        <v>9051</v>
      </c>
      <c r="B262" s="659" t="s">
        <v>8823</v>
      </c>
      <c r="C262" s="656">
        <v>44187</v>
      </c>
      <c r="D262" s="285"/>
      <c r="E262" s="285"/>
      <c r="F262" s="285" t="s">
        <v>8952</v>
      </c>
      <c r="G262" s="285"/>
      <c r="H262" s="666"/>
      <c r="I262" s="285"/>
      <c r="J262" s="285"/>
      <c r="K262" s="285"/>
      <c r="L262" s="285"/>
      <c r="M262" s="285"/>
      <c r="N262" s="285"/>
      <c r="O262" s="285"/>
      <c r="P262" s="285"/>
      <c r="Q262" s="285"/>
      <c r="R262" s="285"/>
      <c r="S262" s="285"/>
      <c r="T262" s="285"/>
      <c r="U262" s="285"/>
      <c r="V262" s="285"/>
      <c r="W262" s="285"/>
      <c r="X262" s="285"/>
      <c r="Y262" s="285"/>
      <c r="Z262" s="285"/>
      <c r="AA262" s="285"/>
    </row>
    <row r="263" spans="1:27" ht="15.75" customHeight="1">
      <c r="A263" s="285" t="s">
        <v>2992</v>
      </c>
      <c r="B263" s="659" t="s">
        <v>8853</v>
      </c>
      <c r="C263" s="656">
        <v>44188</v>
      </c>
      <c r="D263" s="285"/>
      <c r="E263" s="285"/>
      <c r="F263" s="285" t="s">
        <v>8952</v>
      </c>
      <c r="G263" s="285"/>
      <c r="H263" s="666"/>
      <c r="I263" s="285"/>
      <c r="J263" s="285"/>
      <c r="K263" s="285"/>
      <c r="L263" s="285"/>
      <c r="M263" s="285"/>
      <c r="N263" s="285"/>
      <c r="O263" s="285"/>
      <c r="P263" s="285"/>
      <c r="Q263" s="285"/>
      <c r="R263" s="285"/>
      <c r="S263" s="285"/>
      <c r="T263" s="285"/>
      <c r="U263" s="285"/>
      <c r="V263" s="285"/>
      <c r="W263" s="285"/>
      <c r="X263" s="285"/>
      <c r="Y263" s="285"/>
      <c r="Z263" s="285"/>
      <c r="AA263" s="285"/>
    </row>
    <row r="264" spans="1:27" ht="15.75" customHeight="1">
      <c r="A264" s="285" t="s">
        <v>2992</v>
      </c>
      <c r="B264" s="659" t="s">
        <v>8823</v>
      </c>
      <c r="C264" s="656">
        <v>44188</v>
      </c>
      <c r="D264" s="285"/>
      <c r="E264" s="285"/>
      <c r="F264" s="285" t="s">
        <v>8952</v>
      </c>
      <c r="G264" s="285"/>
      <c r="H264" s="666"/>
      <c r="I264" s="285"/>
      <c r="J264" s="285"/>
      <c r="K264" s="285"/>
      <c r="L264" s="285"/>
      <c r="M264" s="285"/>
      <c r="N264" s="285"/>
      <c r="O264" s="285"/>
      <c r="P264" s="285"/>
      <c r="Q264" s="285"/>
      <c r="R264" s="285"/>
      <c r="S264" s="285"/>
      <c r="T264" s="285"/>
      <c r="U264" s="285"/>
      <c r="V264" s="285"/>
      <c r="W264" s="285"/>
      <c r="X264" s="285"/>
      <c r="Y264" s="285"/>
      <c r="Z264" s="285"/>
      <c r="AA264" s="285"/>
    </row>
    <row r="265" spans="1:27" ht="15.75" customHeight="1">
      <c r="A265" s="285" t="s">
        <v>3150</v>
      </c>
      <c r="B265" s="659" t="s">
        <v>8896</v>
      </c>
      <c r="C265" s="656">
        <v>44193</v>
      </c>
      <c r="D265" s="285"/>
      <c r="E265" s="285"/>
      <c r="F265" s="285" t="s">
        <v>8952</v>
      </c>
      <c r="G265" s="285"/>
      <c r="H265" s="666"/>
      <c r="I265" s="285"/>
      <c r="J265" s="285"/>
      <c r="K265" s="285"/>
      <c r="L265" s="285"/>
      <c r="M265" s="285"/>
      <c r="N265" s="285"/>
      <c r="O265" s="285"/>
      <c r="P265" s="285"/>
      <c r="Q265" s="285"/>
      <c r="R265" s="285"/>
      <c r="S265" s="285"/>
      <c r="T265" s="285"/>
      <c r="U265" s="285"/>
      <c r="V265" s="285"/>
      <c r="W265" s="285"/>
      <c r="X265" s="285"/>
      <c r="Y265" s="285"/>
      <c r="Z265" s="285"/>
      <c r="AA265" s="285"/>
    </row>
    <row r="266" spans="1:27" ht="15.75" customHeight="1">
      <c r="A266" s="285" t="s">
        <v>3573</v>
      </c>
      <c r="B266" s="659" t="s">
        <v>8814</v>
      </c>
      <c r="C266" s="656">
        <v>44193</v>
      </c>
      <c r="D266" s="285"/>
      <c r="E266" s="285"/>
      <c r="F266" s="285" t="s">
        <v>8952</v>
      </c>
      <c r="G266" s="285"/>
      <c r="H266" s="666"/>
      <c r="I266" s="285"/>
      <c r="J266" s="285"/>
      <c r="K266" s="285"/>
      <c r="L266" s="285"/>
      <c r="M266" s="285"/>
      <c r="N266" s="285"/>
      <c r="O266" s="285"/>
      <c r="P266" s="285"/>
      <c r="Q266" s="285"/>
      <c r="R266" s="285"/>
      <c r="S266" s="285"/>
      <c r="T266" s="285"/>
      <c r="U266" s="285"/>
      <c r="V266" s="285"/>
      <c r="W266" s="285"/>
      <c r="X266" s="285"/>
      <c r="Y266" s="285"/>
      <c r="Z266" s="285"/>
      <c r="AA266" s="285"/>
    </row>
    <row r="267" spans="1:27" ht="15.75" customHeight="1">
      <c r="A267" s="285" t="s">
        <v>3750</v>
      </c>
      <c r="B267" s="659" t="s">
        <v>8899</v>
      </c>
      <c r="C267" s="656">
        <v>44193</v>
      </c>
      <c r="D267" s="285"/>
      <c r="E267" s="285"/>
      <c r="F267" s="285" t="s">
        <v>8947</v>
      </c>
      <c r="G267" s="285"/>
      <c r="H267" s="666"/>
      <c r="I267" s="285"/>
      <c r="J267" s="285"/>
      <c r="K267" s="285"/>
      <c r="L267" s="285"/>
      <c r="M267" s="285"/>
      <c r="N267" s="285"/>
      <c r="O267" s="285"/>
      <c r="P267" s="285"/>
      <c r="Q267" s="285"/>
      <c r="R267" s="285"/>
      <c r="S267" s="285"/>
      <c r="T267" s="285"/>
      <c r="U267" s="285"/>
      <c r="V267" s="285"/>
      <c r="W267" s="285"/>
      <c r="X267" s="285"/>
      <c r="Y267" s="285"/>
      <c r="Z267" s="285"/>
      <c r="AA267" s="285"/>
    </row>
    <row r="268" spans="1:27" ht="15.75" customHeight="1">
      <c r="A268" s="285" t="s">
        <v>2975</v>
      </c>
      <c r="B268" s="659" t="s">
        <v>9052</v>
      </c>
      <c r="C268" s="656">
        <v>44193</v>
      </c>
      <c r="D268" s="285"/>
      <c r="E268" s="285"/>
      <c r="F268" s="285" t="s">
        <v>8947</v>
      </c>
      <c r="G268" s="285"/>
      <c r="H268" s="666"/>
      <c r="I268" s="285"/>
      <c r="J268" s="285"/>
      <c r="K268" s="285"/>
      <c r="L268" s="285"/>
      <c r="M268" s="285"/>
      <c r="N268" s="285"/>
      <c r="O268" s="285"/>
      <c r="P268" s="285"/>
      <c r="Q268" s="285"/>
      <c r="R268" s="285"/>
      <c r="S268" s="285"/>
      <c r="T268" s="285"/>
      <c r="U268" s="285"/>
      <c r="V268" s="285"/>
      <c r="W268" s="285"/>
      <c r="X268" s="285"/>
      <c r="Y268" s="285"/>
      <c r="Z268" s="285"/>
      <c r="AA268" s="285"/>
    </row>
    <row r="269" spans="1:27" ht="15.75" customHeight="1">
      <c r="A269" s="285" t="s">
        <v>9053</v>
      </c>
      <c r="B269" s="659" t="s">
        <v>9054</v>
      </c>
      <c r="C269" s="656">
        <v>44193</v>
      </c>
      <c r="D269" s="285"/>
      <c r="E269" s="285"/>
      <c r="F269" s="285" t="s">
        <v>8947</v>
      </c>
      <c r="G269" s="285"/>
      <c r="H269" s="666"/>
      <c r="I269" s="285"/>
      <c r="J269" s="285"/>
      <c r="K269" s="285"/>
      <c r="L269" s="285"/>
      <c r="M269" s="285"/>
      <c r="N269" s="285"/>
      <c r="O269" s="285"/>
      <c r="P269" s="285"/>
      <c r="Q269" s="285"/>
      <c r="R269" s="285"/>
      <c r="S269" s="285"/>
      <c r="T269" s="285"/>
      <c r="U269" s="285"/>
      <c r="V269" s="285"/>
      <c r="W269" s="285"/>
      <c r="X269" s="285"/>
      <c r="Y269" s="285"/>
      <c r="Z269" s="285"/>
      <c r="AA269" s="285"/>
    </row>
    <row r="270" spans="1:27" ht="15.75" customHeight="1">
      <c r="A270" s="285" t="s">
        <v>2698</v>
      </c>
      <c r="B270" s="659" t="s">
        <v>9055</v>
      </c>
      <c r="C270" s="656">
        <v>44193</v>
      </c>
      <c r="D270" s="285"/>
      <c r="E270" s="285"/>
      <c r="F270" s="285" t="s">
        <v>8947</v>
      </c>
      <c r="G270" s="285"/>
      <c r="H270" s="666"/>
      <c r="I270" s="285"/>
      <c r="J270" s="285"/>
      <c r="K270" s="285"/>
      <c r="L270" s="285"/>
      <c r="M270" s="285"/>
      <c r="N270" s="285"/>
      <c r="O270" s="285"/>
      <c r="P270" s="285"/>
      <c r="Q270" s="285"/>
      <c r="R270" s="285"/>
      <c r="S270" s="285"/>
      <c r="T270" s="285"/>
      <c r="U270" s="285"/>
      <c r="V270" s="285"/>
      <c r="W270" s="285"/>
      <c r="X270" s="285"/>
      <c r="Y270" s="285"/>
      <c r="Z270" s="285"/>
      <c r="AA270" s="285"/>
    </row>
    <row r="271" spans="1:27" ht="30" customHeight="1">
      <c r="A271" s="285" t="s">
        <v>9056</v>
      </c>
      <c r="B271" s="659" t="s">
        <v>9041</v>
      </c>
      <c r="C271" s="656">
        <v>44193</v>
      </c>
      <c r="D271" s="285"/>
      <c r="E271" s="285"/>
      <c r="F271" s="285" t="s">
        <v>8947</v>
      </c>
      <c r="G271" s="285"/>
      <c r="H271" s="666"/>
      <c r="I271" s="285"/>
      <c r="J271" s="285"/>
      <c r="K271" s="285"/>
      <c r="L271" s="285"/>
      <c r="M271" s="285"/>
      <c r="N271" s="285"/>
      <c r="O271" s="285"/>
      <c r="P271" s="285"/>
      <c r="Q271" s="285"/>
      <c r="R271" s="285"/>
      <c r="S271" s="285"/>
      <c r="T271" s="285"/>
      <c r="U271" s="285"/>
      <c r="V271" s="285"/>
      <c r="W271" s="285"/>
      <c r="X271" s="285"/>
      <c r="Y271" s="285"/>
      <c r="Z271" s="285"/>
      <c r="AA271" s="285"/>
    </row>
    <row r="272" spans="1:27" ht="15.75" customHeight="1">
      <c r="A272" s="285" t="s">
        <v>3265</v>
      </c>
      <c r="B272" s="659" t="s">
        <v>8810</v>
      </c>
      <c r="C272" s="656">
        <v>44193</v>
      </c>
      <c r="D272" s="285"/>
      <c r="E272" s="285"/>
      <c r="F272" s="285" t="s">
        <v>8947</v>
      </c>
      <c r="G272" s="285"/>
      <c r="H272" s="666"/>
      <c r="I272" s="285"/>
      <c r="J272" s="285"/>
      <c r="K272" s="285"/>
      <c r="L272" s="285"/>
      <c r="M272" s="285"/>
      <c r="N272" s="285"/>
      <c r="O272" s="285"/>
      <c r="P272" s="285"/>
      <c r="Q272" s="285"/>
      <c r="R272" s="285"/>
      <c r="S272" s="285"/>
      <c r="T272" s="285"/>
      <c r="U272" s="285"/>
      <c r="V272" s="285"/>
      <c r="W272" s="285"/>
      <c r="X272" s="285"/>
      <c r="Y272" s="285"/>
      <c r="Z272" s="285"/>
      <c r="AA272" s="285"/>
    </row>
    <row r="273" spans="1:27" ht="15.75" customHeight="1">
      <c r="A273" s="285" t="s">
        <v>3567</v>
      </c>
      <c r="B273" s="659" t="s">
        <v>8919</v>
      </c>
      <c r="C273" s="656">
        <v>44193</v>
      </c>
      <c r="D273" s="285"/>
      <c r="E273" s="285"/>
      <c r="F273" s="285" t="s">
        <v>8947</v>
      </c>
      <c r="G273" s="285"/>
      <c r="H273" s="666"/>
      <c r="I273" s="285"/>
      <c r="J273" s="285"/>
      <c r="K273" s="285"/>
      <c r="L273" s="285"/>
      <c r="M273" s="285"/>
      <c r="N273" s="285"/>
      <c r="O273" s="285"/>
      <c r="P273" s="285"/>
      <c r="Q273" s="285"/>
      <c r="R273" s="285"/>
      <c r="S273" s="285"/>
      <c r="T273" s="285"/>
      <c r="U273" s="285"/>
      <c r="V273" s="285"/>
      <c r="W273" s="285"/>
      <c r="X273" s="285"/>
      <c r="Y273" s="285"/>
      <c r="Z273" s="285"/>
      <c r="AA273" s="285"/>
    </row>
    <row r="274" spans="1:27" ht="15.75" customHeight="1">
      <c r="A274" s="285" t="s">
        <v>3412</v>
      </c>
      <c r="B274" s="659" t="s">
        <v>8919</v>
      </c>
      <c r="C274" s="656">
        <v>44194</v>
      </c>
      <c r="D274" s="285"/>
      <c r="E274" s="285"/>
      <c r="F274" s="285" t="s">
        <v>8952</v>
      </c>
      <c r="G274" s="285"/>
      <c r="H274" s="666"/>
      <c r="I274" s="285"/>
      <c r="J274" s="285"/>
      <c r="K274" s="285"/>
      <c r="L274" s="285"/>
      <c r="M274" s="285"/>
      <c r="N274" s="285"/>
      <c r="O274" s="285"/>
      <c r="P274" s="285"/>
      <c r="Q274" s="285"/>
      <c r="R274" s="285"/>
      <c r="S274" s="285"/>
      <c r="T274" s="285"/>
      <c r="U274" s="285"/>
      <c r="V274" s="285"/>
      <c r="W274" s="285"/>
      <c r="X274" s="285"/>
      <c r="Y274" s="285"/>
      <c r="Z274" s="285"/>
      <c r="AA274" s="285"/>
    </row>
    <row r="275" spans="1:27" ht="15.75" customHeight="1">
      <c r="A275" s="285" t="s">
        <v>2785</v>
      </c>
      <c r="B275" s="659" t="s">
        <v>8896</v>
      </c>
      <c r="C275" s="656">
        <v>44195</v>
      </c>
      <c r="D275" s="285"/>
      <c r="E275" s="285"/>
      <c r="F275" s="285"/>
      <c r="G275" s="285"/>
      <c r="H275" s="666"/>
      <c r="I275" s="285"/>
      <c r="J275" s="285"/>
      <c r="K275" s="285"/>
      <c r="L275" s="285"/>
      <c r="M275" s="285"/>
      <c r="N275" s="285"/>
      <c r="O275" s="285"/>
      <c r="P275" s="285"/>
      <c r="Q275" s="285"/>
      <c r="R275" s="285"/>
      <c r="S275" s="285"/>
      <c r="T275" s="285"/>
      <c r="U275" s="285"/>
      <c r="V275" s="285"/>
      <c r="W275" s="285"/>
      <c r="X275" s="285"/>
      <c r="Y275" s="285"/>
      <c r="Z275" s="285"/>
      <c r="AA275" s="285"/>
    </row>
    <row r="276" spans="1:27" ht="15.75" customHeight="1">
      <c r="A276" s="285" t="s">
        <v>9057</v>
      </c>
      <c r="B276" s="659" t="s">
        <v>8896</v>
      </c>
      <c r="C276" s="656">
        <v>44553</v>
      </c>
      <c r="D276" s="285"/>
      <c r="E276" s="285"/>
      <c r="F276" s="285"/>
      <c r="G276" s="285"/>
      <c r="H276" s="666"/>
      <c r="I276" s="285"/>
      <c r="J276" s="285"/>
      <c r="K276" s="285"/>
      <c r="L276" s="285"/>
      <c r="M276" s="285"/>
      <c r="N276" s="285"/>
      <c r="O276" s="285"/>
      <c r="P276" s="285"/>
      <c r="Q276" s="285"/>
      <c r="R276" s="285"/>
      <c r="S276" s="285"/>
      <c r="T276" s="285"/>
      <c r="U276" s="285"/>
      <c r="V276" s="285"/>
      <c r="W276" s="285"/>
      <c r="X276" s="285"/>
      <c r="Y276" s="285"/>
      <c r="Z276" s="285"/>
      <c r="AA276" s="285"/>
    </row>
    <row r="277" spans="1:27" ht="15.75" customHeight="1">
      <c r="A277" s="285" t="s">
        <v>9034</v>
      </c>
      <c r="B277" s="659" t="s">
        <v>8919</v>
      </c>
      <c r="C277" s="656">
        <v>44200</v>
      </c>
      <c r="D277" s="285"/>
      <c r="E277" s="285"/>
      <c r="F277" s="285" t="s">
        <v>9058</v>
      </c>
      <c r="G277" s="285"/>
      <c r="H277" s="666"/>
      <c r="I277" s="285"/>
      <c r="J277" s="285"/>
      <c r="K277" s="285"/>
      <c r="L277" s="285"/>
      <c r="M277" s="285"/>
      <c r="N277" s="285"/>
      <c r="O277" s="285"/>
      <c r="P277" s="285"/>
      <c r="Q277" s="285"/>
      <c r="R277" s="285"/>
      <c r="S277" s="285"/>
      <c r="T277" s="285"/>
      <c r="U277" s="285"/>
      <c r="V277" s="285"/>
      <c r="W277" s="285"/>
      <c r="X277" s="285"/>
      <c r="Y277" s="285"/>
      <c r="Z277" s="285"/>
      <c r="AA277" s="285"/>
    </row>
    <row r="278" spans="1:27" ht="15.75" customHeight="1">
      <c r="A278" s="285" t="s">
        <v>3504</v>
      </c>
      <c r="B278" s="659" t="s">
        <v>8965</v>
      </c>
      <c r="C278" s="656">
        <v>44200</v>
      </c>
      <c r="D278" s="285"/>
      <c r="E278" s="285" t="s">
        <v>2641</v>
      </c>
      <c r="F278" s="285" t="s">
        <v>9059</v>
      </c>
      <c r="G278" s="285"/>
      <c r="H278" s="666"/>
      <c r="I278" s="285"/>
      <c r="J278" s="285"/>
      <c r="K278" s="285"/>
      <c r="L278" s="285"/>
      <c r="M278" s="285"/>
      <c r="N278" s="285"/>
      <c r="O278" s="285"/>
      <c r="P278" s="285"/>
      <c r="Q278" s="285"/>
      <c r="R278" s="285"/>
      <c r="S278" s="285"/>
      <c r="T278" s="285"/>
      <c r="U278" s="285"/>
      <c r="V278" s="285"/>
      <c r="W278" s="285"/>
      <c r="X278" s="285"/>
      <c r="Y278" s="285"/>
      <c r="Z278" s="285"/>
      <c r="AA278" s="285"/>
    </row>
    <row r="279" spans="1:27" ht="15.75" customHeight="1">
      <c r="A279" s="285" t="s">
        <v>9060</v>
      </c>
      <c r="B279" s="659" t="s">
        <v>9061</v>
      </c>
      <c r="C279" s="656">
        <v>44206</v>
      </c>
      <c r="D279" s="285"/>
      <c r="E279" s="285"/>
      <c r="F279" s="285" t="s">
        <v>9058</v>
      </c>
      <c r="G279" s="285"/>
      <c r="H279" s="666"/>
      <c r="I279" s="285"/>
      <c r="J279" s="285"/>
      <c r="K279" s="285"/>
      <c r="L279" s="285"/>
      <c r="M279" s="285"/>
      <c r="N279" s="285"/>
      <c r="O279" s="285"/>
      <c r="P279" s="285"/>
      <c r="Q279" s="285"/>
      <c r="R279" s="285"/>
      <c r="S279" s="285"/>
      <c r="T279" s="285"/>
      <c r="U279" s="285"/>
      <c r="V279" s="285"/>
      <c r="W279" s="285"/>
      <c r="X279" s="285"/>
      <c r="Y279" s="285"/>
      <c r="Z279" s="285"/>
      <c r="AA279" s="285"/>
    </row>
    <row r="280" spans="1:27" ht="15.75" customHeight="1">
      <c r="A280" s="285" t="s">
        <v>9062</v>
      </c>
      <c r="B280" s="659" t="s">
        <v>8965</v>
      </c>
      <c r="C280" s="656">
        <v>44206</v>
      </c>
      <c r="D280" s="285"/>
      <c r="E280" s="285"/>
      <c r="F280" s="285" t="s">
        <v>9058</v>
      </c>
      <c r="G280" s="285"/>
      <c r="H280" s="666"/>
      <c r="I280" s="285"/>
      <c r="J280" s="285"/>
      <c r="K280" s="285"/>
      <c r="L280" s="285"/>
      <c r="M280" s="285"/>
      <c r="N280" s="285"/>
      <c r="O280" s="285"/>
      <c r="P280" s="285"/>
      <c r="Q280" s="285"/>
      <c r="R280" s="285"/>
      <c r="S280" s="285"/>
      <c r="T280" s="285"/>
      <c r="U280" s="285"/>
      <c r="V280" s="285"/>
      <c r="W280" s="285"/>
      <c r="X280" s="285"/>
      <c r="Y280" s="285"/>
      <c r="Z280" s="285"/>
      <c r="AA280" s="285"/>
    </row>
    <row r="281" spans="1:27" ht="15.75" customHeight="1">
      <c r="A281" s="285" t="s">
        <v>3321</v>
      </c>
      <c r="B281" s="659" t="s">
        <v>8983</v>
      </c>
      <c r="C281" s="656">
        <v>44210</v>
      </c>
      <c r="D281" s="285"/>
      <c r="E281" s="285" t="s">
        <v>2641</v>
      </c>
      <c r="F281" s="285" t="s">
        <v>9063</v>
      </c>
      <c r="G281" s="285"/>
      <c r="H281" s="666"/>
      <c r="I281" s="285"/>
      <c r="J281" s="285"/>
      <c r="K281" s="285"/>
      <c r="L281" s="285"/>
      <c r="M281" s="285"/>
      <c r="N281" s="285"/>
      <c r="O281" s="285"/>
      <c r="P281" s="285"/>
      <c r="Q281" s="285"/>
      <c r="R281" s="285"/>
      <c r="S281" s="285"/>
      <c r="T281" s="285"/>
      <c r="U281" s="285"/>
      <c r="V281" s="285"/>
      <c r="W281" s="285"/>
      <c r="X281" s="285"/>
      <c r="Y281" s="285"/>
      <c r="Z281" s="285"/>
      <c r="AA281" s="285"/>
    </row>
    <row r="282" spans="1:27" ht="15.75" customHeight="1">
      <c r="A282" s="285"/>
      <c r="B282" s="659"/>
      <c r="C282" s="285"/>
      <c r="D282" s="285"/>
      <c r="E282" s="285"/>
      <c r="F282" s="285"/>
      <c r="G282" s="285"/>
      <c r="H282" s="666"/>
      <c r="I282" s="285"/>
      <c r="J282" s="285"/>
      <c r="K282" s="285"/>
      <c r="L282" s="285"/>
      <c r="M282" s="285"/>
      <c r="N282" s="285"/>
      <c r="O282" s="285"/>
      <c r="P282" s="285"/>
      <c r="Q282" s="285"/>
      <c r="R282" s="285"/>
      <c r="S282" s="285"/>
      <c r="T282" s="285"/>
      <c r="U282" s="285"/>
      <c r="V282" s="285"/>
      <c r="W282" s="285"/>
      <c r="X282" s="285"/>
      <c r="Y282" s="285"/>
      <c r="Z282" s="285"/>
      <c r="AA282" s="285"/>
    </row>
    <row r="283" spans="1:27" ht="15.75" customHeight="1">
      <c r="A283" s="285"/>
      <c r="B283" s="659"/>
      <c r="C283" s="285"/>
      <c r="D283" s="285"/>
      <c r="E283" s="285"/>
      <c r="F283" s="285"/>
      <c r="G283" s="285"/>
      <c r="H283" s="666"/>
      <c r="I283" s="285"/>
      <c r="J283" s="285"/>
      <c r="K283" s="285"/>
      <c r="L283" s="285"/>
      <c r="M283" s="285"/>
      <c r="N283" s="285"/>
      <c r="O283" s="285"/>
      <c r="P283" s="285"/>
      <c r="Q283" s="285"/>
      <c r="R283" s="285"/>
      <c r="S283" s="285"/>
      <c r="T283" s="285"/>
      <c r="U283" s="285"/>
      <c r="V283" s="285"/>
      <c r="W283" s="285"/>
      <c r="X283" s="285"/>
      <c r="Y283" s="285"/>
      <c r="Z283" s="285"/>
      <c r="AA283" s="285"/>
    </row>
    <row r="284" spans="1:27" ht="15.75" customHeight="1">
      <c r="A284" s="285"/>
      <c r="B284" s="659"/>
      <c r="C284" s="285"/>
      <c r="D284" s="285"/>
      <c r="E284" s="285"/>
      <c r="F284" s="285"/>
      <c r="G284" s="285"/>
      <c r="H284" s="666"/>
      <c r="I284" s="285"/>
      <c r="J284" s="285"/>
      <c r="K284" s="285"/>
      <c r="L284" s="285"/>
      <c r="M284" s="285"/>
      <c r="N284" s="285"/>
      <c r="O284" s="285"/>
      <c r="P284" s="285"/>
      <c r="Q284" s="285"/>
      <c r="R284" s="285"/>
      <c r="S284" s="285"/>
      <c r="T284" s="285"/>
      <c r="U284" s="285"/>
      <c r="V284" s="285"/>
      <c r="W284" s="285"/>
      <c r="X284" s="285"/>
      <c r="Y284" s="285"/>
      <c r="Z284" s="285"/>
      <c r="AA284" s="285"/>
    </row>
    <row r="285" spans="1:27" ht="15.75" customHeight="1">
      <c r="A285" s="285"/>
      <c r="B285" s="659"/>
      <c r="C285" s="285"/>
      <c r="D285" s="285"/>
      <c r="E285" s="285"/>
      <c r="F285" s="285"/>
      <c r="G285" s="285"/>
      <c r="H285" s="666"/>
      <c r="I285" s="285"/>
      <c r="J285" s="285"/>
      <c r="K285" s="285"/>
      <c r="L285" s="285"/>
      <c r="M285" s="285"/>
      <c r="N285" s="285"/>
      <c r="O285" s="285"/>
      <c r="P285" s="285"/>
      <c r="Q285" s="285"/>
      <c r="R285" s="285"/>
      <c r="S285" s="285"/>
      <c r="T285" s="285"/>
      <c r="U285" s="285"/>
      <c r="V285" s="285"/>
      <c r="W285" s="285"/>
      <c r="X285" s="285"/>
      <c r="Y285" s="285"/>
      <c r="Z285" s="285"/>
      <c r="AA285" s="285"/>
    </row>
    <row r="286" spans="1:27" ht="15.75" customHeight="1">
      <c r="A286" s="285"/>
      <c r="B286" s="659"/>
      <c r="C286" s="285"/>
      <c r="D286" s="285"/>
      <c r="E286" s="285"/>
      <c r="F286" s="285"/>
      <c r="G286" s="285"/>
      <c r="H286" s="666"/>
      <c r="I286" s="285"/>
      <c r="J286" s="285"/>
      <c r="K286" s="285"/>
      <c r="L286" s="285"/>
      <c r="M286" s="285"/>
      <c r="N286" s="285"/>
      <c r="O286" s="285"/>
      <c r="P286" s="285"/>
      <c r="Q286" s="285"/>
      <c r="R286" s="285"/>
      <c r="S286" s="285"/>
      <c r="T286" s="285"/>
      <c r="U286" s="285"/>
      <c r="V286" s="285"/>
      <c r="W286" s="285"/>
      <c r="X286" s="285"/>
      <c r="Y286" s="285"/>
      <c r="Z286" s="285"/>
      <c r="AA286" s="285"/>
    </row>
    <row r="287" spans="1:27" ht="15.75" customHeight="1">
      <c r="A287" s="285"/>
      <c r="B287" s="659"/>
      <c r="C287" s="285"/>
      <c r="D287" s="285"/>
      <c r="E287" s="285"/>
      <c r="F287" s="285"/>
      <c r="G287" s="285"/>
      <c r="H287" s="666"/>
      <c r="I287" s="285"/>
      <c r="J287" s="285"/>
      <c r="K287" s="285"/>
      <c r="L287" s="285"/>
      <c r="M287" s="285"/>
      <c r="N287" s="285"/>
      <c r="O287" s="285"/>
      <c r="P287" s="285"/>
      <c r="Q287" s="285"/>
      <c r="R287" s="285"/>
      <c r="S287" s="285"/>
      <c r="T287" s="285"/>
      <c r="U287" s="285"/>
      <c r="V287" s="285"/>
      <c r="W287" s="285"/>
      <c r="X287" s="285"/>
      <c r="Y287" s="285"/>
      <c r="Z287" s="285"/>
      <c r="AA287" s="285"/>
    </row>
    <row r="288" spans="1:27" ht="15.75" customHeight="1">
      <c r="A288" s="704"/>
      <c r="B288" s="659"/>
      <c r="C288" s="285"/>
      <c r="D288" s="285"/>
      <c r="E288" s="285"/>
      <c r="F288" s="285"/>
      <c r="G288" s="285"/>
      <c r="H288" s="666"/>
      <c r="I288" s="285"/>
      <c r="J288" s="285"/>
      <c r="K288" s="285"/>
      <c r="L288" s="285"/>
      <c r="M288" s="285"/>
      <c r="N288" s="285"/>
      <c r="O288" s="285"/>
      <c r="P288" s="285"/>
      <c r="Q288" s="285"/>
      <c r="R288" s="285"/>
      <c r="S288" s="285"/>
      <c r="T288" s="285"/>
      <c r="U288" s="285"/>
      <c r="V288" s="285"/>
      <c r="W288" s="285"/>
      <c r="X288" s="285"/>
      <c r="Y288" s="285"/>
      <c r="Z288" s="285"/>
      <c r="AA288" s="285"/>
    </row>
    <row r="289" spans="1:27" ht="15.75" customHeight="1">
      <c r="A289" s="285"/>
      <c r="B289" s="659"/>
      <c r="C289" s="285"/>
      <c r="D289" s="285"/>
      <c r="E289" s="285"/>
      <c r="F289" s="285"/>
      <c r="G289" s="285"/>
      <c r="H289" s="666"/>
      <c r="I289" s="285"/>
      <c r="J289" s="285"/>
      <c r="K289" s="285"/>
      <c r="L289" s="285"/>
      <c r="M289" s="285"/>
      <c r="N289" s="285"/>
      <c r="O289" s="285"/>
      <c r="P289" s="285"/>
      <c r="Q289" s="285"/>
      <c r="R289" s="285"/>
      <c r="S289" s="285"/>
      <c r="T289" s="285"/>
      <c r="U289" s="285"/>
      <c r="V289" s="285"/>
      <c r="W289" s="285"/>
      <c r="X289" s="285"/>
      <c r="Y289" s="285"/>
      <c r="Z289" s="285"/>
      <c r="AA289" s="285"/>
    </row>
    <row r="290" spans="1:27" ht="15.75" customHeight="1">
      <c r="A290" s="285"/>
      <c r="B290" s="659"/>
      <c r="C290" s="285"/>
      <c r="D290" s="285"/>
      <c r="E290" s="285"/>
      <c r="F290" s="285"/>
      <c r="G290" s="285"/>
      <c r="H290" s="666"/>
      <c r="I290" s="285"/>
      <c r="J290" s="285"/>
      <c r="K290" s="285"/>
      <c r="L290" s="285"/>
      <c r="M290" s="285"/>
      <c r="N290" s="285"/>
      <c r="O290" s="285"/>
      <c r="P290" s="285"/>
      <c r="Q290" s="285"/>
      <c r="R290" s="285"/>
      <c r="S290" s="285"/>
      <c r="T290" s="285"/>
      <c r="U290" s="285"/>
      <c r="V290" s="285"/>
      <c r="W290" s="285"/>
      <c r="X290" s="285"/>
      <c r="Y290" s="285"/>
      <c r="Z290" s="285"/>
      <c r="AA290" s="285"/>
    </row>
    <row r="291" spans="1:27" ht="15.75" customHeight="1">
      <c r="A291" s="285"/>
      <c r="B291" s="659"/>
      <c r="C291" s="285"/>
      <c r="D291" s="285"/>
      <c r="E291" s="285"/>
      <c r="F291" s="285"/>
      <c r="G291" s="285"/>
      <c r="H291" s="666"/>
      <c r="I291" s="285"/>
      <c r="J291" s="285"/>
      <c r="K291" s="285"/>
      <c r="L291" s="285"/>
      <c r="M291" s="285"/>
      <c r="N291" s="285"/>
      <c r="O291" s="285"/>
      <c r="P291" s="285"/>
      <c r="Q291" s="285"/>
      <c r="R291" s="285"/>
      <c r="S291" s="285"/>
      <c r="T291" s="285"/>
      <c r="U291" s="285"/>
      <c r="V291" s="285"/>
      <c r="W291" s="285"/>
      <c r="X291" s="285"/>
      <c r="Y291" s="285"/>
      <c r="Z291" s="285"/>
      <c r="AA291" s="285"/>
    </row>
    <row r="292" spans="1:27" ht="15.75" customHeight="1">
      <c r="A292" s="285"/>
      <c r="B292" s="659"/>
      <c r="C292" s="285"/>
      <c r="D292" s="285"/>
      <c r="E292" s="285"/>
      <c r="F292" s="285"/>
      <c r="G292" s="285"/>
      <c r="H292" s="666"/>
      <c r="I292" s="285"/>
      <c r="J292" s="285"/>
      <c r="K292" s="285"/>
      <c r="L292" s="285"/>
      <c r="M292" s="285"/>
      <c r="N292" s="285"/>
      <c r="O292" s="285"/>
      <c r="P292" s="285"/>
      <c r="Q292" s="285"/>
      <c r="R292" s="285"/>
      <c r="S292" s="285"/>
      <c r="T292" s="285"/>
      <c r="U292" s="285"/>
      <c r="V292" s="285"/>
      <c r="W292" s="285"/>
      <c r="X292" s="285"/>
      <c r="Y292" s="285"/>
      <c r="Z292" s="285"/>
      <c r="AA292" s="285"/>
    </row>
    <row r="293" spans="1:27" ht="15.75" customHeight="1">
      <c r="A293" s="285"/>
      <c r="B293" s="659"/>
      <c r="C293" s="285"/>
      <c r="D293" s="285"/>
      <c r="E293" s="285"/>
      <c r="F293" s="285"/>
      <c r="G293" s="285"/>
      <c r="H293" s="666"/>
      <c r="I293" s="285"/>
      <c r="J293" s="285"/>
      <c r="K293" s="285"/>
      <c r="L293" s="285"/>
      <c r="M293" s="285"/>
      <c r="N293" s="285"/>
      <c r="O293" s="285"/>
      <c r="P293" s="285"/>
      <c r="Q293" s="285"/>
      <c r="R293" s="285"/>
      <c r="S293" s="285"/>
      <c r="T293" s="285"/>
      <c r="U293" s="285"/>
      <c r="V293" s="285"/>
      <c r="W293" s="285"/>
      <c r="X293" s="285"/>
      <c r="Y293" s="285"/>
      <c r="Z293" s="285"/>
      <c r="AA293" s="285"/>
    </row>
    <row r="294" spans="1:27" ht="15.75" customHeight="1">
      <c r="A294" s="285"/>
      <c r="B294" s="659"/>
      <c r="C294" s="285"/>
      <c r="D294" s="285"/>
      <c r="E294" s="285"/>
      <c r="F294" s="285"/>
      <c r="G294" s="285"/>
      <c r="H294" s="666"/>
      <c r="I294" s="285"/>
      <c r="J294" s="285"/>
      <c r="K294" s="285"/>
      <c r="L294" s="285"/>
      <c r="M294" s="285"/>
      <c r="N294" s="285"/>
      <c r="O294" s="285"/>
      <c r="P294" s="285"/>
      <c r="Q294" s="285"/>
      <c r="R294" s="285"/>
      <c r="S294" s="285"/>
      <c r="T294" s="285"/>
      <c r="U294" s="285"/>
      <c r="V294" s="285"/>
      <c r="W294" s="285"/>
      <c r="X294" s="285"/>
      <c r="Y294" s="285"/>
      <c r="Z294" s="285"/>
      <c r="AA294" s="285"/>
    </row>
    <row r="295" spans="1:27" ht="15.75" customHeight="1">
      <c r="A295" s="285"/>
      <c r="B295" s="659"/>
      <c r="C295" s="285"/>
      <c r="D295" s="285"/>
      <c r="E295" s="285"/>
      <c r="F295" s="285"/>
      <c r="G295" s="285"/>
      <c r="H295" s="666"/>
      <c r="I295" s="285"/>
      <c r="J295" s="285"/>
      <c r="K295" s="285"/>
      <c r="L295" s="285"/>
      <c r="M295" s="285"/>
      <c r="N295" s="285"/>
      <c r="O295" s="285"/>
      <c r="P295" s="285"/>
      <c r="Q295" s="285"/>
      <c r="R295" s="285"/>
      <c r="S295" s="285"/>
      <c r="T295" s="285"/>
      <c r="U295" s="285"/>
      <c r="V295" s="285"/>
      <c r="W295" s="285"/>
      <c r="X295" s="285"/>
      <c r="Y295" s="285"/>
      <c r="Z295" s="285"/>
      <c r="AA295" s="285"/>
    </row>
    <row r="296" spans="1:27" ht="15.75" customHeight="1">
      <c r="A296" s="285"/>
      <c r="B296" s="659"/>
      <c r="C296" s="285"/>
      <c r="D296" s="285"/>
      <c r="E296" s="285"/>
      <c r="F296" s="285"/>
      <c r="G296" s="285"/>
      <c r="H296" s="666"/>
      <c r="I296" s="285"/>
      <c r="J296" s="285"/>
      <c r="K296" s="285"/>
      <c r="L296" s="285"/>
      <c r="M296" s="285"/>
      <c r="N296" s="285"/>
      <c r="O296" s="285"/>
      <c r="P296" s="285"/>
      <c r="Q296" s="285"/>
      <c r="R296" s="285"/>
      <c r="S296" s="285"/>
      <c r="T296" s="285"/>
      <c r="U296" s="285"/>
      <c r="V296" s="285"/>
      <c r="W296" s="285"/>
      <c r="X296" s="285"/>
      <c r="Y296" s="285"/>
      <c r="Z296" s="285"/>
      <c r="AA296" s="285"/>
    </row>
    <row r="297" spans="1:27" ht="15.75" customHeight="1">
      <c r="A297" s="285"/>
      <c r="B297" s="659"/>
      <c r="C297" s="285"/>
      <c r="D297" s="285"/>
      <c r="E297" s="285"/>
      <c r="F297" s="285"/>
      <c r="G297" s="285"/>
      <c r="H297" s="666"/>
      <c r="I297" s="285"/>
      <c r="J297" s="285"/>
      <c r="K297" s="285"/>
      <c r="L297" s="285"/>
      <c r="M297" s="285"/>
      <c r="N297" s="285"/>
      <c r="O297" s="285"/>
      <c r="P297" s="285"/>
      <c r="Q297" s="285"/>
      <c r="R297" s="285"/>
      <c r="S297" s="285"/>
      <c r="T297" s="285"/>
      <c r="U297" s="285"/>
      <c r="V297" s="285"/>
      <c r="W297" s="285"/>
      <c r="X297" s="285"/>
      <c r="Y297" s="285"/>
      <c r="Z297" s="285"/>
      <c r="AA297" s="285"/>
    </row>
    <row r="298" spans="1:27" ht="15.75" customHeight="1">
      <c r="A298" s="285"/>
      <c r="B298" s="659"/>
      <c r="C298" s="285"/>
      <c r="D298" s="285"/>
      <c r="E298" s="285"/>
      <c r="F298" s="285"/>
      <c r="G298" s="285"/>
      <c r="H298" s="666"/>
      <c r="I298" s="285"/>
      <c r="J298" s="285"/>
      <c r="K298" s="285"/>
      <c r="L298" s="285"/>
      <c r="M298" s="285"/>
      <c r="N298" s="285"/>
      <c r="O298" s="285"/>
      <c r="P298" s="285"/>
      <c r="Q298" s="285"/>
      <c r="R298" s="285"/>
      <c r="S298" s="285"/>
      <c r="T298" s="285"/>
      <c r="U298" s="285"/>
      <c r="V298" s="285"/>
      <c r="W298" s="285"/>
      <c r="X298" s="285"/>
      <c r="Y298" s="285"/>
      <c r="Z298" s="285"/>
      <c r="AA298" s="285"/>
    </row>
    <row r="299" spans="1:27" ht="15.75" customHeight="1">
      <c r="A299" s="285"/>
      <c r="B299" s="659"/>
      <c r="C299" s="285"/>
      <c r="D299" s="285"/>
      <c r="E299" s="285"/>
      <c r="F299" s="285"/>
      <c r="G299" s="285"/>
      <c r="H299" s="666"/>
      <c r="I299" s="285"/>
      <c r="J299" s="285"/>
      <c r="K299" s="285"/>
      <c r="L299" s="285"/>
      <c r="M299" s="285"/>
      <c r="N299" s="285"/>
      <c r="O299" s="285"/>
      <c r="P299" s="285"/>
      <c r="Q299" s="285"/>
      <c r="R299" s="285"/>
      <c r="S299" s="285"/>
      <c r="T299" s="285"/>
      <c r="U299" s="285"/>
      <c r="V299" s="285"/>
      <c r="W299" s="285"/>
      <c r="X299" s="285"/>
      <c r="Y299" s="285"/>
      <c r="Z299" s="285"/>
      <c r="AA299" s="285"/>
    </row>
    <row r="300" spans="1:27" ht="15.75" customHeight="1">
      <c r="A300" s="285"/>
      <c r="B300" s="659"/>
      <c r="C300" s="285"/>
      <c r="D300" s="285"/>
      <c r="E300" s="285"/>
      <c r="F300" s="285"/>
      <c r="G300" s="285"/>
      <c r="H300" s="666"/>
      <c r="I300" s="285"/>
      <c r="J300" s="285"/>
      <c r="K300" s="285"/>
      <c r="L300" s="285"/>
      <c r="M300" s="285"/>
      <c r="N300" s="285"/>
      <c r="O300" s="285"/>
      <c r="P300" s="285"/>
      <c r="Q300" s="285"/>
      <c r="R300" s="285"/>
      <c r="S300" s="285"/>
      <c r="T300" s="285"/>
      <c r="U300" s="285"/>
      <c r="V300" s="285"/>
      <c r="W300" s="285"/>
      <c r="X300" s="285"/>
      <c r="Y300" s="285"/>
      <c r="Z300" s="285"/>
      <c r="AA300" s="285"/>
    </row>
    <row r="301" spans="1:27" ht="15.75" customHeight="1">
      <c r="A301" s="285"/>
      <c r="B301" s="659"/>
      <c r="C301" s="285"/>
      <c r="D301" s="285"/>
      <c r="E301" s="285"/>
      <c r="F301" s="285"/>
      <c r="G301" s="285"/>
      <c r="H301" s="666"/>
      <c r="I301" s="285"/>
      <c r="J301" s="285"/>
      <c r="K301" s="285"/>
      <c r="L301" s="285"/>
      <c r="M301" s="285"/>
      <c r="N301" s="285"/>
      <c r="O301" s="285"/>
      <c r="P301" s="285"/>
      <c r="Q301" s="285"/>
      <c r="R301" s="285"/>
      <c r="S301" s="285"/>
      <c r="T301" s="285"/>
      <c r="U301" s="285"/>
      <c r="V301" s="285"/>
      <c r="W301" s="285"/>
      <c r="X301" s="285"/>
      <c r="Y301" s="285"/>
      <c r="Z301" s="285"/>
      <c r="AA301" s="285"/>
    </row>
    <row r="302" spans="1:27" ht="15.75" customHeight="1">
      <c r="A302" s="285"/>
      <c r="B302" s="659"/>
      <c r="C302" s="285"/>
      <c r="D302" s="285"/>
      <c r="E302" s="285"/>
      <c r="F302" s="285"/>
      <c r="G302" s="285"/>
      <c r="H302" s="666"/>
      <c r="I302" s="285"/>
      <c r="J302" s="285"/>
      <c r="K302" s="285"/>
      <c r="L302" s="285"/>
      <c r="M302" s="285"/>
      <c r="N302" s="285"/>
      <c r="O302" s="285"/>
      <c r="P302" s="285"/>
      <c r="Q302" s="285"/>
      <c r="R302" s="285"/>
      <c r="S302" s="285"/>
      <c r="T302" s="285"/>
      <c r="U302" s="285"/>
      <c r="V302" s="285"/>
      <c r="W302" s="285"/>
      <c r="X302" s="285"/>
      <c r="Y302" s="285"/>
      <c r="Z302" s="285"/>
      <c r="AA302" s="285"/>
    </row>
    <row r="303" spans="1:27" ht="15.75" customHeight="1">
      <c r="A303" s="285"/>
      <c r="B303" s="659"/>
      <c r="C303" s="285"/>
      <c r="D303" s="285"/>
      <c r="E303" s="285"/>
      <c r="F303" s="285"/>
      <c r="G303" s="285"/>
      <c r="H303" s="666"/>
      <c r="I303" s="285"/>
      <c r="J303" s="285"/>
      <c r="K303" s="285"/>
      <c r="L303" s="285"/>
      <c r="M303" s="285"/>
      <c r="N303" s="285"/>
      <c r="O303" s="285"/>
      <c r="P303" s="285"/>
      <c r="Q303" s="285"/>
      <c r="R303" s="285"/>
      <c r="S303" s="285"/>
      <c r="T303" s="285"/>
      <c r="U303" s="285"/>
      <c r="V303" s="285"/>
      <c r="W303" s="285"/>
      <c r="X303" s="285"/>
      <c r="Y303" s="285"/>
      <c r="Z303" s="285"/>
      <c r="AA303" s="285"/>
    </row>
    <row r="304" spans="1:27" ht="15.75" customHeight="1">
      <c r="A304" s="285"/>
      <c r="B304" s="659"/>
      <c r="C304" s="285"/>
      <c r="D304" s="285"/>
      <c r="E304" s="285"/>
      <c r="F304" s="285"/>
      <c r="G304" s="285"/>
      <c r="H304" s="666"/>
      <c r="I304" s="285"/>
      <c r="J304" s="285"/>
      <c r="K304" s="285"/>
      <c r="L304" s="285"/>
      <c r="M304" s="285"/>
      <c r="N304" s="285"/>
      <c r="O304" s="285"/>
      <c r="P304" s="285"/>
      <c r="Q304" s="285"/>
      <c r="R304" s="285"/>
      <c r="S304" s="285"/>
      <c r="T304" s="285"/>
      <c r="U304" s="285"/>
      <c r="V304" s="285"/>
      <c r="W304" s="285"/>
      <c r="X304" s="285"/>
      <c r="Y304" s="285"/>
      <c r="Z304" s="285"/>
      <c r="AA304" s="285"/>
    </row>
    <row r="305" spans="1:27" ht="15.75" customHeight="1">
      <c r="A305" s="285"/>
      <c r="B305" s="659"/>
      <c r="C305" s="285"/>
      <c r="D305" s="285"/>
      <c r="E305" s="285"/>
      <c r="F305" s="285"/>
      <c r="G305" s="285"/>
      <c r="H305" s="666"/>
      <c r="I305" s="285"/>
      <c r="J305" s="285"/>
      <c r="K305" s="285"/>
      <c r="L305" s="285"/>
      <c r="M305" s="285"/>
      <c r="N305" s="285"/>
      <c r="O305" s="285"/>
      <c r="P305" s="285"/>
      <c r="Q305" s="285"/>
      <c r="R305" s="285"/>
      <c r="S305" s="285"/>
      <c r="T305" s="285"/>
      <c r="U305" s="285"/>
      <c r="V305" s="285"/>
      <c r="W305" s="285"/>
      <c r="X305" s="285"/>
      <c r="Y305" s="285"/>
      <c r="Z305" s="285"/>
      <c r="AA305" s="285"/>
    </row>
    <row r="306" spans="1:27" ht="15.75" customHeight="1">
      <c r="A306" s="285"/>
      <c r="B306" s="659"/>
      <c r="C306" s="285"/>
      <c r="D306" s="285"/>
      <c r="E306" s="285"/>
      <c r="F306" s="285"/>
      <c r="G306" s="285"/>
      <c r="H306" s="666"/>
      <c r="I306" s="285"/>
      <c r="J306" s="285"/>
      <c r="K306" s="285"/>
      <c r="L306" s="285"/>
      <c r="M306" s="285"/>
      <c r="N306" s="285"/>
      <c r="O306" s="285"/>
      <c r="P306" s="285"/>
      <c r="Q306" s="285"/>
      <c r="R306" s="285"/>
      <c r="S306" s="285"/>
      <c r="T306" s="285"/>
      <c r="U306" s="285"/>
      <c r="V306" s="285"/>
      <c r="W306" s="285"/>
      <c r="X306" s="285"/>
      <c r="Y306" s="285"/>
      <c r="Z306" s="285"/>
      <c r="AA306" s="285"/>
    </row>
    <row r="307" spans="1:27" ht="15.75" customHeight="1">
      <c r="A307" s="285"/>
      <c r="B307" s="659"/>
      <c r="C307" s="285"/>
      <c r="D307" s="285"/>
      <c r="E307" s="285"/>
      <c r="F307" s="285"/>
      <c r="G307" s="285"/>
      <c r="H307" s="666"/>
      <c r="I307" s="285"/>
      <c r="J307" s="285"/>
      <c r="K307" s="285"/>
      <c r="L307" s="285"/>
      <c r="M307" s="285"/>
      <c r="N307" s="285"/>
      <c r="O307" s="285"/>
      <c r="P307" s="285"/>
      <c r="Q307" s="285"/>
      <c r="R307" s="285"/>
      <c r="S307" s="285"/>
      <c r="T307" s="285"/>
      <c r="U307" s="285"/>
      <c r="V307" s="285"/>
      <c r="W307" s="285"/>
      <c r="X307" s="285"/>
      <c r="Y307" s="285"/>
      <c r="Z307" s="285"/>
      <c r="AA307" s="285"/>
    </row>
    <row r="308" spans="1:27" ht="15.75" customHeight="1">
      <c r="A308" s="285"/>
      <c r="B308" s="659"/>
      <c r="C308" s="285"/>
      <c r="D308" s="285"/>
      <c r="E308" s="285"/>
      <c r="F308" s="285"/>
      <c r="G308" s="285"/>
      <c r="H308" s="666"/>
      <c r="I308" s="285"/>
      <c r="J308" s="285"/>
      <c r="K308" s="285"/>
      <c r="L308" s="285"/>
      <c r="M308" s="285"/>
      <c r="N308" s="285"/>
      <c r="O308" s="285"/>
      <c r="P308" s="285"/>
      <c r="Q308" s="285"/>
      <c r="R308" s="285"/>
      <c r="S308" s="285"/>
      <c r="T308" s="285"/>
      <c r="U308" s="285"/>
      <c r="V308" s="285"/>
      <c r="W308" s="285"/>
      <c r="X308" s="285"/>
      <c r="Y308" s="285"/>
      <c r="Z308" s="285"/>
      <c r="AA308" s="285"/>
    </row>
    <row r="309" spans="1:27" ht="15.75" customHeight="1">
      <c r="A309" s="285"/>
      <c r="B309" s="659"/>
      <c r="C309" s="285"/>
      <c r="D309" s="285"/>
      <c r="E309" s="285"/>
      <c r="F309" s="285"/>
      <c r="G309" s="285"/>
      <c r="H309" s="666"/>
      <c r="I309" s="285"/>
      <c r="J309" s="285"/>
      <c r="K309" s="285"/>
      <c r="L309" s="285"/>
      <c r="M309" s="285"/>
      <c r="N309" s="285"/>
      <c r="O309" s="285"/>
      <c r="P309" s="285"/>
      <c r="Q309" s="285"/>
      <c r="R309" s="285"/>
      <c r="S309" s="285"/>
      <c r="T309" s="285"/>
      <c r="U309" s="285"/>
      <c r="V309" s="285"/>
      <c r="W309" s="285"/>
      <c r="X309" s="285"/>
      <c r="Y309" s="285"/>
      <c r="Z309" s="285"/>
      <c r="AA309" s="285"/>
    </row>
    <row r="310" spans="1:27" ht="15.75" customHeight="1">
      <c r="A310" s="285"/>
      <c r="B310" s="659"/>
      <c r="C310" s="285"/>
      <c r="D310" s="285"/>
      <c r="E310" s="285"/>
      <c r="F310" s="285"/>
      <c r="G310" s="285"/>
      <c r="H310" s="666"/>
      <c r="I310" s="285"/>
      <c r="J310" s="285"/>
      <c r="K310" s="285"/>
      <c r="L310" s="285"/>
      <c r="M310" s="285"/>
      <c r="N310" s="285"/>
      <c r="O310" s="285"/>
      <c r="P310" s="285"/>
      <c r="Q310" s="285"/>
      <c r="R310" s="285"/>
      <c r="S310" s="285"/>
      <c r="T310" s="285"/>
      <c r="U310" s="285"/>
      <c r="V310" s="285"/>
      <c r="W310" s="285"/>
      <c r="X310" s="285"/>
      <c r="Y310" s="285"/>
      <c r="Z310" s="285"/>
      <c r="AA310" s="285"/>
    </row>
    <row r="311" spans="1:27" ht="15.75" customHeight="1">
      <c r="A311" s="285"/>
      <c r="B311" s="659"/>
      <c r="C311" s="285"/>
      <c r="D311" s="285"/>
      <c r="E311" s="285"/>
      <c r="F311" s="285"/>
      <c r="G311" s="285"/>
      <c r="H311" s="666"/>
      <c r="I311" s="285"/>
      <c r="J311" s="285"/>
      <c r="K311" s="285"/>
      <c r="L311" s="285"/>
      <c r="M311" s="285"/>
      <c r="N311" s="285"/>
      <c r="O311" s="285"/>
      <c r="P311" s="285"/>
      <c r="Q311" s="285"/>
      <c r="R311" s="285"/>
      <c r="S311" s="285"/>
      <c r="T311" s="285"/>
      <c r="U311" s="285"/>
      <c r="V311" s="285"/>
      <c r="W311" s="285"/>
      <c r="X311" s="285"/>
      <c r="Y311" s="285"/>
      <c r="Z311" s="285"/>
      <c r="AA311" s="285"/>
    </row>
    <row r="312" spans="1:27" ht="15.75" customHeight="1">
      <c r="A312" s="285"/>
      <c r="B312" s="659"/>
      <c r="C312" s="285"/>
      <c r="D312" s="285"/>
      <c r="E312" s="285"/>
      <c r="F312" s="285"/>
      <c r="G312" s="285"/>
      <c r="H312" s="666"/>
      <c r="I312" s="285"/>
      <c r="J312" s="285"/>
      <c r="K312" s="285"/>
      <c r="L312" s="285"/>
      <c r="M312" s="285"/>
      <c r="N312" s="285"/>
      <c r="O312" s="285"/>
      <c r="P312" s="285"/>
      <c r="Q312" s="285"/>
      <c r="R312" s="285"/>
      <c r="S312" s="285"/>
      <c r="T312" s="285"/>
      <c r="U312" s="285"/>
      <c r="V312" s="285"/>
      <c r="W312" s="285"/>
      <c r="X312" s="285"/>
      <c r="Y312" s="285"/>
      <c r="Z312" s="285"/>
      <c r="AA312" s="285"/>
    </row>
    <row r="313" spans="1:27" ht="15.75" customHeight="1">
      <c r="A313" s="285"/>
      <c r="B313" s="659"/>
      <c r="C313" s="285"/>
      <c r="D313" s="285"/>
      <c r="E313" s="285"/>
      <c r="F313" s="285"/>
      <c r="G313" s="285"/>
      <c r="H313" s="666"/>
      <c r="I313" s="285"/>
      <c r="J313" s="285"/>
      <c r="K313" s="285"/>
      <c r="L313" s="285"/>
      <c r="M313" s="285"/>
      <c r="N313" s="285"/>
      <c r="O313" s="285"/>
      <c r="P313" s="285"/>
      <c r="Q313" s="285"/>
      <c r="R313" s="285"/>
      <c r="S313" s="285"/>
      <c r="T313" s="285"/>
      <c r="U313" s="285"/>
      <c r="V313" s="285"/>
      <c r="W313" s="285"/>
      <c r="X313" s="285"/>
      <c r="Y313" s="285"/>
      <c r="Z313" s="285"/>
      <c r="AA313" s="285"/>
    </row>
    <row r="314" spans="1:27" ht="15.75" customHeight="1">
      <c r="A314" s="285"/>
      <c r="B314" s="659"/>
      <c r="C314" s="285"/>
      <c r="D314" s="285"/>
      <c r="E314" s="285"/>
      <c r="F314" s="285"/>
      <c r="G314" s="285"/>
      <c r="H314" s="666"/>
      <c r="I314" s="285"/>
      <c r="J314" s="285"/>
      <c r="K314" s="285"/>
      <c r="L314" s="285"/>
      <c r="M314" s="285"/>
      <c r="N314" s="285"/>
      <c r="O314" s="285"/>
      <c r="P314" s="285"/>
      <c r="Q314" s="285"/>
      <c r="R314" s="285"/>
      <c r="S314" s="285"/>
      <c r="T314" s="285"/>
      <c r="U314" s="285"/>
      <c r="V314" s="285"/>
      <c r="W314" s="285"/>
      <c r="X314" s="285"/>
      <c r="Y314" s="285"/>
      <c r="Z314" s="285"/>
      <c r="AA314" s="285"/>
    </row>
    <row r="315" spans="1:27" ht="15.75" customHeight="1">
      <c r="A315" s="285"/>
      <c r="B315" s="659"/>
      <c r="C315" s="285"/>
      <c r="D315" s="285"/>
      <c r="E315" s="285"/>
      <c r="F315" s="285"/>
      <c r="G315" s="285"/>
      <c r="H315" s="666"/>
      <c r="I315" s="285"/>
      <c r="J315" s="285"/>
      <c r="K315" s="285"/>
      <c r="L315" s="285"/>
      <c r="M315" s="285"/>
      <c r="N315" s="285"/>
      <c r="O315" s="285"/>
      <c r="P315" s="285"/>
      <c r="Q315" s="285"/>
      <c r="R315" s="285"/>
      <c r="S315" s="285"/>
      <c r="T315" s="285"/>
      <c r="U315" s="285"/>
      <c r="V315" s="285"/>
      <c r="W315" s="285"/>
      <c r="X315" s="285"/>
      <c r="Y315" s="285"/>
      <c r="Z315" s="285"/>
      <c r="AA315" s="285"/>
    </row>
    <row r="316" spans="1:27" ht="15.75" customHeight="1">
      <c r="A316" s="285"/>
      <c r="B316" s="659"/>
      <c r="C316" s="285"/>
      <c r="D316" s="285"/>
      <c r="E316" s="285"/>
      <c r="F316" s="285"/>
      <c r="G316" s="285"/>
      <c r="H316" s="666"/>
      <c r="I316" s="285"/>
      <c r="J316" s="285"/>
      <c r="K316" s="285"/>
      <c r="L316" s="285"/>
      <c r="M316" s="285"/>
      <c r="N316" s="285"/>
      <c r="O316" s="285"/>
      <c r="P316" s="285"/>
      <c r="Q316" s="285"/>
      <c r="R316" s="285"/>
      <c r="S316" s="285"/>
      <c r="T316" s="285"/>
      <c r="U316" s="285"/>
      <c r="V316" s="285"/>
      <c r="W316" s="285"/>
      <c r="X316" s="285"/>
      <c r="Y316" s="285"/>
      <c r="Z316" s="285"/>
      <c r="AA316" s="285"/>
    </row>
    <row r="317" spans="1:27" ht="15.75" customHeight="1">
      <c r="A317" s="285"/>
      <c r="B317" s="659"/>
      <c r="C317" s="285"/>
      <c r="D317" s="285"/>
      <c r="E317" s="285"/>
      <c r="F317" s="285"/>
      <c r="G317" s="285"/>
      <c r="H317" s="666"/>
      <c r="I317" s="285"/>
      <c r="J317" s="285"/>
      <c r="K317" s="285"/>
      <c r="L317" s="285"/>
      <c r="M317" s="285"/>
      <c r="N317" s="285"/>
      <c r="O317" s="285"/>
      <c r="P317" s="285"/>
      <c r="Q317" s="285"/>
      <c r="R317" s="285"/>
      <c r="S317" s="285"/>
      <c r="T317" s="285"/>
      <c r="U317" s="285"/>
      <c r="V317" s="285"/>
      <c r="W317" s="285"/>
      <c r="X317" s="285"/>
      <c r="Y317" s="285"/>
      <c r="Z317" s="285"/>
      <c r="AA317" s="285"/>
    </row>
    <row r="318" spans="1:27" ht="15.75" customHeight="1">
      <c r="A318" s="285"/>
      <c r="B318" s="659"/>
      <c r="C318" s="285"/>
      <c r="D318" s="285"/>
      <c r="E318" s="285"/>
      <c r="F318" s="285"/>
      <c r="G318" s="285"/>
      <c r="H318" s="666"/>
      <c r="I318" s="285"/>
      <c r="J318" s="285"/>
      <c r="K318" s="285"/>
      <c r="L318" s="285"/>
      <c r="M318" s="285"/>
      <c r="N318" s="285"/>
      <c r="O318" s="285"/>
      <c r="P318" s="285"/>
      <c r="Q318" s="285"/>
      <c r="R318" s="285"/>
      <c r="S318" s="285"/>
      <c r="T318" s="285"/>
      <c r="U318" s="285"/>
      <c r="V318" s="285"/>
      <c r="W318" s="285"/>
      <c r="X318" s="285"/>
      <c r="Y318" s="285"/>
      <c r="Z318" s="285"/>
      <c r="AA318" s="285"/>
    </row>
    <row r="319" spans="1:27" ht="15.75" customHeight="1">
      <c r="A319" s="285"/>
      <c r="B319" s="659"/>
      <c r="C319" s="285"/>
      <c r="D319" s="285"/>
      <c r="E319" s="285"/>
      <c r="F319" s="285"/>
      <c r="G319" s="285"/>
      <c r="H319" s="666"/>
      <c r="I319" s="285"/>
      <c r="J319" s="285"/>
      <c r="K319" s="285"/>
      <c r="L319" s="285"/>
      <c r="M319" s="285"/>
      <c r="N319" s="285"/>
      <c r="O319" s="285"/>
      <c r="P319" s="285"/>
      <c r="Q319" s="285"/>
      <c r="R319" s="285"/>
      <c r="S319" s="285"/>
      <c r="T319" s="285"/>
      <c r="U319" s="285"/>
      <c r="V319" s="285"/>
      <c r="W319" s="285"/>
      <c r="X319" s="285"/>
      <c r="Y319" s="285"/>
      <c r="Z319" s="285"/>
      <c r="AA319" s="285"/>
    </row>
    <row r="320" spans="1:27" ht="15.75" customHeight="1">
      <c r="A320" s="285"/>
      <c r="B320" s="659"/>
      <c r="C320" s="285"/>
      <c r="D320" s="285"/>
      <c r="E320" s="285"/>
      <c r="F320" s="285"/>
      <c r="G320" s="285"/>
      <c r="H320" s="666"/>
      <c r="I320" s="285"/>
      <c r="J320" s="285"/>
      <c r="K320" s="285"/>
      <c r="L320" s="285"/>
      <c r="M320" s="285"/>
      <c r="N320" s="285"/>
      <c r="O320" s="285"/>
      <c r="P320" s="285"/>
      <c r="Q320" s="285"/>
      <c r="R320" s="285"/>
      <c r="S320" s="285"/>
      <c r="T320" s="285"/>
      <c r="U320" s="285"/>
      <c r="V320" s="285"/>
      <c r="W320" s="285"/>
      <c r="X320" s="285"/>
      <c r="Y320" s="285"/>
      <c r="Z320" s="285"/>
      <c r="AA320" s="285"/>
    </row>
    <row r="321" spans="1:27" ht="15.75" customHeight="1">
      <c r="A321" s="285"/>
      <c r="B321" s="659"/>
      <c r="C321" s="285"/>
      <c r="D321" s="285"/>
      <c r="E321" s="285"/>
      <c r="F321" s="285"/>
      <c r="G321" s="285"/>
      <c r="H321" s="666"/>
      <c r="I321" s="285"/>
      <c r="J321" s="285"/>
      <c r="K321" s="285"/>
      <c r="L321" s="285"/>
      <c r="M321" s="285"/>
      <c r="N321" s="285"/>
      <c r="O321" s="285"/>
      <c r="P321" s="285"/>
      <c r="Q321" s="285"/>
      <c r="R321" s="285"/>
      <c r="S321" s="285"/>
      <c r="T321" s="285"/>
      <c r="U321" s="285"/>
      <c r="V321" s="285"/>
      <c r="W321" s="285"/>
      <c r="X321" s="285"/>
      <c r="Y321" s="285"/>
      <c r="Z321" s="285"/>
      <c r="AA321" s="285"/>
    </row>
    <row r="322" spans="1:27" ht="15.75" customHeight="1">
      <c r="A322" s="285"/>
      <c r="B322" s="659"/>
      <c r="C322" s="285"/>
      <c r="D322" s="285"/>
      <c r="E322" s="285"/>
      <c r="F322" s="285"/>
      <c r="G322" s="285"/>
      <c r="H322" s="666"/>
      <c r="I322" s="285"/>
      <c r="J322" s="285"/>
      <c r="K322" s="285"/>
      <c r="L322" s="285"/>
      <c r="M322" s="285"/>
      <c r="N322" s="285"/>
      <c r="O322" s="285"/>
      <c r="P322" s="285"/>
      <c r="Q322" s="285"/>
      <c r="R322" s="285"/>
      <c r="S322" s="285"/>
      <c r="T322" s="285"/>
      <c r="U322" s="285"/>
      <c r="V322" s="285"/>
      <c r="W322" s="285"/>
      <c r="X322" s="285"/>
      <c r="Y322" s="285"/>
      <c r="Z322" s="285"/>
      <c r="AA322" s="285"/>
    </row>
    <row r="323" spans="1:27" ht="15.75" customHeight="1">
      <c r="A323" s="285"/>
      <c r="B323" s="659"/>
      <c r="C323" s="285"/>
      <c r="D323" s="285"/>
      <c r="E323" s="285"/>
      <c r="F323" s="285"/>
      <c r="G323" s="285"/>
      <c r="H323" s="666"/>
      <c r="I323" s="285"/>
      <c r="J323" s="285"/>
      <c r="K323" s="285"/>
      <c r="L323" s="285"/>
      <c r="M323" s="285"/>
      <c r="N323" s="285"/>
      <c r="O323" s="285"/>
      <c r="P323" s="285"/>
      <c r="Q323" s="285"/>
      <c r="R323" s="285"/>
      <c r="S323" s="285"/>
      <c r="T323" s="285"/>
      <c r="U323" s="285"/>
      <c r="V323" s="285"/>
      <c r="W323" s="285"/>
      <c r="X323" s="285"/>
      <c r="Y323" s="285"/>
      <c r="Z323" s="285"/>
      <c r="AA323" s="285"/>
    </row>
    <row r="324" spans="1:27" ht="15.75" customHeight="1">
      <c r="A324" s="285"/>
      <c r="B324" s="659"/>
      <c r="C324" s="285"/>
      <c r="D324" s="285"/>
      <c r="E324" s="285"/>
      <c r="F324" s="285"/>
      <c r="G324" s="285"/>
      <c r="H324" s="666"/>
      <c r="I324" s="285"/>
      <c r="J324" s="285"/>
      <c r="K324" s="285"/>
      <c r="L324" s="285"/>
      <c r="M324" s="285"/>
      <c r="N324" s="285"/>
      <c r="O324" s="285"/>
      <c r="P324" s="285"/>
      <c r="Q324" s="285"/>
      <c r="R324" s="285"/>
      <c r="S324" s="285"/>
      <c r="T324" s="285"/>
      <c r="U324" s="285"/>
      <c r="V324" s="285"/>
      <c r="W324" s="285"/>
      <c r="X324" s="285"/>
      <c r="Y324" s="285"/>
      <c r="Z324" s="285"/>
      <c r="AA324" s="285"/>
    </row>
    <row r="325" spans="1:27" ht="15.75" customHeight="1">
      <c r="A325" s="285"/>
      <c r="B325" s="659"/>
      <c r="C325" s="285"/>
      <c r="D325" s="285"/>
      <c r="E325" s="285"/>
      <c r="F325" s="285"/>
      <c r="G325" s="285"/>
      <c r="H325" s="666"/>
      <c r="I325" s="285"/>
      <c r="J325" s="285"/>
      <c r="K325" s="285"/>
      <c r="L325" s="285"/>
      <c r="M325" s="285"/>
      <c r="N325" s="285"/>
      <c r="O325" s="285"/>
      <c r="P325" s="285"/>
      <c r="Q325" s="285"/>
      <c r="R325" s="285"/>
      <c r="S325" s="285"/>
      <c r="T325" s="285"/>
      <c r="U325" s="285"/>
      <c r="V325" s="285"/>
      <c r="W325" s="285"/>
      <c r="X325" s="285"/>
      <c r="Y325" s="285"/>
      <c r="Z325" s="285"/>
      <c r="AA325" s="285"/>
    </row>
    <row r="326" spans="1:27" ht="15.75" customHeight="1">
      <c r="A326" s="285"/>
      <c r="B326" s="659"/>
      <c r="C326" s="285"/>
      <c r="D326" s="285"/>
      <c r="E326" s="285"/>
      <c r="F326" s="285"/>
      <c r="G326" s="285"/>
      <c r="H326" s="666"/>
      <c r="I326" s="285"/>
      <c r="J326" s="285"/>
      <c r="K326" s="285"/>
      <c r="L326" s="285"/>
      <c r="M326" s="285"/>
      <c r="N326" s="285"/>
      <c r="O326" s="285"/>
      <c r="P326" s="285"/>
      <c r="Q326" s="285"/>
      <c r="R326" s="285"/>
      <c r="S326" s="285"/>
      <c r="T326" s="285"/>
      <c r="U326" s="285"/>
      <c r="V326" s="285"/>
      <c r="W326" s="285"/>
      <c r="X326" s="285"/>
      <c r="Y326" s="285"/>
      <c r="Z326" s="285"/>
      <c r="AA326" s="285"/>
    </row>
    <row r="327" spans="1:27" ht="15.75" customHeight="1">
      <c r="A327" s="285"/>
      <c r="B327" s="659"/>
      <c r="C327" s="285"/>
      <c r="D327" s="285"/>
      <c r="E327" s="285"/>
      <c r="F327" s="285"/>
      <c r="G327" s="285"/>
      <c r="H327" s="666"/>
      <c r="I327" s="285"/>
      <c r="J327" s="285"/>
      <c r="K327" s="285"/>
      <c r="L327" s="285"/>
      <c r="M327" s="285"/>
      <c r="N327" s="285"/>
      <c r="O327" s="285"/>
      <c r="P327" s="285"/>
      <c r="Q327" s="285"/>
      <c r="R327" s="285"/>
      <c r="S327" s="285"/>
      <c r="T327" s="285"/>
      <c r="U327" s="285"/>
      <c r="V327" s="285"/>
      <c r="W327" s="285"/>
      <c r="X327" s="285"/>
      <c r="Y327" s="285"/>
      <c r="Z327" s="285"/>
      <c r="AA327" s="285"/>
    </row>
    <row r="328" spans="1:27" ht="15.75" customHeight="1">
      <c r="A328" s="285"/>
      <c r="B328" s="659"/>
      <c r="C328" s="285"/>
      <c r="D328" s="285"/>
      <c r="E328" s="285"/>
      <c r="F328" s="285"/>
      <c r="G328" s="285"/>
      <c r="H328" s="666"/>
      <c r="I328" s="285"/>
      <c r="J328" s="285"/>
      <c r="K328" s="285"/>
      <c r="L328" s="285"/>
      <c r="M328" s="285"/>
      <c r="N328" s="285"/>
      <c r="O328" s="285"/>
      <c r="P328" s="285"/>
      <c r="Q328" s="285"/>
      <c r="R328" s="285"/>
      <c r="S328" s="285"/>
      <c r="T328" s="285"/>
      <c r="U328" s="285"/>
      <c r="V328" s="285"/>
      <c r="W328" s="285"/>
      <c r="X328" s="285"/>
      <c r="Y328" s="285"/>
      <c r="Z328" s="285"/>
      <c r="AA328" s="285"/>
    </row>
    <row r="329" spans="1:27" ht="15.75" customHeight="1">
      <c r="A329" s="285"/>
      <c r="B329" s="659"/>
      <c r="C329" s="285"/>
      <c r="D329" s="285"/>
      <c r="E329" s="285"/>
      <c r="F329" s="285"/>
      <c r="G329" s="285"/>
      <c r="H329" s="666"/>
      <c r="I329" s="285"/>
      <c r="J329" s="285"/>
      <c r="K329" s="285"/>
      <c r="L329" s="285"/>
      <c r="M329" s="285"/>
      <c r="N329" s="285"/>
      <c r="O329" s="285"/>
      <c r="P329" s="285"/>
      <c r="Q329" s="285"/>
      <c r="R329" s="285"/>
      <c r="S329" s="285"/>
      <c r="T329" s="285"/>
      <c r="U329" s="285"/>
      <c r="V329" s="285"/>
      <c r="W329" s="285"/>
      <c r="X329" s="285"/>
      <c r="Y329" s="285"/>
      <c r="Z329" s="285"/>
      <c r="AA329" s="285"/>
    </row>
    <row r="330" spans="1:27" ht="15.75" customHeight="1">
      <c r="A330" s="285"/>
      <c r="B330" s="659"/>
      <c r="C330" s="285"/>
      <c r="D330" s="285"/>
      <c r="E330" s="285"/>
      <c r="F330" s="285"/>
      <c r="G330" s="285"/>
      <c r="H330" s="666"/>
      <c r="I330" s="285"/>
      <c r="J330" s="285"/>
      <c r="K330" s="285"/>
      <c r="L330" s="285"/>
      <c r="M330" s="285"/>
      <c r="N330" s="285"/>
      <c r="O330" s="285"/>
      <c r="P330" s="285"/>
      <c r="Q330" s="285"/>
      <c r="R330" s="285"/>
      <c r="S330" s="285"/>
      <c r="T330" s="285"/>
      <c r="U330" s="285"/>
      <c r="V330" s="285"/>
      <c r="W330" s="285"/>
      <c r="X330" s="285"/>
      <c r="Y330" s="285"/>
      <c r="Z330" s="285"/>
      <c r="AA330" s="285"/>
    </row>
    <row r="331" spans="1:27" ht="15.75" customHeight="1">
      <c r="A331" s="285"/>
      <c r="B331" s="659"/>
      <c r="C331" s="285"/>
      <c r="D331" s="285"/>
      <c r="E331" s="285"/>
      <c r="F331" s="285"/>
      <c r="G331" s="285"/>
      <c r="H331" s="666"/>
      <c r="I331" s="285"/>
      <c r="J331" s="285"/>
      <c r="K331" s="285"/>
      <c r="L331" s="285"/>
      <c r="M331" s="285"/>
      <c r="N331" s="285"/>
      <c r="O331" s="285"/>
      <c r="P331" s="285"/>
      <c r="Q331" s="285"/>
      <c r="R331" s="285"/>
      <c r="S331" s="285"/>
      <c r="T331" s="285"/>
      <c r="U331" s="285"/>
      <c r="V331" s="285"/>
      <c r="W331" s="285"/>
      <c r="X331" s="285"/>
      <c r="Y331" s="285"/>
      <c r="Z331" s="285"/>
      <c r="AA331" s="285"/>
    </row>
    <row r="332" spans="1:27" ht="15.75" customHeight="1">
      <c r="A332" s="285"/>
      <c r="B332" s="659"/>
      <c r="C332" s="285"/>
      <c r="D332" s="285"/>
      <c r="E332" s="285"/>
      <c r="F332" s="285"/>
      <c r="G332" s="285"/>
      <c r="H332" s="666"/>
      <c r="I332" s="285"/>
      <c r="J332" s="285"/>
      <c r="K332" s="285"/>
      <c r="L332" s="285"/>
      <c r="M332" s="285"/>
      <c r="N332" s="285"/>
      <c r="O332" s="285"/>
      <c r="P332" s="285"/>
      <c r="Q332" s="285"/>
      <c r="R332" s="285"/>
      <c r="S332" s="285"/>
      <c r="T332" s="285"/>
      <c r="U332" s="285"/>
      <c r="V332" s="285"/>
      <c r="W332" s="285"/>
      <c r="X332" s="285"/>
      <c r="Y332" s="285"/>
      <c r="Z332" s="285"/>
      <c r="AA332" s="285"/>
    </row>
    <row r="333" spans="1:27" ht="15.75" customHeight="1">
      <c r="A333" s="285"/>
      <c r="B333" s="659"/>
      <c r="C333" s="285"/>
      <c r="D333" s="285"/>
      <c r="E333" s="285"/>
      <c r="F333" s="285"/>
      <c r="G333" s="285"/>
      <c r="H333" s="666"/>
      <c r="I333" s="285"/>
      <c r="J333" s="285"/>
      <c r="K333" s="285"/>
      <c r="L333" s="285"/>
      <c r="M333" s="285"/>
      <c r="N333" s="285"/>
      <c r="O333" s="285"/>
      <c r="P333" s="285"/>
      <c r="Q333" s="285"/>
      <c r="R333" s="285"/>
      <c r="S333" s="285"/>
      <c r="T333" s="285"/>
      <c r="U333" s="285"/>
      <c r="V333" s="285"/>
      <c r="W333" s="285"/>
      <c r="X333" s="285"/>
      <c r="Y333" s="285"/>
      <c r="Z333" s="285"/>
      <c r="AA333" s="285"/>
    </row>
    <row r="334" spans="1:27" ht="15.75" customHeight="1">
      <c r="A334" s="285"/>
      <c r="B334" s="659"/>
      <c r="C334" s="285"/>
      <c r="D334" s="285"/>
      <c r="E334" s="285"/>
      <c r="F334" s="285"/>
      <c r="G334" s="285"/>
      <c r="H334" s="666"/>
      <c r="I334" s="285"/>
      <c r="J334" s="285"/>
      <c r="K334" s="285"/>
      <c r="L334" s="285"/>
      <c r="M334" s="285"/>
      <c r="N334" s="285"/>
      <c r="O334" s="285"/>
      <c r="P334" s="285"/>
      <c r="Q334" s="285"/>
      <c r="R334" s="285"/>
      <c r="S334" s="285"/>
      <c r="T334" s="285"/>
      <c r="U334" s="285"/>
      <c r="V334" s="285"/>
      <c r="W334" s="285"/>
      <c r="X334" s="285"/>
      <c r="Y334" s="285"/>
      <c r="Z334" s="285"/>
      <c r="AA334" s="285"/>
    </row>
    <row r="335" spans="1:27" ht="15.75" customHeight="1">
      <c r="A335" s="285"/>
      <c r="B335" s="659"/>
      <c r="C335" s="285"/>
      <c r="D335" s="285"/>
      <c r="E335" s="285"/>
      <c r="F335" s="285"/>
      <c r="G335" s="285"/>
      <c r="H335" s="666"/>
      <c r="I335" s="285"/>
      <c r="J335" s="285"/>
      <c r="K335" s="285"/>
      <c r="L335" s="285"/>
      <c r="M335" s="285"/>
      <c r="N335" s="285"/>
      <c r="O335" s="285"/>
      <c r="P335" s="285"/>
      <c r="Q335" s="285"/>
      <c r="R335" s="285"/>
      <c r="S335" s="285"/>
      <c r="T335" s="285"/>
      <c r="U335" s="285"/>
      <c r="V335" s="285"/>
      <c r="W335" s="285"/>
      <c r="X335" s="285"/>
      <c r="Y335" s="285"/>
      <c r="Z335" s="285"/>
      <c r="AA335" s="285"/>
    </row>
    <row r="336" spans="1:27" ht="15.75" customHeight="1">
      <c r="A336" s="285"/>
      <c r="B336" s="659"/>
      <c r="C336" s="285"/>
      <c r="D336" s="285"/>
      <c r="E336" s="285"/>
      <c r="F336" s="285"/>
      <c r="G336" s="285"/>
      <c r="H336" s="666"/>
      <c r="I336" s="285"/>
      <c r="J336" s="285"/>
      <c r="K336" s="285"/>
      <c r="L336" s="285"/>
      <c r="M336" s="285"/>
      <c r="N336" s="285"/>
      <c r="O336" s="285"/>
      <c r="P336" s="285"/>
      <c r="Q336" s="285"/>
      <c r="R336" s="285"/>
      <c r="S336" s="285"/>
      <c r="T336" s="285"/>
      <c r="U336" s="285"/>
      <c r="V336" s="285"/>
      <c r="W336" s="285"/>
      <c r="X336" s="285"/>
      <c r="Y336" s="285"/>
      <c r="Z336" s="285"/>
      <c r="AA336" s="285"/>
    </row>
    <row r="337" spans="1:27" ht="15.75" customHeight="1">
      <c r="A337" s="285"/>
      <c r="B337" s="659"/>
      <c r="C337" s="285"/>
      <c r="D337" s="285"/>
      <c r="E337" s="285"/>
      <c r="F337" s="285"/>
      <c r="G337" s="285"/>
      <c r="H337" s="666"/>
      <c r="I337" s="285"/>
      <c r="J337" s="285"/>
      <c r="K337" s="285"/>
      <c r="L337" s="285"/>
      <c r="M337" s="285"/>
      <c r="N337" s="285"/>
      <c r="O337" s="285"/>
      <c r="P337" s="285"/>
      <c r="Q337" s="285"/>
      <c r="R337" s="285"/>
      <c r="S337" s="285"/>
      <c r="T337" s="285"/>
      <c r="U337" s="285"/>
      <c r="V337" s="285"/>
      <c r="W337" s="285"/>
      <c r="X337" s="285"/>
      <c r="Y337" s="285"/>
      <c r="Z337" s="285"/>
      <c r="AA337" s="285"/>
    </row>
    <row r="338" spans="1:27" ht="15.75" customHeight="1">
      <c r="A338" s="285"/>
      <c r="B338" s="659"/>
      <c r="C338" s="285"/>
      <c r="D338" s="285"/>
      <c r="E338" s="285"/>
      <c r="F338" s="285"/>
      <c r="G338" s="285"/>
      <c r="H338" s="666"/>
      <c r="I338" s="285"/>
      <c r="J338" s="285"/>
      <c r="K338" s="285"/>
      <c r="L338" s="285"/>
      <c r="M338" s="285"/>
      <c r="N338" s="285"/>
      <c r="O338" s="285"/>
      <c r="P338" s="285"/>
      <c r="Q338" s="285"/>
      <c r="R338" s="285"/>
      <c r="S338" s="285"/>
      <c r="T338" s="285"/>
      <c r="U338" s="285"/>
      <c r="V338" s="285"/>
      <c r="W338" s="285"/>
      <c r="X338" s="285"/>
      <c r="Y338" s="285"/>
      <c r="Z338" s="285"/>
      <c r="AA338" s="285"/>
    </row>
    <row r="339" spans="1:27" ht="15.75" customHeight="1">
      <c r="A339" s="285"/>
      <c r="B339" s="659"/>
      <c r="C339" s="285"/>
      <c r="D339" s="285"/>
      <c r="E339" s="285"/>
      <c r="F339" s="285"/>
      <c r="G339" s="285"/>
      <c r="H339" s="666"/>
      <c r="I339" s="285"/>
      <c r="J339" s="285"/>
      <c r="K339" s="285"/>
      <c r="L339" s="285"/>
      <c r="M339" s="285"/>
      <c r="N339" s="285"/>
      <c r="O339" s="285"/>
      <c r="P339" s="285"/>
      <c r="Q339" s="285"/>
      <c r="R339" s="285"/>
      <c r="S339" s="285"/>
      <c r="T339" s="285"/>
      <c r="U339" s="285"/>
      <c r="V339" s="285"/>
      <c r="W339" s="285"/>
      <c r="X339" s="285"/>
      <c r="Y339" s="285"/>
      <c r="Z339" s="285"/>
      <c r="AA339" s="285"/>
    </row>
    <row r="340" spans="1:27" ht="15.75" customHeight="1">
      <c r="A340" s="285"/>
      <c r="B340" s="659"/>
      <c r="C340" s="285"/>
      <c r="D340" s="285"/>
      <c r="E340" s="285"/>
      <c r="F340" s="285"/>
      <c r="G340" s="285"/>
      <c r="H340" s="666"/>
      <c r="I340" s="285"/>
      <c r="J340" s="285"/>
      <c r="K340" s="285"/>
      <c r="L340" s="285"/>
      <c r="M340" s="285"/>
      <c r="N340" s="285"/>
      <c r="O340" s="285"/>
      <c r="P340" s="285"/>
      <c r="Q340" s="285"/>
      <c r="R340" s="285"/>
      <c r="S340" s="285"/>
      <c r="T340" s="285"/>
      <c r="U340" s="285"/>
      <c r="V340" s="285"/>
      <c r="W340" s="285"/>
      <c r="X340" s="285"/>
      <c r="Y340" s="285"/>
      <c r="Z340" s="285"/>
      <c r="AA340" s="285"/>
    </row>
    <row r="341" spans="1:27" ht="15.75" customHeight="1">
      <c r="A341" s="285"/>
      <c r="B341" s="659"/>
      <c r="C341" s="285"/>
      <c r="D341" s="285"/>
      <c r="E341" s="285"/>
      <c r="F341" s="285"/>
      <c r="G341" s="285"/>
      <c r="H341" s="666"/>
      <c r="I341" s="285"/>
      <c r="J341" s="285"/>
      <c r="K341" s="285"/>
      <c r="L341" s="285"/>
      <c r="M341" s="285"/>
      <c r="N341" s="285"/>
      <c r="O341" s="285"/>
      <c r="P341" s="285"/>
      <c r="Q341" s="285"/>
      <c r="R341" s="285"/>
      <c r="S341" s="285"/>
      <c r="T341" s="285"/>
      <c r="U341" s="285"/>
      <c r="V341" s="285"/>
      <c r="W341" s="285"/>
      <c r="X341" s="285"/>
      <c r="Y341" s="285"/>
      <c r="Z341" s="285"/>
      <c r="AA341" s="285"/>
    </row>
    <row r="342" spans="1:27" ht="15.75" customHeight="1">
      <c r="A342" s="285"/>
      <c r="B342" s="659"/>
      <c r="C342" s="285"/>
      <c r="D342" s="285"/>
      <c r="E342" s="285"/>
      <c r="F342" s="285"/>
      <c r="G342" s="285"/>
      <c r="H342" s="666"/>
      <c r="I342" s="285"/>
      <c r="J342" s="285"/>
      <c r="K342" s="285"/>
      <c r="L342" s="285"/>
      <c r="M342" s="285"/>
      <c r="N342" s="285"/>
      <c r="O342" s="285"/>
      <c r="P342" s="285"/>
      <c r="Q342" s="285"/>
      <c r="R342" s="285"/>
      <c r="S342" s="285"/>
      <c r="T342" s="285"/>
      <c r="U342" s="285"/>
      <c r="V342" s="285"/>
      <c r="W342" s="285"/>
      <c r="X342" s="285"/>
      <c r="Y342" s="285"/>
      <c r="Z342" s="285"/>
      <c r="AA342" s="285"/>
    </row>
    <row r="343" spans="1:27" ht="15.75" customHeight="1">
      <c r="A343" s="285"/>
      <c r="B343" s="659"/>
      <c r="C343" s="285"/>
      <c r="D343" s="285"/>
      <c r="E343" s="285"/>
      <c r="F343" s="285"/>
      <c r="G343" s="285"/>
      <c r="H343" s="666"/>
      <c r="I343" s="285"/>
      <c r="J343" s="285"/>
      <c r="K343" s="285"/>
      <c r="L343" s="285"/>
      <c r="M343" s="285"/>
      <c r="N343" s="285"/>
      <c r="O343" s="285"/>
      <c r="P343" s="285"/>
      <c r="Q343" s="285"/>
      <c r="R343" s="285"/>
      <c r="S343" s="285"/>
      <c r="T343" s="285"/>
      <c r="U343" s="285"/>
      <c r="V343" s="285"/>
      <c r="W343" s="285"/>
      <c r="X343" s="285"/>
      <c r="Y343" s="285"/>
      <c r="Z343" s="285"/>
      <c r="AA343" s="285"/>
    </row>
    <row r="344" spans="1:27" ht="15.75" customHeight="1">
      <c r="A344" s="285"/>
      <c r="B344" s="659"/>
      <c r="C344" s="285"/>
      <c r="D344" s="285"/>
      <c r="E344" s="285"/>
      <c r="F344" s="285"/>
      <c r="G344" s="285"/>
      <c r="H344" s="666"/>
      <c r="I344" s="285"/>
      <c r="J344" s="285"/>
      <c r="K344" s="285"/>
      <c r="L344" s="285"/>
      <c r="M344" s="285"/>
      <c r="N344" s="285"/>
      <c r="O344" s="285"/>
      <c r="P344" s="285"/>
      <c r="Q344" s="285"/>
      <c r="R344" s="285"/>
      <c r="S344" s="285"/>
      <c r="T344" s="285"/>
      <c r="U344" s="285"/>
      <c r="V344" s="285"/>
      <c r="W344" s="285"/>
      <c r="X344" s="285"/>
      <c r="Y344" s="285"/>
      <c r="Z344" s="285"/>
      <c r="AA344" s="285"/>
    </row>
    <row r="345" spans="1:27" ht="15.75" customHeight="1">
      <c r="A345" s="285"/>
      <c r="B345" s="659"/>
      <c r="C345" s="285"/>
      <c r="D345" s="285"/>
      <c r="E345" s="285"/>
      <c r="F345" s="285"/>
      <c r="G345" s="285"/>
      <c r="H345" s="666"/>
      <c r="I345" s="285"/>
      <c r="J345" s="285"/>
      <c r="K345" s="285"/>
      <c r="L345" s="285"/>
      <c r="M345" s="285"/>
      <c r="N345" s="285"/>
      <c r="O345" s="285"/>
      <c r="P345" s="285"/>
      <c r="Q345" s="285"/>
      <c r="R345" s="285"/>
      <c r="S345" s="285"/>
      <c r="T345" s="285"/>
      <c r="U345" s="285"/>
      <c r="V345" s="285"/>
      <c r="W345" s="285"/>
      <c r="X345" s="285"/>
      <c r="Y345" s="285"/>
      <c r="Z345" s="285"/>
      <c r="AA345" s="285"/>
    </row>
    <row r="346" spans="1:27" ht="15.75" customHeight="1">
      <c r="A346" s="285"/>
      <c r="B346" s="659"/>
      <c r="C346" s="285"/>
      <c r="D346" s="285"/>
      <c r="E346" s="285"/>
      <c r="F346" s="694"/>
      <c r="G346" s="285"/>
      <c r="H346" s="666"/>
      <c r="I346" s="285"/>
      <c r="J346" s="285"/>
      <c r="K346" s="285"/>
      <c r="L346" s="285"/>
      <c r="M346" s="285"/>
      <c r="N346" s="285"/>
      <c r="O346" s="285"/>
      <c r="P346" s="285"/>
      <c r="Q346" s="285"/>
      <c r="R346" s="285"/>
      <c r="S346" s="285"/>
      <c r="T346" s="285"/>
      <c r="U346" s="285"/>
      <c r="V346" s="285"/>
      <c r="W346" s="285"/>
      <c r="X346" s="285"/>
      <c r="Y346" s="285"/>
      <c r="Z346" s="285"/>
      <c r="AA346" s="285"/>
    </row>
    <row r="347" spans="1:27" ht="15.75" customHeight="1">
      <c r="A347" s="285"/>
      <c r="B347" s="659"/>
      <c r="C347" s="285"/>
      <c r="D347" s="285"/>
      <c r="E347" s="285"/>
      <c r="F347" s="285"/>
      <c r="G347" s="285"/>
      <c r="H347" s="666"/>
      <c r="I347" s="285"/>
      <c r="J347" s="285"/>
      <c r="K347" s="285"/>
      <c r="L347" s="285"/>
      <c r="M347" s="285"/>
      <c r="N347" s="285"/>
      <c r="O347" s="285"/>
      <c r="P347" s="285"/>
      <c r="Q347" s="285"/>
      <c r="R347" s="285"/>
      <c r="S347" s="285"/>
      <c r="T347" s="285"/>
      <c r="U347" s="285"/>
      <c r="V347" s="285"/>
      <c r="W347" s="285"/>
      <c r="X347" s="285"/>
      <c r="Y347" s="285"/>
      <c r="Z347" s="285"/>
      <c r="AA347" s="285"/>
    </row>
    <row r="348" spans="1:27" ht="15.75" customHeight="1">
      <c r="A348" s="285"/>
      <c r="B348" s="659"/>
      <c r="C348" s="285"/>
      <c r="D348" s="285"/>
      <c r="E348" s="285"/>
      <c r="F348" s="285"/>
      <c r="G348" s="285"/>
      <c r="H348" s="666"/>
      <c r="I348" s="285"/>
      <c r="J348" s="285"/>
      <c r="K348" s="285"/>
      <c r="L348" s="285"/>
      <c r="M348" s="285"/>
      <c r="N348" s="285"/>
      <c r="O348" s="285"/>
      <c r="P348" s="285"/>
      <c r="Q348" s="285"/>
      <c r="R348" s="285"/>
      <c r="S348" s="285"/>
      <c r="T348" s="285"/>
      <c r="U348" s="285"/>
      <c r="V348" s="285"/>
      <c r="W348" s="285"/>
      <c r="X348" s="285"/>
      <c r="Y348" s="285"/>
      <c r="Z348" s="285"/>
      <c r="AA348" s="285"/>
    </row>
    <row r="349" spans="1:27" ht="15.75" customHeight="1">
      <c r="A349" s="285"/>
      <c r="B349" s="659"/>
      <c r="C349" s="285"/>
      <c r="D349" s="285"/>
      <c r="E349" s="285"/>
      <c r="F349" s="285"/>
      <c r="G349" s="285"/>
      <c r="H349" s="666"/>
      <c r="I349" s="285"/>
      <c r="J349" s="285"/>
      <c r="K349" s="285"/>
      <c r="L349" s="285"/>
      <c r="M349" s="285"/>
      <c r="N349" s="285"/>
      <c r="O349" s="285"/>
      <c r="P349" s="285"/>
      <c r="Q349" s="285"/>
      <c r="R349" s="285"/>
      <c r="S349" s="285"/>
      <c r="T349" s="285"/>
      <c r="U349" s="285"/>
      <c r="V349" s="285"/>
      <c r="W349" s="285"/>
      <c r="X349" s="285"/>
      <c r="Y349" s="285"/>
      <c r="Z349" s="285"/>
      <c r="AA349" s="285"/>
    </row>
    <row r="350" spans="1:27" ht="15.75" customHeight="1">
      <c r="A350" s="285"/>
      <c r="B350" s="659"/>
      <c r="C350" s="285"/>
      <c r="D350" s="285"/>
      <c r="E350" s="285"/>
      <c r="F350" s="285"/>
      <c r="G350" s="285"/>
      <c r="H350" s="666"/>
      <c r="I350" s="285"/>
      <c r="J350" s="285"/>
      <c r="K350" s="285"/>
      <c r="L350" s="285"/>
      <c r="M350" s="285"/>
      <c r="N350" s="285"/>
      <c r="O350" s="285"/>
      <c r="P350" s="285"/>
      <c r="Q350" s="285"/>
      <c r="R350" s="285"/>
      <c r="S350" s="285"/>
      <c r="T350" s="285"/>
      <c r="U350" s="285"/>
      <c r="V350" s="285"/>
      <c r="W350" s="285"/>
      <c r="X350" s="285"/>
      <c r="Y350" s="285"/>
      <c r="Z350" s="285"/>
      <c r="AA350" s="285"/>
    </row>
    <row r="351" spans="1:27" ht="15.75" customHeight="1">
      <c r="A351" s="285"/>
      <c r="B351" s="659"/>
      <c r="C351" s="285"/>
      <c r="D351" s="285"/>
      <c r="E351" s="285"/>
      <c r="F351" s="285"/>
      <c r="G351" s="285"/>
      <c r="H351" s="666"/>
      <c r="I351" s="285"/>
      <c r="J351" s="285"/>
      <c r="K351" s="285"/>
      <c r="L351" s="285"/>
      <c r="M351" s="285"/>
      <c r="N351" s="285"/>
      <c r="O351" s="285"/>
      <c r="P351" s="285"/>
      <c r="Q351" s="285"/>
      <c r="R351" s="285"/>
      <c r="S351" s="285"/>
      <c r="T351" s="285"/>
      <c r="U351" s="285"/>
      <c r="V351" s="285"/>
      <c r="W351" s="285"/>
      <c r="X351" s="285"/>
      <c r="Y351" s="285"/>
      <c r="Z351" s="285"/>
      <c r="AA351" s="285"/>
    </row>
    <row r="352" spans="1:27" ht="15.75" customHeight="1">
      <c r="A352" s="285"/>
      <c r="B352" s="659"/>
      <c r="C352" s="285"/>
      <c r="D352" s="285"/>
      <c r="E352" s="285"/>
      <c r="F352" s="285"/>
      <c r="G352" s="285"/>
      <c r="H352" s="666"/>
      <c r="I352" s="285"/>
      <c r="J352" s="285"/>
      <c r="K352" s="285"/>
      <c r="L352" s="285"/>
      <c r="M352" s="285"/>
      <c r="N352" s="285"/>
      <c r="O352" s="285"/>
      <c r="P352" s="285"/>
      <c r="Q352" s="285"/>
      <c r="R352" s="285"/>
      <c r="S352" s="285"/>
      <c r="T352" s="285"/>
      <c r="U352" s="285"/>
      <c r="V352" s="285"/>
      <c r="W352" s="285"/>
      <c r="X352" s="285"/>
      <c r="Y352" s="285"/>
      <c r="Z352" s="285"/>
      <c r="AA352" s="285"/>
    </row>
    <row r="353" spans="1:27" ht="15.75" customHeight="1">
      <c r="A353" s="285"/>
      <c r="B353" s="659"/>
      <c r="C353" s="285"/>
      <c r="D353" s="285"/>
      <c r="E353" s="285"/>
      <c r="F353" s="285"/>
      <c r="G353" s="285"/>
      <c r="H353" s="666"/>
      <c r="I353" s="285"/>
      <c r="J353" s="285"/>
      <c r="K353" s="285"/>
      <c r="L353" s="285"/>
      <c r="M353" s="285"/>
      <c r="N353" s="285"/>
      <c r="O353" s="285"/>
      <c r="P353" s="285"/>
      <c r="Q353" s="285"/>
      <c r="R353" s="285"/>
      <c r="S353" s="285"/>
      <c r="T353" s="285"/>
      <c r="U353" s="285"/>
      <c r="V353" s="285"/>
      <c r="W353" s="285"/>
      <c r="X353" s="285"/>
      <c r="Y353" s="285"/>
      <c r="Z353" s="285"/>
      <c r="AA353" s="285"/>
    </row>
    <row r="354" spans="1:27" ht="15.75" customHeight="1">
      <c r="A354" s="285"/>
      <c r="B354" s="659"/>
      <c r="C354" s="285"/>
      <c r="D354" s="285"/>
      <c r="E354" s="285"/>
      <c r="F354" s="285"/>
      <c r="G354" s="285"/>
      <c r="H354" s="666"/>
      <c r="I354" s="285"/>
      <c r="J354" s="285"/>
      <c r="K354" s="285"/>
      <c r="L354" s="285"/>
      <c r="M354" s="285"/>
      <c r="N354" s="285"/>
      <c r="O354" s="285"/>
      <c r="P354" s="285"/>
      <c r="Q354" s="285"/>
      <c r="R354" s="285"/>
      <c r="S354" s="285"/>
      <c r="T354" s="285"/>
      <c r="U354" s="285"/>
      <c r="V354" s="285"/>
      <c r="W354" s="285"/>
      <c r="X354" s="285"/>
      <c r="Y354" s="285"/>
      <c r="Z354" s="285"/>
      <c r="AA354" s="285"/>
    </row>
    <row r="355" spans="1:27" ht="15.75" customHeight="1">
      <c r="A355" s="285"/>
      <c r="B355" s="659"/>
      <c r="C355" s="285"/>
      <c r="D355" s="285"/>
      <c r="E355" s="285"/>
      <c r="F355" s="285"/>
      <c r="G355" s="285"/>
      <c r="H355" s="666"/>
      <c r="I355" s="285"/>
      <c r="J355" s="285"/>
      <c r="K355" s="285"/>
      <c r="L355" s="285"/>
      <c r="M355" s="285"/>
      <c r="N355" s="285"/>
      <c r="O355" s="285"/>
      <c r="P355" s="285"/>
      <c r="Q355" s="285"/>
      <c r="R355" s="285"/>
      <c r="S355" s="285"/>
      <c r="T355" s="285"/>
      <c r="U355" s="285"/>
      <c r="V355" s="285"/>
      <c r="W355" s="285"/>
      <c r="X355" s="285"/>
      <c r="Y355" s="285"/>
      <c r="Z355" s="285"/>
      <c r="AA355" s="285"/>
    </row>
    <row r="356" spans="1:27" ht="15.75" customHeight="1">
      <c r="A356" s="285"/>
      <c r="B356" s="659"/>
      <c r="C356" s="285"/>
      <c r="D356" s="285"/>
      <c r="E356" s="285"/>
      <c r="F356" s="285"/>
      <c r="G356" s="285"/>
      <c r="H356" s="666"/>
      <c r="I356" s="285"/>
      <c r="J356" s="285"/>
      <c r="K356" s="285"/>
      <c r="L356" s="285"/>
      <c r="M356" s="285"/>
      <c r="N356" s="285"/>
      <c r="O356" s="285"/>
      <c r="P356" s="285"/>
      <c r="Q356" s="285"/>
      <c r="R356" s="285"/>
      <c r="S356" s="285"/>
      <c r="T356" s="285"/>
      <c r="U356" s="285"/>
      <c r="V356" s="285"/>
      <c r="W356" s="285"/>
      <c r="X356" s="285"/>
      <c r="Y356" s="285"/>
      <c r="Z356" s="285"/>
      <c r="AA356" s="285"/>
    </row>
    <row r="357" spans="1:27" ht="15.75" customHeight="1">
      <c r="A357" s="285"/>
      <c r="B357" s="659"/>
      <c r="C357" s="285"/>
      <c r="D357" s="285"/>
      <c r="E357" s="285"/>
      <c r="F357" s="285"/>
      <c r="G357" s="285"/>
      <c r="H357" s="666"/>
      <c r="I357" s="285"/>
      <c r="J357" s="285"/>
      <c r="K357" s="285"/>
      <c r="L357" s="285"/>
      <c r="M357" s="285"/>
      <c r="N357" s="285"/>
      <c r="O357" s="285"/>
      <c r="P357" s="285"/>
      <c r="Q357" s="285"/>
      <c r="R357" s="285"/>
      <c r="S357" s="285"/>
      <c r="T357" s="285"/>
      <c r="U357" s="285"/>
      <c r="V357" s="285"/>
      <c r="W357" s="285"/>
      <c r="X357" s="285"/>
      <c r="Y357" s="285"/>
      <c r="Z357" s="285"/>
      <c r="AA357" s="285"/>
    </row>
    <row r="358" spans="1:27" ht="15.75" customHeight="1">
      <c r="A358" s="285"/>
      <c r="B358" s="659"/>
      <c r="C358" s="285"/>
      <c r="D358" s="285"/>
      <c r="E358" s="285"/>
      <c r="F358" s="285"/>
      <c r="G358" s="285"/>
      <c r="H358" s="666"/>
      <c r="I358" s="285"/>
      <c r="J358" s="285"/>
      <c r="K358" s="285"/>
      <c r="L358" s="285"/>
      <c r="M358" s="285"/>
      <c r="N358" s="285"/>
      <c r="O358" s="285"/>
      <c r="P358" s="285"/>
      <c r="Q358" s="285"/>
      <c r="R358" s="285"/>
      <c r="S358" s="285"/>
      <c r="T358" s="285"/>
      <c r="U358" s="285"/>
      <c r="V358" s="285"/>
      <c r="W358" s="285"/>
      <c r="X358" s="285"/>
      <c r="Y358" s="285"/>
      <c r="Z358" s="285"/>
      <c r="AA358" s="285"/>
    </row>
    <row r="359" spans="1:27" ht="15.75" customHeight="1">
      <c r="A359" s="285"/>
      <c r="B359" s="659"/>
      <c r="C359" s="285"/>
      <c r="D359" s="285"/>
      <c r="E359" s="285"/>
      <c r="F359" s="285"/>
      <c r="G359" s="285"/>
      <c r="H359" s="666"/>
      <c r="I359" s="285"/>
      <c r="J359" s="285"/>
      <c r="K359" s="285"/>
      <c r="L359" s="285"/>
      <c r="M359" s="285"/>
      <c r="N359" s="285"/>
      <c r="O359" s="285"/>
      <c r="P359" s="285"/>
      <c r="Q359" s="285"/>
      <c r="R359" s="285"/>
      <c r="S359" s="285"/>
      <c r="T359" s="285"/>
      <c r="U359" s="285"/>
      <c r="V359" s="285"/>
      <c r="W359" s="285"/>
      <c r="X359" s="285"/>
      <c r="Y359" s="285"/>
      <c r="Z359" s="285"/>
      <c r="AA359" s="285"/>
    </row>
    <row r="360" spans="1:27" ht="15.75" customHeight="1">
      <c r="A360" s="285"/>
      <c r="B360" s="659"/>
      <c r="C360" s="285"/>
      <c r="D360" s="285"/>
      <c r="E360" s="285"/>
      <c r="F360" s="285"/>
      <c r="G360" s="285"/>
      <c r="H360" s="666"/>
      <c r="I360" s="285"/>
      <c r="J360" s="285"/>
      <c r="K360" s="285"/>
      <c r="L360" s="285"/>
      <c r="M360" s="285"/>
      <c r="N360" s="285"/>
      <c r="O360" s="285"/>
      <c r="P360" s="285"/>
      <c r="Q360" s="285"/>
      <c r="R360" s="285"/>
      <c r="S360" s="285"/>
      <c r="T360" s="285"/>
      <c r="U360" s="285"/>
      <c r="V360" s="285"/>
      <c r="W360" s="285"/>
      <c r="X360" s="285"/>
      <c r="Y360" s="285"/>
      <c r="Z360" s="285"/>
      <c r="AA360" s="285"/>
    </row>
    <row r="361" spans="1:27" ht="15.75" customHeight="1">
      <c r="A361" s="285"/>
      <c r="B361" s="659"/>
      <c r="C361" s="285"/>
      <c r="D361" s="285"/>
      <c r="E361" s="285"/>
      <c r="F361" s="285"/>
      <c r="G361" s="285"/>
      <c r="H361" s="666"/>
      <c r="I361" s="285"/>
      <c r="J361" s="285"/>
      <c r="K361" s="285"/>
      <c r="L361" s="285"/>
      <c r="M361" s="285"/>
      <c r="N361" s="285"/>
      <c r="O361" s="285"/>
      <c r="P361" s="285"/>
      <c r="Q361" s="285"/>
      <c r="R361" s="285"/>
      <c r="S361" s="285"/>
      <c r="T361" s="285"/>
      <c r="U361" s="285"/>
      <c r="V361" s="285"/>
      <c r="W361" s="285"/>
      <c r="X361" s="285"/>
      <c r="Y361" s="285"/>
      <c r="Z361" s="285"/>
      <c r="AA361" s="285"/>
    </row>
    <row r="362" spans="1:27" ht="15.75" customHeight="1">
      <c r="A362" s="285"/>
      <c r="B362" s="659"/>
      <c r="C362" s="285"/>
      <c r="D362" s="285"/>
      <c r="E362" s="285"/>
      <c r="F362" s="285"/>
      <c r="G362" s="285"/>
      <c r="H362" s="666"/>
      <c r="I362" s="285"/>
      <c r="J362" s="285"/>
      <c r="K362" s="285"/>
      <c r="L362" s="285"/>
      <c r="M362" s="285"/>
      <c r="N362" s="285"/>
      <c r="O362" s="285"/>
      <c r="P362" s="285"/>
      <c r="Q362" s="285"/>
      <c r="R362" s="285"/>
      <c r="S362" s="285"/>
      <c r="T362" s="285"/>
      <c r="U362" s="285"/>
      <c r="V362" s="285"/>
      <c r="W362" s="285"/>
      <c r="X362" s="285"/>
      <c r="Y362" s="285"/>
      <c r="Z362" s="285"/>
      <c r="AA362" s="285"/>
    </row>
    <row r="363" spans="1:27" ht="15.75" customHeight="1">
      <c r="A363" s="285"/>
      <c r="B363" s="659"/>
      <c r="C363" s="285"/>
      <c r="D363" s="285"/>
      <c r="E363" s="285"/>
      <c r="F363" s="285"/>
      <c r="G363" s="285"/>
      <c r="H363" s="666"/>
      <c r="I363" s="285"/>
      <c r="J363" s="285"/>
      <c r="K363" s="285"/>
      <c r="L363" s="285"/>
      <c r="M363" s="285"/>
      <c r="N363" s="285"/>
      <c r="O363" s="285"/>
      <c r="P363" s="285"/>
      <c r="Q363" s="285"/>
      <c r="R363" s="285"/>
      <c r="S363" s="285"/>
      <c r="T363" s="285"/>
      <c r="U363" s="285"/>
      <c r="V363" s="285"/>
      <c r="W363" s="285"/>
      <c r="X363" s="285"/>
      <c r="Y363" s="285"/>
      <c r="Z363" s="285"/>
      <c r="AA363" s="285"/>
    </row>
    <row r="364" spans="1:27" ht="15.75" customHeight="1">
      <c r="A364" s="285"/>
      <c r="B364" s="659"/>
      <c r="C364" s="285"/>
      <c r="D364" s="285"/>
      <c r="E364" s="285"/>
      <c r="F364" s="285"/>
      <c r="G364" s="285"/>
      <c r="H364" s="666"/>
      <c r="I364" s="285"/>
      <c r="J364" s="285"/>
      <c r="K364" s="285"/>
      <c r="L364" s="285"/>
      <c r="M364" s="285"/>
      <c r="N364" s="285"/>
      <c r="O364" s="285"/>
      <c r="P364" s="285"/>
      <c r="Q364" s="285"/>
      <c r="R364" s="285"/>
      <c r="S364" s="285"/>
      <c r="T364" s="285"/>
      <c r="U364" s="285"/>
      <c r="V364" s="285"/>
      <c r="W364" s="285"/>
      <c r="X364" s="285"/>
      <c r="Y364" s="285"/>
      <c r="Z364" s="285"/>
      <c r="AA364" s="285"/>
    </row>
    <row r="365" spans="1:27" ht="15.75" customHeight="1">
      <c r="A365" s="285"/>
      <c r="B365" s="659"/>
      <c r="C365" s="285"/>
      <c r="D365" s="285"/>
      <c r="E365" s="285"/>
      <c r="F365" s="285"/>
      <c r="G365" s="285"/>
      <c r="H365" s="666"/>
      <c r="I365" s="285"/>
      <c r="J365" s="285"/>
      <c r="K365" s="285"/>
      <c r="L365" s="285"/>
      <c r="M365" s="285"/>
      <c r="N365" s="285"/>
      <c r="O365" s="285"/>
      <c r="P365" s="285"/>
      <c r="Q365" s="285"/>
      <c r="R365" s="285"/>
      <c r="S365" s="285"/>
      <c r="T365" s="285"/>
      <c r="U365" s="285"/>
      <c r="V365" s="285"/>
      <c r="W365" s="285"/>
      <c r="X365" s="285"/>
      <c r="Y365" s="285"/>
      <c r="Z365" s="285"/>
      <c r="AA365" s="285"/>
    </row>
    <row r="366" spans="1:27" ht="15.75" customHeight="1">
      <c r="A366" s="285"/>
      <c r="B366" s="659"/>
      <c r="C366" s="285"/>
      <c r="D366" s="285"/>
      <c r="E366" s="285"/>
      <c r="F366" s="285"/>
      <c r="G366" s="285"/>
      <c r="H366" s="666"/>
      <c r="I366" s="285"/>
      <c r="J366" s="285"/>
      <c r="K366" s="285"/>
      <c r="L366" s="285"/>
      <c r="M366" s="285"/>
      <c r="N366" s="285"/>
      <c r="O366" s="285"/>
      <c r="P366" s="285"/>
      <c r="Q366" s="285"/>
      <c r="R366" s="285"/>
      <c r="S366" s="285"/>
      <c r="T366" s="285"/>
      <c r="U366" s="285"/>
      <c r="V366" s="285"/>
      <c r="W366" s="285"/>
      <c r="X366" s="285"/>
      <c r="Y366" s="285"/>
      <c r="Z366" s="285"/>
      <c r="AA366" s="285"/>
    </row>
    <row r="367" spans="1:27" ht="15.75" customHeight="1">
      <c r="A367" s="285"/>
      <c r="B367" s="659"/>
      <c r="C367" s="285"/>
      <c r="D367" s="285"/>
      <c r="E367" s="285"/>
      <c r="F367" s="285"/>
      <c r="G367" s="285"/>
      <c r="H367" s="666"/>
      <c r="I367" s="285"/>
      <c r="J367" s="285"/>
      <c r="K367" s="285"/>
      <c r="L367" s="285"/>
      <c r="M367" s="285"/>
      <c r="N367" s="285"/>
      <c r="O367" s="285"/>
      <c r="P367" s="285"/>
      <c r="Q367" s="285"/>
      <c r="R367" s="285"/>
      <c r="S367" s="285"/>
      <c r="T367" s="285"/>
      <c r="U367" s="285"/>
      <c r="V367" s="285"/>
      <c r="W367" s="285"/>
      <c r="X367" s="285"/>
      <c r="Y367" s="285"/>
      <c r="Z367" s="285"/>
      <c r="AA367" s="285"/>
    </row>
    <row r="368" spans="1:27" ht="15.75" customHeight="1">
      <c r="A368" s="285"/>
      <c r="B368" s="659"/>
      <c r="C368" s="285"/>
      <c r="D368" s="285"/>
      <c r="E368" s="285"/>
      <c r="F368" s="285"/>
      <c r="G368" s="285"/>
      <c r="H368" s="666"/>
      <c r="I368" s="285"/>
      <c r="J368" s="285"/>
      <c r="K368" s="285"/>
      <c r="L368" s="285"/>
      <c r="M368" s="285"/>
      <c r="N368" s="285"/>
      <c r="O368" s="285"/>
      <c r="P368" s="285"/>
      <c r="Q368" s="285"/>
      <c r="R368" s="285"/>
      <c r="S368" s="285"/>
      <c r="T368" s="285"/>
      <c r="U368" s="285"/>
      <c r="V368" s="285"/>
      <c r="W368" s="285"/>
      <c r="X368" s="285"/>
      <c r="Y368" s="285"/>
      <c r="Z368" s="285"/>
      <c r="AA368" s="285"/>
    </row>
    <row r="369" spans="1:27" ht="15.75" customHeight="1">
      <c r="A369" s="285"/>
      <c r="B369" s="659"/>
      <c r="C369" s="285"/>
      <c r="D369" s="285"/>
      <c r="E369" s="285"/>
      <c r="F369" s="285"/>
      <c r="G369" s="285"/>
      <c r="H369" s="666"/>
      <c r="I369" s="285"/>
      <c r="J369" s="285"/>
      <c r="K369" s="285"/>
      <c r="L369" s="285"/>
      <c r="M369" s="285"/>
      <c r="N369" s="285"/>
      <c r="O369" s="285"/>
      <c r="P369" s="285"/>
      <c r="Q369" s="285"/>
      <c r="R369" s="285"/>
      <c r="S369" s="285"/>
      <c r="T369" s="285"/>
      <c r="U369" s="285"/>
      <c r="V369" s="285"/>
      <c r="W369" s="285"/>
      <c r="X369" s="285"/>
      <c r="Y369" s="285"/>
      <c r="Z369" s="285"/>
      <c r="AA369" s="285"/>
    </row>
    <row r="370" spans="1:27" ht="15.75" customHeight="1">
      <c r="A370" s="285"/>
      <c r="B370" s="659"/>
      <c r="C370" s="285"/>
      <c r="D370" s="285"/>
      <c r="E370" s="285"/>
      <c r="F370" s="285"/>
      <c r="G370" s="285"/>
      <c r="H370" s="666"/>
      <c r="I370" s="285"/>
      <c r="J370" s="285"/>
      <c r="K370" s="285"/>
      <c r="L370" s="285"/>
      <c r="M370" s="285"/>
      <c r="N370" s="285"/>
      <c r="O370" s="285"/>
      <c r="P370" s="285"/>
      <c r="Q370" s="285"/>
      <c r="R370" s="285"/>
      <c r="S370" s="285"/>
      <c r="T370" s="285"/>
      <c r="U370" s="285"/>
      <c r="V370" s="285"/>
      <c r="W370" s="285"/>
      <c r="X370" s="285"/>
      <c r="Y370" s="285"/>
      <c r="Z370" s="285"/>
      <c r="AA370" s="285"/>
    </row>
    <row r="371" spans="1:27" ht="15.75" customHeight="1">
      <c r="A371" s="285"/>
      <c r="B371" s="659"/>
      <c r="C371" s="285"/>
      <c r="D371" s="285"/>
      <c r="E371" s="285"/>
      <c r="F371" s="285"/>
      <c r="G371" s="285"/>
      <c r="H371" s="666"/>
      <c r="I371" s="285"/>
      <c r="J371" s="285"/>
      <c r="K371" s="285"/>
      <c r="L371" s="285"/>
      <c r="M371" s="285"/>
      <c r="N371" s="285"/>
      <c r="O371" s="285"/>
      <c r="P371" s="285"/>
      <c r="Q371" s="285"/>
      <c r="R371" s="285"/>
      <c r="S371" s="285"/>
      <c r="T371" s="285"/>
      <c r="U371" s="285"/>
      <c r="V371" s="285"/>
      <c r="W371" s="285"/>
      <c r="X371" s="285"/>
      <c r="Y371" s="285"/>
      <c r="Z371" s="285"/>
      <c r="AA371" s="285"/>
    </row>
    <row r="372" spans="1:27" ht="15.75" customHeight="1">
      <c r="A372" s="285"/>
      <c r="B372" s="659"/>
      <c r="C372" s="285"/>
      <c r="D372" s="285"/>
      <c r="E372" s="285"/>
      <c r="F372" s="285"/>
      <c r="G372" s="285"/>
      <c r="H372" s="666"/>
      <c r="I372" s="285"/>
      <c r="J372" s="285"/>
      <c r="K372" s="285"/>
      <c r="L372" s="285"/>
      <c r="M372" s="285"/>
      <c r="N372" s="285"/>
      <c r="O372" s="285"/>
      <c r="P372" s="285"/>
      <c r="Q372" s="285"/>
      <c r="R372" s="285"/>
      <c r="S372" s="285"/>
      <c r="T372" s="285"/>
      <c r="U372" s="285"/>
      <c r="V372" s="285"/>
      <c r="W372" s="285"/>
      <c r="X372" s="285"/>
      <c r="Y372" s="285"/>
      <c r="Z372" s="285"/>
      <c r="AA372" s="285"/>
    </row>
    <row r="373" spans="1:27" ht="15.75" customHeight="1">
      <c r="A373" s="285"/>
      <c r="B373" s="659"/>
      <c r="C373" s="285"/>
      <c r="D373" s="285"/>
      <c r="E373" s="285"/>
      <c r="F373" s="285"/>
      <c r="G373" s="285"/>
      <c r="H373" s="666"/>
      <c r="I373" s="285"/>
      <c r="J373" s="285"/>
      <c r="K373" s="285"/>
      <c r="L373" s="285"/>
      <c r="M373" s="285"/>
      <c r="N373" s="285"/>
      <c r="O373" s="285"/>
      <c r="P373" s="285"/>
      <c r="Q373" s="285"/>
      <c r="R373" s="285"/>
      <c r="S373" s="285"/>
      <c r="T373" s="285"/>
      <c r="U373" s="285"/>
      <c r="V373" s="285"/>
      <c r="W373" s="285"/>
      <c r="X373" s="285"/>
      <c r="Y373" s="285"/>
      <c r="Z373" s="285"/>
      <c r="AA373" s="285"/>
    </row>
    <row r="374" spans="1:27" ht="15.75" customHeight="1">
      <c r="A374" s="285"/>
      <c r="B374" s="659"/>
      <c r="C374" s="285"/>
      <c r="D374" s="285"/>
      <c r="E374" s="285"/>
      <c r="F374" s="285"/>
      <c r="G374" s="285"/>
      <c r="H374" s="666"/>
      <c r="I374" s="285"/>
      <c r="J374" s="285"/>
      <c r="K374" s="285"/>
      <c r="L374" s="285"/>
      <c r="M374" s="285"/>
      <c r="N374" s="285"/>
      <c r="O374" s="285"/>
      <c r="P374" s="285"/>
      <c r="Q374" s="285"/>
      <c r="R374" s="285"/>
      <c r="S374" s="285"/>
      <c r="T374" s="285"/>
      <c r="U374" s="285"/>
      <c r="V374" s="285"/>
      <c r="W374" s="285"/>
      <c r="X374" s="285"/>
      <c r="Y374" s="285"/>
      <c r="Z374" s="285"/>
      <c r="AA374" s="285"/>
    </row>
    <row r="375" spans="1:27" ht="15.75" customHeight="1">
      <c r="A375" s="285"/>
      <c r="B375" s="659"/>
      <c r="C375" s="285"/>
      <c r="D375" s="285"/>
      <c r="E375" s="285"/>
      <c r="F375" s="285"/>
      <c r="G375" s="285"/>
      <c r="H375" s="666"/>
      <c r="I375" s="285"/>
      <c r="J375" s="285"/>
      <c r="K375" s="285"/>
      <c r="L375" s="285"/>
      <c r="M375" s="285"/>
      <c r="N375" s="285"/>
      <c r="O375" s="285"/>
      <c r="P375" s="285"/>
      <c r="Q375" s="285"/>
      <c r="R375" s="285"/>
      <c r="S375" s="285"/>
      <c r="T375" s="285"/>
      <c r="U375" s="285"/>
      <c r="V375" s="285"/>
      <c r="W375" s="285"/>
      <c r="X375" s="285"/>
      <c r="Y375" s="285"/>
      <c r="Z375" s="285"/>
      <c r="AA375" s="285"/>
    </row>
    <row r="376" spans="1:27" ht="15.75" customHeight="1">
      <c r="A376" s="285"/>
      <c r="B376" s="659"/>
      <c r="C376" s="285"/>
      <c r="D376" s="285"/>
      <c r="E376" s="285"/>
      <c r="F376" s="285"/>
      <c r="G376" s="285"/>
      <c r="H376" s="666"/>
      <c r="I376" s="285"/>
      <c r="J376" s="285"/>
      <c r="K376" s="285"/>
      <c r="L376" s="285"/>
      <c r="M376" s="285"/>
      <c r="N376" s="285"/>
      <c r="O376" s="285"/>
      <c r="P376" s="285"/>
      <c r="Q376" s="285"/>
      <c r="R376" s="285"/>
      <c r="S376" s="285"/>
      <c r="T376" s="285"/>
      <c r="U376" s="285"/>
      <c r="V376" s="285"/>
      <c r="W376" s="285"/>
      <c r="X376" s="285"/>
      <c r="Y376" s="285"/>
      <c r="Z376" s="285"/>
      <c r="AA376" s="285"/>
    </row>
    <row r="377" spans="1:27" ht="15.75" customHeight="1">
      <c r="A377" s="285"/>
      <c r="B377" s="659"/>
      <c r="C377" s="285"/>
      <c r="D377" s="285"/>
      <c r="E377" s="285"/>
      <c r="F377" s="285"/>
      <c r="G377" s="285"/>
      <c r="H377" s="666"/>
      <c r="I377" s="285"/>
      <c r="J377" s="285"/>
      <c r="K377" s="285"/>
      <c r="L377" s="285"/>
      <c r="M377" s="285"/>
      <c r="N377" s="285"/>
      <c r="O377" s="285"/>
      <c r="P377" s="285"/>
      <c r="Q377" s="285"/>
      <c r="R377" s="285"/>
      <c r="S377" s="285"/>
      <c r="T377" s="285"/>
      <c r="U377" s="285"/>
      <c r="V377" s="285"/>
      <c r="W377" s="285"/>
      <c r="X377" s="285"/>
      <c r="Y377" s="285"/>
      <c r="Z377" s="285"/>
      <c r="AA377" s="285"/>
    </row>
    <row r="378" spans="1:27" ht="15.75" customHeight="1">
      <c r="A378" s="285"/>
      <c r="B378" s="659"/>
      <c r="C378" s="285"/>
      <c r="D378" s="285"/>
      <c r="E378" s="285"/>
      <c r="F378" s="285"/>
      <c r="G378" s="285"/>
      <c r="H378" s="666"/>
      <c r="I378" s="285"/>
      <c r="J378" s="285"/>
      <c r="K378" s="285"/>
      <c r="L378" s="285"/>
      <c r="M378" s="285"/>
      <c r="N378" s="285"/>
      <c r="O378" s="285"/>
      <c r="P378" s="285"/>
      <c r="Q378" s="285"/>
      <c r="R378" s="285"/>
      <c r="S378" s="285"/>
      <c r="T378" s="285"/>
      <c r="U378" s="285"/>
      <c r="V378" s="285"/>
      <c r="W378" s="285"/>
      <c r="X378" s="285"/>
      <c r="Y378" s="285"/>
      <c r="Z378" s="285"/>
      <c r="AA378" s="285"/>
    </row>
    <row r="379" spans="1:27" ht="15.75" customHeight="1">
      <c r="A379" s="285"/>
      <c r="B379" s="659"/>
      <c r="C379" s="285"/>
      <c r="D379" s="285"/>
      <c r="E379" s="285"/>
      <c r="F379" s="285"/>
      <c r="G379" s="285"/>
      <c r="H379" s="666"/>
      <c r="I379" s="285"/>
      <c r="J379" s="285"/>
      <c r="K379" s="285"/>
      <c r="L379" s="285"/>
      <c r="M379" s="285"/>
      <c r="N379" s="285"/>
      <c r="O379" s="285"/>
      <c r="P379" s="285"/>
      <c r="Q379" s="285"/>
      <c r="R379" s="285"/>
      <c r="S379" s="285"/>
      <c r="T379" s="285"/>
      <c r="U379" s="285"/>
      <c r="V379" s="285"/>
      <c r="W379" s="285"/>
      <c r="X379" s="285"/>
      <c r="Y379" s="285"/>
      <c r="Z379" s="285"/>
      <c r="AA379" s="285"/>
    </row>
    <row r="380" spans="1:27" ht="15.75" customHeight="1">
      <c r="A380" s="285"/>
      <c r="B380" s="659"/>
      <c r="C380" s="285"/>
      <c r="D380" s="285"/>
      <c r="E380" s="285"/>
      <c r="F380" s="285"/>
      <c r="G380" s="285"/>
      <c r="H380" s="666"/>
      <c r="I380" s="285"/>
      <c r="J380" s="285"/>
      <c r="K380" s="285"/>
      <c r="L380" s="285"/>
      <c r="M380" s="285"/>
      <c r="N380" s="285"/>
      <c r="O380" s="285"/>
      <c r="P380" s="285"/>
      <c r="Q380" s="285"/>
      <c r="R380" s="285"/>
      <c r="S380" s="285"/>
      <c r="T380" s="285"/>
      <c r="U380" s="285"/>
      <c r="V380" s="285"/>
      <c r="W380" s="285"/>
      <c r="X380" s="285"/>
      <c r="Y380" s="285"/>
      <c r="Z380" s="285"/>
      <c r="AA380" s="285"/>
    </row>
    <row r="381" spans="1:27" ht="15.75" customHeight="1">
      <c r="A381" s="285"/>
      <c r="B381" s="659"/>
      <c r="C381" s="285"/>
      <c r="D381" s="285"/>
      <c r="E381" s="285"/>
      <c r="F381" s="285"/>
      <c r="G381" s="285"/>
      <c r="H381" s="666"/>
      <c r="I381" s="285"/>
      <c r="J381" s="285"/>
      <c r="K381" s="285"/>
      <c r="L381" s="285"/>
      <c r="M381" s="285"/>
      <c r="N381" s="285"/>
      <c r="O381" s="285"/>
      <c r="P381" s="285"/>
      <c r="Q381" s="285"/>
      <c r="R381" s="285"/>
      <c r="S381" s="285"/>
      <c r="T381" s="285"/>
      <c r="U381" s="285"/>
      <c r="V381" s="285"/>
      <c r="W381" s="285"/>
      <c r="X381" s="285"/>
      <c r="Y381" s="285"/>
      <c r="Z381" s="285"/>
      <c r="AA381" s="285"/>
    </row>
    <row r="382" spans="1:27" ht="15.75" customHeight="1">
      <c r="A382" s="285"/>
      <c r="B382" s="659"/>
      <c r="C382" s="285"/>
      <c r="D382" s="285"/>
      <c r="E382" s="285"/>
      <c r="F382" s="285"/>
      <c r="G382" s="285"/>
      <c r="H382" s="666"/>
      <c r="I382" s="285"/>
      <c r="J382" s="285"/>
      <c r="K382" s="285"/>
      <c r="L382" s="285"/>
      <c r="M382" s="285"/>
      <c r="N382" s="285"/>
      <c r="O382" s="285"/>
      <c r="P382" s="285"/>
      <c r="Q382" s="285"/>
      <c r="R382" s="285"/>
      <c r="S382" s="285"/>
      <c r="T382" s="285"/>
      <c r="U382" s="285"/>
      <c r="V382" s="285"/>
      <c r="W382" s="285"/>
      <c r="X382" s="285"/>
      <c r="Y382" s="285"/>
      <c r="Z382" s="285"/>
      <c r="AA382" s="285"/>
    </row>
    <row r="383" spans="1:27" ht="15.75" customHeight="1">
      <c r="A383" s="285"/>
      <c r="B383" s="659"/>
      <c r="C383" s="285"/>
      <c r="D383" s="285"/>
      <c r="E383" s="285"/>
      <c r="F383" s="285"/>
      <c r="G383" s="285"/>
      <c r="H383" s="666"/>
      <c r="I383" s="285"/>
      <c r="J383" s="285"/>
      <c r="K383" s="285"/>
      <c r="L383" s="285"/>
      <c r="M383" s="285"/>
      <c r="N383" s="285"/>
      <c r="O383" s="285"/>
      <c r="P383" s="285"/>
      <c r="Q383" s="285"/>
      <c r="R383" s="285"/>
      <c r="S383" s="285"/>
      <c r="T383" s="285"/>
      <c r="U383" s="285"/>
      <c r="V383" s="285"/>
      <c r="W383" s="285"/>
      <c r="X383" s="285"/>
      <c r="Y383" s="285"/>
      <c r="Z383" s="285"/>
      <c r="AA383" s="285"/>
    </row>
    <row r="384" spans="1:27" ht="15.75" customHeight="1">
      <c r="A384" s="285"/>
      <c r="B384" s="659"/>
      <c r="C384" s="285"/>
      <c r="D384" s="285"/>
      <c r="E384" s="285"/>
      <c r="F384" s="285"/>
      <c r="G384" s="285"/>
      <c r="H384" s="666"/>
      <c r="I384" s="285"/>
      <c r="J384" s="285"/>
      <c r="K384" s="285"/>
      <c r="L384" s="285"/>
      <c r="M384" s="285"/>
      <c r="N384" s="285"/>
      <c r="O384" s="285"/>
      <c r="P384" s="285"/>
      <c r="Q384" s="285"/>
      <c r="R384" s="285"/>
      <c r="S384" s="285"/>
      <c r="T384" s="285"/>
      <c r="U384" s="285"/>
      <c r="V384" s="285"/>
      <c r="W384" s="285"/>
      <c r="X384" s="285"/>
      <c r="Y384" s="285"/>
      <c r="Z384" s="285"/>
      <c r="AA384" s="285"/>
    </row>
    <row r="385" spans="1:27" ht="15.75" customHeight="1">
      <c r="A385" s="285"/>
      <c r="B385" s="659"/>
      <c r="C385" s="285"/>
      <c r="D385" s="285"/>
      <c r="E385" s="285"/>
      <c r="F385" s="285"/>
      <c r="G385" s="285"/>
      <c r="H385" s="666"/>
      <c r="I385" s="285"/>
      <c r="J385" s="285"/>
      <c r="K385" s="285"/>
      <c r="L385" s="285"/>
      <c r="M385" s="285"/>
      <c r="N385" s="285"/>
      <c r="O385" s="285"/>
      <c r="P385" s="285"/>
      <c r="Q385" s="285"/>
      <c r="R385" s="285"/>
      <c r="S385" s="285"/>
      <c r="T385" s="285"/>
      <c r="U385" s="285"/>
      <c r="V385" s="285"/>
      <c r="W385" s="285"/>
      <c r="X385" s="285"/>
      <c r="Y385" s="285"/>
      <c r="Z385" s="285"/>
      <c r="AA385" s="285"/>
    </row>
    <row r="386" spans="1:27" ht="15.75" customHeight="1">
      <c r="A386" s="285"/>
      <c r="B386" s="659"/>
      <c r="C386" s="285"/>
      <c r="D386" s="285"/>
      <c r="E386" s="285"/>
      <c r="F386" s="285"/>
      <c r="G386" s="285"/>
      <c r="H386" s="666"/>
      <c r="I386" s="285"/>
      <c r="J386" s="285"/>
      <c r="K386" s="285"/>
      <c r="L386" s="285"/>
      <c r="M386" s="285"/>
      <c r="N386" s="285"/>
      <c r="O386" s="285"/>
      <c r="P386" s="285"/>
      <c r="Q386" s="285"/>
      <c r="R386" s="285"/>
      <c r="S386" s="285"/>
      <c r="T386" s="285"/>
      <c r="U386" s="285"/>
      <c r="V386" s="285"/>
      <c r="W386" s="285"/>
      <c r="X386" s="285"/>
      <c r="Y386" s="285"/>
      <c r="Z386" s="285"/>
      <c r="AA386" s="285"/>
    </row>
    <row r="387" spans="1:27" ht="15.75" customHeight="1">
      <c r="A387" s="285"/>
      <c r="B387" s="659"/>
      <c r="C387" s="285"/>
      <c r="D387" s="285"/>
      <c r="E387" s="285"/>
      <c r="F387" s="285"/>
      <c r="G387" s="285"/>
      <c r="H387" s="666"/>
      <c r="I387" s="285"/>
      <c r="J387" s="285"/>
      <c r="K387" s="285"/>
      <c r="L387" s="285"/>
      <c r="M387" s="285"/>
      <c r="N387" s="285"/>
      <c r="O387" s="285"/>
      <c r="P387" s="285"/>
      <c r="Q387" s="285"/>
      <c r="R387" s="285"/>
      <c r="S387" s="285"/>
      <c r="T387" s="285"/>
      <c r="U387" s="285"/>
      <c r="V387" s="285"/>
      <c r="W387" s="285"/>
      <c r="X387" s="285"/>
      <c r="Y387" s="285"/>
      <c r="Z387" s="285"/>
      <c r="AA387" s="285"/>
    </row>
    <row r="388" spans="1:27" ht="15.75" customHeight="1">
      <c r="A388" s="285"/>
      <c r="B388" s="659"/>
      <c r="C388" s="285"/>
      <c r="D388" s="285"/>
      <c r="E388" s="285"/>
      <c r="F388" s="285"/>
      <c r="G388" s="285"/>
      <c r="H388" s="666"/>
      <c r="I388" s="285"/>
      <c r="J388" s="285"/>
      <c r="K388" s="285"/>
      <c r="L388" s="285"/>
      <c r="M388" s="285"/>
      <c r="N388" s="285"/>
      <c r="O388" s="285"/>
      <c r="P388" s="285"/>
      <c r="Q388" s="285"/>
      <c r="R388" s="285"/>
      <c r="S388" s="285"/>
      <c r="T388" s="285"/>
      <c r="U388" s="285"/>
      <c r="V388" s="285"/>
      <c r="W388" s="285"/>
      <c r="X388" s="285"/>
      <c r="Y388" s="285"/>
      <c r="Z388" s="285"/>
      <c r="AA388" s="285"/>
    </row>
    <row r="389" spans="1:27" ht="15.75" customHeight="1">
      <c r="A389" s="285"/>
      <c r="B389" s="659"/>
      <c r="C389" s="285"/>
      <c r="D389" s="285"/>
      <c r="E389" s="285"/>
      <c r="F389" s="285"/>
      <c r="G389" s="285"/>
      <c r="H389" s="666"/>
      <c r="I389" s="285"/>
      <c r="J389" s="285"/>
      <c r="K389" s="285"/>
      <c r="L389" s="285"/>
      <c r="M389" s="285"/>
      <c r="N389" s="285"/>
      <c r="O389" s="285"/>
      <c r="P389" s="285"/>
      <c r="Q389" s="285"/>
      <c r="R389" s="285"/>
      <c r="S389" s="285"/>
      <c r="T389" s="285"/>
      <c r="U389" s="285"/>
      <c r="V389" s="285"/>
      <c r="W389" s="285"/>
      <c r="X389" s="285"/>
      <c r="Y389" s="285"/>
      <c r="Z389" s="285"/>
      <c r="AA389" s="285"/>
    </row>
    <row r="390" spans="1:27" ht="15.75" customHeight="1">
      <c r="A390" s="285"/>
      <c r="B390" s="659"/>
      <c r="C390" s="285"/>
      <c r="D390" s="285"/>
      <c r="E390" s="285"/>
      <c r="F390" s="285"/>
      <c r="G390" s="285"/>
      <c r="H390" s="666"/>
      <c r="I390" s="285"/>
      <c r="J390" s="285"/>
      <c r="K390" s="285"/>
      <c r="L390" s="285"/>
      <c r="M390" s="285"/>
      <c r="N390" s="285"/>
      <c r="O390" s="285"/>
      <c r="P390" s="285"/>
      <c r="Q390" s="285"/>
      <c r="R390" s="285"/>
      <c r="S390" s="285"/>
      <c r="T390" s="285"/>
      <c r="U390" s="285"/>
      <c r="V390" s="285"/>
      <c r="W390" s="285"/>
      <c r="X390" s="285"/>
      <c r="Y390" s="285"/>
      <c r="Z390" s="285"/>
      <c r="AA390" s="285"/>
    </row>
    <row r="391" spans="1:27" ht="15.75" customHeight="1">
      <c r="A391" s="285"/>
      <c r="B391" s="659"/>
      <c r="C391" s="285"/>
      <c r="D391" s="285"/>
      <c r="E391" s="285"/>
      <c r="F391" s="285"/>
      <c r="G391" s="285"/>
      <c r="H391" s="666"/>
      <c r="I391" s="285"/>
      <c r="J391" s="285"/>
      <c r="K391" s="285"/>
      <c r="L391" s="285"/>
      <c r="M391" s="285"/>
      <c r="N391" s="285"/>
      <c r="O391" s="285"/>
      <c r="P391" s="285"/>
      <c r="Q391" s="285"/>
      <c r="R391" s="285"/>
      <c r="S391" s="285"/>
      <c r="T391" s="285"/>
      <c r="U391" s="285"/>
      <c r="V391" s="285"/>
      <c r="W391" s="285"/>
      <c r="X391" s="285"/>
      <c r="Y391" s="285"/>
      <c r="Z391" s="285"/>
      <c r="AA391" s="285"/>
    </row>
    <row r="392" spans="1:27" ht="15.75" customHeight="1">
      <c r="A392" s="285"/>
      <c r="B392" s="659"/>
      <c r="C392" s="285"/>
      <c r="D392" s="285"/>
      <c r="E392" s="285"/>
      <c r="F392" s="285"/>
      <c r="G392" s="285"/>
      <c r="H392" s="666"/>
      <c r="I392" s="285"/>
      <c r="J392" s="285"/>
      <c r="K392" s="285"/>
      <c r="L392" s="285"/>
      <c r="M392" s="285"/>
      <c r="N392" s="285"/>
      <c r="O392" s="285"/>
      <c r="P392" s="285"/>
      <c r="Q392" s="285"/>
      <c r="R392" s="285"/>
      <c r="S392" s="285"/>
      <c r="T392" s="285"/>
      <c r="U392" s="285"/>
      <c r="V392" s="285"/>
      <c r="W392" s="285"/>
      <c r="X392" s="285"/>
      <c r="Y392" s="285"/>
      <c r="Z392" s="285"/>
      <c r="AA392" s="285"/>
    </row>
    <row r="393" spans="1:27" ht="15.75" customHeight="1">
      <c r="A393" s="285"/>
      <c r="B393" s="659"/>
      <c r="C393" s="285"/>
      <c r="D393" s="285"/>
      <c r="E393" s="285"/>
      <c r="F393" s="285"/>
      <c r="G393" s="285"/>
      <c r="H393" s="666"/>
      <c r="I393" s="285"/>
      <c r="J393" s="285"/>
      <c r="K393" s="285"/>
      <c r="L393" s="285"/>
      <c r="M393" s="285"/>
      <c r="N393" s="285"/>
      <c r="O393" s="285"/>
      <c r="P393" s="285"/>
      <c r="Q393" s="285"/>
      <c r="R393" s="285"/>
      <c r="S393" s="285"/>
      <c r="T393" s="285"/>
      <c r="U393" s="285"/>
      <c r="V393" s="285"/>
      <c r="W393" s="285"/>
      <c r="X393" s="285"/>
      <c r="Y393" s="285"/>
      <c r="Z393" s="285"/>
      <c r="AA393" s="285"/>
    </row>
    <row r="394" spans="1:27" ht="15.75" customHeight="1">
      <c r="A394" s="285"/>
      <c r="B394" s="659"/>
      <c r="C394" s="285"/>
      <c r="D394" s="285"/>
      <c r="E394" s="285"/>
      <c r="F394" s="285"/>
      <c r="G394" s="285"/>
      <c r="H394" s="666"/>
      <c r="I394" s="285"/>
      <c r="J394" s="285"/>
      <c r="K394" s="285"/>
      <c r="L394" s="285"/>
      <c r="M394" s="285"/>
      <c r="N394" s="285"/>
      <c r="O394" s="285"/>
      <c r="P394" s="285"/>
      <c r="Q394" s="285"/>
      <c r="R394" s="285"/>
      <c r="S394" s="285"/>
      <c r="T394" s="285"/>
      <c r="U394" s="285"/>
      <c r="V394" s="285"/>
      <c r="W394" s="285"/>
      <c r="X394" s="285"/>
      <c r="Y394" s="285"/>
      <c r="Z394" s="285"/>
      <c r="AA394" s="285"/>
    </row>
    <row r="395" spans="1:27" ht="15.75" customHeight="1">
      <c r="A395" s="285"/>
      <c r="B395" s="659"/>
      <c r="C395" s="285"/>
      <c r="D395" s="285"/>
      <c r="E395" s="285"/>
      <c r="F395" s="285"/>
      <c r="G395" s="285"/>
      <c r="H395" s="666"/>
      <c r="I395" s="285"/>
      <c r="J395" s="285"/>
      <c r="K395" s="285"/>
      <c r="L395" s="285"/>
      <c r="M395" s="285"/>
      <c r="N395" s="285"/>
      <c r="O395" s="285"/>
      <c r="P395" s="285"/>
      <c r="Q395" s="285"/>
      <c r="R395" s="285"/>
      <c r="S395" s="285"/>
      <c r="T395" s="285"/>
      <c r="U395" s="285"/>
      <c r="V395" s="285"/>
      <c r="W395" s="285"/>
      <c r="X395" s="285"/>
      <c r="Y395" s="285"/>
      <c r="Z395" s="285"/>
      <c r="AA395" s="285"/>
    </row>
    <row r="396" spans="1:27" ht="15.75" customHeight="1">
      <c r="A396" s="285"/>
      <c r="B396" s="659"/>
      <c r="C396" s="285"/>
      <c r="D396" s="285"/>
      <c r="E396" s="285"/>
      <c r="F396" s="285"/>
      <c r="G396" s="285"/>
      <c r="H396" s="666"/>
      <c r="I396" s="285"/>
      <c r="J396" s="285"/>
      <c r="K396" s="285"/>
      <c r="L396" s="285"/>
      <c r="M396" s="285"/>
      <c r="N396" s="285"/>
      <c r="O396" s="285"/>
      <c r="P396" s="285"/>
      <c r="Q396" s="285"/>
      <c r="R396" s="285"/>
      <c r="S396" s="285"/>
      <c r="T396" s="285"/>
      <c r="U396" s="285"/>
      <c r="V396" s="285"/>
      <c r="W396" s="285"/>
      <c r="X396" s="285"/>
      <c r="Y396" s="285"/>
      <c r="Z396" s="285"/>
      <c r="AA396" s="285"/>
    </row>
    <row r="397" spans="1:27" ht="15.75" customHeight="1">
      <c r="A397" s="285"/>
      <c r="B397" s="659"/>
      <c r="C397" s="285"/>
      <c r="D397" s="285"/>
      <c r="E397" s="285"/>
      <c r="F397" s="285"/>
      <c r="G397" s="285"/>
      <c r="H397" s="666"/>
      <c r="I397" s="285"/>
      <c r="J397" s="285"/>
      <c r="K397" s="285"/>
      <c r="L397" s="285"/>
      <c r="M397" s="285"/>
      <c r="N397" s="285"/>
      <c r="O397" s="285"/>
      <c r="P397" s="285"/>
      <c r="Q397" s="285"/>
      <c r="R397" s="285"/>
      <c r="S397" s="285"/>
      <c r="T397" s="285"/>
      <c r="U397" s="285"/>
      <c r="V397" s="285"/>
      <c r="W397" s="285"/>
      <c r="X397" s="285"/>
      <c r="Y397" s="285"/>
      <c r="Z397" s="285"/>
      <c r="AA397" s="285"/>
    </row>
    <row r="398" spans="1:27" ht="15.75" customHeight="1">
      <c r="A398" s="285"/>
      <c r="B398" s="659"/>
      <c r="C398" s="285"/>
      <c r="D398" s="285"/>
      <c r="E398" s="285"/>
      <c r="F398" s="285"/>
      <c r="G398" s="285"/>
      <c r="H398" s="666"/>
      <c r="I398" s="285"/>
      <c r="J398" s="285"/>
      <c r="K398" s="285"/>
      <c r="L398" s="285"/>
      <c r="M398" s="285"/>
      <c r="N398" s="285"/>
      <c r="O398" s="285"/>
      <c r="P398" s="285"/>
      <c r="Q398" s="285"/>
      <c r="R398" s="285"/>
      <c r="S398" s="285"/>
      <c r="T398" s="285"/>
      <c r="U398" s="285"/>
      <c r="V398" s="285"/>
      <c r="W398" s="285"/>
      <c r="X398" s="285"/>
      <c r="Y398" s="285"/>
      <c r="Z398" s="285"/>
      <c r="AA398" s="285"/>
    </row>
    <row r="399" spans="1:27" ht="15.75" customHeight="1">
      <c r="A399" s="285"/>
      <c r="B399" s="659"/>
      <c r="C399" s="285"/>
      <c r="D399" s="285"/>
      <c r="E399" s="285"/>
      <c r="F399" s="285"/>
      <c r="G399" s="285"/>
      <c r="H399" s="666"/>
      <c r="I399" s="285"/>
      <c r="J399" s="285"/>
      <c r="K399" s="285"/>
      <c r="L399" s="285"/>
      <c r="M399" s="285"/>
      <c r="N399" s="285"/>
      <c r="O399" s="285"/>
      <c r="P399" s="285"/>
      <c r="Q399" s="285"/>
      <c r="R399" s="285"/>
      <c r="S399" s="285"/>
      <c r="T399" s="285"/>
      <c r="U399" s="285"/>
      <c r="V399" s="285"/>
      <c r="W399" s="285"/>
      <c r="X399" s="285"/>
      <c r="Y399" s="285"/>
      <c r="Z399" s="285"/>
      <c r="AA399" s="285"/>
    </row>
    <row r="400" spans="1:27" ht="15.75" customHeight="1">
      <c r="A400" s="285"/>
      <c r="B400" s="659"/>
      <c r="C400" s="285"/>
      <c r="D400" s="285"/>
      <c r="E400" s="285"/>
      <c r="F400" s="285"/>
      <c r="G400" s="285"/>
      <c r="H400" s="666"/>
      <c r="I400" s="285"/>
      <c r="J400" s="285"/>
      <c r="K400" s="285"/>
      <c r="L400" s="285"/>
      <c r="M400" s="285"/>
      <c r="N400" s="285"/>
      <c r="O400" s="285"/>
      <c r="P400" s="285"/>
      <c r="Q400" s="285"/>
      <c r="R400" s="285"/>
      <c r="S400" s="285"/>
      <c r="T400" s="285"/>
      <c r="U400" s="285"/>
      <c r="V400" s="285"/>
      <c r="W400" s="285"/>
      <c r="X400" s="285"/>
      <c r="Y400" s="285"/>
      <c r="Z400" s="285"/>
      <c r="AA400" s="285"/>
    </row>
    <row r="401" spans="1:27" ht="15.75" customHeight="1">
      <c r="A401" s="285"/>
      <c r="B401" s="659"/>
      <c r="C401" s="285"/>
      <c r="D401" s="285"/>
      <c r="E401" s="285"/>
      <c r="F401" s="285"/>
      <c r="G401" s="285"/>
      <c r="H401" s="666"/>
      <c r="I401" s="285"/>
      <c r="J401" s="285"/>
      <c r="K401" s="285"/>
      <c r="L401" s="285"/>
      <c r="M401" s="285"/>
      <c r="N401" s="285"/>
      <c r="O401" s="285"/>
      <c r="P401" s="285"/>
      <c r="Q401" s="285"/>
      <c r="R401" s="285"/>
      <c r="S401" s="285"/>
      <c r="T401" s="285"/>
      <c r="U401" s="285"/>
      <c r="V401" s="285"/>
      <c r="W401" s="285"/>
      <c r="X401" s="285"/>
      <c r="Y401" s="285"/>
      <c r="Z401" s="285"/>
      <c r="AA401" s="285"/>
    </row>
    <row r="402" spans="1:27" ht="15.75" customHeight="1">
      <c r="A402" s="285"/>
      <c r="B402" s="659"/>
      <c r="C402" s="285"/>
      <c r="D402" s="285"/>
      <c r="E402" s="285"/>
      <c r="F402" s="285"/>
      <c r="G402" s="285"/>
      <c r="H402" s="666"/>
      <c r="I402" s="285"/>
      <c r="J402" s="285"/>
      <c r="K402" s="285"/>
      <c r="L402" s="285"/>
      <c r="M402" s="285"/>
      <c r="N402" s="285"/>
      <c r="O402" s="285"/>
      <c r="P402" s="285"/>
      <c r="Q402" s="285"/>
      <c r="R402" s="285"/>
      <c r="S402" s="285"/>
      <c r="T402" s="285"/>
      <c r="U402" s="285"/>
      <c r="V402" s="285"/>
      <c r="W402" s="285"/>
      <c r="X402" s="285"/>
      <c r="Y402" s="285"/>
      <c r="Z402" s="285"/>
      <c r="AA402" s="285"/>
    </row>
    <row r="403" spans="1:27" ht="15.75" customHeight="1">
      <c r="A403" s="285"/>
      <c r="B403" s="659"/>
      <c r="C403" s="285"/>
      <c r="D403" s="285"/>
      <c r="E403" s="285"/>
      <c r="F403" s="285"/>
      <c r="G403" s="285"/>
      <c r="H403" s="666"/>
      <c r="I403" s="285"/>
      <c r="J403" s="285"/>
      <c r="K403" s="285"/>
      <c r="L403" s="285"/>
      <c r="M403" s="285"/>
      <c r="N403" s="285"/>
      <c r="O403" s="285"/>
      <c r="P403" s="285"/>
      <c r="Q403" s="285"/>
      <c r="R403" s="285"/>
      <c r="S403" s="285"/>
      <c r="T403" s="285"/>
      <c r="U403" s="285"/>
      <c r="V403" s="285"/>
      <c r="W403" s="285"/>
      <c r="X403" s="285"/>
      <c r="Y403" s="285"/>
      <c r="Z403" s="285"/>
      <c r="AA403" s="285"/>
    </row>
    <row r="404" spans="1:27" ht="15.75" customHeight="1">
      <c r="A404" s="285"/>
      <c r="B404" s="659"/>
      <c r="C404" s="285"/>
      <c r="D404" s="285"/>
      <c r="E404" s="285"/>
      <c r="F404" s="285"/>
      <c r="G404" s="285"/>
      <c r="H404" s="666"/>
      <c r="I404" s="285"/>
      <c r="J404" s="285"/>
      <c r="K404" s="285"/>
      <c r="L404" s="285"/>
      <c r="M404" s="285"/>
      <c r="N404" s="285"/>
      <c r="O404" s="285"/>
      <c r="P404" s="285"/>
      <c r="Q404" s="285"/>
      <c r="R404" s="285"/>
      <c r="S404" s="285"/>
      <c r="T404" s="285"/>
      <c r="U404" s="285"/>
      <c r="V404" s="285"/>
      <c r="W404" s="285"/>
      <c r="X404" s="285"/>
      <c r="Y404" s="285"/>
      <c r="Z404" s="285"/>
      <c r="AA404" s="285"/>
    </row>
    <row r="405" spans="1:27" ht="15.75" customHeight="1">
      <c r="A405" s="285"/>
      <c r="B405" s="659"/>
      <c r="C405" s="285"/>
      <c r="D405" s="285"/>
      <c r="E405" s="285"/>
      <c r="F405" s="285"/>
      <c r="G405" s="285"/>
      <c r="H405" s="666"/>
      <c r="I405" s="285"/>
      <c r="J405" s="285"/>
      <c r="K405" s="285"/>
      <c r="L405" s="285"/>
      <c r="M405" s="285"/>
      <c r="N405" s="285"/>
      <c r="O405" s="285"/>
      <c r="P405" s="285"/>
      <c r="Q405" s="285"/>
      <c r="R405" s="285"/>
      <c r="S405" s="285"/>
      <c r="T405" s="285"/>
      <c r="U405" s="285"/>
      <c r="V405" s="285"/>
      <c r="W405" s="285"/>
      <c r="X405" s="285"/>
      <c r="Y405" s="285"/>
      <c r="Z405" s="285"/>
      <c r="AA405" s="285"/>
    </row>
    <row r="406" spans="1:27" ht="15.75" customHeight="1">
      <c r="A406" s="285"/>
      <c r="B406" s="659"/>
      <c r="C406" s="285"/>
      <c r="D406" s="285"/>
      <c r="E406" s="285"/>
      <c r="F406" s="285"/>
      <c r="G406" s="285"/>
      <c r="H406" s="666"/>
      <c r="I406" s="285"/>
      <c r="J406" s="285"/>
      <c r="K406" s="285"/>
      <c r="L406" s="285"/>
      <c r="M406" s="285"/>
      <c r="N406" s="285"/>
      <c r="O406" s="285"/>
      <c r="P406" s="285"/>
      <c r="Q406" s="285"/>
      <c r="R406" s="285"/>
      <c r="S406" s="285"/>
      <c r="T406" s="285"/>
      <c r="U406" s="285"/>
      <c r="V406" s="285"/>
      <c r="W406" s="285"/>
      <c r="X406" s="285"/>
      <c r="Y406" s="285"/>
      <c r="Z406" s="285"/>
      <c r="AA406" s="285"/>
    </row>
    <row r="407" spans="1:27" ht="15.75" customHeight="1">
      <c r="A407" s="285"/>
      <c r="B407" s="659"/>
      <c r="C407" s="285"/>
      <c r="D407" s="285"/>
      <c r="E407" s="285"/>
      <c r="F407" s="285"/>
      <c r="G407" s="285"/>
      <c r="H407" s="666"/>
      <c r="I407" s="285"/>
      <c r="J407" s="285"/>
      <c r="K407" s="285"/>
      <c r="L407" s="285"/>
      <c r="M407" s="285"/>
      <c r="N407" s="285"/>
      <c r="O407" s="285"/>
      <c r="P407" s="285"/>
      <c r="Q407" s="285"/>
      <c r="R407" s="285"/>
      <c r="S407" s="285"/>
      <c r="T407" s="285"/>
      <c r="U407" s="285"/>
      <c r="V407" s="285"/>
      <c r="W407" s="285"/>
      <c r="X407" s="285"/>
      <c r="Y407" s="285"/>
      <c r="Z407" s="285"/>
      <c r="AA407" s="285"/>
    </row>
    <row r="408" spans="1:27" ht="15.75" customHeight="1">
      <c r="A408" s="285"/>
      <c r="B408" s="659"/>
      <c r="C408" s="285"/>
      <c r="D408" s="285"/>
      <c r="E408" s="285"/>
      <c r="F408" s="285"/>
      <c r="G408" s="285"/>
      <c r="H408" s="666"/>
      <c r="I408" s="285"/>
      <c r="J408" s="285"/>
      <c r="K408" s="285"/>
      <c r="L408" s="285"/>
      <c r="M408" s="285"/>
      <c r="N408" s="285"/>
      <c r="O408" s="285"/>
      <c r="P408" s="285"/>
      <c r="Q408" s="285"/>
      <c r="R408" s="285"/>
      <c r="S408" s="285"/>
      <c r="T408" s="285"/>
      <c r="U408" s="285"/>
      <c r="V408" s="285"/>
      <c r="W408" s="285"/>
      <c r="X408" s="285"/>
      <c r="Y408" s="285"/>
      <c r="Z408" s="285"/>
      <c r="AA408" s="285"/>
    </row>
    <row r="409" spans="1:27" ht="15.75" customHeight="1">
      <c r="A409" s="285"/>
      <c r="B409" s="659"/>
      <c r="C409" s="285"/>
      <c r="D409" s="285"/>
      <c r="E409" s="285"/>
      <c r="F409" s="285"/>
      <c r="G409" s="285"/>
      <c r="H409" s="666"/>
      <c r="I409" s="285"/>
      <c r="J409" s="285"/>
      <c r="K409" s="285"/>
      <c r="L409" s="285"/>
      <c r="M409" s="285"/>
      <c r="N409" s="285"/>
      <c r="O409" s="285"/>
      <c r="P409" s="285"/>
      <c r="Q409" s="285"/>
      <c r="R409" s="285"/>
      <c r="S409" s="285"/>
      <c r="T409" s="285"/>
      <c r="U409" s="285"/>
      <c r="V409" s="285"/>
      <c r="W409" s="285"/>
      <c r="X409" s="285"/>
      <c r="Y409" s="285"/>
      <c r="Z409" s="285"/>
      <c r="AA409" s="285"/>
    </row>
    <row r="410" spans="1:27" ht="15.75" customHeight="1">
      <c r="A410" s="285"/>
      <c r="B410" s="659"/>
      <c r="C410" s="285"/>
      <c r="D410" s="285"/>
      <c r="E410" s="285"/>
      <c r="F410" s="285"/>
      <c r="G410" s="285"/>
      <c r="H410" s="666"/>
      <c r="I410" s="285"/>
      <c r="J410" s="285"/>
      <c r="K410" s="285"/>
      <c r="L410" s="285"/>
      <c r="M410" s="285"/>
      <c r="N410" s="285"/>
      <c r="O410" s="285"/>
      <c r="P410" s="285"/>
      <c r="Q410" s="285"/>
      <c r="R410" s="285"/>
      <c r="S410" s="285"/>
      <c r="T410" s="285"/>
      <c r="U410" s="285"/>
      <c r="V410" s="285"/>
      <c r="W410" s="285"/>
      <c r="X410" s="285"/>
      <c r="Y410" s="285"/>
      <c r="Z410" s="285"/>
      <c r="AA410" s="285"/>
    </row>
    <row r="411" spans="1:27" ht="15.75" customHeight="1">
      <c r="A411" s="285"/>
      <c r="B411" s="659"/>
      <c r="C411" s="285"/>
      <c r="D411" s="285"/>
      <c r="E411" s="285"/>
      <c r="F411" s="285"/>
      <c r="G411" s="285"/>
      <c r="H411" s="666"/>
      <c r="I411" s="285"/>
      <c r="J411" s="285"/>
      <c r="K411" s="285"/>
      <c r="L411" s="285"/>
      <c r="M411" s="285"/>
      <c r="N411" s="285"/>
      <c r="O411" s="285"/>
      <c r="P411" s="285"/>
      <c r="Q411" s="285"/>
      <c r="R411" s="285"/>
      <c r="S411" s="285"/>
      <c r="T411" s="285"/>
      <c r="U411" s="285"/>
      <c r="V411" s="285"/>
      <c r="W411" s="285"/>
      <c r="X411" s="285"/>
      <c r="Y411" s="285"/>
      <c r="Z411" s="285"/>
      <c r="AA411" s="285"/>
    </row>
    <row r="412" spans="1:27" ht="15.75" customHeight="1">
      <c r="A412" s="285"/>
      <c r="B412" s="659"/>
      <c r="C412" s="285"/>
      <c r="D412" s="285"/>
      <c r="E412" s="285"/>
      <c r="F412" s="285"/>
      <c r="G412" s="285"/>
      <c r="H412" s="666"/>
      <c r="I412" s="285"/>
      <c r="J412" s="285"/>
      <c r="K412" s="285"/>
      <c r="L412" s="285"/>
      <c r="M412" s="285"/>
      <c r="N412" s="285"/>
      <c r="O412" s="285"/>
      <c r="P412" s="285"/>
      <c r="Q412" s="285"/>
      <c r="R412" s="285"/>
      <c r="S412" s="285"/>
      <c r="T412" s="285"/>
      <c r="U412" s="285"/>
      <c r="V412" s="285"/>
      <c r="W412" s="285"/>
      <c r="X412" s="285"/>
      <c r="Y412" s="285"/>
      <c r="Z412" s="285"/>
      <c r="AA412" s="285"/>
    </row>
    <row r="413" spans="1:27" ht="15.75" customHeight="1">
      <c r="A413" s="285"/>
      <c r="B413" s="659"/>
      <c r="C413" s="285"/>
      <c r="D413" s="285"/>
      <c r="E413" s="285"/>
      <c r="F413" s="285"/>
      <c r="G413" s="285"/>
      <c r="H413" s="666"/>
      <c r="I413" s="285"/>
      <c r="J413" s="285"/>
      <c r="K413" s="285"/>
      <c r="L413" s="285"/>
      <c r="M413" s="285"/>
      <c r="N413" s="285"/>
      <c r="O413" s="285"/>
      <c r="P413" s="285"/>
      <c r="Q413" s="285"/>
      <c r="R413" s="285"/>
      <c r="S413" s="285"/>
      <c r="T413" s="285"/>
      <c r="U413" s="285"/>
      <c r="V413" s="285"/>
      <c r="W413" s="285"/>
      <c r="X413" s="285"/>
      <c r="Y413" s="285"/>
      <c r="Z413" s="285"/>
      <c r="AA413" s="285"/>
    </row>
    <row r="414" spans="1:27" ht="15.75" customHeight="1">
      <c r="A414" s="285"/>
      <c r="B414" s="659"/>
      <c r="C414" s="285"/>
      <c r="D414" s="285"/>
      <c r="E414" s="285"/>
      <c r="F414" s="285"/>
      <c r="G414" s="285"/>
      <c r="H414" s="666"/>
      <c r="I414" s="285"/>
      <c r="J414" s="285"/>
      <c r="K414" s="285"/>
      <c r="L414" s="285"/>
      <c r="M414" s="285"/>
      <c r="N414" s="285"/>
      <c r="O414" s="285"/>
      <c r="P414" s="285"/>
      <c r="Q414" s="285"/>
      <c r="R414" s="285"/>
      <c r="S414" s="285"/>
      <c r="T414" s="285"/>
      <c r="U414" s="285"/>
      <c r="V414" s="285"/>
      <c r="W414" s="285"/>
      <c r="X414" s="285"/>
      <c r="Y414" s="285"/>
      <c r="Z414" s="285"/>
      <c r="AA414" s="285"/>
    </row>
    <row r="415" spans="1:27" ht="15.75" customHeight="1">
      <c r="A415" s="285"/>
      <c r="B415" s="659"/>
      <c r="C415" s="285"/>
      <c r="D415" s="285"/>
      <c r="E415" s="285"/>
      <c r="F415" s="285"/>
      <c r="G415" s="285"/>
      <c r="H415" s="666"/>
      <c r="I415" s="285"/>
      <c r="J415" s="285"/>
      <c r="K415" s="285"/>
      <c r="L415" s="285"/>
      <c r="M415" s="285"/>
      <c r="N415" s="285"/>
      <c r="O415" s="285"/>
      <c r="P415" s="285"/>
      <c r="Q415" s="285"/>
      <c r="R415" s="285"/>
      <c r="S415" s="285"/>
      <c r="T415" s="285"/>
      <c r="U415" s="285"/>
      <c r="V415" s="285"/>
      <c r="W415" s="285"/>
      <c r="X415" s="285"/>
      <c r="Y415" s="285"/>
      <c r="Z415" s="285"/>
      <c r="AA415" s="285"/>
    </row>
    <row r="416" spans="1:27" ht="15.75" customHeight="1">
      <c r="A416" s="285"/>
      <c r="B416" s="659"/>
      <c r="C416" s="285"/>
      <c r="D416" s="285"/>
      <c r="E416" s="285"/>
      <c r="F416" s="285"/>
      <c r="G416" s="285"/>
      <c r="H416" s="666"/>
      <c r="I416" s="285"/>
      <c r="J416" s="285"/>
      <c r="K416" s="285"/>
      <c r="L416" s="285"/>
      <c r="M416" s="285"/>
      <c r="N416" s="285"/>
      <c r="O416" s="285"/>
      <c r="P416" s="285"/>
      <c r="Q416" s="285"/>
      <c r="R416" s="285"/>
      <c r="S416" s="285"/>
      <c r="T416" s="285"/>
      <c r="U416" s="285"/>
      <c r="V416" s="285"/>
      <c r="W416" s="285"/>
      <c r="X416" s="285"/>
      <c r="Y416" s="285"/>
      <c r="Z416" s="285"/>
      <c r="AA416" s="285"/>
    </row>
    <row r="417" spans="1:27" ht="15.75" customHeight="1">
      <c r="A417" s="285"/>
      <c r="B417" s="659"/>
      <c r="C417" s="285"/>
      <c r="D417" s="285"/>
      <c r="E417" s="285"/>
      <c r="F417" s="285"/>
      <c r="G417" s="285"/>
      <c r="H417" s="666"/>
      <c r="I417" s="285"/>
      <c r="J417" s="285"/>
      <c r="K417" s="285"/>
      <c r="L417" s="285"/>
      <c r="M417" s="285"/>
      <c r="N417" s="285"/>
      <c r="O417" s="285"/>
      <c r="P417" s="285"/>
      <c r="Q417" s="285"/>
      <c r="R417" s="285"/>
      <c r="S417" s="285"/>
      <c r="T417" s="285"/>
      <c r="U417" s="285"/>
      <c r="V417" s="285"/>
      <c r="W417" s="285"/>
      <c r="X417" s="285"/>
      <c r="Y417" s="285"/>
      <c r="Z417" s="285"/>
      <c r="AA417" s="285"/>
    </row>
    <row r="418" spans="1:27" ht="15.75" customHeight="1">
      <c r="A418" s="285"/>
      <c r="B418" s="659"/>
      <c r="C418" s="285"/>
      <c r="D418" s="285"/>
      <c r="E418" s="285"/>
      <c r="F418" s="285"/>
      <c r="G418" s="285"/>
      <c r="H418" s="666"/>
      <c r="I418" s="285"/>
      <c r="J418" s="285"/>
      <c r="K418" s="285"/>
      <c r="L418" s="285"/>
      <c r="M418" s="285"/>
      <c r="N418" s="285"/>
      <c r="O418" s="285"/>
      <c r="P418" s="285"/>
      <c r="Q418" s="285"/>
      <c r="R418" s="285"/>
      <c r="S418" s="285"/>
      <c r="T418" s="285"/>
      <c r="U418" s="285"/>
      <c r="V418" s="285"/>
      <c r="W418" s="285"/>
      <c r="X418" s="285"/>
      <c r="Y418" s="285"/>
      <c r="Z418" s="285"/>
      <c r="AA418" s="285"/>
    </row>
    <row r="419" spans="1:27" ht="15.75" customHeight="1">
      <c r="A419" s="285"/>
      <c r="B419" s="659"/>
      <c r="C419" s="285"/>
      <c r="D419" s="285"/>
      <c r="E419" s="285"/>
      <c r="F419" s="285"/>
      <c r="G419" s="285"/>
      <c r="H419" s="666"/>
      <c r="I419" s="285"/>
      <c r="J419" s="285"/>
      <c r="K419" s="285"/>
      <c r="L419" s="285"/>
      <c r="M419" s="285"/>
      <c r="N419" s="285"/>
      <c r="O419" s="285"/>
      <c r="P419" s="285"/>
      <c r="Q419" s="285"/>
      <c r="R419" s="285"/>
      <c r="S419" s="285"/>
      <c r="T419" s="285"/>
      <c r="U419" s="285"/>
      <c r="V419" s="285"/>
      <c r="W419" s="285"/>
      <c r="X419" s="285"/>
      <c r="Y419" s="285"/>
      <c r="Z419" s="285"/>
      <c r="AA419" s="285"/>
    </row>
    <row r="420" spans="1:27" ht="15.75" customHeight="1">
      <c r="A420" s="285"/>
      <c r="B420" s="659"/>
      <c r="C420" s="285"/>
      <c r="D420" s="285"/>
      <c r="E420" s="285"/>
      <c r="F420" s="285"/>
      <c r="G420" s="285"/>
      <c r="H420" s="666"/>
      <c r="I420" s="285"/>
      <c r="J420" s="285"/>
      <c r="K420" s="285"/>
      <c r="L420" s="285"/>
      <c r="M420" s="285"/>
      <c r="N420" s="285"/>
      <c r="O420" s="285"/>
      <c r="P420" s="285"/>
      <c r="Q420" s="285"/>
      <c r="R420" s="285"/>
      <c r="S420" s="285"/>
      <c r="T420" s="285"/>
      <c r="U420" s="285"/>
      <c r="V420" s="285"/>
      <c r="W420" s="285"/>
      <c r="X420" s="285"/>
      <c r="Y420" s="285"/>
      <c r="Z420" s="285"/>
      <c r="AA420" s="285"/>
    </row>
    <row r="421" spans="1:27" ht="15.75" customHeight="1">
      <c r="A421" s="285"/>
      <c r="B421" s="659"/>
      <c r="C421" s="285"/>
      <c r="D421" s="285"/>
      <c r="E421" s="285"/>
      <c r="F421" s="285"/>
      <c r="G421" s="285"/>
      <c r="H421" s="666"/>
      <c r="I421" s="285"/>
      <c r="J421" s="285"/>
      <c r="K421" s="285"/>
      <c r="L421" s="285"/>
      <c r="M421" s="285"/>
      <c r="N421" s="285"/>
      <c r="O421" s="285"/>
      <c r="P421" s="285"/>
      <c r="Q421" s="285"/>
      <c r="R421" s="285"/>
      <c r="S421" s="285"/>
      <c r="T421" s="285"/>
      <c r="U421" s="285"/>
      <c r="V421" s="285"/>
      <c r="W421" s="285"/>
      <c r="X421" s="285"/>
      <c r="Y421" s="285"/>
      <c r="Z421" s="285"/>
      <c r="AA421" s="285"/>
    </row>
    <row r="422" spans="1:27" ht="15.75" customHeight="1">
      <c r="A422" s="285"/>
      <c r="B422" s="659"/>
      <c r="C422" s="285"/>
      <c r="D422" s="285"/>
      <c r="E422" s="285"/>
      <c r="F422" s="285"/>
      <c r="G422" s="285"/>
      <c r="H422" s="666"/>
      <c r="I422" s="285"/>
      <c r="J422" s="285"/>
      <c r="K422" s="285"/>
      <c r="L422" s="285"/>
      <c r="M422" s="285"/>
      <c r="N422" s="285"/>
      <c r="O422" s="285"/>
      <c r="P422" s="285"/>
      <c r="Q422" s="285"/>
      <c r="R422" s="285"/>
      <c r="S422" s="285"/>
      <c r="T422" s="285"/>
      <c r="U422" s="285"/>
      <c r="V422" s="285"/>
      <c r="W422" s="285"/>
      <c r="X422" s="285"/>
      <c r="Y422" s="285"/>
      <c r="Z422" s="285"/>
      <c r="AA422" s="285"/>
    </row>
    <row r="423" spans="1:27" ht="15.75" customHeight="1">
      <c r="A423" s="285"/>
      <c r="B423" s="659"/>
      <c r="C423" s="285"/>
      <c r="D423" s="285"/>
      <c r="E423" s="285"/>
      <c r="F423" s="285"/>
      <c r="G423" s="285"/>
      <c r="H423" s="666"/>
      <c r="I423" s="285"/>
      <c r="J423" s="285"/>
      <c r="K423" s="285"/>
      <c r="L423" s="285"/>
      <c r="M423" s="285"/>
      <c r="N423" s="285"/>
      <c r="O423" s="285"/>
      <c r="P423" s="285"/>
      <c r="Q423" s="285"/>
      <c r="R423" s="285"/>
      <c r="S423" s="285"/>
      <c r="T423" s="285"/>
      <c r="U423" s="285"/>
      <c r="V423" s="285"/>
      <c r="W423" s="285"/>
      <c r="X423" s="285"/>
      <c r="Y423" s="285"/>
      <c r="Z423" s="285"/>
      <c r="AA423" s="285"/>
    </row>
    <row r="424" spans="1:27" ht="15.75" customHeight="1">
      <c r="A424" s="285"/>
      <c r="B424" s="659"/>
      <c r="C424" s="285"/>
      <c r="D424" s="285"/>
      <c r="E424" s="285"/>
      <c r="F424" s="285"/>
      <c r="G424" s="285"/>
      <c r="H424" s="666"/>
      <c r="I424" s="285"/>
      <c r="J424" s="285"/>
      <c r="K424" s="285"/>
      <c r="L424" s="285"/>
      <c r="M424" s="285"/>
      <c r="N424" s="285"/>
      <c r="O424" s="285"/>
      <c r="P424" s="285"/>
      <c r="Q424" s="285"/>
      <c r="R424" s="285"/>
      <c r="S424" s="285"/>
      <c r="T424" s="285"/>
      <c r="U424" s="285"/>
      <c r="V424" s="285"/>
      <c r="W424" s="285"/>
      <c r="X424" s="285"/>
      <c r="Y424" s="285"/>
      <c r="Z424" s="285"/>
      <c r="AA424" s="285"/>
    </row>
    <row r="425" spans="1:27" ht="15.75" customHeight="1">
      <c r="A425" s="285"/>
      <c r="B425" s="659"/>
      <c r="C425" s="285"/>
      <c r="D425" s="285"/>
      <c r="E425" s="285"/>
      <c r="F425" s="285"/>
      <c r="G425" s="285"/>
      <c r="H425" s="666"/>
      <c r="I425" s="285"/>
      <c r="J425" s="285"/>
      <c r="K425" s="285"/>
      <c r="L425" s="285"/>
      <c r="M425" s="285"/>
      <c r="N425" s="285"/>
      <c r="O425" s="285"/>
      <c r="P425" s="285"/>
      <c r="Q425" s="285"/>
      <c r="R425" s="285"/>
      <c r="S425" s="285"/>
      <c r="T425" s="285"/>
      <c r="U425" s="285"/>
      <c r="V425" s="285"/>
      <c r="W425" s="285"/>
      <c r="X425" s="285"/>
      <c r="Y425" s="285"/>
      <c r="Z425" s="285"/>
      <c r="AA425" s="285"/>
    </row>
    <row r="426" spans="1:27" ht="15.75" customHeight="1">
      <c r="A426" s="285"/>
      <c r="B426" s="659"/>
      <c r="C426" s="285"/>
      <c r="D426" s="285"/>
      <c r="E426" s="285"/>
      <c r="F426" s="285"/>
      <c r="G426" s="285"/>
      <c r="H426" s="666"/>
      <c r="I426" s="285"/>
      <c r="J426" s="285"/>
      <c r="K426" s="285"/>
      <c r="L426" s="285"/>
      <c r="M426" s="285"/>
      <c r="N426" s="285"/>
      <c r="O426" s="285"/>
      <c r="P426" s="285"/>
      <c r="Q426" s="285"/>
      <c r="R426" s="285"/>
      <c r="S426" s="285"/>
      <c r="T426" s="285"/>
      <c r="U426" s="285"/>
      <c r="V426" s="285"/>
      <c r="W426" s="285"/>
      <c r="X426" s="285"/>
      <c r="Y426" s="285"/>
      <c r="Z426" s="285"/>
      <c r="AA426" s="285"/>
    </row>
    <row r="427" spans="1:27" ht="15.75" customHeight="1">
      <c r="A427" s="285"/>
      <c r="B427" s="659"/>
      <c r="C427" s="285"/>
      <c r="D427" s="285"/>
      <c r="E427" s="285"/>
      <c r="F427" s="285"/>
      <c r="G427" s="285"/>
      <c r="H427" s="666"/>
      <c r="I427" s="285"/>
      <c r="J427" s="285"/>
      <c r="K427" s="285"/>
      <c r="L427" s="285"/>
      <c r="M427" s="285"/>
      <c r="N427" s="285"/>
      <c r="O427" s="285"/>
      <c r="P427" s="285"/>
      <c r="Q427" s="285"/>
      <c r="R427" s="285"/>
      <c r="S427" s="285"/>
      <c r="T427" s="285"/>
      <c r="U427" s="285"/>
      <c r="V427" s="285"/>
      <c r="W427" s="285"/>
      <c r="X427" s="285"/>
      <c r="Y427" s="285"/>
      <c r="Z427" s="285"/>
      <c r="AA427" s="285"/>
    </row>
    <row r="428" spans="1:27" ht="15.75" customHeight="1">
      <c r="A428" s="285"/>
      <c r="B428" s="659"/>
      <c r="C428" s="285"/>
      <c r="D428" s="285"/>
      <c r="E428" s="285"/>
      <c r="F428" s="285"/>
      <c r="G428" s="285"/>
      <c r="H428" s="666"/>
      <c r="I428" s="285"/>
      <c r="J428" s="285"/>
      <c r="K428" s="285"/>
      <c r="L428" s="285"/>
      <c r="M428" s="285"/>
      <c r="N428" s="285"/>
      <c r="O428" s="285"/>
      <c r="P428" s="285"/>
      <c r="Q428" s="285"/>
      <c r="R428" s="285"/>
      <c r="S428" s="285"/>
      <c r="T428" s="285"/>
      <c r="U428" s="285"/>
      <c r="V428" s="285"/>
      <c r="W428" s="285"/>
      <c r="X428" s="285"/>
      <c r="Y428" s="285"/>
      <c r="Z428" s="285"/>
      <c r="AA428" s="285"/>
    </row>
    <row r="429" spans="1:27" ht="15.75" customHeight="1">
      <c r="A429" s="285"/>
      <c r="B429" s="659"/>
      <c r="C429" s="285"/>
      <c r="D429" s="285"/>
      <c r="E429" s="285"/>
      <c r="F429" s="285"/>
      <c r="G429" s="285"/>
      <c r="H429" s="666"/>
      <c r="I429" s="285"/>
      <c r="J429" s="285"/>
      <c r="K429" s="285"/>
      <c r="L429" s="285"/>
      <c r="M429" s="285"/>
      <c r="N429" s="285"/>
      <c r="O429" s="285"/>
      <c r="P429" s="285"/>
      <c r="Q429" s="285"/>
      <c r="R429" s="285"/>
      <c r="S429" s="285"/>
      <c r="T429" s="285"/>
      <c r="U429" s="285"/>
      <c r="V429" s="285"/>
      <c r="W429" s="285"/>
      <c r="X429" s="285"/>
      <c r="Y429" s="285"/>
      <c r="Z429" s="285"/>
      <c r="AA429" s="285"/>
    </row>
    <row r="430" spans="1:27" ht="15.75" customHeight="1">
      <c r="A430" s="285"/>
      <c r="B430" s="659"/>
      <c r="C430" s="285"/>
      <c r="D430" s="285"/>
      <c r="E430" s="285"/>
      <c r="F430" s="285"/>
      <c r="G430" s="285"/>
      <c r="H430" s="666"/>
      <c r="I430" s="285"/>
      <c r="J430" s="285"/>
      <c r="K430" s="285"/>
      <c r="L430" s="285"/>
      <c r="M430" s="285"/>
      <c r="N430" s="285"/>
      <c r="O430" s="285"/>
      <c r="P430" s="285"/>
      <c r="Q430" s="285"/>
      <c r="R430" s="285"/>
      <c r="S430" s="285"/>
      <c r="T430" s="285"/>
      <c r="U430" s="285"/>
      <c r="V430" s="285"/>
      <c r="W430" s="285"/>
      <c r="X430" s="285"/>
      <c r="Y430" s="285"/>
      <c r="Z430" s="285"/>
      <c r="AA430" s="285"/>
    </row>
    <row r="431" spans="1:27" ht="15.75" customHeight="1">
      <c r="A431" s="285"/>
      <c r="B431" s="659"/>
      <c r="C431" s="285"/>
      <c r="D431" s="285"/>
      <c r="E431" s="285"/>
      <c r="F431" s="285"/>
      <c r="G431" s="285"/>
      <c r="H431" s="666"/>
      <c r="I431" s="285"/>
      <c r="J431" s="285"/>
      <c r="K431" s="285"/>
      <c r="L431" s="285"/>
      <c r="M431" s="285"/>
      <c r="N431" s="285"/>
      <c r="O431" s="285"/>
      <c r="P431" s="285"/>
      <c r="Q431" s="285"/>
      <c r="R431" s="285"/>
      <c r="S431" s="285"/>
      <c r="T431" s="285"/>
      <c r="U431" s="285"/>
      <c r="V431" s="285"/>
      <c r="W431" s="285"/>
      <c r="X431" s="285"/>
      <c r="Y431" s="285"/>
      <c r="Z431" s="285"/>
      <c r="AA431" s="285"/>
    </row>
    <row r="432" spans="1:27" ht="15.75" customHeight="1">
      <c r="A432" s="285"/>
      <c r="B432" s="659"/>
      <c r="C432" s="285"/>
      <c r="D432" s="285"/>
      <c r="E432" s="285"/>
      <c r="F432" s="285"/>
      <c r="G432" s="285"/>
      <c r="H432" s="666"/>
      <c r="I432" s="285"/>
      <c r="J432" s="285"/>
      <c r="K432" s="285"/>
      <c r="L432" s="285"/>
      <c r="M432" s="285"/>
      <c r="N432" s="285"/>
      <c r="O432" s="285"/>
      <c r="P432" s="285"/>
      <c r="Q432" s="285"/>
      <c r="R432" s="285"/>
      <c r="S432" s="285"/>
      <c r="T432" s="285"/>
      <c r="U432" s="285"/>
      <c r="V432" s="285"/>
      <c r="W432" s="285"/>
      <c r="X432" s="285"/>
      <c r="Y432" s="285"/>
      <c r="Z432" s="285"/>
      <c r="AA432" s="285"/>
    </row>
    <row r="433" spans="1:27" ht="15.75" customHeight="1">
      <c r="A433" s="285"/>
      <c r="B433" s="659"/>
      <c r="C433" s="285"/>
      <c r="D433" s="285"/>
      <c r="E433" s="285"/>
      <c r="F433" s="285"/>
      <c r="G433" s="285"/>
      <c r="H433" s="666"/>
      <c r="I433" s="285"/>
      <c r="J433" s="285"/>
      <c r="K433" s="285"/>
      <c r="L433" s="285"/>
      <c r="M433" s="285"/>
      <c r="N433" s="285"/>
      <c r="O433" s="285"/>
      <c r="P433" s="285"/>
      <c r="Q433" s="285"/>
      <c r="R433" s="285"/>
      <c r="S433" s="285"/>
      <c r="T433" s="285"/>
      <c r="U433" s="285"/>
      <c r="V433" s="285"/>
      <c r="W433" s="285"/>
      <c r="X433" s="285"/>
      <c r="Y433" s="285"/>
      <c r="Z433" s="285"/>
      <c r="AA433" s="285"/>
    </row>
    <row r="434" spans="1:27" ht="15.75" customHeight="1">
      <c r="A434" s="285"/>
      <c r="B434" s="659"/>
      <c r="C434" s="285"/>
      <c r="D434" s="285"/>
      <c r="E434" s="285"/>
      <c r="F434" s="285"/>
      <c r="G434" s="285"/>
      <c r="H434" s="666"/>
      <c r="I434" s="285"/>
      <c r="J434" s="285"/>
      <c r="K434" s="285"/>
      <c r="L434" s="285"/>
      <c r="M434" s="285"/>
      <c r="N434" s="285"/>
      <c r="O434" s="285"/>
      <c r="P434" s="285"/>
      <c r="Q434" s="285"/>
      <c r="R434" s="285"/>
      <c r="S434" s="285"/>
      <c r="T434" s="285"/>
      <c r="U434" s="285"/>
      <c r="V434" s="285"/>
      <c r="W434" s="285"/>
      <c r="X434" s="285"/>
      <c r="Y434" s="285"/>
      <c r="Z434" s="285"/>
      <c r="AA434" s="285"/>
    </row>
    <row r="435" spans="1:27" ht="15.75" customHeight="1">
      <c r="A435" s="285"/>
      <c r="B435" s="659"/>
      <c r="C435" s="285"/>
      <c r="D435" s="285"/>
      <c r="E435" s="285"/>
      <c r="F435" s="285"/>
      <c r="G435" s="285"/>
      <c r="H435" s="666"/>
      <c r="I435" s="285"/>
      <c r="J435" s="285"/>
      <c r="K435" s="285"/>
      <c r="L435" s="285"/>
      <c r="M435" s="285"/>
      <c r="N435" s="285"/>
      <c r="O435" s="285"/>
      <c r="P435" s="285"/>
      <c r="Q435" s="285"/>
      <c r="R435" s="285"/>
      <c r="S435" s="285"/>
      <c r="T435" s="285"/>
      <c r="U435" s="285"/>
      <c r="V435" s="285"/>
      <c r="W435" s="285"/>
      <c r="X435" s="285"/>
      <c r="Y435" s="285"/>
      <c r="Z435" s="285"/>
      <c r="AA435" s="285"/>
    </row>
    <row r="436" spans="1:27" ht="15.75" customHeight="1">
      <c r="A436" s="285"/>
      <c r="B436" s="659"/>
      <c r="C436" s="285"/>
      <c r="D436" s="285"/>
      <c r="E436" s="285"/>
      <c r="F436" s="285"/>
      <c r="G436" s="285"/>
      <c r="H436" s="666"/>
      <c r="I436" s="285"/>
      <c r="J436" s="285"/>
      <c r="K436" s="285"/>
      <c r="L436" s="285"/>
      <c r="M436" s="285"/>
      <c r="N436" s="285"/>
      <c r="O436" s="285"/>
      <c r="P436" s="285"/>
      <c r="Q436" s="285"/>
      <c r="R436" s="285"/>
      <c r="S436" s="285"/>
      <c r="T436" s="285"/>
      <c r="U436" s="285"/>
      <c r="V436" s="285"/>
      <c r="W436" s="285"/>
      <c r="X436" s="285"/>
      <c r="Y436" s="285"/>
      <c r="Z436" s="285"/>
      <c r="AA436" s="285"/>
    </row>
    <row r="437" spans="1:27" ht="15.75" customHeight="1">
      <c r="A437" s="285"/>
      <c r="B437" s="659"/>
      <c r="C437" s="285"/>
      <c r="D437" s="285"/>
      <c r="E437" s="285"/>
      <c r="F437" s="285"/>
      <c r="G437" s="285"/>
      <c r="H437" s="666"/>
      <c r="I437" s="285"/>
      <c r="J437" s="285"/>
      <c r="K437" s="285"/>
      <c r="L437" s="285"/>
      <c r="M437" s="285"/>
      <c r="N437" s="285"/>
      <c r="O437" s="285"/>
      <c r="P437" s="285"/>
      <c r="Q437" s="285"/>
      <c r="R437" s="285"/>
      <c r="S437" s="285"/>
      <c r="T437" s="285"/>
      <c r="U437" s="285"/>
      <c r="V437" s="285"/>
      <c r="W437" s="285"/>
      <c r="X437" s="285"/>
      <c r="Y437" s="285"/>
      <c r="Z437" s="285"/>
      <c r="AA437" s="285"/>
    </row>
    <row r="438" spans="1:27" ht="15.75" customHeight="1">
      <c r="A438" s="285"/>
      <c r="B438" s="659"/>
      <c r="C438" s="285"/>
      <c r="D438" s="285"/>
      <c r="E438" s="285"/>
      <c r="F438" s="285"/>
      <c r="G438" s="285"/>
      <c r="H438" s="666"/>
      <c r="I438" s="285"/>
      <c r="J438" s="285"/>
      <c r="K438" s="285"/>
      <c r="L438" s="285"/>
      <c r="M438" s="285"/>
      <c r="N438" s="285"/>
      <c r="O438" s="285"/>
      <c r="P438" s="285"/>
      <c r="Q438" s="285"/>
      <c r="R438" s="285"/>
      <c r="S438" s="285"/>
      <c r="T438" s="285"/>
      <c r="U438" s="285"/>
      <c r="V438" s="285"/>
      <c r="W438" s="285"/>
      <c r="X438" s="285"/>
      <c r="Y438" s="285"/>
      <c r="Z438" s="285"/>
      <c r="AA438" s="285"/>
    </row>
    <row r="439" spans="1:27" ht="15.75" customHeight="1">
      <c r="A439" s="285"/>
      <c r="B439" s="659"/>
      <c r="C439" s="285"/>
      <c r="D439" s="285"/>
      <c r="E439" s="285"/>
      <c r="F439" s="285"/>
      <c r="G439" s="285"/>
      <c r="H439" s="666"/>
      <c r="I439" s="285"/>
      <c r="J439" s="285"/>
      <c r="K439" s="285"/>
      <c r="L439" s="285"/>
      <c r="M439" s="285"/>
      <c r="N439" s="285"/>
      <c r="O439" s="285"/>
      <c r="P439" s="285"/>
      <c r="Q439" s="285"/>
      <c r="R439" s="285"/>
      <c r="S439" s="285"/>
      <c r="T439" s="285"/>
      <c r="U439" s="285"/>
      <c r="V439" s="285"/>
      <c r="W439" s="285"/>
      <c r="X439" s="285"/>
      <c r="Y439" s="285"/>
      <c r="Z439" s="285"/>
      <c r="AA439" s="285"/>
    </row>
    <row r="440" spans="1:27" ht="15.75" customHeight="1">
      <c r="A440" s="285"/>
      <c r="B440" s="659"/>
      <c r="C440" s="285"/>
      <c r="D440" s="285"/>
      <c r="E440" s="285"/>
      <c r="F440" s="285"/>
      <c r="G440" s="285"/>
      <c r="H440" s="666"/>
      <c r="I440" s="285"/>
      <c r="J440" s="285"/>
      <c r="K440" s="285"/>
      <c r="L440" s="285"/>
      <c r="M440" s="285"/>
      <c r="N440" s="285"/>
      <c r="O440" s="285"/>
      <c r="P440" s="285"/>
      <c r="Q440" s="285"/>
      <c r="R440" s="285"/>
      <c r="S440" s="285"/>
      <c r="T440" s="285"/>
      <c r="U440" s="285"/>
      <c r="V440" s="285"/>
      <c r="W440" s="285"/>
      <c r="X440" s="285"/>
      <c r="Y440" s="285"/>
      <c r="Z440" s="285"/>
      <c r="AA440" s="285"/>
    </row>
    <row r="441" spans="1:27" ht="15.75" customHeight="1">
      <c r="A441" s="285"/>
      <c r="B441" s="659"/>
      <c r="C441" s="285"/>
      <c r="D441" s="285"/>
      <c r="E441" s="285"/>
      <c r="F441" s="285"/>
      <c r="G441" s="285"/>
      <c r="H441" s="666"/>
      <c r="I441" s="285"/>
      <c r="J441" s="285"/>
      <c r="K441" s="285"/>
      <c r="L441" s="285"/>
      <c r="M441" s="285"/>
      <c r="N441" s="285"/>
      <c r="O441" s="285"/>
      <c r="P441" s="285"/>
      <c r="Q441" s="285"/>
      <c r="R441" s="285"/>
      <c r="S441" s="285"/>
      <c r="T441" s="285"/>
      <c r="U441" s="285"/>
      <c r="V441" s="285"/>
      <c r="W441" s="285"/>
      <c r="X441" s="285"/>
      <c r="Y441" s="285"/>
      <c r="Z441" s="285"/>
      <c r="AA441" s="285"/>
    </row>
    <row r="442" spans="1:27" ht="15.75" customHeight="1">
      <c r="A442" s="285"/>
      <c r="B442" s="659"/>
      <c r="C442" s="285"/>
      <c r="D442" s="285"/>
      <c r="E442" s="285"/>
      <c r="F442" s="285"/>
      <c r="G442" s="285"/>
      <c r="H442" s="666"/>
      <c r="I442" s="285"/>
      <c r="J442" s="285"/>
      <c r="K442" s="285"/>
      <c r="L442" s="285"/>
      <c r="M442" s="285"/>
      <c r="N442" s="285"/>
      <c r="O442" s="285"/>
      <c r="P442" s="285"/>
      <c r="Q442" s="285"/>
      <c r="R442" s="285"/>
      <c r="S442" s="285"/>
      <c r="T442" s="285"/>
      <c r="U442" s="285"/>
      <c r="V442" s="285"/>
      <c r="W442" s="285"/>
      <c r="X442" s="285"/>
      <c r="Y442" s="285"/>
      <c r="Z442" s="285"/>
      <c r="AA442" s="285"/>
    </row>
    <row r="443" spans="1:27" ht="15.75" customHeight="1">
      <c r="A443" s="285"/>
      <c r="B443" s="659"/>
      <c r="C443" s="285"/>
      <c r="D443" s="285"/>
      <c r="E443" s="285"/>
      <c r="F443" s="285"/>
      <c r="G443" s="285"/>
      <c r="H443" s="666"/>
      <c r="I443" s="285"/>
      <c r="J443" s="285"/>
      <c r="K443" s="285"/>
      <c r="L443" s="285"/>
      <c r="M443" s="285"/>
      <c r="N443" s="285"/>
      <c r="O443" s="285"/>
      <c r="P443" s="285"/>
      <c r="Q443" s="285"/>
      <c r="R443" s="285"/>
      <c r="S443" s="285"/>
      <c r="T443" s="285"/>
      <c r="U443" s="285"/>
      <c r="V443" s="285"/>
      <c r="W443" s="285"/>
      <c r="X443" s="285"/>
      <c r="Y443" s="285"/>
      <c r="Z443" s="285"/>
      <c r="AA443" s="285"/>
    </row>
    <row r="444" spans="1:27" ht="15.75" customHeight="1">
      <c r="A444" s="285"/>
      <c r="B444" s="659"/>
      <c r="C444" s="285"/>
      <c r="D444" s="285"/>
      <c r="E444" s="285"/>
      <c r="F444" s="285"/>
      <c r="G444" s="285"/>
      <c r="H444" s="666"/>
      <c r="I444" s="285"/>
      <c r="J444" s="285"/>
      <c r="K444" s="285"/>
      <c r="L444" s="285"/>
      <c r="M444" s="285"/>
      <c r="N444" s="285"/>
      <c r="O444" s="285"/>
      <c r="P444" s="285"/>
      <c r="Q444" s="285"/>
      <c r="R444" s="285"/>
      <c r="S444" s="285"/>
      <c r="T444" s="285"/>
      <c r="U444" s="285"/>
      <c r="V444" s="285"/>
      <c r="W444" s="285"/>
      <c r="X444" s="285"/>
      <c r="Y444" s="285"/>
      <c r="Z444" s="285"/>
      <c r="AA444" s="285"/>
    </row>
    <row r="445" spans="1:27" ht="15.75" customHeight="1">
      <c r="A445" s="285"/>
      <c r="B445" s="659"/>
      <c r="C445" s="285"/>
      <c r="D445" s="285"/>
      <c r="E445" s="285"/>
      <c r="F445" s="285"/>
      <c r="G445" s="285"/>
      <c r="H445" s="666"/>
      <c r="I445" s="285"/>
      <c r="J445" s="285"/>
      <c r="K445" s="285"/>
      <c r="L445" s="285"/>
      <c r="M445" s="285"/>
      <c r="N445" s="285"/>
      <c r="O445" s="285"/>
      <c r="P445" s="285"/>
      <c r="Q445" s="285"/>
      <c r="R445" s="285"/>
      <c r="S445" s="285"/>
      <c r="T445" s="285"/>
      <c r="U445" s="285"/>
      <c r="V445" s="285"/>
      <c r="W445" s="285"/>
      <c r="X445" s="285"/>
      <c r="Y445" s="285"/>
      <c r="Z445" s="285"/>
      <c r="AA445" s="285"/>
    </row>
    <row r="446" spans="1:27" ht="15.75" customHeight="1">
      <c r="A446" s="285"/>
      <c r="B446" s="659"/>
      <c r="C446" s="285"/>
      <c r="D446" s="285"/>
      <c r="E446" s="285"/>
      <c r="F446" s="285"/>
      <c r="G446" s="285"/>
      <c r="H446" s="666"/>
      <c r="I446" s="285"/>
      <c r="J446" s="285"/>
      <c r="K446" s="285"/>
      <c r="L446" s="285"/>
      <c r="M446" s="285"/>
      <c r="N446" s="285"/>
      <c r="O446" s="285"/>
      <c r="P446" s="285"/>
      <c r="Q446" s="285"/>
      <c r="R446" s="285"/>
      <c r="S446" s="285"/>
      <c r="T446" s="285"/>
      <c r="U446" s="285"/>
      <c r="V446" s="285"/>
      <c r="W446" s="285"/>
      <c r="X446" s="285"/>
      <c r="Y446" s="285"/>
      <c r="Z446" s="285"/>
      <c r="AA446" s="285"/>
    </row>
    <row r="447" spans="1:27" ht="15.75" customHeight="1">
      <c r="A447" s="285"/>
      <c r="B447" s="659"/>
      <c r="C447" s="285"/>
      <c r="D447" s="285"/>
      <c r="E447" s="285"/>
      <c r="F447" s="285"/>
      <c r="G447" s="285"/>
      <c r="H447" s="666"/>
      <c r="I447" s="285"/>
      <c r="J447" s="285"/>
      <c r="K447" s="285"/>
      <c r="L447" s="285"/>
      <c r="M447" s="285"/>
      <c r="N447" s="285"/>
      <c r="O447" s="285"/>
      <c r="P447" s="285"/>
      <c r="Q447" s="285"/>
      <c r="R447" s="285"/>
      <c r="S447" s="285"/>
      <c r="T447" s="285"/>
      <c r="U447" s="285"/>
      <c r="V447" s="285"/>
      <c r="W447" s="285"/>
      <c r="X447" s="285"/>
      <c r="Y447" s="285"/>
      <c r="Z447" s="285"/>
      <c r="AA447" s="285"/>
    </row>
    <row r="448" spans="1:27" ht="15.75" customHeight="1">
      <c r="A448" s="285"/>
      <c r="B448" s="659"/>
      <c r="C448" s="285"/>
      <c r="D448" s="285"/>
      <c r="E448" s="285"/>
      <c r="F448" s="285"/>
      <c r="G448" s="285"/>
      <c r="H448" s="666"/>
      <c r="I448" s="285"/>
      <c r="J448" s="285"/>
      <c r="K448" s="285"/>
      <c r="L448" s="285"/>
      <c r="M448" s="285"/>
      <c r="N448" s="285"/>
      <c r="O448" s="285"/>
      <c r="P448" s="285"/>
      <c r="Q448" s="285"/>
      <c r="R448" s="285"/>
      <c r="S448" s="285"/>
      <c r="T448" s="285"/>
      <c r="U448" s="285"/>
      <c r="V448" s="285"/>
      <c r="W448" s="285"/>
      <c r="X448" s="285"/>
      <c r="Y448" s="285"/>
      <c r="Z448" s="285"/>
      <c r="AA448" s="285"/>
    </row>
    <row r="449" spans="1:27" ht="15.75" customHeight="1">
      <c r="A449" s="285"/>
      <c r="B449" s="659"/>
      <c r="C449" s="285"/>
      <c r="D449" s="285"/>
      <c r="E449" s="285"/>
      <c r="F449" s="285"/>
      <c r="G449" s="285"/>
      <c r="H449" s="666"/>
      <c r="I449" s="285"/>
      <c r="J449" s="285"/>
      <c r="K449" s="285"/>
      <c r="L449" s="285"/>
      <c r="M449" s="285"/>
      <c r="N449" s="285"/>
      <c r="O449" s="285"/>
      <c r="P449" s="285"/>
      <c r="Q449" s="285"/>
      <c r="R449" s="285"/>
      <c r="S449" s="285"/>
      <c r="T449" s="285"/>
      <c r="U449" s="285"/>
      <c r="V449" s="285"/>
      <c r="W449" s="285"/>
      <c r="X449" s="285"/>
      <c r="Y449" s="285"/>
      <c r="Z449" s="285"/>
      <c r="AA449" s="285"/>
    </row>
    <row r="450" spans="1:27" ht="15.75" customHeight="1">
      <c r="A450" s="285"/>
      <c r="B450" s="659"/>
      <c r="C450" s="285"/>
      <c r="D450" s="285"/>
      <c r="E450" s="285"/>
      <c r="F450" s="285"/>
      <c r="G450" s="285"/>
      <c r="H450" s="666"/>
      <c r="I450" s="285"/>
      <c r="J450" s="285"/>
      <c r="K450" s="285"/>
      <c r="L450" s="285"/>
      <c r="M450" s="285"/>
      <c r="N450" s="285"/>
      <c r="O450" s="285"/>
      <c r="P450" s="285"/>
      <c r="Q450" s="285"/>
      <c r="R450" s="285"/>
      <c r="S450" s="285"/>
      <c r="T450" s="285"/>
      <c r="U450" s="285"/>
      <c r="V450" s="285"/>
      <c r="W450" s="285"/>
      <c r="X450" s="285"/>
      <c r="Y450" s="285"/>
      <c r="Z450" s="285"/>
      <c r="AA450" s="285"/>
    </row>
    <row r="451" spans="1:27" ht="15.75" customHeight="1">
      <c r="A451" s="285"/>
      <c r="B451" s="659"/>
      <c r="C451" s="285"/>
      <c r="D451" s="285"/>
      <c r="E451" s="285"/>
      <c r="F451" s="285"/>
      <c r="G451" s="285"/>
      <c r="H451" s="666"/>
      <c r="I451" s="285"/>
      <c r="J451" s="285"/>
      <c r="K451" s="285"/>
      <c r="L451" s="285"/>
      <c r="M451" s="285"/>
      <c r="N451" s="285"/>
      <c r="O451" s="285"/>
      <c r="P451" s="285"/>
      <c r="Q451" s="285"/>
      <c r="R451" s="285"/>
      <c r="S451" s="285"/>
      <c r="T451" s="285"/>
      <c r="U451" s="285"/>
      <c r="V451" s="285"/>
      <c r="W451" s="285"/>
      <c r="X451" s="285"/>
      <c r="Y451" s="285"/>
      <c r="Z451" s="285"/>
      <c r="AA451" s="285"/>
    </row>
    <row r="452" spans="1:27" ht="15.75" customHeight="1">
      <c r="A452" s="285"/>
      <c r="B452" s="659"/>
      <c r="C452" s="285"/>
      <c r="D452" s="285"/>
      <c r="E452" s="285"/>
      <c r="F452" s="285"/>
      <c r="G452" s="285"/>
      <c r="H452" s="666"/>
      <c r="I452" s="285"/>
      <c r="J452" s="285"/>
      <c r="K452" s="285"/>
      <c r="L452" s="285"/>
      <c r="M452" s="285"/>
      <c r="N452" s="285"/>
      <c r="O452" s="285"/>
      <c r="P452" s="285"/>
      <c r="Q452" s="285"/>
      <c r="R452" s="285"/>
      <c r="S452" s="285"/>
      <c r="T452" s="285"/>
      <c r="U452" s="285"/>
      <c r="V452" s="285"/>
      <c r="W452" s="285"/>
      <c r="X452" s="285"/>
      <c r="Y452" s="285"/>
      <c r="Z452" s="285"/>
      <c r="AA452" s="285"/>
    </row>
    <row r="453" spans="1:27" ht="15.75" customHeight="1">
      <c r="A453" s="285"/>
      <c r="B453" s="659"/>
      <c r="C453" s="285"/>
      <c r="D453" s="285"/>
      <c r="E453" s="285"/>
      <c r="F453" s="285"/>
      <c r="G453" s="285"/>
      <c r="H453" s="666"/>
      <c r="I453" s="285"/>
      <c r="J453" s="285"/>
      <c r="K453" s="285"/>
      <c r="L453" s="285"/>
      <c r="M453" s="285"/>
      <c r="N453" s="285"/>
      <c r="O453" s="285"/>
      <c r="P453" s="285"/>
      <c r="Q453" s="285"/>
      <c r="R453" s="285"/>
      <c r="S453" s="285"/>
      <c r="T453" s="285"/>
      <c r="U453" s="285"/>
      <c r="V453" s="285"/>
      <c r="W453" s="285"/>
      <c r="X453" s="285"/>
      <c r="Y453" s="285"/>
      <c r="Z453" s="285"/>
      <c r="AA453" s="285"/>
    </row>
    <row r="454" spans="1:27" ht="15.75" customHeight="1">
      <c r="A454" s="285"/>
      <c r="B454" s="659"/>
      <c r="C454" s="285"/>
      <c r="D454" s="285"/>
      <c r="E454" s="285"/>
      <c r="F454" s="285"/>
      <c r="G454" s="285"/>
      <c r="H454" s="666"/>
      <c r="I454" s="285"/>
      <c r="J454" s="285"/>
      <c r="K454" s="285"/>
      <c r="L454" s="285"/>
      <c r="M454" s="285"/>
      <c r="N454" s="285"/>
      <c r="O454" s="285"/>
      <c r="P454" s="285"/>
      <c r="Q454" s="285"/>
      <c r="R454" s="285"/>
      <c r="S454" s="285"/>
      <c r="T454" s="285"/>
      <c r="U454" s="285"/>
      <c r="V454" s="285"/>
      <c r="W454" s="285"/>
      <c r="X454" s="285"/>
      <c r="Y454" s="285"/>
      <c r="Z454" s="285"/>
      <c r="AA454" s="285"/>
    </row>
    <row r="455" spans="1:27" ht="15.75" customHeight="1">
      <c r="A455" s="285"/>
      <c r="B455" s="659"/>
      <c r="C455" s="285"/>
      <c r="D455" s="285"/>
      <c r="E455" s="285"/>
      <c r="F455" s="285"/>
      <c r="G455" s="285"/>
      <c r="H455" s="666"/>
      <c r="I455" s="285"/>
      <c r="J455" s="285"/>
      <c r="K455" s="285"/>
      <c r="L455" s="285"/>
      <c r="M455" s="285"/>
      <c r="N455" s="285"/>
      <c r="O455" s="285"/>
      <c r="P455" s="285"/>
      <c r="Q455" s="285"/>
      <c r="R455" s="285"/>
      <c r="S455" s="285"/>
      <c r="T455" s="285"/>
      <c r="U455" s="285"/>
      <c r="V455" s="285"/>
      <c r="W455" s="285"/>
      <c r="X455" s="285"/>
      <c r="Y455" s="285"/>
      <c r="Z455" s="285"/>
      <c r="AA455" s="285"/>
    </row>
    <row r="456" spans="1:27" ht="15.75" customHeight="1">
      <c r="A456" s="285"/>
      <c r="B456" s="659"/>
      <c r="C456" s="285"/>
      <c r="D456" s="285"/>
      <c r="E456" s="285"/>
      <c r="F456" s="285"/>
      <c r="G456" s="285"/>
      <c r="H456" s="666"/>
      <c r="I456" s="285"/>
      <c r="J456" s="285"/>
      <c r="K456" s="285"/>
      <c r="L456" s="285"/>
      <c r="M456" s="285"/>
      <c r="N456" s="285"/>
      <c r="O456" s="285"/>
      <c r="P456" s="285"/>
      <c r="Q456" s="285"/>
      <c r="R456" s="285"/>
      <c r="S456" s="285"/>
      <c r="T456" s="285"/>
      <c r="U456" s="285"/>
      <c r="V456" s="285"/>
      <c r="W456" s="285"/>
      <c r="X456" s="285"/>
      <c r="Y456" s="285"/>
      <c r="Z456" s="285"/>
      <c r="AA456" s="285"/>
    </row>
    <row r="457" spans="1:27" ht="15.75" customHeight="1">
      <c r="A457" s="285"/>
      <c r="B457" s="659"/>
      <c r="C457" s="285"/>
      <c r="D457" s="285"/>
      <c r="E457" s="285"/>
      <c r="F457" s="285"/>
      <c r="G457" s="285"/>
      <c r="H457" s="666"/>
      <c r="I457" s="285"/>
      <c r="J457" s="285"/>
      <c r="K457" s="285"/>
      <c r="L457" s="285"/>
      <c r="M457" s="285"/>
      <c r="N457" s="285"/>
      <c r="O457" s="285"/>
      <c r="P457" s="285"/>
      <c r="Q457" s="285"/>
      <c r="R457" s="285"/>
      <c r="S457" s="285"/>
      <c r="T457" s="285"/>
      <c r="U457" s="285"/>
      <c r="V457" s="285"/>
      <c r="W457" s="285"/>
      <c r="X457" s="285"/>
      <c r="Y457" s="285"/>
      <c r="Z457" s="285"/>
      <c r="AA457" s="285"/>
    </row>
    <row r="458" spans="1:27" ht="15.75" customHeight="1">
      <c r="A458" s="285"/>
      <c r="B458" s="659"/>
      <c r="C458" s="285"/>
      <c r="D458" s="285"/>
      <c r="E458" s="285"/>
      <c r="F458" s="285"/>
      <c r="G458" s="285"/>
      <c r="H458" s="666"/>
      <c r="I458" s="285"/>
      <c r="J458" s="285"/>
      <c r="K458" s="285"/>
      <c r="L458" s="285"/>
      <c r="M458" s="285"/>
      <c r="N458" s="285"/>
      <c r="O458" s="285"/>
      <c r="P458" s="285"/>
      <c r="Q458" s="285"/>
      <c r="R458" s="285"/>
      <c r="S458" s="285"/>
      <c r="T458" s="285"/>
      <c r="U458" s="285"/>
      <c r="V458" s="285"/>
      <c r="W458" s="285"/>
      <c r="X458" s="285"/>
      <c r="Y458" s="285"/>
      <c r="Z458" s="285"/>
      <c r="AA458" s="285"/>
    </row>
    <row r="459" spans="1:27" ht="15.75" customHeight="1">
      <c r="A459" s="285"/>
      <c r="B459" s="659"/>
      <c r="C459" s="285"/>
      <c r="D459" s="285"/>
      <c r="E459" s="285"/>
      <c r="F459" s="285"/>
      <c r="G459" s="285"/>
      <c r="H459" s="666"/>
      <c r="I459" s="285"/>
      <c r="J459" s="285"/>
      <c r="K459" s="285"/>
      <c r="L459" s="285"/>
      <c r="M459" s="285"/>
      <c r="N459" s="285"/>
      <c r="O459" s="285"/>
      <c r="P459" s="285"/>
      <c r="Q459" s="285"/>
      <c r="R459" s="285"/>
      <c r="S459" s="285"/>
      <c r="T459" s="285"/>
      <c r="U459" s="285"/>
      <c r="V459" s="285"/>
      <c r="W459" s="285"/>
      <c r="X459" s="285"/>
      <c r="Y459" s="285"/>
      <c r="Z459" s="285"/>
      <c r="AA459" s="285"/>
    </row>
    <row r="460" spans="1:27" ht="15.75" customHeight="1">
      <c r="A460" s="285"/>
      <c r="B460" s="659"/>
      <c r="C460" s="285"/>
      <c r="D460" s="285"/>
      <c r="E460" s="285"/>
      <c r="F460" s="285"/>
      <c r="G460" s="285"/>
      <c r="H460" s="666"/>
      <c r="I460" s="285"/>
      <c r="J460" s="285"/>
      <c r="K460" s="285"/>
      <c r="L460" s="285"/>
      <c r="M460" s="285"/>
      <c r="N460" s="285"/>
      <c r="O460" s="285"/>
      <c r="P460" s="285"/>
      <c r="Q460" s="285"/>
      <c r="R460" s="285"/>
      <c r="S460" s="285"/>
      <c r="T460" s="285"/>
      <c r="U460" s="285"/>
      <c r="V460" s="285"/>
      <c r="W460" s="285"/>
      <c r="X460" s="285"/>
      <c r="Y460" s="285"/>
      <c r="Z460" s="285"/>
      <c r="AA460" s="285"/>
    </row>
    <row r="461" spans="1:27" ht="15.75" customHeight="1">
      <c r="A461" s="285"/>
      <c r="B461" s="659"/>
      <c r="C461" s="285"/>
      <c r="D461" s="285"/>
      <c r="E461" s="285"/>
      <c r="F461" s="285"/>
      <c r="G461" s="285"/>
      <c r="H461" s="666"/>
      <c r="I461" s="285"/>
      <c r="J461" s="285"/>
      <c r="K461" s="285"/>
      <c r="L461" s="285"/>
      <c r="M461" s="285"/>
      <c r="N461" s="285"/>
      <c r="O461" s="285"/>
      <c r="P461" s="285"/>
      <c r="Q461" s="285"/>
      <c r="R461" s="285"/>
      <c r="S461" s="285"/>
      <c r="T461" s="285"/>
      <c r="U461" s="285"/>
      <c r="V461" s="285"/>
      <c r="W461" s="285"/>
      <c r="X461" s="285"/>
      <c r="Y461" s="285"/>
      <c r="Z461" s="285"/>
      <c r="AA461" s="285"/>
    </row>
    <row r="462" spans="1:27" ht="15.75" customHeight="1">
      <c r="A462" s="285"/>
      <c r="B462" s="659"/>
      <c r="C462" s="285"/>
      <c r="D462" s="285"/>
      <c r="E462" s="285"/>
      <c r="F462" s="285"/>
      <c r="G462" s="285"/>
      <c r="H462" s="666"/>
      <c r="I462" s="285"/>
      <c r="J462" s="285"/>
      <c r="K462" s="285"/>
      <c r="L462" s="285"/>
      <c r="M462" s="285"/>
      <c r="N462" s="285"/>
      <c r="O462" s="285"/>
      <c r="P462" s="285"/>
      <c r="Q462" s="285"/>
      <c r="R462" s="285"/>
      <c r="S462" s="285"/>
      <c r="T462" s="285"/>
      <c r="U462" s="285"/>
      <c r="V462" s="285"/>
      <c r="W462" s="285"/>
      <c r="X462" s="285"/>
      <c r="Y462" s="285"/>
      <c r="Z462" s="285"/>
      <c r="AA462" s="285"/>
    </row>
    <row r="463" spans="1:27" ht="15.75" customHeight="1">
      <c r="A463" s="285"/>
      <c r="B463" s="659"/>
      <c r="C463" s="285"/>
      <c r="D463" s="285"/>
      <c r="E463" s="285"/>
      <c r="F463" s="285"/>
      <c r="G463" s="285"/>
      <c r="H463" s="666"/>
      <c r="I463" s="285"/>
      <c r="J463" s="285"/>
      <c r="K463" s="285"/>
      <c r="L463" s="285"/>
      <c r="M463" s="285"/>
      <c r="N463" s="285"/>
      <c r="O463" s="285"/>
      <c r="P463" s="285"/>
      <c r="Q463" s="285"/>
      <c r="R463" s="285"/>
      <c r="S463" s="285"/>
      <c r="T463" s="285"/>
      <c r="U463" s="285"/>
      <c r="V463" s="285"/>
      <c r="W463" s="285"/>
      <c r="X463" s="285"/>
      <c r="Y463" s="285"/>
      <c r="Z463" s="285"/>
      <c r="AA463" s="285"/>
    </row>
    <row r="464" spans="1:27" ht="15.75" customHeight="1">
      <c r="A464" s="285"/>
      <c r="B464" s="659"/>
      <c r="C464" s="285"/>
      <c r="D464" s="285"/>
      <c r="E464" s="285"/>
      <c r="F464" s="285"/>
      <c r="G464" s="285"/>
      <c r="H464" s="666"/>
      <c r="I464" s="285"/>
      <c r="J464" s="285"/>
      <c r="K464" s="285"/>
      <c r="L464" s="285"/>
      <c r="M464" s="285"/>
      <c r="N464" s="285"/>
      <c r="O464" s="285"/>
      <c r="P464" s="285"/>
      <c r="Q464" s="285"/>
      <c r="R464" s="285"/>
      <c r="S464" s="285"/>
      <c r="T464" s="285"/>
      <c r="U464" s="285"/>
      <c r="V464" s="285"/>
      <c r="W464" s="285"/>
      <c r="X464" s="285"/>
      <c r="Y464" s="285"/>
      <c r="Z464" s="285"/>
      <c r="AA464" s="285"/>
    </row>
    <row r="465" spans="1:27" ht="15.75" customHeight="1">
      <c r="A465" s="285"/>
      <c r="B465" s="659"/>
      <c r="C465" s="285"/>
      <c r="D465" s="285"/>
      <c r="E465" s="285"/>
      <c r="F465" s="285"/>
      <c r="G465" s="285"/>
      <c r="H465" s="666"/>
      <c r="I465" s="285"/>
      <c r="J465" s="285"/>
      <c r="K465" s="285"/>
      <c r="L465" s="285"/>
      <c r="M465" s="285"/>
      <c r="N465" s="285"/>
      <c r="O465" s="285"/>
      <c r="P465" s="285"/>
      <c r="Q465" s="285"/>
      <c r="R465" s="285"/>
      <c r="S465" s="285"/>
      <c r="T465" s="285"/>
      <c r="U465" s="285"/>
      <c r="V465" s="285"/>
      <c r="W465" s="285"/>
      <c r="X465" s="285"/>
      <c r="Y465" s="285"/>
      <c r="Z465" s="285"/>
      <c r="AA465" s="285"/>
    </row>
    <row r="466" spans="1:27" ht="15.75" customHeight="1">
      <c r="A466" s="285"/>
      <c r="B466" s="659"/>
      <c r="C466" s="285"/>
      <c r="D466" s="285"/>
      <c r="E466" s="285"/>
      <c r="F466" s="285"/>
      <c r="G466" s="285"/>
      <c r="H466" s="666"/>
      <c r="I466" s="285"/>
      <c r="J466" s="285"/>
      <c r="K466" s="285"/>
      <c r="L466" s="285"/>
      <c r="M466" s="285"/>
      <c r="N466" s="285"/>
      <c r="O466" s="285"/>
      <c r="P466" s="285"/>
      <c r="Q466" s="285"/>
      <c r="R466" s="285"/>
      <c r="S466" s="285"/>
      <c r="T466" s="285"/>
      <c r="U466" s="285"/>
      <c r="V466" s="285"/>
      <c r="W466" s="285"/>
      <c r="X466" s="285"/>
      <c r="Y466" s="285"/>
      <c r="Z466" s="285"/>
      <c r="AA466" s="285"/>
    </row>
    <row r="467" spans="1:27" ht="15.75" customHeight="1">
      <c r="A467" s="285"/>
      <c r="B467" s="659"/>
      <c r="C467" s="285"/>
      <c r="D467" s="285"/>
      <c r="E467" s="285"/>
      <c r="F467" s="285"/>
      <c r="G467" s="285"/>
      <c r="H467" s="666"/>
      <c r="I467" s="285"/>
      <c r="J467" s="285"/>
      <c r="K467" s="285"/>
      <c r="L467" s="285"/>
      <c r="M467" s="285"/>
      <c r="N467" s="285"/>
      <c r="O467" s="285"/>
      <c r="P467" s="285"/>
      <c r="Q467" s="285"/>
      <c r="R467" s="285"/>
      <c r="S467" s="285"/>
      <c r="T467" s="285"/>
      <c r="U467" s="285"/>
      <c r="V467" s="285"/>
      <c r="W467" s="285"/>
      <c r="X467" s="285"/>
      <c r="Y467" s="285"/>
      <c r="Z467" s="285"/>
      <c r="AA467" s="285"/>
    </row>
    <row r="468" spans="1:27" ht="15.75" customHeight="1">
      <c r="A468" s="285"/>
      <c r="B468" s="659"/>
      <c r="C468" s="285"/>
      <c r="D468" s="285"/>
      <c r="E468" s="285"/>
      <c r="F468" s="285"/>
      <c r="G468" s="285"/>
      <c r="H468" s="666"/>
      <c r="I468" s="285"/>
      <c r="J468" s="285"/>
      <c r="K468" s="285"/>
      <c r="L468" s="285"/>
      <c r="M468" s="285"/>
      <c r="N468" s="285"/>
      <c r="O468" s="285"/>
      <c r="P468" s="285"/>
      <c r="Q468" s="285"/>
      <c r="R468" s="285"/>
      <c r="S468" s="285"/>
      <c r="T468" s="285"/>
      <c r="U468" s="285"/>
      <c r="V468" s="285"/>
      <c r="W468" s="285"/>
      <c r="X468" s="285"/>
      <c r="Y468" s="285"/>
      <c r="Z468" s="285"/>
      <c r="AA468" s="285"/>
    </row>
    <row r="469" spans="1:27" ht="15.75" customHeight="1">
      <c r="A469" s="285"/>
      <c r="B469" s="659"/>
      <c r="C469" s="285"/>
      <c r="D469" s="285"/>
      <c r="E469" s="285"/>
      <c r="F469" s="285"/>
      <c r="G469" s="285"/>
      <c r="H469" s="666"/>
      <c r="I469" s="285"/>
      <c r="J469" s="285"/>
      <c r="K469" s="285"/>
      <c r="L469" s="285"/>
      <c r="M469" s="285"/>
      <c r="N469" s="285"/>
      <c r="O469" s="285"/>
      <c r="P469" s="285"/>
      <c r="Q469" s="285"/>
      <c r="R469" s="285"/>
      <c r="S469" s="285"/>
      <c r="T469" s="285"/>
      <c r="U469" s="285"/>
      <c r="V469" s="285"/>
      <c r="W469" s="285"/>
      <c r="X469" s="285"/>
      <c r="Y469" s="285"/>
      <c r="Z469" s="285"/>
      <c r="AA469" s="285"/>
    </row>
    <row r="470" spans="1:27" ht="15.75" customHeight="1">
      <c r="A470" s="285"/>
      <c r="B470" s="659"/>
      <c r="C470" s="285"/>
      <c r="D470" s="285"/>
      <c r="E470" s="285"/>
      <c r="F470" s="285"/>
      <c r="G470" s="285"/>
      <c r="H470" s="666"/>
      <c r="I470" s="285"/>
      <c r="J470" s="285"/>
      <c r="K470" s="285"/>
      <c r="L470" s="285"/>
      <c r="M470" s="285"/>
      <c r="N470" s="285"/>
      <c r="O470" s="285"/>
      <c r="P470" s="285"/>
      <c r="Q470" s="285"/>
      <c r="R470" s="285"/>
      <c r="S470" s="285"/>
      <c r="T470" s="285"/>
      <c r="U470" s="285"/>
      <c r="V470" s="285"/>
      <c r="W470" s="285"/>
      <c r="X470" s="285"/>
      <c r="Y470" s="285"/>
      <c r="Z470" s="285"/>
      <c r="AA470" s="285"/>
    </row>
    <row r="471" spans="1:27" ht="15.75" customHeight="1">
      <c r="A471" s="285"/>
      <c r="B471" s="659"/>
      <c r="C471" s="285"/>
      <c r="D471" s="285"/>
      <c r="E471" s="285"/>
      <c r="F471" s="285"/>
      <c r="G471" s="285"/>
      <c r="H471" s="666"/>
      <c r="I471" s="285"/>
      <c r="J471" s="285"/>
      <c r="K471" s="285"/>
      <c r="L471" s="285"/>
      <c r="M471" s="285"/>
      <c r="N471" s="285"/>
      <c r="O471" s="285"/>
      <c r="P471" s="285"/>
      <c r="Q471" s="285"/>
      <c r="R471" s="285"/>
      <c r="S471" s="285"/>
      <c r="T471" s="285"/>
      <c r="U471" s="285"/>
      <c r="V471" s="285"/>
      <c r="W471" s="285"/>
      <c r="X471" s="285"/>
      <c r="Y471" s="285"/>
      <c r="Z471" s="285"/>
      <c r="AA471" s="285"/>
    </row>
    <row r="472" spans="1:27" ht="15.75" customHeight="1">
      <c r="A472" s="285"/>
      <c r="B472" s="659"/>
      <c r="C472" s="285"/>
      <c r="D472" s="285"/>
      <c r="E472" s="285"/>
      <c r="F472" s="285"/>
      <c r="G472" s="285"/>
      <c r="H472" s="666"/>
      <c r="I472" s="285"/>
      <c r="J472" s="285"/>
      <c r="K472" s="285"/>
      <c r="L472" s="285"/>
      <c r="M472" s="285"/>
      <c r="N472" s="285"/>
      <c r="O472" s="285"/>
      <c r="P472" s="285"/>
      <c r="Q472" s="285"/>
      <c r="R472" s="285"/>
      <c r="S472" s="285"/>
      <c r="T472" s="285"/>
      <c r="U472" s="285"/>
      <c r="V472" s="285"/>
      <c r="W472" s="285"/>
      <c r="X472" s="285"/>
      <c r="Y472" s="285"/>
      <c r="Z472" s="285"/>
      <c r="AA472" s="285"/>
    </row>
    <row r="473" spans="1:27" ht="15.75" customHeight="1">
      <c r="A473" s="285"/>
      <c r="B473" s="659"/>
      <c r="C473" s="285"/>
      <c r="D473" s="285"/>
      <c r="E473" s="285"/>
      <c r="F473" s="285"/>
      <c r="G473" s="285"/>
      <c r="H473" s="666"/>
      <c r="I473" s="285"/>
      <c r="J473" s="285"/>
      <c r="K473" s="285"/>
      <c r="L473" s="285"/>
      <c r="M473" s="285"/>
      <c r="N473" s="285"/>
      <c r="O473" s="285"/>
      <c r="P473" s="285"/>
      <c r="Q473" s="285"/>
      <c r="R473" s="285"/>
      <c r="S473" s="285"/>
      <c r="T473" s="285"/>
      <c r="U473" s="285"/>
      <c r="V473" s="285"/>
      <c r="W473" s="285"/>
      <c r="X473" s="285"/>
      <c r="Y473" s="285"/>
      <c r="Z473" s="285"/>
      <c r="AA473" s="285"/>
    </row>
    <row r="474" spans="1:27" ht="15.75" customHeight="1">
      <c r="A474" s="285"/>
      <c r="B474" s="659"/>
      <c r="C474" s="285"/>
      <c r="D474" s="285"/>
      <c r="E474" s="285"/>
      <c r="F474" s="285"/>
      <c r="G474" s="285"/>
      <c r="H474" s="666"/>
      <c r="I474" s="285"/>
      <c r="J474" s="285"/>
      <c r="K474" s="285"/>
      <c r="L474" s="285"/>
      <c r="M474" s="285"/>
      <c r="N474" s="285"/>
      <c r="O474" s="285"/>
      <c r="P474" s="285"/>
      <c r="Q474" s="285"/>
      <c r="R474" s="285"/>
      <c r="S474" s="285"/>
      <c r="T474" s="285"/>
      <c r="U474" s="285"/>
      <c r="V474" s="285"/>
      <c r="W474" s="285"/>
      <c r="X474" s="285"/>
      <c r="Y474" s="285"/>
      <c r="Z474" s="285"/>
      <c r="AA474" s="285"/>
    </row>
    <row r="475" spans="1:27" ht="15.75" customHeight="1">
      <c r="A475" s="285"/>
      <c r="B475" s="659"/>
      <c r="C475" s="285"/>
      <c r="D475" s="285"/>
      <c r="E475" s="285"/>
      <c r="F475" s="285"/>
      <c r="G475" s="285"/>
      <c r="H475" s="666"/>
      <c r="I475" s="285"/>
      <c r="J475" s="285"/>
      <c r="K475" s="285"/>
      <c r="L475" s="285"/>
      <c r="M475" s="285"/>
      <c r="N475" s="285"/>
      <c r="O475" s="285"/>
      <c r="P475" s="285"/>
      <c r="Q475" s="285"/>
      <c r="R475" s="285"/>
      <c r="S475" s="285"/>
      <c r="T475" s="285"/>
      <c r="U475" s="285"/>
      <c r="V475" s="285"/>
      <c r="W475" s="285"/>
      <c r="X475" s="285"/>
      <c r="Y475" s="285"/>
      <c r="Z475" s="285"/>
      <c r="AA475" s="285"/>
    </row>
    <row r="476" spans="1:27" ht="15.75" customHeight="1">
      <c r="A476" s="285"/>
      <c r="B476" s="659"/>
      <c r="C476" s="285"/>
      <c r="D476" s="285"/>
      <c r="E476" s="285"/>
      <c r="F476" s="285"/>
      <c r="G476" s="285"/>
      <c r="H476" s="666"/>
      <c r="I476" s="285"/>
      <c r="J476" s="285"/>
      <c r="K476" s="285"/>
      <c r="L476" s="285"/>
      <c r="M476" s="285"/>
      <c r="N476" s="285"/>
      <c r="O476" s="285"/>
      <c r="P476" s="285"/>
      <c r="Q476" s="285"/>
      <c r="R476" s="285"/>
      <c r="S476" s="285"/>
      <c r="T476" s="285"/>
      <c r="U476" s="285"/>
      <c r="V476" s="285"/>
      <c r="W476" s="285"/>
      <c r="X476" s="285"/>
      <c r="Y476" s="285"/>
      <c r="Z476" s="285"/>
      <c r="AA476" s="285"/>
    </row>
    <row r="477" spans="1:27" ht="15.75" customHeight="1">
      <c r="A477" s="285"/>
      <c r="B477" s="659"/>
      <c r="C477" s="285"/>
      <c r="D477" s="285"/>
      <c r="E477" s="285"/>
      <c r="F477" s="285"/>
      <c r="G477" s="285"/>
      <c r="H477" s="666"/>
      <c r="I477" s="285"/>
      <c r="J477" s="285"/>
      <c r="K477" s="285"/>
      <c r="L477" s="285"/>
      <c r="M477" s="285"/>
      <c r="N477" s="285"/>
      <c r="O477" s="285"/>
      <c r="P477" s="285"/>
      <c r="Q477" s="285"/>
      <c r="R477" s="285"/>
      <c r="S477" s="285"/>
      <c r="T477" s="285"/>
      <c r="U477" s="285"/>
      <c r="V477" s="285"/>
      <c r="W477" s="285"/>
      <c r="X477" s="285"/>
      <c r="Y477" s="285"/>
      <c r="Z477" s="285"/>
      <c r="AA477" s="285"/>
    </row>
    <row r="478" spans="1:27" ht="15.75" customHeight="1">
      <c r="A478" s="285"/>
      <c r="B478" s="659"/>
      <c r="C478" s="285"/>
      <c r="D478" s="285"/>
      <c r="E478" s="285"/>
      <c r="F478" s="285"/>
      <c r="G478" s="285"/>
      <c r="H478" s="666"/>
      <c r="I478" s="285"/>
      <c r="J478" s="285"/>
      <c r="K478" s="285"/>
      <c r="L478" s="285"/>
      <c r="M478" s="285"/>
      <c r="N478" s="285"/>
      <c r="O478" s="285"/>
      <c r="P478" s="285"/>
      <c r="Q478" s="285"/>
      <c r="R478" s="285"/>
      <c r="S478" s="285"/>
      <c r="T478" s="285"/>
      <c r="U478" s="285"/>
      <c r="V478" s="285"/>
      <c r="W478" s="285"/>
      <c r="X478" s="285"/>
      <c r="Y478" s="285"/>
      <c r="Z478" s="285"/>
      <c r="AA478" s="285"/>
    </row>
    <row r="479" spans="1:27" ht="15.75" customHeight="1">
      <c r="A479" s="285"/>
      <c r="B479" s="659"/>
      <c r="C479" s="285"/>
      <c r="D479" s="285"/>
      <c r="E479" s="285"/>
      <c r="F479" s="285"/>
      <c r="G479" s="285"/>
      <c r="H479" s="666"/>
      <c r="I479" s="285"/>
      <c r="J479" s="285"/>
      <c r="K479" s="285"/>
      <c r="L479" s="285"/>
      <c r="M479" s="285"/>
      <c r="N479" s="285"/>
      <c r="O479" s="285"/>
      <c r="P479" s="285"/>
      <c r="Q479" s="285"/>
      <c r="R479" s="285"/>
      <c r="S479" s="285"/>
      <c r="T479" s="285"/>
      <c r="U479" s="285"/>
      <c r="V479" s="285"/>
      <c r="W479" s="285"/>
      <c r="X479" s="285"/>
      <c r="Y479" s="285"/>
      <c r="Z479" s="285"/>
      <c r="AA479" s="285"/>
    </row>
    <row r="480" spans="1:27" ht="15.75" customHeight="1">
      <c r="A480" s="285"/>
      <c r="B480" s="659"/>
      <c r="C480" s="285"/>
      <c r="D480" s="285"/>
      <c r="E480" s="285"/>
      <c r="F480" s="285"/>
      <c r="G480" s="285"/>
      <c r="H480" s="666"/>
      <c r="I480" s="285"/>
      <c r="J480" s="285"/>
      <c r="K480" s="285"/>
      <c r="L480" s="285"/>
      <c r="M480" s="285"/>
      <c r="N480" s="285"/>
      <c r="O480" s="285"/>
      <c r="P480" s="285"/>
      <c r="Q480" s="285"/>
      <c r="R480" s="285"/>
      <c r="S480" s="285"/>
      <c r="T480" s="285"/>
      <c r="U480" s="285"/>
      <c r="V480" s="285"/>
      <c r="W480" s="285"/>
      <c r="X480" s="285"/>
      <c r="Y480" s="285"/>
      <c r="Z480" s="285"/>
      <c r="AA480" s="285"/>
    </row>
    <row r="481" spans="1:27" ht="15.75" customHeight="1">
      <c r="A481" s="285"/>
      <c r="B481" s="659"/>
      <c r="C481" s="285"/>
      <c r="D481" s="285"/>
      <c r="E481" s="285"/>
      <c r="F481" s="285"/>
      <c r="G481" s="285"/>
      <c r="H481" s="666"/>
      <c r="I481" s="285"/>
      <c r="J481" s="285"/>
      <c r="K481" s="285"/>
      <c r="L481" s="285"/>
      <c r="M481" s="285"/>
      <c r="N481" s="285"/>
      <c r="O481" s="285"/>
      <c r="P481" s="285"/>
      <c r="Q481" s="285"/>
      <c r="R481" s="285"/>
      <c r="S481" s="285"/>
      <c r="T481" s="285"/>
      <c r="U481" s="285"/>
      <c r="V481" s="285"/>
      <c r="W481" s="285"/>
      <c r="X481" s="285"/>
      <c r="Y481" s="285"/>
      <c r="Z481" s="285"/>
      <c r="AA481" s="285"/>
    </row>
    <row r="482" spans="1:27" ht="15.75" customHeight="1">
      <c r="A482" s="285"/>
      <c r="B482" s="659"/>
      <c r="C482" s="285"/>
      <c r="D482" s="285"/>
      <c r="E482" s="285"/>
      <c r="F482" s="285"/>
      <c r="G482" s="285"/>
      <c r="H482" s="666"/>
      <c r="I482" s="285"/>
      <c r="J482" s="285"/>
      <c r="K482" s="285"/>
      <c r="L482" s="285"/>
      <c r="M482" s="285"/>
      <c r="N482" s="285"/>
      <c r="O482" s="285"/>
      <c r="P482" s="285"/>
      <c r="Q482" s="285"/>
      <c r="R482" s="285"/>
      <c r="S482" s="285"/>
      <c r="T482" s="285"/>
      <c r="U482" s="285"/>
      <c r="V482" s="285"/>
      <c r="W482" s="285"/>
      <c r="X482" s="285"/>
      <c r="Y482" s="285"/>
      <c r="Z482" s="285"/>
      <c r="AA482" s="285"/>
    </row>
    <row r="483" spans="1:27" ht="15.75" customHeight="1">
      <c r="A483" s="285"/>
      <c r="B483" s="659"/>
      <c r="C483" s="285"/>
      <c r="D483" s="285"/>
      <c r="E483" s="285"/>
      <c r="F483" s="285"/>
      <c r="G483" s="285"/>
      <c r="H483" s="666"/>
      <c r="I483" s="285"/>
      <c r="J483" s="285"/>
      <c r="K483" s="285"/>
      <c r="L483" s="285"/>
      <c r="M483" s="285"/>
      <c r="N483" s="285"/>
      <c r="O483" s="285"/>
      <c r="P483" s="285"/>
      <c r="Q483" s="285"/>
      <c r="R483" s="285"/>
      <c r="S483" s="285"/>
      <c r="T483" s="285"/>
      <c r="U483" s="285"/>
      <c r="V483" s="285"/>
      <c r="W483" s="285"/>
      <c r="X483" s="285"/>
      <c r="Y483" s="285"/>
      <c r="Z483" s="285"/>
      <c r="AA483" s="285"/>
    </row>
    <row r="484" spans="1:27" ht="15.75" customHeight="1">
      <c r="A484" s="285"/>
      <c r="B484" s="659"/>
      <c r="C484" s="285"/>
      <c r="D484" s="285"/>
      <c r="E484" s="285"/>
      <c r="F484" s="285"/>
      <c r="G484" s="285"/>
      <c r="H484" s="666"/>
      <c r="I484" s="285"/>
      <c r="J484" s="285"/>
      <c r="K484" s="285"/>
      <c r="L484" s="285"/>
      <c r="M484" s="285"/>
      <c r="N484" s="285"/>
      <c r="O484" s="285"/>
      <c r="P484" s="285"/>
      <c r="Q484" s="285"/>
      <c r="R484" s="285"/>
      <c r="S484" s="285"/>
      <c r="T484" s="285"/>
      <c r="U484" s="285"/>
      <c r="V484" s="285"/>
      <c r="W484" s="285"/>
      <c r="X484" s="285"/>
      <c r="Y484" s="285"/>
      <c r="Z484" s="285"/>
      <c r="AA484" s="285"/>
    </row>
    <row r="485" spans="1:27" ht="15.75" customHeight="1">
      <c r="A485" s="285"/>
      <c r="B485" s="659"/>
      <c r="C485" s="285"/>
      <c r="D485" s="285"/>
      <c r="E485" s="285"/>
      <c r="F485" s="285"/>
      <c r="G485" s="285"/>
      <c r="H485" s="666"/>
      <c r="I485" s="285"/>
      <c r="J485" s="285"/>
      <c r="K485" s="285"/>
      <c r="L485" s="285"/>
      <c r="M485" s="285"/>
      <c r="N485" s="285"/>
      <c r="O485" s="285"/>
      <c r="P485" s="285"/>
      <c r="Q485" s="285"/>
      <c r="R485" s="285"/>
      <c r="S485" s="285"/>
      <c r="T485" s="285"/>
      <c r="U485" s="285"/>
      <c r="V485" s="285"/>
      <c r="W485" s="285"/>
      <c r="X485" s="285"/>
      <c r="Y485" s="285"/>
      <c r="Z485" s="285"/>
      <c r="AA485" s="285"/>
    </row>
    <row r="486" spans="1:27" ht="15.75" customHeight="1">
      <c r="A486" s="285"/>
      <c r="B486" s="659"/>
      <c r="C486" s="285"/>
      <c r="D486" s="285"/>
      <c r="E486" s="285"/>
      <c r="F486" s="285"/>
      <c r="G486" s="285"/>
      <c r="H486" s="666"/>
      <c r="I486" s="285"/>
      <c r="J486" s="285"/>
      <c r="K486" s="285"/>
      <c r="L486" s="285"/>
      <c r="M486" s="285"/>
      <c r="N486" s="285"/>
      <c r="O486" s="285"/>
      <c r="P486" s="285"/>
      <c r="Q486" s="285"/>
      <c r="R486" s="285"/>
      <c r="S486" s="285"/>
      <c r="T486" s="285"/>
      <c r="U486" s="285"/>
      <c r="V486" s="285"/>
      <c r="W486" s="285"/>
      <c r="X486" s="285"/>
      <c r="Y486" s="285"/>
      <c r="Z486" s="285"/>
      <c r="AA486" s="285"/>
    </row>
    <row r="487" spans="1:27" ht="15.75" customHeight="1">
      <c r="A487" s="285"/>
      <c r="B487" s="659"/>
      <c r="C487" s="285"/>
      <c r="D487" s="285"/>
      <c r="E487" s="285"/>
      <c r="F487" s="285"/>
      <c r="G487" s="285"/>
      <c r="H487" s="666"/>
      <c r="I487" s="285"/>
      <c r="J487" s="285"/>
      <c r="K487" s="285"/>
      <c r="L487" s="285"/>
      <c r="M487" s="285"/>
      <c r="N487" s="285"/>
      <c r="O487" s="285"/>
      <c r="P487" s="285"/>
      <c r="Q487" s="285"/>
      <c r="R487" s="285"/>
      <c r="S487" s="285"/>
      <c r="T487" s="285"/>
      <c r="U487" s="285"/>
      <c r="V487" s="285"/>
      <c r="W487" s="285"/>
      <c r="X487" s="285"/>
      <c r="Y487" s="285"/>
      <c r="Z487" s="285"/>
      <c r="AA487" s="285"/>
    </row>
    <row r="488" spans="1:27" ht="15.75" customHeight="1">
      <c r="A488" s="285"/>
      <c r="B488" s="659"/>
      <c r="C488" s="285"/>
      <c r="D488" s="285"/>
      <c r="E488" s="285"/>
      <c r="F488" s="285"/>
      <c r="G488" s="285"/>
      <c r="H488" s="666"/>
      <c r="I488" s="285"/>
      <c r="J488" s="285"/>
      <c r="K488" s="285"/>
      <c r="L488" s="285"/>
      <c r="M488" s="285"/>
      <c r="N488" s="285"/>
      <c r="O488" s="285"/>
      <c r="P488" s="285"/>
      <c r="Q488" s="285"/>
      <c r="R488" s="285"/>
      <c r="S488" s="285"/>
      <c r="T488" s="285"/>
      <c r="U488" s="285"/>
      <c r="V488" s="285"/>
      <c r="W488" s="285"/>
      <c r="X488" s="285"/>
      <c r="Y488" s="285"/>
      <c r="Z488" s="285"/>
      <c r="AA488" s="285"/>
    </row>
    <row r="489" spans="1:27" ht="15.75" customHeight="1">
      <c r="A489" s="285"/>
      <c r="B489" s="659"/>
      <c r="C489" s="285"/>
      <c r="D489" s="285"/>
      <c r="E489" s="285"/>
      <c r="F489" s="285"/>
      <c r="G489" s="285"/>
      <c r="H489" s="666"/>
      <c r="I489" s="285"/>
      <c r="J489" s="285"/>
      <c r="K489" s="285"/>
      <c r="L489" s="285"/>
      <c r="M489" s="285"/>
      <c r="N489" s="285"/>
      <c r="O489" s="285"/>
      <c r="P489" s="285"/>
      <c r="Q489" s="285"/>
      <c r="R489" s="285"/>
      <c r="S489" s="285"/>
      <c r="T489" s="285"/>
      <c r="U489" s="285"/>
      <c r="V489" s="285"/>
      <c r="W489" s="285"/>
      <c r="X489" s="285"/>
      <c r="Y489" s="285"/>
      <c r="Z489" s="285"/>
      <c r="AA489" s="285"/>
    </row>
    <row r="490" spans="1:27" ht="15.75" customHeight="1">
      <c r="A490" s="285"/>
      <c r="B490" s="659"/>
      <c r="C490" s="285"/>
      <c r="D490" s="285"/>
      <c r="E490" s="285"/>
      <c r="F490" s="285"/>
      <c r="G490" s="285"/>
      <c r="H490" s="666"/>
      <c r="I490" s="285"/>
      <c r="J490" s="285"/>
      <c r="K490" s="285"/>
      <c r="L490" s="285"/>
      <c r="M490" s="285"/>
      <c r="N490" s="285"/>
      <c r="O490" s="285"/>
      <c r="P490" s="285"/>
      <c r="Q490" s="285"/>
      <c r="R490" s="285"/>
      <c r="S490" s="285"/>
      <c r="T490" s="285"/>
      <c r="U490" s="285"/>
      <c r="V490" s="285"/>
      <c r="W490" s="285"/>
      <c r="X490" s="285"/>
      <c r="Y490" s="285"/>
      <c r="Z490" s="285"/>
      <c r="AA490" s="285"/>
    </row>
    <row r="491" spans="1:27" ht="15.75" customHeight="1">
      <c r="A491" s="285"/>
      <c r="B491" s="659"/>
      <c r="C491" s="285"/>
      <c r="D491" s="285"/>
      <c r="E491" s="285"/>
      <c r="F491" s="285"/>
      <c r="G491" s="285"/>
      <c r="H491" s="666"/>
      <c r="I491" s="285"/>
      <c r="J491" s="285"/>
      <c r="K491" s="285"/>
      <c r="L491" s="285"/>
      <c r="M491" s="285"/>
      <c r="N491" s="285"/>
      <c r="O491" s="285"/>
      <c r="P491" s="285"/>
      <c r="Q491" s="285"/>
      <c r="R491" s="285"/>
      <c r="S491" s="285"/>
      <c r="T491" s="285"/>
      <c r="U491" s="285"/>
      <c r="V491" s="285"/>
      <c r="W491" s="285"/>
      <c r="X491" s="285"/>
      <c r="Y491" s="285"/>
      <c r="Z491" s="285"/>
      <c r="AA491" s="285"/>
    </row>
    <row r="492" spans="1:27" ht="15.75" customHeight="1">
      <c r="A492" s="285"/>
      <c r="B492" s="659"/>
      <c r="C492" s="285"/>
      <c r="D492" s="285"/>
      <c r="E492" s="285"/>
      <c r="F492" s="285"/>
      <c r="G492" s="285"/>
      <c r="H492" s="666"/>
      <c r="I492" s="285"/>
      <c r="J492" s="285"/>
      <c r="K492" s="285"/>
      <c r="L492" s="285"/>
      <c r="M492" s="285"/>
      <c r="N492" s="285"/>
      <c r="O492" s="285"/>
      <c r="P492" s="285"/>
      <c r="Q492" s="285"/>
      <c r="R492" s="285"/>
      <c r="S492" s="285"/>
      <c r="T492" s="285"/>
      <c r="U492" s="285"/>
      <c r="V492" s="285"/>
      <c r="W492" s="285"/>
      <c r="X492" s="285"/>
      <c r="Y492" s="285"/>
      <c r="Z492" s="285"/>
      <c r="AA492" s="285"/>
    </row>
    <row r="493" spans="1:27" ht="15.75" customHeight="1">
      <c r="A493" s="285"/>
      <c r="B493" s="659"/>
      <c r="C493" s="285"/>
      <c r="D493" s="285"/>
      <c r="E493" s="285"/>
      <c r="F493" s="285"/>
      <c r="G493" s="285"/>
      <c r="H493" s="666"/>
      <c r="I493" s="285"/>
      <c r="J493" s="285"/>
      <c r="K493" s="285"/>
      <c r="L493" s="285"/>
      <c r="M493" s="285"/>
      <c r="N493" s="285"/>
      <c r="O493" s="285"/>
      <c r="P493" s="285"/>
      <c r="Q493" s="285"/>
      <c r="R493" s="285"/>
      <c r="S493" s="285"/>
      <c r="T493" s="285"/>
      <c r="U493" s="285"/>
      <c r="V493" s="285"/>
      <c r="W493" s="285"/>
      <c r="X493" s="285"/>
      <c r="Y493" s="285"/>
      <c r="Z493" s="285"/>
      <c r="AA493" s="285"/>
    </row>
    <row r="494" spans="1:27" ht="15.75" customHeight="1">
      <c r="A494" s="285"/>
      <c r="B494" s="659"/>
      <c r="C494" s="285"/>
      <c r="D494" s="285"/>
      <c r="E494" s="285"/>
      <c r="F494" s="285"/>
      <c r="G494" s="285"/>
      <c r="H494" s="666"/>
      <c r="I494" s="285"/>
      <c r="J494" s="285"/>
      <c r="K494" s="285"/>
      <c r="L494" s="285"/>
      <c r="M494" s="285"/>
      <c r="N494" s="285"/>
      <c r="O494" s="285"/>
      <c r="P494" s="285"/>
      <c r="Q494" s="285"/>
      <c r="R494" s="285"/>
      <c r="S494" s="285"/>
      <c r="T494" s="285"/>
      <c r="U494" s="285"/>
      <c r="V494" s="285"/>
      <c r="W494" s="285"/>
      <c r="X494" s="285"/>
      <c r="Y494" s="285"/>
      <c r="Z494" s="285"/>
      <c r="AA494" s="285"/>
    </row>
    <row r="495" spans="1:27" ht="15.75" customHeight="1">
      <c r="A495" s="285"/>
      <c r="B495" s="659"/>
      <c r="C495" s="285"/>
      <c r="D495" s="285"/>
      <c r="E495" s="285"/>
      <c r="F495" s="285"/>
      <c r="G495" s="285"/>
      <c r="H495" s="666"/>
      <c r="I495" s="285"/>
      <c r="J495" s="285"/>
      <c r="K495" s="285"/>
      <c r="L495" s="285"/>
      <c r="M495" s="285"/>
      <c r="N495" s="285"/>
      <c r="O495" s="285"/>
      <c r="P495" s="285"/>
      <c r="Q495" s="285"/>
      <c r="R495" s="285"/>
      <c r="S495" s="285"/>
      <c r="T495" s="285"/>
      <c r="U495" s="285"/>
      <c r="V495" s="285"/>
      <c r="W495" s="285"/>
      <c r="X495" s="285"/>
      <c r="Y495" s="285"/>
      <c r="Z495" s="285"/>
      <c r="AA495" s="285"/>
    </row>
    <row r="496" spans="1:27" ht="15.75" customHeight="1">
      <c r="A496" s="285"/>
      <c r="B496" s="659"/>
      <c r="C496" s="285"/>
      <c r="D496" s="285"/>
      <c r="E496" s="285"/>
      <c r="F496" s="285"/>
      <c r="G496" s="285"/>
      <c r="H496" s="666"/>
      <c r="I496" s="285"/>
      <c r="J496" s="285"/>
      <c r="K496" s="285"/>
      <c r="L496" s="285"/>
      <c r="M496" s="285"/>
      <c r="N496" s="285"/>
      <c r="O496" s="285"/>
      <c r="P496" s="285"/>
      <c r="Q496" s="285"/>
      <c r="R496" s="285"/>
      <c r="S496" s="285"/>
      <c r="T496" s="285"/>
      <c r="U496" s="285"/>
      <c r="V496" s="285"/>
      <c r="W496" s="285"/>
      <c r="X496" s="285"/>
      <c r="Y496" s="285"/>
      <c r="Z496" s="285"/>
      <c r="AA496" s="285"/>
    </row>
    <row r="497" spans="1:27" ht="15.75" customHeight="1">
      <c r="A497" s="285"/>
      <c r="B497" s="659"/>
      <c r="C497" s="285"/>
      <c r="D497" s="285"/>
      <c r="E497" s="285"/>
      <c r="F497" s="285"/>
      <c r="G497" s="285"/>
      <c r="H497" s="666"/>
      <c r="I497" s="285"/>
      <c r="J497" s="285"/>
      <c r="K497" s="285"/>
      <c r="L497" s="285"/>
      <c r="M497" s="285"/>
      <c r="N497" s="285"/>
      <c r="O497" s="285"/>
      <c r="P497" s="285"/>
      <c r="Q497" s="285"/>
      <c r="R497" s="285"/>
      <c r="S497" s="285"/>
      <c r="T497" s="285"/>
      <c r="U497" s="285"/>
      <c r="V497" s="285"/>
      <c r="W497" s="285"/>
      <c r="X497" s="285"/>
      <c r="Y497" s="285"/>
      <c r="Z497" s="285"/>
      <c r="AA497" s="285"/>
    </row>
    <row r="498" spans="1:27" ht="15.75" customHeight="1">
      <c r="A498" s="285"/>
      <c r="B498" s="659"/>
      <c r="C498" s="285"/>
      <c r="D498" s="285"/>
      <c r="E498" s="285"/>
      <c r="F498" s="285"/>
      <c r="G498" s="285"/>
      <c r="H498" s="666"/>
      <c r="I498" s="285"/>
      <c r="J498" s="285"/>
      <c r="K498" s="285"/>
      <c r="L498" s="285"/>
      <c r="M498" s="285"/>
      <c r="N498" s="285"/>
      <c r="O498" s="285"/>
      <c r="P498" s="285"/>
      <c r="Q498" s="285"/>
      <c r="R498" s="285"/>
      <c r="S498" s="285"/>
      <c r="T498" s="285"/>
      <c r="U498" s="285"/>
      <c r="V498" s="285"/>
      <c r="W498" s="285"/>
      <c r="X498" s="285"/>
      <c r="Y498" s="285"/>
      <c r="Z498" s="285"/>
      <c r="AA498" s="285"/>
    </row>
    <row r="499" spans="1:27" ht="15.75" customHeight="1">
      <c r="A499" s="285"/>
      <c r="B499" s="659"/>
      <c r="C499" s="285"/>
      <c r="D499" s="285"/>
      <c r="E499" s="285"/>
      <c r="F499" s="285"/>
      <c r="G499" s="285"/>
      <c r="H499" s="666"/>
      <c r="I499" s="285"/>
      <c r="J499" s="285"/>
      <c r="K499" s="285"/>
      <c r="L499" s="285"/>
      <c r="M499" s="285"/>
      <c r="N499" s="285"/>
      <c r="O499" s="285"/>
      <c r="P499" s="285"/>
      <c r="Q499" s="285"/>
      <c r="R499" s="285"/>
      <c r="S499" s="285"/>
      <c r="T499" s="285"/>
      <c r="U499" s="285"/>
      <c r="V499" s="285"/>
      <c r="W499" s="285"/>
      <c r="X499" s="285"/>
      <c r="Y499" s="285"/>
      <c r="Z499" s="285"/>
      <c r="AA499" s="285"/>
    </row>
    <row r="500" spans="1:27" ht="15.75" customHeight="1">
      <c r="A500" s="285"/>
      <c r="B500" s="659"/>
      <c r="C500" s="285"/>
      <c r="D500" s="285"/>
      <c r="E500" s="285"/>
      <c r="F500" s="285"/>
      <c r="G500" s="285"/>
      <c r="H500" s="666"/>
      <c r="I500" s="285"/>
      <c r="J500" s="285"/>
      <c r="K500" s="285"/>
      <c r="L500" s="285"/>
      <c r="M500" s="285"/>
      <c r="N500" s="285"/>
      <c r="O500" s="285"/>
      <c r="P500" s="285"/>
      <c r="Q500" s="285"/>
      <c r="R500" s="285"/>
      <c r="S500" s="285"/>
      <c r="T500" s="285"/>
      <c r="U500" s="285"/>
      <c r="V500" s="285"/>
      <c r="W500" s="285"/>
      <c r="X500" s="285"/>
      <c r="Y500" s="285"/>
      <c r="Z500" s="285"/>
      <c r="AA500" s="285"/>
    </row>
    <row r="501" spans="1:27" ht="15.75" customHeight="1">
      <c r="A501" s="285"/>
      <c r="B501" s="659"/>
      <c r="C501" s="285"/>
      <c r="D501" s="285"/>
      <c r="E501" s="285"/>
      <c r="F501" s="285"/>
      <c r="G501" s="285"/>
      <c r="H501" s="666"/>
      <c r="I501" s="285"/>
      <c r="J501" s="285"/>
      <c r="K501" s="285"/>
      <c r="L501" s="285"/>
      <c r="M501" s="285"/>
      <c r="N501" s="285"/>
      <c r="O501" s="285"/>
      <c r="P501" s="285"/>
      <c r="Q501" s="285"/>
      <c r="R501" s="285"/>
      <c r="S501" s="285"/>
      <c r="T501" s="285"/>
      <c r="U501" s="285"/>
      <c r="V501" s="285"/>
      <c r="W501" s="285"/>
      <c r="X501" s="285"/>
      <c r="Y501" s="285"/>
      <c r="Z501" s="285"/>
      <c r="AA501" s="285"/>
    </row>
    <row r="502" spans="1:27" ht="15.75" customHeight="1">
      <c r="A502" s="285"/>
      <c r="B502" s="659"/>
      <c r="C502" s="285"/>
      <c r="D502" s="285"/>
      <c r="E502" s="285"/>
      <c r="F502" s="285"/>
      <c r="G502" s="285"/>
      <c r="H502" s="666"/>
      <c r="I502" s="285"/>
      <c r="J502" s="285"/>
      <c r="K502" s="285"/>
      <c r="L502" s="285"/>
      <c r="M502" s="285"/>
      <c r="N502" s="285"/>
      <c r="O502" s="285"/>
      <c r="P502" s="285"/>
      <c r="Q502" s="285"/>
      <c r="R502" s="285"/>
      <c r="S502" s="285"/>
      <c r="T502" s="285"/>
      <c r="U502" s="285"/>
      <c r="V502" s="285"/>
      <c r="W502" s="285"/>
      <c r="X502" s="285"/>
      <c r="Y502" s="285"/>
      <c r="Z502" s="285"/>
      <c r="AA502" s="285"/>
    </row>
    <row r="503" spans="1:27" ht="15.75" customHeight="1">
      <c r="A503" s="285"/>
      <c r="B503" s="659"/>
      <c r="C503" s="285"/>
      <c r="D503" s="285"/>
      <c r="E503" s="285"/>
      <c r="F503" s="285"/>
      <c r="G503" s="285"/>
      <c r="H503" s="666"/>
      <c r="I503" s="285"/>
      <c r="J503" s="285"/>
      <c r="K503" s="285"/>
      <c r="L503" s="285"/>
      <c r="M503" s="285"/>
      <c r="N503" s="285"/>
      <c r="O503" s="285"/>
      <c r="P503" s="285"/>
      <c r="Q503" s="285"/>
      <c r="R503" s="285"/>
      <c r="S503" s="285"/>
      <c r="T503" s="285"/>
      <c r="U503" s="285"/>
      <c r="V503" s="285"/>
      <c r="W503" s="285"/>
      <c r="X503" s="285"/>
      <c r="Y503" s="285"/>
      <c r="Z503" s="285"/>
      <c r="AA503" s="285"/>
    </row>
    <row r="504" spans="1:27" ht="15.75" customHeight="1">
      <c r="A504" s="285"/>
      <c r="B504" s="659"/>
      <c r="C504" s="285"/>
      <c r="D504" s="285"/>
      <c r="E504" s="285"/>
      <c r="F504" s="285"/>
      <c r="G504" s="285"/>
      <c r="H504" s="666"/>
      <c r="I504" s="285"/>
      <c r="J504" s="285"/>
      <c r="K504" s="285"/>
      <c r="L504" s="285"/>
      <c r="M504" s="285"/>
      <c r="N504" s="285"/>
      <c r="O504" s="285"/>
      <c r="P504" s="285"/>
      <c r="Q504" s="285"/>
      <c r="R504" s="285"/>
      <c r="S504" s="285"/>
      <c r="T504" s="285"/>
      <c r="U504" s="285"/>
      <c r="V504" s="285"/>
      <c r="W504" s="285"/>
      <c r="X504" s="285"/>
      <c r="Y504" s="285"/>
      <c r="Z504" s="285"/>
      <c r="AA504" s="285"/>
    </row>
    <row r="505" spans="1:27" ht="15.75" customHeight="1">
      <c r="A505" s="285"/>
      <c r="B505" s="659"/>
      <c r="C505" s="285"/>
      <c r="D505" s="285"/>
      <c r="E505" s="285"/>
      <c r="F505" s="285"/>
      <c r="G505" s="285"/>
      <c r="H505" s="666"/>
      <c r="I505" s="285"/>
      <c r="J505" s="285"/>
      <c r="K505" s="285"/>
      <c r="L505" s="285"/>
      <c r="M505" s="285"/>
      <c r="N505" s="285"/>
      <c r="O505" s="285"/>
      <c r="P505" s="285"/>
      <c r="Q505" s="285"/>
      <c r="R505" s="285"/>
      <c r="S505" s="285"/>
      <c r="T505" s="285"/>
      <c r="U505" s="285"/>
      <c r="V505" s="285"/>
      <c r="W505" s="285"/>
      <c r="X505" s="285"/>
      <c r="Y505" s="285"/>
      <c r="Z505" s="285"/>
      <c r="AA505" s="285"/>
    </row>
    <row r="506" spans="1:27" ht="15.75" customHeight="1">
      <c r="A506" s="285"/>
      <c r="B506" s="659"/>
      <c r="C506" s="285"/>
      <c r="D506" s="285"/>
      <c r="E506" s="285"/>
      <c r="F506" s="285"/>
      <c r="G506" s="285"/>
      <c r="H506" s="666"/>
      <c r="I506" s="285"/>
      <c r="J506" s="285"/>
      <c r="K506" s="285"/>
      <c r="L506" s="285"/>
      <c r="M506" s="285"/>
      <c r="N506" s="285"/>
      <c r="O506" s="285"/>
      <c r="P506" s="285"/>
      <c r="Q506" s="285"/>
      <c r="R506" s="285"/>
      <c r="S506" s="285"/>
      <c r="T506" s="285"/>
      <c r="U506" s="285"/>
      <c r="V506" s="285"/>
      <c r="W506" s="285"/>
      <c r="X506" s="285"/>
      <c r="Y506" s="285"/>
      <c r="Z506" s="285"/>
      <c r="AA506" s="285"/>
    </row>
    <row r="507" spans="1:27" ht="15.75" customHeight="1">
      <c r="A507" s="285"/>
      <c r="B507" s="659"/>
      <c r="C507" s="285"/>
      <c r="D507" s="285"/>
      <c r="E507" s="285"/>
      <c r="F507" s="285"/>
      <c r="G507" s="285"/>
      <c r="H507" s="666"/>
      <c r="I507" s="285"/>
      <c r="J507" s="285"/>
      <c r="K507" s="285"/>
      <c r="L507" s="285"/>
      <c r="M507" s="285"/>
      <c r="N507" s="285"/>
      <c r="O507" s="285"/>
      <c r="P507" s="285"/>
      <c r="Q507" s="285"/>
      <c r="R507" s="285"/>
      <c r="S507" s="285"/>
      <c r="T507" s="285"/>
      <c r="U507" s="285"/>
      <c r="V507" s="285"/>
      <c r="W507" s="285"/>
      <c r="X507" s="285"/>
      <c r="Y507" s="285"/>
      <c r="Z507" s="285"/>
      <c r="AA507" s="285"/>
    </row>
    <row r="508" spans="1:27" ht="15.75" customHeight="1">
      <c r="A508" s="285"/>
      <c r="B508" s="659"/>
      <c r="C508" s="285"/>
      <c r="D508" s="285"/>
      <c r="E508" s="285"/>
      <c r="F508" s="285"/>
      <c r="G508" s="285"/>
      <c r="H508" s="666"/>
      <c r="I508" s="285"/>
      <c r="J508" s="285"/>
      <c r="K508" s="285"/>
      <c r="L508" s="285"/>
      <c r="M508" s="285"/>
      <c r="N508" s="285"/>
      <c r="O508" s="285"/>
      <c r="P508" s="285"/>
      <c r="Q508" s="285"/>
      <c r="R508" s="285"/>
      <c r="S508" s="285"/>
      <c r="T508" s="285"/>
      <c r="U508" s="285"/>
      <c r="V508" s="285"/>
      <c r="W508" s="285"/>
      <c r="X508" s="285"/>
      <c r="Y508" s="285"/>
      <c r="Z508" s="285"/>
      <c r="AA508" s="285"/>
    </row>
    <row r="509" spans="1:27" ht="15.75" customHeight="1">
      <c r="A509" s="285"/>
      <c r="B509" s="659"/>
      <c r="C509" s="285"/>
      <c r="D509" s="285"/>
      <c r="E509" s="285"/>
      <c r="F509" s="285"/>
      <c r="G509" s="285"/>
      <c r="H509" s="666"/>
      <c r="I509" s="285"/>
      <c r="J509" s="285"/>
      <c r="K509" s="285"/>
      <c r="L509" s="285"/>
      <c r="M509" s="285"/>
      <c r="N509" s="285"/>
      <c r="O509" s="285"/>
      <c r="P509" s="285"/>
      <c r="Q509" s="285"/>
      <c r="R509" s="285"/>
      <c r="S509" s="285"/>
      <c r="T509" s="285"/>
      <c r="U509" s="285"/>
      <c r="V509" s="285"/>
      <c r="W509" s="285"/>
      <c r="X509" s="285"/>
      <c r="Y509" s="285"/>
      <c r="Z509" s="285"/>
      <c r="AA509" s="285"/>
    </row>
    <row r="510" spans="1:27" ht="15.75" customHeight="1">
      <c r="A510" s="285"/>
      <c r="B510" s="659"/>
      <c r="C510" s="285"/>
      <c r="D510" s="285"/>
      <c r="E510" s="285"/>
      <c r="F510" s="285"/>
      <c r="G510" s="285"/>
      <c r="H510" s="666"/>
      <c r="I510" s="285"/>
      <c r="J510" s="285"/>
      <c r="K510" s="285"/>
      <c r="L510" s="285"/>
      <c r="M510" s="285"/>
      <c r="N510" s="285"/>
      <c r="O510" s="285"/>
      <c r="P510" s="285"/>
      <c r="Q510" s="285"/>
      <c r="R510" s="285"/>
      <c r="S510" s="285"/>
      <c r="T510" s="285"/>
      <c r="U510" s="285"/>
      <c r="V510" s="285"/>
      <c r="W510" s="285"/>
      <c r="X510" s="285"/>
      <c r="Y510" s="285"/>
      <c r="Z510" s="285"/>
      <c r="AA510" s="285"/>
    </row>
    <row r="511" spans="1:27" ht="15.75" customHeight="1">
      <c r="A511" s="285"/>
      <c r="B511" s="659"/>
      <c r="C511" s="285"/>
      <c r="D511" s="285"/>
      <c r="E511" s="285"/>
      <c r="F511" s="285"/>
      <c r="G511" s="285"/>
      <c r="H511" s="666"/>
      <c r="I511" s="285"/>
      <c r="J511" s="285"/>
      <c r="K511" s="285"/>
      <c r="L511" s="285"/>
      <c r="M511" s="285"/>
      <c r="N511" s="285"/>
      <c r="O511" s="285"/>
      <c r="P511" s="285"/>
      <c r="Q511" s="285"/>
      <c r="R511" s="285"/>
      <c r="S511" s="285"/>
      <c r="T511" s="285"/>
      <c r="U511" s="285"/>
      <c r="V511" s="285"/>
      <c r="W511" s="285"/>
      <c r="X511" s="285"/>
      <c r="Y511" s="285"/>
      <c r="Z511" s="285"/>
      <c r="AA511" s="285"/>
    </row>
    <row r="512" spans="1:27" ht="15.75" customHeight="1">
      <c r="A512" s="285"/>
      <c r="B512" s="659"/>
      <c r="C512" s="285"/>
      <c r="D512" s="285"/>
      <c r="E512" s="285"/>
      <c r="F512" s="285"/>
      <c r="G512" s="285"/>
      <c r="H512" s="666"/>
      <c r="I512" s="285"/>
      <c r="J512" s="285"/>
      <c r="K512" s="285"/>
      <c r="L512" s="285"/>
      <c r="M512" s="285"/>
      <c r="N512" s="285"/>
      <c r="O512" s="285"/>
      <c r="P512" s="285"/>
      <c r="Q512" s="285"/>
      <c r="R512" s="285"/>
      <c r="S512" s="285"/>
      <c r="T512" s="285"/>
      <c r="U512" s="285"/>
      <c r="V512" s="285"/>
      <c r="W512" s="285"/>
      <c r="X512" s="285"/>
      <c r="Y512" s="285"/>
      <c r="Z512" s="285"/>
      <c r="AA512" s="285"/>
    </row>
    <row r="513" spans="1:27" ht="15.75" customHeight="1">
      <c r="A513" s="285"/>
      <c r="B513" s="659"/>
      <c r="C513" s="285"/>
      <c r="D513" s="285"/>
      <c r="E513" s="285"/>
      <c r="F513" s="285"/>
      <c r="G513" s="285"/>
      <c r="H513" s="666"/>
      <c r="I513" s="285"/>
      <c r="J513" s="285"/>
      <c r="K513" s="285"/>
      <c r="L513" s="285"/>
      <c r="M513" s="285"/>
      <c r="N513" s="285"/>
      <c r="O513" s="285"/>
      <c r="P513" s="285"/>
      <c r="Q513" s="285"/>
      <c r="R513" s="285"/>
      <c r="S513" s="285"/>
      <c r="T513" s="285"/>
      <c r="U513" s="285"/>
      <c r="V513" s="285"/>
      <c r="W513" s="285"/>
      <c r="X513" s="285"/>
      <c r="Y513" s="285"/>
      <c r="Z513" s="285"/>
      <c r="AA513" s="285"/>
    </row>
    <row r="514" spans="1:27" ht="15.75" customHeight="1">
      <c r="A514" s="285"/>
      <c r="B514" s="659"/>
      <c r="C514" s="285"/>
      <c r="D514" s="285"/>
      <c r="E514" s="285"/>
      <c r="F514" s="285"/>
      <c r="G514" s="285"/>
      <c r="H514" s="666"/>
      <c r="I514" s="285"/>
      <c r="J514" s="285"/>
      <c r="K514" s="285"/>
      <c r="L514" s="285"/>
      <c r="M514" s="285"/>
      <c r="N514" s="285"/>
      <c r="O514" s="285"/>
      <c r="P514" s="285"/>
      <c r="Q514" s="285"/>
      <c r="R514" s="285"/>
      <c r="S514" s="285"/>
      <c r="T514" s="285"/>
      <c r="U514" s="285"/>
      <c r="V514" s="285"/>
      <c r="W514" s="285"/>
      <c r="X514" s="285"/>
      <c r="Y514" s="285"/>
      <c r="Z514" s="285"/>
      <c r="AA514" s="285"/>
    </row>
    <row r="515" spans="1:27" ht="15.75" customHeight="1">
      <c r="A515" s="285"/>
      <c r="B515" s="659"/>
      <c r="C515" s="285"/>
      <c r="D515" s="285"/>
      <c r="E515" s="285"/>
      <c r="F515" s="285"/>
      <c r="G515" s="285"/>
      <c r="H515" s="666"/>
      <c r="I515" s="285"/>
      <c r="J515" s="285"/>
      <c r="K515" s="285"/>
      <c r="L515" s="285"/>
      <c r="M515" s="285"/>
      <c r="N515" s="285"/>
      <c r="O515" s="285"/>
      <c r="P515" s="285"/>
      <c r="Q515" s="285"/>
      <c r="R515" s="285"/>
      <c r="S515" s="285"/>
      <c r="T515" s="285"/>
      <c r="U515" s="285"/>
      <c r="V515" s="285"/>
      <c r="W515" s="285"/>
      <c r="X515" s="285"/>
      <c r="Y515" s="285"/>
      <c r="Z515" s="285"/>
      <c r="AA515" s="285"/>
    </row>
    <row r="516" spans="1:27" ht="15.75" customHeight="1">
      <c r="A516" s="285"/>
      <c r="B516" s="659"/>
      <c r="C516" s="285"/>
      <c r="D516" s="285"/>
      <c r="E516" s="285"/>
      <c r="F516" s="285"/>
      <c r="G516" s="285"/>
      <c r="H516" s="666"/>
      <c r="I516" s="285"/>
      <c r="J516" s="285"/>
      <c r="K516" s="285"/>
      <c r="L516" s="285"/>
      <c r="M516" s="285"/>
      <c r="N516" s="285"/>
      <c r="O516" s="285"/>
      <c r="P516" s="285"/>
      <c r="Q516" s="285"/>
      <c r="R516" s="285"/>
      <c r="S516" s="285"/>
      <c r="T516" s="285"/>
      <c r="U516" s="285"/>
      <c r="V516" s="285"/>
      <c r="W516" s="285"/>
      <c r="X516" s="285"/>
      <c r="Y516" s="285"/>
      <c r="Z516" s="285"/>
      <c r="AA516" s="285"/>
    </row>
    <row r="517" spans="1:27" ht="15.75" customHeight="1">
      <c r="A517" s="285"/>
      <c r="B517" s="659"/>
      <c r="C517" s="285"/>
      <c r="D517" s="285"/>
      <c r="E517" s="285"/>
      <c r="F517" s="285"/>
      <c r="G517" s="285"/>
      <c r="H517" s="666"/>
      <c r="I517" s="285"/>
      <c r="J517" s="285"/>
      <c r="K517" s="285"/>
      <c r="L517" s="285"/>
      <c r="M517" s="285"/>
      <c r="N517" s="285"/>
      <c r="O517" s="285"/>
      <c r="P517" s="285"/>
      <c r="Q517" s="285"/>
      <c r="R517" s="285"/>
      <c r="S517" s="285"/>
      <c r="T517" s="285"/>
      <c r="U517" s="285"/>
      <c r="V517" s="285"/>
      <c r="W517" s="285"/>
      <c r="X517" s="285"/>
      <c r="Y517" s="285"/>
      <c r="Z517" s="285"/>
      <c r="AA517" s="285"/>
    </row>
    <row r="518" spans="1:27" ht="15.75" customHeight="1">
      <c r="A518" s="285"/>
      <c r="B518" s="659"/>
      <c r="C518" s="285"/>
      <c r="D518" s="285"/>
      <c r="E518" s="285"/>
      <c r="F518" s="285"/>
      <c r="G518" s="285"/>
      <c r="H518" s="666"/>
      <c r="I518" s="285"/>
      <c r="J518" s="285"/>
      <c r="K518" s="285"/>
      <c r="L518" s="285"/>
      <c r="M518" s="285"/>
      <c r="N518" s="285"/>
      <c r="O518" s="285"/>
      <c r="P518" s="285"/>
      <c r="Q518" s="285"/>
      <c r="R518" s="285"/>
      <c r="S518" s="285"/>
      <c r="T518" s="285"/>
      <c r="U518" s="285"/>
      <c r="V518" s="285"/>
      <c r="W518" s="285"/>
      <c r="X518" s="285"/>
      <c r="Y518" s="285"/>
      <c r="Z518" s="285"/>
      <c r="AA518" s="285"/>
    </row>
    <row r="519" spans="1:27" ht="15.75" customHeight="1">
      <c r="A519" s="285"/>
      <c r="B519" s="659"/>
      <c r="C519" s="285"/>
      <c r="D519" s="285"/>
      <c r="E519" s="285"/>
      <c r="F519" s="285"/>
      <c r="G519" s="285"/>
      <c r="H519" s="666"/>
      <c r="I519" s="285"/>
      <c r="J519" s="285"/>
      <c r="K519" s="285"/>
      <c r="L519" s="285"/>
      <c r="M519" s="285"/>
      <c r="N519" s="285"/>
      <c r="O519" s="285"/>
      <c r="P519" s="285"/>
      <c r="Q519" s="285"/>
      <c r="R519" s="285"/>
      <c r="S519" s="285"/>
      <c r="T519" s="285"/>
      <c r="U519" s="285"/>
      <c r="V519" s="285"/>
      <c r="W519" s="285"/>
      <c r="X519" s="285"/>
      <c r="Y519" s="285"/>
      <c r="Z519" s="285"/>
      <c r="AA519" s="285"/>
    </row>
    <row r="520" spans="1:27" ht="15.75" customHeight="1">
      <c r="A520" s="285"/>
      <c r="B520" s="659"/>
      <c r="C520" s="285"/>
      <c r="D520" s="285"/>
      <c r="E520" s="285"/>
      <c r="F520" s="285"/>
      <c r="G520" s="285"/>
      <c r="H520" s="666"/>
      <c r="I520" s="285"/>
      <c r="J520" s="285"/>
      <c r="K520" s="285"/>
      <c r="L520" s="285"/>
      <c r="M520" s="285"/>
      <c r="N520" s="285"/>
      <c r="O520" s="285"/>
      <c r="P520" s="285"/>
      <c r="Q520" s="285"/>
      <c r="R520" s="285"/>
      <c r="S520" s="285"/>
      <c r="T520" s="285"/>
      <c r="U520" s="285"/>
      <c r="V520" s="285"/>
      <c r="W520" s="285"/>
      <c r="X520" s="285"/>
      <c r="Y520" s="285"/>
      <c r="Z520" s="285"/>
      <c r="AA520" s="285"/>
    </row>
    <row r="521" spans="1:27" ht="15.75" customHeight="1">
      <c r="A521" s="285"/>
      <c r="B521" s="659"/>
      <c r="C521" s="285"/>
      <c r="D521" s="285"/>
      <c r="E521" s="285"/>
      <c r="F521" s="285"/>
      <c r="G521" s="285"/>
      <c r="H521" s="666"/>
      <c r="I521" s="285"/>
      <c r="J521" s="285"/>
      <c r="K521" s="285"/>
      <c r="L521" s="285"/>
      <c r="M521" s="285"/>
      <c r="N521" s="285"/>
      <c r="O521" s="285"/>
      <c r="P521" s="285"/>
      <c r="Q521" s="285"/>
      <c r="R521" s="285"/>
      <c r="S521" s="285"/>
      <c r="T521" s="285"/>
      <c r="U521" s="285"/>
      <c r="V521" s="285"/>
      <c r="W521" s="285"/>
      <c r="X521" s="285"/>
      <c r="Y521" s="285"/>
      <c r="Z521" s="285"/>
      <c r="AA521" s="285"/>
    </row>
    <row r="522" spans="1:27" ht="15.75" customHeight="1">
      <c r="A522" s="285"/>
      <c r="B522" s="659"/>
      <c r="C522" s="285"/>
      <c r="D522" s="285"/>
      <c r="E522" s="285"/>
      <c r="F522" s="285"/>
      <c r="G522" s="285"/>
      <c r="H522" s="666"/>
      <c r="I522" s="285"/>
      <c r="J522" s="285"/>
      <c r="K522" s="285"/>
      <c r="L522" s="285"/>
      <c r="M522" s="285"/>
      <c r="N522" s="285"/>
      <c r="O522" s="285"/>
      <c r="P522" s="285"/>
      <c r="Q522" s="285"/>
      <c r="R522" s="285"/>
      <c r="S522" s="285"/>
      <c r="T522" s="285"/>
      <c r="U522" s="285"/>
      <c r="V522" s="285"/>
      <c r="W522" s="285"/>
      <c r="X522" s="285"/>
      <c r="Y522" s="285"/>
      <c r="Z522" s="285"/>
      <c r="AA522" s="285"/>
    </row>
    <row r="523" spans="1:27" ht="15.75" customHeight="1">
      <c r="A523" s="285"/>
      <c r="B523" s="659"/>
      <c r="C523" s="285"/>
      <c r="D523" s="285"/>
      <c r="E523" s="285"/>
      <c r="F523" s="285"/>
      <c r="G523" s="285"/>
      <c r="H523" s="666"/>
      <c r="I523" s="285"/>
      <c r="J523" s="285"/>
      <c r="K523" s="285"/>
      <c r="L523" s="285"/>
      <c r="M523" s="285"/>
      <c r="N523" s="285"/>
      <c r="O523" s="285"/>
      <c r="P523" s="285"/>
      <c r="Q523" s="285"/>
      <c r="R523" s="285"/>
      <c r="S523" s="285"/>
      <c r="T523" s="285"/>
      <c r="U523" s="285"/>
      <c r="V523" s="285"/>
      <c r="W523" s="285"/>
      <c r="X523" s="285"/>
      <c r="Y523" s="285"/>
      <c r="Z523" s="285"/>
      <c r="AA523" s="285"/>
    </row>
    <row r="524" spans="1:27" ht="15.75" customHeight="1">
      <c r="A524" s="285"/>
      <c r="B524" s="659"/>
      <c r="C524" s="285"/>
      <c r="D524" s="285"/>
      <c r="E524" s="285"/>
      <c r="F524" s="285"/>
      <c r="G524" s="285"/>
      <c r="H524" s="666"/>
      <c r="I524" s="285"/>
      <c r="J524" s="285"/>
      <c r="K524" s="285"/>
      <c r="L524" s="285"/>
      <c r="M524" s="285"/>
      <c r="N524" s="285"/>
      <c r="O524" s="285"/>
      <c r="P524" s="285"/>
      <c r="Q524" s="285"/>
      <c r="R524" s="285"/>
      <c r="S524" s="285"/>
      <c r="T524" s="285"/>
      <c r="U524" s="285"/>
      <c r="V524" s="285"/>
      <c r="W524" s="285"/>
      <c r="X524" s="285"/>
      <c r="Y524" s="285"/>
      <c r="Z524" s="285"/>
      <c r="AA524" s="285"/>
    </row>
    <row r="525" spans="1:27" ht="15.75" customHeight="1">
      <c r="A525" s="285"/>
      <c r="B525" s="659"/>
      <c r="C525" s="285"/>
      <c r="D525" s="285"/>
      <c r="E525" s="285"/>
      <c r="F525" s="285"/>
      <c r="G525" s="285"/>
      <c r="H525" s="666"/>
      <c r="I525" s="285"/>
      <c r="J525" s="285"/>
      <c r="K525" s="285"/>
      <c r="L525" s="285"/>
      <c r="M525" s="285"/>
      <c r="N525" s="285"/>
      <c r="O525" s="285"/>
      <c r="P525" s="285"/>
      <c r="Q525" s="285"/>
      <c r="R525" s="285"/>
      <c r="S525" s="285"/>
      <c r="T525" s="285"/>
      <c r="U525" s="285"/>
      <c r="V525" s="285"/>
      <c r="W525" s="285"/>
      <c r="X525" s="285"/>
      <c r="Y525" s="285"/>
      <c r="Z525" s="285"/>
      <c r="AA525" s="285"/>
    </row>
    <row r="526" spans="1:27" ht="15.75" customHeight="1">
      <c r="A526" s="285"/>
      <c r="B526" s="659"/>
      <c r="C526" s="285"/>
      <c r="D526" s="285"/>
      <c r="E526" s="285"/>
      <c r="F526" s="285"/>
      <c r="G526" s="285"/>
      <c r="H526" s="666"/>
      <c r="I526" s="285"/>
      <c r="J526" s="285"/>
      <c r="K526" s="285"/>
      <c r="L526" s="285"/>
      <c r="M526" s="285"/>
      <c r="N526" s="285"/>
      <c r="O526" s="285"/>
      <c r="P526" s="285"/>
      <c r="Q526" s="285"/>
      <c r="R526" s="285"/>
      <c r="S526" s="285"/>
      <c r="T526" s="285"/>
      <c r="U526" s="285"/>
      <c r="V526" s="285"/>
      <c r="W526" s="285"/>
      <c r="X526" s="285"/>
      <c r="Y526" s="285"/>
      <c r="Z526" s="285"/>
      <c r="AA526" s="285"/>
    </row>
    <row r="527" spans="1:27" ht="15.75" customHeight="1">
      <c r="A527" s="285"/>
      <c r="B527" s="659"/>
      <c r="C527" s="285"/>
      <c r="D527" s="285"/>
      <c r="E527" s="285"/>
      <c r="F527" s="285"/>
      <c r="G527" s="285"/>
      <c r="H527" s="666"/>
      <c r="I527" s="285"/>
      <c r="J527" s="285"/>
      <c r="K527" s="285"/>
      <c r="L527" s="285"/>
      <c r="M527" s="285"/>
      <c r="N527" s="285"/>
      <c r="O527" s="285"/>
      <c r="P527" s="285"/>
      <c r="Q527" s="285"/>
      <c r="R527" s="285"/>
      <c r="S527" s="285"/>
      <c r="T527" s="285"/>
      <c r="U527" s="285"/>
      <c r="V527" s="285"/>
      <c r="W527" s="285"/>
      <c r="X527" s="285"/>
      <c r="Y527" s="285"/>
      <c r="Z527" s="285"/>
      <c r="AA527" s="285"/>
    </row>
    <row r="528" spans="1:27" ht="15.75" customHeight="1">
      <c r="A528" s="285"/>
      <c r="B528" s="659"/>
      <c r="C528" s="285"/>
      <c r="D528" s="285"/>
      <c r="E528" s="285"/>
      <c r="F528" s="285"/>
      <c r="G528" s="285"/>
      <c r="H528" s="666"/>
      <c r="I528" s="285"/>
      <c r="J528" s="285"/>
      <c r="K528" s="285"/>
      <c r="L528" s="285"/>
      <c r="M528" s="285"/>
      <c r="N528" s="285"/>
      <c r="O528" s="285"/>
      <c r="P528" s="285"/>
      <c r="Q528" s="285"/>
      <c r="R528" s="285"/>
      <c r="S528" s="285"/>
      <c r="T528" s="285"/>
      <c r="U528" s="285"/>
      <c r="V528" s="285"/>
      <c r="W528" s="285"/>
      <c r="X528" s="285"/>
      <c r="Y528" s="285"/>
      <c r="Z528" s="285"/>
      <c r="AA528" s="285"/>
    </row>
    <row r="529" spans="1:27" ht="15.75" customHeight="1">
      <c r="A529" s="285"/>
      <c r="B529" s="659"/>
      <c r="C529" s="285"/>
      <c r="D529" s="285"/>
      <c r="E529" s="285"/>
      <c r="F529" s="285"/>
      <c r="G529" s="285"/>
      <c r="H529" s="666"/>
      <c r="I529" s="285"/>
      <c r="J529" s="285"/>
      <c r="K529" s="285"/>
      <c r="L529" s="285"/>
      <c r="M529" s="285"/>
      <c r="N529" s="285"/>
      <c r="O529" s="285"/>
      <c r="P529" s="285"/>
      <c r="Q529" s="285"/>
      <c r="R529" s="285"/>
      <c r="S529" s="285"/>
      <c r="T529" s="285"/>
      <c r="U529" s="285"/>
      <c r="V529" s="285"/>
      <c r="W529" s="285"/>
      <c r="X529" s="285"/>
      <c r="Y529" s="285"/>
      <c r="Z529" s="285"/>
      <c r="AA529" s="285"/>
    </row>
    <row r="530" spans="1:27" ht="15.75" customHeight="1">
      <c r="A530" s="285"/>
      <c r="B530" s="659"/>
      <c r="C530" s="285"/>
      <c r="D530" s="285"/>
      <c r="E530" s="285"/>
      <c r="F530" s="285"/>
      <c r="G530" s="285"/>
      <c r="H530" s="666"/>
      <c r="I530" s="285"/>
      <c r="J530" s="285"/>
      <c r="K530" s="285"/>
      <c r="L530" s="285"/>
      <c r="M530" s="285"/>
      <c r="N530" s="285"/>
      <c r="O530" s="285"/>
      <c r="P530" s="285"/>
      <c r="Q530" s="285"/>
      <c r="R530" s="285"/>
      <c r="S530" s="285"/>
      <c r="T530" s="285"/>
      <c r="U530" s="285"/>
      <c r="V530" s="285"/>
      <c r="W530" s="285"/>
      <c r="X530" s="285"/>
      <c r="Y530" s="285"/>
      <c r="Z530" s="285"/>
      <c r="AA530" s="285"/>
    </row>
    <row r="531" spans="1:27" ht="15.75" customHeight="1">
      <c r="A531" s="285"/>
      <c r="B531" s="659"/>
      <c r="C531" s="285"/>
      <c r="D531" s="285"/>
      <c r="E531" s="285"/>
      <c r="F531" s="285"/>
      <c r="G531" s="285"/>
      <c r="H531" s="666"/>
      <c r="I531" s="285"/>
      <c r="J531" s="285"/>
      <c r="K531" s="285"/>
      <c r="L531" s="285"/>
      <c r="M531" s="285"/>
      <c r="N531" s="285"/>
      <c r="O531" s="285"/>
      <c r="P531" s="285"/>
      <c r="Q531" s="285"/>
      <c r="R531" s="285"/>
      <c r="S531" s="285"/>
      <c r="T531" s="285"/>
      <c r="U531" s="285"/>
      <c r="V531" s="285"/>
      <c r="W531" s="285"/>
      <c r="X531" s="285"/>
      <c r="Y531" s="285"/>
      <c r="Z531" s="285"/>
      <c r="AA531" s="285"/>
    </row>
    <row r="532" spans="1:27" ht="15.75" customHeight="1">
      <c r="A532" s="285"/>
      <c r="B532" s="659"/>
      <c r="C532" s="285"/>
      <c r="D532" s="285"/>
      <c r="E532" s="285"/>
      <c r="F532" s="285"/>
      <c r="G532" s="285"/>
      <c r="H532" s="666"/>
      <c r="I532" s="285"/>
      <c r="J532" s="285"/>
      <c r="K532" s="285"/>
      <c r="L532" s="285"/>
      <c r="M532" s="285"/>
      <c r="N532" s="285"/>
      <c r="O532" s="285"/>
      <c r="P532" s="285"/>
      <c r="Q532" s="285"/>
      <c r="R532" s="285"/>
      <c r="S532" s="285"/>
      <c r="T532" s="285"/>
      <c r="U532" s="285"/>
      <c r="V532" s="285"/>
      <c r="W532" s="285"/>
      <c r="X532" s="285"/>
      <c r="Y532" s="285"/>
      <c r="Z532" s="285"/>
      <c r="AA532" s="285"/>
    </row>
    <row r="533" spans="1:27" ht="15.75" customHeight="1">
      <c r="A533" s="285"/>
      <c r="B533" s="659"/>
      <c r="C533" s="285"/>
      <c r="D533" s="285"/>
      <c r="E533" s="285"/>
      <c r="F533" s="285"/>
      <c r="G533" s="285"/>
      <c r="H533" s="666"/>
      <c r="I533" s="285"/>
      <c r="J533" s="285"/>
      <c r="K533" s="285"/>
      <c r="L533" s="285"/>
      <c r="M533" s="285"/>
      <c r="N533" s="285"/>
      <c r="O533" s="285"/>
      <c r="P533" s="285"/>
      <c r="Q533" s="285"/>
      <c r="R533" s="285"/>
      <c r="S533" s="285"/>
      <c r="T533" s="285"/>
      <c r="U533" s="285"/>
      <c r="V533" s="285"/>
      <c r="W533" s="285"/>
      <c r="X533" s="285"/>
      <c r="Y533" s="285"/>
      <c r="Z533" s="285"/>
      <c r="AA533" s="285"/>
    </row>
    <row r="534" spans="1:27" ht="15.75" customHeight="1">
      <c r="A534" s="285"/>
      <c r="B534" s="659"/>
      <c r="C534" s="285"/>
      <c r="D534" s="285"/>
      <c r="E534" s="285"/>
      <c r="F534" s="285"/>
      <c r="G534" s="285"/>
      <c r="H534" s="666"/>
      <c r="I534" s="285"/>
      <c r="J534" s="285"/>
      <c r="K534" s="285"/>
      <c r="L534" s="285"/>
      <c r="M534" s="285"/>
      <c r="N534" s="285"/>
      <c r="O534" s="285"/>
      <c r="P534" s="285"/>
      <c r="Q534" s="285"/>
      <c r="R534" s="285"/>
      <c r="S534" s="285"/>
      <c r="T534" s="285"/>
      <c r="U534" s="285"/>
      <c r="V534" s="285"/>
      <c r="W534" s="285"/>
      <c r="X534" s="285"/>
      <c r="Y534" s="285"/>
      <c r="Z534" s="285"/>
      <c r="AA534" s="285"/>
    </row>
    <row r="535" spans="1:27" ht="15.75" customHeight="1">
      <c r="A535" s="285"/>
      <c r="B535" s="659"/>
      <c r="C535" s="285"/>
      <c r="D535" s="285"/>
      <c r="E535" s="285"/>
      <c r="F535" s="285"/>
      <c r="G535" s="285"/>
      <c r="H535" s="666"/>
      <c r="I535" s="285"/>
      <c r="J535" s="285"/>
      <c r="K535" s="285"/>
      <c r="L535" s="285"/>
      <c r="M535" s="285"/>
      <c r="N535" s="285"/>
      <c r="O535" s="285"/>
      <c r="P535" s="285"/>
      <c r="Q535" s="285"/>
      <c r="R535" s="285"/>
      <c r="S535" s="285"/>
      <c r="T535" s="285"/>
      <c r="U535" s="285"/>
      <c r="V535" s="285"/>
      <c r="W535" s="285"/>
      <c r="X535" s="285"/>
      <c r="Y535" s="285"/>
      <c r="Z535" s="285"/>
      <c r="AA535" s="285"/>
    </row>
    <row r="536" spans="1:27" ht="15.75" customHeight="1">
      <c r="A536" s="285"/>
      <c r="B536" s="659"/>
      <c r="C536" s="285"/>
      <c r="D536" s="285"/>
      <c r="E536" s="285"/>
      <c r="F536" s="285"/>
      <c r="G536" s="285"/>
      <c r="H536" s="666"/>
      <c r="I536" s="285"/>
      <c r="J536" s="285"/>
      <c r="K536" s="285"/>
      <c r="L536" s="285"/>
      <c r="M536" s="285"/>
      <c r="N536" s="285"/>
      <c r="O536" s="285"/>
      <c r="P536" s="285"/>
      <c r="Q536" s="285"/>
      <c r="R536" s="285"/>
      <c r="S536" s="285"/>
      <c r="T536" s="285"/>
      <c r="U536" s="285"/>
      <c r="V536" s="285"/>
      <c r="W536" s="285"/>
      <c r="X536" s="285"/>
      <c r="Y536" s="285"/>
      <c r="Z536" s="285"/>
      <c r="AA536" s="285"/>
    </row>
    <row r="537" spans="1:27" ht="15.75" customHeight="1">
      <c r="A537" s="285"/>
      <c r="B537" s="659"/>
      <c r="C537" s="285"/>
      <c r="D537" s="285"/>
      <c r="E537" s="285"/>
      <c r="F537" s="285"/>
      <c r="G537" s="285"/>
      <c r="H537" s="666"/>
      <c r="I537" s="285"/>
      <c r="J537" s="285"/>
      <c r="K537" s="285"/>
      <c r="L537" s="285"/>
      <c r="M537" s="285"/>
      <c r="N537" s="285"/>
      <c r="O537" s="285"/>
      <c r="P537" s="285"/>
      <c r="Q537" s="285"/>
      <c r="R537" s="285"/>
      <c r="S537" s="285"/>
      <c r="T537" s="285"/>
      <c r="U537" s="285"/>
      <c r="V537" s="285"/>
      <c r="W537" s="285"/>
      <c r="X537" s="285"/>
      <c r="Y537" s="285"/>
      <c r="Z537" s="285"/>
      <c r="AA537" s="285"/>
    </row>
    <row r="538" spans="1:27" ht="15.75" customHeight="1">
      <c r="A538" s="285"/>
      <c r="B538" s="659"/>
      <c r="C538" s="285"/>
      <c r="D538" s="285"/>
      <c r="E538" s="285"/>
      <c r="F538" s="285"/>
      <c r="G538" s="285"/>
      <c r="H538" s="666"/>
      <c r="I538" s="285"/>
      <c r="J538" s="285"/>
      <c r="K538" s="285"/>
      <c r="L538" s="285"/>
      <c r="M538" s="285"/>
      <c r="N538" s="285"/>
      <c r="O538" s="285"/>
      <c r="P538" s="285"/>
      <c r="Q538" s="285"/>
      <c r="R538" s="285"/>
      <c r="S538" s="285"/>
      <c r="T538" s="285"/>
      <c r="U538" s="285"/>
      <c r="V538" s="285"/>
      <c r="W538" s="285"/>
      <c r="X538" s="285"/>
      <c r="Y538" s="285"/>
      <c r="Z538" s="285"/>
      <c r="AA538" s="285"/>
    </row>
    <row r="539" spans="1:27" ht="15.75" customHeight="1">
      <c r="A539" s="285"/>
      <c r="B539" s="659"/>
      <c r="C539" s="285"/>
      <c r="D539" s="285"/>
      <c r="E539" s="285"/>
      <c r="F539" s="285"/>
      <c r="G539" s="285"/>
      <c r="H539" s="666"/>
      <c r="I539" s="285"/>
      <c r="J539" s="285"/>
      <c r="K539" s="285"/>
      <c r="L539" s="285"/>
      <c r="M539" s="285"/>
      <c r="N539" s="285"/>
      <c r="O539" s="285"/>
      <c r="P539" s="285"/>
      <c r="Q539" s="285"/>
      <c r="R539" s="285"/>
      <c r="S539" s="285"/>
      <c r="T539" s="285"/>
      <c r="U539" s="285"/>
      <c r="V539" s="285"/>
      <c r="W539" s="285"/>
      <c r="X539" s="285"/>
      <c r="Y539" s="285"/>
      <c r="Z539" s="285"/>
      <c r="AA539" s="285"/>
    </row>
    <row r="540" spans="1:27" ht="15.75" customHeight="1">
      <c r="A540" s="285"/>
      <c r="B540" s="659"/>
      <c r="C540" s="285"/>
      <c r="D540" s="285"/>
      <c r="E540" s="285"/>
      <c r="F540" s="285"/>
      <c r="G540" s="285"/>
      <c r="H540" s="666"/>
      <c r="I540" s="285"/>
      <c r="J540" s="285"/>
      <c r="K540" s="285"/>
      <c r="L540" s="285"/>
      <c r="M540" s="285"/>
      <c r="N540" s="285"/>
      <c r="O540" s="285"/>
      <c r="P540" s="285"/>
      <c r="Q540" s="285"/>
      <c r="R540" s="285"/>
      <c r="S540" s="285"/>
      <c r="T540" s="285"/>
      <c r="U540" s="285"/>
      <c r="V540" s="285"/>
      <c r="W540" s="285"/>
      <c r="X540" s="285"/>
      <c r="Y540" s="285"/>
      <c r="Z540" s="285"/>
      <c r="AA540" s="285"/>
    </row>
    <row r="541" spans="1:27" ht="15.75" customHeight="1">
      <c r="A541" s="285"/>
      <c r="B541" s="659"/>
      <c r="C541" s="285"/>
      <c r="D541" s="285"/>
      <c r="E541" s="285"/>
      <c r="F541" s="285"/>
      <c r="G541" s="285"/>
      <c r="H541" s="666"/>
      <c r="I541" s="285"/>
      <c r="J541" s="285"/>
      <c r="K541" s="285"/>
      <c r="L541" s="285"/>
      <c r="M541" s="285"/>
      <c r="N541" s="285"/>
      <c r="O541" s="285"/>
      <c r="P541" s="285"/>
      <c r="Q541" s="285"/>
      <c r="R541" s="285"/>
      <c r="S541" s="285"/>
      <c r="T541" s="285"/>
      <c r="U541" s="285"/>
      <c r="V541" s="285"/>
      <c r="W541" s="285"/>
      <c r="X541" s="285"/>
      <c r="Y541" s="285"/>
      <c r="Z541" s="285"/>
      <c r="AA541" s="285"/>
    </row>
    <row r="542" spans="1:27" ht="15.75" customHeight="1">
      <c r="A542" s="285"/>
      <c r="B542" s="659"/>
      <c r="C542" s="285"/>
      <c r="D542" s="285"/>
      <c r="E542" s="285"/>
      <c r="F542" s="285"/>
      <c r="G542" s="285"/>
      <c r="H542" s="666"/>
      <c r="I542" s="285"/>
      <c r="J542" s="285"/>
      <c r="K542" s="285"/>
      <c r="L542" s="285"/>
      <c r="M542" s="285"/>
      <c r="N542" s="285"/>
      <c r="O542" s="285"/>
      <c r="P542" s="285"/>
      <c r="Q542" s="285"/>
      <c r="R542" s="285"/>
      <c r="S542" s="285"/>
      <c r="T542" s="285"/>
      <c r="U542" s="285"/>
      <c r="V542" s="285"/>
      <c r="W542" s="285"/>
      <c r="X542" s="285"/>
      <c r="Y542" s="285"/>
      <c r="Z542" s="285"/>
      <c r="AA542" s="285"/>
    </row>
    <row r="543" spans="1:27" ht="15.75" customHeight="1">
      <c r="A543" s="285"/>
      <c r="B543" s="659"/>
      <c r="C543" s="285"/>
      <c r="D543" s="285"/>
      <c r="E543" s="285"/>
      <c r="F543" s="285"/>
      <c r="G543" s="285"/>
      <c r="H543" s="666"/>
      <c r="I543" s="285"/>
      <c r="J543" s="285"/>
      <c r="K543" s="285"/>
      <c r="L543" s="285"/>
      <c r="M543" s="285"/>
      <c r="N543" s="285"/>
      <c r="O543" s="285"/>
      <c r="P543" s="285"/>
      <c r="Q543" s="285"/>
      <c r="R543" s="285"/>
      <c r="S543" s="285"/>
      <c r="T543" s="285"/>
      <c r="U543" s="285"/>
      <c r="V543" s="285"/>
      <c r="W543" s="285"/>
      <c r="X543" s="285"/>
      <c r="Y543" s="285"/>
      <c r="Z543" s="285"/>
      <c r="AA543" s="285"/>
    </row>
    <row r="544" spans="1:27" ht="15.75" customHeight="1">
      <c r="A544" s="285"/>
      <c r="B544" s="659"/>
      <c r="C544" s="285"/>
      <c r="D544" s="285"/>
      <c r="E544" s="285"/>
      <c r="F544" s="285"/>
      <c r="G544" s="285"/>
      <c r="H544" s="666"/>
      <c r="I544" s="285"/>
      <c r="J544" s="285"/>
      <c r="K544" s="285"/>
      <c r="L544" s="285"/>
      <c r="M544" s="285"/>
      <c r="N544" s="285"/>
      <c r="O544" s="285"/>
      <c r="P544" s="285"/>
      <c r="Q544" s="285"/>
      <c r="R544" s="285"/>
      <c r="S544" s="285"/>
      <c r="T544" s="285"/>
      <c r="U544" s="285"/>
      <c r="V544" s="285"/>
      <c r="W544" s="285"/>
      <c r="X544" s="285"/>
      <c r="Y544" s="285"/>
      <c r="Z544" s="285"/>
      <c r="AA544" s="285"/>
    </row>
    <row r="545" spans="1:27" ht="15.75" customHeight="1">
      <c r="A545" s="285"/>
      <c r="B545" s="659"/>
      <c r="C545" s="285"/>
      <c r="D545" s="285"/>
      <c r="E545" s="285"/>
      <c r="F545" s="285"/>
      <c r="G545" s="285"/>
      <c r="H545" s="666"/>
      <c r="I545" s="285"/>
      <c r="J545" s="285"/>
      <c r="K545" s="285"/>
      <c r="L545" s="285"/>
      <c r="M545" s="285"/>
      <c r="N545" s="285"/>
      <c r="O545" s="285"/>
      <c r="P545" s="285"/>
      <c r="Q545" s="285"/>
      <c r="R545" s="285"/>
      <c r="S545" s="285"/>
      <c r="T545" s="285"/>
      <c r="U545" s="285"/>
      <c r="V545" s="285"/>
      <c r="W545" s="285"/>
      <c r="X545" s="285"/>
      <c r="Y545" s="285"/>
      <c r="Z545" s="285"/>
      <c r="AA545" s="285"/>
    </row>
    <row r="546" spans="1:27" ht="15.75" customHeight="1">
      <c r="A546" s="285"/>
      <c r="B546" s="659"/>
      <c r="C546" s="285"/>
      <c r="D546" s="285"/>
      <c r="E546" s="285"/>
      <c r="F546" s="285"/>
      <c r="G546" s="285"/>
      <c r="H546" s="666"/>
      <c r="I546" s="285"/>
      <c r="J546" s="285"/>
      <c r="K546" s="285"/>
      <c r="L546" s="285"/>
      <c r="M546" s="285"/>
      <c r="N546" s="285"/>
      <c r="O546" s="285"/>
      <c r="P546" s="285"/>
      <c r="Q546" s="285"/>
      <c r="R546" s="285"/>
      <c r="S546" s="285"/>
      <c r="T546" s="285"/>
      <c r="U546" s="285"/>
      <c r="V546" s="285"/>
      <c r="W546" s="285"/>
      <c r="X546" s="285"/>
      <c r="Y546" s="285"/>
      <c r="Z546" s="285"/>
      <c r="AA546" s="285"/>
    </row>
    <row r="547" spans="1:27" ht="15.75" customHeight="1">
      <c r="A547" s="285"/>
      <c r="B547" s="659"/>
      <c r="C547" s="285"/>
      <c r="D547" s="285"/>
      <c r="E547" s="285"/>
      <c r="F547" s="285"/>
      <c r="G547" s="285"/>
      <c r="H547" s="666"/>
      <c r="I547" s="285"/>
      <c r="J547" s="285"/>
      <c r="K547" s="285"/>
      <c r="L547" s="285"/>
      <c r="M547" s="285"/>
      <c r="N547" s="285"/>
      <c r="O547" s="285"/>
      <c r="P547" s="285"/>
      <c r="Q547" s="285"/>
      <c r="R547" s="285"/>
      <c r="S547" s="285"/>
      <c r="T547" s="285"/>
      <c r="U547" s="285"/>
      <c r="V547" s="285"/>
      <c r="W547" s="285"/>
      <c r="X547" s="285"/>
      <c r="Y547" s="285"/>
      <c r="Z547" s="285"/>
      <c r="AA547" s="285"/>
    </row>
    <row r="548" spans="1:27" ht="15.75" customHeight="1">
      <c r="A548" s="285"/>
      <c r="B548" s="659"/>
      <c r="C548" s="285"/>
      <c r="D548" s="285"/>
      <c r="E548" s="285"/>
      <c r="F548" s="285"/>
      <c r="G548" s="285"/>
      <c r="H548" s="666"/>
      <c r="I548" s="285"/>
      <c r="J548" s="285"/>
      <c r="K548" s="285"/>
      <c r="L548" s="285"/>
      <c r="M548" s="285"/>
      <c r="N548" s="285"/>
      <c r="O548" s="285"/>
      <c r="P548" s="285"/>
      <c r="Q548" s="285"/>
      <c r="R548" s="285"/>
      <c r="S548" s="285"/>
      <c r="T548" s="285"/>
      <c r="U548" s="285"/>
      <c r="V548" s="285"/>
      <c r="W548" s="285"/>
      <c r="X548" s="285"/>
      <c r="Y548" s="285"/>
      <c r="Z548" s="285"/>
      <c r="AA548" s="285"/>
    </row>
    <row r="549" spans="1:27" ht="15.75" customHeight="1">
      <c r="A549" s="285"/>
      <c r="B549" s="659"/>
      <c r="C549" s="285"/>
      <c r="D549" s="285"/>
      <c r="E549" s="285"/>
      <c r="F549" s="285"/>
      <c r="G549" s="285"/>
      <c r="H549" s="666"/>
      <c r="I549" s="285"/>
      <c r="J549" s="285"/>
      <c r="K549" s="285"/>
      <c r="L549" s="285"/>
      <c r="M549" s="285"/>
      <c r="N549" s="285"/>
      <c r="O549" s="285"/>
      <c r="P549" s="285"/>
      <c r="Q549" s="285"/>
      <c r="R549" s="285"/>
      <c r="S549" s="285"/>
      <c r="T549" s="285"/>
      <c r="U549" s="285"/>
      <c r="V549" s="285"/>
      <c r="W549" s="285"/>
      <c r="X549" s="285"/>
      <c r="Y549" s="285"/>
      <c r="Z549" s="285"/>
      <c r="AA549" s="285"/>
    </row>
    <row r="550" spans="1:27" ht="15.75" customHeight="1">
      <c r="A550" s="285"/>
      <c r="B550" s="659"/>
      <c r="C550" s="285"/>
      <c r="D550" s="285"/>
      <c r="E550" s="285"/>
      <c r="F550" s="285"/>
      <c r="G550" s="285"/>
      <c r="H550" s="666"/>
      <c r="I550" s="285"/>
      <c r="J550" s="285"/>
      <c r="K550" s="285"/>
      <c r="L550" s="285"/>
      <c r="M550" s="285"/>
      <c r="N550" s="285"/>
      <c r="O550" s="285"/>
      <c r="P550" s="285"/>
      <c r="Q550" s="285"/>
      <c r="R550" s="285"/>
      <c r="S550" s="285"/>
      <c r="T550" s="285"/>
      <c r="U550" s="285"/>
      <c r="V550" s="285"/>
      <c r="W550" s="285"/>
      <c r="X550" s="285"/>
      <c r="Y550" s="285"/>
      <c r="Z550" s="285"/>
      <c r="AA550" s="285"/>
    </row>
    <row r="551" spans="1:27" ht="15.75" customHeight="1">
      <c r="A551" s="285"/>
      <c r="B551" s="659"/>
      <c r="C551" s="285"/>
      <c r="D551" s="285"/>
      <c r="E551" s="285"/>
      <c r="F551" s="285"/>
      <c r="G551" s="285"/>
      <c r="H551" s="666"/>
      <c r="I551" s="285"/>
      <c r="J551" s="285"/>
      <c r="K551" s="285"/>
      <c r="L551" s="285"/>
      <c r="M551" s="285"/>
      <c r="N551" s="285"/>
      <c r="O551" s="285"/>
      <c r="P551" s="285"/>
      <c r="Q551" s="285"/>
      <c r="R551" s="285"/>
      <c r="S551" s="285"/>
      <c r="T551" s="285"/>
      <c r="U551" s="285"/>
      <c r="V551" s="285"/>
      <c r="W551" s="285"/>
      <c r="X551" s="285"/>
      <c r="Y551" s="285"/>
      <c r="Z551" s="285"/>
      <c r="AA551" s="285"/>
    </row>
    <row r="552" spans="1:27" ht="15.75" customHeight="1">
      <c r="A552" s="285"/>
      <c r="B552" s="659"/>
      <c r="C552" s="285"/>
      <c r="D552" s="285"/>
      <c r="E552" s="285"/>
      <c r="F552" s="285"/>
      <c r="G552" s="285"/>
      <c r="H552" s="666"/>
      <c r="I552" s="285"/>
      <c r="J552" s="285"/>
      <c r="K552" s="285"/>
      <c r="L552" s="285"/>
      <c r="M552" s="285"/>
      <c r="N552" s="285"/>
      <c r="O552" s="285"/>
      <c r="P552" s="285"/>
      <c r="Q552" s="285"/>
      <c r="R552" s="285"/>
      <c r="S552" s="285"/>
      <c r="T552" s="285"/>
      <c r="U552" s="285"/>
      <c r="V552" s="285"/>
      <c r="W552" s="285"/>
      <c r="X552" s="285"/>
      <c r="Y552" s="285"/>
      <c r="Z552" s="285"/>
      <c r="AA552" s="285"/>
    </row>
    <row r="553" spans="1:27" ht="15.75" customHeight="1">
      <c r="A553" s="285"/>
      <c r="B553" s="659"/>
      <c r="C553" s="285"/>
      <c r="D553" s="285"/>
      <c r="E553" s="285"/>
      <c r="F553" s="285"/>
      <c r="G553" s="285"/>
      <c r="H553" s="666"/>
      <c r="I553" s="285"/>
      <c r="J553" s="285"/>
      <c r="K553" s="285"/>
      <c r="L553" s="285"/>
      <c r="M553" s="285"/>
      <c r="N553" s="285"/>
      <c r="O553" s="285"/>
      <c r="P553" s="285"/>
      <c r="Q553" s="285"/>
      <c r="R553" s="285"/>
      <c r="S553" s="285"/>
      <c r="T553" s="285"/>
      <c r="U553" s="285"/>
      <c r="V553" s="285"/>
      <c r="W553" s="285"/>
      <c r="X553" s="285"/>
      <c r="Y553" s="285"/>
      <c r="Z553" s="285"/>
      <c r="AA553" s="285"/>
    </row>
    <row r="554" spans="1:27" ht="15.75" customHeight="1">
      <c r="A554" s="285"/>
      <c r="B554" s="659"/>
      <c r="C554" s="285"/>
      <c r="D554" s="285"/>
      <c r="E554" s="285"/>
      <c r="F554" s="285"/>
      <c r="G554" s="285"/>
      <c r="H554" s="666"/>
      <c r="I554" s="285"/>
      <c r="J554" s="285"/>
      <c r="K554" s="285"/>
      <c r="L554" s="285"/>
      <c r="M554" s="285"/>
      <c r="N554" s="285"/>
      <c r="O554" s="285"/>
      <c r="P554" s="285"/>
      <c r="Q554" s="285"/>
      <c r="R554" s="285"/>
      <c r="S554" s="285"/>
      <c r="T554" s="285"/>
      <c r="U554" s="285"/>
      <c r="V554" s="285"/>
      <c r="W554" s="285"/>
      <c r="X554" s="285"/>
      <c r="Y554" s="285"/>
      <c r="Z554" s="285"/>
      <c r="AA554" s="285"/>
    </row>
    <row r="555" spans="1:27" ht="15.75" customHeight="1">
      <c r="A555" s="285"/>
      <c r="B555" s="659"/>
      <c r="C555" s="285"/>
      <c r="D555" s="285"/>
      <c r="E555" s="285"/>
      <c r="F555" s="285"/>
      <c r="G555" s="285"/>
      <c r="H555" s="666"/>
      <c r="I555" s="285"/>
      <c r="J555" s="285"/>
      <c r="K555" s="285"/>
      <c r="L555" s="285"/>
      <c r="M555" s="285"/>
      <c r="N555" s="285"/>
      <c r="O555" s="285"/>
      <c r="P555" s="285"/>
      <c r="Q555" s="285"/>
      <c r="R555" s="285"/>
      <c r="S555" s="285"/>
      <c r="T555" s="285"/>
      <c r="U555" s="285"/>
      <c r="V555" s="285"/>
      <c r="W555" s="285"/>
      <c r="X555" s="285"/>
      <c r="Y555" s="285"/>
      <c r="Z555" s="285"/>
      <c r="AA555" s="285"/>
    </row>
    <row r="556" spans="1:27" ht="15.75" customHeight="1">
      <c r="A556" s="285"/>
      <c r="B556" s="659"/>
      <c r="C556" s="285"/>
      <c r="D556" s="285"/>
      <c r="E556" s="285"/>
      <c r="F556" s="285"/>
      <c r="G556" s="285"/>
      <c r="H556" s="666"/>
      <c r="I556" s="285"/>
      <c r="J556" s="285"/>
      <c r="K556" s="285"/>
      <c r="L556" s="285"/>
      <c r="M556" s="285"/>
      <c r="N556" s="285"/>
      <c r="O556" s="285"/>
      <c r="P556" s="285"/>
      <c r="Q556" s="285"/>
      <c r="R556" s="285"/>
      <c r="S556" s="285"/>
      <c r="T556" s="285"/>
      <c r="U556" s="285"/>
      <c r="V556" s="285"/>
      <c r="W556" s="285"/>
      <c r="X556" s="285"/>
      <c r="Y556" s="285"/>
      <c r="Z556" s="285"/>
      <c r="AA556" s="285"/>
    </row>
    <row r="557" spans="1:27" ht="15.75" customHeight="1">
      <c r="A557" s="285"/>
      <c r="B557" s="659"/>
      <c r="C557" s="285"/>
      <c r="D557" s="285"/>
      <c r="E557" s="285"/>
      <c r="F557" s="285"/>
      <c r="G557" s="285"/>
      <c r="H557" s="666"/>
      <c r="I557" s="285"/>
      <c r="J557" s="285"/>
      <c r="K557" s="285"/>
      <c r="L557" s="285"/>
      <c r="M557" s="285"/>
      <c r="N557" s="285"/>
      <c r="O557" s="285"/>
      <c r="P557" s="285"/>
      <c r="Q557" s="285"/>
      <c r="R557" s="285"/>
      <c r="S557" s="285"/>
      <c r="T557" s="285"/>
      <c r="U557" s="285"/>
      <c r="V557" s="285"/>
      <c r="W557" s="285"/>
      <c r="X557" s="285"/>
      <c r="Y557" s="285"/>
      <c r="Z557" s="285"/>
      <c r="AA557" s="285"/>
    </row>
    <row r="558" spans="1:27" ht="15.75" customHeight="1">
      <c r="A558" s="285"/>
      <c r="B558" s="659"/>
      <c r="C558" s="285"/>
      <c r="D558" s="285"/>
      <c r="E558" s="285"/>
      <c r="F558" s="285"/>
      <c r="G558" s="285"/>
      <c r="H558" s="666"/>
      <c r="I558" s="285"/>
      <c r="J558" s="285"/>
      <c r="K558" s="285"/>
      <c r="L558" s="285"/>
      <c r="M558" s="285"/>
      <c r="N558" s="285"/>
      <c r="O558" s="285"/>
      <c r="P558" s="285"/>
      <c r="Q558" s="285"/>
      <c r="R558" s="285"/>
      <c r="S558" s="285"/>
      <c r="T558" s="285"/>
      <c r="U558" s="285"/>
      <c r="V558" s="285"/>
      <c r="W558" s="285"/>
      <c r="X558" s="285"/>
      <c r="Y558" s="285"/>
      <c r="Z558" s="285"/>
      <c r="AA558" s="285"/>
    </row>
    <row r="559" spans="1:27" ht="15.75" customHeight="1">
      <c r="A559" s="285"/>
      <c r="B559" s="659"/>
      <c r="C559" s="285"/>
      <c r="D559" s="285"/>
      <c r="E559" s="285"/>
      <c r="F559" s="285"/>
      <c r="G559" s="285"/>
      <c r="H559" s="666"/>
      <c r="I559" s="285"/>
      <c r="J559" s="285"/>
      <c r="K559" s="285"/>
      <c r="L559" s="285"/>
      <c r="M559" s="285"/>
      <c r="N559" s="285"/>
      <c r="O559" s="285"/>
      <c r="P559" s="285"/>
      <c r="Q559" s="285"/>
      <c r="R559" s="285"/>
      <c r="S559" s="285"/>
      <c r="T559" s="285"/>
      <c r="U559" s="285"/>
      <c r="V559" s="285"/>
      <c r="W559" s="285"/>
      <c r="X559" s="285"/>
      <c r="Y559" s="285"/>
      <c r="Z559" s="285"/>
      <c r="AA559" s="285"/>
    </row>
    <row r="560" spans="1:27" ht="15.75" customHeight="1">
      <c r="A560" s="285"/>
      <c r="B560" s="659"/>
      <c r="C560" s="285"/>
      <c r="D560" s="285"/>
      <c r="E560" s="285"/>
      <c r="F560" s="285"/>
      <c r="G560" s="285"/>
      <c r="H560" s="666"/>
      <c r="I560" s="285"/>
      <c r="J560" s="285"/>
      <c r="K560" s="285"/>
      <c r="L560" s="285"/>
      <c r="M560" s="285"/>
      <c r="N560" s="285"/>
      <c r="O560" s="285"/>
      <c r="P560" s="285"/>
      <c r="Q560" s="285"/>
      <c r="R560" s="285"/>
      <c r="S560" s="285"/>
      <c r="T560" s="285"/>
      <c r="U560" s="285"/>
      <c r="V560" s="285"/>
      <c r="W560" s="285"/>
      <c r="X560" s="285"/>
      <c r="Y560" s="285"/>
      <c r="Z560" s="285"/>
      <c r="AA560" s="285"/>
    </row>
    <row r="561" spans="1:27" ht="15.75" customHeight="1">
      <c r="A561" s="285"/>
      <c r="B561" s="659"/>
      <c r="C561" s="285"/>
      <c r="D561" s="285"/>
      <c r="E561" s="285"/>
      <c r="F561" s="285"/>
      <c r="G561" s="285"/>
      <c r="H561" s="666"/>
      <c r="I561" s="285"/>
      <c r="J561" s="285"/>
      <c r="K561" s="285"/>
      <c r="L561" s="285"/>
      <c r="M561" s="285"/>
      <c r="N561" s="285"/>
      <c r="O561" s="285"/>
      <c r="P561" s="285"/>
      <c r="Q561" s="285"/>
      <c r="R561" s="285"/>
      <c r="S561" s="285"/>
      <c r="T561" s="285"/>
      <c r="U561" s="285"/>
      <c r="V561" s="285"/>
      <c r="W561" s="285"/>
      <c r="X561" s="285"/>
      <c r="Y561" s="285"/>
      <c r="Z561" s="285"/>
      <c r="AA561" s="285"/>
    </row>
    <row r="562" spans="1:27" ht="15.75" customHeight="1">
      <c r="A562" s="285"/>
      <c r="B562" s="659"/>
      <c r="C562" s="285"/>
      <c r="D562" s="285"/>
      <c r="E562" s="285"/>
      <c r="F562" s="285"/>
      <c r="G562" s="285"/>
      <c r="H562" s="666"/>
      <c r="I562" s="285"/>
      <c r="J562" s="285"/>
      <c r="K562" s="285"/>
      <c r="L562" s="285"/>
      <c r="M562" s="285"/>
      <c r="N562" s="285"/>
      <c r="O562" s="285"/>
      <c r="P562" s="285"/>
      <c r="Q562" s="285"/>
      <c r="R562" s="285"/>
      <c r="S562" s="285"/>
      <c r="T562" s="285"/>
      <c r="U562" s="285"/>
      <c r="V562" s="285"/>
      <c r="W562" s="285"/>
      <c r="X562" s="285"/>
      <c r="Y562" s="285"/>
      <c r="Z562" s="285"/>
      <c r="AA562" s="285"/>
    </row>
    <row r="563" spans="1:27" ht="15.75" customHeight="1">
      <c r="A563" s="285"/>
      <c r="B563" s="659"/>
      <c r="C563" s="285"/>
      <c r="D563" s="285"/>
      <c r="E563" s="285"/>
      <c r="F563" s="285"/>
      <c r="G563" s="285"/>
      <c r="H563" s="666"/>
      <c r="I563" s="285"/>
      <c r="J563" s="285"/>
      <c r="K563" s="285"/>
      <c r="L563" s="285"/>
      <c r="M563" s="285"/>
      <c r="N563" s="285"/>
      <c r="O563" s="285"/>
      <c r="P563" s="285"/>
      <c r="Q563" s="285"/>
      <c r="R563" s="285"/>
      <c r="S563" s="285"/>
      <c r="T563" s="285"/>
      <c r="U563" s="285"/>
      <c r="V563" s="285"/>
      <c r="W563" s="285"/>
      <c r="X563" s="285"/>
      <c r="Y563" s="285"/>
      <c r="Z563" s="285"/>
      <c r="AA563" s="285"/>
    </row>
    <row r="564" spans="1:27" ht="15.75" customHeight="1">
      <c r="A564" s="285"/>
      <c r="B564" s="659"/>
      <c r="C564" s="285"/>
      <c r="D564" s="285"/>
      <c r="E564" s="285"/>
      <c r="F564" s="285"/>
      <c r="G564" s="285"/>
      <c r="H564" s="666"/>
      <c r="I564" s="285"/>
      <c r="J564" s="285"/>
      <c r="K564" s="285"/>
      <c r="L564" s="285"/>
      <c r="M564" s="285"/>
      <c r="N564" s="285"/>
      <c r="O564" s="285"/>
      <c r="P564" s="285"/>
      <c r="Q564" s="285"/>
      <c r="R564" s="285"/>
      <c r="S564" s="285"/>
      <c r="T564" s="285"/>
      <c r="U564" s="285"/>
      <c r="V564" s="285"/>
      <c r="W564" s="285"/>
      <c r="X564" s="285"/>
      <c r="Y564" s="285"/>
      <c r="Z564" s="285"/>
      <c r="AA564" s="285"/>
    </row>
    <row r="565" spans="1:27" ht="15.75" customHeight="1">
      <c r="A565" s="285"/>
      <c r="B565" s="659"/>
      <c r="C565" s="285"/>
      <c r="D565" s="285"/>
      <c r="E565" s="285"/>
      <c r="F565" s="285"/>
      <c r="G565" s="285"/>
      <c r="H565" s="666"/>
      <c r="I565" s="285"/>
      <c r="J565" s="285"/>
      <c r="K565" s="285"/>
      <c r="L565" s="285"/>
      <c r="M565" s="285"/>
      <c r="N565" s="285"/>
      <c r="O565" s="285"/>
      <c r="P565" s="285"/>
      <c r="Q565" s="285"/>
      <c r="R565" s="285"/>
      <c r="S565" s="285"/>
      <c r="T565" s="285"/>
      <c r="U565" s="285"/>
      <c r="V565" s="285"/>
      <c r="W565" s="285"/>
      <c r="X565" s="285"/>
      <c r="Y565" s="285"/>
      <c r="Z565" s="285"/>
      <c r="AA565" s="285"/>
    </row>
    <row r="566" spans="1:27" ht="15.75" customHeight="1">
      <c r="A566" s="285"/>
      <c r="B566" s="659"/>
      <c r="C566" s="285"/>
      <c r="D566" s="285"/>
      <c r="E566" s="285"/>
      <c r="F566" s="285"/>
      <c r="G566" s="285"/>
      <c r="H566" s="666"/>
      <c r="I566" s="285"/>
      <c r="J566" s="285"/>
      <c r="K566" s="285"/>
      <c r="L566" s="285"/>
      <c r="M566" s="285"/>
      <c r="N566" s="285"/>
      <c r="O566" s="285"/>
      <c r="P566" s="285"/>
      <c r="Q566" s="285"/>
      <c r="R566" s="285"/>
      <c r="S566" s="285"/>
      <c r="T566" s="285"/>
      <c r="U566" s="285"/>
      <c r="V566" s="285"/>
      <c r="W566" s="285"/>
      <c r="X566" s="285"/>
      <c r="Y566" s="285"/>
      <c r="Z566" s="285"/>
      <c r="AA566" s="285"/>
    </row>
    <row r="567" spans="1:27" ht="15.75" customHeight="1">
      <c r="A567" s="285"/>
      <c r="B567" s="659"/>
      <c r="C567" s="285"/>
      <c r="D567" s="285"/>
      <c r="E567" s="285"/>
      <c r="F567" s="285"/>
      <c r="G567" s="285"/>
      <c r="H567" s="666"/>
      <c r="I567" s="285"/>
      <c r="J567" s="285"/>
      <c r="K567" s="285"/>
      <c r="L567" s="285"/>
      <c r="M567" s="285"/>
      <c r="N567" s="285"/>
      <c r="O567" s="285"/>
      <c r="P567" s="285"/>
      <c r="Q567" s="285"/>
      <c r="R567" s="285"/>
      <c r="S567" s="285"/>
      <c r="T567" s="285"/>
      <c r="U567" s="285"/>
      <c r="V567" s="285"/>
      <c r="W567" s="285"/>
      <c r="X567" s="285"/>
      <c r="Y567" s="285"/>
      <c r="Z567" s="285"/>
      <c r="AA567" s="285"/>
    </row>
    <row r="568" spans="1:27" ht="15.75" customHeight="1">
      <c r="A568" s="285"/>
      <c r="B568" s="659"/>
      <c r="C568" s="285"/>
      <c r="D568" s="285"/>
      <c r="E568" s="285"/>
      <c r="F568" s="285"/>
      <c r="G568" s="285"/>
      <c r="H568" s="666"/>
      <c r="I568" s="285"/>
      <c r="J568" s="285"/>
      <c r="K568" s="285"/>
      <c r="L568" s="285"/>
      <c r="M568" s="285"/>
      <c r="N568" s="285"/>
      <c r="O568" s="285"/>
      <c r="P568" s="285"/>
      <c r="Q568" s="285"/>
      <c r="R568" s="285"/>
      <c r="S568" s="285"/>
      <c r="T568" s="285"/>
      <c r="U568" s="285"/>
      <c r="V568" s="285"/>
      <c r="W568" s="285"/>
      <c r="X568" s="285"/>
      <c r="Y568" s="285"/>
      <c r="Z568" s="285"/>
      <c r="AA568" s="285"/>
    </row>
    <row r="569" spans="1:27" ht="15.75" customHeight="1">
      <c r="A569" s="285"/>
      <c r="B569" s="659"/>
      <c r="C569" s="285"/>
      <c r="D569" s="285"/>
      <c r="E569" s="285"/>
      <c r="F569" s="285"/>
      <c r="G569" s="285"/>
      <c r="H569" s="666"/>
      <c r="I569" s="285"/>
      <c r="J569" s="285"/>
      <c r="K569" s="285"/>
      <c r="L569" s="285"/>
      <c r="M569" s="285"/>
      <c r="N569" s="285"/>
      <c r="O569" s="285"/>
      <c r="P569" s="285"/>
      <c r="Q569" s="285"/>
      <c r="R569" s="285"/>
      <c r="S569" s="285"/>
      <c r="T569" s="285"/>
      <c r="U569" s="285"/>
      <c r="V569" s="285"/>
      <c r="W569" s="285"/>
      <c r="X569" s="285"/>
      <c r="Y569" s="285"/>
      <c r="Z569" s="285"/>
      <c r="AA569" s="285"/>
    </row>
    <row r="570" spans="1:27" ht="15.75" customHeight="1">
      <c r="A570" s="285"/>
      <c r="B570" s="659"/>
      <c r="C570" s="285"/>
      <c r="D570" s="285"/>
      <c r="E570" s="285"/>
      <c r="F570" s="285"/>
      <c r="G570" s="285"/>
      <c r="H570" s="666"/>
      <c r="I570" s="285"/>
      <c r="J570" s="285"/>
      <c r="K570" s="285"/>
      <c r="L570" s="285"/>
      <c r="M570" s="285"/>
      <c r="N570" s="285"/>
      <c r="O570" s="285"/>
      <c r="P570" s="285"/>
      <c r="Q570" s="285"/>
      <c r="R570" s="285"/>
      <c r="S570" s="285"/>
      <c r="T570" s="285"/>
      <c r="U570" s="285"/>
      <c r="V570" s="285"/>
      <c r="W570" s="285"/>
      <c r="X570" s="285"/>
      <c r="Y570" s="285"/>
      <c r="Z570" s="285"/>
      <c r="AA570" s="285"/>
    </row>
    <row r="571" spans="1:27" ht="15.75" customHeight="1">
      <c r="A571" s="285"/>
      <c r="B571" s="659"/>
      <c r="C571" s="285"/>
      <c r="D571" s="285"/>
      <c r="E571" s="285"/>
      <c r="F571" s="285"/>
      <c r="G571" s="285"/>
      <c r="H571" s="666"/>
      <c r="I571" s="285"/>
      <c r="J571" s="285"/>
      <c r="K571" s="285"/>
      <c r="L571" s="285"/>
      <c r="M571" s="285"/>
      <c r="N571" s="285"/>
      <c r="O571" s="285"/>
      <c r="P571" s="285"/>
      <c r="Q571" s="285"/>
      <c r="R571" s="285"/>
      <c r="S571" s="285"/>
      <c r="T571" s="285"/>
      <c r="U571" s="285"/>
      <c r="V571" s="285"/>
      <c r="W571" s="285"/>
      <c r="X571" s="285"/>
      <c r="Y571" s="285"/>
      <c r="Z571" s="285"/>
      <c r="AA571" s="285"/>
    </row>
    <row r="572" spans="1:27" ht="15.75" customHeight="1">
      <c r="A572" s="285"/>
      <c r="B572" s="659"/>
      <c r="C572" s="285"/>
      <c r="D572" s="285"/>
      <c r="E572" s="285"/>
      <c r="F572" s="285"/>
      <c r="G572" s="285"/>
      <c r="H572" s="666"/>
      <c r="I572" s="285"/>
      <c r="J572" s="285"/>
      <c r="K572" s="285"/>
      <c r="L572" s="285"/>
      <c r="M572" s="285"/>
      <c r="N572" s="285"/>
      <c r="O572" s="285"/>
      <c r="P572" s="285"/>
      <c r="Q572" s="285"/>
      <c r="R572" s="285"/>
      <c r="S572" s="285"/>
      <c r="T572" s="285"/>
      <c r="U572" s="285"/>
      <c r="V572" s="285"/>
      <c r="W572" s="285"/>
      <c r="X572" s="285"/>
      <c r="Y572" s="285"/>
      <c r="Z572" s="285"/>
      <c r="AA572" s="285"/>
    </row>
    <row r="573" spans="1:27" ht="15.75" customHeight="1">
      <c r="A573" s="285"/>
      <c r="B573" s="659"/>
      <c r="C573" s="285"/>
      <c r="D573" s="285"/>
      <c r="E573" s="285"/>
      <c r="F573" s="285"/>
      <c r="G573" s="285"/>
      <c r="H573" s="666"/>
      <c r="I573" s="285"/>
      <c r="J573" s="285"/>
      <c r="K573" s="285"/>
      <c r="L573" s="285"/>
      <c r="M573" s="285"/>
      <c r="N573" s="285"/>
      <c r="O573" s="285"/>
      <c r="P573" s="285"/>
      <c r="Q573" s="285"/>
      <c r="R573" s="285"/>
      <c r="S573" s="285"/>
      <c r="T573" s="285"/>
      <c r="U573" s="285"/>
      <c r="V573" s="285"/>
      <c r="W573" s="285"/>
      <c r="X573" s="285"/>
      <c r="Y573" s="285"/>
      <c r="Z573" s="285"/>
      <c r="AA573" s="285"/>
    </row>
    <row r="574" spans="1:27" ht="15.75" customHeight="1">
      <c r="A574" s="285"/>
      <c r="B574" s="659"/>
      <c r="C574" s="285"/>
      <c r="D574" s="285"/>
      <c r="E574" s="285"/>
      <c r="F574" s="285"/>
      <c r="G574" s="285"/>
      <c r="H574" s="666"/>
      <c r="I574" s="285"/>
      <c r="J574" s="285"/>
      <c r="K574" s="285"/>
      <c r="L574" s="285"/>
      <c r="M574" s="285"/>
      <c r="N574" s="285"/>
      <c r="O574" s="285"/>
      <c r="P574" s="285"/>
      <c r="Q574" s="285"/>
      <c r="R574" s="285"/>
      <c r="S574" s="285"/>
      <c r="T574" s="285"/>
      <c r="U574" s="285"/>
      <c r="V574" s="285"/>
      <c r="W574" s="285"/>
      <c r="X574" s="285"/>
      <c r="Y574" s="285"/>
      <c r="Z574" s="285"/>
      <c r="AA574" s="285"/>
    </row>
    <row r="575" spans="1:27" ht="15.75" customHeight="1">
      <c r="A575" s="285"/>
      <c r="B575" s="659"/>
      <c r="C575" s="285"/>
      <c r="D575" s="285"/>
      <c r="E575" s="285"/>
      <c r="F575" s="285"/>
      <c r="G575" s="285"/>
      <c r="H575" s="666"/>
      <c r="I575" s="285"/>
      <c r="J575" s="285"/>
      <c r="K575" s="285"/>
      <c r="L575" s="285"/>
      <c r="M575" s="285"/>
      <c r="N575" s="285"/>
      <c r="O575" s="285"/>
      <c r="P575" s="285"/>
      <c r="Q575" s="285"/>
      <c r="R575" s="285"/>
      <c r="S575" s="285"/>
      <c r="T575" s="285"/>
      <c r="U575" s="285"/>
      <c r="V575" s="285"/>
      <c r="W575" s="285"/>
      <c r="X575" s="285"/>
      <c r="Y575" s="285"/>
      <c r="Z575" s="285"/>
      <c r="AA575" s="285"/>
    </row>
    <row r="576" spans="1:27" ht="15.75" customHeight="1">
      <c r="A576" s="285"/>
      <c r="B576" s="659"/>
      <c r="C576" s="285"/>
      <c r="D576" s="285"/>
      <c r="E576" s="285"/>
      <c r="F576" s="285"/>
      <c r="G576" s="285"/>
      <c r="H576" s="666"/>
      <c r="I576" s="285"/>
      <c r="J576" s="285"/>
      <c r="K576" s="285"/>
      <c r="L576" s="285"/>
      <c r="M576" s="285"/>
      <c r="N576" s="285"/>
      <c r="O576" s="285"/>
      <c r="P576" s="285"/>
      <c r="Q576" s="285"/>
      <c r="R576" s="285"/>
      <c r="S576" s="285"/>
      <c r="T576" s="285"/>
      <c r="U576" s="285"/>
      <c r="V576" s="285"/>
      <c r="W576" s="285"/>
      <c r="X576" s="285"/>
      <c r="Y576" s="285"/>
      <c r="Z576" s="285"/>
      <c r="AA576" s="285"/>
    </row>
    <row r="577" spans="1:27" ht="15.75" customHeight="1">
      <c r="A577" s="285"/>
      <c r="B577" s="659"/>
      <c r="C577" s="285"/>
      <c r="D577" s="285"/>
      <c r="E577" s="285"/>
      <c r="F577" s="285"/>
      <c r="G577" s="285"/>
      <c r="H577" s="666"/>
      <c r="I577" s="285"/>
      <c r="J577" s="285"/>
      <c r="K577" s="285"/>
      <c r="L577" s="285"/>
      <c r="M577" s="285"/>
      <c r="N577" s="285"/>
      <c r="O577" s="285"/>
      <c r="P577" s="285"/>
      <c r="Q577" s="285"/>
      <c r="R577" s="285"/>
      <c r="S577" s="285"/>
      <c r="T577" s="285"/>
      <c r="U577" s="285"/>
      <c r="V577" s="285"/>
      <c r="W577" s="285"/>
      <c r="X577" s="285"/>
      <c r="Y577" s="285"/>
      <c r="Z577" s="285"/>
      <c r="AA577" s="285"/>
    </row>
    <row r="578" spans="1:27" ht="15.75" customHeight="1">
      <c r="A578" s="285"/>
      <c r="B578" s="659"/>
      <c r="C578" s="285"/>
      <c r="D578" s="285"/>
      <c r="E578" s="285"/>
      <c r="F578" s="285"/>
      <c r="G578" s="285"/>
      <c r="H578" s="666"/>
      <c r="I578" s="285"/>
      <c r="J578" s="285"/>
      <c r="K578" s="285"/>
      <c r="L578" s="285"/>
      <c r="M578" s="285"/>
      <c r="N578" s="285"/>
      <c r="O578" s="285"/>
      <c r="P578" s="285"/>
      <c r="Q578" s="285"/>
      <c r="R578" s="285"/>
      <c r="S578" s="285"/>
      <c r="T578" s="285"/>
      <c r="U578" s="285"/>
      <c r="V578" s="285"/>
      <c r="W578" s="285"/>
      <c r="X578" s="285"/>
      <c r="Y578" s="285"/>
      <c r="Z578" s="285"/>
      <c r="AA578" s="285"/>
    </row>
    <row r="579" spans="1:27" ht="15.75" customHeight="1">
      <c r="A579" s="285"/>
      <c r="B579" s="659"/>
      <c r="C579" s="285"/>
      <c r="D579" s="285"/>
      <c r="E579" s="285"/>
      <c r="F579" s="285"/>
      <c r="G579" s="285"/>
      <c r="H579" s="666"/>
      <c r="I579" s="285"/>
      <c r="J579" s="285"/>
      <c r="K579" s="285"/>
      <c r="L579" s="285"/>
      <c r="M579" s="285"/>
      <c r="N579" s="285"/>
      <c r="O579" s="285"/>
      <c r="P579" s="285"/>
      <c r="Q579" s="285"/>
      <c r="R579" s="285"/>
      <c r="S579" s="285"/>
      <c r="T579" s="285"/>
      <c r="U579" s="285"/>
      <c r="V579" s="285"/>
      <c r="W579" s="285"/>
      <c r="X579" s="285"/>
      <c r="Y579" s="285"/>
      <c r="Z579" s="285"/>
      <c r="AA579" s="285"/>
    </row>
    <row r="580" spans="1:27" ht="15.75" customHeight="1">
      <c r="A580" s="285"/>
      <c r="B580" s="659"/>
      <c r="C580" s="285"/>
      <c r="D580" s="285"/>
      <c r="E580" s="285"/>
      <c r="F580" s="285"/>
      <c r="G580" s="285"/>
      <c r="H580" s="666"/>
      <c r="I580" s="285"/>
      <c r="J580" s="285"/>
      <c r="K580" s="285"/>
      <c r="L580" s="285"/>
      <c r="M580" s="285"/>
      <c r="N580" s="285"/>
      <c r="O580" s="285"/>
      <c r="P580" s="285"/>
      <c r="Q580" s="285"/>
      <c r="R580" s="285"/>
      <c r="S580" s="285"/>
      <c r="T580" s="285"/>
      <c r="U580" s="285"/>
      <c r="V580" s="285"/>
      <c r="W580" s="285"/>
      <c r="X580" s="285"/>
      <c r="Y580" s="285"/>
      <c r="Z580" s="285"/>
      <c r="AA580" s="285"/>
    </row>
    <row r="581" spans="1:27" ht="15.75" customHeight="1">
      <c r="A581" s="285"/>
      <c r="B581" s="659"/>
      <c r="C581" s="285"/>
      <c r="D581" s="285"/>
      <c r="E581" s="285"/>
      <c r="F581" s="285"/>
      <c r="G581" s="285"/>
      <c r="H581" s="666"/>
      <c r="I581" s="285"/>
      <c r="J581" s="285"/>
      <c r="K581" s="285"/>
      <c r="L581" s="285"/>
      <c r="M581" s="285"/>
      <c r="N581" s="285"/>
      <c r="O581" s="285"/>
      <c r="P581" s="285"/>
      <c r="Q581" s="285"/>
      <c r="R581" s="285"/>
      <c r="S581" s="285"/>
      <c r="T581" s="285"/>
      <c r="U581" s="285"/>
      <c r="V581" s="285"/>
      <c r="W581" s="285"/>
      <c r="X581" s="285"/>
      <c r="Y581" s="285"/>
      <c r="Z581" s="285"/>
      <c r="AA581" s="285"/>
    </row>
    <row r="582" spans="1:27" ht="15.75" customHeight="1">
      <c r="A582" s="285"/>
      <c r="B582" s="659"/>
      <c r="C582" s="285"/>
      <c r="D582" s="285"/>
      <c r="E582" s="285"/>
      <c r="F582" s="285"/>
      <c r="G582" s="285"/>
      <c r="H582" s="666"/>
      <c r="I582" s="285"/>
      <c r="J582" s="285"/>
      <c r="K582" s="285"/>
      <c r="L582" s="285"/>
      <c r="M582" s="285"/>
      <c r="N582" s="285"/>
      <c r="O582" s="285"/>
      <c r="P582" s="285"/>
      <c r="Q582" s="285"/>
      <c r="R582" s="285"/>
      <c r="S582" s="285"/>
      <c r="T582" s="285"/>
      <c r="U582" s="285"/>
      <c r="V582" s="285"/>
      <c r="W582" s="285"/>
      <c r="X582" s="285"/>
      <c r="Y582" s="285"/>
      <c r="Z582" s="285"/>
      <c r="AA582" s="285"/>
    </row>
    <row r="583" spans="1:27" ht="15.75" customHeight="1">
      <c r="A583" s="285"/>
      <c r="B583" s="659"/>
      <c r="C583" s="285"/>
      <c r="D583" s="285"/>
      <c r="E583" s="285"/>
      <c r="F583" s="285"/>
      <c r="G583" s="285"/>
      <c r="H583" s="666"/>
      <c r="I583" s="285"/>
      <c r="J583" s="285"/>
      <c r="K583" s="285"/>
      <c r="L583" s="285"/>
      <c r="M583" s="285"/>
      <c r="N583" s="285"/>
      <c r="O583" s="285"/>
      <c r="P583" s="285"/>
      <c r="Q583" s="285"/>
      <c r="R583" s="285"/>
      <c r="S583" s="285"/>
      <c r="T583" s="285"/>
      <c r="U583" s="285"/>
      <c r="V583" s="285"/>
      <c r="W583" s="285"/>
      <c r="X583" s="285"/>
      <c r="Y583" s="285"/>
      <c r="Z583" s="285"/>
      <c r="AA583" s="285"/>
    </row>
    <row r="584" spans="1:27" ht="15.75" customHeight="1">
      <c r="A584" s="285"/>
      <c r="B584" s="659"/>
      <c r="C584" s="285"/>
      <c r="D584" s="285"/>
      <c r="E584" s="285"/>
      <c r="F584" s="285"/>
      <c r="G584" s="285"/>
      <c r="H584" s="666"/>
      <c r="I584" s="285"/>
      <c r="J584" s="285"/>
      <c r="K584" s="285"/>
      <c r="L584" s="285"/>
      <c r="M584" s="285"/>
      <c r="N584" s="285"/>
      <c r="O584" s="285"/>
      <c r="P584" s="285"/>
      <c r="Q584" s="285"/>
      <c r="R584" s="285"/>
      <c r="S584" s="285"/>
      <c r="T584" s="285"/>
      <c r="U584" s="285"/>
      <c r="V584" s="285"/>
      <c r="W584" s="285"/>
      <c r="X584" s="285"/>
      <c r="Y584" s="285"/>
      <c r="Z584" s="285"/>
      <c r="AA584" s="285"/>
    </row>
    <row r="585" spans="1:27" ht="15.75" customHeight="1">
      <c r="A585" s="285"/>
      <c r="B585" s="659"/>
      <c r="C585" s="285"/>
      <c r="D585" s="285"/>
      <c r="E585" s="285"/>
      <c r="F585" s="285"/>
      <c r="G585" s="285"/>
      <c r="H585" s="666"/>
      <c r="I585" s="285"/>
      <c r="J585" s="285"/>
      <c r="K585" s="285"/>
      <c r="L585" s="285"/>
      <c r="M585" s="285"/>
      <c r="N585" s="285"/>
      <c r="O585" s="285"/>
      <c r="P585" s="285"/>
      <c r="Q585" s="285"/>
      <c r="R585" s="285"/>
      <c r="S585" s="285"/>
      <c r="T585" s="285"/>
      <c r="U585" s="285"/>
      <c r="V585" s="285"/>
      <c r="W585" s="285"/>
      <c r="X585" s="285"/>
      <c r="Y585" s="285"/>
      <c r="Z585" s="285"/>
      <c r="AA585" s="285"/>
    </row>
    <row r="586" spans="1:27" ht="15.75" customHeight="1">
      <c r="A586" s="285"/>
      <c r="B586" s="659"/>
      <c r="C586" s="285"/>
      <c r="D586" s="285"/>
      <c r="E586" s="285"/>
      <c r="F586" s="285"/>
      <c r="G586" s="285"/>
      <c r="H586" s="666"/>
      <c r="I586" s="285"/>
      <c r="J586" s="285"/>
      <c r="K586" s="285"/>
      <c r="L586" s="285"/>
      <c r="M586" s="285"/>
      <c r="N586" s="285"/>
      <c r="O586" s="285"/>
      <c r="P586" s="285"/>
      <c r="Q586" s="285"/>
      <c r="R586" s="285"/>
      <c r="S586" s="285"/>
      <c r="T586" s="285"/>
      <c r="U586" s="285"/>
      <c r="V586" s="285"/>
      <c r="W586" s="285"/>
      <c r="X586" s="285"/>
      <c r="Y586" s="285"/>
      <c r="Z586" s="285"/>
      <c r="AA586" s="285"/>
    </row>
    <row r="587" spans="1:27" ht="15.75" customHeight="1">
      <c r="A587" s="285"/>
      <c r="B587" s="659"/>
      <c r="C587" s="285"/>
      <c r="D587" s="285"/>
      <c r="E587" s="285"/>
      <c r="F587" s="285"/>
      <c r="G587" s="285"/>
      <c r="H587" s="666"/>
      <c r="I587" s="285"/>
      <c r="J587" s="285"/>
      <c r="K587" s="285"/>
      <c r="L587" s="285"/>
      <c r="M587" s="285"/>
      <c r="N587" s="285"/>
      <c r="O587" s="285"/>
      <c r="P587" s="285"/>
      <c r="Q587" s="285"/>
      <c r="R587" s="285"/>
      <c r="S587" s="285"/>
      <c r="T587" s="285"/>
      <c r="U587" s="285"/>
      <c r="V587" s="285"/>
      <c r="W587" s="285"/>
      <c r="X587" s="285"/>
      <c r="Y587" s="285"/>
      <c r="Z587" s="285"/>
      <c r="AA587" s="285"/>
    </row>
    <row r="588" spans="1:27" ht="15.75" customHeight="1">
      <c r="A588" s="285"/>
      <c r="B588" s="659"/>
      <c r="C588" s="285"/>
      <c r="D588" s="285"/>
      <c r="E588" s="285"/>
      <c r="F588" s="285"/>
      <c r="G588" s="285"/>
      <c r="H588" s="666"/>
      <c r="I588" s="285"/>
      <c r="J588" s="285"/>
      <c r="K588" s="285"/>
      <c r="L588" s="285"/>
      <c r="M588" s="285"/>
      <c r="N588" s="285"/>
      <c r="O588" s="285"/>
      <c r="P588" s="285"/>
      <c r="Q588" s="285"/>
      <c r="R588" s="285"/>
      <c r="S588" s="285"/>
      <c r="T588" s="285"/>
      <c r="U588" s="285"/>
      <c r="V588" s="285"/>
      <c r="W588" s="285"/>
      <c r="X588" s="285"/>
      <c r="Y588" s="285"/>
      <c r="Z588" s="285"/>
      <c r="AA588" s="285"/>
    </row>
    <row r="589" spans="1:27" ht="15.75" customHeight="1">
      <c r="A589" s="285"/>
      <c r="B589" s="659"/>
      <c r="C589" s="285"/>
      <c r="D589" s="285"/>
      <c r="E589" s="285"/>
      <c r="F589" s="285"/>
      <c r="G589" s="285"/>
      <c r="H589" s="666"/>
      <c r="I589" s="285"/>
      <c r="J589" s="285"/>
      <c r="K589" s="285"/>
      <c r="L589" s="285"/>
      <c r="M589" s="285"/>
      <c r="N589" s="285"/>
      <c r="O589" s="285"/>
      <c r="P589" s="285"/>
      <c r="Q589" s="285"/>
      <c r="R589" s="285"/>
      <c r="S589" s="285"/>
      <c r="T589" s="285"/>
      <c r="U589" s="285"/>
      <c r="V589" s="285"/>
      <c r="W589" s="285"/>
      <c r="X589" s="285"/>
      <c r="Y589" s="285"/>
      <c r="Z589" s="285"/>
      <c r="AA589" s="285"/>
    </row>
    <row r="590" spans="1:27" ht="15.75" customHeight="1">
      <c r="A590" s="285"/>
      <c r="B590" s="659"/>
      <c r="C590" s="285"/>
      <c r="D590" s="285"/>
      <c r="E590" s="285"/>
      <c r="F590" s="285"/>
      <c r="G590" s="285"/>
      <c r="H590" s="666"/>
      <c r="I590" s="285"/>
      <c r="J590" s="285"/>
      <c r="K590" s="285"/>
      <c r="L590" s="285"/>
      <c r="M590" s="285"/>
      <c r="N590" s="285"/>
      <c r="O590" s="285"/>
      <c r="P590" s="285"/>
      <c r="Q590" s="285"/>
      <c r="R590" s="285"/>
      <c r="S590" s="285"/>
      <c r="T590" s="285"/>
      <c r="U590" s="285"/>
      <c r="V590" s="285"/>
      <c r="W590" s="285"/>
      <c r="X590" s="285"/>
      <c r="Y590" s="285"/>
      <c r="Z590" s="285"/>
      <c r="AA590" s="285"/>
    </row>
    <row r="591" spans="1:27" ht="15.75" customHeight="1">
      <c r="A591" s="285"/>
      <c r="B591" s="659"/>
      <c r="C591" s="285"/>
      <c r="D591" s="285"/>
      <c r="E591" s="285"/>
      <c r="F591" s="285"/>
      <c r="G591" s="285"/>
      <c r="H591" s="666"/>
      <c r="I591" s="285"/>
      <c r="J591" s="285"/>
      <c r="K591" s="285"/>
      <c r="L591" s="285"/>
      <c r="M591" s="285"/>
      <c r="N591" s="285"/>
      <c r="O591" s="285"/>
      <c r="P591" s="285"/>
      <c r="Q591" s="285"/>
      <c r="R591" s="285"/>
      <c r="S591" s="285"/>
      <c r="T591" s="285"/>
      <c r="U591" s="285"/>
      <c r="V591" s="285"/>
      <c r="W591" s="285"/>
      <c r="X591" s="285"/>
      <c r="Y591" s="285"/>
      <c r="Z591" s="285"/>
      <c r="AA591" s="285"/>
    </row>
    <row r="592" spans="1:27" ht="15.75" customHeight="1">
      <c r="A592" s="285"/>
      <c r="B592" s="659"/>
      <c r="C592" s="285"/>
      <c r="D592" s="285"/>
      <c r="E592" s="285"/>
      <c r="F592" s="285"/>
      <c r="G592" s="285"/>
      <c r="H592" s="666"/>
      <c r="I592" s="285"/>
      <c r="J592" s="285"/>
      <c r="K592" s="285"/>
      <c r="L592" s="285"/>
      <c r="M592" s="285"/>
      <c r="N592" s="285"/>
      <c r="O592" s="285"/>
      <c r="P592" s="285"/>
      <c r="Q592" s="285"/>
      <c r="R592" s="285"/>
      <c r="S592" s="285"/>
      <c r="T592" s="285"/>
      <c r="U592" s="285"/>
      <c r="V592" s="285"/>
      <c r="W592" s="285"/>
      <c r="X592" s="285"/>
      <c r="Y592" s="285"/>
      <c r="Z592" s="285"/>
      <c r="AA592" s="285"/>
    </row>
    <row r="593" spans="1:27" ht="15.75" customHeight="1">
      <c r="A593" s="285"/>
      <c r="B593" s="659"/>
      <c r="C593" s="285"/>
      <c r="D593" s="285"/>
      <c r="E593" s="285"/>
      <c r="F593" s="285"/>
      <c r="G593" s="285"/>
      <c r="H593" s="666"/>
      <c r="I593" s="285"/>
      <c r="J593" s="285"/>
      <c r="K593" s="285"/>
      <c r="L593" s="285"/>
      <c r="M593" s="285"/>
      <c r="N593" s="285"/>
      <c r="O593" s="285"/>
      <c r="P593" s="285"/>
      <c r="Q593" s="285"/>
      <c r="R593" s="285"/>
      <c r="S593" s="285"/>
      <c r="T593" s="285"/>
      <c r="U593" s="285"/>
      <c r="V593" s="285"/>
      <c r="W593" s="285"/>
      <c r="X593" s="285"/>
      <c r="Y593" s="285"/>
      <c r="Z593" s="285"/>
      <c r="AA593" s="285"/>
    </row>
    <row r="594" spans="1:27" ht="15.75" customHeight="1">
      <c r="A594" s="285"/>
      <c r="B594" s="659"/>
      <c r="C594" s="285"/>
      <c r="D594" s="285"/>
      <c r="E594" s="285"/>
      <c r="F594" s="285"/>
      <c r="G594" s="285"/>
      <c r="H594" s="666"/>
      <c r="I594" s="285"/>
      <c r="J594" s="285"/>
      <c r="K594" s="285"/>
      <c r="L594" s="285"/>
      <c r="M594" s="285"/>
      <c r="N594" s="285"/>
      <c r="O594" s="285"/>
      <c r="P594" s="285"/>
      <c r="Q594" s="285"/>
      <c r="R594" s="285"/>
      <c r="S594" s="285"/>
      <c r="T594" s="285"/>
      <c r="U594" s="285"/>
      <c r="V594" s="285"/>
      <c r="W594" s="285"/>
      <c r="X594" s="285"/>
      <c r="Y594" s="285"/>
      <c r="Z594" s="285"/>
      <c r="AA594" s="285"/>
    </row>
    <row r="595" spans="1:27" ht="15.75" customHeight="1">
      <c r="A595" s="285"/>
      <c r="B595" s="659"/>
      <c r="C595" s="285"/>
      <c r="D595" s="285"/>
      <c r="E595" s="285"/>
      <c r="F595" s="285"/>
      <c r="G595" s="285"/>
      <c r="H595" s="666"/>
      <c r="I595" s="285"/>
      <c r="J595" s="285"/>
      <c r="K595" s="285"/>
      <c r="L595" s="285"/>
      <c r="M595" s="285"/>
      <c r="N595" s="285"/>
      <c r="O595" s="285"/>
      <c r="P595" s="285"/>
      <c r="Q595" s="285"/>
      <c r="R595" s="285"/>
      <c r="S595" s="285"/>
      <c r="T595" s="285"/>
      <c r="U595" s="285"/>
      <c r="V595" s="285"/>
      <c r="W595" s="285"/>
      <c r="X595" s="285"/>
      <c r="Y595" s="285"/>
      <c r="Z595" s="285"/>
      <c r="AA595" s="285"/>
    </row>
    <row r="596" spans="1:27" ht="15.75" customHeight="1">
      <c r="A596" s="285"/>
      <c r="B596" s="659"/>
      <c r="C596" s="285"/>
      <c r="D596" s="285"/>
      <c r="E596" s="285"/>
      <c r="F596" s="285"/>
      <c r="G596" s="285"/>
      <c r="H596" s="666"/>
      <c r="I596" s="285"/>
      <c r="J596" s="285"/>
      <c r="K596" s="285"/>
      <c r="L596" s="285"/>
      <c r="M596" s="285"/>
      <c r="N596" s="285"/>
      <c r="O596" s="285"/>
      <c r="P596" s="285"/>
      <c r="Q596" s="285"/>
      <c r="R596" s="285"/>
      <c r="S596" s="285"/>
      <c r="T596" s="285"/>
      <c r="U596" s="285"/>
      <c r="V596" s="285"/>
      <c r="W596" s="285"/>
      <c r="X596" s="285"/>
      <c r="Y596" s="285"/>
      <c r="Z596" s="285"/>
      <c r="AA596" s="285"/>
    </row>
    <row r="597" spans="1:27" ht="15.75" customHeight="1">
      <c r="A597" s="285"/>
      <c r="B597" s="659"/>
      <c r="C597" s="285"/>
      <c r="D597" s="285"/>
      <c r="E597" s="285"/>
      <c r="F597" s="285"/>
      <c r="G597" s="285"/>
      <c r="H597" s="666"/>
      <c r="I597" s="285"/>
      <c r="J597" s="285"/>
      <c r="K597" s="285"/>
      <c r="L597" s="285"/>
      <c r="M597" s="285"/>
      <c r="N597" s="285"/>
      <c r="O597" s="285"/>
      <c r="P597" s="285"/>
      <c r="Q597" s="285"/>
      <c r="R597" s="285"/>
      <c r="S597" s="285"/>
      <c r="T597" s="285"/>
      <c r="U597" s="285"/>
      <c r="V597" s="285"/>
      <c r="W597" s="285"/>
      <c r="X597" s="285"/>
      <c r="Y597" s="285"/>
      <c r="Z597" s="285"/>
      <c r="AA597" s="285"/>
    </row>
    <row r="598" spans="1:27" ht="15.75" customHeight="1">
      <c r="A598" s="285"/>
      <c r="B598" s="659"/>
      <c r="C598" s="285"/>
      <c r="D598" s="285"/>
      <c r="E598" s="285"/>
      <c r="F598" s="285"/>
      <c r="G598" s="285"/>
      <c r="H598" s="666"/>
      <c r="I598" s="285"/>
      <c r="J598" s="285"/>
      <c r="K598" s="285"/>
      <c r="L598" s="285"/>
      <c r="M598" s="285"/>
      <c r="N598" s="285"/>
      <c r="O598" s="285"/>
      <c r="P598" s="285"/>
      <c r="Q598" s="285"/>
      <c r="R598" s="285"/>
      <c r="S598" s="285"/>
      <c r="T598" s="285"/>
      <c r="U598" s="285"/>
      <c r="V598" s="285"/>
      <c r="W598" s="285"/>
      <c r="X598" s="285"/>
      <c r="Y598" s="285"/>
      <c r="Z598" s="285"/>
      <c r="AA598" s="285"/>
    </row>
    <row r="599" spans="1:27" ht="15.75" customHeight="1">
      <c r="A599" s="285"/>
      <c r="B599" s="659"/>
      <c r="C599" s="285"/>
      <c r="D599" s="285"/>
      <c r="E599" s="285"/>
      <c r="F599" s="285"/>
      <c r="G599" s="285"/>
      <c r="H599" s="666"/>
      <c r="I599" s="285"/>
      <c r="J599" s="285"/>
      <c r="K599" s="285"/>
      <c r="L599" s="285"/>
      <c r="M599" s="285"/>
      <c r="N599" s="285"/>
      <c r="O599" s="285"/>
      <c r="P599" s="285"/>
      <c r="Q599" s="285"/>
      <c r="R599" s="285"/>
      <c r="S599" s="285"/>
      <c r="T599" s="285"/>
      <c r="U599" s="285"/>
      <c r="V599" s="285"/>
      <c r="W599" s="285"/>
      <c r="X599" s="285"/>
      <c r="Y599" s="285"/>
      <c r="Z599" s="285"/>
      <c r="AA599" s="285"/>
    </row>
    <row r="600" spans="1:27" ht="15.75" customHeight="1">
      <c r="A600" s="285"/>
      <c r="B600" s="659"/>
      <c r="C600" s="285"/>
      <c r="D600" s="285"/>
      <c r="E600" s="285"/>
      <c r="F600" s="285"/>
      <c r="G600" s="285"/>
      <c r="H600" s="666"/>
      <c r="I600" s="285"/>
      <c r="J600" s="285"/>
      <c r="K600" s="285"/>
      <c r="L600" s="285"/>
      <c r="M600" s="285"/>
      <c r="N600" s="285"/>
      <c r="O600" s="285"/>
      <c r="P600" s="285"/>
      <c r="Q600" s="285"/>
      <c r="R600" s="285"/>
      <c r="S600" s="285"/>
      <c r="T600" s="285"/>
      <c r="U600" s="285"/>
      <c r="V600" s="285"/>
      <c r="W600" s="285"/>
      <c r="X600" s="285"/>
      <c r="Y600" s="285"/>
      <c r="Z600" s="285"/>
      <c r="AA600" s="285"/>
    </row>
    <row r="601" spans="1:27" ht="15.75" customHeight="1">
      <c r="A601" s="285"/>
      <c r="B601" s="659"/>
      <c r="C601" s="285"/>
      <c r="D601" s="285"/>
      <c r="E601" s="285"/>
      <c r="F601" s="285"/>
      <c r="G601" s="285"/>
      <c r="H601" s="666"/>
      <c r="I601" s="285"/>
      <c r="J601" s="285"/>
      <c r="K601" s="285"/>
      <c r="L601" s="285"/>
      <c r="M601" s="285"/>
      <c r="N601" s="285"/>
      <c r="O601" s="285"/>
      <c r="P601" s="285"/>
      <c r="Q601" s="285"/>
      <c r="R601" s="285"/>
      <c r="S601" s="285"/>
      <c r="T601" s="285"/>
      <c r="U601" s="285"/>
      <c r="V601" s="285"/>
      <c r="W601" s="285"/>
      <c r="X601" s="285"/>
      <c r="Y601" s="285"/>
      <c r="Z601" s="285"/>
      <c r="AA601" s="285"/>
    </row>
    <row r="602" spans="1:27" ht="15.75" customHeight="1">
      <c r="A602" s="285"/>
      <c r="B602" s="659"/>
      <c r="C602" s="285"/>
      <c r="D602" s="285"/>
      <c r="E602" s="285"/>
      <c r="F602" s="285"/>
      <c r="G602" s="285"/>
      <c r="H602" s="666"/>
      <c r="I602" s="285"/>
      <c r="J602" s="285"/>
      <c r="K602" s="285"/>
      <c r="L602" s="285"/>
      <c r="M602" s="285"/>
      <c r="N602" s="285"/>
      <c r="O602" s="285"/>
      <c r="P602" s="285"/>
      <c r="Q602" s="285"/>
      <c r="R602" s="285"/>
      <c r="S602" s="285"/>
      <c r="T602" s="285"/>
      <c r="U602" s="285"/>
      <c r="V602" s="285"/>
      <c r="W602" s="285"/>
      <c r="X602" s="285"/>
      <c r="Y602" s="285"/>
      <c r="Z602" s="285"/>
      <c r="AA602" s="285"/>
    </row>
    <row r="603" spans="1:27" ht="15.75" customHeight="1">
      <c r="A603" s="285"/>
      <c r="B603" s="659"/>
      <c r="C603" s="285"/>
      <c r="D603" s="285"/>
      <c r="E603" s="285"/>
      <c r="F603" s="285"/>
      <c r="G603" s="285"/>
      <c r="H603" s="666"/>
      <c r="I603" s="285"/>
      <c r="J603" s="285"/>
      <c r="K603" s="285"/>
      <c r="L603" s="285"/>
      <c r="M603" s="285"/>
      <c r="N603" s="285"/>
      <c r="O603" s="285"/>
      <c r="P603" s="285"/>
      <c r="Q603" s="285"/>
      <c r="R603" s="285"/>
      <c r="S603" s="285"/>
      <c r="T603" s="285"/>
      <c r="U603" s="285"/>
      <c r="V603" s="285"/>
      <c r="W603" s="285"/>
      <c r="X603" s="285"/>
      <c r="Y603" s="285"/>
      <c r="Z603" s="285"/>
      <c r="AA603" s="285"/>
    </row>
    <row r="604" spans="1:27" ht="15.75" customHeight="1">
      <c r="A604" s="285"/>
      <c r="B604" s="659"/>
      <c r="C604" s="285"/>
      <c r="D604" s="285"/>
      <c r="E604" s="285"/>
      <c r="F604" s="285"/>
      <c r="G604" s="285"/>
      <c r="H604" s="666"/>
      <c r="I604" s="285"/>
      <c r="J604" s="285"/>
      <c r="K604" s="285"/>
      <c r="L604" s="285"/>
      <c r="M604" s="285"/>
      <c r="N604" s="285"/>
      <c r="O604" s="285"/>
      <c r="P604" s="285"/>
      <c r="Q604" s="285"/>
      <c r="R604" s="285"/>
      <c r="S604" s="285"/>
      <c r="T604" s="285"/>
      <c r="U604" s="285"/>
      <c r="V604" s="285"/>
      <c r="W604" s="285"/>
      <c r="X604" s="285"/>
      <c r="Y604" s="285"/>
      <c r="Z604" s="285"/>
      <c r="AA604" s="285"/>
    </row>
    <row r="605" spans="1:27" ht="15.75" customHeight="1">
      <c r="A605" s="285"/>
      <c r="B605" s="659"/>
      <c r="C605" s="285"/>
      <c r="D605" s="285"/>
      <c r="E605" s="285"/>
      <c r="F605" s="285"/>
      <c r="G605" s="285"/>
      <c r="H605" s="666"/>
      <c r="I605" s="285"/>
      <c r="J605" s="285"/>
      <c r="K605" s="285"/>
      <c r="L605" s="285"/>
      <c r="M605" s="285"/>
      <c r="N605" s="285"/>
      <c r="O605" s="285"/>
      <c r="P605" s="285"/>
      <c r="Q605" s="285"/>
      <c r="R605" s="285"/>
      <c r="S605" s="285"/>
      <c r="T605" s="285"/>
      <c r="U605" s="285"/>
      <c r="V605" s="285"/>
      <c r="W605" s="285"/>
      <c r="X605" s="285"/>
      <c r="Y605" s="285"/>
      <c r="Z605" s="285"/>
      <c r="AA605" s="285"/>
    </row>
    <row r="606" spans="1:27" ht="15.75" customHeight="1">
      <c r="A606" s="285"/>
      <c r="B606" s="659"/>
      <c r="C606" s="285"/>
      <c r="D606" s="285"/>
      <c r="E606" s="285"/>
      <c r="F606" s="285"/>
      <c r="G606" s="285"/>
      <c r="H606" s="666"/>
      <c r="I606" s="285"/>
      <c r="J606" s="285"/>
      <c r="K606" s="285"/>
      <c r="L606" s="285"/>
      <c r="M606" s="285"/>
      <c r="N606" s="285"/>
      <c r="O606" s="285"/>
      <c r="P606" s="285"/>
      <c r="Q606" s="285"/>
      <c r="R606" s="285"/>
      <c r="S606" s="285"/>
      <c r="T606" s="285"/>
      <c r="U606" s="285"/>
      <c r="V606" s="285"/>
      <c r="W606" s="285"/>
      <c r="X606" s="285"/>
      <c r="Y606" s="285"/>
      <c r="Z606" s="285"/>
      <c r="AA606" s="285"/>
    </row>
    <row r="607" spans="1:27" ht="15.75" customHeight="1">
      <c r="A607" s="285"/>
      <c r="B607" s="659"/>
      <c r="C607" s="285"/>
      <c r="D607" s="285"/>
      <c r="E607" s="285"/>
      <c r="F607" s="285"/>
      <c r="G607" s="285"/>
      <c r="H607" s="666"/>
      <c r="I607" s="285"/>
      <c r="J607" s="285"/>
      <c r="K607" s="285"/>
      <c r="L607" s="285"/>
      <c r="M607" s="285"/>
      <c r="N607" s="285"/>
      <c r="O607" s="285"/>
      <c r="P607" s="285"/>
      <c r="Q607" s="285"/>
      <c r="R607" s="285"/>
      <c r="S607" s="285"/>
      <c r="T607" s="285"/>
      <c r="U607" s="285"/>
      <c r="V607" s="285"/>
      <c r="W607" s="285"/>
      <c r="X607" s="285"/>
      <c r="Y607" s="285"/>
      <c r="Z607" s="285"/>
      <c r="AA607" s="285"/>
    </row>
    <row r="608" spans="1:27" ht="15.75" customHeight="1">
      <c r="A608" s="285"/>
      <c r="B608" s="659"/>
      <c r="C608" s="285"/>
      <c r="D608" s="285"/>
      <c r="E608" s="285"/>
      <c r="F608" s="285"/>
      <c r="G608" s="285"/>
      <c r="H608" s="666"/>
      <c r="I608" s="285"/>
      <c r="J608" s="285"/>
      <c r="K608" s="285"/>
      <c r="L608" s="285"/>
      <c r="M608" s="285"/>
      <c r="N608" s="285"/>
      <c r="O608" s="285"/>
      <c r="P608" s="285"/>
      <c r="Q608" s="285"/>
      <c r="R608" s="285"/>
      <c r="S608" s="285"/>
      <c r="T608" s="285"/>
      <c r="U608" s="285"/>
      <c r="V608" s="285"/>
      <c r="W608" s="285"/>
      <c r="X608" s="285"/>
      <c r="Y608" s="285"/>
      <c r="Z608" s="285"/>
      <c r="AA608" s="285"/>
    </row>
    <row r="609" spans="1:27" ht="15.75" customHeight="1">
      <c r="A609" s="285"/>
      <c r="B609" s="659"/>
      <c r="C609" s="285"/>
      <c r="D609" s="285"/>
      <c r="E609" s="285"/>
      <c r="F609" s="285"/>
      <c r="G609" s="285"/>
      <c r="H609" s="666"/>
      <c r="I609" s="285"/>
      <c r="J609" s="285"/>
      <c r="K609" s="285"/>
      <c r="L609" s="285"/>
      <c r="M609" s="285"/>
      <c r="N609" s="285"/>
      <c r="O609" s="285"/>
      <c r="P609" s="285"/>
      <c r="Q609" s="285"/>
      <c r="R609" s="285"/>
      <c r="S609" s="285"/>
      <c r="T609" s="285"/>
      <c r="U609" s="285"/>
      <c r="V609" s="285"/>
      <c r="W609" s="285"/>
      <c r="X609" s="285"/>
      <c r="Y609" s="285"/>
      <c r="Z609" s="285"/>
      <c r="AA609" s="285"/>
    </row>
    <row r="610" spans="1:27" ht="15.75" customHeight="1">
      <c r="A610" s="285"/>
      <c r="B610" s="659"/>
      <c r="C610" s="285"/>
      <c r="D610" s="285"/>
      <c r="E610" s="285"/>
      <c r="F610" s="285"/>
      <c r="G610" s="285"/>
      <c r="H610" s="666"/>
      <c r="I610" s="285"/>
      <c r="J610" s="285"/>
      <c r="K610" s="285"/>
      <c r="L610" s="285"/>
      <c r="M610" s="285"/>
      <c r="N610" s="285"/>
      <c r="O610" s="285"/>
      <c r="P610" s="285"/>
      <c r="Q610" s="285"/>
      <c r="R610" s="285"/>
      <c r="S610" s="285"/>
      <c r="T610" s="285"/>
      <c r="U610" s="285"/>
      <c r="V610" s="285"/>
      <c r="W610" s="285"/>
      <c r="X610" s="285"/>
      <c r="Y610" s="285"/>
      <c r="Z610" s="285"/>
      <c r="AA610" s="285"/>
    </row>
    <row r="611" spans="1:27" ht="15.75" customHeight="1">
      <c r="A611" s="285"/>
      <c r="B611" s="659"/>
      <c r="C611" s="285"/>
      <c r="D611" s="285"/>
      <c r="E611" s="285"/>
      <c r="F611" s="285"/>
      <c r="G611" s="285"/>
      <c r="H611" s="666"/>
      <c r="I611" s="285"/>
      <c r="J611" s="285"/>
      <c r="K611" s="285"/>
      <c r="L611" s="285"/>
      <c r="M611" s="285"/>
      <c r="N611" s="285"/>
      <c r="O611" s="285"/>
      <c r="P611" s="285"/>
      <c r="Q611" s="285"/>
      <c r="R611" s="285"/>
      <c r="S611" s="285"/>
      <c r="T611" s="285"/>
      <c r="U611" s="285"/>
      <c r="V611" s="285"/>
      <c r="W611" s="285"/>
      <c r="X611" s="285"/>
      <c r="Y611" s="285"/>
      <c r="Z611" s="285"/>
      <c r="AA611" s="285"/>
    </row>
    <row r="612" spans="1:27" ht="15.75" customHeight="1">
      <c r="A612" s="285"/>
      <c r="B612" s="659"/>
      <c r="C612" s="285"/>
      <c r="D612" s="285"/>
      <c r="E612" s="285"/>
      <c r="F612" s="285"/>
      <c r="G612" s="285"/>
      <c r="H612" s="666"/>
      <c r="I612" s="285"/>
      <c r="J612" s="285"/>
      <c r="K612" s="285"/>
      <c r="L612" s="285"/>
      <c r="M612" s="285"/>
      <c r="N612" s="285"/>
      <c r="O612" s="285"/>
      <c r="P612" s="285"/>
      <c r="Q612" s="285"/>
      <c r="R612" s="285"/>
      <c r="S612" s="285"/>
      <c r="T612" s="285"/>
      <c r="U612" s="285"/>
      <c r="V612" s="285"/>
      <c r="W612" s="285"/>
      <c r="X612" s="285"/>
      <c r="Y612" s="285"/>
      <c r="Z612" s="285"/>
      <c r="AA612" s="285"/>
    </row>
    <row r="613" spans="1:27" ht="15.75" customHeight="1">
      <c r="A613" s="285"/>
      <c r="B613" s="659"/>
      <c r="C613" s="285"/>
      <c r="D613" s="285"/>
      <c r="E613" s="285"/>
      <c r="F613" s="285"/>
      <c r="G613" s="285"/>
      <c r="H613" s="666"/>
      <c r="I613" s="285"/>
      <c r="J613" s="285"/>
      <c r="K613" s="285"/>
      <c r="L613" s="285"/>
      <c r="M613" s="285"/>
      <c r="N613" s="285"/>
      <c r="O613" s="285"/>
      <c r="P613" s="285"/>
      <c r="Q613" s="285"/>
      <c r="R613" s="285"/>
      <c r="S613" s="285"/>
      <c r="T613" s="285"/>
      <c r="U613" s="285"/>
      <c r="V613" s="285"/>
      <c r="W613" s="285"/>
      <c r="X613" s="285"/>
      <c r="Y613" s="285"/>
      <c r="Z613" s="285"/>
      <c r="AA613" s="285"/>
    </row>
    <row r="614" spans="1:27" ht="15.75" customHeight="1">
      <c r="A614" s="285"/>
      <c r="B614" s="659"/>
      <c r="C614" s="285"/>
      <c r="D614" s="285"/>
      <c r="E614" s="285"/>
      <c r="F614" s="285"/>
      <c r="G614" s="285"/>
      <c r="H614" s="666"/>
      <c r="I614" s="285"/>
      <c r="J614" s="285"/>
      <c r="K614" s="285"/>
      <c r="L614" s="285"/>
      <c r="M614" s="285"/>
      <c r="N614" s="285"/>
      <c r="O614" s="285"/>
      <c r="P614" s="285"/>
      <c r="Q614" s="285"/>
      <c r="R614" s="285"/>
      <c r="S614" s="285"/>
      <c r="T614" s="285"/>
      <c r="U614" s="285"/>
      <c r="V614" s="285"/>
      <c r="W614" s="285"/>
      <c r="X614" s="285"/>
      <c r="Y614" s="285"/>
      <c r="Z614" s="285"/>
      <c r="AA614" s="285"/>
    </row>
    <row r="615" spans="1:27" ht="15.75" customHeight="1">
      <c r="A615" s="285"/>
      <c r="B615" s="659"/>
      <c r="C615" s="285"/>
      <c r="D615" s="285"/>
      <c r="E615" s="285"/>
      <c r="F615" s="285"/>
      <c r="G615" s="285"/>
      <c r="H615" s="666"/>
      <c r="I615" s="285"/>
      <c r="J615" s="285"/>
      <c r="K615" s="285"/>
      <c r="L615" s="285"/>
      <c r="M615" s="285"/>
      <c r="N615" s="285"/>
      <c r="O615" s="285"/>
      <c r="P615" s="285"/>
      <c r="Q615" s="285"/>
      <c r="R615" s="285"/>
      <c r="S615" s="285"/>
      <c r="T615" s="285"/>
      <c r="U615" s="285"/>
      <c r="V615" s="285"/>
      <c r="W615" s="285"/>
      <c r="X615" s="285"/>
      <c r="Y615" s="285"/>
      <c r="Z615" s="285"/>
      <c r="AA615" s="285"/>
    </row>
    <row r="616" spans="1:27" ht="15.75" customHeight="1">
      <c r="A616" s="285"/>
      <c r="B616" s="659"/>
      <c r="C616" s="285"/>
      <c r="D616" s="285"/>
      <c r="E616" s="285"/>
      <c r="F616" s="285"/>
      <c r="G616" s="285"/>
      <c r="H616" s="666"/>
      <c r="I616" s="285"/>
      <c r="J616" s="285"/>
      <c r="K616" s="285"/>
      <c r="L616" s="285"/>
      <c r="M616" s="285"/>
      <c r="N616" s="285"/>
      <c r="O616" s="285"/>
      <c r="P616" s="285"/>
      <c r="Q616" s="285"/>
      <c r="R616" s="285"/>
      <c r="S616" s="285"/>
      <c r="T616" s="285"/>
      <c r="U616" s="285"/>
      <c r="V616" s="285"/>
      <c r="W616" s="285"/>
      <c r="X616" s="285"/>
      <c r="Y616" s="285"/>
      <c r="Z616" s="285"/>
      <c r="AA616" s="285"/>
    </row>
    <row r="617" spans="1:27" ht="15.75" customHeight="1">
      <c r="A617" s="285"/>
      <c r="B617" s="659"/>
      <c r="C617" s="285"/>
      <c r="D617" s="285"/>
      <c r="E617" s="285"/>
      <c r="F617" s="285"/>
      <c r="G617" s="285"/>
      <c r="H617" s="666"/>
      <c r="I617" s="285"/>
      <c r="J617" s="285"/>
      <c r="K617" s="285"/>
      <c r="L617" s="285"/>
      <c r="M617" s="285"/>
      <c r="N617" s="285"/>
      <c r="O617" s="285"/>
      <c r="P617" s="285"/>
      <c r="Q617" s="285"/>
      <c r="R617" s="285"/>
      <c r="S617" s="285"/>
      <c r="T617" s="285"/>
      <c r="U617" s="285"/>
      <c r="V617" s="285"/>
      <c r="W617" s="285"/>
      <c r="X617" s="285"/>
      <c r="Y617" s="285"/>
      <c r="Z617" s="285"/>
      <c r="AA617" s="285"/>
    </row>
    <row r="618" spans="1:27" ht="15.75" customHeight="1">
      <c r="A618" s="285"/>
      <c r="B618" s="659"/>
      <c r="C618" s="285"/>
      <c r="D618" s="285"/>
      <c r="E618" s="285"/>
      <c r="F618" s="285"/>
      <c r="G618" s="285"/>
      <c r="H618" s="666"/>
      <c r="I618" s="285"/>
      <c r="J618" s="285"/>
      <c r="K618" s="285"/>
      <c r="L618" s="285"/>
      <c r="M618" s="285"/>
      <c r="N618" s="285"/>
      <c r="O618" s="285"/>
      <c r="P618" s="285"/>
      <c r="Q618" s="285"/>
      <c r="R618" s="285"/>
      <c r="S618" s="285"/>
      <c r="T618" s="285"/>
      <c r="U618" s="285"/>
      <c r="V618" s="285"/>
      <c r="W618" s="285"/>
      <c r="X618" s="285"/>
      <c r="Y618" s="285"/>
      <c r="Z618" s="285"/>
      <c r="AA618" s="285"/>
    </row>
    <row r="619" spans="1:27" ht="15.75" customHeight="1">
      <c r="A619" s="285"/>
      <c r="B619" s="659"/>
      <c r="C619" s="285"/>
      <c r="D619" s="285"/>
      <c r="E619" s="285"/>
      <c r="F619" s="285"/>
      <c r="G619" s="285"/>
      <c r="H619" s="666"/>
      <c r="I619" s="285"/>
      <c r="J619" s="285"/>
      <c r="K619" s="285"/>
      <c r="L619" s="285"/>
      <c r="M619" s="285"/>
      <c r="N619" s="285"/>
      <c r="O619" s="285"/>
      <c r="P619" s="285"/>
      <c r="Q619" s="285"/>
      <c r="R619" s="285"/>
      <c r="S619" s="285"/>
      <c r="T619" s="285"/>
      <c r="U619" s="285"/>
      <c r="V619" s="285"/>
      <c r="W619" s="285"/>
      <c r="X619" s="285"/>
      <c r="Y619" s="285"/>
      <c r="Z619" s="285"/>
      <c r="AA619" s="285"/>
    </row>
    <row r="620" spans="1:27" ht="15.75" customHeight="1">
      <c r="A620" s="285"/>
      <c r="B620" s="659"/>
      <c r="C620" s="285"/>
      <c r="D620" s="285"/>
      <c r="E620" s="285"/>
      <c r="F620" s="285"/>
      <c r="G620" s="285"/>
      <c r="H620" s="666"/>
      <c r="I620" s="285"/>
      <c r="J620" s="285"/>
      <c r="K620" s="285"/>
      <c r="L620" s="285"/>
      <c r="M620" s="285"/>
      <c r="N620" s="285"/>
      <c r="O620" s="285"/>
      <c r="P620" s="285"/>
      <c r="Q620" s="285"/>
      <c r="R620" s="285"/>
      <c r="S620" s="285"/>
      <c r="T620" s="285"/>
      <c r="U620" s="285"/>
      <c r="V620" s="285"/>
      <c r="W620" s="285"/>
      <c r="X620" s="285"/>
      <c r="Y620" s="285"/>
      <c r="Z620" s="285"/>
      <c r="AA620" s="285"/>
    </row>
    <row r="621" spans="1:27" ht="15.75" customHeight="1">
      <c r="A621" s="285"/>
      <c r="B621" s="659"/>
      <c r="C621" s="285"/>
      <c r="D621" s="285"/>
      <c r="E621" s="285"/>
      <c r="F621" s="285"/>
      <c r="G621" s="285"/>
      <c r="H621" s="666"/>
      <c r="I621" s="285"/>
      <c r="J621" s="285"/>
      <c r="K621" s="285"/>
      <c r="L621" s="285"/>
      <c r="M621" s="285"/>
      <c r="N621" s="285"/>
      <c r="O621" s="285"/>
      <c r="P621" s="285"/>
      <c r="Q621" s="285"/>
      <c r="R621" s="285"/>
      <c r="S621" s="285"/>
      <c r="T621" s="285"/>
      <c r="U621" s="285"/>
      <c r="V621" s="285"/>
      <c r="W621" s="285"/>
      <c r="X621" s="285"/>
      <c r="Y621" s="285"/>
      <c r="Z621" s="285"/>
      <c r="AA621" s="285"/>
    </row>
    <row r="622" spans="1:27" ht="15.75" customHeight="1">
      <c r="A622" s="285"/>
      <c r="B622" s="659"/>
      <c r="C622" s="285"/>
      <c r="D622" s="285"/>
      <c r="E622" s="285"/>
      <c r="F622" s="285"/>
      <c r="G622" s="285"/>
      <c r="H622" s="666"/>
      <c r="I622" s="285"/>
      <c r="J622" s="285"/>
      <c r="K622" s="285"/>
      <c r="L622" s="285"/>
      <c r="M622" s="285"/>
      <c r="N622" s="285"/>
      <c r="O622" s="285"/>
      <c r="P622" s="285"/>
      <c r="Q622" s="285"/>
      <c r="R622" s="285"/>
      <c r="S622" s="285"/>
      <c r="T622" s="285"/>
      <c r="U622" s="285"/>
      <c r="V622" s="285"/>
      <c r="W622" s="285"/>
      <c r="X622" s="285"/>
      <c r="Y622" s="285"/>
      <c r="Z622" s="285"/>
      <c r="AA622" s="285"/>
    </row>
    <row r="623" spans="1:27" ht="15.75" customHeight="1">
      <c r="A623" s="285"/>
      <c r="B623" s="659"/>
      <c r="C623" s="285"/>
      <c r="D623" s="285"/>
      <c r="E623" s="285"/>
      <c r="F623" s="285"/>
      <c r="G623" s="285"/>
      <c r="H623" s="666"/>
      <c r="I623" s="285"/>
      <c r="J623" s="285"/>
      <c r="K623" s="285"/>
      <c r="L623" s="285"/>
      <c r="M623" s="285"/>
      <c r="N623" s="285"/>
      <c r="O623" s="285"/>
      <c r="P623" s="285"/>
      <c r="Q623" s="285"/>
      <c r="R623" s="285"/>
      <c r="S623" s="285"/>
      <c r="T623" s="285"/>
      <c r="U623" s="285"/>
      <c r="V623" s="285"/>
      <c r="W623" s="285"/>
      <c r="X623" s="285"/>
      <c r="Y623" s="285"/>
      <c r="Z623" s="285"/>
      <c r="AA623" s="285"/>
    </row>
    <row r="624" spans="1:27" ht="15.75" customHeight="1">
      <c r="A624" s="285"/>
      <c r="B624" s="659"/>
      <c r="C624" s="285"/>
      <c r="D624" s="285"/>
      <c r="E624" s="285"/>
      <c r="F624" s="285"/>
      <c r="G624" s="285"/>
      <c r="H624" s="666"/>
      <c r="I624" s="285"/>
      <c r="J624" s="285"/>
      <c r="K624" s="285"/>
      <c r="L624" s="285"/>
      <c r="M624" s="285"/>
      <c r="N624" s="285"/>
      <c r="O624" s="285"/>
      <c r="P624" s="285"/>
      <c r="Q624" s="285"/>
      <c r="R624" s="285"/>
      <c r="S624" s="285"/>
      <c r="T624" s="285"/>
      <c r="U624" s="285"/>
      <c r="V624" s="285"/>
      <c r="W624" s="285"/>
      <c r="X624" s="285"/>
      <c r="Y624" s="285"/>
      <c r="Z624" s="285"/>
      <c r="AA624" s="285"/>
    </row>
    <row r="625" spans="1:27" ht="15.75" customHeight="1">
      <c r="A625" s="285"/>
      <c r="B625" s="659"/>
      <c r="C625" s="285"/>
      <c r="D625" s="285"/>
      <c r="E625" s="285"/>
      <c r="F625" s="285"/>
      <c r="G625" s="285"/>
      <c r="H625" s="666"/>
      <c r="I625" s="285"/>
      <c r="J625" s="285"/>
      <c r="K625" s="285"/>
      <c r="L625" s="285"/>
      <c r="M625" s="285"/>
      <c r="N625" s="285"/>
      <c r="O625" s="285"/>
      <c r="P625" s="285"/>
      <c r="Q625" s="285"/>
      <c r="R625" s="285"/>
      <c r="S625" s="285"/>
      <c r="T625" s="285"/>
      <c r="U625" s="285"/>
      <c r="V625" s="285"/>
      <c r="W625" s="285"/>
      <c r="X625" s="285"/>
      <c r="Y625" s="285"/>
      <c r="Z625" s="285"/>
      <c r="AA625" s="285"/>
    </row>
    <row r="626" spans="1:27" ht="15.75" customHeight="1">
      <c r="A626" s="285"/>
      <c r="B626" s="659"/>
      <c r="C626" s="285"/>
      <c r="D626" s="285"/>
      <c r="E626" s="285"/>
      <c r="F626" s="285"/>
      <c r="G626" s="285"/>
      <c r="H626" s="666"/>
      <c r="I626" s="285"/>
      <c r="J626" s="285"/>
      <c r="K626" s="285"/>
      <c r="L626" s="285"/>
      <c r="M626" s="285"/>
      <c r="N626" s="285"/>
      <c r="O626" s="285"/>
      <c r="P626" s="285"/>
      <c r="Q626" s="285"/>
      <c r="R626" s="285"/>
      <c r="S626" s="285"/>
      <c r="T626" s="285"/>
      <c r="U626" s="285"/>
      <c r="V626" s="285"/>
      <c r="W626" s="285"/>
      <c r="X626" s="285"/>
      <c r="Y626" s="285"/>
      <c r="Z626" s="285"/>
      <c r="AA626" s="285"/>
    </row>
    <row r="627" spans="1:27" ht="15.75" customHeight="1">
      <c r="A627" s="285"/>
      <c r="B627" s="659"/>
      <c r="C627" s="285"/>
      <c r="D627" s="285"/>
      <c r="E627" s="285"/>
      <c r="F627" s="285"/>
      <c r="G627" s="285"/>
      <c r="H627" s="666"/>
      <c r="I627" s="285"/>
      <c r="J627" s="285"/>
      <c r="K627" s="285"/>
      <c r="L627" s="285"/>
      <c r="M627" s="285"/>
      <c r="N627" s="285"/>
      <c r="O627" s="285"/>
      <c r="P627" s="285"/>
      <c r="Q627" s="285"/>
      <c r="R627" s="285"/>
      <c r="S627" s="285"/>
      <c r="T627" s="285"/>
      <c r="U627" s="285"/>
      <c r="V627" s="285"/>
      <c r="W627" s="285"/>
      <c r="X627" s="285"/>
      <c r="Y627" s="285"/>
      <c r="Z627" s="285"/>
      <c r="AA627" s="285"/>
    </row>
    <row r="628" spans="1:27" ht="15.75" customHeight="1">
      <c r="A628" s="285"/>
      <c r="B628" s="659"/>
      <c r="C628" s="285"/>
      <c r="D628" s="285"/>
      <c r="E628" s="285"/>
      <c r="F628" s="285"/>
      <c r="G628" s="285"/>
      <c r="H628" s="666"/>
      <c r="I628" s="285"/>
      <c r="J628" s="285"/>
      <c r="K628" s="285"/>
      <c r="L628" s="285"/>
      <c r="M628" s="285"/>
      <c r="N628" s="285"/>
      <c r="O628" s="285"/>
      <c r="P628" s="285"/>
      <c r="Q628" s="285"/>
      <c r="R628" s="285"/>
      <c r="S628" s="285"/>
      <c r="T628" s="285"/>
      <c r="U628" s="285"/>
      <c r="V628" s="285"/>
      <c r="W628" s="285"/>
      <c r="X628" s="285"/>
      <c r="Y628" s="285"/>
      <c r="Z628" s="285"/>
      <c r="AA628" s="285"/>
    </row>
    <row r="629" spans="1:27" ht="15.75" customHeight="1">
      <c r="A629" s="285"/>
      <c r="B629" s="659"/>
      <c r="C629" s="285"/>
      <c r="D629" s="285"/>
      <c r="E629" s="285"/>
      <c r="F629" s="285"/>
      <c r="G629" s="285"/>
      <c r="H629" s="666"/>
      <c r="I629" s="285"/>
      <c r="J629" s="285"/>
      <c r="K629" s="285"/>
      <c r="L629" s="285"/>
      <c r="M629" s="285"/>
      <c r="N629" s="285"/>
      <c r="O629" s="285"/>
      <c r="P629" s="285"/>
      <c r="Q629" s="285"/>
      <c r="R629" s="285"/>
      <c r="S629" s="285"/>
      <c r="T629" s="285"/>
      <c r="U629" s="285"/>
      <c r="V629" s="285"/>
      <c r="W629" s="285"/>
      <c r="X629" s="285"/>
      <c r="Y629" s="285"/>
      <c r="Z629" s="285"/>
      <c r="AA629" s="285"/>
    </row>
    <row r="630" spans="1:27" ht="15.75" customHeight="1">
      <c r="A630" s="285"/>
      <c r="B630" s="659"/>
      <c r="C630" s="285"/>
      <c r="D630" s="285"/>
      <c r="E630" s="285"/>
      <c r="F630" s="285"/>
      <c r="G630" s="285"/>
      <c r="H630" s="666"/>
      <c r="I630" s="285"/>
      <c r="J630" s="285"/>
      <c r="K630" s="285"/>
      <c r="L630" s="285"/>
      <c r="M630" s="285"/>
      <c r="N630" s="285"/>
      <c r="O630" s="285"/>
      <c r="P630" s="285"/>
      <c r="Q630" s="285"/>
      <c r="R630" s="285"/>
      <c r="S630" s="285"/>
      <c r="T630" s="285"/>
      <c r="U630" s="285"/>
      <c r="V630" s="285"/>
      <c r="W630" s="285"/>
      <c r="X630" s="285"/>
      <c r="Y630" s="285"/>
      <c r="Z630" s="285"/>
      <c r="AA630" s="285"/>
    </row>
    <row r="631" spans="1:27" ht="15.75" customHeight="1">
      <c r="A631" s="285"/>
      <c r="B631" s="659"/>
      <c r="C631" s="285"/>
      <c r="D631" s="285"/>
      <c r="E631" s="285"/>
      <c r="F631" s="285"/>
      <c r="G631" s="285"/>
      <c r="H631" s="666"/>
      <c r="I631" s="285"/>
      <c r="J631" s="285"/>
      <c r="K631" s="285"/>
      <c r="L631" s="285"/>
      <c r="M631" s="285"/>
      <c r="N631" s="285"/>
      <c r="O631" s="285"/>
      <c r="P631" s="285"/>
      <c r="Q631" s="285"/>
      <c r="R631" s="285"/>
      <c r="S631" s="285"/>
      <c r="T631" s="285"/>
      <c r="U631" s="285"/>
      <c r="V631" s="285"/>
      <c r="W631" s="285"/>
      <c r="X631" s="285"/>
      <c r="Y631" s="285"/>
      <c r="Z631" s="285"/>
      <c r="AA631" s="285"/>
    </row>
    <row r="632" spans="1:27" ht="15.75" customHeight="1">
      <c r="A632" s="285"/>
      <c r="B632" s="659"/>
      <c r="C632" s="285"/>
      <c r="D632" s="285"/>
      <c r="E632" s="285"/>
      <c r="F632" s="285"/>
      <c r="G632" s="285"/>
      <c r="H632" s="666"/>
      <c r="I632" s="285"/>
      <c r="J632" s="285"/>
      <c r="K632" s="285"/>
      <c r="L632" s="285"/>
      <c r="M632" s="285"/>
      <c r="N632" s="285"/>
      <c r="O632" s="285"/>
      <c r="P632" s="285"/>
      <c r="Q632" s="285"/>
      <c r="R632" s="285"/>
      <c r="S632" s="285"/>
      <c r="T632" s="285"/>
      <c r="U632" s="285"/>
      <c r="V632" s="285"/>
      <c r="W632" s="285"/>
      <c r="X632" s="285"/>
      <c r="Y632" s="285"/>
      <c r="Z632" s="285"/>
      <c r="AA632" s="285"/>
    </row>
    <row r="633" spans="1:27" ht="15.75" customHeight="1">
      <c r="A633" s="285"/>
      <c r="B633" s="659"/>
      <c r="C633" s="285"/>
      <c r="D633" s="285"/>
      <c r="E633" s="285"/>
      <c r="F633" s="285"/>
      <c r="G633" s="285"/>
      <c r="H633" s="666"/>
      <c r="I633" s="285"/>
      <c r="J633" s="285"/>
      <c r="K633" s="285"/>
      <c r="L633" s="285"/>
      <c r="M633" s="285"/>
      <c r="N633" s="285"/>
      <c r="O633" s="285"/>
      <c r="P633" s="285"/>
      <c r="Q633" s="285"/>
      <c r="R633" s="285"/>
      <c r="S633" s="285"/>
      <c r="T633" s="285"/>
      <c r="U633" s="285"/>
      <c r="V633" s="285"/>
      <c r="W633" s="285"/>
      <c r="X633" s="285"/>
      <c r="Y633" s="285"/>
      <c r="Z633" s="285"/>
      <c r="AA633" s="285"/>
    </row>
    <row r="634" spans="1:27" ht="15.75" customHeight="1">
      <c r="A634" s="285"/>
      <c r="B634" s="659"/>
      <c r="C634" s="285"/>
      <c r="D634" s="285"/>
      <c r="E634" s="285"/>
      <c r="F634" s="285"/>
      <c r="G634" s="285"/>
      <c r="H634" s="666"/>
      <c r="I634" s="285"/>
      <c r="J634" s="285"/>
      <c r="K634" s="285"/>
      <c r="L634" s="285"/>
      <c r="M634" s="285"/>
      <c r="N634" s="285"/>
      <c r="O634" s="285"/>
      <c r="P634" s="285"/>
      <c r="Q634" s="285"/>
      <c r="R634" s="285"/>
      <c r="S634" s="285"/>
      <c r="T634" s="285"/>
      <c r="U634" s="285"/>
      <c r="V634" s="285"/>
      <c r="W634" s="285"/>
      <c r="X634" s="285"/>
      <c r="Y634" s="285"/>
      <c r="Z634" s="285"/>
      <c r="AA634" s="285"/>
    </row>
    <row r="635" spans="1:27" ht="15.75" customHeight="1">
      <c r="A635" s="285"/>
      <c r="B635" s="659"/>
      <c r="C635" s="285"/>
      <c r="D635" s="285"/>
      <c r="E635" s="285"/>
      <c r="F635" s="285"/>
      <c r="G635" s="285"/>
      <c r="H635" s="666"/>
      <c r="I635" s="285"/>
      <c r="J635" s="285"/>
      <c r="K635" s="285"/>
      <c r="L635" s="285"/>
      <c r="M635" s="285"/>
      <c r="N635" s="285"/>
      <c r="O635" s="285"/>
      <c r="P635" s="285"/>
      <c r="Q635" s="285"/>
      <c r="R635" s="285"/>
      <c r="S635" s="285"/>
      <c r="T635" s="285"/>
      <c r="U635" s="285"/>
      <c r="V635" s="285"/>
      <c r="W635" s="285"/>
      <c r="X635" s="285"/>
      <c r="Y635" s="285"/>
      <c r="Z635" s="285"/>
      <c r="AA635" s="285"/>
    </row>
    <row r="636" spans="1:27" ht="15.75" customHeight="1">
      <c r="A636" s="285"/>
      <c r="B636" s="659"/>
      <c r="C636" s="285"/>
      <c r="D636" s="285"/>
      <c r="E636" s="285"/>
      <c r="F636" s="285"/>
      <c r="G636" s="285"/>
      <c r="H636" s="666"/>
      <c r="I636" s="285"/>
      <c r="J636" s="285"/>
      <c r="K636" s="285"/>
      <c r="L636" s="285"/>
      <c r="M636" s="285"/>
      <c r="N636" s="285"/>
      <c r="O636" s="285"/>
      <c r="P636" s="285"/>
      <c r="Q636" s="285"/>
      <c r="R636" s="285"/>
      <c r="S636" s="285"/>
      <c r="T636" s="285"/>
      <c r="U636" s="285"/>
      <c r="V636" s="285"/>
      <c r="W636" s="285"/>
      <c r="X636" s="285"/>
      <c r="Y636" s="285"/>
      <c r="Z636" s="285"/>
      <c r="AA636" s="285"/>
    </row>
    <row r="637" spans="1:27" ht="15.75" customHeight="1">
      <c r="A637" s="285"/>
      <c r="B637" s="659"/>
      <c r="C637" s="285"/>
      <c r="D637" s="285"/>
      <c r="E637" s="285"/>
      <c r="F637" s="285"/>
      <c r="G637" s="285"/>
      <c r="H637" s="666"/>
      <c r="I637" s="285"/>
      <c r="J637" s="285"/>
      <c r="K637" s="285"/>
      <c r="L637" s="285"/>
      <c r="M637" s="285"/>
      <c r="N637" s="285"/>
      <c r="O637" s="285"/>
      <c r="P637" s="285"/>
      <c r="Q637" s="285"/>
      <c r="R637" s="285"/>
      <c r="S637" s="285"/>
      <c r="T637" s="285"/>
      <c r="U637" s="285"/>
      <c r="V637" s="285"/>
      <c r="W637" s="285"/>
      <c r="X637" s="285"/>
      <c r="Y637" s="285"/>
      <c r="Z637" s="285"/>
      <c r="AA637" s="285"/>
    </row>
    <row r="638" spans="1:27" ht="15.75" customHeight="1">
      <c r="A638" s="285"/>
      <c r="B638" s="659"/>
      <c r="C638" s="285"/>
      <c r="D638" s="285"/>
      <c r="E638" s="285"/>
      <c r="F638" s="285"/>
      <c r="G638" s="285"/>
      <c r="H638" s="666"/>
      <c r="I638" s="285"/>
      <c r="J638" s="285"/>
      <c r="K638" s="285"/>
      <c r="L638" s="285"/>
      <c r="M638" s="285"/>
      <c r="N638" s="285"/>
      <c r="O638" s="285"/>
      <c r="P638" s="285"/>
      <c r="Q638" s="285"/>
      <c r="R638" s="285"/>
      <c r="S638" s="285"/>
      <c r="T638" s="285"/>
      <c r="U638" s="285"/>
      <c r="V638" s="285"/>
      <c r="W638" s="285"/>
      <c r="X638" s="285"/>
      <c r="Y638" s="285"/>
      <c r="Z638" s="285"/>
      <c r="AA638" s="285"/>
    </row>
    <row r="639" spans="1:27" ht="15.75" customHeight="1">
      <c r="A639" s="285"/>
      <c r="B639" s="659"/>
      <c r="C639" s="285"/>
      <c r="D639" s="285"/>
      <c r="E639" s="285"/>
      <c r="F639" s="285"/>
      <c r="G639" s="285"/>
      <c r="H639" s="666"/>
      <c r="I639" s="285"/>
      <c r="J639" s="285"/>
      <c r="K639" s="285"/>
      <c r="L639" s="285"/>
      <c r="M639" s="285"/>
      <c r="N639" s="285"/>
      <c r="O639" s="285"/>
      <c r="P639" s="285"/>
      <c r="Q639" s="285"/>
      <c r="R639" s="285"/>
      <c r="S639" s="285"/>
      <c r="T639" s="285"/>
      <c r="U639" s="285"/>
      <c r="V639" s="285"/>
      <c r="W639" s="285"/>
      <c r="X639" s="285"/>
      <c r="Y639" s="285"/>
      <c r="Z639" s="285"/>
      <c r="AA639" s="285"/>
    </row>
    <row r="640" spans="1:27" ht="15.75" customHeight="1">
      <c r="A640" s="285"/>
      <c r="B640" s="659"/>
      <c r="C640" s="285"/>
      <c r="D640" s="285"/>
      <c r="E640" s="285"/>
      <c r="F640" s="285"/>
      <c r="G640" s="285"/>
      <c r="H640" s="666"/>
      <c r="I640" s="285"/>
      <c r="J640" s="285"/>
      <c r="K640" s="285"/>
      <c r="L640" s="285"/>
      <c r="M640" s="285"/>
      <c r="N640" s="285"/>
      <c r="O640" s="285"/>
      <c r="P640" s="285"/>
      <c r="Q640" s="285"/>
      <c r="R640" s="285"/>
      <c r="S640" s="285"/>
      <c r="T640" s="285"/>
      <c r="U640" s="285"/>
      <c r="V640" s="285"/>
      <c r="W640" s="285"/>
      <c r="X640" s="285"/>
      <c r="Y640" s="285"/>
      <c r="Z640" s="285"/>
      <c r="AA640" s="285"/>
    </row>
    <row r="641" spans="1:27" ht="15.75" customHeight="1">
      <c r="A641" s="285"/>
      <c r="B641" s="659"/>
      <c r="C641" s="285"/>
      <c r="D641" s="285"/>
      <c r="E641" s="285"/>
      <c r="F641" s="285"/>
      <c r="G641" s="285"/>
      <c r="H641" s="666"/>
      <c r="I641" s="285"/>
      <c r="J641" s="285"/>
      <c r="K641" s="285"/>
      <c r="L641" s="285"/>
      <c r="M641" s="285"/>
      <c r="N641" s="285"/>
      <c r="O641" s="285"/>
      <c r="P641" s="285"/>
      <c r="Q641" s="285"/>
      <c r="R641" s="285"/>
      <c r="S641" s="285"/>
      <c r="T641" s="285"/>
      <c r="U641" s="285"/>
      <c r="V641" s="285"/>
      <c r="W641" s="285"/>
      <c r="X641" s="285"/>
      <c r="Y641" s="285"/>
      <c r="Z641" s="285"/>
      <c r="AA641" s="285"/>
    </row>
    <row r="642" spans="1:27" ht="15.75" customHeight="1">
      <c r="A642" s="285"/>
      <c r="B642" s="659"/>
      <c r="C642" s="285"/>
      <c r="D642" s="285"/>
      <c r="E642" s="285"/>
      <c r="F642" s="285"/>
      <c r="G642" s="285"/>
      <c r="H642" s="666"/>
      <c r="I642" s="285"/>
      <c r="J642" s="285"/>
      <c r="K642" s="285"/>
      <c r="L642" s="285"/>
      <c r="M642" s="285"/>
      <c r="N642" s="285"/>
      <c r="O642" s="285"/>
      <c r="P642" s="285"/>
      <c r="Q642" s="285"/>
      <c r="R642" s="285"/>
      <c r="S642" s="285"/>
      <c r="T642" s="285"/>
      <c r="U642" s="285"/>
      <c r="V642" s="285"/>
      <c r="W642" s="285"/>
      <c r="X642" s="285"/>
      <c r="Y642" s="285"/>
      <c r="Z642" s="285"/>
      <c r="AA642" s="285"/>
    </row>
    <row r="643" spans="1:27" ht="15.75" customHeight="1">
      <c r="A643" s="285"/>
      <c r="B643" s="659"/>
      <c r="C643" s="285"/>
      <c r="D643" s="285"/>
      <c r="E643" s="285"/>
      <c r="F643" s="285"/>
      <c r="G643" s="285"/>
      <c r="H643" s="666"/>
      <c r="I643" s="285"/>
      <c r="J643" s="285"/>
      <c r="K643" s="285"/>
      <c r="L643" s="285"/>
      <c r="M643" s="285"/>
      <c r="N643" s="285"/>
      <c r="O643" s="285"/>
      <c r="P643" s="285"/>
      <c r="Q643" s="285"/>
      <c r="R643" s="285"/>
      <c r="S643" s="285"/>
      <c r="T643" s="285"/>
      <c r="U643" s="285"/>
      <c r="V643" s="285"/>
      <c r="W643" s="285"/>
      <c r="X643" s="285"/>
      <c r="Y643" s="285"/>
      <c r="Z643" s="285"/>
      <c r="AA643" s="285"/>
    </row>
    <row r="644" spans="1:27" ht="15.75" customHeight="1">
      <c r="A644" s="285"/>
      <c r="B644" s="659"/>
      <c r="C644" s="285"/>
      <c r="D644" s="285"/>
      <c r="E644" s="285"/>
      <c r="F644" s="285"/>
      <c r="G644" s="285"/>
      <c r="H644" s="666"/>
      <c r="I644" s="285"/>
      <c r="J644" s="285"/>
      <c r="K644" s="285"/>
      <c r="L644" s="285"/>
      <c r="M644" s="285"/>
      <c r="N644" s="285"/>
      <c r="O644" s="285"/>
      <c r="P644" s="285"/>
      <c r="Q644" s="285"/>
      <c r="R644" s="285"/>
      <c r="S644" s="285"/>
      <c r="T644" s="285"/>
      <c r="U644" s="285"/>
      <c r="V644" s="285"/>
      <c r="W644" s="285"/>
      <c r="X644" s="285"/>
      <c r="Y644" s="285"/>
      <c r="Z644" s="285"/>
      <c r="AA644" s="285"/>
    </row>
    <row r="645" spans="1:27" ht="15.75" customHeight="1">
      <c r="A645" s="285"/>
      <c r="B645" s="659"/>
      <c r="C645" s="285"/>
      <c r="D645" s="285"/>
      <c r="E645" s="285"/>
      <c r="F645" s="285"/>
      <c r="G645" s="285"/>
      <c r="H645" s="666"/>
      <c r="I645" s="285"/>
      <c r="J645" s="285"/>
      <c r="K645" s="285"/>
      <c r="L645" s="285"/>
      <c r="M645" s="285"/>
      <c r="N645" s="285"/>
      <c r="O645" s="285"/>
      <c r="P645" s="285"/>
      <c r="Q645" s="285"/>
      <c r="R645" s="285"/>
      <c r="S645" s="285"/>
      <c r="T645" s="285"/>
      <c r="U645" s="285"/>
      <c r="V645" s="285"/>
      <c r="W645" s="285"/>
      <c r="X645" s="285"/>
      <c r="Y645" s="285"/>
      <c r="Z645" s="285"/>
      <c r="AA645" s="285"/>
    </row>
    <row r="646" spans="1:27" ht="15.75" customHeight="1">
      <c r="A646" s="285"/>
      <c r="B646" s="659"/>
      <c r="C646" s="285"/>
      <c r="D646" s="285"/>
      <c r="E646" s="285"/>
      <c r="F646" s="285"/>
      <c r="G646" s="285"/>
      <c r="H646" s="666"/>
      <c r="I646" s="285"/>
      <c r="J646" s="285"/>
      <c r="K646" s="285"/>
      <c r="L646" s="285"/>
      <c r="M646" s="285"/>
      <c r="N646" s="285"/>
      <c r="O646" s="285"/>
      <c r="P646" s="285"/>
      <c r="Q646" s="285"/>
      <c r="R646" s="285"/>
      <c r="S646" s="285"/>
      <c r="T646" s="285"/>
      <c r="U646" s="285"/>
      <c r="V646" s="285"/>
      <c r="W646" s="285"/>
      <c r="X646" s="285"/>
      <c r="Y646" s="285"/>
      <c r="Z646" s="285"/>
      <c r="AA646" s="285"/>
    </row>
    <row r="647" spans="1:27" ht="15.75" customHeight="1">
      <c r="A647" s="285"/>
      <c r="B647" s="659"/>
      <c r="C647" s="285"/>
      <c r="D647" s="285"/>
      <c r="E647" s="285"/>
      <c r="F647" s="285"/>
      <c r="G647" s="285"/>
      <c r="H647" s="666"/>
      <c r="I647" s="285"/>
      <c r="J647" s="285"/>
      <c r="K647" s="285"/>
      <c r="L647" s="285"/>
      <c r="M647" s="285"/>
      <c r="N647" s="285"/>
      <c r="O647" s="285"/>
      <c r="P647" s="285"/>
      <c r="Q647" s="285"/>
      <c r="R647" s="285"/>
      <c r="S647" s="285"/>
      <c r="T647" s="285"/>
      <c r="U647" s="285"/>
      <c r="V647" s="285"/>
      <c r="W647" s="285"/>
      <c r="X647" s="285"/>
      <c r="Y647" s="285"/>
      <c r="Z647" s="285"/>
      <c r="AA647" s="285"/>
    </row>
    <row r="648" spans="1:27" ht="15.75" customHeight="1">
      <c r="A648" s="285"/>
      <c r="B648" s="659"/>
      <c r="C648" s="285"/>
      <c r="D648" s="285"/>
      <c r="E648" s="285"/>
      <c r="F648" s="285"/>
      <c r="G648" s="285"/>
      <c r="H648" s="666"/>
      <c r="I648" s="285"/>
      <c r="J648" s="285"/>
      <c r="K648" s="285"/>
      <c r="L648" s="285"/>
      <c r="M648" s="285"/>
      <c r="N648" s="285"/>
      <c r="O648" s="285"/>
      <c r="P648" s="285"/>
      <c r="Q648" s="285"/>
      <c r="R648" s="285"/>
      <c r="S648" s="285"/>
      <c r="T648" s="285"/>
      <c r="U648" s="285"/>
      <c r="V648" s="285"/>
      <c r="W648" s="285"/>
      <c r="X648" s="285"/>
      <c r="Y648" s="285"/>
      <c r="Z648" s="285"/>
      <c r="AA648" s="285"/>
    </row>
    <row r="649" spans="1:27" ht="15.75" customHeight="1">
      <c r="A649" s="285"/>
      <c r="B649" s="659"/>
      <c r="C649" s="285"/>
      <c r="D649" s="285"/>
      <c r="E649" s="285"/>
      <c r="F649" s="285"/>
      <c r="G649" s="285"/>
      <c r="H649" s="666"/>
      <c r="I649" s="285"/>
      <c r="J649" s="285"/>
      <c r="K649" s="285"/>
      <c r="L649" s="285"/>
      <c r="M649" s="285"/>
      <c r="N649" s="285"/>
      <c r="O649" s="285"/>
      <c r="P649" s="285"/>
      <c r="Q649" s="285"/>
      <c r="R649" s="285"/>
      <c r="S649" s="285"/>
      <c r="T649" s="285"/>
      <c r="U649" s="285"/>
      <c r="V649" s="285"/>
      <c r="W649" s="285"/>
      <c r="X649" s="285"/>
      <c r="Y649" s="285"/>
      <c r="Z649" s="285"/>
      <c r="AA649" s="285"/>
    </row>
    <row r="650" spans="1:27" ht="15.75" customHeight="1">
      <c r="A650" s="285"/>
      <c r="B650" s="659"/>
      <c r="C650" s="285"/>
      <c r="D650" s="285"/>
      <c r="E650" s="285"/>
      <c r="F650" s="285"/>
      <c r="G650" s="285"/>
      <c r="H650" s="666"/>
      <c r="I650" s="285"/>
      <c r="J650" s="285"/>
      <c r="K650" s="285"/>
      <c r="L650" s="285"/>
      <c r="M650" s="285"/>
      <c r="N650" s="285"/>
      <c r="O650" s="285"/>
      <c r="P650" s="285"/>
      <c r="Q650" s="285"/>
      <c r="R650" s="285"/>
      <c r="S650" s="285"/>
      <c r="T650" s="285"/>
      <c r="U650" s="285"/>
      <c r="V650" s="285"/>
      <c r="W650" s="285"/>
      <c r="X650" s="285"/>
      <c r="Y650" s="285"/>
      <c r="Z650" s="285"/>
      <c r="AA650" s="285"/>
    </row>
    <row r="651" spans="1:27" ht="15.75" customHeight="1">
      <c r="A651" s="285"/>
      <c r="B651" s="659"/>
      <c r="C651" s="285"/>
      <c r="D651" s="285"/>
      <c r="E651" s="285"/>
      <c r="F651" s="285"/>
      <c r="G651" s="285"/>
      <c r="H651" s="666"/>
      <c r="I651" s="285"/>
      <c r="J651" s="285"/>
      <c r="K651" s="285"/>
      <c r="L651" s="285"/>
      <c r="M651" s="285"/>
      <c r="N651" s="285"/>
      <c r="O651" s="285"/>
      <c r="P651" s="285"/>
      <c r="Q651" s="285"/>
      <c r="R651" s="285"/>
      <c r="S651" s="285"/>
      <c r="T651" s="285"/>
      <c r="U651" s="285"/>
      <c r="V651" s="285"/>
      <c r="W651" s="285"/>
      <c r="X651" s="285"/>
      <c r="Y651" s="285"/>
      <c r="Z651" s="285"/>
      <c r="AA651" s="285"/>
    </row>
    <row r="652" spans="1:27" ht="15.75" customHeight="1">
      <c r="A652" s="285"/>
      <c r="B652" s="659"/>
      <c r="C652" s="285"/>
      <c r="D652" s="285"/>
      <c r="E652" s="285"/>
      <c r="F652" s="285"/>
      <c r="G652" s="285"/>
      <c r="H652" s="666"/>
      <c r="I652" s="285"/>
      <c r="J652" s="285"/>
      <c r="K652" s="285"/>
      <c r="L652" s="285"/>
      <c r="M652" s="285"/>
      <c r="N652" s="285"/>
      <c r="O652" s="285"/>
      <c r="P652" s="285"/>
      <c r="Q652" s="285"/>
      <c r="R652" s="285"/>
      <c r="S652" s="285"/>
      <c r="T652" s="285"/>
      <c r="U652" s="285"/>
      <c r="V652" s="285"/>
      <c r="W652" s="285"/>
      <c r="X652" s="285"/>
      <c r="Y652" s="285"/>
      <c r="Z652" s="285"/>
      <c r="AA652" s="285"/>
    </row>
    <row r="653" spans="1:27" ht="15.75" customHeight="1">
      <c r="A653" s="285"/>
      <c r="B653" s="659"/>
      <c r="C653" s="285"/>
      <c r="D653" s="285"/>
      <c r="E653" s="285"/>
      <c r="F653" s="285"/>
      <c r="G653" s="285"/>
      <c r="H653" s="666"/>
      <c r="I653" s="285"/>
      <c r="J653" s="285"/>
      <c r="K653" s="285"/>
      <c r="L653" s="285"/>
      <c r="M653" s="285"/>
      <c r="N653" s="285"/>
      <c r="O653" s="285"/>
      <c r="P653" s="285"/>
      <c r="Q653" s="285"/>
      <c r="R653" s="285"/>
      <c r="S653" s="285"/>
      <c r="T653" s="285"/>
      <c r="U653" s="285"/>
      <c r="V653" s="285"/>
      <c r="W653" s="285"/>
      <c r="X653" s="285"/>
      <c r="Y653" s="285"/>
      <c r="Z653" s="285"/>
      <c r="AA653" s="285"/>
    </row>
    <row r="654" spans="1:27" ht="15.75" customHeight="1">
      <c r="A654" s="285"/>
      <c r="B654" s="659"/>
      <c r="C654" s="285"/>
      <c r="D654" s="285"/>
      <c r="E654" s="285"/>
      <c r="F654" s="285"/>
      <c r="G654" s="285"/>
      <c r="H654" s="666"/>
      <c r="I654" s="285"/>
      <c r="J654" s="285"/>
      <c r="K654" s="285"/>
      <c r="L654" s="285"/>
      <c r="M654" s="285"/>
      <c r="N654" s="285"/>
      <c r="O654" s="285"/>
      <c r="P654" s="285"/>
      <c r="Q654" s="285"/>
      <c r="R654" s="285"/>
      <c r="S654" s="285"/>
      <c r="T654" s="285"/>
      <c r="U654" s="285"/>
      <c r="V654" s="285"/>
      <c r="W654" s="285"/>
      <c r="X654" s="285"/>
      <c r="Y654" s="285"/>
      <c r="Z654" s="285"/>
      <c r="AA654" s="285"/>
    </row>
    <row r="655" spans="1:27" ht="15.75" customHeight="1">
      <c r="A655" s="285"/>
      <c r="B655" s="659"/>
      <c r="C655" s="285"/>
      <c r="D655" s="285"/>
      <c r="E655" s="285"/>
      <c r="F655" s="285"/>
      <c r="G655" s="285"/>
      <c r="H655" s="666"/>
      <c r="I655" s="285"/>
      <c r="J655" s="285"/>
      <c r="K655" s="285"/>
      <c r="L655" s="285"/>
      <c r="M655" s="285"/>
      <c r="N655" s="285"/>
      <c r="O655" s="285"/>
      <c r="P655" s="285"/>
      <c r="Q655" s="285"/>
      <c r="R655" s="285"/>
      <c r="S655" s="285"/>
      <c r="T655" s="285"/>
      <c r="U655" s="285"/>
      <c r="V655" s="285"/>
      <c r="W655" s="285"/>
      <c r="X655" s="285"/>
      <c r="Y655" s="285"/>
      <c r="Z655" s="285"/>
      <c r="AA655" s="285"/>
    </row>
    <row r="656" spans="1:27" ht="15.75" customHeight="1">
      <c r="A656" s="285"/>
      <c r="B656" s="659"/>
      <c r="C656" s="285"/>
      <c r="D656" s="285"/>
      <c r="E656" s="285"/>
      <c r="F656" s="285"/>
      <c r="G656" s="285"/>
      <c r="H656" s="666"/>
      <c r="I656" s="285"/>
      <c r="J656" s="285"/>
      <c r="K656" s="285"/>
      <c r="L656" s="285"/>
      <c r="M656" s="285"/>
      <c r="N656" s="285"/>
      <c r="O656" s="285"/>
      <c r="P656" s="285"/>
      <c r="Q656" s="285"/>
      <c r="R656" s="285"/>
      <c r="S656" s="285"/>
      <c r="T656" s="285"/>
      <c r="U656" s="285"/>
      <c r="V656" s="285"/>
      <c r="W656" s="285"/>
      <c r="X656" s="285"/>
      <c r="Y656" s="285"/>
      <c r="Z656" s="285"/>
      <c r="AA656" s="285"/>
    </row>
    <row r="657" spans="1:27" ht="15.75" customHeight="1">
      <c r="A657" s="285"/>
      <c r="B657" s="659"/>
      <c r="C657" s="285"/>
      <c r="D657" s="285"/>
      <c r="E657" s="285"/>
      <c r="F657" s="285"/>
      <c r="G657" s="285"/>
      <c r="H657" s="666"/>
      <c r="I657" s="285"/>
      <c r="J657" s="285"/>
      <c r="K657" s="285"/>
      <c r="L657" s="285"/>
      <c r="M657" s="285"/>
      <c r="N657" s="285"/>
      <c r="O657" s="285"/>
      <c r="P657" s="285"/>
      <c r="Q657" s="285"/>
      <c r="R657" s="285"/>
      <c r="S657" s="285"/>
      <c r="T657" s="285"/>
      <c r="U657" s="285"/>
      <c r="V657" s="285"/>
      <c r="W657" s="285"/>
      <c r="X657" s="285"/>
      <c r="Y657" s="285"/>
      <c r="Z657" s="285"/>
      <c r="AA657" s="285"/>
    </row>
    <row r="658" spans="1:27" ht="15.75" customHeight="1">
      <c r="A658" s="285"/>
      <c r="B658" s="659"/>
      <c r="C658" s="285"/>
      <c r="D658" s="285"/>
      <c r="E658" s="285"/>
      <c r="F658" s="285"/>
      <c r="G658" s="285"/>
      <c r="H658" s="666"/>
      <c r="I658" s="285"/>
      <c r="J658" s="285"/>
      <c r="K658" s="285"/>
      <c r="L658" s="285"/>
      <c r="M658" s="285"/>
      <c r="N658" s="285"/>
      <c r="O658" s="285"/>
      <c r="P658" s="285"/>
      <c r="Q658" s="285"/>
      <c r="R658" s="285"/>
      <c r="S658" s="285"/>
      <c r="T658" s="285"/>
      <c r="U658" s="285"/>
      <c r="V658" s="285"/>
      <c r="W658" s="285"/>
      <c r="X658" s="285"/>
      <c r="Y658" s="285"/>
      <c r="Z658" s="285"/>
      <c r="AA658" s="285"/>
    </row>
    <row r="659" spans="1:27" ht="15.75" customHeight="1">
      <c r="A659" s="285"/>
      <c r="B659" s="659"/>
      <c r="C659" s="285"/>
      <c r="D659" s="285"/>
      <c r="E659" s="285"/>
      <c r="F659" s="285"/>
      <c r="G659" s="285"/>
      <c r="H659" s="666"/>
      <c r="I659" s="285"/>
      <c r="J659" s="285"/>
      <c r="K659" s="285"/>
      <c r="L659" s="285"/>
      <c r="M659" s="285"/>
      <c r="N659" s="285"/>
      <c r="O659" s="285"/>
      <c r="P659" s="285"/>
      <c r="Q659" s="285"/>
      <c r="R659" s="285"/>
      <c r="S659" s="285"/>
      <c r="T659" s="285"/>
      <c r="U659" s="285"/>
      <c r="V659" s="285"/>
      <c r="W659" s="285"/>
      <c r="X659" s="285"/>
      <c r="Y659" s="285"/>
      <c r="Z659" s="285"/>
      <c r="AA659" s="285"/>
    </row>
    <row r="660" spans="1:27" ht="15.75" customHeight="1">
      <c r="A660" s="285"/>
      <c r="B660" s="659"/>
      <c r="C660" s="285"/>
      <c r="D660" s="285"/>
      <c r="E660" s="285"/>
      <c r="F660" s="285"/>
      <c r="G660" s="285"/>
      <c r="H660" s="666"/>
      <c r="I660" s="285"/>
      <c r="J660" s="285"/>
      <c r="K660" s="285"/>
      <c r="L660" s="285"/>
      <c r="M660" s="285"/>
      <c r="N660" s="285"/>
      <c r="O660" s="285"/>
      <c r="P660" s="285"/>
      <c r="Q660" s="285"/>
      <c r="R660" s="285"/>
      <c r="S660" s="285"/>
      <c r="T660" s="285"/>
      <c r="U660" s="285"/>
      <c r="V660" s="285"/>
      <c r="W660" s="285"/>
      <c r="X660" s="285"/>
      <c r="Y660" s="285"/>
      <c r="Z660" s="285"/>
      <c r="AA660" s="285"/>
    </row>
    <row r="661" spans="1:27" ht="15.75" customHeight="1">
      <c r="A661" s="285"/>
      <c r="B661" s="659"/>
      <c r="C661" s="285"/>
      <c r="D661" s="285"/>
      <c r="E661" s="285"/>
      <c r="F661" s="285"/>
      <c r="G661" s="285"/>
      <c r="H661" s="666"/>
      <c r="I661" s="285"/>
      <c r="J661" s="285"/>
      <c r="K661" s="285"/>
      <c r="L661" s="285"/>
      <c r="M661" s="285"/>
      <c r="N661" s="285"/>
      <c r="O661" s="285"/>
      <c r="P661" s="285"/>
      <c r="Q661" s="285"/>
      <c r="R661" s="285"/>
      <c r="S661" s="285"/>
      <c r="T661" s="285"/>
      <c r="U661" s="285"/>
      <c r="V661" s="285"/>
      <c r="W661" s="285"/>
      <c r="X661" s="285"/>
      <c r="Y661" s="285"/>
      <c r="Z661" s="285"/>
      <c r="AA661" s="285"/>
    </row>
    <row r="662" spans="1:27" ht="15.75" customHeight="1">
      <c r="A662" s="285"/>
      <c r="B662" s="659"/>
      <c r="C662" s="285"/>
      <c r="D662" s="285"/>
      <c r="E662" s="285"/>
      <c r="F662" s="285"/>
      <c r="G662" s="285"/>
      <c r="H662" s="666"/>
      <c r="I662" s="285"/>
      <c r="J662" s="285"/>
      <c r="K662" s="285"/>
      <c r="L662" s="285"/>
      <c r="M662" s="285"/>
      <c r="N662" s="285"/>
      <c r="O662" s="285"/>
      <c r="P662" s="285"/>
      <c r="Q662" s="285"/>
      <c r="R662" s="285"/>
      <c r="S662" s="285"/>
      <c r="T662" s="285"/>
      <c r="U662" s="285"/>
      <c r="V662" s="285"/>
      <c r="W662" s="285"/>
      <c r="X662" s="285"/>
      <c r="Y662" s="285"/>
      <c r="Z662" s="285"/>
      <c r="AA662" s="285"/>
    </row>
    <row r="663" spans="1:27" ht="15.75" customHeight="1">
      <c r="A663" s="285"/>
      <c r="B663" s="659"/>
      <c r="C663" s="285"/>
      <c r="D663" s="285"/>
      <c r="E663" s="285"/>
      <c r="F663" s="285"/>
      <c r="G663" s="285"/>
      <c r="H663" s="666"/>
      <c r="I663" s="285"/>
      <c r="J663" s="285"/>
      <c r="K663" s="285"/>
      <c r="L663" s="285"/>
      <c r="M663" s="285"/>
      <c r="N663" s="285"/>
      <c r="O663" s="285"/>
      <c r="P663" s="285"/>
      <c r="Q663" s="285"/>
      <c r="R663" s="285"/>
      <c r="S663" s="285"/>
      <c r="T663" s="285"/>
      <c r="U663" s="285"/>
      <c r="V663" s="285"/>
      <c r="W663" s="285"/>
      <c r="X663" s="285"/>
      <c r="Y663" s="285"/>
      <c r="Z663" s="285"/>
      <c r="AA663" s="285"/>
    </row>
    <row r="664" spans="1:27" ht="15.75" customHeight="1">
      <c r="A664" s="285"/>
      <c r="B664" s="659"/>
      <c r="C664" s="285"/>
      <c r="D664" s="285"/>
      <c r="E664" s="285"/>
      <c r="F664" s="285"/>
      <c r="G664" s="285"/>
      <c r="H664" s="666"/>
      <c r="I664" s="285"/>
      <c r="J664" s="285"/>
      <c r="K664" s="285"/>
      <c r="L664" s="285"/>
      <c r="M664" s="285"/>
      <c r="N664" s="285"/>
      <c r="O664" s="285"/>
      <c r="P664" s="285"/>
      <c r="Q664" s="285"/>
      <c r="R664" s="285"/>
      <c r="S664" s="285"/>
      <c r="T664" s="285"/>
      <c r="U664" s="285"/>
      <c r="V664" s="285"/>
      <c r="W664" s="285"/>
      <c r="X664" s="285"/>
      <c r="Y664" s="285"/>
      <c r="Z664" s="285"/>
      <c r="AA664" s="285"/>
    </row>
    <row r="665" spans="1:27" ht="15.75" customHeight="1">
      <c r="A665" s="285"/>
      <c r="B665" s="659"/>
      <c r="C665" s="285"/>
      <c r="D665" s="285"/>
      <c r="E665" s="285"/>
      <c r="F665" s="285"/>
      <c r="G665" s="285"/>
      <c r="H665" s="666"/>
      <c r="I665" s="285"/>
      <c r="J665" s="285"/>
      <c r="K665" s="285"/>
      <c r="L665" s="285"/>
      <c r="M665" s="285"/>
      <c r="N665" s="285"/>
      <c r="O665" s="285"/>
      <c r="P665" s="285"/>
      <c r="Q665" s="285"/>
      <c r="R665" s="285"/>
      <c r="S665" s="285"/>
      <c r="T665" s="285"/>
      <c r="U665" s="285"/>
      <c r="V665" s="285"/>
      <c r="W665" s="285"/>
      <c r="X665" s="285"/>
      <c r="Y665" s="285"/>
      <c r="Z665" s="285"/>
      <c r="AA665" s="285"/>
    </row>
    <row r="666" spans="1:27" ht="15.75" customHeight="1">
      <c r="A666" s="285"/>
      <c r="B666" s="659"/>
      <c r="C666" s="285"/>
      <c r="D666" s="285"/>
      <c r="E666" s="285"/>
      <c r="F666" s="285"/>
      <c r="G666" s="285"/>
      <c r="H666" s="666"/>
      <c r="I666" s="285"/>
      <c r="J666" s="285"/>
      <c r="K666" s="285"/>
      <c r="L666" s="285"/>
      <c r="M666" s="285"/>
      <c r="N666" s="285"/>
      <c r="O666" s="285"/>
      <c r="P666" s="285"/>
      <c r="Q666" s="285"/>
      <c r="R666" s="285"/>
      <c r="S666" s="285"/>
      <c r="T666" s="285"/>
      <c r="U666" s="285"/>
      <c r="V666" s="285"/>
      <c r="W666" s="285"/>
      <c r="X666" s="285"/>
      <c r="Y666" s="285"/>
      <c r="Z666" s="285"/>
      <c r="AA666" s="285"/>
    </row>
    <row r="667" spans="1:27" ht="15.75" customHeight="1">
      <c r="A667" s="285"/>
      <c r="B667" s="659"/>
      <c r="C667" s="285"/>
      <c r="D667" s="285"/>
      <c r="E667" s="285"/>
      <c r="F667" s="285"/>
      <c r="G667" s="285"/>
      <c r="H667" s="666"/>
      <c r="I667" s="285"/>
      <c r="J667" s="285"/>
      <c r="K667" s="285"/>
      <c r="L667" s="285"/>
      <c r="M667" s="285"/>
      <c r="N667" s="285"/>
      <c r="O667" s="285"/>
      <c r="P667" s="285"/>
      <c r="Q667" s="285"/>
      <c r="R667" s="285"/>
      <c r="S667" s="285"/>
      <c r="T667" s="285"/>
      <c r="U667" s="285"/>
      <c r="V667" s="285"/>
      <c r="W667" s="285"/>
      <c r="X667" s="285"/>
      <c r="Y667" s="285"/>
      <c r="Z667" s="285"/>
      <c r="AA667" s="285"/>
    </row>
    <row r="668" spans="1:27" ht="15.75" customHeight="1">
      <c r="A668" s="285"/>
      <c r="B668" s="659"/>
      <c r="C668" s="285"/>
      <c r="D668" s="285"/>
      <c r="E668" s="285"/>
      <c r="F668" s="285"/>
      <c r="G668" s="285"/>
      <c r="H668" s="666"/>
      <c r="I668" s="285"/>
      <c r="J668" s="285"/>
      <c r="K668" s="285"/>
      <c r="L668" s="285"/>
      <c r="M668" s="285"/>
      <c r="N668" s="285"/>
      <c r="O668" s="285"/>
      <c r="P668" s="285"/>
      <c r="Q668" s="285"/>
      <c r="R668" s="285"/>
      <c r="S668" s="285"/>
      <c r="T668" s="285"/>
      <c r="U668" s="285"/>
      <c r="V668" s="285"/>
      <c r="W668" s="285"/>
      <c r="X668" s="285"/>
      <c r="Y668" s="285"/>
      <c r="Z668" s="285"/>
      <c r="AA668" s="285"/>
    </row>
    <row r="669" spans="1:27" ht="15.75" customHeight="1">
      <c r="A669" s="285"/>
      <c r="B669" s="659"/>
      <c r="C669" s="285"/>
      <c r="D669" s="285"/>
      <c r="E669" s="285"/>
      <c r="F669" s="285"/>
      <c r="G669" s="285"/>
      <c r="H669" s="666"/>
      <c r="I669" s="285"/>
      <c r="J669" s="285"/>
      <c r="K669" s="285"/>
      <c r="L669" s="285"/>
      <c r="M669" s="285"/>
      <c r="N669" s="285"/>
      <c r="O669" s="285"/>
      <c r="P669" s="285"/>
      <c r="Q669" s="285"/>
      <c r="R669" s="285"/>
      <c r="S669" s="285"/>
      <c r="T669" s="285"/>
      <c r="U669" s="285"/>
      <c r="V669" s="285"/>
      <c r="W669" s="285"/>
      <c r="X669" s="285"/>
      <c r="Y669" s="285"/>
      <c r="Z669" s="285"/>
      <c r="AA669" s="285"/>
    </row>
    <row r="670" spans="1:27" ht="15.75" customHeight="1">
      <c r="A670" s="285"/>
      <c r="B670" s="659"/>
      <c r="C670" s="285"/>
      <c r="D670" s="285"/>
      <c r="E670" s="285"/>
      <c r="F670" s="285"/>
      <c r="G670" s="285"/>
      <c r="H670" s="666"/>
      <c r="I670" s="285"/>
      <c r="J670" s="285"/>
      <c r="K670" s="285"/>
      <c r="L670" s="285"/>
      <c r="M670" s="285"/>
      <c r="N670" s="285"/>
      <c r="O670" s="285"/>
      <c r="P670" s="285"/>
      <c r="Q670" s="285"/>
      <c r="R670" s="285"/>
      <c r="S670" s="285"/>
      <c r="T670" s="285"/>
      <c r="U670" s="285"/>
      <c r="V670" s="285"/>
      <c r="W670" s="285"/>
      <c r="X670" s="285"/>
      <c r="Y670" s="285"/>
      <c r="Z670" s="285"/>
      <c r="AA670" s="285"/>
    </row>
    <row r="671" spans="1:27" ht="15.75" customHeight="1">
      <c r="A671" s="285"/>
      <c r="B671" s="659"/>
      <c r="C671" s="285"/>
      <c r="D671" s="285"/>
      <c r="E671" s="285"/>
      <c r="F671" s="285"/>
      <c r="G671" s="285"/>
      <c r="H671" s="666"/>
      <c r="I671" s="285"/>
      <c r="J671" s="285"/>
      <c r="K671" s="285"/>
      <c r="L671" s="285"/>
      <c r="M671" s="285"/>
      <c r="N671" s="285"/>
      <c r="O671" s="285"/>
      <c r="P671" s="285"/>
      <c r="Q671" s="285"/>
      <c r="R671" s="285"/>
      <c r="S671" s="285"/>
      <c r="T671" s="285"/>
      <c r="U671" s="285"/>
      <c r="V671" s="285"/>
      <c r="W671" s="285"/>
      <c r="X671" s="285"/>
      <c r="Y671" s="285"/>
      <c r="Z671" s="285"/>
      <c r="AA671" s="285"/>
    </row>
    <row r="672" spans="1:27" ht="15.75" customHeight="1">
      <c r="A672" s="285"/>
      <c r="B672" s="659"/>
      <c r="C672" s="285"/>
      <c r="D672" s="285"/>
      <c r="E672" s="285"/>
      <c r="F672" s="285"/>
      <c r="G672" s="285"/>
      <c r="H672" s="666"/>
      <c r="I672" s="285"/>
      <c r="J672" s="285"/>
      <c r="K672" s="285"/>
      <c r="L672" s="285"/>
      <c r="M672" s="285"/>
      <c r="N672" s="285"/>
      <c r="O672" s="285"/>
      <c r="P672" s="285"/>
      <c r="Q672" s="285"/>
      <c r="R672" s="285"/>
      <c r="S672" s="285"/>
      <c r="T672" s="285"/>
      <c r="U672" s="285"/>
      <c r="V672" s="285"/>
      <c r="W672" s="285"/>
      <c r="X672" s="285"/>
      <c r="Y672" s="285"/>
      <c r="Z672" s="285"/>
      <c r="AA672" s="285"/>
    </row>
    <row r="673" spans="1:27" ht="15.75" customHeight="1">
      <c r="A673" s="285"/>
      <c r="B673" s="659"/>
      <c r="C673" s="285"/>
      <c r="D673" s="285"/>
      <c r="E673" s="285"/>
      <c r="F673" s="285"/>
      <c r="G673" s="285"/>
      <c r="H673" s="666"/>
      <c r="I673" s="285"/>
      <c r="J673" s="285"/>
      <c r="K673" s="285"/>
      <c r="L673" s="285"/>
      <c r="M673" s="285"/>
      <c r="N673" s="285"/>
      <c r="O673" s="285"/>
      <c r="P673" s="285"/>
      <c r="Q673" s="285"/>
      <c r="R673" s="285"/>
      <c r="S673" s="285"/>
      <c r="T673" s="285"/>
      <c r="U673" s="285"/>
      <c r="V673" s="285"/>
      <c r="W673" s="285"/>
      <c r="X673" s="285"/>
      <c r="Y673" s="285"/>
      <c r="Z673" s="285"/>
      <c r="AA673" s="285"/>
    </row>
    <row r="674" spans="1:27" ht="15.75" customHeight="1">
      <c r="A674" s="285"/>
      <c r="B674" s="659"/>
      <c r="C674" s="285"/>
      <c r="D674" s="285"/>
      <c r="E674" s="285"/>
      <c r="F674" s="285"/>
      <c r="G674" s="285"/>
      <c r="H674" s="666"/>
      <c r="I674" s="285"/>
      <c r="J674" s="285"/>
      <c r="K674" s="285"/>
      <c r="L674" s="285"/>
      <c r="M674" s="285"/>
      <c r="N674" s="285"/>
      <c r="O674" s="285"/>
      <c r="P674" s="285"/>
      <c r="Q674" s="285"/>
      <c r="R674" s="285"/>
      <c r="S674" s="285"/>
      <c r="T674" s="285"/>
      <c r="U674" s="285"/>
      <c r="V674" s="285"/>
      <c r="W674" s="285"/>
      <c r="X674" s="285"/>
      <c r="Y674" s="285"/>
      <c r="Z674" s="285"/>
      <c r="AA674" s="285"/>
    </row>
    <row r="675" spans="1:27" ht="15.75" customHeight="1">
      <c r="A675" s="285"/>
      <c r="B675" s="659"/>
      <c r="C675" s="285"/>
      <c r="D675" s="285"/>
      <c r="E675" s="285"/>
      <c r="F675" s="285"/>
      <c r="G675" s="285"/>
      <c r="H675" s="666"/>
      <c r="I675" s="285"/>
      <c r="J675" s="285"/>
      <c r="K675" s="285"/>
      <c r="L675" s="285"/>
      <c r="M675" s="285"/>
      <c r="N675" s="285"/>
      <c r="O675" s="285"/>
      <c r="P675" s="285"/>
      <c r="Q675" s="285"/>
      <c r="R675" s="285"/>
      <c r="S675" s="285"/>
      <c r="T675" s="285"/>
      <c r="U675" s="285"/>
      <c r="V675" s="285"/>
      <c r="W675" s="285"/>
      <c r="X675" s="285"/>
      <c r="Y675" s="285"/>
      <c r="Z675" s="285"/>
      <c r="AA675" s="285"/>
    </row>
    <row r="676" spans="1:27" ht="15.75" customHeight="1">
      <c r="A676" s="285"/>
      <c r="B676" s="659"/>
      <c r="C676" s="285"/>
      <c r="D676" s="285"/>
      <c r="E676" s="285"/>
      <c r="F676" s="285"/>
      <c r="G676" s="285"/>
      <c r="H676" s="666"/>
      <c r="I676" s="285"/>
      <c r="J676" s="285"/>
      <c r="K676" s="285"/>
      <c r="L676" s="285"/>
      <c r="M676" s="285"/>
      <c r="N676" s="285"/>
      <c r="O676" s="285"/>
      <c r="P676" s="285"/>
      <c r="Q676" s="285"/>
      <c r="R676" s="285"/>
      <c r="S676" s="285"/>
      <c r="T676" s="285"/>
      <c r="U676" s="285"/>
      <c r="V676" s="285"/>
      <c r="W676" s="285"/>
      <c r="X676" s="285"/>
      <c r="Y676" s="285"/>
      <c r="Z676" s="285"/>
      <c r="AA676" s="285"/>
    </row>
    <row r="677" spans="1:27" ht="15.75" customHeight="1">
      <c r="A677" s="285"/>
      <c r="B677" s="659"/>
      <c r="C677" s="285"/>
      <c r="D677" s="285"/>
      <c r="E677" s="285"/>
      <c r="F677" s="285"/>
      <c r="G677" s="285"/>
      <c r="H677" s="666"/>
      <c r="I677" s="285"/>
      <c r="J677" s="285"/>
      <c r="K677" s="285"/>
      <c r="L677" s="285"/>
      <c r="M677" s="285"/>
      <c r="N677" s="285"/>
      <c r="O677" s="285"/>
      <c r="P677" s="285"/>
      <c r="Q677" s="285"/>
      <c r="R677" s="285"/>
      <c r="S677" s="285"/>
      <c r="T677" s="285"/>
      <c r="U677" s="285"/>
      <c r="V677" s="285"/>
      <c r="W677" s="285"/>
      <c r="X677" s="285"/>
      <c r="Y677" s="285"/>
      <c r="Z677" s="285"/>
      <c r="AA677" s="285"/>
    </row>
    <row r="678" spans="1:27" ht="15.75" customHeight="1">
      <c r="A678" s="285"/>
      <c r="B678" s="659"/>
      <c r="C678" s="285"/>
      <c r="D678" s="285"/>
      <c r="E678" s="285"/>
      <c r="F678" s="285"/>
      <c r="G678" s="285"/>
      <c r="H678" s="666"/>
      <c r="I678" s="285"/>
      <c r="J678" s="285"/>
      <c r="K678" s="285"/>
      <c r="L678" s="285"/>
      <c r="M678" s="285"/>
      <c r="N678" s="285"/>
      <c r="O678" s="285"/>
      <c r="P678" s="285"/>
      <c r="Q678" s="285"/>
      <c r="R678" s="285"/>
      <c r="S678" s="285"/>
      <c r="T678" s="285"/>
      <c r="U678" s="285"/>
      <c r="V678" s="285"/>
      <c r="W678" s="285"/>
      <c r="X678" s="285"/>
      <c r="Y678" s="285"/>
      <c r="Z678" s="285"/>
      <c r="AA678" s="285"/>
    </row>
    <row r="679" spans="1:27" ht="15.75" customHeight="1">
      <c r="A679" s="285"/>
      <c r="B679" s="659"/>
      <c r="C679" s="285"/>
      <c r="D679" s="285"/>
      <c r="E679" s="285"/>
      <c r="F679" s="285"/>
      <c r="G679" s="285"/>
      <c r="H679" s="666"/>
      <c r="I679" s="285"/>
      <c r="J679" s="285"/>
      <c r="K679" s="285"/>
      <c r="L679" s="285"/>
      <c r="M679" s="285"/>
      <c r="N679" s="285"/>
      <c r="O679" s="285"/>
      <c r="P679" s="285"/>
      <c r="Q679" s="285"/>
      <c r="R679" s="285"/>
      <c r="S679" s="285"/>
      <c r="T679" s="285"/>
      <c r="U679" s="285"/>
      <c r="V679" s="285"/>
      <c r="W679" s="285"/>
      <c r="X679" s="285"/>
      <c r="Y679" s="285"/>
      <c r="Z679" s="285"/>
      <c r="AA679" s="285"/>
    </row>
    <row r="680" spans="1:27" ht="15.75" customHeight="1">
      <c r="A680" s="285"/>
      <c r="B680" s="659"/>
      <c r="C680" s="285"/>
      <c r="D680" s="285"/>
      <c r="E680" s="285"/>
      <c r="F680" s="285"/>
      <c r="G680" s="285"/>
      <c r="H680" s="666"/>
      <c r="I680" s="285"/>
      <c r="J680" s="285"/>
      <c r="K680" s="285"/>
      <c r="L680" s="285"/>
      <c r="M680" s="285"/>
      <c r="N680" s="285"/>
      <c r="O680" s="285"/>
      <c r="P680" s="285"/>
      <c r="Q680" s="285"/>
      <c r="R680" s="285"/>
      <c r="S680" s="285"/>
      <c r="T680" s="285"/>
      <c r="U680" s="285"/>
      <c r="V680" s="285"/>
      <c r="W680" s="285"/>
      <c r="X680" s="285"/>
      <c r="Y680" s="285"/>
      <c r="Z680" s="285"/>
      <c r="AA680" s="285"/>
    </row>
    <row r="681" spans="1:27" ht="15.75" customHeight="1">
      <c r="A681" s="285"/>
      <c r="B681" s="659"/>
      <c r="C681" s="285"/>
      <c r="D681" s="285"/>
      <c r="E681" s="285"/>
      <c r="F681" s="285"/>
      <c r="G681" s="285"/>
      <c r="H681" s="666"/>
      <c r="I681" s="285"/>
      <c r="J681" s="285"/>
      <c r="K681" s="285"/>
      <c r="L681" s="285"/>
      <c r="M681" s="285"/>
      <c r="N681" s="285"/>
      <c r="O681" s="285"/>
      <c r="P681" s="285"/>
      <c r="Q681" s="285"/>
      <c r="R681" s="285"/>
      <c r="S681" s="285"/>
      <c r="T681" s="285"/>
      <c r="U681" s="285"/>
      <c r="V681" s="285"/>
      <c r="W681" s="285"/>
      <c r="X681" s="285"/>
      <c r="Y681" s="285"/>
      <c r="Z681" s="285"/>
      <c r="AA681" s="285"/>
    </row>
    <row r="682" spans="1:27" ht="15.75" customHeight="1">
      <c r="A682" s="285"/>
      <c r="B682" s="659"/>
      <c r="C682" s="285"/>
      <c r="D682" s="285"/>
      <c r="E682" s="285"/>
      <c r="F682" s="285"/>
      <c r="G682" s="285"/>
      <c r="H682" s="666"/>
      <c r="I682" s="285"/>
      <c r="J682" s="285"/>
      <c r="K682" s="285"/>
      <c r="L682" s="285"/>
      <c r="M682" s="285"/>
      <c r="N682" s="285"/>
      <c r="O682" s="285"/>
      <c r="P682" s="285"/>
      <c r="Q682" s="285"/>
      <c r="R682" s="285"/>
      <c r="S682" s="285"/>
      <c r="T682" s="285"/>
      <c r="U682" s="285"/>
      <c r="V682" s="285"/>
      <c r="W682" s="285"/>
      <c r="X682" s="285"/>
      <c r="Y682" s="285"/>
      <c r="Z682" s="285"/>
      <c r="AA682" s="285"/>
    </row>
    <row r="683" spans="1:27" ht="15.75" customHeight="1">
      <c r="A683" s="285"/>
      <c r="B683" s="659"/>
      <c r="C683" s="285"/>
      <c r="D683" s="285"/>
      <c r="E683" s="285"/>
      <c r="F683" s="285"/>
      <c r="G683" s="285"/>
      <c r="H683" s="666"/>
      <c r="I683" s="285"/>
      <c r="J683" s="285"/>
      <c r="K683" s="285"/>
      <c r="L683" s="285"/>
      <c r="M683" s="285"/>
      <c r="N683" s="285"/>
      <c r="O683" s="285"/>
      <c r="P683" s="285"/>
      <c r="Q683" s="285"/>
      <c r="R683" s="285"/>
      <c r="S683" s="285"/>
      <c r="T683" s="285"/>
      <c r="U683" s="285"/>
      <c r="V683" s="285"/>
      <c r="W683" s="285"/>
      <c r="X683" s="285"/>
      <c r="Y683" s="285"/>
      <c r="Z683" s="285"/>
      <c r="AA683" s="285"/>
    </row>
    <row r="684" spans="1:27" ht="15.75" customHeight="1">
      <c r="A684" s="285"/>
      <c r="B684" s="659"/>
      <c r="C684" s="285"/>
      <c r="D684" s="285"/>
      <c r="E684" s="285"/>
      <c r="F684" s="285"/>
      <c r="G684" s="285"/>
      <c r="H684" s="666"/>
      <c r="I684" s="285"/>
      <c r="J684" s="285"/>
      <c r="K684" s="285"/>
      <c r="L684" s="285"/>
      <c r="M684" s="285"/>
      <c r="N684" s="285"/>
      <c r="O684" s="285"/>
      <c r="P684" s="285"/>
      <c r="Q684" s="285"/>
      <c r="R684" s="285"/>
      <c r="S684" s="285"/>
      <c r="T684" s="285"/>
      <c r="U684" s="285"/>
      <c r="V684" s="285"/>
      <c r="W684" s="285"/>
      <c r="X684" s="285"/>
      <c r="Y684" s="285"/>
      <c r="Z684" s="285"/>
      <c r="AA684" s="285"/>
    </row>
    <row r="685" spans="1:27" ht="15.75" customHeight="1">
      <c r="A685" s="285"/>
      <c r="B685" s="659"/>
      <c r="C685" s="285"/>
      <c r="D685" s="285"/>
      <c r="E685" s="285"/>
      <c r="F685" s="285"/>
      <c r="G685" s="285"/>
      <c r="H685" s="666"/>
      <c r="I685" s="285"/>
      <c r="J685" s="285"/>
      <c r="K685" s="285"/>
      <c r="L685" s="285"/>
      <c r="M685" s="285"/>
      <c r="N685" s="285"/>
      <c r="O685" s="285"/>
      <c r="P685" s="285"/>
      <c r="Q685" s="285"/>
      <c r="R685" s="285"/>
      <c r="S685" s="285"/>
      <c r="T685" s="285"/>
      <c r="U685" s="285"/>
      <c r="V685" s="285"/>
      <c r="W685" s="285"/>
      <c r="X685" s="285"/>
      <c r="Y685" s="285"/>
      <c r="Z685" s="285"/>
      <c r="AA685" s="285"/>
    </row>
    <row r="686" spans="1:27" ht="15.75" customHeight="1">
      <c r="A686" s="285"/>
      <c r="B686" s="659"/>
      <c r="C686" s="285"/>
      <c r="D686" s="285"/>
      <c r="E686" s="285"/>
      <c r="F686" s="285"/>
      <c r="G686" s="285"/>
      <c r="H686" s="666"/>
      <c r="I686" s="285"/>
      <c r="J686" s="285"/>
      <c r="K686" s="285"/>
      <c r="L686" s="285"/>
      <c r="M686" s="285"/>
      <c r="N686" s="285"/>
      <c r="O686" s="285"/>
      <c r="P686" s="285"/>
      <c r="Q686" s="285"/>
      <c r="R686" s="285"/>
      <c r="S686" s="285"/>
      <c r="T686" s="285"/>
      <c r="U686" s="285"/>
      <c r="V686" s="285"/>
      <c r="W686" s="285"/>
      <c r="X686" s="285"/>
      <c r="Y686" s="285"/>
      <c r="Z686" s="285"/>
      <c r="AA686" s="285"/>
    </row>
    <row r="687" spans="1:27" ht="15.75" customHeight="1">
      <c r="A687" s="285"/>
      <c r="B687" s="659"/>
      <c r="C687" s="285"/>
      <c r="D687" s="285"/>
      <c r="E687" s="285"/>
      <c r="F687" s="285"/>
      <c r="G687" s="285"/>
      <c r="H687" s="666"/>
      <c r="I687" s="285"/>
      <c r="J687" s="285"/>
      <c r="K687" s="285"/>
      <c r="L687" s="285"/>
      <c r="M687" s="285"/>
      <c r="N687" s="285"/>
      <c r="O687" s="285"/>
      <c r="P687" s="285"/>
      <c r="Q687" s="285"/>
      <c r="R687" s="285"/>
      <c r="S687" s="285"/>
      <c r="T687" s="285"/>
      <c r="U687" s="285"/>
      <c r="V687" s="285"/>
      <c r="W687" s="285"/>
      <c r="X687" s="285"/>
      <c r="Y687" s="285"/>
      <c r="Z687" s="285"/>
      <c r="AA687" s="285"/>
    </row>
    <row r="688" spans="1:27" ht="15.75" customHeight="1">
      <c r="A688" s="285"/>
      <c r="B688" s="659"/>
      <c r="C688" s="285"/>
      <c r="D688" s="285"/>
      <c r="E688" s="285"/>
      <c r="F688" s="285"/>
      <c r="G688" s="285"/>
      <c r="H688" s="666"/>
      <c r="I688" s="285"/>
      <c r="J688" s="285"/>
      <c r="K688" s="285"/>
      <c r="L688" s="285"/>
      <c r="M688" s="285"/>
      <c r="N688" s="285"/>
      <c r="O688" s="285"/>
      <c r="P688" s="285"/>
      <c r="Q688" s="285"/>
      <c r="R688" s="285"/>
      <c r="S688" s="285"/>
      <c r="T688" s="285"/>
      <c r="U688" s="285"/>
      <c r="V688" s="285"/>
      <c r="W688" s="285"/>
      <c r="X688" s="285"/>
      <c r="Y688" s="285"/>
      <c r="Z688" s="285"/>
      <c r="AA688" s="285"/>
    </row>
    <row r="689" spans="1:27" ht="15.75" customHeight="1">
      <c r="A689" s="285"/>
      <c r="B689" s="659"/>
      <c r="C689" s="285"/>
      <c r="D689" s="285"/>
      <c r="E689" s="285"/>
      <c r="F689" s="285"/>
      <c r="G689" s="285"/>
      <c r="H689" s="666"/>
      <c r="I689" s="285"/>
      <c r="J689" s="285"/>
      <c r="K689" s="285"/>
      <c r="L689" s="285"/>
      <c r="M689" s="285"/>
      <c r="N689" s="285"/>
      <c r="O689" s="285"/>
      <c r="P689" s="285"/>
      <c r="Q689" s="285"/>
      <c r="R689" s="285"/>
      <c r="S689" s="285"/>
      <c r="T689" s="285"/>
      <c r="U689" s="285"/>
      <c r="V689" s="285"/>
      <c r="W689" s="285"/>
      <c r="X689" s="285"/>
      <c r="Y689" s="285"/>
      <c r="Z689" s="285"/>
      <c r="AA689" s="285"/>
    </row>
    <row r="690" spans="1:27" ht="15.75" customHeight="1">
      <c r="A690" s="285"/>
      <c r="B690" s="659"/>
      <c r="C690" s="285"/>
      <c r="D690" s="285"/>
      <c r="E690" s="285"/>
      <c r="F690" s="285"/>
      <c r="G690" s="285"/>
      <c r="H690" s="666"/>
      <c r="I690" s="285"/>
      <c r="J690" s="285"/>
      <c r="K690" s="285"/>
      <c r="L690" s="285"/>
      <c r="M690" s="285"/>
      <c r="N690" s="285"/>
      <c r="O690" s="285"/>
      <c r="P690" s="285"/>
      <c r="Q690" s="285"/>
      <c r="R690" s="285"/>
      <c r="S690" s="285"/>
      <c r="T690" s="285"/>
      <c r="U690" s="285"/>
      <c r="V690" s="285"/>
      <c r="W690" s="285"/>
      <c r="X690" s="285"/>
      <c r="Y690" s="285"/>
      <c r="Z690" s="285"/>
      <c r="AA690" s="285"/>
    </row>
    <row r="691" spans="1:27" ht="15.75" customHeight="1">
      <c r="A691" s="285"/>
      <c r="B691" s="659"/>
      <c r="C691" s="285"/>
      <c r="D691" s="285"/>
      <c r="E691" s="285"/>
      <c r="F691" s="285"/>
      <c r="G691" s="285"/>
      <c r="H691" s="666"/>
      <c r="I691" s="285"/>
      <c r="J691" s="285"/>
      <c r="K691" s="285"/>
      <c r="L691" s="285"/>
      <c r="M691" s="285"/>
      <c r="N691" s="285"/>
      <c r="O691" s="285"/>
      <c r="P691" s="285"/>
      <c r="Q691" s="285"/>
      <c r="R691" s="285"/>
      <c r="S691" s="285"/>
      <c r="T691" s="285"/>
      <c r="U691" s="285"/>
      <c r="V691" s="285"/>
      <c r="W691" s="285"/>
      <c r="X691" s="285"/>
      <c r="Y691" s="285"/>
      <c r="Z691" s="285"/>
      <c r="AA691" s="285"/>
    </row>
    <row r="692" spans="1:27" ht="15.75" customHeight="1">
      <c r="A692" s="285"/>
      <c r="B692" s="659"/>
      <c r="C692" s="285"/>
      <c r="D692" s="285"/>
      <c r="E692" s="285"/>
      <c r="F692" s="285"/>
      <c r="G692" s="285"/>
      <c r="H692" s="666"/>
      <c r="I692" s="285"/>
      <c r="J692" s="285"/>
      <c r="K692" s="285"/>
      <c r="L692" s="285"/>
      <c r="M692" s="285"/>
      <c r="N692" s="285"/>
      <c r="O692" s="285"/>
      <c r="P692" s="285"/>
      <c r="Q692" s="285"/>
      <c r="R692" s="285"/>
      <c r="S692" s="285"/>
      <c r="T692" s="285"/>
      <c r="U692" s="285"/>
      <c r="V692" s="285"/>
      <c r="W692" s="285"/>
      <c r="X692" s="285"/>
      <c r="Y692" s="285"/>
      <c r="Z692" s="285"/>
      <c r="AA692" s="285"/>
    </row>
    <row r="693" spans="1:27" ht="15.75" customHeight="1">
      <c r="A693" s="285"/>
      <c r="B693" s="659"/>
      <c r="C693" s="285"/>
      <c r="D693" s="285"/>
      <c r="E693" s="285"/>
      <c r="F693" s="285"/>
      <c r="G693" s="285"/>
      <c r="H693" s="666"/>
      <c r="I693" s="285"/>
      <c r="J693" s="285"/>
      <c r="K693" s="285"/>
      <c r="L693" s="285"/>
      <c r="M693" s="285"/>
      <c r="N693" s="285"/>
      <c r="O693" s="285"/>
      <c r="P693" s="285"/>
      <c r="Q693" s="285"/>
      <c r="R693" s="285"/>
      <c r="S693" s="285"/>
      <c r="T693" s="285"/>
      <c r="U693" s="285"/>
      <c r="V693" s="285"/>
      <c r="W693" s="285"/>
      <c r="X693" s="285"/>
      <c r="Y693" s="285"/>
      <c r="Z693" s="285"/>
      <c r="AA693" s="285"/>
    </row>
    <row r="694" spans="1:27" ht="15.75" customHeight="1">
      <c r="A694" s="285"/>
      <c r="B694" s="659"/>
      <c r="C694" s="285"/>
      <c r="D694" s="285"/>
      <c r="E694" s="285"/>
      <c r="F694" s="285"/>
      <c r="G694" s="285"/>
      <c r="H694" s="666"/>
      <c r="I694" s="285"/>
      <c r="J694" s="285"/>
      <c r="K694" s="285"/>
      <c r="L694" s="285"/>
      <c r="M694" s="285"/>
      <c r="N694" s="285"/>
      <c r="O694" s="285"/>
      <c r="P694" s="285"/>
      <c r="Q694" s="285"/>
      <c r="R694" s="285"/>
      <c r="S694" s="285"/>
      <c r="T694" s="285"/>
      <c r="U694" s="285"/>
      <c r="V694" s="285"/>
      <c r="W694" s="285"/>
      <c r="X694" s="285"/>
      <c r="Y694" s="285"/>
      <c r="Z694" s="285"/>
      <c r="AA694" s="285"/>
    </row>
    <row r="695" spans="1:27" ht="15.75" customHeight="1">
      <c r="A695" s="285"/>
      <c r="B695" s="659"/>
      <c r="C695" s="285"/>
      <c r="D695" s="285"/>
      <c r="E695" s="285"/>
      <c r="F695" s="285"/>
      <c r="G695" s="285"/>
      <c r="H695" s="666"/>
      <c r="I695" s="285"/>
      <c r="J695" s="285"/>
      <c r="K695" s="285"/>
      <c r="L695" s="285"/>
      <c r="M695" s="285"/>
      <c r="N695" s="285"/>
      <c r="O695" s="285"/>
      <c r="P695" s="285"/>
      <c r="Q695" s="285"/>
      <c r="R695" s="285"/>
      <c r="S695" s="285"/>
      <c r="T695" s="285"/>
      <c r="U695" s="285"/>
      <c r="V695" s="285"/>
      <c r="W695" s="285"/>
      <c r="X695" s="285"/>
      <c r="Y695" s="285"/>
      <c r="Z695" s="285"/>
      <c r="AA695" s="285"/>
    </row>
    <row r="696" spans="1:27" ht="15.75" customHeight="1">
      <c r="A696" s="285"/>
      <c r="B696" s="659"/>
      <c r="C696" s="285"/>
      <c r="D696" s="285"/>
      <c r="E696" s="285"/>
      <c r="F696" s="285"/>
      <c r="G696" s="285"/>
      <c r="H696" s="666"/>
      <c r="I696" s="285"/>
      <c r="J696" s="285"/>
      <c r="K696" s="285"/>
      <c r="L696" s="285"/>
      <c r="M696" s="285"/>
      <c r="N696" s="285"/>
      <c r="O696" s="285"/>
      <c r="P696" s="285"/>
      <c r="Q696" s="285"/>
      <c r="R696" s="285"/>
      <c r="S696" s="285"/>
      <c r="T696" s="285"/>
      <c r="U696" s="285"/>
      <c r="V696" s="285"/>
      <c r="W696" s="285"/>
      <c r="X696" s="285"/>
      <c r="Y696" s="285"/>
      <c r="Z696" s="285"/>
      <c r="AA696" s="285"/>
    </row>
    <row r="697" spans="1:27" ht="15.75" customHeight="1">
      <c r="A697" s="285"/>
      <c r="B697" s="659"/>
      <c r="C697" s="285"/>
      <c r="D697" s="285"/>
      <c r="E697" s="285"/>
      <c r="F697" s="285"/>
      <c r="G697" s="285"/>
      <c r="H697" s="666"/>
      <c r="I697" s="285"/>
      <c r="J697" s="285"/>
      <c r="K697" s="285"/>
      <c r="L697" s="285"/>
      <c r="M697" s="285"/>
      <c r="N697" s="285"/>
      <c r="O697" s="285"/>
      <c r="P697" s="285"/>
      <c r="Q697" s="285"/>
      <c r="R697" s="285"/>
      <c r="S697" s="285"/>
      <c r="T697" s="285"/>
      <c r="U697" s="285"/>
      <c r="V697" s="285"/>
      <c r="W697" s="285"/>
      <c r="X697" s="285"/>
      <c r="Y697" s="285"/>
      <c r="Z697" s="285"/>
      <c r="AA697" s="285"/>
    </row>
    <row r="698" spans="1:27" ht="15.75" customHeight="1">
      <c r="A698" s="285"/>
      <c r="B698" s="659"/>
      <c r="C698" s="285"/>
      <c r="D698" s="285"/>
      <c r="E698" s="285"/>
      <c r="F698" s="285"/>
      <c r="G698" s="285"/>
      <c r="H698" s="666"/>
      <c r="I698" s="285"/>
      <c r="J698" s="285"/>
      <c r="K698" s="285"/>
      <c r="L698" s="285"/>
      <c r="M698" s="285"/>
      <c r="N698" s="285"/>
      <c r="O698" s="285"/>
      <c r="P698" s="285"/>
      <c r="Q698" s="285"/>
      <c r="R698" s="285"/>
      <c r="S698" s="285"/>
      <c r="T698" s="285"/>
      <c r="U698" s="285"/>
      <c r="V698" s="285"/>
      <c r="W698" s="285"/>
      <c r="X698" s="285"/>
      <c r="Y698" s="285"/>
      <c r="Z698" s="285"/>
      <c r="AA698" s="285"/>
    </row>
    <row r="699" spans="1:27" ht="15.75" customHeight="1">
      <c r="A699" s="285"/>
      <c r="B699" s="659"/>
      <c r="C699" s="285"/>
      <c r="D699" s="285"/>
      <c r="E699" s="285"/>
      <c r="F699" s="285"/>
      <c r="G699" s="285"/>
      <c r="H699" s="666"/>
      <c r="I699" s="285"/>
      <c r="J699" s="285"/>
      <c r="K699" s="285"/>
      <c r="L699" s="285"/>
      <c r="M699" s="285"/>
      <c r="N699" s="285"/>
      <c r="O699" s="285"/>
      <c r="P699" s="285"/>
      <c r="Q699" s="285"/>
      <c r="R699" s="285"/>
      <c r="S699" s="285"/>
      <c r="T699" s="285"/>
      <c r="U699" s="285"/>
      <c r="V699" s="285"/>
      <c r="W699" s="285"/>
      <c r="X699" s="285"/>
      <c r="Y699" s="285"/>
      <c r="Z699" s="285"/>
      <c r="AA699" s="285"/>
    </row>
    <row r="700" spans="1:27" ht="15.75" customHeight="1">
      <c r="A700" s="285"/>
      <c r="B700" s="659"/>
      <c r="C700" s="285"/>
      <c r="D700" s="285"/>
      <c r="E700" s="285"/>
      <c r="F700" s="285"/>
      <c r="G700" s="285"/>
      <c r="H700" s="666"/>
      <c r="I700" s="285"/>
      <c r="J700" s="285"/>
      <c r="K700" s="285"/>
      <c r="L700" s="285"/>
      <c r="M700" s="285"/>
      <c r="N700" s="285"/>
      <c r="O700" s="285"/>
      <c r="P700" s="285"/>
      <c r="Q700" s="285"/>
      <c r="R700" s="285"/>
      <c r="S700" s="285"/>
      <c r="T700" s="285"/>
      <c r="U700" s="285"/>
      <c r="V700" s="285"/>
      <c r="W700" s="285"/>
      <c r="X700" s="285"/>
      <c r="Y700" s="285"/>
      <c r="Z700" s="285"/>
      <c r="AA700" s="285"/>
    </row>
    <row r="701" spans="1:27" ht="15.75" customHeight="1">
      <c r="A701" s="285"/>
      <c r="B701" s="659"/>
      <c r="C701" s="285"/>
      <c r="D701" s="285"/>
      <c r="E701" s="285"/>
      <c r="F701" s="285"/>
      <c r="G701" s="285"/>
      <c r="H701" s="666"/>
      <c r="I701" s="285"/>
      <c r="J701" s="285"/>
      <c r="K701" s="285"/>
      <c r="L701" s="285"/>
      <c r="M701" s="285"/>
      <c r="N701" s="285"/>
      <c r="O701" s="285"/>
      <c r="P701" s="285"/>
      <c r="Q701" s="285"/>
      <c r="R701" s="285"/>
      <c r="S701" s="285"/>
      <c r="T701" s="285"/>
      <c r="U701" s="285"/>
      <c r="V701" s="285"/>
      <c r="W701" s="285"/>
      <c r="X701" s="285"/>
      <c r="Y701" s="285"/>
      <c r="Z701" s="285"/>
      <c r="AA701" s="285"/>
    </row>
    <row r="702" spans="1:27" ht="15.75" customHeight="1">
      <c r="A702" s="285"/>
      <c r="B702" s="659"/>
      <c r="C702" s="285"/>
      <c r="D702" s="285"/>
      <c r="E702" s="285"/>
      <c r="F702" s="285"/>
      <c r="G702" s="285"/>
      <c r="H702" s="666"/>
      <c r="I702" s="285"/>
      <c r="J702" s="285"/>
      <c r="K702" s="285"/>
      <c r="L702" s="285"/>
      <c r="M702" s="285"/>
      <c r="N702" s="285"/>
      <c r="O702" s="285"/>
      <c r="P702" s="285"/>
      <c r="Q702" s="285"/>
      <c r="R702" s="285"/>
      <c r="S702" s="285"/>
      <c r="T702" s="285"/>
      <c r="U702" s="285"/>
      <c r="V702" s="285"/>
      <c r="W702" s="285"/>
      <c r="X702" s="285"/>
      <c r="Y702" s="285"/>
      <c r="Z702" s="285"/>
      <c r="AA702" s="285"/>
    </row>
    <row r="703" spans="1:27" ht="15.75" customHeight="1">
      <c r="A703" s="285"/>
      <c r="B703" s="659"/>
      <c r="C703" s="285"/>
      <c r="D703" s="285"/>
      <c r="E703" s="285"/>
      <c r="F703" s="285"/>
      <c r="G703" s="285"/>
      <c r="H703" s="666"/>
      <c r="I703" s="285"/>
      <c r="J703" s="285"/>
      <c r="K703" s="285"/>
      <c r="L703" s="285"/>
      <c r="M703" s="285"/>
      <c r="N703" s="285"/>
      <c r="O703" s="285"/>
      <c r="P703" s="285"/>
      <c r="Q703" s="285"/>
      <c r="R703" s="285"/>
      <c r="S703" s="285"/>
      <c r="T703" s="285"/>
      <c r="U703" s="285"/>
      <c r="V703" s="285"/>
      <c r="W703" s="285"/>
      <c r="X703" s="285"/>
      <c r="Y703" s="285"/>
      <c r="Z703" s="285"/>
      <c r="AA703" s="285"/>
    </row>
    <row r="704" spans="1:27" ht="15.75" customHeight="1">
      <c r="A704" s="285"/>
      <c r="B704" s="659"/>
      <c r="C704" s="285"/>
      <c r="D704" s="285"/>
      <c r="E704" s="285"/>
      <c r="F704" s="285"/>
      <c r="G704" s="285"/>
      <c r="H704" s="666"/>
      <c r="I704" s="285"/>
      <c r="J704" s="285"/>
      <c r="K704" s="285"/>
      <c r="L704" s="285"/>
      <c r="M704" s="285"/>
      <c r="N704" s="285"/>
      <c r="O704" s="285"/>
      <c r="P704" s="285"/>
      <c r="Q704" s="285"/>
      <c r="R704" s="285"/>
      <c r="S704" s="285"/>
      <c r="T704" s="285"/>
      <c r="U704" s="285"/>
      <c r="V704" s="285"/>
      <c r="W704" s="285"/>
      <c r="X704" s="285"/>
      <c r="Y704" s="285"/>
      <c r="Z704" s="285"/>
      <c r="AA704" s="285"/>
    </row>
    <row r="705" spans="1:27" ht="15.75" customHeight="1">
      <c r="A705" s="285"/>
      <c r="B705" s="659"/>
      <c r="C705" s="285"/>
      <c r="D705" s="285"/>
      <c r="E705" s="285"/>
      <c r="F705" s="285"/>
      <c r="G705" s="285"/>
      <c r="H705" s="666"/>
      <c r="I705" s="285"/>
      <c r="J705" s="285"/>
      <c r="K705" s="285"/>
      <c r="L705" s="285"/>
      <c r="M705" s="285"/>
      <c r="N705" s="285"/>
      <c r="O705" s="285"/>
      <c r="P705" s="285"/>
      <c r="Q705" s="285"/>
      <c r="R705" s="285"/>
      <c r="S705" s="285"/>
      <c r="T705" s="285"/>
      <c r="U705" s="285"/>
      <c r="V705" s="285"/>
      <c r="W705" s="285"/>
      <c r="X705" s="285"/>
      <c r="Y705" s="285"/>
      <c r="Z705" s="285"/>
      <c r="AA705" s="285"/>
    </row>
    <row r="706" spans="1:27" ht="15.75" customHeight="1">
      <c r="A706" s="285"/>
      <c r="B706" s="659"/>
      <c r="C706" s="285"/>
      <c r="D706" s="285"/>
      <c r="E706" s="285"/>
      <c r="F706" s="285"/>
      <c r="G706" s="285"/>
      <c r="H706" s="666"/>
      <c r="I706" s="285"/>
      <c r="J706" s="285"/>
      <c r="K706" s="285"/>
      <c r="L706" s="285"/>
      <c r="M706" s="285"/>
      <c r="N706" s="285"/>
      <c r="O706" s="285"/>
      <c r="P706" s="285"/>
      <c r="Q706" s="285"/>
      <c r="R706" s="285"/>
      <c r="S706" s="285"/>
      <c r="T706" s="285"/>
      <c r="U706" s="285"/>
      <c r="V706" s="285"/>
      <c r="W706" s="285"/>
      <c r="X706" s="285"/>
      <c r="Y706" s="285"/>
      <c r="Z706" s="285"/>
      <c r="AA706" s="285"/>
    </row>
    <row r="707" spans="1:27" ht="15.75" customHeight="1">
      <c r="A707" s="285"/>
      <c r="B707" s="659"/>
      <c r="C707" s="285"/>
      <c r="D707" s="285"/>
      <c r="E707" s="285"/>
      <c r="F707" s="285"/>
      <c r="G707" s="285"/>
      <c r="H707" s="666"/>
      <c r="I707" s="285"/>
      <c r="J707" s="285"/>
      <c r="K707" s="285"/>
      <c r="L707" s="285"/>
      <c r="M707" s="285"/>
      <c r="N707" s="285"/>
      <c r="O707" s="285"/>
      <c r="P707" s="285"/>
      <c r="Q707" s="285"/>
      <c r="R707" s="285"/>
      <c r="S707" s="285"/>
      <c r="T707" s="285"/>
      <c r="U707" s="285"/>
      <c r="V707" s="285"/>
      <c r="W707" s="285"/>
      <c r="X707" s="285"/>
      <c r="Y707" s="285"/>
      <c r="Z707" s="285"/>
      <c r="AA707" s="285"/>
    </row>
    <row r="708" spans="1:27" ht="15.75" customHeight="1">
      <c r="A708" s="285"/>
      <c r="B708" s="659"/>
      <c r="C708" s="285"/>
      <c r="D708" s="285"/>
      <c r="E708" s="285"/>
      <c r="F708" s="285"/>
      <c r="G708" s="285"/>
      <c r="H708" s="666"/>
      <c r="I708" s="285"/>
      <c r="J708" s="285"/>
      <c r="K708" s="285"/>
      <c r="L708" s="285"/>
      <c r="M708" s="285"/>
      <c r="N708" s="285"/>
      <c r="O708" s="285"/>
      <c r="P708" s="285"/>
      <c r="Q708" s="285"/>
      <c r="R708" s="285"/>
      <c r="S708" s="285"/>
      <c r="T708" s="285"/>
      <c r="U708" s="285"/>
      <c r="V708" s="285"/>
      <c r="W708" s="285"/>
      <c r="X708" s="285"/>
      <c r="Y708" s="285"/>
      <c r="Z708" s="285"/>
      <c r="AA708" s="285"/>
    </row>
    <row r="709" spans="1:27" ht="15.75" customHeight="1">
      <c r="A709" s="285"/>
      <c r="B709" s="659"/>
      <c r="C709" s="285"/>
      <c r="D709" s="285"/>
      <c r="E709" s="285"/>
      <c r="F709" s="285"/>
      <c r="G709" s="285"/>
      <c r="H709" s="666"/>
      <c r="I709" s="285"/>
      <c r="J709" s="285"/>
      <c r="K709" s="285"/>
      <c r="L709" s="285"/>
      <c r="M709" s="285"/>
      <c r="N709" s="285"/>
      <c r="O709" s="285"/>
      <c r="P709" s="285"/>
      <c r="Q709" s="285"/>
      <c r="R709" s="285"/>
      <c r="S709" s="285"/>
      <c r="T709" s="285"/>
      <c r="U709" s="285"/>
      <c r="V709" s="285"/>
      <c r="W709" s="285"/>
      <c r="X709" s="285"/>
      <c r="Y709" s="285"/>
      <c r="Z709" s="285"/>
      <c r="AA709" s="285"/>
    </row>
    <row r="710" spans="1:27" ht="15.75" customHeight="1">
      <c r="A710" s="285"/>
      <c r="B710" s="659"/>
      <c r="C710" s="285"/>
      <c r="D710" s="285"/>
      <c r="E710" s="285"/>
      <c r="F710" s="285"/>
      <c r="G710" s="285"/>
      <c r="H710" s="666"/>
      <c r="I710" s="285"/>
      <c r="J710" s="285"/>
      <c r="K710" s="285"/>
      <c r="L710" s="285"/>
      <c r="M710" s="285"/>
      <c r="N710" s="285"/>
      <c r="O710" s="285"/>
      <c r="P710" s="285"/>
      <c r="Q710" s="285"/>
      <c r="R710" s="285"/>
      <c r="S710" s="285"/>
      <c r="T710" s="285"/>
      <c r="U710" s="285"/>
      <c r="V710" s="285"/>
      <c r="W710" s="285"/>
      <c r="X710" s="285"/>
      <c r="Y710" s="285"/>
      <c r="Z710" s="285"/>
      <c r="AA710" s="285"/>
    </row>
    <row r="711" spans="1:27" ht="15.75" customHeight="1">
      <c r="A711" s="285"/>
      <c r="B711" s="659"/>
      <c r="C711" s="285"/>
      <c r="D711" s="285"/>
      <c r="E711" s="285"/>
      <c r="F711" s="285"/>
      <c r="G711" s="285"/>
      <c r="H711" s="666"/>
      <c r="I711" s="285"/>
      <c r="J711" s="285"/>
      <c r="K711" s="285"/>
      <c r="L711" s="285"/>
      <c r="M711" s="285"/>
      <c r="N711" s="285"/>
      <c r="O711" s="285"/>
      <c r="P711" s="285"/>
      <c r="Q711" s="285"/>
      <c r="R711" s="285"/>
      <c r="S711" s="285"/>
      <c r="T711" s="285"/>
      <c r="U711" s="285"/>
      <c r="V711" s="285"/>
      <c r="W711" s="285"/>
      <c r="X711" s="285"/>
      <c r="Y711" s="285"/>
      <c r="Z711" s="285"/>
      <c r="AA711" s="285"/>
    </row>
    <row r="712" spans="1:27" ht="15.75" customHeight="1">
      <c r="A712" s="285"/>
      <c r="B712" s="659"/>
      <c r="C712" s="285"/>
      <c r="D712" s="285"/>
      <c r="E712" s="285"/>
      <c r="F712" s="285"/>
      <c r="G712" s="285"/>
      <c r="H712" s="666"/>
      <c r="I712" s="285"/>
      <c r="J712" s="285"/>
      <c r="K712" s="285"/>
      <c r="L712" s="285"/>
      <c r="M712" s="285"/>
      <c r="N712" s="285"/>
      <c r="O712" s="285"/>
      <c r="P712" s="285"/>
      <c r="Q712" s="285"/>
      <c r="R712" s="285"/>
      <c r="S712" s="285"/>
      <c r="T712" s="285"/>
      <c r="U712" s="285"/>
      <c r="V712" s="285"/>
      <c r="W712" s="285"/>
      <c r="X712" s="285"/>
      <c r="Y712" s="285"/>
      <c r="Z712" s="285"/>
      <c r="AA712" s="285"/>
    </row>
    <row r="713" spans="1:27" ht="15.75" customHeight="1">
      <c r="A713" s="285"/>
      <c r="B713" s="659"/>
      <c r="C713" s="285"/>
      <c r="D713" s="285"/>
      <c r="E713" s="285"/>
      <c r="F713" s="285"/>
      <c r="G713" s="285"/>
      <c r="H713" s="666"/>
      <c r="I713" s="285"/>
      <c r="J713" s="285"/>
      <c r="K713" s="285"/>
      <c r="L713" s="285"/>
      <c r="M713" s="285"/>
      <c r="N713" s="285"/>
      <c r="O713" s="285"/>
      <c r="P713" s="285"/>
      <c r="Q713" s="285"/>
      <c r="R713" s="285"/>
      <c r="S713" s="285"/>
      <c r="T713" s="285"/>
      <c r="U713" s="285"/>
      <c r="V713" s="285"/>
      <c r="W713" s="285"/>
      <c r="X713" s="285"/>
      <c r="Y713" s="285"/>
      <c r="Z713" s="285"/>
      <c r="AA713" s="285"/>
    </row>
    <row r="714" spans="1:27" ht="15.75" customHeight="1">
      <c r="A714" s="285"/>
      <c r="B714" s="659"/>
      <c r="C714" s="285"/>
      <c r="D714" s="285"/>
      <c r="E714" s="285"/>
      <c r="F714" s="285"/>
      <c r="G714" s="285"/>
      <c r="H714" s="666"/>
      <c r="I714" s="285"/>
      <c r="J714" s="285"/>
      <c r="K714" s="285"/>
      <c r="L714" s="285"/>
      <c r="M714" s="285"/>
      <c r="N714" s="285"/>
      <c r="O714" s="285"/>
      <c r="P714" s="285"/>
      <c r="Q714" s="285"/>
      <c r="R714" s="285"/>
      <c r="S714" s="285"/>
      <c r="T714" s="285"/>
      <c r="U714" s="285"/>
      <c r="V714" s="285"/>
      <c r="W714" s="285"/>
      <c r="X714" s="285"/>
      <c r="Y714" s="285"/>
      <c r="Z714" s="285"/>
      <c r="AA714" s="285"/>
    </row>
    <row r="715" spans="1:27" ht="15.75" customHeight="1">
      <c r="A715" s="285"/>
      <c r="B715" s="659"/>
      <c r="C715" s="285"/>
      <c r="D715" s="285"/>
      <c r="E715" s="285"/>
      <c r="F715" s="285"/>
      <c r="G715" s="285"/>
      <c r="H715" s="666"/>
      <c r="I715" s="285"/>
      <c r="J715" s="285"/>
      <c r="K715" s="285"/>
      <c r="L715" s="285"/>
      <c r="M715" s="285"/>
      <c r="N715" s="285"/>
      <c r="O715" s="285"/>
      <c r="P715" s="285"/>
      <c r="Q715" s="285"/>
      <c r="R715" s="285"/>
      <c r="S715" s="285"/>
      <c r="T715" s="285"/>
      <c r="U715" s="285"/>
      <c r="V715" s="285"/>
      <c r="W715" s="285"/>
      <c r="X715" s="285"/>
      <c r="Y715" s="285"/>
      <c r="Z715" s="285"/>
      <c r="AA715" s="285"/>
    </row>
    <row r="716" spans="1:27" ht="15.75" customHeight="1">
      <c r="A716" s="285"/>
      <c r="B716" s="659"/>
      <c r="C716" s="285"/>
      <c r="D716" s="285"/>
      <c r="E716" s="285"/>
      <c r="F716" s="285"/>
      <c r="G716" s="285"/>
      <c r="H716" s="666"/>
      <c r="I716" s="285"/>
      <c r="J716" s="285"/>
      <c r="K716" s="285"/>
      <c r="L716" s="285"/>
      <c r="M716" s="285"/>
      <c r="N716" s="285"/>
      <c r="O716" s="285"/>
      <c r="P716" s="285"/>
      <c r="Q716" s="285"/>
      <c r="R716" s="285"/>
      <c r="S716" s="285"/>
      <c r="T716" s="285"/>
      <c r="U716" s="285"/>
      <c r="V716" s="285"/>
      <c r="W716" s="285"/>
      <c r="X716" s="285"/>
      <c r="Y716" s="285"/>
      <c r="Z716" s="285"/>
      <c r="AA716" s="285"/>
    </row>
    <row r="717" spans="1:27" ht="15.75" customHeight="1">
      <c r="A717" s="285"/>
      <c r="B717" s="659"/>
      <c r="C717" s="285"/>
      <c r="D717" s="285"/>
      <c r="E717" s="285"/>
      <c r="F717" s="285"/>
      <c r="G717" s="285"/>
      <c r="H717" s="666"/>
      <c r="I717" s="285"/>
      <c r="J717" s="285"/>
      <c r="K717" s="285"/>
      <c r="L717" s="285"/>
      <c r="M717" s="285"/>
      <c r="N717" s="285"/>
      <c r="O717" s="285"/>
      <c r="P717" s="285"/>
      <c r="Q717" s="285"/>
      <c r="R717" s="285"/>
      <c r="S717" s="285"/>
      <c r="T717" s="285"/>
      <c r="U717" s="285"/>
      <c r="V717" s="285"/>
      <c r="W717" s="285"/>
      <c r="X717" s="285"/>
      <c r="Y717" s="285"/>
      <c r="Z717" s="285"/>
      <c r="AA717" s="285"/>
    </row>
    <row r="718" spans="1:27" ht="15.75" customHeight="1">
      <c r="A718" s="285"/>
      <c r="B718" s="659"/>
      <c r="C718" s="285"/>
      <c r="D718" s="285"/>
      <c r="E718" s="285"/>
      <c r="F718" s="285"/>
      <c r="G718" s="285"/>
      <c r="H718" s="666"/>
      <c r="I718" s="285"/>
      <c r="J718" s="285"/>
      <c r="K718" s="285"/>
      <c r="L718" s="285"/>
      <c r="M718" s="285"/>
      <c r="N718" s="285"/>
      <c r="O718" s="285"/>
      <c r="P718" s="285"/>
      <c r="Q718" s="285"/>
      <c r="R718" s="285"/>
      <c r="S718" s="285"/>
      <c r="T718" s="285"/>
      <c r="U718" s="285"/>
      <c r="V718" s="285"/>
      <c r="W718" s="285"/>
      <c r="X718" s="285"/>
      <c r="Y718" s="285"/>
      <c r="Z718" s="285"/>
      <c r="AA718" s="285"/>
    </row>
    <row r="719" spans="1:27" ht="15.75" customHeight="1">
      <c r="A719" s="285"/>
      <c r="B719" s="659"/>
      <c r="C719" s="285"/>
      <c r="D719" s="285"/>
      <c r="E719" s="285"/>
      <c r="F719" s="285"/>
      <c r="G719" s="285"/>
      <c r="H719" s="666"/>
      <c r="I719" s="285"/>
      <c r="J719" s="285"/>
      <c r="K719" s="285"/>
      <c r="L719" s="285"/>
      <c r="M719" s="285"/>
      <c r="N719" s="285"/>
      <c r="O719" s="285"/>
      <c r="P719" s="285"/>
      <c r="Q719" s="285"/>
      <c r="R719" s="285"/>
      <c r="S719" s="285"/>
      <c r="T719" s="285"/>
      <c r="U719" s="285"/>
      <c r="V719" s="285"/>
      <c r="W719" s="285"/>
      <c r="X719" s="285"/>
      <c r="Y719" s="285"/>
      <c r="Z719" s="285"/>
      <c r="AA719" s="285"/>
    </row>
    <row r="720" spans="1:27" ht="15.75" customHeight="1">
      <c r="A720" s="285"/>
      <c r="B720" s="659"/>
      <c r="C720" s="285"/>
      <c r="D720" s="285"/>
      <c r="E720" s="285"/>
      <c r="F720" s="285"/>
      <c r="G720" s="285"/>
      <c r="H720" s="666"/>
      <c r="I720" s="285"/>
      <c r="J720" s="285"/>
      <c r="K720" s="285"/>
      <c r="L720" s="285"/>
      <c r="M720" s="285"/>
      <c r="N720" s="285"/>
      <c r="O720" s="285"/>
      <c r="P720" s="285"/>
      <c r="Q720" s="285"/>
      <c r="R720" s="285"/>
      <c r="S720" s="285"/>
      <c r="T720" s="285"/>
      <c r="U720" s="285"/>
      <c r="V720" s="285"/>
      <c r="W720" s="285"/>
      <c r="X720" s="285"/>
      <c r="Y720" s="285"/>
      <c r="Z720" s="285"/>
      <c r="AA720" s="285"/>
    </row>
    <row r="721" spans="1:27" ht="15.75" customHeight="1">
      <c r="A721" s="285"/>
      <c r="B721" s="659"/>
      <c r="C721" s="285"/>
      <c r="D721" s="285"/>
      <c r="E721" s="285"/>
      <c r="F721" s="285"/>
      <c r="G721" s="285"/>
      <c r="H721" s="666"/>
      <c r="I721" s="285"/>
      <c r="J721" s="285"/>
      <c r="K721" s="285"/>
      <c r="L721" s="285"/>
      <c r="M721" s="285"/>
      <c r="N721" s="285"/>
      <c r="O721" s="285"/>
      <c r="P721" s="285"/>
      <c r="Q721" s="285"/>
      <c r="R721" s="285"/>
      <c r="S721" s="285"/>
      <c r="T721" s="285"/>
      <c r="U721" s="285"/>
      <c r="V721" s="285"/>
      <c r="W721" s="285"/>
      <c r="X721" s="285"/>
      <c r="Y721" s="285"/>
      <c r="Z721" s="285"/>
      <c r="AA721" s="285"/>
    </row>
    <row r="722" spans="1:27" ht="15.75" customHeight="1">
      <c r="A722" s="285"/>
      <c r="B722" s="659"/>
      <c r="C722" s="285"/>
      <c r="D722" s="285"/>
      <c r="E722" s="285"/>
      <c r="F722" s="285"/>
      <c r="G722" s="285"/>
      <c r="H722" s="666"/>
      <c r="I722" s="285"/>
      <c r="J722" s="285"/>
      <c r="K722" s="285"/>
      <c r="L722" s="285"/>
      <c r="M722" s="285"/>
      <c r="N722" s="285"/>
      <c r="O722" s="285"/>
      <c r="P722" s="285"/>
      <c r="Q722" s="285"/>
      <c r="R722" s="285"/>
      <c r="S722" s="285"/>
      <c r="T722" s="285"/>
      <c r="U722" s="285"/>
      <c r="V722" s="285"/>
      <c r="W722" s="285"/>
      <c r="X722" s="285"/>
      <c r="Y722" s="285"/>
      <c r="Z722" s="285"/>
      <c r="AA722" s="285"/>
    </row>
    <row r="723" spans="1:27" ht="15.75" customHeight="1">
      <c r="A723" s="285"/>
      <c r="B723" s="659"/>
      <c r="C723" s="285"/>
      <c r="D723" s="285"/>
      <c r="E723" s="285"/>
      <c r="F723" s="285"/>
      <c r="G723" s="285"/>
      <c r="H723" s="666"/>
      <c r="I723" s="285"/>
      <c r="J723" s="285"/>
      <c r="K723" s="285"/>
      <c r="L723" s="285"/>
      <c r="M723" s="285"/>
      <c r="N723" s="285"/>
      <c r="O723" s="285"/>
      <c r="P723" s="285"/>
      <c r="Q723" s="285"/>
      <c r="R723" s="285"/>
      <c r="S723" s="285"/>
      <c r="T723" s="285"/>
      <c r="U723" s="285"/>
      <c r="V723" s="285"/>
      <c r="W723" s="285"/>
      <c r="X723" s="285"/>
      <c r="Y723" s="285"/>
      <c r="Z723" s="285"/>
      <c r="AA723" s="285"/>
    </row>
    <row r="724" spans="1:27" ht="15.75" customHeight="1">
      <c r="A724" s="285"/>
      <c r="B724" s="659"/>
      <c r="C724" s="285"/>
      <c r="D724" s="285"/>
      <c r="E724" s="285"/>
      <c r="F724" s="285"/>
      <c r="G724" s="285"/>
      <c r="H724" s="666"/>
      <c r="I724" s="285"/>
      <c r="J724" s="285"/>
      <c r="K724" s="285"/>
      <c r="L724" s="285"/>
      <c r="M724" s="285"/>
      <c r="N724" s="285"/>
      <c r="O724" s="285"/>
      <c r="P724" s="285"/>
      <c r="Q724" s="285"/>
      <c r="R724" s="285"/>
      <c r="S724" s="285"/>
      <c r="T724" s="285"/>
      <c r="U724" s="285"/>
      <c r="V724" s="285"/>
      <c r="W724" s="285"/>
      <c r="X724" s="285"/>
      <c r="Y724" s="285"/>
      <c r="Z724" s="285"/>
      <c r="AA724" s="285"/>
    </row>
    <row r="725" spans="1:27" ht="15.75" customHeight="1">
      <c r="A725" s="285"/>
      <c r="B725" s="659"/>
      <c r="C725" s="285"/>
      <c r="D725" s="285"/>
      <c r="E725" s="285"/>
      <c r="F725" s="285"/>
      <c r="G725" s="285"/>
      <c r="H725" s="666"/>
      <c r="I725" s="285"/>
      <c r="J725" s="285"/>
      <c r="K725" s="285"/>
      <c r="L725" s="285"/>
      <c r="M725" s="285"/>
      <c r="N725" s="285"/>
      <c r="O725" s="285"/>
      <c r="P725" s="285"/>
      <c r="Q725" s="285"/>
      <c r="R725" s="285"/>
      <c r="S725" s="285"/>
      <c r="T725" s="285"/>
      <c r="U725" s="285"/>
      <c r="V725" s="285"/>
      <c r="W725" s="285"/>
      <c r="X725" s="285"/>
      <c r="Y725" s="285"/>
      <c r="Z725" s="285"/>
      <c r="AA725" s="285"/>
    </row>
    <row r="726" spans="1:27" ht="15.75" customHeight="1">
      <c r="A726" s="285"/>
      <c r="B726" s="659"/>
      <c r="C726" s="285"/>
      <c r="D726" s="285"/>
      <c r="E726" s="285"/>
      <c r="F726" s="285"/>
      <c r="G726" s="285"/>
      <c r="H726" s="666"/>
      <c r="I726" s="285"/>
      <c r="J726" s="285"/>
      <c r="K726" s="285"/>
      <c r="L726" s="285"/>
      <c r="M726" s="285"/>
      <c r="N726" s="285"/>
      <c r="O726" s="285"/>
      <c r="P726" s="285"/>
      <c r="Q726" s="285"/>
      <c r="R726" s="285"/>
      <c r="S726" s="285"/>
      <c r="T726" s="285"/>
      <c r="U726" s="285"/>
      <c r="V726" s="285"/>
      <c r="W726" s="285"/>
      <c r="X726" s="285"/>
      <c r="Y726" s="285"/>
      <c r="Z726" s="285"/>
      <c r="AA726" s="285"/>
    </row>
    <row r="727" spans="1:27" ht="15.75" customHeight="1">
      <c r="A727" s="285"/>
      <c r="B727" s="659"/>
      <c r="C727" s="285"/>
      <c r="D727" s="285"/>
      <c r="E727" s="285"/>
      <c r="F727" s="285"/>
      <c r="G727" s="285"/>
      <c r="H727" s="666"/>
      <c r="I727" s="285"/>
      <c r="J727" s="285"/>
      <c r="K727" s="285"/>
      <c r="L727" s="285"/>
      <c r="M727" s="285"/>
      <c r="N727" s="285"/>
      <c r="O727" s="285"/>
      <c r="P727" s="285"/>
      <c r="Q727" s="285"/>
      <c r="R727" s="285"/>
      <c r="S727" s="285"/>
      <c r="T727" s="285"/>
      <c r="U727" s="285"/>
      <c r="V727" s="285"/>
      <c r="W727" s="285"/>
      <c r="X727" s="285"/>
      <c r="Y727" s="285"/>
      <c r="Z727" s="285"/>
      <c r="AA727" s="285"/>
    </row>
    <row r="728" spans="1:27" ht="15.75" customHeight="1">
      <c r="A728" s="285"/>
      <c r="B728" s="659"/>
      <c r="C728" s="285"/>
      <c r="D728" s="285"/>
      <c r="E728" s="285"/>
      <c r="F728" s="285"/>
      <c r="G728" s="285"/>
      <c r="H728" s="666"/>
      <c r="I728" s="285"/>
      <c r="J728" s="285"/>
      <c r="K728" s="285"/>
      <c r="L728" s="285"/>
      <c r="M728" s="285"/>
      <c r="N728" s="285"/>
      <c r="O728" s="285"/>
      <c r="P728" s="285"/>
      <c r="Q728" s="285"/>
      <c r="R728" s="285"/>
      <c r="S728" s="285"/>
      <c r="T728" s="285"/>
      <c r="U728" s="285"/>
      <c r="V728" s="285"/>
      <c r="W728" s="285"/>
      <c r="X728" s="285"/>
      <c r="Y728" s="285"/>
      <c r="Z728" s="285"/>
      <c r="AA728" s="285"/>
    </row>
    <row r="729" spans="1:27" ht="15.75" customHeight="1">
      <c r="A729" s="285"/>
      <c r="B729" s="659"/>
      <c r="C729" s="285"/>
      <c r="D729" s="285"/>
      <c r="E729" s="285"/>
      <c r="F729" s="285"/>
      <c r="G729" s="285"/>
      <c r="H729" s="666"/>
      <c r="I729" s="285"/>
      <c r="J729" s="285"/>
      <c r="K729" s="285"/>
      <c r="L729" s="285"/>
      <c r="M729" s="285"/>
      <c r="N729" s="285"/>
      <c r="O729" s="285"/>
      <c r="P729" s="285"/>
      <c r="Q729" s="285"/>
      <c r="R729" s="285"/>
      <c r="S729" s="285"/>
      <c r="T729" s="285"/>
      <c r="U729" s="285"/>
      <c r="V729" s="285"/>
      <c r="W729" s="285"/>
      <c r="X729" s="285"/>
      <c r="Y729" s="285"/>
      <c r="Z729" s="285"/>
      <c r="AA729" s="285"/>
    </row>
    <row r="730" spans="1:27" ht="15.75" customHeight="1">
      <c r="A730" s="285"/>
      <c r="B730" s="659"/>
      <c r="C730" s="285"/>
      <c r="D730" s="285"/>
      <c r="E730" s="285"/>
      <c r="F730" s="285"/>
      <c r="G730" s="285"/>
      <c r="H730" s="666"/>
      <c r="I730" s="285"/>
      <c r="J730" s="285"/>
      <c r="K730" s="285"/>
      <c r="L730" s="285"/>
      <c r="M730" s="285"/>
      <c r="N730" s="285"/>
      <c r="O730" s="285"/>
      <c r="P730" s="285"/>
      <c r="Q730" s="285"/>
      <c r="R730" s="285"/>
      <c r="S730" s="285"/>
      <c r="T730" s="285"/>
      <c r="U730" s="285"/>
      <c r="V730" s="285"/>
      <c r="W730" s="285"/>
      <c r="X730" s="285"/>
      <c r="Y730" s="285"/>
      <c r="Z730" s="285"/>
      <c r="AA730" s="285"/>
    </row>
    <row r="731" spans="1:27" ht="15.75" customHeight="1">
      <c r="A731" s="285"/>
      <c r="B731" s="659"/>
      <c r="C731" s="285"/>
      <c r="D731" s="285"/>
      <c r="E731" s="285"/>
      <c r="F731" s="285"/>
      <c r="G731" s="285"/>
      <c r="H731" s="666"/>
      <c r="I731" s="285"/>
      <c r="J731" s="285"/>
      <c r="K731" s="285"/>
      <c r="L731" s="285"/>
      <c r="M731" s="285"/>
      <c r="N731" s="285"/>
      <c r="O731" s="285"/>
      <c r="P731" s="285"/>
      <c r="Q731" s="285"/>
      <c r="R731" s="285"/>
      <c r="S731" s="285"/>
      <c r="T731" s="285"/>
      <c r="U731" s="285"/>
      <c r="V731" s="285"/>
      <c r="W731" s="285"/>
      <c r="X731" s="285"/>
      <c r="Y731" s="285"/>
      <c r="Z731" s="285"/>
      <c r="AA731" s="285"/>
    </row>
    <row r="732" spans="1:27" ht="15.75" customHeight="1">
      <c r="A732" s="285"/>
      <c r="B732" s="659"/>
      <c r="C732" s="285"/>
      <c r="D732" s="285"/>
      <c r="E732" s="285"/>
      <c r="F732" s="285"/>
      <c r="G732" s="285"/>
      <c r="H732" s="666"/>
      <c r="I732" s="285"/>
      <c r="J732" s="285"/>
      <c r="K732" s="285"/>
      <c r="L732" s="285"/>
      <c r="M732" s="285"/>
      <c r="N732" s="285"/>
      <c r="O732" s="285"/>
      <c r="P732" s="285"/>
      <c r="Q732" s="285"/>
      <c r="R732" s="285"/>
      <c r="S732" s="285"/>
      <c r="T732" s="285"/>
      <c r="U732" s="285"/>
      <c r="V732" s="285"/>
      <c r="W732" s="285"/>
      <c r="X732" s="285"/>
      <c r="Y732" s="285"/>
      <c r="Z732" s="285"/>
      <c r="AA732" s="285"/>
    </row>
    <row r="733" spans="1:27" ht="15.75" customHeight="1">
      <c r="A733" s="285"/>
      <c r="B733" s="659"/>
      <c r="C733" s="285"/>
      <c r="D733" s="285"/>
      <c r="E733" s="285"/>
      <c r="F733" s="285"/>
      <c r="G733" s="285"/>
      <c r="H733" s="666"/>
      <c r="I733" s="285"/>
      <c r="J733" s="285"/>
      <c r="K733" s="285"/>
      <c r="L733" s="285"/>
      <c r="M733" s="285"/>
      <c r="N733" s="285"/>
      <c r="O733" s="285"/>
      <c r="P733" s="285"/>
      <c r="Q733" s="285"/>
      <c r="R733" s="285"/>
      <c r="S733" s="285"/>
      <c r="T733" s="285"/>
      <c r="U733" s="285"/>
      <c r="V733" s="285"/>
      <c r="W733" s="285"/>
      <c r="X733" s="285"/>
      <c r="Y733" s="285"/>
      <c r="Z733" s="285"/>
      <c r="AA733" s="285"/>
    </row>
    <row r="734" spans="1:27" ht="15.75" customHeight="1">
      <c r="A734" s="285"/>
      <c r="B734" s="659"/>
      <c r="C734" s="285"/>
      <c r="D734" s="285"/>
      <c r="E734" s="285"/>
      <c r="F734" s="285"/>
      <c r="G734" s="285"/>
      <c r="H734" s="666"/>
      <c r="I734" s="285"/>
      <c r="J734" s="285"/>
      <c r="K734" s="285"/>
      <c r="L734" s="285"/>
      <c r="M734" s="285"/>
      <c r="N734" s="285"/>
      <c r="O734" s="285"/>
      <c r="P734" s="285"/>
      <c r="Q734" s="285"/>
      <c r="R734" s="285"/>
      <c r="S734" s="285"/>
      <c r="T734" s="285"/>
      <c r="U734" s="285"/>
      <c r="V734" s="285"/>
      <c r="W734" s="285"/>
      <c r="X734" s="285"/>
      <c r="Y734" s="285"/>
      <c r="Z734" s="285"/>
      <c r="AA734" s="285"/>
    </row>
    <row r="735" spans="1:27" ht="15.75" customHeight="1">
      <c r="A735" s="285"/>
      <c r="B735" s="659"/>
      <c r="C735" s="285"/>
      <c r="D735" s="285"/>
      <c r="E735" s="285"/>
      <c r="F735" s="285"/>
      <c r="G735" s="285"/>
      <c r="H735" s="666"/>
      <c r="I735" s="285"/>
      <c r="J735" s="285"/>
      <c r="K735" s="285"/>
      <c r="L735" s="285"/>
      <c r="M735" s="285"/>
      <c r="N735" s="285"/>
      <c r="O735" s="285"/>
      <c r="P735" s="285"/>
      <c r="Q735" s="285"/>
      <c r="R735" s="285"/>
      <c r="S735" s="285"/>
      <c r="T735" s="285"/>
      <c r="U735" s="285"/>
      <c r="V735" s="285"/>
      <c r="W735" s="285"/>
      <c r="X735" s="285"/>
      <c r="Y735" s="285"/>
      <c r="Z735" s="285"/>
      <c r="AA735" s="285"/>
    </row>
    <row r="736" spans="1:27" ht="15.75" customHeight="1">
      <c r="A736" s="285"/>
      <c r="B736" s="659"/>
      <c r="C736" s="285"/>
      <c r="D736" s="285"/>
      <c r="E736" s="285"/>
      <c r="F736" s="285"/>
      <c r="G736" s="285"/>
      <c r="H736" s="666"/>
      <c r="I736" s="285"/>
      <c r="J736" s="285"/>
      <c r="K736" s="285"/>
      <c r="L736" s="285"/>
      <c r="M736" s="285"/>
      <c r="N736" s="285"/>
      <c r="O736" s="285"/>
      <c r="P736" s="285"/>
      <c r="Q736" s="285"/>
      <c r="R736" s="285"/>
      <c r="S736" s="285"/>
      <c r="T736" s="285"/>
      <c r="U736" s="285"/>
      <c r="V736" s="285"/>
      <c r="W736" s="285"/>
      <c r="X736" s="285"/>
      <c r="Y736" s="285"/>
      <c r="Z736" s="285"/>
      <c r="AA736" s="285"/>
    </row>
    <row r="737" spans="1:27" ht="15.75" customHeight="1">
      <c r="A737" s="285"/>
      <c r="B737" s="659"/>
      <c r="C737" s="285"/>
      <c r="D737" s="285"/>
      <c r="E737" s="285"/>
      <c r="F737" s="285"/>
      <c r="G737" s="285"/>
      <c r="H737" s="666"/>
      <c r="I737" s="285"/>
      <c r="J737" s="285"/>
      <c r="K737" s="285"/>
      <c r="L737" s="285"/>
      <c r="M737" s="285"/>
      <c r="N737" s="285"/>
      <c r="O737" s="285"/>
      <c r="P737" s="285"/>
      <c r="Q737" s="285"/>
      <c r="R737" s="285"/>
      <c r="S737" s="285"/>
      <c r="T737" s="285"/>
      <c r="U737" s="285"/>
      <c r="V737" s="285"/>
      <c r="W737" s="285"/>
      <c r="X737" s="285"/>
      <c r="Y737" s="285"/>
      <c r="Z737" s="285"/>
      <c r="AA737" s="285"/>
    </row>
    <row r="738" spans="1:27" ht="15.75" customHeight="1">
      <c r="A738" s="285"/>
      <c r="B738" s="659"/>
      <c r="C738" s="285"/>
      <c r="D738" s="285"/>
      <c r="E738" s="285"/>
      <c r="F738" s="285"/>
      <c r="G738" s="285"/>
      <c r="H738" s="666"/>
      <c r="I738" s="285"/>
      <c r="J738" s="285"/>
      <c r="K738" s="285"/>
      <c r="L738" s="285"/>
      <c r="M738" s="285"/>
      <c r="N738" s="285"/>
      <c r="O738" s="285"/>
      <c r="P738" s="285"/>
      <c r="Q738" s="285"/>
      <c r="R738" s="285"/>
      <c r="S738" s="285"/>
      <c r="T738" s="285"/>
      <c r="U738" s="285"/>
      <c r="V738" s="285"/>
      <c r="W738" s="285"/>
      <c r="X738" s="285"/>
      <c r="Y738" s="285"/>
      <c r="Z738" s="285"/>
      <c r="AA738" s="285"/>
    </row>
    <row r="739" spans="1:27" ht="15.75" customHeight="1">
      <c r="A739" s="285"/>
      <c r="B739" s="659"/>
      <c r="C739" s="285"/>
      <c r="D739" s="285"/>
      <c r="E739" s="285"/>
      <c r="F739" s="285"/>
      <c r="G739" s="285"/>
      <c r="H739" s="666"/>
      <c r="I739" s="285"/>
      <c r="J739" s="285"/>
      <c r="K739" s="285"/>
      <c r="L739" s="285"/>
      <c r="M739" s="285"/>
      <c r="N739" s="285"/>
      <c r="O739" s="285"/>
      <c r="P739" s="285"/>
      <c r="Q739" s="285"/>
      <c r="R739" s="285"/>
      <c r="S739" s="285"/>
      <c r="T739" s="285"/>
      <c r="U739" s="285"/>
      <c r="V739" s="285"/>
      <c r="W739" s="285"/>
      <c r="X739" s="285"/>
      <c r="Y739" s="285"/>
      <c r="Z739" s="285"/>
      <c r="AA739" s="285"/>
    </row>
    <row r="740" spans="1:27" ht="15.75" customHeight="1">
      <c r="A740" s="285"/>
      <c r="B740" s="659"/>
      <c r="C740" s="285"/>
      <c r="D740" s="285"/>
      <c r="E740" s="285"/>
      <c r="F740" s="285"/>
      <c r="G740" s="285"/>
      <c r="H740" s="666"/>
      <c r="I740" s="285"/>
      <c r="J740" s="285"/>
      <c r="K740" s="285"/>
      <c r="L740" s="285"/>
      <c r="M740" s="285"/>
      <c r="N740" s="285"/>
      <c r="O740" s="285"/>
      <c r="P740" s="285"/>
      <c r="Q740" s="285"/>
      <c r="R740" s="285"/>
      <c r="S740" s="285"/>
      <c r="T740" s="285"/>
      <c r="U740" s="285"/>
      <c r="V740" s="285"/>
      <c r="W740" s="285"/>
      <c r="X740" s="285"/>
      <c r="Y740" s="285"/>
      <c r="Z740" s="285"/>
      <c r="AA740" s="285"/>
    </row>
    <row r="741" spans="1:27" ht="15.75" customHeight="1">
      <c r="A741" s="285"/>
      <c r="B741" s="659"/>
      <c r="C741" s="285"/>
      <c r="D741" s="285"/>
      <c r="E741" s="285"/>
      <c r="F741" s="285"/>
      <c r="G741" s="285"/>
      <c r="H741" s="666"/>
      <c r="I741" s="285"/>
      <c r="J741" s="285"/>
      <c r="K741" s="285"/>
      <c r="L741" s="285"/>
      <c r="M741" s="285"/>
      <c r="N741" s="285"/>
      <c r="O741" s="285"/>
      <c r="P741" s="285"/>
      <c r="Q741" s="285"/>
      <c r="R741" s="285"/>
      <c r="S741" s="285"/>
      <c r="T741" s="285"/>
      <c r="U741" s="285"/>
      <c r="V741" s="285"/>
      <c r="W741" s="285"/>
      <c r="X741" s="285"/>
      <c r="Y741" s="285"/>
      <c r="Z741" s="285"/>
      <c r="AA741" s="285"/>
    </row>
    <row r="742" spans="1:27" ht="15.75" customHeight="1">
      <c r="A742" s="285"/>
      <c r="B742" s="659"/>
      <c r="C742" s="285"/>
      <c r="D742" s="285"/>
      <c r="E742" s="285"/>
      <c r="F742" s="285"/>
      <c r="G742" s="285"/>
      <c r="H742" s="666"/>
      <c r="I742" s="285"/>
      <c r="J742" s="285"/>
      <c r="K742" s="285"/>
      <c r="L742" s="285"/>
      <c r="M742" s="285"/>
      <c r="N742" s="285"/>
      <c r="O742" s="285"/>
      <c r="P742" s="285"/>
      <c r="Q742" s="285"/>
      <c r="R742" s="285"/>
      <c r="S742" s="285"/>
      <c r="T742" s="285"/>
      <c r="U742" s="285"/>
      <c r="V742" s="285"/>
      <c r="W742" s="285"/>
      <c r="X742" s="285"/>
      <c r="Y742" s="285"/>
      <c r="Z742" s="285"/>
      <c r="AA742" s="285"/>
    </row>
    <row r="743" spans="1:27" ht="15.75" customHeight="1">
      <c r="A743" s="285"/>
      <c r="B743" s="659"/>
      <c r="C743" s="285"/>
      <c r="D743" s="285"/>
      <c r="E743" s="285"/>
      <c r="F743" s="285"/>
      <c r="G743" s="285"/>
      <c r="H743" s="666"/>
      <c r="I743" s="285"/>
      <c r="J743" s="285"/>
      <c r="K743" s="285"/>
      <c r="L743" s="285"/>
      <c r="M743" s="285"/>
      <c r="N743" s="285"/>
      <c r="O743" s="285"/>
      <c r="P743" s="285"/>
      <c r="Q743" s="285"/>
      <c r="R743" s="285"/>
      <c r="S743" s="285"/>
      <c r="T743" s="285"/>
      <c r="U743" s="285"/>
      <c r="V743" s="285"/>
      <c r="W743" s="285"/>
      <c r="X743" s="285"/>
      <c r="Y743" s="285"/>
      <c r="Z743" s="285"/>
      <c r="AA743" s="285"/>
    </row>
    <row r="744" spans="1:27" ht="15.75" customHeight="1">
      <c r="A744" s="285"/>
      <c r="B744" s="659"/>
      <c r="C744" s="285"/>
      <c r="D744" s="285"/>
      <c r="E744" s="285"/>
      <c r="F744" s="285"/>
      <c r="G744" s="285"/>
      <c r="H744" s="666"/>
      <c r="I744" s="285"/>
      <c r="J744" s="285"/>
      <c r="K744" s="285"/>
      <c r="L744" s="285"/>
      <c r="M744" s="285"/>
      <c r="N744" s="285"/>
      <c r="O744" s="285"/>
      <c r="P744" s="285"/>
      <c r="Q744" s="285"/>
      <c r="R744" s="285"/>
      <c r="S744" s="285"/>
      <c r="T744" s="285"/>
      <c r="U744" s="285"/>
      <c r="V744" s="285"/>
      <c r="W744" s="285"/>
      <c r="X744" s="285"/>
      <c r="Y744" s="285"/>
      <c r="Z744" s="285"/>
      <c r="AA744" s="285"/>
    </row>
    <row r="745" spans="1:27" ht="15.75" customHeight="1">
      <c r="A745" s="285"/>
      <c r="B745" s="659"/>
      <c r="C745" s="285"/>
      <c r="D745" s="285"/>
      <c r="E745" s="285"/>
      <c r="F745" s="285"/>
      <c r="G745" s="285"/>
      <c r="H745" s="666"/>
      <c r="I745" s="285"/>
      <c r="J745" s="285"/>
      <c r="K745" s="285"/>
      <c r="L745" s="285"/>
      <c r="M745" s="285"/>
      <c r="N745" s="285"/>
      <c r="O745" s="285"/>
      <c r="P745" s="285"/>
      <c r="Q745" s="285"/>
      <c r="R745" s="285"/>
      <c r="S745" s="285"/>
      <c r="T745" s="285"/>
      <c r="U745" s="285"/>
      <c r="V745" s="285"/>
      <c r="W745" s="285"/>
      <c r="X745" s="285"/>
      <c r="Y745" s="285"/>
      <c r="Z745" s="285"/>
      <c r="AA745" s="285"/>
    </row>
    <row r="746" spans="1:27" ht="15.75" customHeight="1">
      <c r="A746" s="285"/>
      <c r="B746" s="659"/>
      <c r="C746" s="285"/>
      <c r="D746" s="285"/>
      <c r="E746" s="285"/>
      <c r="F746" s="285"/>
      <c r="G746" s="285"/>
      <c r="H746" s="666"/>
      <c r="I746" s="285"/>
      <c r="J746" s="285"/>
      <c r="K746" s="285"/>
      <c r="L746" s="285"/>
      <c r="M746" s="285"/>
      <c r="N746" s="285"/>
      <c r="O746" s="285"/>
      <c r="P746" s="285"/>
      <c r="Q746" s="285"/>
      <c r="R746" s="285"/>
      <c r="S746" s="285"/>
      <c r="T746" s="285"/>
      <c r="U746" s="285"/>
      <c r="V746" s="285"/>
      <c r="W746" s="285"/>
      <c r="X746" s="285"/>
      <c r="Y746" s="285"/>
      <c r="Z746" s="285"/>
      <c r="AA746" s="285"/>
    </row>
    <row r="747" spans="1:27" ht="15.75" customHeight="1">
      <c r="A747" s="285"/>
      <c r="B747" s="659"/>
      <c r="C747" s="285"/>
      <c r="D747" s="285"/>
      <c r="E747" s="285"/>
      <c r="F747" s="285"/>
      <c r="G747" s="285"/>
      <c r="H747" s="666"/>
      <c r="I747" s="285"/>
      <c r="J747" s="285"/>
      <c r="K747" s="285"/>
      <c r="L747" s="285"/>
      <c r="M747" s="285"/>
      <c r="N747" s="285"/>
      <c r="O747" s="285"/>
      <c r="P747" s="285"/>
      <c r="Q747" s="285"/>
      <c r="R747" s="285"/>
      <c r="S747" s="285"/>
      <c r="T747" s="285"/>
      <c r="U747" s="285"/>
      <c r="V747" s="285"/>
      <c r="W747" s="285"/>
      <c r="X747" s="285"/>
      <c r="Y747" s="285"/>
      <c r="Z747" s="285"/>
      <c r="AA747" s="285"/>
    </row>
    <row r="748" spans="1:27" ht="15.75" customHeight="1">
      <c r="A748" s="285"/>
      <c r="B748" s="659"/>
      <c r="C748" s="285"/>
      <c r="D748" s="285"/>
      <c r="E748" s="285"/>
      <c r="F748" s="285"/>
      <c r="G748" s="285"/>
      <c r="H748" s="666"/>
      <c r="I748" s="285"/>
      <c r="J748" s="285"/>
      <c r="K748" s="285"/>
      <c r="L748" s="285"/>
      <c r="M748" s="285"/>
      <c r="N748" s="285"/>
      <c r="O748" s="285"/>
      <c r="P748" s="285"/>
      <c r="Q748" s="285"/>
      <c r="R748" s="285"/>
      <c r="S748" s="285"/>
      <c r="T748" s="285"/>
      <c r="U748" s="285"/>
      <c r="V748" s="285"/>
      <c r="W748" s="285"/>
      <c r="X748" s="285"/>
      <c r="Y748" s="285"/>
      <c r="Z748" s="285"/>
      <c r="AA748" s="285"/>
    </row>
    <row r="749" spans="1:27" ht="15.75" customHeight="1">
      <c r="A749" s="285"/>
      <c r="B749" s="659"/>
      <c r="C749" s="285"/>
      <c r="D749" s="285"/>
      <c r="E749" s="285"/>
      <c r="F749" s="285"/>
      <c r="G749" s="285"/>
      <c r="H749" s="666"/>
      <c r="I749" s="285"/>
      <c r="J749" s="285"/>
      <c r="K749" s="285"/>
      <c r="L749" s="285"/>
      <c r="M749" s="285"/>
      <c r="N749" s="285"/>
      <c r="O749" s="285"/>
      <c r="P749" s="285"/>
      <c r="Q749" s="285"/>
      <c r="R749" s="285"/>
      <c r="S749" s="285"/>
      <c r="T749" s="285"/>
      <c r="U749" s="285"/>
      <c r="V749" s="285"/>
      <c r="W749" s="285"/>
      <c r="X749" s="285"/>
      <c r="Y749" s="285"/>
      <c r="Z749" s="285"/>
      <c r="AA749" s="285"/>
    </row>
    <row r="750" spans="1:27" ht="15.75" customHeight="1">
      <c r="A750" s="285"/>
      <c r="B750" s="659"/>
      <c r="C750" s="285"/>
      <c r="D750" s="285"/>
      <c r="E750" s="285"/>
      <c r="F750" s="285"/>
      <c r="G750" s="285"/>
      <c r="H750" s="666"/>
      <c r="I750" s="285"/>
      <c r="J750" s="285"/>
      <c r="K750" s="285"/>
      <c r="L750" s="285"/>
      <c r="M750" s="285"/>
      <c r="N750" s="285"/>
      <c r="O750" s="285"/>
      <c r="P750" s="285"/>
      <c r="Q750" s="285"/>
      <c r="R750" s="285"/>
      <c r="S750" s="285"/>
      <c r="T750" s="699"/>
      <c r="U750" s="285"/>
      <c r="V750" s="285"/>
      <c r="W750" s="285"/>
      <c r="X750" s="285"/>
      <c r="Y750" s="285"/>
      <c r="Z750" s="285"/>
      <c r="AA750" s="285"/>
    </row>
    <row r="751" spans="1:27" ht="15.75" customHeight="1">
      <c r="A751" s="285"/>
      <c r="B751" s="659"/>
      <c r="C751" s="285"/>
      <c r="D751" s="285"/>
      <c r="E751" s="285"/>
      <c r="F751" s="285"/>
      <c r="G751" s="285"/>
      <c r="H751" s="666"/>
      <c r="I751" s="285"/>
      <c r="J751" s="285"/>
      <c r="K751" s="285"/>
      <c r="L751" s="285"/>
      <c r="M751" s="285"/>
      <c r="N751" s="285"/>
      <c r="O751" s="285"/>
      <c r="P751" s="285"/>
      <c r="Q751" s="285"/>
      <c r="R751" s="285"/>
      <c r="S751" s="285"/>
      <c r="T751" s="699"/>
      <c r="U751" s="285"/>
      <c r="V751" s="285"/>
      <c r="W751" s="285"/>
      <c r="X751" s="285"/>
      <c r="Y751" s="285"/>
      <c r="Z751" s="285"/>
      <c r="AA751" s="285"/>
    </row>
    <row r="752" spans="1:27" ht="15.75" customHeight="1">
      <c r="A752" s="285"/>
      <c r="B752" s="659"/>
      <c r="C752" s="285"/>
      <c r="D752" s="285"/>
      <c r="E752" s="285"/>
      <c r="F752" s="285"/>
      <c r="G752" s="285"/>
      <c r="H752" s="666"/>
      <c r="I752" s="285"/>
      <c r="J752" s="285"/>
      <c r="K752" s="285"/>
      <c r="L752" s="285"/>
      <c r="M752" s="285"/>
      <c r="N752" s="285"/>
      <c r="O752" s="285"/>
      <c r="P752" s="285"/>
      <c r="Q752" s="285"/>
      <c r="R752" s="285"/>
      <c r="S752" s="285"/>
      <c r="T752" s="699"/>
      <c r="U752" s="285"/>
      <c r="V752" s="285"/>
      <c r="W752" s="285"/>
      <c r="X752" s="285"/>
      <c r="Y752" s="285"/>
      <c r="Z752" s="285"/>
      <c r="AA752" s="285"/>
    </row>
    <row r="753" spans="1:27" ht="15.75" customHeight="1">
      <c r="A753" s="285"/>
      <c r="B753" s="659"/>
      <c r="C753" s="285"/>
      <c r="D753" s="285"/>
      <c r="E753" s="285"/>
      <c r="F753" s="285"/>
      <c r="G753" s="285"/>
      <c r="H753" s="666"/>
      <c r="I753" s="285"/>
      <c r="J753" s="285"/>
      <c r="K753" s="285"/>
      <c r="L753" s="285"/>
      <c r="M753" s="285"/>
      <c r="N753" s="285"/>
      <c r="O753" s="285"/>
      <c r="P753" s="285"/>
      <c r="Q753" s="285"/>
      <c r="R753" s="285"/>
      <c r="S753" s="285"/>
      <c r="T753" s="699"/>
      <c r="U753" s="285"/>
      <c r="V753" s="285"/>
      <c r="W753" s="285"/>
      <c r="X753" s="285"/>
      <c r="Y753" s="285"/>
      <c r="Z753" s="285"/>
      <c r="AA753" s="285"/>
    </row>
    <row r="754" spans="1:27" ht="15.75" customHeight="1">
      <c r="A754" s="285"/>
      <c r="B754" s="659"/>
      <c r="C754" s="285"/>
      <c r="D754" s="285"/>
      <c r="E754" s="285"/>
      <c r="F754" s="285"/>
      <c r="G754" s="285"/>
      <c r="H754" s="666"/>
      <c r="I754" s="285"/>
      <c r="J754" s="285"/>
      <c r="K754" s="285"/>
      <c r="L754" s="285"/>
      <c r="M754" s="285"/>
      <c r="N754" s="285"/>
      <c r="O754" s="285"/>
      <c r="P754" s="285"/>
      <c r="Q754" s="285"/>
      <c r="R754" s="285"/>
      <c r="S754" s="285"/>
      <c r="T754" s="699"/>
      <c r="U754" s="285"/>
      <c r="V754" s="285"/>
      <c r="W754" s="285"/>
      <c r="X754" s="285"/>
      <c r="Y754" s="285"/>
      <c r="Z754" s="285"/>
      <c r="AA754" s="285"/>
    </row>
    <row r="755" spans="1:27" ht="15.75" customHeight="1">
      <c r="A755" s="285"/>
      <c r="B755" s="659"/>
      <c r="C755" s="285"/>
      <c r="D755" s="285"/>
      <c r="E755" s="285"/>
      <c r="F755" s="285"/>
      <c r="G755" s="285"/>
      <c r="H755" s="666"/>
      <c r="I755" s="285"/>
      <c r="J755" s="285"/>
      <c r="K755" s="285"/>
      <c r="L755" s="285"/>
      <c r="M755" s="285"/>
      <c r="N755" s="285"/>
      <c r="O755" s="285"/>
      <c r="P755" s="285"/>
      <c r="Q755" s="285"/>
      <c r="R755" s="285"/>
      <c r="S755" s="285"/>
      <c r="T755" s="699"/>
      <c r="U755" s="285"/>
      <c r="V755" s="285"/>
      <c r="W755" s="285"/>
      <c r="X755" s="285"/>
      <c r="Y755" s="285"/>
      <c r="Z755" s="285"/>
      <c r="AA755" s="285"/>
    </row>
    <row r="756" spans="1:27" ht="15.75" customHeight="1">
      <c r="A756" s="285"/>
      <c r="B756" s="659"/>
      <c r="C756" s="285"/>
      <c r="D756" s="285"/>
      <c r="E756" s="285"/>
      <c r="F756" s="285"/>
      <c r="G756" s="285"/>
      <c r="H756" s="666"/>
      <c r="I756" s="285"/>
      <c r="J756" s="285"/>
      <c r="K756" s="285"/>
      <c r="L756" s="285"/>
      <c r="M756" s="285"/>
      <c r="N756" s="285"/>
      <c r="O756" s="285"/>
      <c r="P756" s="285"/>
      <c r="Q756" s="285"/>
      <c r="R756" s="285"/>
      <c r="S756" s="285"/>
      <c r="T756" s="699"/>
      <c r="U756" s="285"/>
      <c r="V756" s="285"/>
      <c r="W756" s="285"/>
      <c r="X756" s="285"/>
      <c r="Y756" s="285"/>
      <c r="Z756" s="285"/>
      <c r="AA756" s="285"/>
    </row>
    <row r="757" spans="1:27" ht="15.75" customHeight="1">
      <c r="A757" s="285"/>
      <c r="B757" s="659"/>
      <c r="C757" s="285"/>
      <c r="D757" s="285"/>
      <c r="E757" s="285"/>
      <c r="F757" s="285"/>
      <c r="G757" s="285"/>
      <c r="H757" s="666"/>
      <c r="I757" s="285"/>
      <c r="J757" s="285"/>
      <c r="K757" s="285"/>
      <c r="L757" s="285"/>
      <c r="M757" s="285"/>
      <c r="N757" s="285"/>
      <c r="O757" s="285"/>
      <c r="P757" s="285"/>
      <c r="Q757" s="285"/>
      <c r="R757" s="285"/>
      <c r="S757" s="285"/>
      <c r="T757" s="699"/>
      <c r="U757" s="285"/>
      <c r="V757" s="285"/>
      <c r="W757" s="285"/>
      <c r="X757" s="285"/>
      <c r="Y757" s="285"/>
      <c r="Z757" s="285"/>
      <c r="AA757" s="285"/>
    </row>
    <row r="758" spans="1:27" ht="15.75" customHeight="1">
      <c r="A758" s="285"/>
      <c r="B758" s="659"/>
      <c r="C758" s="285"/>
      <c r="D758" s="285"/>
      <c r="E758" s="285"/>
      <c r="F758" s="285"/>
      <c r="G758" s="285"/>
      <c r="H758" s="666"/>
      <c r="I758" s="285"/>
      <c r="J758" s="285"/>
      <c r="K758" s="285"/>
      <c r="L758" s="285"/>
      <c r="M758" s="285"/>
      <c r="N758" s="285"/>
      <c r="O758" s="285"/>
      <c r="P758" s="285"/>
      <c r="Q758" s="285"/>
      <c r="R758" s="285"/>
      <c r="S758" s="285"/>
      <c r="T758" s="699"/>
      <c r="U758" s="285"/>
      <c r="V758" s="285"/>
      <c r="W758" s="285"/>
      <c r="X758" s="285"/>
      <c r="Y758" s="285"/>
      <c r="Z758" s="285"/>
      <c r="AA758" s="285"/>
    </row>
    <row r="759" spans="1:27" ht="15.75" customHeight="1">
      <c r="A759" s="285"/>
      <c r="B759" s="659"/>
      <c r="C759" s="285"/>
      <c r="D759" s="285"/>
      <c r="E759" s="285"/>
      <c r="F759" s="285"/>
      <c r="G759" s="285"/>
      <c r="H759" s="666"/>
      <c r="I759" s="285"/>
      <c r="J759" s="285"/>
      <c r="K759" s="285"/>
      <c r="L759" s="285"/>
      <c r="M759" s="285"/>
      <c r="N759" s="285"/>
      <c r="O759" s="285"/>
      <c r="P759" s="285"/>
      <c r="Q759" s="285"/>
      <c r="R759" s="285"/>
      <c r="S759" s="285"/>
      <c r="T759" s="705"/>
      <c r="U759" s="285"/>
      <c r="V759" s="285"/>
      <c r="W759" s="285"/>
      <c r="X759" s="285"/>
      <c r="Y759" s="285"/>
      <c r="Z759" s="285"/>
      <c r="AA759" s="285"/>
    </row>
    <row r="760" spans="1:27" ht="15.75" customHeight="1">
      <c r="A760" s="285"/>
      <c r="B760" s="659"/>
      <c r="C760" s="285"/>
      <c r="D760" s="285"/>
      <c r="E760" s="285"/>
      <c r="F760" s="285"/>
      <c r="G760" s="285"/>
      <c r="H760" s="666"/>
      <c r="I760" s="285"/>
      <c r="J760" s="285"/>
      <c r="K760" s="285"/>
      <c r="L760" s="285"/>
      <c r="M760" s="285"/>
      <c r="N760" s="285"/>
      <c r="O760" s="285"/>
      <c r="P760" s="285"/>
      <c r="Q760" s="285"/>
      <c r="R760" s="285"/>
      <c r="S760" s="285"/>
      <c r="T760" s="699"/>
      <c r="U760" s="285"/>
      <c r="V760" s="285"/>
      <c r="W760" s="285"/>
      <c r="X760" s="285"/>
      <c r="Y760" s="285"/>
      <c r="Z760" s="285"/>
      <c r="AA760" s="285"/>
    </row>
    <row r="761" spans="1:27" ht="15.75" customHeight="1">
      <c r="A761" s="285"/>
      <c r="B761" s="659"/>
      <c r="C761" s="285"/>
      <c r="D761" s="285"/>
      <c r="E761" s="285"/>
      <c r="F761" s="285"/>
      <c r="G761" s="285"/>
      <c r="H761" s="666"/>
      <c r="I761" s="285"/>
      <c r="J761" s="285"/>
      <c r="K761" s="285"/>
      <c r="L761" s="285"/>
      <c r="M761" s="285"/>
      <c r="N761" s="285"/>
      <c r="O761" s="285"/>
      <c r="P761" s="285"/>
      <c r="Q761" s="285"/>
      <c r="R761" s="285"/>
      <c r="S761" s="285"/>
      <c r="T761" s="699"/>
      <c r="U761" s="285"/>
      <c r="V761" s="285"/>
      <c r="W761" s="285"/>
      <c r="X761" s="285"/>
      <c r="Y761" s="285"/>
      <c r="Z761" s="285"/>
      <c r="AA761" s="285"/>
    </row>
    <row r="762" spans="1:27" ht="15.75" customHeight="1">
      <c r="A762" s="285"/>
      <c r="B762" s="659"/>
      <c r="C762" s="285"/>
      <c r="D762" s="285"/>
      <c r="E762" s="285"/>
      <c r="F762" s="285"/>
      <c r="G762" s="285"/>
      <c r="H762" s="666"/>
      <c r="I762" s="285"/>
      <c r="J762" s="285"/>
      <c r="K762" s="285"/>
      <c r="L762" s="285"/>
      <c r="M762" s="285"/>
      <c r="N762" s="285"/>
      <c r="O762" s="285"/>
      <c r="P762" s="285"/>
      <c r="Q762" s="285"/>
      <c r="R762" s="285"/>
      <c r="S762" s="285"/>
      <c r="T762" s="699"/>
      <c r="U762" s="285"/>
      <c r="V762" s="285"/>
      <c r="W762" s="285"/>
      <c r="X762" s="285"/>
      <c r="Y762" s="285"/>
      <c r="Z762" s="285"/>
      <c r="AA762" s="285"/>
    </row>
    <row r="763" spans="1:27" ht="15.75" customHeight="1">
      <c r="A763" s="285"/>
      <c r="B763" s="659"/>
      <c r="C763" s="285"/>
      <c r="D763" s="285"/>
      <c r="E763" s="285"/>
      <c r="F763" s="285"/>
      <c r="G763" s="285"/>
      <c r="H763" s="666"/>
      <c r="I763" s="285"/>
      <c r="J763" s="285"/>
      <c r="K763" s="285"/>
      <c r="L763" s="285"/>
      <c r="M763" s="285"/>
      <c r="N763" s="285"/>
      <c r="O763" s="285"/>
      <c r="P763" s="285"/>
      <c r="Q763" s="285"/>
      <c r="R763" s="285"/>
      <c r="S763" s="285"/>
      <c r="T763" s="699"/>
      <c r="U763" s="285"/>
      <c r="V763" s="285"/>
      <c r="W763" s="285"/>
      <c r="X763" s="285"/>
      <c r="Y763" s="285"/>
      <c r="Z763" s="285"/>
      <c r="AA763" s="285"/>
    </row>
    <row r="764" spans="1:27" ht="15.75" customHeight="1">
      <c r="A764" s="285"/>
      <c r="B764" s="659"/>
      <c r="C764" s="285"/>
      <c r="D764" s="285"/>
      <c r="E764" s="285"/>
      <c r="F764" s="285"/>
      <c r="G764" s="285"/>
      <c r="H764" s="666"/>
      <c r="I764" s="285"/>
      <c r="J764" s="285"/>
      <c r="K764" s="285"/>
      <c r="L764" s="285"/>
      <c r="M764" s="285"/>
      <c r="N764" s="285"/>
      <c r="O764" s="285"/>
      <c r="P764" s="285"/>
      <c r="Q764" s="285"/>
      <c r="R764" s="285"/>
      <c r="S764" s="285"/>
      <c r="T764" s="699"/>
      <c r="U764" s="285"/>
      <c r="V764" s="285"/>
      <c r="W764" s="285"/>
      <c r="X764" s="285"/>
      <c r="Y764" s="285"/>
      <c r="Z764" s="285"/>
      <c r="AA764" s="285"/>
    </row>
    <row r="765" spans="1:27" ht="15.75" customHeight="1">
      <c r="A765" s="285"/>
      <c r="B765" s="659"/>
      <c r="C765" s="285"/>
      <c r="D765" s="285"/>
      <c r="E765" s="285"/>
      <c r="F765" s="285"/>
      <c r="G765" s="285"/>
      <c r="H765" s="666"/>
      <c r="I765" s="285"/>
      <c r="J765" s="285"/>
      <c r="K765" s="285"/>
      <c r="L765" s="285"/>
      <c r="M765" s="285"/>
      <c r="N765" s="285"/>
      <c r="O765" s="285"/>
      <c r="P765" s="285"/>
      <c r="Q765" s="285"/>
      <c r="R765" s="285"/>
      <c r="S765" s="285"/>
      <c r="T765" s="699"/>
      <c r="U765" s="285"/>
      <c r="V765" s="285"/>
      <c r="W765" s="285"/>
      <c r="X765" s="285"/>
      <c r="Y765" s="285"/>
      <c r="Z765" s="285"/>
      <c r="AA765" s="285"/>
    </row>
    <row r="766" spans="1:27" ht="15.75" customHeight="1">
      <c r="A766" s="285"/>
      <c r="B766" s="659"/>
      <c r="C766" s="285"/>
      <c r="D766" s="285"/>
      <c r="E766" s="285"/>
      <c r="F766" s="285"/>
      <c r="G766" s="285"/>
      <c r="H766" s="666"/>
      <c r="I766" s="285"/>
      <c r="J766" s="285"/>
      <c r="K766" s="285"/>
      <c r="L766" s="285"/>
      <c r="M766" s="285"/>
      <c r="N766" s="285"/>
      <c r="O766" s="285"/>
      <c r="P766" s="285"/>
      <c r="Q766" s="285"/>
      <c r="R766" s="285"/>
      <c r="S766" s="285"/>
      <c r="T766" s="699"/>
      <c r="U766" s="285"/>
      <c r="V766" s="285"/>
      <c r="W766" s="285"/>
      <c r="X766" s="285"/>
      <c r="Y766" s="285"/>
      <c r="Z766" s="285"/>
      <c r="AA766" s="285"/>
    </row>
    <row r="767" spans="1:27" ht="15.75" customHeight="1">
      <c r="A767" s="285"/>
      <c r="B767" s="659"/>
      <c r="C767" s="285"/>
      <c r="D767" s="285"/>
      <c r="E767" s="285"/>
      <c r="F767" s="285"/>
      <c r="G767" s="285"/>
      <c r="H767" s="666"/>
      <c r="I767" s="285"/>
      <c r="J767" s="285"/>
      <c r="K767" s="285"/>
      <c r="L767" s="285"/>
      <c r="M767" s="285"/>
      <c r="N767" s="285"/>
      <c r="O767" s="285"/>
      <c r="P767" s="285"/>
      <c r="Q767" s="285"/>
      <c r="R767" s="285"/>
      <c r="S767" s="285"/>
      <c r="T767" s="699"/>
      <c r="U767" s="285"/>
      <c r="V767" s="285"/>
      <c r="W767" s="285"/>
      <c r="X767" s="285"/>
      <c r="Y767" s="285"/>
      <c r="Z767" s="285"/>
      <c r="AA767" s="285"/>
    </row>
    <row r="768" spans="1:27" ht="15.75" customHeight="1">
      <c r="A768" s="285"/>
      <c r="B768" s="659"/>
      <c r="C768" s="285"/>
      <c r="D768" s="285"/>
      <c r="E768" s="285"/>
      <c r="F768" s="285"/>
      <c r="G768" s="285"/>
      <c r="H768" s="666"/>
      <c r="I768" s="285"/>
      <c r="J768" s="285"/>
      <c r="K768" s="285"/>
      <c r="L768" s="285"/>
      <c r="M768" s="285"/>
      <c r="N768" s="285"/>
      <c r="O768" s="285"/>
      <c r="P768" s="285"/>
      <c r="Q768" s="285"/>
      <c r="R768" s="285"/>
      <c r="S768" s="285"/>
      <c r="T768" s="699"/>
      <c r="U768" s="285"/>
      <c r="V768" s="285"/>
      <c r="W768" s="285"/>
      <c r="X768" s="285"/>
      <c r="Y768" s="285"/>
      <c r="Z768" s="285"/>
      <c r="AA768" s="285"/>
    </row>
    <row r="769" spans="1:27" ht="15.75" customHeight="1">
      <c r="A769" s="285"/>
      <c r="B769" s="659"/>
      <c r="C769" s="285"/>
      <c r="D769" s="285"/>
      <c r="E769" s="285"/>
      <c r="F769" s="285"/>
      <c r="G769" s="285"/>
      <c r="H769" s="666"/>
      <c r="I769" s="285"/>
      <c r="J769" s="285"/>
      <c r="K769" s="285"/>
      <c r="L769" s="285"/>
      <c r="M769" s="285"/>
      <c r="N769" s="285"/>
      <c r="O769" s="285"/>
      <c r="P769" s="285"/>
      <c r="Q769" s="285"/>
      <c r="R769" s="285"/>
      <c r="S769" s="285"/>
      <c r="T769" s="699"/>
      <c r="U769" s="285"/>
      <c r="V769" s="285"/>
      <c r="W769" s="285"/>
      <c r="X769" s="285"/>
      <c r="Y769" s="285"/>
      <c r="Z769" s="285"/>
      <c r="AA769" s="285"/>
    </row>
    <row r="770" spans="1:27" ht="15.75" customHeight="1">
      <c r="A770" s="285"/>
      <c r="B770" s="659"/>
      <c r="C770" s="285"/>
      <c r="D770" s="285"/>
      <c r="E770" s="285"/>
      <c r="F770" s="285"/>
      <c r="G770" s="285"/>
      <c r="H770" s="666"/>
      <c r="I770" s="285"/>
      <c r="J770" s="285"/>
      <c r="K770" s="285"/>
      <c r="L770" s="285"/>
      <c r="M770" s="285"/>
      <c r="N770" s="285"/>
      <c r="O770" s="285"/>
      <c r="P770" s="285"/>
      <c r="Q770" s="285"/>
      <c r="R770" s="285"/>
      <c r="S770" s="285"/>
      <c r="T770" s="699"/>
      <c r="U770" s="285"/>
      <c r="V770" s="285"/>
      <c r="W770" s="285"/>
      <c r="X770" s="285"/>
      <c r="Y770" s="285"/>
      <c r="Z770" s="285"/>
      <c r="AA770" s="285"/>
    </row>
    <row r="771" spans="1:27" ht="15.75" customHeight="1">
      <c r="A771" s="285"/>
      <c r="B771" s="659"/>
      <c r="C771" s="285"/>
      <c r="D771" s="285"/>
      <c r="E771" s="285"/>
      <c r="F771" s="285"/>
      <c r="G771" s="285"/>
      <c r="H771" s="666"/>
      <c r="I771" s="285"/>
      <c r="J771" s="285"/>
      <c r="K771" s="285"/>
      <c r="L771" s="285"/>
      <c r="M771" s="285"/>
      <c r="N771" s="285"/>
      <c r="O771" s="285"/>
      <c r="P771" s="285"/>
      <c r="Q771" s="285"/>
      <c r="R771" s="285"/>
      <c r="S771" s="285"/>
      <c r="T771" s="699"/>
      <c r="U771" s="285"/>
      <c r="V771" s="285"/>
      <c r="W771" s="285"/>
      <c r="X771" s="285"/>
      <c r="Y771" s="285"/>
      <c r="Z771" s="285"/>
      <c r="AA771" s="285"/>
    </row>
    <row r="772" spans="1:27" ht="15.75" customHeight="1">
      <c r="A772" s="285"/>
      <c r="B772" s="659"/>
      <c r="C772" s="285"/>
      <c r="D772" s="285"/>
      <c r="E772" s="285"/>
      <c r="F772" s="285"/>
      <c r="G772" s="285"/>
      <c r="H772" s="666"/>
      <c r="I772" s="285"/>
      <c r="J772" s="285"/>
      <c r="K772" s="285"/>
      <c r="L772" s="285"/>
      <c r="M772" s="285"/>
      <c r="N772" s="285"/>
      <c r="O772" s="285"/>
      <c r="P772" s="285"/>
      <c r="Q772" s="285"/>
      <c r="R772" s="285"/>
      <c r="S772" s="285"/>
      <c r="T772" s="699"/>
      <c r="U772" s="285"/>
      <c r="V772" s="285"/>
      <c r="W772" s="285"/>
      <c r="X772" s="285"/>
      <c r="Y772" s="285"/>
      <c r="Z772" s="285"/>
      <c r="AA772" s="285"/>
    </row>
    <row r="773" spans="1:27" ht="15.75" customHeight="1">
      <c r="A773" s="285"/>
      <c r="B773" s="659"/>
      <c r="C773" s="285"/>
      <c r="D773" s="285"/>
      <c r="E773" s="285"/>
      <c r="F773" s="285"/>
      <c r="G773" s="285"/>
      <c r="H773" s="666"/>
      <c r="I773" s="285"/>
      <c r="J773" s="285"/>
      <c r="K773" s="285"/>
      <c r="L773" s="285"/>
      <c r="M773" s="285"/>
      <c r="N773" s="285"/>
      <c r="O773" s="285"/>
      <c r="P773" s="285"/>
      <c r="Q773" s="285"/>
      <c r="R773" s="285"/>
      <c r="S773" s="285"/>
      <c r="T773" s="699"/>
      <c r="U773" s="285"/>
      <c r="V773" s="285"/>
      <c r="W773" s="285"/>
      <c r="X773" s="285"/>
      <c r="Y773" s="285"/>
      <c r="Z773" s="285"/>
      <c r="AA773" s="285"/>
    </row>
    <row r="774" spans="1:27" ht="15.75" customHeight="1">
      <c r="A774" s="285"/>
      <c r="B774" s="659"/>
      <c r="C774" s="285"/>
      <c r="D774" s="285"/>
      <c r="E774" s="285"/>
      <c r="F774" s="285"/>
      <c r="G774" s="285"/>
      <c r="H774" s="666"/>
      <c r="I774" s="285"/>
      <c r="J774" s="285"/>
      <c r="K774" s="285"/>
      <c r="L774" s="285"/>
      <c r="M774" s="285"/>
      <c r="N774" s="285"/>
      <c r="O774" s="285"/>
      <c r="P774" s="285"/>
      <c r="Q774" s="285"/>
      <c r="R774" s="285"/>
      <c r="S774" s="285"/>
      <c r="T774" s="699"/>
      <c r="U774" s="285"/>
      <c r="V774" s="285"/>
      <c r="W774" s="285"/>
      <c r="X774" s="285"/>
      <c r="Y774" s="285"/>
      <c r="Z774" s="285"/>
      <c r="AA774" s="285"/>
    </row>
    <row r="775" spans="1:27" ht="15.75" customHeight="1">
      <c r="A775" s="285"/>
      <c r="B775" s="659"/>
      <c r="C775" s="285"/>
      <c r="D775" s="285"/>
      <c r="E775" s="285"/>
      <c r="F775" s="285"/>
      <c r="G775" s="285"/>
      <c r="H775" s="666"/>
      <c r="I775" s="285"/>
      <c r="J775" s="285"/>
      <c r="K775" s="285"/>
      <c r="L775" s="285"/>
      <c r="M775" s="285"/>
      <c r="N775" s="285"/>
      <c r="O775" s="285"/>
      <c r="P775" s="285"/>
      <c r="Q775" s="285"/>
      <c r="R775" s="285"/>
      <c r="S775" s="285"/>
      <c r="T775" s="699"/>
      <c r="U775" s="285"/>
      <c r="V775" s="285"/>
      <c r="W775" s="285"/>
      <c r="X775" s="285"/>
      <c r="Y775" s="285"/>
      <c r="Z775" s="285"/>
      <c r="AA775" s="285"/>
    </row>
    <row r="776" spans="1:27" ht="15.75" customHeight="1">
      <c r="A776" s="285"/>
      <c r="B776" s="659"/>
      <c r="C776" s="285"/>
      <c r="D776" s="285"/>
      <c r="E776" s="285"/>
      <c r="F776" s="285"/>
      <c r="G776" s="285"/>
      <c r="H776" s="666"/>
      <c r="I776" s="285"/>
      <c r="J776" s="285"/>
      <c r="K776" s="285"/>
      <c r="L776" s="285"/>
      <c r="M776" s="285"/>
      <c r="N776" s="285"/>
      <c r="O776" s="285"/>
      <c r="P776" s="285"/>
      <c r="Q776" s="285"/>
      <c r="R776" s="285"/>
      <c r="S776" s="285"/>
      <c r="T776" s="699"/>
      <c r="U776" s="285"/>
      <c r="V776" s="285"/>
      <c r="W776" s="285"/>
      <c r="X776" s="285"/>
      <c r="Y776" s="285"/>
      <c r="Z776" s="285"/>
      <c r="AA776" s="285"/>
    </row>
    <row r="777" spans="1:27" ht="15.75" customHeight="1">
      <c r="A777" s="285"/>
      <c r="B777" s="659"/>
      <c r="C777" s="285"/>
      <c r="D777" s="285"/>
      <c r="E777" s="285"/>
      <c r="F777" s="285"/>
      <c r="G777" s="285"/>
      <c r="H777" s="666"/>
      <c r="I777" s="285"/>
      <c r="J777" s="285"/>
      <c r="K777" s="285"/>
      <c r="L777" s="285"/>
      <c r="M777" s="285"/>
      <c r="N777" s="285"/>
      <c r="O777" s="285"/>
      <c r="P777" s="285"/>
      <c r="Q777" s="285"/>
      <c r="R777" s="285"/>
      <c r="S777" s="285"/>
      <c r="T777" s="699"/>
      <c r="U777" s="285"/>
      <c r="V777" s="285"/>
      <c r="W777" s="285"/>
      <c r="X777" s="285"/>
      <c r="Y777" s="285"/>
      <c r="Z777" s="285"/>
      <c r="AA777" s="285"/>
    </row>
    <row r="778" spans="1:27" ht="15.75" customHeight="1">
      <c r="A778" s="285"/>
      <c r="B778" s="659"/>
      <c r="C778" s="285"/>
      <c r="D778" s="285"/>
      <c r="E778" s="285"/>
      <c r="F778" s="285"/>
      <c r="G778" s="285"/>
      <c r="H778" s="666"/>
      <c r="I778" s="285"/>
      <c r="J778" s="285"/>
      <c r="K778" s="285"/>
      <c r="L778" s="285"/>
      <c r="M778" s="285"/>
      <c r="N778" s="285"/>
      <c r="O778" s="285"/>
      <c r="P778" s="285"/>
      <c r="Q778" s="285"/>
      <c r="R778" s="285"/>
      <c r="S778" s="285"/>
      <c r="T778" s="699"/>
      <c r="U778" s="285"/>
      <c r="V778" s="285"/>
      <c r="W778" s="285"/>
      <c r="X778" s="285"/>
      <c r="Y778" s="285"/>
      <c r="Z778" s="285"/>
      <c r="AA778" s="285"/>
    </row>
    <row r="779" spans="1:27" ht="15.75" customHeight="1">
      <c r="A779" s="285"/>
      <c r="B779" s="659"/>
      <c r="C779" s="285"/>
      <c r="D779" s="285"/>
      <c r="E779" s="285"/>
      <c r="F779" s="285"/>
      <c r="G779" s="285"/>
      <c r="H779" s="666"/>
      <c r="I779" s="285"/>
      <c r="J779" s="285"/>
      <c r="K779" s="285"/>
      <c r="L779" s="285"/>
      <c r="M779" s="285"/>
      <c r="N779" s="285"/>
      <c r="O779" s="285"/>
      <c r="P779" s="285"/>
      <c r="Q779" s="285"/>
      <c r="R779" s="285"/>
      <c r="S779" s="285"/>
      <c r="T779" s="699"/>
      <c r="U779" s="285"/>
      <c r="V779" s="285"/>
      <c r="W779" s="285"/>
      <c r="X779" s="285"/>
      <c r="Y779" s="285"/>
      <c r="Z779" s="285"/>
      <c r="AA779" s="285"/>
    </row>
    <row r="780" spans="1:27" ht="15.75" customHeight="1">
      <c r="A780" s="285"/>
      <c r="B780" s="659"/>
      <c r="C780" s="285"/>
      <c r="D780" s="285"/>
      <c r="E780" s="285"/>
      <c r="F780" s="285"/>
      <c r="G780" s="285"/>
      <c r="H780" s="666"/>
      <c r="I780" s="285"/>
      <c r="J780" s="285"/>
      <c r="K780" s="285"/>
      <c r="L780" s="285"/>
      <c r="M780" s="285"/>
      <c r="N780" s="285"/>
      <c r="O780" s="285"/>
      <c r="P780" s="285"/>
      <c r="Q780" s="285"/>
      <c r="R780" s="285"/>
      <c r="S780" s="285"/>
      <c r="T780" s="699"/>
      <c r="U780" s="285"/>
      <c r="V780" s="285"/>
      <c r="W780" s="285"/>
      <c r="X780" s="285"/>
      <c r="Y780" s="285"/>
      <c r="Z780" s="285"/>
      <c r="AA780" s="285"/>
    </row>
    <row r="781" spans="1:27" ht="15.75" customHeight="1">
      <c r="A781" s="285"/>
      <c r="B781" s="659"/>
      <c r="C781" s="285"/>
      <c r="D781" s="285"/>
      <c r="E781" s="285"/>
      <c r="F781" s="285"/>
      <c r="G781" s="285"/>
      <c r="H781" s="666"/>
      <c r="I781" s="285"/>
      <c r="J781" s="285"/>
      <c r="K781" s="285"/>
      <c r="L781" s="285"/>
      <c r="M781" s="285"/>
      <c r="N781" s="285"/>
      <c r="O781" s="285"/>
      <c r="P781" s="285"/>
      <c r="Q781" s="285"/>
      <c r="R781" s="285"/>
      <c r="S781" s="285"/>
      <c r="T781" s="699"/>
      <c r="U781" s="285"/>
      <c r="V781" s="285"/>
      <c r="W781" s="285"/>
      <c r="X781" s="285"/>
      <c r="Y781" s="285"/>
      <c r="Z781" s="285"/>
      <c r="AA781" s="285"/>
    </row>
    <row r="782" spans="1:27" ht="15.75" customHeight="1">
      <c r="A782" s="285"/>
      <c r="B782" s="659"/>
      <c r="C782" s="285"/>
      <c r="D782" s="285"/>
      <c r="E782" s="285"/>
      <c r="F782" s="285"/>
      <c r="G782" s="285"/>
      <c r="H782" s="666"/>
      <c r="I782" s="285"/>
      <c r="J782" s="285"/>
      <c r="K782" s="285"/>
      <c r="L782" s="285"/>
      <c r="M782" s="285"/>
      <c r="N782" s="285"/>
      <c r="O782" s="285"/>
      <c r="P782" s="285"/>
      <c r="Q782" s="285"/>
      <c r="R782" s="285"/>
      <c r="S782" s="285"/>
      <c r="T782" s="699"/>
      <c r="U782" s="285"/>
      <c r="V782" s="285"/>
      <c r="W782" s="285"/>
      <c r="X782" s="285"/>
      <c r="Y782" s="285"/>
      <c r="Z782" s="285"/>
      <c r="AA782" s="285"/>
    </row>
    <row r="783" spans="1:27" ht="15.75" customHeight="1">
      <c r="A783" s="285"/>
      <c r="B783" s="659"/>
      <c r="C783" s="285"/>
      <c r="D783" s="285"/>
      <c r="E783" s="285"/>
      <c r="F783" s="285"/>
      <c r="G783" s="285"/>
      <c r="H783" s="666"/>
      <c r="I783" s="285"/>
      <c r="J783" s="285"/>
      <c r="K783" s="285"/>
      <c r="L783" s="285"/>
      <c r="M783" s="285"/>
      <c r="N783" s="285"/>
      <c r="O783" s="285"/>
      <c r="P783" s="285"/>
      <c r="Q783" s="285"/>
      <c r="R783" s="285"/>
      <c r="S783" s="285"/>
      <c r="T783" s="699"/>
      <c r="U783" s="285"/>
      <c r="V783" s="285"/>
      <c r="W783" s="285"/>
      <c r="X783" s="285"/>
      <c r="Y783" s="285"/>
      <c r="Z783" s="285"/>
      <c r="AA783" s="285"/>
    </row>
    <row r="784" spans="1:27" ht="15.75" customHeight="1">
      <c r="A784" s="285"/>
      <c r="B784" s="659"/>
      <c r="C784" s="285"/>
      <c r="D784" s="285"/>
      <c r="E784" s="285"/>
      <c r="F784" s="285"/>
      <c r="G784" s="285"/>
      <c r="H784" s="666"/>
      <c r="I784" s="285"/>
      <c r="J784" s="285"/>
      <c r="K784" s="285"/>
      <c r="L784" s="285"/>
      <c r="M784" s="285"/>
      <c r="N784" s="285"/>
      <c r="O784" s="285"/>
      <c r="P784" s="285"/>
      <c r="Q784" s="285"/>
      <c r="R784" s="285"/>
      <c r="S784" s="285"/>
      <c r="T784" s="699"/>
      <c r="U784" s="285"/>
      <c r="V784" s="285"/>
      <c r="W784" s="285"/>
      <c r="X784" s="285"/>
      <c r="Y784" s="285"/>
      <c r="Z784" s="285"/>
      <c r="AA784" s="285"/>
    </row>
    <row r="785" spans="1:27" ht="15.75" customHeight="1">
      <c r="A785" s="285"/>
      <c r="B785" s="659"/>
      <c r="C785" s="285"/>
      <c r="D785" s="285"/>
      <c r="E785" s="285"/>
      <c r="F785" s="285"/>
      <c r="G785" s="285"/>
      <c r="H785" s="666"/>
      <c r="I785" s="285"/>
      <c r="J785" s="285"/>
      <c r="K785" s="285"/>
      <c r="L785" s="285"/>
      <c r="M785" s="285"/>
      <c r="N785" s="285"/>
      <c r="O785" s="285"/>
      <c r="P785" s="285"/>
      <c r="Q785" s="285"/>
      <c r="R785" s="285"/>
      <c r="S785" s="285"/>
      <c r="T785" s="699"/>
      <c r="U785" s="285"/>
      <c r="V785" s="285"/>
      <c r="W785" s="285"/>
      <c r="X785" s="285"/>
      <c r="Y785" s="285"/>
      <c r="Z785" s="285"/>
      <c r="AA785" s="285"/>
    </row>
    <row r="786" spans="1:27" ht="15.75" customHeight="1">
      <c r="A786" s="285"/>
      <c r="B786" s="659"/>
      <c r="C786" s="285"/>
      <c r="D786" s="285"/>
      <c r="E786" s="285"/>
      <c r="F786" s="285"/>
      <c r="G786" s="285"/>
      <c r="H786" s="666"/>
      <c r="I786" s="285"/>
      <c r="J786" s="285"/>
      <c r="K786" s="285"/>
      <c r="L786" s="285"/>
      <c r="M786" s="285"/>
      <c r="N786" s="285"/>
      <c r="O786" s="285"/>
      <c r="P786" s="285"/>
      <c r="Q786" s="285"/>
      <c r="R786" s="285"/>
      <c r="S786" s="285"/>
      <c r="T786" s="699"/>
      <c r="U786" s="285"/>
      <c r="V786" s="285"/>
      <c r="W786" s="285"/>
      <c r="X786" s="285"/>
      <c r="Y786" s="285"/>
      <c r="Z786" s="285"/>
      <c r="AA786" s="285"/>
    </row>
    <row r="787" spans="1:27" ht="15.75" customHeight="1">
      <c r="A787" s="285"/>
      <c r="B787" s="659"/>
      <c r="C787" s="285"/>
      <c r="D787" s="285"/>
      <c r="E787" s="285"/>
      <c r="F787" s="285"/>
      <c r="G787" s="285"/>
      <c r="H787" s="666"/>
      <c r="I787" s="285"/>
      <c r="J787" s="285"/>
      <c r="K787" s="285"/>
      <c r="L787" s="285"/>
      <c r="M787" s="285"/>
      <c r="N787" s="285"/>
      <c r="O787" s="285"/>
      <c r="P787" s="285"/>
      <c r="Q787" s="285"/>
      <c r="R787" s="285"/>
      <c r="S787" s="285"/>
      <c r="T787" s="699"/>
      <c r="U787" s="285"/>
      <c r="V787" s="285"/>
      <c r="W787" s="285"/>
      <c r="X787" s="285"/>
      <c r="Y787" s="285"/>
      <c r="Z787" s="285"/>
      <c r="AA787" s="285"/>
    </row>
    <row r="788" spans="1:27" ht="15.75" customHeight="1">
      <c r="A788" s="285"/>
      <c r="B788" s="659"/>
      <c r="C788" s="285"/>
      <c r="D788" s="285"/>
      <c r="E788" s="285"/>
      <c r="F788" s="285"/>
      <c r="G788" s="285"/>
      <c r="H788" s="666"/>
      <c r="I788" s="285"/>
      <c r="J788" s="285"/>
      <c r="K788" s="285"/>
      <c r="L788" s="285"/>
      <c r="M788" s="285"/>
      <c r="N788" s="285"/>
      <c r="O788" s="285"/>
      <c r="P788" s="285"/>
      <c r="Q788" s="285"/>
      <c r="R788" s="285"/>
      <c r="S788" s="285"/>
      <c r="T788" s="699"/>
      <c r="U788" s="285"/>
      <c r="V788" s="285"/>
      <c r="W788" s="285"/>
      <c r="X788" s="285"/>
      <c r="Y788" s="285"/>
      <c r="Z788" s="285"/>
      <c r="AA788" s="285"/>
    </row>
    <row r="789" spans="1:27" ht="15.75" customHeight="1">
      <c r="A789" s="285"/>
      <c r="B789" s="659"/>
      <c r="C789" s="285"/>
      <c r="D789" s="285"/>
      <c r="E789" s="285"/>
      <c r="F789" s="285"/>
      <c r="G789" s="285"/>
      <c r="H789" s="666"/>
      <c r="I789" s="285"/>
      <c r="J789" s="285"/>
      <c r="K789" s="285"/>
      <c r="L789" s="285"/>
      <c r="M789" s="285"/>
      <c r="N789" s="285"/>
      <c r="O789" s="285"/>
      <c r="P789" s="285"/>
      <c r="Q789" s="285"/>
      <c r="R789" s="285"/>
      <c r="S789" s="285"/>
      <c r="T789" s="699"/>
      <c r="U789" s="285"/>
      <c r="V789" s="285"/>
      <c r="W789" s="285"/>
      <c r="X789" s="285"/>
      <c r="Y789" s="285"/>
      <c r="Z789" s="285"/>
      <c r="AA789" s="285"/>
    </row>
    <row r="790" spans="1:27" ht="15.75" customHeight="1">
      <c r="A790" s="285"/>
      <c r="B790" s="659"/>
      <c r="C790" s="285"/>
      <c r="D790" s="285"/>
      <c r="E790" s="285"/>
      <c r="F790" s="285"/>
      <c r="G790" s="285"/>
      <c r="H790" s="666"/>
      <c r="I790" s="285"/>
      <c r="J790" s="285"/>
      <c r="K790" s="285"/>
      <c r="L790" s="285"/>
      <c r="M790" s="285"/>
      <c r="N790" s="285"/>
      <c r="O790" s="285"/>
      <c r="P790" s="285"/>
      <c r="Q790" s="285"/>
      <c r="R790" s="285"/>
      <c r="S790" s="285"/>
      <c r="T790" s="699"/>
      <c r="U790" s="285"/>
      <c r="V790" s="285"/>
      <c r="W790" s="285"/>
      <c r="X790" s="285"/>
      <c r="Y790" s="285"/>
      <c r="Z790" s="285"/>
      <c r="AA790" s="285"/>
    </row>
    <row r="791" spans="1:27" ht="15.75" customHeight="1">
      <c r="A791" s="285"/>
      <c r="B791" s="659"/>
      <c r="C791" s="285"/>
      <c r="D791" s="285"/>
      <c r="E791" s="285"/>
      <c r="F791" s="285"/>
      <c r="G791" s="285"/>
      <c r="H791" s="666"/>
      <c r="I791" s="285"/>
      <c r="J791" s="285"/>
      <c r="K791" s="285"/>
      <c r="L791" s="285"/>
      <c r="M791" s="285"/>
      <c r="N791" s="285"/>
      <c r="O791" s="285"/>
      <c r="P791" s="285"/>
      <c r="Q791" s="285"/>
      <c r="R791" s="285"/>
      <c r="S791" s="285"/>
      <c r="T791" s="699"/>
      <c r="U791" s="285"/>
      <c r="V791" s="285"/>
      <c r="W791" s="285"/>
      <c r="X791" s="285"/>
      <c r="Y791" s="285"/>
      <c r="Z791" s="285"/>
      <c r="AA791" s="285"/>
    </row>
    <row r="792" spans="1:27" ht="15.75" customHeight="1">
      <c r="A792" s="285"/>
      <c r="B792" s="659"/>
      <c r="C792" s="285"/>
      <c r="D792" s="285"/>
      <c r="E792" s="285"/>
      <c r="F792" s="285"/>
      <c r="G792" s="285"/>
      <c r="H792" s="666"/>
      <c r="I792" s="285"/>
      <c r="J792" s="285"/>
      <c r="K792" s="285"/>
      <c r="L792" s="285"/>
      <c r="M792" s="285"/>
      <c r="N792" s="285"/>
      <c r="O792" s="285"/>
      <c r="P792" s="285"/>
      <c r="Q792" s="285"/>
      <c r="R792" s="285"/>
      <c r="S792" s="285"/>
      <c r="T792" s="699"/>
      <c r="U792" s="285"/>
      <c r="V792" s="285"/>
      <c r="W792" s="285"/>
      <c r="X792" s="285"/>
      <c r="Y792" s="285"/>
      <c r="Z792" s="285"/>
      <c r="AA792" s="285"/>
    </row>
    <row r="793" spans="1:27" ht="15.75" customHeight="1">
      <c r="A793" s="285"/>
      <c r="B793" s="659"/>
      <c r="C793" s="285"/>
      <c r="D793" s="285"/>
      <c r="E793" s="285"/>
      <c r="F793" s="285"/>
      <c r="G793" s="285"/>
      <c r="H793" s="666"/>
      <c r="I793" s="285"/>
      <c r="J793" s="285"/>
      <c r="K793" s="285"/>
      <c r="L793" s="285"/>
      <c r="M793" s="285"/>
      <c r="N793" s="285"/>
      <c r="O793" s="285"/>
      <c r="P793" s="285"/>
      <c r="Q793" s="285"/>
      <c r="R793" s="285"/>
      <c r="S793" s="285"/>
      <c r="T793" s="699"/>
      <c r="U793" s="285"/>
      <c r="V793" s="285"/>
      <c r="W793" s="285"/>
      <c r="X793" s="285"/>
      <c r="Y793" s="285"/>
      <c r="Z793" s="285"/>
      <c r="AA793" s="285"/>
    </row>
    <row r="794" spans="1:27" ht="15.75" customHeight="1">
      <c r="A794" s="285"/>
      <c r="B794" s="659"/>
      <c r="C794" s="285"/>
      <c r="D794" s="285"/>
      <c r="E794" s="285"/>
      <c r="F794" s="285"/>
      <c r="G794" s="285"/>
      <c r="H794" s="666"/>
      <c r="I794" s="285"/>
      <c r="J794" s="285"/>
      <c r="K794" s="285"/>
      <c r="L794" s="285"/>
      <c r="M794" s="285"/>
      <c r="N794" s="285"/>
      <c r="O794" s="285"/>
      <c r="P794" s="285"/>
      <c r="Q794" s="285"/>
      <c r="R794" s="285"/>
      <c r="S794" s="285"/>
      <c r="T794" s="699"/>
      <c r="U794" s="285"/>
      <c r="V794" s="285"/>
      <c r="W794" s="285"/>
      <c r="X794" s="285"/>
      <c r="Y794" s="285"/>
      <c r="Z794" s="285"/>
      <c r="AA794" s="285"/>
    </row>
    <row r="795" spans="1:27" ht="15.75" customHeight="1">
      <c r="A795" s="285"/>
      <c r="B795" s="659"/>
      <c r="C795" s="285"/>
      <c r="D795" s="285"/>
      <c r="E795" s="285"/>
      <c r="F795" s="285"/>
      <c r="G795" s="285"/>
      <c r="H795" s="666"/>
      <c r="I795" s="285"/>
      <c r="J795" s="285"/>
      <c r="K795" s="285"/>
      <c r="L795" s="285"/>
      <c r="M795" s="285"/>
      <c r="N795" s="285"/>
      <c r="O795" s="285"/>
      <c r="P795" s="285"/>
      <c r="Q795" s="285"/>
      <c r="R795" s="285"/>
      <c r="S795" s="285"/>
      <c r="T795" s="699"/>
      <c r="U795" s="285"/>
      <c r="V795" s="285"/>
      <c r="W795" s="285"/>
      <c r="X795" s="285"/>
      <c r="Y795" s="285"/>
      <c r="Z795" s="285"/>
      <c r="AA795" s="285"/>
    </row>
    <row r="796" spans="1:27" ht="15.75" customHeight="1">
      <c r="A796" s="285"/>
      <c r="B796" s="659"/>
      <c r="C796" s="285"/>
      <c r="D796" s="285"/>
      <c r="E796" s="285"/>
      <c r="F796" s="285"/>
      <c r="G796" s="285"/>
      <c r="H796" s="666"/>
      <c r="I796" s="285"/>
      <c r="J796" s="285"/>
      <c r="K796" s="285"/>
      <c r="L796" s="285"/>
      <c r="M796" s="285"/>
      <c r="N796" s="285"/>
      <c r="O796" s="285"/>
      <c r="P796" s="285"/>
      <c r="Q796" s="285"/>
      <c r="R796" s="285"/>
      <c r="S796" s="285"/>
      <c r="T796" s="699"/>
      <c r="U796" s="285"/>
      <c r="V796" s="285"/>
      <c r="W796" s="285"/>
      <c r="X796" s="285"/>
      <c r="Y796" s="285"/>
      <c r="Z796" s="285"/>
      <c r="AA796" s="285"/>
    </row>
    <row r="797" spans="1:27" ht="15.75" customHeight="1">
      <c r="A797" s="285"/>
      <c r="B797" s="659"/>
      <c r="C797" s="285"/>
      <c r="D797" s="285"/>
      <c r="E797" s="285"/>
      <c r="F797" s="285"/>
      <c r="G797" s="285"/>
      <c r="H797" s="666"/>
      <c r="I797" s="285"/>
      <c r="J797" s="285"/>
      <c r="K797" s="285"/>
      <c r="L797" s="285"/>
      <c r="M797" s="285"/>
      <c r="N797" s="285"/>
      <c r="O797" s="285"/>
      <c r="P797" s="285"/>
      <c r="Q797" s="285"/>
      <c r="R797" s="285"/>
      <c r="S797" s="285"/>
      <c r="T797" s="699"/>
      <c r="U797" s="285"/>
      <c r="V797" s="285"/>
      <c r="W797" s="285"/>
      <c r="X797" s="285"/>
      <c r="Y797" s="285"/>
      <c r="Z797" s="285"/>
      <c r="AA797" s="285"/>
    </row>
    <row r="798" spans="1:27" ht="15.75" customHeight="1">
      <c r="A798" s="285"/>
      <c r="B798" s="659"/>
      <c r="C798" s="285"/>
      <c r="D798" s="285"/>
      <c r="E798" s="285"/>
      <c r="F798" s="285"/>
      <c r="G798" s="285"/>
      <c r="H798" s="666"/>
      <c r="I798" s="285"/>
      <c r="J798" s="285"/>
      <c r="K798" s="285"/>
      <c r="L798" s="285"/>
      <c r="M798" s="285"/>
      <c r="N798" s="285"/>
      <c r="O798" s="285"/>
      <c r="P798" s="285"/>
      <c r="Q798" s="285"/>
      <c r="R798" s="285"/>
      <c r="S798" s="285"/>
      <c r="T798" s="699"/>
      <c r="U798" s="285"/>
      <c r="V798" s="285"/>
      <c r="W798" s="285"/>
      <c r="X798" s="285"/>
      <c r="Y798" s="285"/>
      <c r="Z798" s="285"/>
      <c r="AA798" s="285"/>
    </row>
    <row r="799" spans="1:27" ht="15.75" customHeight="1">
      <c r="A799" s="285"/>
      <c r="B799" s="659"/>
      <c r="C799" s="285"/>
      <c r="D799" s="285"/>
      <c r="E799" s="285"/>
      <c r="F799" s="285"/>
      <c r="G799" s="285"/>
      <c r="H799" s="666"/>
      <c r="I799" s="285"/>
      <c r="J799" s="285"/>
      <c r="K799" s="285"/>
      <c r="L799" s="285"/>
      <c r="M799" s="285"/>
      <c r="N799" s="285"/>
      <c r="O799" s="285"/>
      <c r="P799" s="285"/>
      <c r="Q799" s="285"/>
      <c r="R799" s="285"/>
      <c r="S799" s="285"/>
      <c r="T799" s="699"/>
      <c r="U799" s="285"/>
      <c r="V799" s="285"/>
      <c r="W799" s="285"/>
      <c r="X799" s="285"/>
      <c r="Y799" s="285"/>
      <c r="Z799" s="285"/>
      <c r="AA799" s="285"/>
    </row>
    <row r="800" spans="1:27" ht="15.75" customHeight="1">
      <c r="A800" s="285"/>
      <c r="B800" s="659"/>
      <c r="C800" s="285"/>
      <c r="D800" s="285"/>
      <c r="E800" s="285"/>
      <c r="F800" s="285"/>
      <c r="G800" s="285"/>
      <c r="H800" s="666"/>
      <c r="I800" s="285"/>
      <c r="J800" s="285"/>
      <c r="K800" s="285"/>
      <c r="L800" s="285"/>
      <c r="M800" s="285"/>
      <c r="N800" s="285"/>
      <c r="O800" s="285"/>
      <c r="P800" s="285"/>
      <c r="Q800" s="285"/>
      <c r="R800" s="285"/>
      <c r="S800" s="285"/>
      <c r="T800" s="699"/>
      <c r="U800" s="285"/>
      <c r="V800" s="285"/>
      <c r="W800" s="285"/>
      <c r="X800" s="285"/>
      <c r="Y800" s="285"/>
      <c r="Z800" s="285"/>
      <c r="AA800" s="285"/>
    </row>
    <row r="801" spans="1:27" ht="15.75" customHeight="1">
      <c r="A801" s="285"/>
      <c r="B801" s="659"/>
      <c r="C801" s="285"/>
      <c r="D801" s="285"/>
      <c r="E801" s="285"/>
      <c r="F801" s="285"/>
      <c r="G801" s="285"/>
      <c r="H801" s="666"/>
      <c r="I801" s="285"/>
      <c r="J801" s="285"/>
      <c r="K801" s="285"/>
      <c r="L801" s="285"/>
      <c r="M801" s="285"/>
      <c r="N801" s="285"/>
      <c r="O801" s="285"/>
      <c r="P801" s="285"/>
      <c r="Q801" s="285"/>
      <c r="R801" s="285"/>
      <c r="S801" s="285"/>
      <c r="T801" s="699"/>
      <c r="U801" s="285"/>
      <c r="V801" s="285"/>
      <c r="W801" s="285"/>
      <c r="X801" s="285"/>
      <c r="Y801" s="285"/>
      <c r="Z801" s="285"/>
      <c r="AA801" s="285"/>
    </row>
    <row r="802" spans="1:27" ht="15.75" customHeight="1">
      <c r="A802" s="285"/>
      <c r="B802" s="659"/>
      <c r="C802" s="285"/>
      <c r="D802" s="285"/>
      <c r="E802" s="285"/>
      <c r="F802" s="285"/>
      <c r="G802" s="285"/>
      <c r="H802" s="666"/>
      <c r="I802" s="285"/>
      <c r="J802" s="285"/>
      <c r="K802" s="285"/>
      <c r="L802" s="285"/>
      <c r="M802" s="285"/>
      <c r="N802" s="285"/>
      <c r="O802" s="285"/>
      <c r="P802" s="285"/>
      <c r="Q802" s="285"/>
      <c r="R802" s="285"/>
      <c r="S802" s="285"/>
      <c r="T802" s="699"/>
      <c r="U802" s="285"/>
      <c r="V802" s="285"/>
      <c r="W802" s="285"/>
      <c r="X802" s="285"/>
      <c r="Y802" s="285"/>
      <c r="Z802" s="285"/>
      <c r="AA802" s="285"/>
    </row>
    <row r="803" spans="1:27" ht="15.75" customHeight="1">
      <c r="A803" s="285"/>
      <c r="B803" s="659"/>
      <c r="C803" s="285"/>
      <c r="D803" s="285"/>
      <c r="E803" s="285"/>
      <c r="F803" s="285"/>
      <c r="G803" s="285"/>
      <c r="H803" s="666"/>
      <c r="I803" s="285"/>
      <c r="J803" s="285"/>
      <c r="K803" s="285"/>
      <c r="L803" s="285"/>
      <c r="M803" s="285"/>
      <c r="N803" s="285"/>
      <c r="O803" s="285"/>
      <c r="P803" s="285"/>
      <c r="Q803" s="285"/>
      <c r="R803" s="285"/>
      <c r="S803" s="285"/>
      <c r="T803" s="699"/>
      <c r="U803" s="285"/>
      <c r="V803" s="285"/>
      <c r="W803" s="285"/>
      <c r="X803" s="285"/>
      <c r="Y803" s="285"/>
      <c r="Z803" s="285"/>
      <c r="AA803" s="285"/>
    </row>
    <row r="804" spans="1:27" ht="15.75" customHeight="1">
      <c r="A804" s="285"/>
      <c r="B804" s="659"/>
      <c r="C804" s="285"/>
      <c r="D804" s="285"/>
      <c r="E804" s="285"/>
      <c r="F804" s="285"/>
      <c r="G804" s="285"/>
      <c r="H804" s="666"/>
      <c r="I804" s="285"/>
      <c r="J804" s="285"/>
      <c r="K804" s="285"/>
      <c r="L804" s="285"/>
      <c r="M804" s="285"/>
      <c r="N804" s="285"/>
      <c r="O804" s="285"/>
      <c r="P804" s="285"/>
      <c r="Q804" s="285"/>
      <c r="R804" s="285"/>
      <c r="S804" s="285"/>
      <c r="T804" s="699"/>
      <c r="U804" s="285"/>
      <c r="V804" s="285"/>
      <c r="W804" s="285"/>
      <c r="X804" s="285"/>
      <c r="Y804" s="285"/>
      <c r="Z804" s="285"/>
      <c r="AA804" s="285"/>
    </row>
    <row r="805" spans="1:27" ht="15.75" customHeight="1">
      <c r="A805" s="285"/>
      <c r="B805" s="659"/>
      <c r="C805" s="285"/>
      <c r="D805" s="285"/>
      <c r="E805" s="285"/>
      <c r="F805" s="285"/>
      <c r="G805" s="285"/>
      <c r="H805" s="666"/>
      <c r="I805" s="285"/>
      <c r="J805" s="285"/>
      <c r="K805" s="285"/>
      <c r="L805" s="285"/>
      <c r="M805" s="285"/>
      <c r="N805" s="285"/>
      <c r="O805" s="285"/>
      <c r="P805" s="285"/>
      <c r="Q805" s="285"/>
      <c r="R805" s="285"/>
      <c r="S805" s="285"/>
      <c r="T805" s="699"/>
      <c r="U805" s="285"/>
      <c r="V805" s="285"/>
      <c r="W805" s="285"/>
      <c r="X805" s="285"/>
      <c r="Y805" s="285"/>
      <c r="Z805" s="285"/>
      <c r="AA805" s="285"/>
    </row>
    <row r="806" spans="1:27" ht="15.75" customHeight="1">
      <c r="A806" s="285"/>
      <c r="B806" s="659"/>
      <c r="C806" s="285"/>
      <c r="D806" s="285"/>
      <c r="E806" s="285"/>
      <c r="F806" s="285"/>
      <c r="G806" s="285"/>
      <c r="H806" s="666"/>
      <c r="I806" s="285"/>
      <c r="J806" s="285"/>
      <c r="K806" s="285"/>
      <c r="L806" s="285"/>
      <c r="M806" s="285"/>
      <c r="N806" s="285"/>
      <c r="O806" s="285"/>
      <c r="P806" s="285"/>
      <c r="Q806" s="285"/>
      <c r="R806" s="285"/>
      <c r="S806" s="285"/>
      <c r="T806" s="699"/>
      <c r="U806" s="285"/>
      <c r="V806" s="285"/>
      <c r="W806" s="285"/>
      <c r="X806" s="285"/>
      <c r="Y806" s="285"/>
      <c r="Z806" s="285"/>
      <c r="AA806" s="285"/>
    </row>
    <row r="807" spans="1:27" ht="15.75" customHeight="1">
      <c r="A807" s="285"/>
      <c r="B807" s="659"/>
      <c r="C807" s="285"/>
      <c r="D807" s="285"/>
      <c r="E807" s="285"/>
      <c r="F807" s="285"/>
      <c r="G807" s="285"/>
      <c r="H807" s="666"/>
      <c r="I807" s="285"/>
      <c r="J807" s="285"/>
      <c r="K807" s="285"/>
      <c r="L807" s="285"/>
      <c r="M807" s="285"/>
      <c r="N807" s="285"/>
      <c r="O807" s="285"/>
      <c r="P807" s="285"/>
      <c r="Q807" s="285"/>
      <c r="R807" s="285"/>
      <c r="S807" s="285"/>
      <c r="T807" s="699"/>
      <c r="U807" s="285"/>
      <c r="V807" s="285"/>
      <c r="W807" s="285"/>
      <c r="X807" s="285"/>
      <c r="Y807" s="285"/>
      <c r="Z807" s="285"/>
      <c r="AA807" s="285"/>
    </row>
    <row r="808" spans="1:27" ht="15.75" customHeight="1">
      <c r="A808" s="285"/>
      <c r="B808" s="659"/>
      <c r="C808" s="285"/>
      <c r="D808" s="285"/>
      <c r="E808" s="285"/>
      <c r="F808" s="285"/>
      <c r="G808" s="285"/>
      <c r="H808" s="666"/>
      <c r="I808" s="285"/>
      <c r="J808" s="285"/>
      <c r="K808" s="285"/>
      <c r="L808" s="285"/>
      <c r="M808" s="285"/>
      <c r="N808" s="285"/>
      <c r="O808" s="285"/>
      <c r="P808" s="285"/>
      <c r="Q808" s="285"/>
      <c r="R808" s="285"/>
      <c r="S808" s="285"/>
      <c r="T808" s="699"/>
      <c r="U808" s="285"/>
      <c r="V808" s="285"/>
      <c r="W808" s="285"/>
      <c r="X808" s="285"/>
      <c r="Y808" s="285"/>
      <c r="Z808" s="285"/>
      <c r="AA808" s="285"/>
    </row>
    <row r="809" spans="1:27" ht="15.75" customHeight="1">
      <c r="A809" s="285"/>
      <c r="B809" s="659"/>
      <c r="C809" s="285"/>
      <c r="D809" s="285"/>
      <c r="E809" s="285"/>
      <c r="F809" s="285"/>
      <c r="G809" s="285"/>
      <c r="H809" s="666"/>
      <c r="I809" s="285"/>
      <c r="J809" s="285"/>
      <c r="K809" s="285"/>
      <c r="L809" s="285"/>
      <c r="M809" s="285"/>
      <c r="N809" s="285"/>
      <c r="O809" s="285"/>
      <c r="P809" s="285"/>
      <c r="Q809" s="285"/>
      <c r="R809" s="285"/>
      <c r="S809" s="285"/>
      <c r="T809" s="699"/>
      <c r="U809" s="285"/>
      <c r="V809" s="285"/>
      <c r="W809" s="285"/>
      <c r="X809" s="285"/>
      <c r="Y809" s="285"/>
      <c r="Z809" s="285"/>
      <c r="AA809" s="285"/>
    </row>
    <row r="810" spans="1:27" ht="15.75" customHeight="1">
      <c r="A810" s="285"/>
      <c r="B810" s="659"/>
      <c r="C810" s="285"/>
      <c r="D810" s="285"/>
      <c r="E810" s="285"/>
      <c r="F810" s="285"/>
      <c r="G810" s="285"/>
      <c r="H810" s="666"/>
      <c r="I810" s="285"/>
      <c r="J810" s="285"/>
      <c r="K810" s="285"/>
      <c r="L810" s="285"/>
      <c r="M810" s="285"/>
      <c r="N810" s="285"/>
      <c r="O810" s="285"/>
      <c r="P810" s="285"/>
      <c r="Q810" s="285"/>
      <c r="R810" s="285"/>
      <c r="S810" s="285"/>
      <c r="T810" s="699"/>
      <c r="U810" s="285"/>
      <c r="V810" s="285"/>
      <c r="W810" s="285"/>
      <c r="X810" s="285"/>
      <c r="Y810" s="285"/>
      <c r="Z810" s="285"/>
      <c r="AA810" s="285"/>
    </row>
    <row r="811" spans="1:27" ht="15.75" customHeight="1">
      <c r="A811" s="285"/>
      <c r="B811" s="659"/>
      <c r="C811" s="285"/>
      <c r="D811" s="285"/>
      <c r="E811" s="285"/>
      <c r="F811" s="285"/>
      <c r="G811" s="285"/>
      <c r="H811" s="666"/>
      <c r="I811" s="285"/>
      <c r="J811" s="285"/>
      <c r="K811" s="285"/>
      <c r="L811" s="285"/>
      <c r="M811" s="285"/>
      <c r="N811" s="285"/>
      <c r="O811" s="285"/>
      <c r="P811" s="285"/>
      <c r="Q811" s="285"/>
      <c r="R811" s="285"/>
      <c r="S811" s="285"/>
      <c r="T811" s="699"/>
      <c r="U811" s="285"/>
      <c r="V811" s="285"/>
      <c r="W811" s="285"/>
      <c r="X811" s="285"/>
      <c r="Y811" s="285"/>
      <c r="Z811" s="285"/>
      <c r="AA811" s="285"/>
    </row>
    <row r="812" spans="1:27" ht="15.75" customHeight="1">
      <c r="A812" s="285"/>
      <c r="B812" s="659"/>
      <c r="C812" s="285"/>
      <c r="D812" s="285"/>
      <c r="E812" s="285"/>
      <c r="F812" s="285"/>
      <c r="G812" s="285"/>
      <c r="H812" s="666"/>
      <c r="I812" s="285"/>
      <c r="J812" s="285"/>
      <c r="K812" s="285"/>
      <c r="L812" s="285"/>
      <c r="M812" s="285"/>
      <c r="N812" s="285"/>
      <c r="O812" s="285"/>
      <c r="P812" s="285"/>
      <c r="Q812" s="285"/>
      <c r="R812" s="285"/>
      <c r="S812" s="285"/>
      <c r="T812" s="699"/>
      <c r="U812" s="285"/>
      <c r="V812" s="285"/>
      <c r="W812" s="285"/>
      <c r="X812" s="285"/>
      <c r="Y812" s="285"/>
      <c r="Z812" s="285"/>
      <c r="AA812" s="285"/>
    </row>
    <row r="813" spans="1:27" ht="15.75" customHeight="1">
      <c r="A813" s="285"/>
      <c r="B813" s="659"/>
      <c r="C813" s="285"/>
      <c r="D813" s="285"/>
      <c r="E813" s="285"/>
      <c r="F813" s="285"/>
      <c r="G813" s="285"/>
      <c r="H813" s="666"/>
      <c r="I813" s="285"/>
      <c r="J813" s="285"/>
      <c r="K813" s="285"/>
      <c r="L813" s="285"/>
      <c r="M813" s="285"/>
      <c r="N813" s="285"/>
      <c r="O813" s="285"/>
      <c r="P813" s="285"/>
      <c r="Q813" s="285"/>
      <c r="R813" s="285"/>
      <c r="S813" s="285"/>
      <c r="T813" s="699"/>
      <c r="U813" s="285"/>
      <c r="V813" s="285"/>
      <c r="W813" s="285"/>
      <c r="X813" s="285"/>
      <c r="Y813" s="285"/>
      <c r="Z813" s="285"/>
      <c r="AA813" s="285"/>
    </row>
    <row r="814" spans="1:27" ht="15.75" customHeight="1">
      <c r="A814" s="285"/>
      <c r="B814" s="659"/>
      <c r="C814" s="285"/>
      <c r="D814" s="285"/>
      <c r="E814" s="285"/>
      <c r="F814" s="285"/>
      <c r="G814" s="285"/>
      <c r="H814" s="666"/>
      <c r="I814" s="285"/>
      <c r="J814" s="285"/>
      <c r="K814" s="285"/>
      <c r="L814" s="285"/>
      <c r="M814" s="285"/>
      <c r="N814" s="285"/>
      <c r="O814" s="285"/>
      <c r="P814" s="285"/>
      <c r="Q814" s="285"/>
      <c r="R814" s="285"/>
      <c r="S814" s="285"/>
      <c r="T814" s="699"/>
      <c r="U814" s="285"/>
      <c r="V814" s="285"/>
      <c r="W814" s="285"/>
      <c r="X814" s="285"/>
      <c r="Y814" s="285"/>
      <c r="Z814" s="285"/>
      <c r="AA814" s="285"/>
    </row>
    <row r="815" spans="1:27" ht="15.75" customHeight="1">
      <c r="A815" s="285"/>
      <c r="B815" s="659"/>
      <c r="C815" s="285"/>
      <c r="D815" s="285"/>
      <c r="E815" s="285"/>
      <c r="F815" s="285"/>
      <c r="G815" s="285"/>
      <c r="H815" s="666"/>
      <c r="I815" s="285"/>
      <c r="J815" s="285"/>
      <c r="K815" s="285"/>
      <c r="L815" s="285"/>
      <c r="M815" s="285"/>
      <c r="N815" s="285"/>
      <c r="O815" s="285"/>
      <c r="P815" s="285"/>
      <c r="Q815" s="285"/>
      <c r="R815" s="285"/>
      <c r="S815" s="285"/>
      <c r="T815" s="699"/>
      <c r="U815" s="285"/>
      <c r="V815" s="285"/>
      <c r="W815" s="285"/>
      <c r="X815" s="285"/>
      <c r="Y815" s="285"/>
      <c r="Z815" s="285"/>
      <c r="AA815" s="285"/>
    </row>
    <row r="816" spans="1:27" ht="15.75" customHeight="1">
      <c r="A816" s="285"/>
      <c r="B816" s="659"/>
      <c r="C816" s="285"/>
      <c r="D816" s="285"/>
      <c r="E816" s="285"/>
      <c r="F816" s="285"/>
      <c r="G816" s="285"/>
      <c r="H816" s="666"/>
      <c r="I816" s="285"/>
      <c r="J816" s="285"/>
      <c r="K816" s="285"/>
      <c r="L816" s="285"/>
      <c r="M816" s="285"/>
      <c r="N816" s="285"/>
      <c r="O816" s="285"/>
      <c r="P816" s="285"/>
      <c r="Q816" s="285"/>
      <c r="R816" s="285"/>
      <c r="S816" s="285"/>
      <c r="T816" s="699"/>
      <c r="U816" s="285"/>
      <c r="V816" s="285"/>
      <c r="W816" s="285"/>
      <c r="X816" s="285"/>
      <c r="Y816" s="285"/>
      <c r="Z816" s="285"/>
      <c r="AA816" s="285"/>
    </row>
    <row r="817" spans="1:27" ht="15.75" customHeight="1">
      <c r="A817" s="285"/>
      <c r="B817" s="659"/>
      <c r="C817" s="285"/>
      <c r="D817" s="285"/>
      <c r="E817" s="285"/>
      <c r="F817" s="285"/>
      <c r="G817" s="285"/>
      <c r="H817" s="666"/>
      <c r="I817" s="285"/>
      <c r="J817" s="285"/>
      <c r="K817" s="285"/>
      <c r="L817" s="285"/>
      <c r="M817" s="285"/>
      <c r="N817" s="285"/>
      <c r="O817" s="285"/>
      <c r="P817" s="285"/>
      <c r="Q817" s="285"/>
      <c r="R817" s="285"/>
      <c r="S817" s="285"/>
      <c r="T817" s="699"/>
      <c r="U817" s="285"/>
      <c r="V817" s="285"/>
      <c r="W817" s="285"/>
      <c r="X817" s="285"/>
      <c r="Y817" s="285"/>
      <c r="Z817" s="285"/>
      <c r="AA817" s="285"/>
    </row>
    <row r="818" spans="1:27" ht="15.75" customHeight="1">
      <c r="A818" s="285"/>
      <c r="B818" s="659"/>
      <c r="C818" s="285"/>
      <c r="D818" s="285"/>
      <c r="E818" s="285"/>
      <c r="F818" s="285"/>
      <c r="G818" s="285"/>
      <c r="H818" s="666"/>
      <c r="I818" s="285"/>
      <c r="J818" s="285"/>
      <c r="K818" s="285"/>
      <c r="L818" s="285"/>
      <c r="M818" s="285"/>
      <c r="N818" s="285"/>
      <c r="O818" s="285"/>
      <c r="P818" s="285"/>
      <c r="Q818" s="285"/>
      <c r="R818" s="285"/>
      <c r="S818" s="285"/>
      <c r="T818" s="699"/>
      <c r="U818" s="285"/>
      <c r="V818" s="285"/>
      <c r="W818" s="285"/>
      <c r="X818" s="285"/>
      <c r="Y818" s="285"/>
      <c r="Z818" s="285"/>
      <c r="AA818" s="285"/>
    </row>
    <row r="819" spans="1:27" ht="15.75" customHeight="1">
      <c r="A819" s="285"/>
      <c r="B819" s="659"/>
      <c r="C819" s="285"/>
      <c r="D819" s="285"/>
      <c r="E819" s="285"/>
      <c r="F819" s="285"/>
      <c r="G819" s="285"/>
      <c r="H819" s="666"/>
      <c r="I819" s="285"/>
      <c r="J819" s="285"/>
      <c r="K819" s="285"/>
      <c r="L819" s="285"/>
      <c r="M819" s="285"/>
      <c r="N819" s="285"/>
      <c r="O819" s="285"/>
      <c r="P819" s="285"/>
      <c r="Q819" s="285"/>
      <c r="R819" s="285"/>
      <c r="S819" s="285"/>
      <c r="T819" s="699"/>
      <c r="U819" s="285"/>
      <c r="V819" s="285"/>
      <c r="W819" s="285"/>
      <c r="X819" s="285"/>
      <c r="Y819" s="285"/>
      <c r="Z819" s="285"/>
      <c r="AA819" s="285"/>
    </row>
    <row r="820" spans="1:27" ht="15.75" customHeight="1">
      <c r="A820" s="285"/>
      <c r="B820" s="659"/>
      <c r="C820" s="285"/>
      <c r="D820" s="285"/>
      <c r="E820" s="285"/>
      <c r="F820" s="285"/>
      <c r="G820" s="285"/>
      <c r="H820" s="666"/>
      <c r="I820" s="285"/>
      <c r="J820" s="285"/>
      <c r="K820" s="285"/>
      <c r="L820" s="285"/>
      <c r="M820" s="285"/>
      <c r="N820" s="285"/>
      <c r="O820" s="285"/>
      <c r="P820" s="285"/>
      <c r="Q820" s="285"/>
      <c r="R820" s="285"/>
      <c r="S820" s="285"/>
      <c r="T820" s="699"/>
      <c r="U820" s="285"/>
      <c r="V820" s="285"/>
      <c r="W820" s="285"/>
      <c r="X820" s="285"/>
      <c r="Y820" s="285"/>
      <c r="Z820" s="285"/>
      <c r="AA820" s="285"/>
    </row>
    <row r="821" spans="1:27" ht="15.75" customHeight="1">
      <c r="A821" s="285"/>
      <c r="B821" s="659"/>
      <c r="C821" s="285"/>
      <c r="D821" s="285"/>
      <c r="E821" s="285"/>
      <c r="F821" s="285"/>
      <c r="G821" s="285"/>
      <c r="H821" s="666"/>
      <c r="I821" s="285"/>
      <c r="J821" s="285"/>
      <c r="K821" s="285"/>
      <c r="L821" s="285"/>
      <c r="M821" s="285"/>
      <c r="N821" s="285"/>
      <c r="O821" s="285"/>
      <c r="P821" s="285"/>
      <c r="Q821" s="285"/>
      <c r="R821" s="285"/>
      <c r="S821" s="285"/>
      <c r="T821" s="699"/>
      <c r="U821" s="285"/>
      <c r="V821" s="285"/>
      <c r="W821" s="285"/>
      <c r="X821" s="285"/>
      <c r="Y821" s="285"/>
      <c r="Z821" s="285"/>
      <c r="AA821" s="285"/>
    </row>
    <row r="822" spans="1:27" ht="15.75" customHeight="1">
      <c r="A822" s="285"/>
      <c r="B822" s="659"/>
      <c r="C822" s="285"/>
      <c r="D822" s="285"/>
      <c r="E822" s="285"/>
      <c r="F822" s="285"/>
      <c r="G822" s="285"/>
      <c r="H822" s="666"/>
      <c r="I822" s="285"/>
      <c r="J822" s="285"/>
      <c r="K822" s="285"/>
      <c r="L822" s="285"/>
      <c r="M822" s="285"/>
      <c r="N822" s="285"/>
      <c r="O822" s="285"/>
      <c r="P822" s="285"/>
      <c r="Q822" s="285"/>
      <c r="R822" s="285"/>
      <c r="S822" s="285"/>
      <c r="T822" s="699"/>
      <c r="U822" s="285"/>
      <c r="V822" s="285"/>
      <c r="W822" s="285"/>
      <c r="X822" s="285"/>
      <c r="Y822" s="285"/>
      <c r="Z822" s="285"/>
      <c r="AA822" s="285"/>
    </row>
    <row r="823" spans="1:27" ht="15.75" customHeight="1">
      <c r="A823" s="285"/>
      <c r="B823" s="659"/>
      <c r="C823" s="285"/>
      <c r="D823" s="285"/>
      <c r="E823" s="285"/>
      <c r="F823" s="285"/>
      <c r="G823" s="285"/>
      <c r="H823" s="666"/>
      <c r="I823" s="285"/>
      <c r="J823" s="285"/>
      <c r="K823" s="285"/>
      <c r="L823" s="285"/>
      <c r="M823" s="285"/>
      <c r="N823" s="285"/>
      <c r="O823" s="285"/>
      <c r="P823" s="285"/>
      <c r="Q823" s="285"/>
      <c r="R823" s="285"/>
      <c r="S823" s="285"/>
      <c r="T823" s="699"/>
      <c r="U823" s="285"/>
      <c r="V823" s="285"/>
      <c r="W823" s="285"/>
      <c r="X823" s="285"/>
      <c r="Y823" s="285"/>
      <c r="Z823" s="285"/>
      <c r="AA823" s="285"/>
    </row>
    <row r="824" spans="1:27" ht="15.75" customHeight="1">
      <c r="A824" s="285"/>
      <c r="B824" s="659"/>
      <c r="C824" s="285"/>
      <c r="D824" s="285"/>
      <c r="E824" s="285"/>
      <c r="F824" s="285"/>
      <c r="G824" s="285"/>
      <c r="H824" s="666"/>
      <c r="I824" s="285"/>
      <c r="J824" s="285"/>
      <c r="K824" s="285"/>
      <c r="L824" s="285"/>
      <c r="M824" s="285"/>
      <c r="N824" s="285"/>
      <c r="O824" s="285"/>
      <c r="P824" s="285"/>
      <c r="Q824" s="285"/>
      <c r="R824" s="285"/>
      <c r="S824" s="285"/>
      <c r="T824" s="699"/>
      <c r="U824" s="285"/>
      <c r="V824" s="285"/>
      <c r="W824" s="285"/>
      <c r="X824" s="285"/>
      <c r="Y824" s="285"/>
      <c r="Z824" s="285"/>
      <c r="AA824" s="285"/>
    </row>
    <row r="825" spans="1:27" ht="15.75" customHeight="1">
      <c r="A825" s="285"/>
      <c r="B825" s="659"/>
      <c r="C825" s="285"/>
      <c r="D825" s="285"/>
      <c r="E825" s="285"/>
      <c r="F825" s="285"/>
      <c r="G825" s="285"/>
      <c r="H825" s="666"/>
      <c r="I825" s="285"/>
      <c r="J825" s="285"/>
      <c r="K825" s="285"/>
      <c r="L825" s="285"/>
      <c r="M825" s="285"/>
      <c r="N825" s="285"/>
      <c r="O825" s="285"/>
      <c r="P825" s="285"/>
      <c r="Q825" s="285"/>
      <c r="R825" s="285"/>
      <c r="S825" s="285"/>
      <c r="T825" s="699"/>
      <c r="U825" s="285"/>
      <c r="V825" s="285"/>
      <c r="W825" s="285"/>
      <c r="X825" s="285"/>
      <c r="Y825" s="285"/>
      <c r="Z825" s="285"/>
      <c r="AA825" s="285"/>
    </row>
    <row r="826" spans="1:27" ht="15.75" customHeight="1">
      <c r="A826" s="285"/>
      <c r="B826" s="659"/>
      <c r="C826" s="285"/>
      <c r="D826" s="285"/>
      <c r="E826" s="285"/>
      <c r="F826" s="285"/>
      <c r="G826" s="285"/>
      <c r="H826" s="666"/>
      <c r="I826" s="285"/>
      <c r="J826" s="285"/>
      <c r="K826" s="285"/>
      <c r="L826" s="285"/>
      <c r="M826" s="285"/>
      <c r="N826" s="285"/>
      <c r="O826" s="285"/>
      <c r="P826" s="285"/>
      <c r="Q826" s="285"/>
      <c r="R826" s="285"/>
      <c r="S826" s="285"/>
      <c r="T826" s="699"/>
      <c r="U826" s="285"/>
      <c r="V826" s="285"/>
      <c r="W826" s="285"/>
      <c r="X826" s="285"/>
      <c r="Y826" s="285"/>
      <c r="Z826" s="285"/>
      <c r="AA826" s="285"/>
    </row>
    <row r="827" spans="1:27" ht="15.75" customHeight="1">
      <c r="A827" s="285"/>
      <c r="B827" s="659"/>
      <c r="C827" s="285"/>
      <c r="D827" s="285"/>
      <c r="E827" s="285"/>
      <c r="F827" s="285"/>
      <c r="G827" s="285"/>
      <c r="H827" s="666"/>
      <c r="I827" s="285"/>
      <c r="J827" s="285"/>
      <c r="K827" s="285"/>
      <c r="L827" s="285"/>
      <c r="M827" s="285"/>
      <c r="N827" s="285"/>
      <c r="O827" s="285"/>
      <c r="P827" s="285"/>
      <c r="Q827" s="285"/>
      <c r="R827" s="285"/>
      <c r="S827" s="285"/>
      <c r="T827" s="699"/>
      <c r="U827" s="285"/>
      <c r="V827" s="285"/>
      <c r="W827" s="285"/>
      <c r="X827" s="285"/>
      <c r="Y827" s="285"/>
      <c r="Z827" s="285"/>
      <c r="AA827" s="285"/>
    </row>
    <row r="828" spans="1:27" ht="15.75" customHeight="1">
      <c r="A828" s="285"/>
      <c r="B828" s="659"/>
      <c r="C828" s="285"/>
      <c r="D828" s="285"/>
      <c r="E828" s="285"/>
      <c r="F828" s="285"/>
      <c r="G828" s="285"/>
      <c r="H828" s="666"/>
      <c r="I828" s="285"/>
      <c r="J828" s="285"/>
      <c r="K828" s="285"/>
      <c r="L828" s="285"/>
      <c r="M828" s="285"/>
      <c r="N828" s="285"/>
      <c r="O828" s="285"/>
      <c r="P828" s="285"/>
      <c r="Q828" s="285"/>
      <c r="R828" s="285"/>
      <c r="S828" s="285"/>
      <c r="T828" s="699"/>
      <c r="U828" s="285"/>
      <c r="V828" s="285"/>
      <c r="W828" s="285"/>
      <c r="X828" s="285"/>
      <c r="Y828" s="285"/>
      <c r="Z828" s="285"/>
      <c r="AA828" s="285"/>
    </row>
    <row r="829" spans="1:27" ht="15.75" customHeight="1">
      <c r="A829" s="285"/>
      <c r="B829" s="659"/>
      <c r="C829" s="285"/>
      <c r="D829" s="285"/>
      <c r="E829" s="285"/>
      <c r="F829" s="285"/>
      <c r="G829" s="285"/>
      <c r="H829" s="666"/>
      <c r="I829" s="285"/>
      <c r="J829" s="285"/>
      <c r="K829" s="285"/>
      <c r="L829" s="285"/>
      <c r="M829" s="285"/>
      <c r="N829" s="285"/>
      <c r="O829" s="285"/>
      <c r="P829" s="285"/>
      <c r="Q829" s="285"/>
      <c r="R829" s="285"/>
      <c r="S829" s="285"/>
      <c r="T829" s="699"/>
      <c r="U829" s="285"/>
      <c r="V829" s="285"/>
      <c r="W829" s="285"/>
      <c r="X829" s="285"/>
      <c r="Y829" s="285"/>
      <c r="Z829" s="285"/>
      <c r="AA829" s="285"/>
    </row>
    <row r="830" spans="1:27" ht="15.75" customHeight="1">
      <c r="A830" s="285"/>
      <c r="B830" s="659"/>
      <c r="C830" s="285"/>
      <c r="D830" s="285"/>
      <c r="E830" s="285"/>
      <c r="F830" s="285"/>
      <c r="G830" s="285"/>
      <c r="H830" s="666"/>
      <c r="I830" s="285"/>
      <c r="J830" s="285"/>
      <c r="K830" s="285"/>
      <c r="L830" s="285"/>
      <c r="M830" s="285"/>
      <c r="N830" s="285"/>
      <c r="O830" s="285"/>
      <c r="P830" s="285"/>
      <c r="Q830" s="285"/>
      <c r="R830" s="285"/>
      <c r="S830" s="285"/>
      <c r="T830" s="699"/>
      <c r="U830" s="285"/>
      <c r="V830" s="285"/>
      <c r="W830" s="285"/>
      <c r="X830" s="285"/>
      <c r="Y830" s="285"/>
      <c r="Z830" s="285"/>
      <c r="AA830" s="285"/>
    </row>
    <row r="831" spans="1:27" ht="15.75" customHeight="1">
      <c r="A831" s="285"/>
      <c r="B831" s="659"/>
      <c r="C831" s="285"/>
      <c r="D831" s="285"/>
      <c r="E831" s="285"/>
      <c r="F831" s="285"/>
      <c r="G831" s="285"/>
      <c r="H831" s="666"/>
      <c r="I831" s="285"/>
      <c r="J831" s="285"/>
      <c r="K831" s="285"/>
      <c r="L831" s="285"/>
      <c r="M831" s="285"/>
      <c r="N831" s="285"/>
      <c r="O831" s="285"/>
      <c r="P831" s="285"/>
      <c r="Q831" s="285"/>
      <c r="R831" s="285"/>
      <c r="S831" s="285"/>
      <c r="T831" s="699"/>
      <c r="U831" s="285"/>
      <c r="V831" s="285"/>
      <c r="W831" s="285"/>
      <c r="X831" s="285"/>
      <c r="Y831" s="285"/>
      <c r="Z831" s="285"/>
      <c r="AA831" s="285"/>
    </row>
    <row r="832" spans="1:27" ht="15.75" customHeight="1">
      <c r="A832" s="285"/>
      <c r="B832" s="659"/>
      <c r="C832" s="285"/>
      <c r="D832" s="285"/>
      <c r="E832" s="285"/>
      <c r="F832" s="285"/>
      <c r="G832" s="285"/>
      <c r="H832" s="666"/>
      <c r="I832" s="285"/>
      <c r="J832" s="285"/>
      <c r="K832" s="285"/>
      <c r="L832" s="285"/>
      <c r="M832" s="285"/>
      <c r="N832" s="285"/>
      <c r="O832" s="285"/>
      <c r="P832" s="285"/>
      <c r="Q832" s="285"/>
      <c r="R832" s="285"/>
      <c r="S832" s="285"/>
      <c r="T832" s="699"/>
      <c r="U832" s="285"/>
      <c r="V832" s="285"/>
      <c r="W832" s="285"/>
      <c r="X832" s="285"/>
      <c r="Y832" s="285"/>
      <c r="Z832" s="285"/>
      <c r="AA832" s="285"/>
    </row>
    <row r="833" spans="1:27" ht="15.75" customHeight="1">
      <c r="A833" s="285"/>
      <c r="B833" s="659"/>
      <c r="C833" s="285"/>
      <c r="D833" s="285"/>
      <c r="E833" s="285"/>
      <c r="F833" s="285"/>
      <c r="G833" s="285"/>
      <c r="H833" s="666"/>
      <c r="I833" s="285"/>
      <c r="J833" s="285"/>
      <c r="K833" s="285"/>
      <c r="L833" s="285"/>
      <c r="M833" s="285"/>
      <c r="N833" s="285"/>
      <c r="O833" s="285"/>
      <c r="P833" s="285"/>
      <c r="Q833" s="285"/>
      <c r="R833" s="285"/>
      <c r="S833" s="285"/>
      <c r="T833" s="699"/>
      <c r="U833" s="285"/>
      <c r="V833" s="285"/>
      <c r="W833" s="285"/>
      <c r="X833" s="285"/>
      <c r="Y833" s="285"/>
      <c r="Z833" s="285"/>
      <c r="AA833" s="285"/>
    </row>
    <row r="834" spans="1:27" ht="15.75" customHeight="1">
      <c r="A834" s="285"/>
      <c r="B834" s="659"/>
      <c r="C834" s="285"/>
      <c r="D834" s="285"/>
      <c r="E834" s="285"/>
      <c r="F834" s="285"/>
      <c r="G834" s="285"/>
      <c r="H834" s="666"/>
      <c r="I834" s="285"/>
      <c r="J834" s="285"/>
      <c r="K834" s="285"/>
      <c r="L834" s="285"/>
      <c r="M834" s="285"/>
      <c r="N834" s="285"/>
      <c r="O834" s="285"/>
      <c r="P834" s="285"/>
      <c r="Q834" s="285"/>
      <c r="R834" s="285"/>
      <c r="S834" s="285"/>
      <c r="T834" s="699"/>
      <c r="U834" s="705" t="e">
        <f ca="1">format()</f>
        <v>#NAME?</v>
      </c>
      <c r="V834" s="285"/>
      <c r="W834" s="285"/>
      <c r="X834" s="285"/>
      <c r="Y834" s="285"/>
      <c r="Z834" s="285"/>
      <c r="AA834" s="285"/>
    </row>
    <row r="835" spans="1:27" ht="15.75" customHeight="1">
      <c r="A835" s="285"/>
      <c r="B835" s="659"/>
      <c r="C835" s="285"/>
      <c r="D835" s="285"/>
      <c r="E835" s="285"/>
      <c r="F835" s="285"/>
      <c r="G835" s="285"/>
      <c r="H835" s="666"/>
      <c r="I835" s="285"/>
      <c r="J835" s="285"/>
      <c r="K835" s="285"/>
      <c r="L835" s="285"/>
      <c r="M835" s="285"/>
      <c r="N835" s="285"/>
      <c r="O835" s="285"/>
      <c r="P835" s="285"/>
      <c r="Q835" s="285"/>
      <c r="R835" s="285"/>
      <c r="S835" s="285"/>
      <c r="T835" s="699"/>
      <c r="U835" s="285"/>
      <c r="V835" s="285"/>
      <c r="W835" s="285"/>
      <c r="X835" s="285"/>
      <c r="Y835" s="285"/>
      <c r="Z835" s="285"/>
      <c r="AA835" s="285"/>
    </row>
    <row r="836" spans="1:27" ht="15.75" customHeight="1">
      <c r="A836" s="285"/>
      <c r="B836" s="659"/>
      <c r="C836" s="285"/>
      <c r="D836" s="285"/>
      <c r="E836" s="285"/>
      <c r="F836" s="285"/>
      <c r="G836" s="285"/>
      <c r="H836" s="666"/>
      <c r="I836" s="285"/>
      <c r="J836" s="285"/>
      <c r="K836" s="285"/>
      <c r="L836" s="285"/>
      <c r="M836" s="285"/>
      <c r="N836" s="285"/>
      <c r="O836" s="285"/>
      <c r="P836" s="285"/>
      <c r="Q836" s="285"/>
      <c r="R836" s="285"/>
      <c r="S836" s="285"/>
      <c r="T836" s="699"/>
      <c r="U836" s="285"/>
      <c r="V836" s="285"/>
      <c r="W836" s="285"/>
      <c r="X836" s="285"/>
      <c r="Y836" s="285"/>
      <c r="Z836" s="285"/>
      <c r="AA836" s="285"/>
    </row>
    <row r="837" spans="1:27" ht="15.75" customHeight="1">
      <c r="A837" s="285"/>
      <c r="B837" s="659"/>
      <c r="C837" s="285"/>
      <c r="D837" s="285"/>
      <c r="E837" s="285"/>
      <c r="F837" s="285"/>
      <c r="G837" s="285"/>
      <c r="H837" s="666"/>
      <c r="I837" s="285"/>
      <c r="J837" s="285"/>
      <c r="K837" s="285"/>
      <c r="L837" s="285"/>
      <c r="M837" s="285"/>
      <c r="N837" s="285"/>
      <c r="O837" s="285"/>
      <c r="P837" s="285"/>
      <c r="Q837" s="285"/>
      <c r="R837" s="285"/>
      <c r="S837" s="285"/>
      <c r="T837" s="699"/>
      <c r="U837" s="285"/>
      <c r="V837" s="285"/>
      <c r="W837" s="285"/>
      <c r="X837" s="285"/>
      <c r="Y837" s="285"/>
      <c r="Z837" s="285"/>
      <c r="AA837" s="285"/>
    </row>
    <row r="838" spans="1:27" ht="15.75" customHeight="1">
      <c r="A838" s="285"/>
      <c r="B838" s="659"/>
      <c r="C838" s="285"/>
      <c r="D838" s="285"/>
      <c r="E838" s="285"/>
      <c r="F838" s="285"/>
      <c r="G838" s="285"/>
      <c r="H838" s="666"/>
      <c r="I838" s="285"/>
      <c r="J838" s="285"/>
      <c r="K838" s="285"/>
      <c r="L838" s="285"/>
      <c r="M838" s="285"/>
      <c r="N838" s="285"/>
      <c r="O838" s="285"/>
      <c r="P838" s="285"/>
      <c r="Q838" s="285"/>
      <c r="R838" s="285"/>
      <c r="S838" s="285"/>
      <c r="T838" s="699"/>
      <c r="U838" s="285"/>
      <c r="V838" s="285"/>
      <c r="W838" s="285"/>
      <c r="X838" s="285"/>
      <c r="Y838" s="285"/>
      <c r="Z838" s="285"/>
      <c r="AA838" s="285"/>
    </row>
    <row r="839" spans="1:27" ht="15.75" customHeight="1">
      <c r="A839" s="285"/>
      <c r="B839" s="659"/>
      <c r="C839" s="285"/>
      <c r="D839" s="285"/>
      <c r="E839" s="285"/>
      <c r="F839" s="285"/>
      <c r="G839" s="285"/>
      <c r="H839" s="666"/>
      <c r="I839" s="285"/>
      <c r="J839" s="285"/>
      <c r="K839" s="285"/>
      <c r="L839" s="285"/>
      <c r="M839" s="285"/>
      <c r="N839" s="285"/>
      <c r="O839" s="285"/>
      <c r="P839" s="285"/>
      <c r="Q839" s="285"/>
      <c r="R839" s="285"/>
      <c r="S839" s="285"/>
      <c r="T839" s="699"/>
      <c r="U839" s="285"/>
      <c r="V839" s="285"/>
      <c r="W839" s="285"/>
      <c r="X839" s="285"/>
      <c r="Y839" s="285"/>
      <c r="Z839" s="285"/>
      <c r="AA839" s="285"/>
    </row>
    <row r="840" spans="1:27" ht="15.75" customHeight="1">
      <c r="A840" s="285"/>
      <c r="B840" s="659"/>
      <c r="C840" s="285"/>
      <c r="D840" s="285"/>
      <c r="E840" s="285"/>
      <c r="F840" s="285"/>
      <c r="G840" s="285"/>
      <c r="H840" s="666"/>
      <c r="I840" s="285"/>
      <c r="J840" s="285"/>
      <c r="K840" s="285"/>
      <c r="L840" s="285"/>
      <c r="M840" s="285"/>
      <c r="N840" s="285"/>
      <c r="O840" s="285"/>
      <c r="P840" s="285"/>
      <c r="Q840" s="285"/>
      <c r="R840" s="285"/>
      <c r="S840" s="285"/>
      <c r="T840" s="699"/>
      <c r="U840" s="285"/>
      <c r="V840" s="285"/>
      <c r="W840" s="285"/>
      <c r="X840" s="285"/>
      <c r="Y840" s="285"/>
      <c r="Z840" s="285"/>
      <c r="AA840" s="285"/>
    </row>
    <row r="841" spans="1:27" ht="15.75" customHeight="1">
      <c r="A841" s="285"/>
      <c r="B841" s="659"/>
      <c r="C841" s="285"/>
      <c r="D841" s="285"/>
      <c r="E841" s="285"/>
      <c r="F841" s="285"/>
      <c r="G841" s="285"/>
      <c r="H841" s="666"/>
      <c r="I841" s="285"/>
      <c r="J841" s="285"/>
      <c r="K841" s="285"/>
      <c r="L841" s="285"/>
      <c r="M841" s="285"/>
      <c r="N841" s="285"/>
      <c r="O841" s="285"/>
      <c r="P841" s="285"/>
      <c r="Q841" s="285"/>
      <c r="R841" s="285"/>
      <c r="S841" s="285"/>
      <c r="T841" s="699"/>
      <c r="U841" s="285"/>
      <c r="V841" s="285"/>
      <c r="W841" s="285"/>
      <c r="X841" s="285"/>
      <c r="Y841" s="285"/>
      <c r="Z841" s="285"/>
      <c r="AA841" s="285"/>
    </row>
    <row r="842" spans="1:27" ht="15.75" customHeight="1">
      <c r="A842" s="285"/>
      <c r="B842" s="659"/>
      <c r="C842" s="285"/>
      <c r="D842" s="285"/>
      <c r="E842" s="285"/>
      <c r="F842" s="285"/>
      <c r="G842" s="285"/>
      <c r="H842" s="666"/>
      <c r="I842" s="285"/>
      <c r="J842" s="285"/>
      <c r="K842" s="285"/>
      <c r="L842" s="285"/>
      <c r="M842" s="285"/>
      <c r="N842" s="285"/>
      <c r="O842" s="285"/>
      <c r="P842" s="285"/>
      <c r="Q842" s="285"/>
      <c r="R842" s="285"/>
      <c r="S842" s="285"/>
      <c r="T842" s="699"/>
      <c r="U842" s="285"/>
      <c r="V842" s="285"/>
      <c r="W842" s="285"/>
      <c r="X842" s="285"/>
      <c r="Y842" s="285"/>
      <c r="Z842" s="285"/>
      <c r="AA842" s="285"/>
    </row>
    <row r="843" spans="1:27" ht="15.75" customHeight="1">
      <c r="A843" s="285"/>
      <c r="B843" s="659"/>
      <c r="C843" s="285"/>
      <c r="D843" s="285"/>
      <c r="E843" s="285"/>
      <c r="F843" s="285"/>
      <c r="G843" s="285"/>
      <c r="H843" s="666"/>
      <c r="I843" s="285"/>
      <c r="J843" s="285"/>
      <c r="K843" s="285"/>
      <c r="L843" s="285"/>
      <c r="M843" s="285"/>
      <c r="N843" s="285"/>
      <c r="O843" s="285"/>
      <c r="P843" s="285"/>
      <c r="Q843" s="285"/>
      <c r="R843" s="285"/>
      <c r="S843" s="285"/>
      <c r="T843" s="699"/>
      <c r="U843" s="285"/>
      <c r="V843" s="285"/>
      <c r="W843" s="285"/>
      <c r="X843" s="285"/>
      <c r="Y843" s="285"/>
      <c r="Z843" s="285"/>
      <c r="AA843" s="285"/>
    </row>
    <row r="844" spans="1:27" ht="15.75" customHeight="1">
      <c r="A844" s="285"/>
      <c r="B844" s="659"/>
      <c r="C844" s="285"/>
      <c r="D844" s="285"/>
      <c r="E844" s="285"/>
      <c r="F844" s="285"/>
      <c r="G844" s="285"/>
      <c r="H844" s="666"/>
      <c r="I844" s="285"/>
      <c r="J844" s="285"/>
      <c r="K844" s="285"/>
      <c r="L844" s="285"/>
      <c r="M844" s="285"/>
      <c r="N844" s="285"/>
      <c r="O844" s="285"/>
      <c r="P844" s="285"/>
      <c r="Q844" s="285"/>
      <c r="R844" s="285"/>
      <c r="S844" s="285"/>
      <c r="T844" s="699"/>
      <c r="U844" s="285"/>
      <c r="V844" s="285"/>
      <c r="W844" s="285"/>
      <c r="X844" s="285"/>
      <c r="Y844" s="285"/>
      <c r="Z844" s="285"/>
      <c r="AA844" s="285"/>
    </row>
    <row r="845" spans="1:27" ht="15.75" customHeight="1">
      <c r="A845" s="285"/>
      <c r="B845" s="659"/>
      <c r="C845" s="285"/>
      <c r="D845" s="285"/>
      <c r="E845" s="285"/>
      <c r="F845" s="285"/>
      <c r="G845" s="285"/>
      <c r="H845" s="666"/>
      <c r="I845" s="285"/>
      <c r="J845" s="285"/>
      <c r="K845" s="285"/>
      <c r="L845" s="285"/>
      <c r="M845" s="285"/>
      <c r="N845" s="285"/>
      <c r="O845" s="285"/>
      <c r="P845" s="285"/>
      <c r="Q845" s="285"/>
      <c r="R845" s="285"/>
      <c r="S845" s="285"/>
      <c r="T845" s="699"/>
      <c r="U845" s="285"/>
      <c r="V845" s="285"/>
      <c r="W845" s="285"/>
      <c r="X845" s="285"/>
      <c r="Y845" s="285"/>
      <c r="Z845" s="285"/>
      <c r="AA845" s="285"/>
    </row>
    <row r="846" spans="1:27" ht="15.75" customHeight="1">
      <c r="A846" s="285"/>
      <c r="B846" s="659"/>
      <c r="C846" s="285"/>
      <c r="D846" s="285"/>
      <c r="E846" s="285"/>
      <c r="F846" s="285"/>
      <c r="G846" s="285"/>
      <c r="H846" s="666"/>
      <c r="I846" s="285"/>
      <c r="J846" s="285"/>
      <c r="K846" s="285"/>
      <c r="L846" s="285"/>
      <c r="M846" s="285"/>
      <c r="N846" s="285"/>
      <c r="O846" s="285"/>
      <c r="P846" s="285"/>
      <c r="Q846" s="285"/>
      <c r="R846" s="285"/>
      <c r="S846" s="285"/>
      <c r="T846" s="699"/>
      <c r="U846" s="285"/>
      <c r="V846" s="285"/>
      <c r="W846" s="285"/>
      <c r="X846" s="285"/>
      <c r="Y846" s="285"/>
      <c r="Z846" s="285"/>
      <c r="AA846" s="285"/>
    </row>
    <row r="847" spans="1:27" ht="15.75" customHeight="1">
      <c r="A847" s="285"/>
      <c r="B847" s="659"/>
      <c r="C847" s="285"/>
      <c r="D847" s="285"/>
      <c r="E847" s="285"/>
      <c r="F847" s="285"/>
      <c r="G847" s="285"/>
      <c r="H847" s="666"/>
      <c r="I847" s="285"/>
      <c r="J847" s="285"/>
      <c r="K847" s="285"/>
      <c r="L847" s="285"/>
      <c r="M847" s="285"/>
      <c r="N847" s="285"/>
      <c r="O847" s="285"/>
      <c r="P847" s="285"/>
      <c r="Q847" s="285"/>
      <c r="R847" s="285"/>
      <c r="S847" s="285"/>
      <c r="T847" s="699"/>
      <c r="U847" s="285"/>
      <c r="V847" s="285"/>
      <c r="W847" s="285"/>
      <c r="X847" s="285"/>
      <c r="Y847" s="285"/>
      <c r="Z847" s="285"/>
      <c r="AA847" s="285"/>
    </row>
    <row r="848" spans="1:27" ht="15.75" customHeight="1">
      <c r="A848" s="285"/>
      <c r="B848" s="659"/>
      <c r="C848" s="285"/>
      <c r="D848" s="285"/>
      <c r="E848" s="285"/>
      <c r="F848" s="285"/>
      <c r="G848" s="285"/>
      <c r="H848" s="666"/>
      <c r="I848" s="285"/>
      <c r="J848" s="285"/>
      <c r="K848" s="285"/>
      <c r="L848" s="285"/>
      <c r="M848" s="285"/>
      <c r="N848" s="285"/>
      <c r="O848" s="285"/>
      <c r="P848" s="285"/>
      <c r="Q848" s="285"/>
      <c r="R848" s="285"/>
      <c r="S848" s="285"/>
      <c r="T848" s="699"/>
      <c r="U848" s="285"/>
      <c r="V848" s="285"/>
      <c r="W848" s="285"/>
      <c r="X848" s="285"/>
      <c r="Y848" s="285"/>
      <c r="Z848" s="285"/>
      <c r="AA848" s="285"/>
    </row>
    <row r="849" spans="1:27" ht="15.75" customHeight="1">
      <c r="A849" s="285"/>
      <c r="B849" s="659"/>
      <c r="C849" s="285"/>
      <c r="D849" s="285"/>
      <c r="E849" s="285"/>
      <c r="F849" s="285"/>
      <c r="G849" s="285"/>
      <c r="H849" s="666"/>
      <c r="I849" s="285"/>
      <c r="J849" s="285"/>
      <c r="K849" s="285"/>
      <c r="L849" s="285"/>
      <c r="M849" s="285"/>
      <c r="N849" s="285"/>
      <c r="O849" s="285"/>
      <c r="P849" s="285"/>
      <c r="Q849" s="285"/>
      <c r="R849" s="285"/>
      <c r="S849" s="285"/>
      <c r="T849" s="699"/>
      <c r="U849" s="285"/>
      <c r="V849" s="285"/>
      <c r="W849" s="285"/>
      <c r="X849" s="285"/>
      <c r="Y849" s="285"/>
      <c r="Z849" s="285"/>
      <c r="AA849" s="285"/>
    </row>
    <row r="850" spans="1:27" ht="15.75" customHeight="1">
      <c r="A850" s="285"/>
      <c r="B850" s="659"/>
      <c r="C850" s="285"/>
      <c r="D850" s="285"/>
      <c r="E850" s="285"/>
      <c r="F850" s="285"/>
      <c r="G850" s="285"/>
      <c r="H850" s="666"/>
      <c r="I850" s="285"/>
      <c r="J850" s="285"/>
      <c r="K850" s="285"/>
      <c r="L850" s="285"/>
      <c r="M850" s="285"/>
      <c r="N850" s="285"/>
      <c r="O850" s="285"/>
      <c r="P850" s="285"/>
      <c r="Q850" s="285"/>
      <c r="R850" s="285"/>
      <c r="S850" s="285"/>
      <c r="T850" s="699"/>
      <c r="U850" s="285"/>
      <c r="V850" s="285"/>
      <c r="W850" s="285"/>
      <c r="X850" s="285"/>
      <c r="Y850" s="285"/>
      <c r="Z850" s="285"/>
      <c r="AA850" s="285"/>
    </row>
    <row r="851" spans="1:27" ht="15.75" customHeight="1">
      <c r="A851" s="285"/>
      <c r="B851" s="659"/>
      <c r="C851" s="285"/>
      <c r="D851" s="285"/>
      <c r="E851" s="285"/>
      <c r="F851" s="285"/>
      <c r="G851" s="285"/>
      <c r="H851" s="666"/>
      <c r="I851" s="285"/>
      <c r="J851" s="285"/>
      <c r="K851" s="285"/>
      <c r="L851" s="285"/>
      <c r="M851" s="285"/>
      <c r="N851" s="285"/>
      <c r="O851" s="285"/>
      <c r="P851" s="285"/>
      <c r="Q851" s="285"/>
      <c r="R851" s="285"/>
      <c r="S851" s="285"/>
      <c r="T851" s="699"/>
      <c r="U851" s="285"/>
      <c r="V851" s="285"/>
      <c r="W851" s="285"/>
      <c r="X851" s="285"/>
      <c r="Y851" s="285"/>
      <c r="Z851" s="285"/>
      <c r="AA851" s="285"/>
    </row>
    <row r="852" spans="1:27" ht="15.75" customHeight="1">
      <c r="A852" s="285"/>
      <c r="B852" s="659"/>
      <c r="C852" s="285"/>
      <c r="D852" s="285"/>
      <c r="E852" s="285"/>
      <c r="F852" s="285"/>
      <c r="G852" s="285"/>
      <c r="H852" s="666"/>
      <c r="I852" s="285"/>
      <c r="J852" s="285"/>
      <c r="K852" s="285"/>
      <c r="L852" s="285"/>
      <c r="M852" s="285"/>
      <c r="N852" s="285"/>
      <c r="O852" s="285"/>
      <c r="P852" s="285"/>
      <c r="Q852" s="285"/>
      <c r="R852" s="285"/>
      <c r="S852" s="285"/>
      <c r="T852" s="699"/>
      <c r="U852" s="285"/>
      <c r="V852" s="285"/>
      <c r="W852" s="285"/>
      <c r="X852" s="285"/>
      <c r="Y852" s="285"/>
      <c r="Z852" s="285"/>
      <c r="AA852" s="285"/>
    </row>
    <row r="853" spans="1:27" ht="15.75" customHeight="1">
      <c r="A853" s="285"/>
      <c r="B853" s="659"/>
      <c r="C853" s="285"/>
      <c r="D853" s="285"/>
      <c r="E853" s="285"/>
      <c r="F853" s="285"/>
      <c r="G853" s="285"/>
      <c r="H853" s="666"/>
      <c r="I853" s="285"/>
      <c r="J853" s="285"/>
      <c r="K853" s="285"/>
      <c r="L853" s="285"/>
      <c r="M853" s="285"/>
      <c r="N853" s="285"/>
      <c r="O853" s="285"/>
      <c r="P853" s="285"/>
      <c r="Q853" s="285"/>
      <c r="R853" s="285"/>
      <c r="S853" s="285"/>
      <c r="T853" s="699"/>
      <c r="U853" s="285"/>
      <c r="V853" s="285"/>
      <c r="W853" s="285"/>
      <c r="X853" s="285"/>
      <c r="Y853" s="285"/>
      <c r="Z853" s="285"/>
      <c r="AA853" s="285"/>
    </row>
    <row r="854" spans="1:27" ht="15.75" customHeight="1">
      <c r="A854" s="285"/>
      <c r="B854" s="659"/>
      <c r="C854" s="285"/>
      <c r="D854" s="285"/>
      <c r="E854" s="285"/>
      <c r="F854" s="285"/>
      <c r="G854" s="285"/>
      <c r="H854" s="666"/>
      <c r="I854" s="285"/>
      <c r="J854" s="285"/>
      <c r="K854" s="285"/>
      <c r="L854" s="285"/>
      <c r="M854" s="285"/>
      <c r="N854" s="285"/>
      <c r="O854" s="285"/>
      <c r="P854" s="285"/>
      <c r="Q854" s="285"/>
      <c r="R854" s="285"/>
      <c r="S854" s="285"/>
      <c r="T854" s="699"/>
      <c r="U854" s="285"/>
      <c r="V854" s="285"/>
      <c r="W854" s="285"/>
      <c r="X854" s="285"/>
      <c r="Y854" s="285"/>
      <c r="Z854" s="285"/>
      <c r="AA854" s="285"/>
    </row>
    <row r="855" spans="1:27" ht="15.75" customHeight="1">
      <c r="A855" s="285"/>
      <c r="B855" s="659"/>
      <c r="C855" s="285"/>
      <c r="D855" s="285"/>
      <c r="E855" s="285"/>
      <c r="F855" s="285"/>
      <c r="G855" s="285"/>
      <c r="H855" s="666"/>
      <c r="I855" s="285"/>
      <c r="J855" s="285"/>
      <c r="K855" s="285"/>
      <c r="L855" s="285"/>
      <c r="M855" s="285"/>
      <c r="N855" s="285"/>
      <c r="O855" s="285"/>
      <c r="P855" s="285"/>
      <c r="Q855" s="285"/>
      <c r="R855" s="285"/>
      <c r="S855" s="285"/>
      <c r="T855" s="699"/>
      <c r="U855" s="285"/>
      <c r="V855" s="285"/>
      <c r="W855" s="285"/>
      <c r="X855" s="285"/>
      <c r="Y855" s="285"/>
      <c r="Z855" s="285"/>
      <c r="AA855" s="285"/>
    </row>
    <row r="856" spans="1:27" ht="15.75" customHeight="1">
      <c r="A856" s="285"/>
      <c r="B856" s="659"/>
      <c r="C856" s="285"/>
      <c r="D856" s="285"/>
      <c r="E856" s="285"/>
      <c r="F856" s="285"/>
      <c r="G856" s="285"/>
      <c r="H856" s="666"/>
      <c r="I856" s="285"/>
      <c r="J856" s="285"/>
      <c r="K856" s="285"/>
      <c r="L856" s="285"/>
      <c r="M856" s="285"/>
      <c r="N856" s="285"/>
      <c r="O856" s="285"/>
      <c r="P856" s="285"/>
      <c r="Q856" s="285"/>
      <c r="R856" s="285"/>
      <c r="S856" s="285"/>
      <c r="T856" s="699"/>
      <c r="U856" s="285"/>
      <c r="V856" s="285"/>
      <c r="W856" s="285"/>
      <c r="X856" s="285"/>
      <c r="Y856" s="285"/>
      <c r="Z856" s="285"/>
      <c r="AA856" s="285"/>
    </row>
    <row r="857" spans="1:27" ht="15.75" customHeight="1">
      <c r="A857" s="285"/>
      <c r="B857" s="659"/>
      <c r="C857" s="285"/>
      <c r="D857" s="285"/>
      <c r="E857" s="285"/>
      <c r="F857" s="285"/>
      <c r="G857" s="285"/>
      <c r="H857" s="666"/>
      <c r="I857" s="285"/>
      <c r="J857" s="285"/>
      <c r="K857" s="285"/>
      <c r="L857" s="285"/>
      <c r="M857" s="285"/>
      <c r="N857" s="285"/>
      <c r="O857" s="285"/>
      <c r="P857" s="285"/>
      <c r="Q857" s="285"/>
      <c r="R857" s="285"/>
      <c r="S857" s="285"/>
      <c r="T857" s="699"/>
      <c r="U857" s="285"/>
      <c r="V857" s="285"/>
      <c r="W857" s="285"/>
      <c r="X857" s="285"/>
      <c r="Y857" s="285"/>
      <c r="Z857" s="285"/>
      <c r="AA857" s="285"/>
    </row>
    <row r="858" spans="1:27" ht="15.75" customHeight="1">
      <c r="A858" s="285"/>
      <c r="B858" s="659"/>
      <c r="C858" s="285"/>
      <c r="D858" s="285"/>
      <c r="E858" s="285"/>
      <c r="F858" s="285"/>
      <c r="G858" s="285"/>
      <c r="H858" s="666"/>
      <c r="I858" s="285"/>
      <c r="J858" s="285"/>
      <c r="K858" s="285"/>
      <c r="L858" s="285"/>
      <c r="M858" s="285"/>
      <c r="N858" s="285"/>
      <c r="O858" s="285"/>
      <c r="P858" s="285"/>
      <c r="Q858" s="285"/>
      <c r="R858" s="285"/>
      <c r="S858" s="285"/>
      <c r="T858" s="699"/>
      <c r="U858" s="285"/>
      <c r="V858" s="285"/>
      <c r="W858" s="285"/>
      <c r="X858" s="285"/>
      <c r="Y858" s="285"/>
      <c r="Z858" s="285"/>
      <c r="AA858" s="285"/>
    </row>
    <row r="859" spans="1:27" ht="15.75" customHeight="1">
      <c r="A859" s="285"/>
      <c r="B859" s="659"/>
      <c r="C859" s="285"/>
      <c r="D859" s="285"/>
      <c r="E859" s="285"/>
      <c r="F859" s="285"/>
      <c r="G859" s="285"/>
      <c r="H859" s="666"/>
      <c r="I859" s="285"/>
      <c r="J859" s="285"/>
      <c r="K859" s="285"/>
      <c r="L859" s="285"/>
      <c r="M859" s="285"/>
      <c r="N859" s="285"/>
      <c r="O859" s="285"/>
      <c r="P859" s="285"/>
      <c r="Q859" s="285"/>
      <c r="R859" s="285"/>
      <c r="S859" s="285"/>
      <c r="T859" s="699"/>
      <c r="U859" s="285"/>
      <c r="V859" s="285"/>
      <c r="W859" s="285"/>
      <c r="X859" s="285"/>
      <c r="Y859" s="285"/>
      <c r="Z859" s="285"/>
      <c r="AA859" s="285"/>
    </row>
    <row r="860" spans="1:27" ht="15.75" customHeight="1">
      <c r="A860" s="285"/>
      <c r="B860" s="659"/>
      <c r="C860" s="285"/>
      <c r="D860" s="285"/>
      <c r="E860" s="285"/>
      <c r="F860" s="285"/>
      <c r="G860" s="285"/>
      <c r="H860" s="666"/>
      <c r="I860" s="285"/>
      <c r="J860" s="285"/>
      <c r="K860" s="285"/>
      <c r="L860" s="285"/>
      <c r="M860" s="285"/>
      <c r="N860" s="285"/>
      <c r="O860" s="285"/>
      <c r="P860" s="285"/>
      <c r="Q860" s="285"/>
      <c r="R860" s="285"/>
      <c r="S860" s="285"/>
      <c r="T860" s="699"/>
      <c r="U860" s="285"/>
      <c r="V860" s="285"/>
      <c r="W860" s="285"/>
      <c r="X860" s="285"/>
      <c r="Y860" s="285"/>
      <c r="Z860" s="285"/>
      <c r="AA860" s="285"/>
    </row>
    <row r="861" spans="1:27" ht="15.75" customHeight="1">
      <c r="A861" s="285"/>
      <c r="B861" s="659"/>
      <c r="C861" s="285"/>
      <c r="D861" s="285"/>
      <c r="E861" s="285"/>
      <c r="F861" s="285"/>
      <c r="G861" s="285"/>
      <c r="H861" s="666"/>
      <c r="I861" s="285"/>
      <c r="J861" s="285"/>
      <c r="K861" s="285"/>
      <c r="L861" s="285"/>
      <c r="M861" s="285"/>
      <c r="N861" s="285"/>
      <c r="O861" s="285"/>
      <c r="P861" s="285"/>
      <c r="Q861" s="285"/>
      <c r="R861" s="285"/>
      <c r="S861" s="285"/>
      <c r="T861" s="699"/>
      <c r="U861" s="285"/>
      <c r="V861" s="285"/>
      <c r="W861" s="285"/>
      <c r="X861" s="285"/>
      <c r="Y861" s="285"/>
      <c r="Z861" s="285"/>
      <c r="AA861" s="285"/>
    </row>
    <row r="862" spans="1:27" ht="15.75" customHeight="1">
      <c r="A862" s="285"/>
      <c r="B862" s="659"/>
      <c r="C862" s="285"/>
      <c r="D862" s="285"/>
      <c r="E862" s="285"/>
      <c r="F862" s="285"/>
      <c r="G862" s="285"/>
      <c r="H862" s="666"/>
      <c r="I862" s="285"/>
      <c r="J862" s="285"/>
      <c r="K862" s="285"/>
      <c r="L862" s="285"/>
      <c r="M862" s="285"/>
      <c r="N862" s="285"/>
      <c r="O862" s="285"/>
      <c r="P862" s="285"/>
      <c r="Q862" s="285"/>
      <c r="R862" s="285"/>
      <c r="S862" s="285"/>
      <c r="T862" s="699"/>
      <c r="U862" s="285"/>
      <c r="V862" s="285"/>
      <c r="W862" s="285"/>
      <c r="X862" s="285"/>
      <c r="Y862" s="285"/>
      <c r="Z862" s="285"/>
      <c r="AA862" s="285"/>
    </row>
    <row r="863" spans="1:27" ht="15.75" customHeight="1">
      <c r="A863" s="285"/>
      <c r="B863" s="659"/>
      <c r="C863" s="285"/>
      <c r="D863" s="285"/>
      <c r="E863" s="285"/>
      <c r="F863" s="285"/>
      <c r="G863" s="285"/>
      <c r="H863" s="666"/>
      <c r="I863" s="285"/>
      <c r="J863" s="285"/>
      <c r="K863" s="285"/>
      <c r="L863" s="285"/>
      <c r="M863" s="285"/>
      <c r="N863" s="285"/>
      <c r="O863" s="285"/>
      <c r="P863" s="285"/>
      <c r="Q863" s="285"/>
      <c r="R863" s="285"/>
      <c r="S863" s="285"/>
      <c r="T863" s="699"/>
      <c r="U863" s="285"/>
      <c r="V863" s="285"/>
      <c r="W863" s="285"/>
      <c r="X863" s="285"/>
      <c r="Y863" s="285"/>
      <c r="Z863" s="285"/>
      <c r="AA863" s="285"/>
    </row>
    <row r="864" spans="1:27" ht="15.75" customHeight="1">
      <c r="A864" s="285"/>
      <c r="B864" s="659"/>
      <c r="C864" s="285"/>
      <c r="D864" s="285"/>
      <c r="E864" s="285"/>
      <c r="F864" s="285"/>
      <c r="G864" s="285"/>
      <c r="H864" s="666"/>
      <c r="I864" s="285"/>
      <c r="J864" s="285"/>
      <c r="K864" s="285"/>
      <c r="L864" s="285"/>
      <c r="M864" s="285"/>
      <c r="N864" s="285"/>
      <c r="O864" s="285"/>
      <c r="P864" s="285"/>
      <c r="Q864" s="285"/>
      <c r="R864" s="285"/>
      <c r="S864" s="285"/>
      <c r="T864" s="699"/>
      <c r="U864" s="285"/>
      <c r="V864" s="285"/>
      <c r="W864" s="285"/>
      <c r="X864" s="285"/>
      <c r="Y864" s="285"/>
      <c r="Z864" s="285"/>
      <c r="AA864" s="285"/>
    </row>
    <row r="865" spans="1:27" ht="15.75" customHeight="1">
      <c r="A865" s="285"/>
      <c r="B865" s="659"/>
      <c r="C865" s="285"/>
      <c r="D865" s="285"/>
      <c r="E865" s="285"/>
      <c r="F865" s="285"/>
      <c r="G865" s="285"/>
      <c r="H865" s="666"/>
      <c r="I865" s="285"/>
      <c r="J865" s="285"/>
      <c r="K865" s="285"/>
      <c r="L865" s="285"/>
      <c r="M865" s="285"/>
      <c r="N865" s="285"/>
      <c r="O865" s="285"/>
      <c r="P865" s="285"/>
      <c r="Q865" s="285"/>
      <c r="R865" s="285"/>
      <c r="S865" s="285"/>
      <c r="T865" s="699"/>
      <c r="U865" s="285"/>
      <c r="V865" s="285"/>
      <c r="W865" s="285"/>
      <c r="X865" s="285"/>
      <c r="Y865" s="285"/>
      <c r="Z865" s="285"/>
      <c r="AA865" s="285"/>
    </row>
    <row r="866" spans="1:27" ht="15.75" customHeight="1">
      <c r="A866" s="285"/>
      <c r="B866" s="659"/>
      <c r="C866" s="285"/>
      <c r="D866" s="285"/>
      <c r="E866" s="285"/>
      <c r="F866" s="285"/>
      <c r="G866" s="285"/>
      <c r="H866" s="666"/>
      <c r="I866" s="285"/>
      <c r="J866" s="285"/>
      <c r="K866" s="285"/>
      <c r="L866" s="285"/>
      <c r="M866" s="285"/>
      <c r="N866" s="285"/>
      <c r="O866" s="285"/>
      <c r="P866" s="285"/>
      <c r="Q866" s="285"/>
      <c r="R866" s="285"/>
      <c r="S866" s="285"/>
      <c r="T866" s="699"/>
      <c r="U866" s="285"/>
      <c r="V866" s="285"/>
      <c r="W866" s="285"/>
      <c r="X866" s="285"/>
      <c r="Y866" s="285"/>
      <c r="Z866" s="285"/>
      <c r="AA866" s="285"/>
    </row>
    <row r="867" spans="1:27" ht="15.75" customHeight="1">
      <c r="A867" s="285"/>
      <c r="B867" s="659"/>
      <c r="C867" s="285"/>
      <c r="D867" s="285"/>
      <c r="E867" s="285"/>
      <c r="F867" s="285"/>
      <c r="G867" s="285"/>
      <c r="H867" s="666"/>
      <c r="I867" s="285"/>
      <c r="J867" s="285"/>
      <c r="K867" s="285"/>
      <c r="L867" s="285"/>
      <c r="M867" s="285"/>
      <c r="N867" s="285"/>
      <c r="O867" s="285"/>
      <c r="P867" s="285"/>
      <c r="Q867" s="285"/>
      <c r="R867" s="285"/>
      <c r="S867" s="285"/>
      <c r="T867" s="699"/>
      <c r="U867" s="285"/>
      <c r="V867" s="285"/>
      <c r="W867" s="285"/>
      <c r="X867" s="285"/>
      <c r="Y867" s="285"/>
      <c r="Z867" s="285"/>
      <c r="AA867" s="285"/>
    </row>
    <row r="868" spans="1:27" ht="15.75" customHeight="1">
      <c r="A868" s="285"/>
      <c r="B868" s="659"/>
      <c r="C868" s="285"/>
      <c r="D868" s="285"/>
      <c r="E868" s="285"/>
      <c r="F868" s="285"/>
      <c r="G868" s="285"/>
      <c r="H868" s="666"/>
      <c r="I868" s="285"/>
      <c r="J868" s="285"/>
      <c r="K868" s="285"/>
      <c r="L868" s="285"/>
      <c r="M868" s="285"/>
      <c r="N868" s="285"/>
      <c r="O868" s="285"/>
      <c r="P868" s="285"/>
      <c r="Q868" s="285"/>
      <c r="R868" s="285"/>
      <c r="S868" s="285"/>
      <c r="T868" s="699"/>
      <c r="U868" s="285"/>
      <c r="V868" s="285"/>
      <c r="W868" s="285"/>
      <c r="X868" s="285"/>
      <c r="Y868" s="285"/>
      <c r="Z868" s="285"/>
      <c r="AA868" s="285"/>
    </row>
    <row r="869" spans="1:27" ht="15.75" customHeight="1">
      <c r="A869" s="285"/>
      <c r="B869" s="659"/>
      <c r="C869" s="285"/>
      <c r="D869" s="285"/>
      <c r="E869" s="285"/>
      <c r="F869" s="285"/>
      <c r="G869" s="285"/>
      <c r="H869" s="666"/>
      <c r="I869" s="285"/>
      <c r="J869" s="285"/>
      <c r="K869" s="285"/>
      <c r="L869" s="285"/>
      <c r="M869" s="285"/>
      <c r="N869" s="285"/>
      <c r="O869" s="285"/>
      <c r="P869" s="285"/>
      <c r="Q869" s="285"/>
      <c r="R869" s="285"/>
      <c r="S869" s="285"/>
      <c r="T869" s="699"/>
      <c r="U869" s="285"/>
      <c r="V869" s="285"/>
      <c r="W869" s="285"/>
      <c r="X869" s="285"/>
      <c r="Y869" s="285"/>
      <c r="Z869" s="285"/>
      <c r="AA869" s="285"/>
    </row>
    <row r="870" spans="1:27" ht="15.75" customHeight="1">
      <c r="A870" s="285"/>
      <c r="B870" s="659"/>
      <c r="C870" s="285"/>
      <c r="D870" s="285"/>
      <c r="E870" s="285"/>
      <c r="F870" s="285"/>
      <c r="G870" s="285"/>
      <c r="H870" s="666"/>
      <c r="I870" s="285"/>
      <c r="J870" s="285"/>
      <c r="K870" s="285"/>
      <c r="L870" s="285"/>
      <c r="M870" s="285"/>
      <c r="N870" s="285"/>
      <c r="O870" s="285"/>
      <c r="P870" s="285"/>
      <c r="Q870" s="285"/>
      <c r="R870" s="285"/>
      <c r="S870" s="285"/>
      <c r="T870" s="699"/>
      <c r="U870" s="285"/>
      <c r="V870" s="285"/>
      <c r="W870" s="285"/>
      <c r="X870" s="285"/>
      <c r="Y870" s="285"/>
      <c r="Z870" s="285"/>
      <c r="AA870" s="285"/>
    </row>
    <row r="871" spans="1:27" ht="15.75" customHeight="1">
      <c r="A871" s="285"/>
      <c r="B871" s="659"/>
      <c r="C871" s="285"/>
      <c r="D871" s="285"/>
      <c r="E871" s="285"/>
      <c r="F871" s="285"/>
      <c r="G871" s="285"/>
      <c r="H871" s="666"/>
      <c r="I871" s="285"/>
      <c r="J871" s="285"/>
      <c r="K871" s="285"/>
      <c r="L871" s="285"/>
      <c r="M871" s="285"/>
      <c r="N871" s="285"/>
      <c r="O871" s="285"/>
      <c r="P871" s="285"/>
      <c r="Q871" s="285"/>
      <c r="R871" s="285"/>
      <c r="S871" s="285"/>
      <c r="T871" s="699"/>
      <c r="U871" s="285"/>
      <c r="V871" s="285"/>
      <c r="W871" s="285"/>
      <c r="X871" s="285"/>
      <c r="Y871" s="285"/>
      <c r="Z871" s="285"/>
      <c r="AA871" s="285"/>
    </row>
    <row r="872" spans="1:27" ht="15.75" customHeight="1">
      <c r="A872" s="285"/>
      <c r="B872" s="659"/>
      <c r="C872" s="285"/>
      <c r="D872" s="285"/>
      <c r="E872" s="285"/>
      <c r="F872" s="285"/>
      <c r="G872" s="285"/>
      <c r="H872" s="666"/>
      <c r="I872" s="285"/>
      <c r="J872" s="285"/>
      <c r="K872" s="285"/>
      <c r="L872" s="285"/>
      <c r="M872" s="285"/>
      <c r="N872" s="285"/>
      <c r="O872" s="285"/>
      <c r="P872" s="285"/>
      <c r="Q872" s="285"/>
      <c r="R872" s="285"/>
      <c r="S872" s="285"/>
      <c r="T872" s="699"/>
      <c r="U872" s="285"/>
      <c r="V872" s="285"/>
      <c r="W872" s="285"/>
      <c r="X872" s="285"/>
      <c r="Y872" s="285"/>
      <c r="Z872" s="285"/>
      <c r="AA872" s="285"/>
    </row>
    <row r="873" spans="1:27" ht="15.75" customHeight="1">
      <c r="A873" s="285"/>
      <c r="B873" s="659"/>
      <c r="C873" s="285"/>
      <c r="D873" s="285"/>
      <c r="E873" s="285"/>
      <c r="F873" s="285"/>
      <c r="G873" s="285"/>
      <c r="H873" s="666"/>
      <c r="I873" s="285"/>
      <c r="J873" s="285"/>
      <c r="K873" s="285"/>
      <c r="L873" s="285"/>
      <c r="M873" s="285"/>
      <c r="N873" s="285"/>
      <c r="O873" s="285"/>
      <c r="P873" s="285"/>
      <c r="Q873" s="285"/>
      <c r="R873" s="285"/>
      <c r="S873" s="285"/>
      <c r="T873" s="699"/>
      <c r="U873" s="285"/>
      <c r="V873" s="285"/>
      <c r="W873" s="285"/>
      <c r="X873" s="285"/>
      <c r="Y873" s="285"/>
      <c r="Z873" s="285"/>
      <c r="AA873" s="285"/>
    </row>
    <row r="874" spans="1:27" ht="15.75" customHeight="1">
      <c r="A874" s="285"/>
      <c r="B874" s="659"/>
      <c r="C874" s="285"/>
      <c r="D874" s="285"/>
      <c r="E874" s="285"/>
      <c r="F874" s="285"/>
      <c r="G874" s="285"/>
      <c r="H874" s="666"/>
      <c r="I874" s="285"/>
      <c r="J874" s="285"/>
      <c r="K874" s="285"/>
      <c r="L874" s="285"/>
      <c r="M874" s="285"/>
      <c r="N874" s="285"/>
      <c r="O874" s="285"/>
      <c r="P874" s="285"/>
      <c r="Q874" s="285"/>
      <c r="R874" s="285"/>
      <c r="S874" s="285"/>
      <c r="T874" s="699"/>
      <c r="U874" s="285"/>
      <c r="V874" s="285"/>
      <c r="W874" s="285"/>
      <c r="X874" s="285"/>
      <c r="Y874" s="285"/>
      <c r="Z874" s="285"/>
      <c r="AA874" s="285"/>
    </row>
    <row r="875" spans="1:27" ht="15.75" customHeight="1">
      <c r="A875" s="285"/>
      <c r="B875" s="659"/>
      <c r="C875" s="285"/>
      <c r="D875" s="285"/>
      <c r="E875" s="285"/>
      <c r="F875" s="285"/>
      <c r="G875" s="285"/>
      <c r="H875" s="666"/>
      <c r="I875" s="285"/>
      <c r="J875" s="285"/>
      <c r="K875" s="285"/>
      <c r="L875" s="285"/>
      <c r="M875" s="285"/>
      <c r="N875" s="285"/>
      <c r="O875" s="285"/>
      <c r="P875" s="285"/>
      <c r="Q875" s="285"/>
      <c r="R875" s="285"/>
      <c r="S875" s="285"/>
      <c r="T875" s="285"/>
      <c r="U875" s="285"/>
      <c r="V875" s="285"/>
      <c r="W875" s="285"/>
      <c r="X875" s="285"/>
      <c r="Y875" s="285"/>
      <c r="Z875" s="285"/>
      <c r="AA875" s="285"/>
    </row>
    <row r="876" spans="1:27" ht="15.75" customHeight="1">
      <c r="A876" s="285"/>
      <c r="B876" s="659"/>
      <c r="C876" s="285"/>
      <c r="D876" s="285"/>
      <c r="E876" s="285"/>
      <c r="F876" s="285"/>
      <c r="G876" s="285"/>
      <c r="H876" s="666"/>
      <c r="I876" s="285"/>
      <c r="J876" s="285"/>
      <c r="K876" s="285"/>
      <c r="L876" s="285"/>
      <c r="M876" s="285"/>
      <c r="N876" s="285"/>
      <c r="O876" s="285"/>
      <c r="P876" s="285"/>
      <c r="Q876" s="285"/>
      <c r="R876" s="285"/>
      <c r="S876" s="285"/>
      <c r="T876" s="285"/>
      <c r="U876" s="285"/>
      <c r="V876" s="285"/>
      <c r="W876" s="285"/>
      <c r="X876" s="285"/>
      <c r="Y876" s="285"/>
      <c r="Z876" s="285"/>
      <c r="AA876" s="285"/>
    </row>
    <row r="877" spans="1:27" ht="15.75" customHeight="1">
      <c r="A877" s="285"/>
      <c r="B877" s="659"/>
      <c r="C877" s="285"/>
      <c r="D877" s="285"/>
      <c r="E877" s="285"/>
      <c r="F877" s="285"/>
      <c r="G877" s="285"/>
      <c r="H877" s="666"/>
      <c r="I877" s="285"/>
      <c r="J877" s="285"/>
      <c r="K877" s="285"/>
      <c r="L877" s="285"/>
      <c r="M877" s="285"/>
      <c r="N877" s="285"/>
      <c r="O877" s="285"/>
      <c r="P877" s="285"/>
      <c r="Q877" s="285"/>
      <c r="R877" s="285"/>
      <c r="S877" s="285"/>
      <c r="T877" s="285"/>
      <c r="U877" s="285"/>
      <c r="V877" s="285"/>
      <c r="W877" s="285"/>
      <c r="X877" s="285"/>
      <c r="Y877" s="285"/>
      <c r="Z877" s="285"/>
      <c r="AA877" s="285"/>
    </row>
    <row r="878" spans="1:27" ht="15.75" customHeight="1">
      <c r="A878" s="285"/>
      <c r="B878" s="659"/>
      <c r="C878" s="285"/>
      <c r="D878" s="285"/>
      <c r="E878" s="285"/>
      <c r="F878" s="285"/>
      <c r="G878" s="285"/>
      <c r="H878" s="666"/>
      <c r="I878" s="285"/>
      <c r="J878" s="285"/>
      <c r="K878" s="285"/>
      <c r="L878" s="285"/>
      <c r="M878" s="285"/>
      <c r="N878" s="285"/>
      <c r="O878" s="285"/>
      <c r="P878" s="285"/>
      <c r="Q878" s="285"/>
      <c r="R878" s="285"/>
      <c r="S878" s="285"/>
      <c r="T878" s="285"/>
      <c r="U878" s="285"/>
      <c r="V878" s="285"/>
      <c r="W878" s="285"/>
      <c r="X878" s="285"/>
      <c r="Y878" s="285"/>
      <c r="Z878" s="285"/>
      <c r="AA878" s="285"/>
    </row>
    <row r="879" spans="1:27" ht="15.75" customHeight="1">
      <c r="A879" s="285"/>
      <c r="B879" s="659"/>
      <c r="C879" s="285"/>
      <c r="D879" s="285"/>
      <c r="E879" s="285"/>
      <c r="F879" s="285"/>
      <c r="G879" s="285"/>
      <c r="H879" s="666"/>
      <c r="I879" s="285"/>
      <c r="J879" s="285"/>
      <c r="K879" s="285"/>
      <c r="L879" s="285"/>
      <c r="M879" s="285"/>
      <c r="N879" s="285"/>
      <c r="O879" s="285"/>
      <c r="P879" s="285"/>
      <c r="Q879" s="285"/>
      <c r="R879" s="285"/>
      <c r="S879" s="285"/>
      <c r="T879" s="285"/>
      <c r="U879" s="285"/>
      <c r="V879" s="285"/>
      <c r="W879" s="285"/>
      <c r="X879" s="285"/>
      <c r="Y879" s="285"/>
      <c r="Z879" s="285"/>
      <c r="AA879" s="285"/>
    </row>
    <row r="880" spans="1:27" ht="15.75" customHeight="1">
      <c r="A880" s="285"/>
      <c r="B880" s="659"/>
      <c r="C880" s="285"/>
      <c r="D880" s="285"/>
      <c r="E880" s="285"/>
      <c r="F880" s="285"/>
      <c r="G880" s="285"/>
      <c r="H880" s="666"/>
      <c r="I880" s="285"/>
      <c r="J880" s="285"/>
      <c r="K880" s="285"/>
      <c r="L880" s="285"/>
      <c r="M880" s="285"/>
      <c r="N880" s="285"/>
      <c r="O880" s="285"/>
      <c r="P880" s="285"/>
      <c r="Q880" s="285"/>
      <c r="R880" s="285"/>
      <c r="S880" s="285"/>
      <c r="T880" s="285"/>
      <c r="U880" s="285"/>
      <c r="V880" s="285"/>
      <c r="W880" s="285"/>
      <c r="X880" s="285"/>
      <c r="Y880" s="285"/>
      <c r="Z880" s="285"/>
      <c r="AA880" s="285"/>
    </row>
    <row r="881" spans="1:27" ht="15.75" customHeight="1">
      <c r="A881" s="285"/>
      <c r="B881" s="659"/>
      <c r="C881" s="285"/>
      <c r="D881" s="285"/>
      <c r="E881" s="285"/>
      <c r="F881" s="285"/>
      <c r="G881" s="285"/>
      <c r="H881" s="666"/>
      <c r="I881" s="285"/>
      <c r="J881" s="285"/>
      <c r="K881" s="285"/>
      <c r="L881" s="285"/>
      <c r="M881" s="285"/>
      <c r="N881" s="285"/>
      <c r="O881" s="285"/>
      <c r="P881" s="285"/>
      <c r="Q881" s="285"/>
      <c r="R881" s="285"/>
      <c r="S881" s="285"/>
      <c r="T881" s="285"/>
      <c r="U881" s="285"/>
      <c r="V881" s="285"/>
      <c r="W881" s="285"/>
      <c r="X881" s="285"/>
      <c r="Y881" s="285"/>
      <c r="Z881" s="285"/>
      <c r="AA881" s="285"/>
    </row>
    <row r="882" spans="1:27" ht="15.75" customHeight="1">
      <c r="A882" s="285"/>
      <c r="B882" s="659"/>
      <c r="C882" s="285"/>
      <c r="D882" s="285"/>
      <c r="E882" s="285"/>
      <c r="F882" s="285"/>
      <c r="G882" s="285"/>
      <c r="H882" s="666"/>
      <c r="I882" s="285"/>
      <c r="J882" s="285"/>
      <c r="K882" s="285"/>
      <c r="L882" s="285"/>
      <c r="M882" s="285"/>
      <c r="N882" s="285"/>
      <c r="O882" s="285"/>
      <c r="P882" s="285"/>
      <c r="Q882" s="285"/>
      <c r="R882" s="285"/>
      <c r="S882" s="285"/>
      <c r="T882" s="285"/>
      <c r="U882" s="285"/>
      <c r="V882" s="285"/>
      <c r="W882" s="285"/>
      <c r="X882" s="285"/>
      <c r="Y882" s="285"/>
      <c r="Z882" s="285"/>
      <c r="AA882" s="285"/>
    </row>
    <row r="883" spans="1:27" ht="15.75" customHeight="1">
      <c r="A883" s="285"/>
      <c r="B883" s="659"/>
      <c r="C883" s="285"/>
      <c r="D883" s="285"/>
      <c r="E883" s="285"/>
      <c r="F883" s="285"/>
      <c r="G883" s="285"/>
      <c r="H883" s="666"/>
      <c r="I883" s="285"/>
      <c r="J883" s="285"/>
      <c r="K883" s="285"/>
      <c r="L883" s="285"/>
      <c r="M883" s="285"/>
      <c r="N883" s="285"/>
      <c r="O883" s="285"/>
      <c r="P883" s="285"/>
      <c r="Q883" s="285"/>
      <c r="R883" s="285"/>
      <c r="S883" s="285"/>
      <c r="T883" s="285"/>
      <c r="U883" s="285"/>
      <c r="V883" s="285"/>
      <c r="W883" s="285"/>
      <c r="X883" s="285"/>
      <c r="Y883" s="285"/>
      <c r="Z883" s="285"/>
      <c r="AA883" s="285"/>
    </row>
    <row r="884" spans="1:27" ht="15.75" customHeight="1">
      <c r="A884" s="285"/>
      <c r="B884" s="659"/>
      <c r="C884" s="285"/>
      <c r="D884" s="285"/>
      <c r="E884" s="285"/>
      <c r="F884" s="285"/>
      <c r="G884" s="285"/>
      <c r="H884" s="666"/>
      <c r="I884" s="285"/>
      <c r="J884" s="285"/>
      <c r="K884" s="285"/>
      <c r="L884" s="285"/>
      <c r="M884" s="285"/>
      <c r="N884" s="285"/>
      <c r="O884" s="285"/>
      <c r="P884" s="285"/>
      <c r="Q884" s="285"/>
      <c r="R884" s="285"/>
      <c r="S884" s="285"/>
      <c r="T884" s="285"/>
      <c r="U884" s="285"/>
      <c r="V884" s="285"/>
      <c r="W884" s="285"/>
      <c r="X884" s="285"/>
      <c r="Y884" s="285"/>
      <c r="Z884" s="285"/>
      <c r="AA884" s="285"/>
    </row>
    <row r="885" spans="1:27" ht="15.75" customHeight="1">
      <c r="A885" s="285"/>
      <c r="B885" s="659"/>
      <c r="C885" s="285"/>
      <c r="D885" s="285"/>
      <c r="E885" s="285"/>
      <c r="F885" s="285"/>
      <c r="G885" s="285"/>
      <c r="H885" s="666"/>
      <c r="I885" s="285"/>
      <c r="J885" s="285"/>
      <c r="K885" s="285"/>
      <c r="L885" s="285"/>
      <c r="M885" s="285"/>
      <c r="N885" s="285"/>
      <c r="O885" s="285"/>
      <c r="P885" s="285"/>
      <c r="Q885" s="285"/>
      <c r="R885" s="285"/>
      <c r="S885" s="285"/>
      <c r="T885" s="285"/>
      <c r="U885" s="285"/>
      <c r="V885" s="285"/>
      <c r="W885" s="285"/>
      <c r="X885" s="285"/>
      <c r="Y885" s="285"/>
      <c r="Z885" s="285"/>
      <c r="AA885" s="285"/>
    </row>
    <row r="886" spans="1:27" ht="15.75" customHeight="1">
      <c r="A886" s="285"/>
      <c r="B886" s="659"/>
      <c r="C886" s="285"/>
      <c r="D886" s="285"/>
      <c r="E886" s="285"/>
      <c r="F886" s="285"/>
      <c r="G886" s="285"/>
      <c r="H886" s="666"/>
      <c r="I886" s="285"/>
      <c r="J886" s="285"/>
      <c r="K886" s="285"/>
      <c r="L886" s="285"/>
      <c r="M886" s="285"/>
      <c r="N886" s="285"/>
      <c r="O886" s="285"/>
      <c r="P886" s="285"/>
      <c r="Q886" s="285"/>
      <c r="R886" s="285"/>
      <c r="S886" s="285"/>
      <c r="T886" s="285"/>
      <c r="U886" s="285"/>
      <c r="V886" s="285"/>
      <c r="W886" s="285"/>
      <c r="X886" s="285"/>
      <c r="Y886" s="285"/>
      <c r="Z886" s="285"/>
      <c r="AA886" s="285"/>
    </row>
    <row r="887" spans="1:27" ht="15.75" customHeight="1">
      <c r="A887" s="285"/>
      <c r="B887" s="659"/>
      <c r="C887" s="285"/>
      <c r="D887" s="285"/>
      <c r="E887" s="285"/>
      <c r="F887" s="285"/>
      <c r="G887" s="285"/>
      <c r="H887" s="666"/>
      <c r="I887" s="285"/>
      <c r="J887" s="285"/>
      <c r="K887" s="285"/>
      <c r="L887" s="285"/>
      <c r="M887" s="285"/>
      <c r="N887" s="285"/>
      <c r="O887" s="285"/>
      <c r="P887" s="285"/>
      <c r="Q887" s="285"/>
      <c r="R887" s="285"/>
      <c r="S887" s="285"/>
      <c r="T887" s="285"/>
      <c r="U887" s="285"/>
      <c r="V887" s="285"/>
      <c r="W887" s="285"/>
      <c r="X887" s="285"/>
      <c r="Y887" s="285"/>
      <c r="Z887" s="285"/>
      <c r="AA887" s="285"/>
    </row>
    <row r="888" spans="1:27" ht="15.75" customHeight="1">
      <c r="A888" s="285"/>
      <c r="B888" s="659"/>
      <c r="C888" s="285"/>
      <c r="D888" s="285"/>
      <c r="E888" s="285"/>
      <c r="F888" s="285"/>
      <c r="G888" s="285"/>
      <c r="H888" s="666"/>
      <c r="I888" s="285"/>
      <c r="J888" s="285"/>
      <c r="K888" s="285"/>
      <c r="L888" s="285"/>
      <c r="M888" s="285"/>
      <c r="N888" s="285"/>
      <c r="O888" s="285"/>
      <c r="P888" s="285"/>
      <c r="Q888" s="285"/>
      <c r="R888" s="285"/>
      <c r="S888" s="285"/>
      <c r="T888" s="285"/>
      <c r="U888" s="285"/>
      <c r="V888" s="285"/>
      <c r="W888" s="285"/>
      <c r="X888" s="285"/>
      <c r="Y888" s="285"/>
      <c r="Z888" s="285"/>
      <c r="AA888" s="285"/>
    </row>
    <row r="889" spans="1:27" ht="15.75" customHeight="1">
      <c r="A889" s="285"/>
      <c r="B889" s="659"/>
      <c r="C889" s="285"/>
      <c r="D889" s="285"/>
      <c r="E889" s="285"/>
      <c r="F889" s="285"/>
      <c r="G889" s="285"/>
      <c r="H889" s="666"/>
      <c r="I889" s="285"/>
      <c r="J889" s="285"/>
      <c r="K889" s="285"/>
      <c r="L889" s="285"/>
      <c r="M889" s="285"/>
      <c r="N889" s="285"/>
      <c r="O889" s="285"/>
      <c r="P889" s="285"/>
      <c r="Q889" s="285"/>
      <c r="R889" s="285"/>
      <c r="S889" s="285"/>
      <c r="T889" s="285"/>
      <c r="U889" s="285"/>
      <c r="V889" s="285"/>
      <c r="W889" s="285"/>
      <c r="X889" s="285"/>
      <c r="Y889" s="285"/>
      <c r="Z889" s="285"/>
      <c r="AA889" s="285"/>
    </row>
    <row r="890" spans="1:27" ht="15.75" customHeight="1">
      <c r="A890" s="285"/>
      <c r="B890" s="659"/>
      <c r="C890" s="285"/>
      <c r="D890" s="285"/>
      <c r="E890" s="285"/>
      <c r="F890" s="285"/>
      <c r="G890" s="285"/>
      <c r="H890" s="666"/>
      <c r="I890" s="285"/>
      <c r="J890" s="285"/>
      <c r="K890" s="285"/>
      <c r="L890" s="285"/>
      <c r="M890" s="285"/>
      <c r="N890" s="285"/>
      <c r="O890" s="285"/>
      <c r="P890" s="285"/>
      <c r="Q890" s="285"/>
      <c r="R890" s="285"/>
      <c r="S890" s="285"/>
      <c r="T890" s="285"/>
      <c r="U890" s="285"/>
      <c r="V890" s="285"/>
      <c r="W890" s="285"/>
      <c r="X890" s="285"/>
      <c r="Y890" s="285"/>
      <c r="Z890" s="285"/>
      <c r="AA890" s="285"/>
    </row>
    <row r="891" spans="1:27" ht="15.75" customHeight="1">
      <c r="A891" s="285"/>
      <c r="B891" s="659"/>
      <c r="C891" s="285"/>
      <c r="D891" s="285"/>
      <c r="E891" s="285"/>
      <c r="F891" s="285"/>
      <c r="G891" s="285"/>
      <c r="H891" s="666"/>
      <c r="I891" s="285"/>
      <c r="J891" s="285"/>
      <c r="K891" s="285"/>
      <c r="L891" s="285"/>
      <c r="M891" s="285"/>
      <c r="N891" s="285"/>
      <c r="O891" s="285"/>
      <c r="P891" s="285"/>
      <c r="Q891" s="285"/>
      <c r="R891" s="285"/>
      <c r="S891" s="285"/>
      <c r="T891" s="285"/>
      <c r="U891" s="285"/>
      <c r="V891" s="285"/>
      <c r="W891" s="285"/>
      <c r="X891" s="285"/>
      <c r="Y891" s="285"/>
      <c r="Z891" s="285"/>
      <c r="AA891" s="285"/>
    </row>
    <row r="892" spans="1:27" ht="15.75" customHeight="1">
      <c r="A892" s="285"/>
      <c r="B892" s="659"/>
      <c r="C892" s="285"/>
      <c r="D892" s="285"/>
      <c r="E892" s="285"/>
      <c r="F892" s="285"/>
      <c r="G892" s="285"/>
      <c r="H892" s="666"/>
      <c r="I892" s="285"/>
      <c r="J892" s="285"/>
      <c r="K892" s="285"/>
      <c r="L892" s="285"/>
      <c r="M892" s="285"/>
      <c r="N892" s="285"/>
      <c r="O892" s="285"/>
      <c r="P892" s="285"/>
      <c r="Q892" s="285"/>
      <c r="R892" s="285"/>
      <c r="S892" s="285"/>
      <c r="T892" s="285"/>
      <c r="U892" s="285"/>
      <c r="V892" s="285"/>
      <c r="W892" s="285"/>
      <c r="X892" s="285"/>
      <c r="Y892" s="285"/>
      <c r="Z892" s="285"/>
      <c r="AA892" s="285"/>
    </row>
    <row r="893" spans="1:27" ht="15.75" customHeight="1">
      <c r="A893" s="285"/>
      <c r="B893" s="659"/>
      <c r="C893" s="285"/>
      <c r="D893" s="285"/>
      <c r="E893" s="285"/>
      <c r="F893" s="285"/>
      <c r="G893" s="285"/>
      <c r="H893" s="666"/>
      <c r="I893" s="285"/>
      <c r="J893" s="285"/>
      <c r="K893" s="285"/>
      <c r="L893" s="285"/>
      <c r="M893" s="285"/>
      <c r="N893" s="285"/>
      <c r="O893" s="285"/>
      <c r="P893" s="285"/>
      <c r="Q893" s="285"/>
      <c r="R893" s="285"/>
      <c r="S893" s="285"/>
      <c r="T893" s="285"/>
      <c r="U893" s="285"/>
      <c r="V893" s="285"/>
      <c r="W893" s="285"/>
      <c r="X893" s="285"/>
      <c r="Y893" s="285"/>
      <c r="Z893" s="285"/>
      <c r="AA893" s="285"/>
    </row>
    <row r="894" spans="1:27" ht="15.75" customHeight="1">
      <c r="A894" s="285"/>
      <c r="B894" s="659"/>
      <c r="C894" s="285"/>
      <c r="D894" s="285"/>
      <c r="E894" s="285"/>
      <c r="F894" s="285"/>
      <c r="G894" s="285"/>
      <c r="H894" s="666"/>
      <c r="I894" s="285"/>
      <c r="J894" s="285"/>
      <c r="K894" s="285"/>
      <c r="L894" s="285"/>
      <c r="M894" s="285"/>
      <c r="N894" s="285"/>
      <c r="O894" s="285"/>
      <c r="P894" s="285"/>
      <c r="Q894" s="285"/>
      <c r="R894" s="285"/>
      <c r="S894" s="285"/>
      <c r="T894" s="285"/>
      <c r="U894" s="285"/>
      <c r="V894" s="285"/>
      <c r="W894" s="285"/>
      <c r="X894" s="285"/>
      <c r="Y894" s="285"/>
      <c r="Z894" s="285"/>
      <c r="AA894" s="285"/>
    </row>
    <row r="895" spans="1:27" ht="15.75" customHeight="1">
      <c r="A895" s="285"/>
      <c r="B895" s="659"/>
      <c r="C895" s="285"/>
      <c r="D895" s="285"/>
      <c r="E895" s="285"/>
      <c r="F895" s="285"/>
      <c r="G895" s="285"/>
      <c r="H895" s="666"/>
      <c r="I895" s="285"/>
      <c r="J895" s="285"/>
      <c r="K895" s="285"/>
      <c r="L895" s="285"/>
      <c r="M895" s="285"/>
      <c r="N895" s="285"/>
      <c r="O895" s="285"/>
      <c r="P895" s="285"/>
      <c r="Q895" s="285"/>
      <c r="R895" s="285"/>
      <c r="S895" s="285"/>
      <c r="T895" s="285"/>
      <c r="U895" s="285"/>
      <c r="V895" s="285"/>
      <c r="W895" s="285"/>
      <c r="X895" s="285"/>
      <c r="Y895" s="285"/>
      <c r="Z895" s="285"/>
      <c r="AA895" s="285"/>
    </row>
    <row r="896" spans="1:27" ht="15.75" customHeight="1">
      <c r="A896" s="285"/>
      <c r="B896" s="659"/>
      <c r="C896" s="285"/>
      <c r="D896" s="285"/>
      <c r="E896" s="285"/>
      <c r="F896" s="285"/>
      <c r="G896" s="285"/>
      <c r="H896" s="666"/>
      <c r="I896" s="285"/>
      <c r="J896" s="285"/>
      <c r="K896" s="285"/>
      <c r="L896" s="285"/>
      <c r="M896" s="285"/>
      <c r="N896" s="285"/>
      <c r="O896" s="285"/>
      <c r="P896" s="285"/>
      <c r="Q896" s="285"/>
      <c r="R896" s="285"/>
      <c r="S896" s="285"/>
      <c r="T896" s="285"/>
      <c r="U896" s="285"/>
      <c r="V896" s="285"/>
      <c r="W896" s="285"/>
      <c r="X896" s="285"/>
      <c r="Y896" s="285"/>
      <c r="Z896" s="285"/>
      <c r="AA896" s="285"/>
    </row>
    <row r="897" spans="1:27" ht="15.75" customHeight="1">
      <c r="A897" s="285"/>
      <c r="B897" s="659"/>
      <c r="C897" s="285"/>
      <c r="D897" s="285"/>
      <c r="E897" s="285"/>
      <c r="F897" s="285"/>
      <c r="G897" s="285"/>
      <c r="H897" s="666"/>
      <c r="I897" s="285"/>
      <c r="J897" s="285"/>
      <c r="K897" s="285"/>
      <c r="L897" s="285"/>
      <c r="M897" s="285"/>
      <c r="N897" s="285"/>
      <c r="O897" s="285"/>
      <c r="P897" s="285"/>
      <c r="Q897" s="285"/>
      <c r="R897" s="285"/>
      <c r="S897" s="285"/>
      <c r="T897" s="285"/>
      <c r="U897" s="285"/>
      <c r="V897" s="285"/>
      <c r="W897" s="285"/>
      <c r="X897" s="285"/>
      <c r="Y897" s="285"/>
      <c r="Z897" s="285"/>
      <c r="AA897" s="285"/>
    </row>
    <row r="898" spans="1:27" ht="15.75" customHeight="1">
      <c r="A898" s="285"/>
      <c r="B898" s="659"/>
      <c r="C898" s="285"/>
      <c r="D898" s="285"/>
      <c r="E898" s="285"/>
      <c r="F898" s="285"/>
      <c r="G898" s="285"/>
      <c r="H898" s="666"/>
      <c r="I898" s="285"/>
      <c r="J898" s="285"/>
      <c r="K898" s="285"/>
      <c r="L898" s="285"/>
      <c r="M898" s="285"/>
      <c r="N898" s="285"/>
      <c r="O898" s="285"/>
      <c r="P898" s="285"/>
      <c r="Q898" s="285"/>
      <c r="R898" s="285"/>
      <c r="S898" s="285"/>
      <c r="T898" s="285"/>
      <c r="U898" s="285"/>
      <c r="V898" s="285"/>
      <c r="W898" s="285"/>
      <c r="X898" s="285"/>
      <c r="Y898" s="285"/>
      <c r="Z898" s="285"/>
      <c r="AA898" s="285"/>
    </row>
    <row r="899" spans="1:27" ht="15.75" customHeight="1">
      <c r="A899" s="285"/>
      <c r="B899" s="659"/>
      <c r="C899" s="285"/>
      <c r="D899" s="285"/>
      <c r="E899" s="285"/>
      <c r="F899" s="285"/>
      <c r="G899" s="285"/>
      <c r="H899" s="666"/>
      <c r="I899" s="285"/>
      <c r="J899" s="285"/>
      <c r="K899" s="285"/>
      <c r="L899" s="285"/>
      <c r="M899" s="285"/>
      <c r="N899" s="285"/>
      <c r="O899" s="285"/>
      <c r="P899" s="285"/>
      <c r="Q899" s="285"/>
      <c r="R899" s="285"/>
      <c r="S899" s="285"/>
      <c r="T899" s="285"/>
      <c r="U899" s="285"/>
      <c r="V899" s="285"/>
      <c r="W899" s="285"/>
      <c r="X899" s="285"/>
      <c r="Y899" s="285"/>
      <c r="Z899" s="285"/>
      <c r="AA899" s="285"/>
    </row>
    <row r="900" spans="1:27" ht="15.75" customHeight="1">
      <c r="A900" s="285"/>
      <c r="B900" s="659"/>
      <c r="C900" s="285"/>
      <c r="D900" s="285"/>
      <c r="E900" s="285"/>
      <c r="F900" s="285"/>
      <c r="G900" s="285"/>
      <c r="H900" s="666"/>
      <c r="I900" s="285"/>
      <c r="J900" s="285"/>
      <c r="K900" s="285"/>
      <c r="L900" s="285"/>
      <c r="M900" s="285"/>
      <c r="N900" s="285"/>
      <c r="O900" s="285"/>
      <c r="P900" s="285"/>
      <c r="Q900" s="285"/>
      <c r="R900" s="285"/>
      <c r="S900" s="285"/>
      <c r="T900" s="285"/>
      <c r="U900" s="285"/>
      <c r="V900" s="285"/>
      <c r="W900" s="285"/>
      <c r="X900" s="285"/>
      <c r="Y900" s="285"/>
      <c r="Z900" s="285"/>
      <c r="AA900" s="285"/>
    </row>
    <row r="901" spans="1:27" ht="15.75" customHeight="1">
      <c r="A901" s="285"/>
      <c r="B901" s="659"/>
      <c r="C901" s="285"/>
      <c r="D901" s="285"/>
      <c r="E901" s="285"/>
      <c r="F901" s="285"/>
      <c r="G901" s="285"/>
      <c r="H901" s="666"/>
      <c r="I901" s="285"/>
      <c r="J901" s="285"/>
      <c r="K901" s="285"/>
      <c r="L901" s="285"/>
      <c r="M901" s="285"/>
      <c r="N901" s="285"/>
      <c r="O901" s="285"/>
      <c r="P901" s="285"/>
      <c r="Q901" s="285"/>
      <c r="R901" s="285"/>
      <c r="S901" s="285"/>
      <c r="T901" s="285"/>
      <c r="U901" s="285"/>
      <c r="V901" s="285"/>
      <c r="W901" s="285"/>
      <c r="X901" s="285"/>
      <c r="Y901" s="285"/>
      <c r="Z901" s="285"/>
      <c r="AA901" s="285"/>
    </row>
    <row r="902" spans="1:27" ht="15.75" customHeight="1">
      <c r="A902" s="285"/>
      <c r="B902" s="659"/>
      <c r="C902" s="285"/>
      <c r="D902" s="285"/>
      <c r="E902" s="285"/>
      <c r="F902" s="285"/>
      <c r="G902" s="285"/>
      <c r="H902" s="666"/>
      <c r="I902" s="285"/>
      <c r="J902" s="285"/>
      <c r="K902" s="285"/>
      <c r="L902" s="285"/>
      <c r="M902" s="285"/>
      <c r="N902" s="285"/>
      <c r="O902" s="285"/>
      <c r="P902" s="285"/>
      <c r="Q902" s="285"/>
      <c r="R902" s="285"/>
      <c r="S902" s="285"/>
      <c r="T902" s="285"/>
      <c r="U902" s="285"/>
      <c r="V902" s="285"/>
      <c r="W902" s="285"/>
      <c r="X902" s="285"/>
      <c r="Y902" s="285"/>
      <c r="Z902" s="285"/>
      <c r="AA902" s="285"/>
    </row>
    <row r="903" spans="1:27" ht="15.75" customHeight="1">
      <c r="A903" s="285"/>
      <c r="B903" s="659"/>
      <c r="C903" s="285"/>
      <c r="D903" s="285"/>
      <c r="E903" s="285"/>
      <c r="F903" s="285"/>
      <c r="G903" s="285"/>
      <c r="H903" s="666"/>
      <c r="I903" s="285"/>
      <c r="J903" s="285"/>
      <c r="K903" s="285"/>
      <c r="L903" s="285"/>
      <c r="M903" s="285"/>
      <c r="N903" s="285"/>
      <c r="O903" s="285"/>
      <c r="P903" s="285"/>
      <c r="Q903" s="285"/>
      <c r="R903" s="285"/>
      <c r="S903" s="285"/>
      <c r="T903" s="285"/>
      <c r="U903" s="285"/>
      <c r="V903" s="285"/>
      <c r="W903" s="285"/>
      <c r="X903" s="285"/>
      <c r="Y903" s="285"/>
      <c r="Z903" s="285"/>
      <c r="AA903" s="285"/>
    </row>
    <row r="904" spans="1:27" ht="15.75" customHeight="1">
      <c r="A904" s="285"/>
      <c r="B904" s="659"/>
      <c r="C904" s="285"/>
      <c r="D904" s="285"/>
      <c r="E904" s="285"/>
      <c r="F904" s="285"/>
      <c r="G904" s="285"/>
      <c r="H904" s="666"/>
      <c r="I904" s="285"/>
      <c r="J904" s="285"/>
      <c r="K904" s="285"/>
      <c r="L904" s="285"/>
      <c r="M904" s="285"/>
      <c r="N904" s="285"/>
      <c r="O904" s="285"/>
      <c r="P904" s="285"/>
      <c r="Q904" s="285"/>
      <c r="R904" s="285"/>
      <c r="S904" s="285"/>
      <c r="T904" s="285"/>
      <c r="U904" s="285"/>
      <c r="V904" s="285"/>
      <c r="W904" s="285"/>
      <c r="X904" s="285"/>
      <c r="Y904" s="285"/>
      <c r="Z904" s="285"/>
      <c r="AA904" s="285"/>
    </row>
    <row r="905" spans="1:27" ht="15.75" customHeight="1">
      <c r="A905" s="285"/>
      <c r="B905" s="659"/>
      <c r="C905" s="285"/>
      <c r="D905" s="285"/>
      <c r="E905" s="285"/>
      <c r="F905" s="285"/>
      <c r="G905" s="285"/>
      <c r="H905" s="666"/>
      <c r="I905" s="285"/>
      <c r="J905" s="285"/>
      <c r="K905" s="285"/>
      <c r="L905" s="285"/>
      <c r="M905" s="285"/>
      <c r="N905" s="285"/>
      <c r="O905" s="285"/>
      <c r="P905" s="285"/>
      <c r="Q905" s="285"/>
      <c r="R905" s="285"/>
      <c r="S905" s="285"/>
      <c r="T905" s="285"/>
      <c r="U905" s="285"/>
      <c r="V905" s="285"/>
      <c r="W905" s="285"/>
      <c r="X905" s="285"/>
      <c r="Y905" s="285"/>
      <c r="Z905" s="285"/>
      <c r="AA905" s="285"/>
    </row>
    <row r="906" spans="1:27" ht="15.75" customHeight="1">
      <c r="A906" s="285"/>
      <c r="B906" s="659"/>
      <c r="C906" s="285"/>
      <c r="D906" s="285"/>
      <c r="E906" s="285"/>
      <c r="F906" s="285"/>
      <c r="G906" s="285"/>
      <c r="H906" s="666"/>
      <c r="I906" s="285"/>
      <c r="J906" s="285"/>
      <c r="K906" s="285"/>
      <c r="L906" s="285"/>
      <c r="M906" s="285"/>
      <c r="N906" s="285"/>
      <c r="O906" s="285"/>
      <c r="P906" s="285"/>
      <c r="Q906" s="285"/>
      <c r="R906" s="285"/>
      <c r="S906" s="285"/>
      <c r="T906" s="285"/>
      <c r="U906" s="285"/>
      <c r="V906" s="285"/>
      <c r="W906" s="285"/>
      <c r="X906" s="285"/>
      <c r="Y906" s="285"/>
      <c r="Z906" s="285"/>
      <c r="AA906" s="285"/>
    </row>
    <row r="907" spans="1:27" ht="15.75" customHeight="1">
      <c r="A907" s="285"/>
      <c r="B907" s="659"/>
      <c r="C907" s="285"/>
      <c r="D907" s="285"/>
      <c r="E907" s="285"/>
      <c r="F907" s="285"/>
      <c r="G907" s="285"/>
      <c r="H907" s="666"/>
      <c r="I907" s="285"/>
      <c r="J907" s="285"/>
      <c r="K907" s="285"/>
      <c r="L907" s="285"/>
      <c r="M907" s="285"/>
      <c r="N907" s="285"/>
      <c r="O907" s="285"/>
      <c r="P907" s="285"/>
      <c r="Q907" s="285"/>
      <c r="R907" s="285"/>
      <c r="S907" s="285"/>
      <c r="T907" s="285"/>
      <c r="U907" s="285"/>
      <c r="V907" s="285"/>
      <c r="W907" s="285"/>
      <c r="X907" s="285"/>
      <c r="Y907" s="285"/>
      <c r="Z907" s="285"/>
      <c r="AA907" s="285"/>
    </row>
    <row r="908" spans="1:27" ht="15.75" customHeight="1">
      <c r="A908" s="285"/>
      <c r="B908" s="659"/>
      <c r="C908" s="285"/>
      <c r="D908" s="285"/>
      <c r="E908" s="285"/>
      <c r="F908" s="285"/>
      <c r="G908" s="285"/>
      <c r="H908" s="666"/>
      <c r="I908" s="285"/>
      <c r="J908" s="285"/>
      <c r="K908" s="285"/>
      <c r="L908" s="285"/>
      <c r="M908" s="285"/>
      <c r="N908" s="285"/>
      <c r="O908" s="285"/>
      <c r="P908" s="285"/>
      <c r="Q908" s="285"/>
      <c r="R908" s="285"/>
      <c r="S908" s="285"/>
      <c r="T908" s="285"/>
      <c r="U908" s="285"/>
      <c r="V908" s="285"/>
      <c r="W908" s="285"/>
      <c r="X908" s="285"/>
      <c r="Y908" s="285"/>
      <c r="Z908" s="285"/>
      <c r="AA908" s="285"/>
    </row>
    <row r="909" spans="1:27" ht="15.75" customHeight="1">
      <c r="A909" s="285"/>
      <c r="B909" s="659"/>
      <c r="C909" s="285"/>
      <c r="D909" s="285"/>
      <c r="E909" s="285"/>
      <c r="F909" s="285"/>
      <c r="G909" s="285"/>
      <c r="H909" s="666"/>
      <c r="I909" s="285"/>
      <c r="J909" s="285"/>
      <c r="K909" s="285"/>
      <c r="L909" s="285"/>
      <c r="M909" s="285"/>
      <c r="N909" s="285"/>
      <c r="O909" s="285"/>
      <c r="P909" s="285"/>
      <c r="Q909" s="285"/>
      <c r="R909" s="285"/>
      <c r="S909" s="285"/>
      <c r="T909" s="285"/>
      <c r="U909" s="285"/>
      <c r="V909" s="285"/>
      <c r="W909" s="285"/>
      <c r="X909" s="285"/>
      <c r="Y909" s="285"/>
      <c r="Z909" s="285"/>
      <c r="AA909" s="285"/>
    </row>
    <row r="910" spans="1:27" ht="15.75" customHeight="1">
      <c r="A910" s="285"/>
      <c r="B910" s="659"/>
      <c r="C910" s="285"/>
      <c r="D910" s="285"/>
      <c r="E910" s="285"/>
      <c r="F910" s="285"/>
      <c r="G910" s="285"/>
      <c r="H910" s="666"/>
      <c r="I910" s="285"/>
      <c r="J910" s="285"/>
      <c r="K910" s="285"/>
      <c r="L910" s="285"/>
      <c r="M910" s="285"/>
      <c r="N910" s="285"/>
      <c r="O910" s="285"/>
      <c r="P910" s="285"/>
      <c r="Q910" s="285"/>
      <c r="R910" s="285"/>
      <c r="S910" s="285"/>
      <c r="T910" s="285"/>
      <c r="U910" s="285"/>
      <c r="V910" s="285"/>
      <c r="W910" s="285"/>
      <c r="X910" s="285"/>
      <c r="Y910" s="285"/>
      <c r="Z910" s="285"/>
      <c r="AA910" s="285"/>
    </row>
    <row r="911" spans="1:27" ht="15.75" customHeight="1">
      <c r="A911" s="285"/>
      <c r="B911" s="659"/>
      <c r="C911" s="285"/>
      <c r="D911" s="285"/>
      <c r="E911" s="285"/>
      <c r="F911" s="285"/>
      <c r="G911" s="285"/>
      <c r="H911" s="666"/>
      <c r="I911" s="285"/>
      <c r="J911" s="285"/>
      <c r="K911" s="285"/>
      <c r="L911" s="285"/>
      <c r="M911" s="285"/>
      <c r="N911" s="285"/>
      <c r="O911" s="285"/>
      <c r="P911" s="285"/>
      <c r="Q911" s="285"/>
      <c r="R911" s="285"/>
      <c r="S911" s="285"/>
      <c r="T911" s="285"/>
      <c r="U911" s="285"/>
      <c r="V911" s="285"/>
      <c r="W911" s="285"/>
      <c r="X911" s="285"/>
      <c r="Y911" s="285"/>
      <c r="Z911" s="285"/>
      <c r="AA911" s="285"/>
    </row>
    <row r="912" spans="1:27" ht="15.75" customHeight="1">
      <c r="A912" s="285"/>
      <c r="B912" s="659"/>
      <c r="C912" s="285"/>
      <c r="D912" s="285"/>
      <c r="E912" s="285"/>
      <c r="F912" s="285"/>
      <c r="G912" s="285"/>
      <c r="H912" s="666"/>
      <c r="I912" s="285"/>
      <c r="J912" s="285"/>
      <c r="K912" s="285"/>
      <c r="L912" s="285"/>
      <c r="M912" s="285"/>
      <c r="N912" s="285"/>
      <c r="O912" s="285"/>
      <c r="P912" s="285"/>
      <c r="Q912" s="285"/>
      <c r="R912" s="285"/>
      <c r="S912" s="285"/>
      <c r="T912" s="285"/>
      <c r="U912" s="285"/>
      <c r="V912" s="285"/>
      <c r="W912" s="285"/>
      <c r="X912" s="285"/>
      <c r="Y912" s="285"/>
      <c r="Z912" s="285"/>
      <c r="AA912" s="285"/>
    </row>
    <row r="913" spans="1:27" ht="15.75" customHeight="1">
      <c r="A913" s="285"/>
      <c r="B913" s="659"/>
      <c r="C913" s="285"/>
      <c r="D913" s="285"/>
      <c r="E913" s="285"/>
      <c r="F913" s="285"/>
      <c r="G913" s="285"/>
      <c r="H913" s="666"/>
      <c r="I913" s="285"/>
      <c r="J913" s="285"/>
      <c r="K913" s="285"/>
      <c r="L913" s="285"/>
      <c r="M913" s="285"/>
      <c r="N913" s="285"/>
      <c r="O913" s="285"/>
      <c r="P913" s="285"/>
      <c r="Q913" s="285"/>
      <c r="R913" s="285"/>
      <c r="S913" s="285"/>
      <c r="T913" s="285"/>
      <c r="U913" s="285"/>
      <c r="V913" s="285"/>
      <c r="W913" s="285"/>
      <c r="X913" s="285"/>
      <c r="Y913" s="285"/>
      <c r="Z913" s="285"/>
      <c r="AA913" s="285"/>
    </row>
    <row r="914" spans="1:27" ht="15.75" customHeight="1">
      <c r="A914" s="285"/>
      <c r="B914" s="659"/>
      <c r="C914" s="285"/>
      <c r="D914" s="285"/>
      <c r="E914" s="285"/>
      <c r="F914" s="285"/>
      <c r="G914" s="285"/>
      <c r="H914" s="666"/>
      <c r="I914" s="285"/>
      <c r="J914" s="285"/>
      <c r="K914" s="285"/>
      <c r="L914" s="285"/>
      <c r="M914" s="285"/>
      <c r="N914" s="285"/>
      <c r="O914" s="285"/>
      <c r="P914" s="285"/>
      <c r="Q914" s="285"/>
      <c r="R914" s="285"/>
      <c r="S914" s="285"/>
      <c r="T914" s="285"/>
      <c r="U914" s="285"/>
      <c r="V914" s="285"/>
      <c r="W914" s="285"/>
      <c r="X914" s="285"/>
      <c r="Y914" s="285"/>
      <c r="Z914" s="285"/>
      <c r="AA914" s="285"/>
    </row>
    <row r="915" spans="1:27" ht="15.75" customHeight="1">
      <c r="A915" s="285"/>
      <c r="B915" s="659"/>
      <c r="C915" s="285"/>
      <c r="D915" s="285"/>
      <c r="E915" s="285"/>
      <c r="F915" s="285"/>
      <c r="G915" s="285"/>
      <c r="H915" s="666"/>
      <c r="I915" s="285"/>
      <c r="J915" s="285"/>
      <c r="K915" s="285"/>
      <c r="L915" s="285"/>
      <c r="M915" s="285"/>
      <c r="N915" s="285"/>
      <c r="O915" s="285"/>
      <c r="P915" s="285"/>
      <c r="Q915" s="285"/>
      <c r="R915" s="285"/>
      <c r="S915" s="285"/>
      <c r="T915" s="285"/>
      <c r="U915" s="285"/>
      <c r="V915" s="285"/>
      <c r="W915" s="285"/>
      <c r="X915" s="285"/>
      <c r="Y915" s="285"/>
      <c r="Z915" s="285"/>
      <c r="AA915" s="285"/>
    </row>
    <row r="916" spans="1:27" ht="15.75" customHeight="1">
      <c r="A916" s="285"/>
      <c r="B916" s="659"/>
      <c r="C916" s="285"/>
      <c r="D916" s="285"/>
      <c r="E916" s="285"/>
      <c r="F916" s="285"/>
      <c r="G916" s="285"/>
      <c r="H916" s="666"/>
      <c r="I916" s="285"/>
      <c r="J916" s="285"/>
      <c r="K916" s="285"/>
      <c r="L916" s="285"/>
      <c r="M916" s="285"/>
      <c r="N916" s="285"/>
      <c r="O916" s="285"/>
      <c r="P916" s="285"/>
      <c r="Q916" s="285"/>
      <c r="R916" s="285"/>
      <c r="S916" s="285"/>
      <c r="T916" s="285"/>
      <c r="U916" s="285"/>
      <c r="V916" s="285"/>
      <c r="W916" s="285"/>
      <c r="X916" s="285"/>
      <c r="Y916" s="285"/>
      <c r="Z916" s="285"/>
      <c r="AA916" s="285"/>
    </row>
    <row r="917" spans="1:27" ht="15.75" customHeight="1">
      <c r="A917" s="285"/>
      <c r="B917" s="659"/>
      <c r="C917" s="285"/>
      <c r="D917" s="285"/>
      <c r="E917" s="285"/>
      <c r="F917" s="285"/>
      <c r="G917" s="285"/>
      <c r="H917" s="666"/>
      <c r="I917" s="285"/>
      <c r="J917" s="285"/>
      <c r="K917" s="285"/>
      <c r="L917" s="285"/>
      <c r="M917" s="285"/>
      <c r="N917" s="285"/>
      <c r="O917" s="285"/>
      <c r="P917" s="285"/>
      <c r="Q917" s="285"/>
      <c r="R917" s="285"/>
      <c r="S917" s="285"/>
      <c r="T917" s="285"/>
      <c r="U917" s="285"/>
      <c r="V917" s="285"/>
      <c r="W917" s="285"/>
      <c r="X917" s="285"/>
      <c r="Y917" s="285"/>
      <c r="Z917" s="285"/>
      <c r="AA917" s="285"/>
    </row>
    <row r="918" spans="1:27" ht="15.75" customHeight="1">
      <c r="A918" s="285"/>
      <c r="B918" s="659"/>
      <c r="C918" s="285"/>
      <c r="D918" s="285"/>
      <c r="E918" s="285"/>
      <c r="F918" s="285"/>
      <c r="G918" s="285"/>
      <c r="H918" s="666"/>
      <c r="I918" s="285"/>
      <c r="J918" s="285"/>
      <c r="K918" s="285"/>
      <c r="L918" s="285"/>
      <c r="M918" s="285"/>
      <c r="N918" s="285"/>
      <c r="O918" s="285"/>
      <c r="P918" s="285"/>
      <c r="Q918" s="285"/>
      <c r="R918" s="285"/>
      <c r="S918" s="285"/>
      <c r="T918" s="285"/>
      <c r="U918" s="285"/>
      <c r="V918" s="285"/>
      <c r="W918" s="285"/>
      <c r="X918" s="285"/>
      <c r="Y918" s="285"/>
      <c r="Z918" s="285"/>
      <c r="AA918" s="285"/>
    </row>
    <row r="919" spans="1:27" ht="15.75" customHeight="1">
      <c r="A919" s="285"/>
      <c r="B919" s="659"/>
      <c r="C919" s="285"/>
      <c r="D919" s="285"/>
      <c r="E919" s="285"/>
      <c r="F919" s="285"/>
      <c r="G919" s="285"/>
      <c r="H919" s="666"/>
      <c r="I919" s="285"/>
      <c r="J919" s="285"/>
      <c r="K919" s="285"/>
      <c r="L919" s="285"/>
      <c r="M919" s="285"/>
      <c r="N919" s="285"/>
      <c r="O919" s="285"/>
      <c r="P919" s="285"/>
      <c r="Q919" s="285"/>
      <c r="R919" s="285"/>
      <c r="S919" s="285"/>
      <c r="T919" s="285"/>
      <c r="U919" s="285"/>
      <c r="V919" s="285"/>
      <c r="W919" s="285"/>
      <c r="X919" s="285"/>
      <c r="Y919" s="285"/>
      <c r="Z919" s="285"/>
      <c r="AA919" s="285"/>
    </row>
    <row r="920" spans="1:27" ht="15.75" customHeight="1">
      <c r="A920" s="285"/>
      <c r="B920" s="659"/>
      <c r="C920" s="285"/>
      <c r="D920" s="285"/>
      <c r="E920" s="285"/>
      <c r="F920" s="285"/>
      <c r="G920" s="285"/>
      <c r="H920" s="666"/>
      <c r="I920" s="285"/>
      <c r="J920" s="285"/>
      <c r="K920" s="285"/>
      <c r="L920" s="285"/>
      <c r="M920" s="285"/>
      <c r="N920" s="285"/>
      <c r="O920" s="285"/>
      <c r="P920" s="285"/>
      <c r="Q920" s="285"/>
      <c r="R920" s="285"/>
      <c r="S920" s="285"/>
      <c r="T920" s="285"/>
      <c r="U920" s="285"/>
      <c r="V920" s="285"/>
      <c r="W920" s="285"/>
      <c r="X920" s="285"/>
      <c r="Y920" s="285"/>
      <c r="Z920" s="285"/>
      <c r="AA920" s="285"/>
    </row>
    <row r="921" spans="1:27" ht="15.75" customHeight="1">
      <c r="A921" s="285"/>
      <c r="B921" s="659"/>
      <c r="C921" s="285"/>
      <c r="D921" s="285"/>
      <c r="E921" s="285"/>
      <c r="F921" s="285"/>
      <c r="G921" s="285"/>
      <c r="H921" s="666"/>
      <c r="I921" s="285"/>
      <c r="J921" s="285"/>
      <c r="K921" s="285"/>
      <c r="L921" s="285"/>
      <c r="M921" s="285"/>
      <c r="N921" s="285"/>
      <c r="O921" s="285"/>
      <c r="P921" s="285"/>
      <c r="Q921" s="285"/>
      <c r="R921" s="285"/>
      <c r="S921" s="285"/>
      <c r="T921" s="285"/>
      <c r="U921" s="285"/>
      <c r="V921" s="285"/>
      <c r="W921" s="285"/>
      <c r="X921" s="285"/>
      <c r="Y921" s="285"/>
      <c r="Z921" s="285"/>
      <c r="AA921" s="285"/>
    </row>
    <row r="922" spans="1:27" ht="15.75" customHeight="1">
      <c r="A922" s="285"/>
      <c r="B922" s="659"/>
      <c r="C922" s="285"/>
      <c r="D922" s="285"/>
      <c r="E922" s="285"/>
      <c r="F922" s="285"/>
      <c r="G922" s="285"/>
      <c r="H922" s="666"/>
      <c r="I922" s="285"/>
      <c r="J922" s="285"/>
      <c r="K922" s="285"/>
      <c r="L922" s="285"/>
      <c r="M922" s="285"/>
      <c r="N922" s="285"/>
      <c r="O922" s="285"/>
      <c r="P922" s="285"/>
      <c r="Q922" s="285"/>
      <c r="R922" s="285"/>
      <c r="S922" s="285"/>
      <c r="T922" s="285"/>
      <c r="U922" s="285"/>
      <c r="V922" s="285"/>
      <c r="W922" s="285"/>
      <c r="X922" s="285"/>
      <c r="Y922" s="285"/>
      <c r="Z922" s="285"/>
      <c r="AA922" s="285"/>
    </row>
    <row r="923" spans="1:27" ht="15.75" customHeight="1">
      <c r="A923" s="285"/>
      <c r="B923" s="659"/>
      <c r="C923" s="285"/>
      <c r="D923" s="285"/>
      <c r="E923" s="285"/>
      <c r="F923" s="285"/>
      <c r="G923" s="285"/>
      <c r="H923" s="666"/>
      <c r="I923" s="285"/>
      <c r="J923" s="285"/>
      <c r="K923" s="285"/>
      <c r="L923" s="285"/>
      <c r="M923" s="285"/>
      <c r="N923" s="285"/>
      <c r="O923" s="285"/>
      <c r="P923" s="285"/>
      <c r="Q923" s="285"/>
      <c r="R923" s="285"/>
      <c r="S923" s="285"/>
      <c r="T923" s="285"/>
      <c r="U923" s="285"/>
      <c r="V923" s="285"/>
      <c r="W923" s="285"/>
      <c r="X923" s="285"/>
      <c r="Y923" s="285"/>
      <c r="Z923" s="285"/>
      <c r="AA923" s="285"/>
    </row>
    <row r="924" spans="1:27" ht="15.75" customHeight="1">
      <c r="A924" s="285"/>
      <c r="B924" s="659"/>
      <c r="C924" s="285"/>
      <c r="D924" s="285"/>
      <c r="E924" s="285"/>
      <c r="F924" s="285"/>
      <c r="G924" s="285"/>
      <c r="H924" s="666"/>
      <c r="I924" s="285"/>
      <c r="J924" s="285"/>
      <c r="K924" s="285"/>
      <c r="L924" s="285"/>
      <c r="M924" s="285"/>
      <c r="N924" s="285"/>
      <c r="O924" s="285"/>
      <c r="P924" s="285"/>
      <c r="Q924" s="285"/>
      <c r="R924" s="285"/>
      <c r="S924" s="285"/>
      <c r="T924" s="285"/>
      <c r="U924" s="285"/>
      <c r="V924" s="285"/>
      <c r="W924" s="285"/>
      <c r="X924" s="285"/>
      <c r="Y924" s="285"/>
      <c r="Z924" s="285"/>
      <c r="AA924" s="285"/>
    </row>
    <row r="925" spans="1:27" ht="15.75" customHeight="1">
      <c r="A925" s="285"/>
      <c r="B925" s="659"/>
      <c r="C925" s="285"/>
      <c r="D925" s="285"/>
      <c r="E925" s="285"/>
      <c r="F925" s="285"/>
      <c r="G925" s="285"/>
      <c r="H925" s="666"/>
      <c r="I925" s="285"/>
      <c r="J925" s="285"/>
      <c r="K925" s="285"/>
      <c r="L925" s="285"/>
      <c r="M925" s="285"/>
      <c r="N925" s="285"/>
      <c r="O925" s="285"/>
      <c r="P925" s="285"/>
      <c r="Q925" s="285"/>
      <c r="R925" s="285"/>
      <c r="S925" s="285"/>
      <c r="T925" s="285"/>
      <c r="U925" s="285"/>
      <c r="V925" s="285"/>
      <c r="W925" s="285"/>
      <c r="X925" s="285"/>
      <c r="Y925" s="285"/>
      <c r="Z925" s="285"/>
      <c r="AA925" s="285"/>
    </row>
    <row r="926" spans="1:27" ht="15.75" customHeight="1">
      <c r="A926" s="285"/>
      <c r="B926" s="659"/>
      <c r="C926" s="285"/>
      <c r="D926" s="285"/>
      <c r="E926" s="285"/>
      <c r="F926" s="285"/>
      <c r="G926" s="285"/>
      <c r="H926" s="666"/>
      <c r="I926" s="285"/>
      <c r="J926" s="285"/>
      <c r="K926" s="285"/>
      <c r="L926" s="285"/>
      <c r="M926" s="285"/>
      <c r="N926" s="285"/>
      <c r="O926" s="285"/>
      <c r="P926" s="285"/>
      <c r="Q926" s="285"/>
      <c r="R926" s="285"/>
      <c r="S926" s="285"/>
      <c r="T926" s="285"/>
      <c r="U926" s="285"/>
      <c r="V926" s="285"/>
      <c r="W926" s="285"/>
      <c r="X926" s="285"/>
      <c r="Y926" s="285"/>
      <c r="Z926" s="285"/>
      <c r="AA926" s="285"/>
    </row>
    <row r="927" spans="1:27" ht="15.75" customHeight="1">
      <c r="A927" s="285"/>
      <c r="B927" s="659"/>
      <c r="C927" s="285"/>
      <c r="D927" s="285"/>
      <c r="E927" s="285"/>
      <c r="F927" s="285"/>
      <c r="G927" s="285"/>
      <c r="H927" s="666"/>
      <c r="I927" s="285"/>
      <c r="J927" s="285"/>
      <c r="K927" s="285"/>
      <c r="L927" s="285"/>
      <c r="M927" s="285"/>
      <c r="N927" s="285"/>
      <c r="O927" s="285"/>
      <c r="P927" s="285"/>
      <c r="Q927" s="285"/>
      <c r="R927" s="285"/>
      <c r="S927" s="285"/>
      <c r="T927" s="285"/>
      <c r="U927" s="285"/>
      <c r="V927" s="285"/>
      <c r="W927" s="285"/>
      <c r="X927" s="285"/>
      <c r="Y927" s="285"/>
      <c r="Z927" s="285"/>
      <c r="AA927" s="285"/>
    </row>
    <row r="928" spans="1:27" ht="15.75" customHeight="1">
      <c r="A928" s="285"/>
      <c r="B928" s="659"/>
      <c r="C928" s="285"/>
      <c r="D928" s="285"/>
      <c r="E928" s="285"/>
      <c r="F928" s="285"/>
      <c r="G928" s="285"/>
      <c r="H928" s="666"/>
      <c r="I928" s="285"/>
      <c r="J928" s="285"/>
      <c r="K928" s="285"/>
      <c r="L928" s="285"/>
      <c r="M928" s="285"/>
      <c r="N928" s="285"/>
      <c r="O928" s="285"/>
      <c r="P928" s="285"/>
      <c r="Q928" s="285"/>
      <c r="R928" s="285"/>
      <c r="S928" s="285"/>
      <c r="T928" s="285"/>
      <c r="U928" s="285"/>
      <c r="V928" s="285"/>
      <c r="W928" s="285"/>
      <c r="X928" s="285"/>
      <c r="Y928" s="285"/>
      <c r="Z928" s="285"/>
      <c r="AA928" s="285"/>
    </row>
    <row r="929" spans="1:27" ht="15.75" customHeight="1">
      <c r="A929" s="285"/>
      <c r="B929" s="659"/>
      <c r="C929" s="285"/>
      <c r="D929" s="285"/>
      <c r="E929" s="285"/>
      <c r="F929" s="285"/>
      <c r="G929" s="285"/>
      <c r="H929" s="666"/>
      <c r="I929" s="285"/>
      <c r="J929" s="285"/>
      <c r="K929" s="285"/>
      <c r="L929" s="285"/>
      <c r="M929" s="285"/>
      <c r="N929" s="285"/>
      <c r="O929" s="285"/>
      <c r="P929" s="285"/>
      <c r="Q929" s="285"/>
      <c r="R929" s="285"/>
      <c r="S929" s="285"/>
      <c r="T929" s="285"/>
      <c r="U929" s="285"/>
      <c r="V929" s="285"/>
      <c r="W929" s="285"/>
      <c r="X929" s="285"/>
      <c r="Y929" s="285"/>
      <c r="Z929" s="285"/>
      <c r="AA929" s="285"/>
    </row>
    <row r="930" spans="1:27" ht="15.75" customHeight="1">
      <c r="A930" s="285"/>
      <c r="B930" s="659"/>
      <c r="C930" s="285"/>
      <c r="D930" s="285"/>
      <c r="E930" s="285"/>
      <c r="F930" s="285"/>
      <c r="G930" s="285"/>
      <c r="H930" s="666"/>
      <c r="I930" s="285"/>
      <c r="J930" s="285"/>
      <c r="K930" s="285"/>
      <c r="L930" s="285"/>
      <c r="M930" s="285"/>
      <c r="N930" s="285"/>
      <c r="O930" s="285"/>
      <c r="P930" s="285"/>
      <c r="Q930" s="285"/>
      <c r="R930" s="285"/>
      <c r="S930" s="285"/>
      <c r="T930" s="285"/>
      <c r="U930" s="285"/>
      <c r="V930" s="285"/>
      <c r="W930" s="285"/>
      <c r="X930" s="285"/>
      <c r="Y930" s="285"/>
      <c r="Z930" s="285"/>
      <c r="AA930" s="285"/>
    </row>
    <row r="931" spans="1:27" ht="15.75" customHeight="1">
      <c r="A931" s="285"/>
      <c r="B931" s="659"/>
      <c r="C931" s="285"/>
      <c r="D931" s="285"/>
      <c r="E931" s="285"/>
      <c r="F931" s="285"/>
      <c r="G931" s="285"/>
      <c r="H931" s="666"/>
      <c r="I931" s="285"/>
      <c r="J931" s="285"/>
      <c r="K931" s="285"/>
      <c r="L931" s="285"/>
      <c r="M931" s="285"/>
      <c r="N931" s="285"/>
      <c r="O931" s="285"/>
      <c r="P931" s="285"/>
      <c r="Q931" s="285"/>
      <c r="R931" s="285"/>
      <c r="S931" s="285"/>
      <c r="T931" s="285"/>
      <c r="U931" s="285"/>
      <c r="V931" s="285"/>
      <c r="W931" s="285"/>
      <c r="X931" s="285"/>
      <c r="Y931" s="285"/>
      <c r="Z931" s="285"/>
      <c r="AA931" s="285"/>
    </row>
    <row r="932" spans="1:27" ht="15.75" customHeight="1">
      <c r="A932" s="285"/>
      <c r="B932" s="659"/>
      <c r="C932" s="285"/>
      <c r="D932" s="285"/>
      <c r="E932" s="285"/>
      <c r="F932" s="285"/>
      <c r="G932" s="285"/>
      <c r="H932" s="666"/>
      <c r="I932" s="285"/>
      <c r="J932" s="285"/>
      <c r="K932" s="285"/>
      <c r="L932" s="285"/>
      <c r="M932" s="285"/>
      <c r="N932" s="285"/>
      <c r="O932" s="285"/>
      <c r="P932" s="285"/>
      <c r="Q932" s="285"/>
      <c r="R932" s="285"/>
      <c r="S932" s="285"/>
      <c r="T932" s="285"/>
      <c r="U932" s="285"/>
      <c r="V932" s="285"/>
      <c r="W932" s="285"/>
      <c r="X932" s="285"/>
      <c r="Y932" s="285"/>
      <c r="Z932" s="285"/>
      <c r="AA932" s="285"/>
    </row>
    <row r="933" spans="1:27" ht="15.75" customHeight="1">
      <c r="A933" s="285"/>
      <c r="B933" s="659"/>
      <c r="C933" s="285"/>
      <c r="D933" s="285"/>
      <c r="E933" s="285"/>
      <c r="F933" s="285"/>
      <c r="G933" s="285"/>
      <c r="H933" s="666"/>
      <c r="I933" s="285"/>
      <c r="J933" s="285"/>
      <c r="K933" s="285"/>
      <c r="L933" s="285"/>
      <c r="M933" s="285"/>
      <c r="N933" s="285"/>
      <c r="O933" s="285"/>
      <c r="P933" s="285"/>
      <c r="Q933" s="285"/>
      <c r="R933" s="285"/>
      <c r="S933" s="285"/>
      <c r="T933" s="285"/>
      <c r="U933" s="285"/>
      <c r="V933" s="285"/>
      <c r="W933" s="285"/>
      <c r="X933" s="285"/>
      <c r="Y933" s="285"/>
      <c r="Z933" s="285"/>
      <c r="AA933" s="285"/>
    </row>
    <row r="934" spans="1:27" ht="15.75" customHeight="1">
      <c r="A934" s="285"/>
      <c r="B934" s="659"/>
      <c r="C934" s="285"/>
      <c r="D934" s="285"/>
      <c r="E934" s="285"/>
      <c r="F934" s="285"/>
      <c r="G934" s="285"/>
      <c r="H934" s="666"/>
      <c r="I934" s="285"/>
      <c r="J934" s="285"/>
      <c r="K934" s="285"/>
      <c r="L934" s="285"/>
      <c r="M934" s="285"/>
      <c r="N934" s="285"/>
      <c r="O934" s="285"/>
      <c r="P934" s="285"/>
      <c r="Q934" s="285"/>
      <c r="R934" s="285"/>
      <c r="S934" s="285"/>
      <c r="T934" s="285"/>
      <c r="U934" s="285"/>
      <c r="V934" s="285"/>
      <c r="W934" s="285"/>
      <c r="X934" s="285"/>
      <c r="Y934" s="285"/>
      <c r="Z934" s="285"/>
      <c r="AA934" s="285"/>
    </row>
    <row r="935" spans="1:27" ht="15.75" customHeight="1">
      <c r="A935" s="285"/>
      <c r="B935" s="659"/>
      <c r="C935" s="285"/>
      <c r="D935" s="285"/>
      <c r="E935" s="285"/>
      <c r="F935" s="285"/>
      <c r="G935" s="285"/>
      <c r="H935" s="666"/>
      <c r="I935" s="285"/>
      <c r="J935" s="285"/>
      <c r="K935" s="285"/>
      <c r="L935" s="285"/>
      <c r="M935" s="285"/>
      <c r="N935" s="285"/>
      <c r="O935" s="285"/>
      <c r="P935" s="285"/>
      <c r="Q935" s="285"/>
      <c r="R935" s="285"/>
      <c r="S935" s="285"/>
      <c r="T935" s="285"/>
      <c r="U935" s="285"/>
      <c r="V935" s="285"/>
      <c r="W935" s="285"/>
      <c r="X935" s="285"/>
      <c r="Y935" s="285"/>
      <c r="Z935" s="285"/>
      <c r="AA935" s="285"/>
    </row>
    <row r="936" spans="1:27" ht="15.75" customHeight="1">
      <c r="A936" s="285"/>
      <c r="B936" s="659"/>
      <c r="C936" s="285"/>
      <c r="D936" s="285"/>
      <c r="E936" s="285"/>
      <c r="F936" s="285"/>
      <c r="G936" s="285"/>
      <c r="H936" s="666"/>
      <c r="I936" s="285"/>
      <c r="J936" s="285"/>
      <c r="K936" s="285"/>
      <c r="L936" s="285"/>
      <c r="M936" s="285"/>
      <c r="N936" s="285"/>
      <c r="O936" s="285"/>
      <c r="P936" s="285"/>
      <c r="Q936" s="285"/>
      <c r="R936" s="285"/>
      <c r="S936" s="285"/>
      <c r="T936" s="285"/>
      <c r="U936" s="285"/>
      <c r="V936" s="285"/>
      <c r="W936" s="285"/>
      <c r="X936" s="285"/>
      <c r="Y936" s="285"/>
      <c r="Z936" s="285"/>
      <c r="AA936" s="285"/>
    </row>
    <row r="937" spans="1:27" ht="15.75" customHeight="1">
      <c r="A937" s="285"/>
      <c r="B937" s="659"/>
      <c r="C937" s="285"/>
      <c r="D937" s="285"/>
      <c r="E937" s="285"/>
      <c r="F937" s="285"/>
      <c r="G937" s="285"/>
      <c r="H937" s="666"/>
      <c r="I937" s="285"/>
      <c r="J937" s="285"/>
      <c r="K937" s="285"/>
      <c r="L937" s="285"/>
      <c r="M937" s="285"/>
      <c r="N937" s="285"/>
      <c r="O937" s="285"/>
      <c r="P937" s="285"/>
      <c r="Q937" s="285"/>
      <c r="R937" s="285"/>
      <c r="S937" s="285"/>
      <c r="T937" s="285"/>
      <c r="U937" s="285"/>
      <c r="V937" s="285"/>
      <c r="W937" s="285"/>
      <c r="X937" s="285"/>
      <c r="Y937" s="285"/>
      <c r="Z937" s="285"/>
      <c r="AA937" s="285"/>
    </row>
    <row r="938" spans="1:27" ht="15.75" customHeight="1">
      <c r="A938" s="285"/>
      <c r="B938" s="659"/>
      <c r="C938" s="285"/>
      <c r="D938" s="285"/>
      <c r="E938" s="285"/>
      <c r="F938" s="285"/>
      <c r="G938" s="285"/>
      <c r="H938" s="666"/>
      <c r="I938" s="285"/>
      <c r="J938" s="285"/>
      <c r="K938" s="285"/>
      <c r="L938" s="285"/>
      <c r="M938" s="285"/>
      <c r="N938" s="285"/>
      <c r="O938" s="285"/>
      <c r="P938" s="285"/>
      <c r="Q938" s="285"/>
      <c r="R938" s="285"/>
      <c r="S938" s="285"/>
      <c r="T938" s="285"/>
      <c r="U938" s="285"/>
      <c r="V938" s="285"/>
      <c r="W938" s="285"/>
      <c r="X938" s="285"/>
      <c r="Y938" s="285"/>
      <c r="Z938" s="285"/>
      <c r="AA938" s="285"/>
    </row>
    <row r="939" spans="1:27" ht="15.75" customHeight="1">
      <c r="A939" s="285"/>
      <c r="B939" s="659"/>
      <c r="C939" s="285"/>
      <c r="D939" s="285"/>
      <c r="E939" s="285"/>
      <c r="F939" s="285"/>
      <c r="G939" s="285"/>
      <c r="H939" s="666"/>
      <c r="I939" s="285"/>
      <c r="J939" s="285"/>
      <c r="K939" s="285"/>
      <c r="L939" s="285"/>
      <c r="M939" s="285"/>
      <c r="N939" s="285"/>
      <c r="O939" s="285"/>
      <c r="P939" s="285"/>
      <c r="Q939" s="285"/>
      <c r="R939" s="285"/>
      <c r="S939" s="285"/>
      <c r="T939" s="285"/>
      <c r="U939" s="285"/>
      <c r="V939" s="285"/>
      <c r="W939" s="285"/>
      <c r="X939" s="285"/>
      <c r="Y939" s="285"/>
      <c r="Z939" s="285"/>
      <c r="AA939" s="285"/>
    </row>
    <row r="940" spans="1:27" ht="15.75" customHeight="1">
      <c r="A940" s="285"/>
      <c r="B940" s="659"/>
      <c r="C940" s="285"/>
      <c r="D940" s="285"/>
      <c r="E940" s="285"/>
      <c r="F940" s="285"/>
      <c r="G940" s="285"/>
      <c r="H940" s="666"/>
      <c r="I940" s="285"/>
      <c r="J940" s="285"/>
      <c r="K940" s="285"/>
      <c r="L940" s="285"/>
      <c r="M940" s="285"/>
      <c r="N940" s="285"/>
      <c r="O940" s="285"/>
      <c r="P940" s="285"/>
      <c r="Q940" s="285"/>
      <c r="R940" s="285"/>
      <c r="S940" s="285"/>
      <c r="T940" s="285"/>
      <c r="U940" s="285"/>
      <c r="V940" s="285"/>
      <c r="W940" s="285"/>
      <c r="X940" s="285"/>
      <c r="Y940" s="285"/>
      <c r="Z940" s="285"/>
      <c r="AA940" s="285"/>
    </row>
    <row r="941" spans="1:27" ht="15.75" customHeight="1">
      <c r="A941" s="285"/>
      <c r="B941" s="659"/>
      <c r="C941" s="285"/>
      <c r="D941" s="285"/>
      <c r="E941" s="285"/>
      <c r="F941" s="285"/>
      <c r="G941" s="285"/>
      <c r="H941" s="666"/>
      <c r="I941" s="285"/>
      <c r="J941" s="285"/>
      <c r="K941" s="285"/>
      <c r="L941" s="285"/>
      <c r="M941" s="285"/>
      <c r="N941" s="285"/>
      <c r="O941" s="285"/>
      <c r="P941" s="285"/>
      <c r="Q941" s="285"/>
      <c r="R941" s="285"/>
      <c r="S941" s="285"/>
      <c r="T941" s="285"/>
      <c r="U941" s="285"/>
      <c r="V941" s="285"/>
      <c r="W941" s="285"/>
      <c r="X941" s="285"/>
      <c r="Y941" s="285"/>
      <c r="Z941" s="285"/>
      <c r="AA941" s="285"/>
    </row>
    <row r="942" spans="1:27" ht="15.75" customHeight="1">
      <c r="A942" s="285"/>
      <c r="B942" s="659"/>
      <c r="C942" s="285"/>
      <c r="D942" s="285"/>
      <c r="E942" s="285"/>
      <c r="F942" s="285"/>
      <c r="G942" s="285"/>
      <c r="H942" s="666"/>
      <c r="I942" s="285"/>
      <c r="J942" s="285"/>
      <c r="K942" s="285"/>
      <c r="L942" s="285"/>
      <c r="M942" s="285"/>
      <c r="N942" s="285"/>
      <c r="O942" s="285"/>
      <c r="P942" s="285"/>
      <c r="Q942" s="285"/>
      <c r="R942" s="285"/>
      <c r="S942" s="285"/>
      <c r="T942" s="285"/>
      <c r="U942" s="285"/>
      <c r="V942" s="285"/>
      <c r="W942" s="285"/>
      <c r="X942" s="285"/>
      <c r="Y942" s="285"/>
      <c r="Z942" s="285"/>
      <c r="AA942" s="285"/>
    </row>
    <row r="943" spans="1:27" ht="15.75" customHeight="1">
      <c r="A943" s="285"/>
      <c r="B943" s="659"/>
      <c r="C943" s="285"/>
      <c r="D943" s="285"/>
      <c r="E943" s="285"/>
      <c r="F943" s="285"/>
      <c r="G943" s="285"/>
      <c r="H943" s="666"/>
      <c r="I943" s="285"/>
      <c r="J943" s="285"/>
      <c r="K943" s="285"/>
      <c r="L943" s="285"/>
      <c r="M943" s="285"/>
      <c r="N943" s="285"/>
      <c r="O943" s="285"/>
      <c r="P943" s="285"/>
      <c r="Q943" s="285"/>
      <c r="R943" s="285"/>
      <c r="S943" s="285"/>
      <c r="T943" s="285"/>
      <c r="U943" s="285"/>
      <c r="V943" s="285"/>
      <c r="W943" s="285"/>
      <c r="X943" s="285"/>
      <c r="Y943" s="285"/>
      <c r="Z943" s="285"/>
      <c r="AA943" s="285"/>
    </row>
    <row r="944" spans="1:27" ht="15.75" customHeight="1">
      <c r="A944" s="285"/>
      <c r="B944" s="659"/>
      <c r="C944" s="285"/>
      <c r="D944" s="285"/>
      <c r="E944" s="285"/>
      <c r="F944" s="285"/>
      <c r="G944" s="285"/>
      <c r="H944" s="666"/>
      <c r="I944" s="285"/>
      <c r="J944" s="285"/>
      <c r="K944" s="285"/>
      <c r="L944" s="285"/>
      <c r="M944" s="285"/>
      <c r="N944" s="285"/>
      <c r="O944" s="285"/>
      <c r="P944" s="285"/>
      <c r="Q944" s="285"/>
      <c r="R944" s="285"/>
      <c r="S944" s="285"/>
      <c r="T944" s="285"/>
      <c r="U944" s="285"/>
      <c r="V944" s="285"/>
      <c r="W944" s="285"/>
      <c r="X944" s="285"/>
      <c r="Y944" s="285"/>
      <c r="Z944" s="285"/>
      <c r="AA944" s="285"/>
    </row>
    <row r="945" spans="1:27" ht="15.75" customHeight="1">
      <c r="A945" s="285"/>
      <c r="B945" s="659"/>
      <c r="C945" s="285"/>
      <c r="D945" s="285"/>
      <c r="E945" s="285"/>
      <c r="F945" s="285"/>
      <c r="G945" s="285"/>
      <c r="H945" s="666"/>
      <c r="I945" s="285"/>
      <c r="J945" s="285"/>
      <c r="K945" s="285"/>
      <c r="L945" s="285"/>
      <c r="M945" s="285"/>
      <c r="N945" s="285"/>
      <c r="O945" s="285"/>
      <c r="P945" s="285"/>
      <c r="Q945" s="285"/>
      <c r="R945" s="285"/>
      <c r="S945" s="285"/>
      <c r="T945" s="285"/>
      <c r="U945" s="285"/>
      <c r="V945" s="285"/>
      <c r="W945" s="285"/>
      <c r="X945" s="285"/>
      <c r="Y945" s="285"/>
      <c r="Z945" s="285"/>
      <c r="AA945" s="285"/>
    </row>
    <row r="946" spans="1:27" ht="15.75" customHeight="1">
      <c r="A946" s="285"/>
      <c r="B946" s="659"/>
      <c r="C946" s="285"/>
      <c r="D946" s="285"/>
      <c r="E946" s="285"/>
      <c r="F946" s="285"/>
      <c r="G946" s="285"/>
      <c r="H946" s="666"/>
      <c r="I946" s="285"/>
      <c r="J946" s="285"/>
      <c r="K946" s="285"/>
      <c r="L946" s="285"/>
      <c r="M946" s="285"/>
      <c r="N946" s="285"/>
      <c r="O946" s="285"/>
      <c r="P946" s="285"/>
      <c r="Q946" s="285"/>
      <c r="R946" s="285"/>
      <c r="S946" s="285"/>
      <c r="T946" s="285"/>
      <c r="U946" s="285"/>
      <c r="V946" s="285"/>
      <c r="W946" s="285"/>
      <c r="X946" s="285"/>
      <c r="Y946" s="285"/>
      <c r="Z946" s="285"/>
      <c r="AA946" s="285"/>
    </row>
    <row r="947" spans="1:27" ht="15.75" customHeight="1">
      <c r="A947" s="285"/>
      <c r="B947" s="659"/>
      <c r="C947" s="285"/>
      <c r="D947" s="285"/>
      <c r="E947" s="285"/>
      <c r="F947" s="285"/>
      <c r="G947" s="285"/>
      <c r="H947" s="666"/>
      <c r="I947" s="285"/>
      <c r="J947" s="285"/>
      <c r="K947" s="285"/>
      <c r="L947" s="285"/>
      <c r="M947" s="285"/>
      <c r="N947" s="285"/>
      <c r="O947" s="285"/>
      <c r="P947" s="285"/>
      <c r="Q947" s="285"/>
      <c r="R947" s="285"/>
      <c r="S947" s="285"/>
      <c r="T947" s="285"/>
      <c r="U947" s="285"/>
      <c r="V947" s="285"/>
      <c r="W947" s="285"/>
      <c r="X947" s="285"/>
      <c r="Y947" s="285"/>
      <c r="Z947" s="285"/>
      <c r="AA947" s="285"/>
    </row>
    <row r="948" spans="1:27" ht="15.75" customHeight="1">
      <c r="A948" s="285"/>
      <c r="B948" s="659"/>
      <c r="C948" s="285"/>
      <c r="D948" s="285"/>
      <c r="E948" s="285"/>
      <c r="F948" s="285"/>
      <c r="G948" s="285"/>
      <c r="H948" s="666"/>
      <c r="I948" s="285"/>
      <c r="J948" s="285"/>
      <c r="K948" s="285"/>
      <c r="L948" s="285"/>
      <c r="M948" s="285"/>
      <c r="N948" s="285"/>
      <c r="O948" s="285"/>
      <c r="P948" s="285"/>
      <c r="Q948" s="285"/>
      <c r="R948" s="285"/>
      <c r="S948" s="285"/>
      <c r="T948" s="285"/>
      <c r="U948" s="285"/>
      <c r="V948" s="285"/>
      <c r="W948" s="285"/>
      <c r="X948" s="285"/>
      <c r="Y948" s="285"/>
      <c r="Z948" s="285"/>
      <c r="AA948" s="285"/>
    </row>
    <row r="949" spans="1:27" ht="15.75" customHeight="1">
      <c r="A949" s="285"/>
      <c r="B949" s="659"/>
      <c r="C949" s="285"/>
      <c r="D949" s="285"/>
      <c r="E949" s="285"/>
      <c r="F949" s="285"/>
      <c r="G949" s="285"/>
      <c r="H949" s="666"/>
      <c r="I949" s="285"/>
      <c r="J949" s="285"/>
      <c r="K949" s="285"/>
      <c r="L949" s="285"/>
      <c r="M949" s="285"/>
      <c r="N949" s="285"/>
      <c r="O949" s="285"/>
      <c r="P949" s="285"/>
      <c r="Q949" s="285"/>
      <c r="R949" s="285"/>
      <c r="S949" s="285"/>
      <c r="T949" s="285"/>
      <c r="U949" s="285"/>
      <c r="V949" s="285"/>
      <c r="W949" s="285"/>
      <c r="X949" s="285"/>
      <c r="Y949" s="285"/>
      <c r="Z949" s="285"/>
      <c r="AA949" s="285"/>
    </row>
    <row r="950" spans="1:27" ht="15.75" customHeight="1">
      <c r="A950" s="285"/>
      <c r="B950" s="659"/>
      <c r="C950" s="285"/>
      <c r="D950" s="285"/>
      <c r="E950" s="285"/>
      <c r="F950" s="285"/>
      <c r="G950" s="285"/>
      <c r="H950" s="666"/>
      <c r="I950" s="285"/>
      <c r="J950" s="285"/>
      <c r="K950" s="285"/>
      <c r="L950" s="285"/>
      <c r="M950" s="285"/>
      <c r="N950" s="285"/>
      <c r="O950" s="285"/>
      <c r="P950" s="285"/>
      <c r="Q950" s="285"/>
      <c r="R950" s="285"/>
      <c r="S950" s="285"/>
      <c r="T950" s="285"/>
      <c r="U950" s="285"/>
      <c r="V950" s="285"/>
      <c r="W950" s="285"/>
      <c r="X950" s="285"/>
      <c r="Y950" s="285"/>
      <c r="Z950" s="285"/>
      <c r="AA950" s="285"/>
    </row>
    <row r="951" spans="1:27" ht="15.75" customHeight="1">
      <c r="A951" s="285"/>
      <c r="B951" s="659"/>
      <c r="C951" s="285"/>
      <c r="D951" s="285"/>
      <c r="E951" s="285"/>
      <c r="F951" s="285"/>
      <c r="G951" s="285"/>
      <c r="H951" s="666"/>
      <c r="I951" s="285"/>
      <c r="J951" s="285"/>
      <c r="K951" s="285"/>
      <c r="L951" s="285"/>
      <c r="M951" s="285"/>
      <c r="N951" s="285"/>
      <c r="O951" s="285"/>
      <c r="P951" s="285"/>
      <c r="Q951" s="285"/>
      <c r="R951" s="285"/>
      <c r="S951" s="285"/>
      <c r="T951" s="285"/>
      <c r="U951" s="285"/>
      <c r="V951" s="285"/>
      <c r="W951" s="285"/>
      <c r="X951" s="285"/>
      <c r="Y951" s="285"/>
      <c r="Z951" s="285"/>
      <c r="AA951" s="285"/>
    </row>
    <row r="952" spans="1:27" ht="15.75" customHeight="1">
      <c r="A952" s="285"/>
      <c r="B952" s="659"/>
      <c r="C952" s="285"/>
      <c r="D952" s="285"/>
      <c r="E952" s="285"/>
      <c r="F952" s="285"/>
      <c r="G952" s="285"/>
      <c r="H952" s="666"/>
      <c r="I952" s="285"/>
      <c r="J952" s="285"/>
      <c r="K952" s="285"/>
      <c r="L952" s="285"/>
      <c r="M952" s="285"/>
      <c r="N952" s="285"/>
      <c r="O952" s="285"/>
      <c r="P952" s="285"/>
      <c r="Q952" s="285"/>
      <c r="R952" s="285"/>
      <c r="S952" s="285"/>
      <c r="T952" s="285"/>
      <c r="U952" s="285"/>
      <c r="V952" s="285"/>
      <c r="W952" s="285"/>
      <c r="X952" s="285"/>
      <c r="Y952" s="285"/>
      <c r="Z952" s="285"/>
      <c r="AA952" s="285"/>
    </row>
    <row r="953" spans="1:27" ht="15.75" customHeight="1">
      <c r="A953" s="285"/>
      <c r="B953" s="659"/>
      <c r="C953" s="285"/>
      <c r="D953" s="285"/>
      <c r="E953" s="285"/>
      <c r="F953" s="285"/>
      <c r="G953" s="285"/>
      <c r="H953" s="666"/>
      <c r="I953" s="285"/>
      <c r="J953" s="285"/>
      <c r="K953" s="285"/>
      <c r="L953" s="285"/>
      <c r="M953" s="285"/>
      <c r="N953" s="285"/>
      <c r="O953" s="285"/>
      <c r="P953" s="285"/>
      <c r="Q953" s="285"/>
      <c r="R953" s="285"/>
      <c r="S953" s="285"/>
      <c r="T953" s="285"/>
      <c r="U953" s="285"/>
      <c r="V953" s="285"/>
      <c r="W953" s="285"/>
      <c r="X953" s="285"/>
      <c r="Y953" s="285"/>
      <c r="Z953" s="285"/>
      <c r="AA953" s="285"/>
    </row>
    <row r="954" spans="1:27" ht="15.75" customHeight="1">
      <c r="A954" s="285"/>
      <c r="B954" s="659"/>
      <c r="C954" s="285"/>
      <c r="D954" s="285"/>
      <c r="E954" s="285"/>
      <c r="F954" s="285"/>
      <c r="G954" s="285"/>
      <c r="H954" s="666"/>
      <c r="I954" s="285"/>
      <c r="J954" s="285"/>
      <c r="K954" s="285"/>
      <c r="L954" s="285"/>
      <c r="M954" s="285"/>
      <c r="N954" s="285"/>
      <c r="O954" s="285"/>
      <c r="P954" s="285"/>
      <c r="Q954" s="285"/>
      <c r="R954" s="285"/>
      <c r="S954" s="285"/>
      <c r="T954" s="285"/>
      <c r="U954" s="285"/>
      <c r="V954" s="285"/>
      <c r="W954" s="285"/>
      <c r="X954" s="285"/>
      <c r="Y954" s="285"/>
      <c r="Z954" s="285"/>
      <c r="AA954" s="285"/>
    </row>
    <row r="955" spans="1:27" ht="15.75" customHeight="1">
      <c r="A955" s="285"/>
      <c r="B955" s="659"/>
      <c r="C955" s="285"/>
      <c r="D955" s="285"/>
      <c r="E955" s="285"/>
      <c r="F955" s="285"/>
      <c r="G955" s="285"/>
      <c r="H955" s="666"/>
      <c r="I955" s="285"/>
      <c r="J955" s="285"/>
      <c r="K955" s="285"/>
      <c r="L955" s="285"/>
      <c r="M955" s="285"/>
      <c r="N955" s="285"/>
      <c r="O955" s="285"/>
      <c r="P955" s="285"/>
      <c r="Q955" s="285"/>
      <c r="R955" s="285"/>
      <c r="S955" s="285"/>
      <c r="T955" s="285"/>
      <c r="U955" s="285"/>
      <c r="V955" s="285"/>
      <c r="W955" s="285"/>
      <c r="X955" s="285"/>
      <c r="Y955" s="285"/>
      <c r="Z955" s="285"/>
      <c r="AA955" s="285"/>
    </row>
    <row r="956" spans="1:27" ht="15.75" customHeight="1">
      <c r="A956" s="285"/>
      <c r="B956" s="659"/>
      <c r="C956" s="285"/>
      <c r="D956" s="285"/>
      <c r="E956" s="285"/>
      <c r="F956" s="285"/>
      <c r="G956" s="285"/>
      <c r="H956" s="666"/>
      <c r="I956" s="285"/>
      <c r="J956" s="285"/>
      <c r="K956" s="285"/>
      <c r="L956" s="285"/>
      <c r="M956" s="285"/>
      <c r="N956" s="285"/>
      <c r="O956" s="285"/>
      <c r="P956" s="285"/>
      <c r="Q956" s="285"/>
      <c r="R956" s="285"/>
      <c r="S956" s="285"/>
      <c r="T956" s="285"/>
      <c r="U956" s="285"/>
      <c r="V956" s="285"/>
      <c r="W956" s="285"/>
      <c r="X956" s="285"/>
      <c r="Y956" s="285"/>
      <c r="Z956" s="285"/>
      <c r="AA956" s="285"/>
    </row>
    <row r="957" spans="1:27" ht="15.75" customHeight="1">
      <c r="A957" s="285"/>
      <c r="B957" s="659"/>
      <c r="C957" s="285"/>
      <c r="D957" s="285"/>
      <c r="E957" s="285"/>
      <c r="F957" s="285"/>
      <c r="G957" s="285"/>
      <c r="H957" s="666"/>
      <c r="I957" s="285"/>
      <c r="J957" s="285"/>
      <c r="K957" s="285"/>
      <c r="L957" s="285"/>
      <c r="M957" s="285"/>
      <c r="N957" s="285"/>
      <c r="O957" s="285"/>
      <c r="P957" s="285"/>
      <c r="Q957" s="285"/>
      <c r="R957" s="285"/>
      <c r="S957" s="285"/>
      <c r="T957" s="285"/>
      <c r="U957" s="285"/>
      <c r="V957" s="285"/>
      <c r="W957" s="285"/>
      <c r="X957" s="285"/>
      <c r="Y957" s="285"/>
      <c r="Z957" s="285"/>
      <c r="AA957" s="285"/>
    </row>
    <row r="958" spans="1:27" ht="15.75" customHeight="1">
      <c r="A958" s="285"/>
      <c r="B958" s="659"/>
      <c r="C958" s="285"/>
      <c r="D958" s="285"/>
      <c r="E958" s="285"/>
      <c r="F958" s="285"/>
      <c r="G958" s="285"/>
      <c r="H958" s="666"/>
      <c r="I958" s="285"/>
      <c r="J958" s="285"/>
      <c r="K958" s="285"/>
      <c r="L958" s="285"/>
      <c r="M958" s="285"/>
      <c r="N958" s="285"/>
      <c r="O958" s="285"/>
      <c r="P958" s="285"/>
      <c r="Q958" s="285"/>
      <c r="R958" s="285"/>
      <c r="S958" s="285"/>
      <c r="T958" s="285"/>
      <c r="U958" s="285"/>
      <c r="V958" s="285"/>
      <c r="W958" s="285"/>
      <c r="X958" s="285"/>
      <c r="Y958" s="285"/>
      <c r="Z958" s="285"/>
      <c r="AA958" s="285"/>
    </row>
    <row r="959" spans="1:27" ht="15.75" customHeight="1">
      <c r="A959" s="285"/>
      <c r="B959" s="659"/>
      <c r="C959" s="285"/>
      <c r="D959" s="285"/>
      <c r="E959" s="285"/>
      <c r="F959" s="285"/>
      <c r="G959" s="285"/>
      <c r="H959" s="666"/>
      <c r="I959" s="285"/>
      <c r="J959" s="285"/>
      <c r="K959" s="285"/>
      <c r="L959" s="285"/>
      <c r="M959" s="285"/>
      <c r="N959" s="285"/>
      <c r="O959" s="285"/>
      <c r="P959" s="285"/>
      <c r="Q959" s="285"/>
      <c r="R959" s="285"/>
      <c r="S959" s="285"/>
      <c r="T959" s="285"/>
      <c r="U959" s="285"/>
      <c r="V959" s="285"/>
      <c r="W959" s="285"/>
      <c r="X959" s="285"/>
      <c r="Y959" s="285"/>
      <c r="Z959" s="285"/>
      <c r="AA959" s="285"/>
    </row>
    <row r="960" spans="1:27" ht="15.75" customHeight="1">
      <c r="A960" s="285"/>
      <c r="B960" s="659"/>
      <c r="C960" s="285"/>
      <c r="D960" s="285"/>
      <c r="E960" s="285"/>
      <c r="F960" s="285"/>
      <c r="G960" s="285"/>
      <c r="H960" s="666"/>
      <c r="I960" s="285"/>
      <c r="J960" s="285"/>
      <c r="K960" s="285"/>
      <c r="L960" s="285"/>
      <c r="M960" s="285"/>
      <c r="N960" s="285"/>
      <c r="O960" s="285"/>
      <c r="P960" s="285"/>
      <c r="Q960" s="285"/>
      <c r="R960" s="285"/>
      <c r="S960" s="285"/>
      <c r="T960" s="285"/>
      <c r="U960" s="285"/>
      <c r="V960" s="285"/>
      <c r="W960" s="285"/>
      <c r="X960" s="285"/>
      <c r="Y960" s="285"/>
      <c r="Z960" s="285"/>
      <c r="AA960" s="285"/>
    </row>
    <row r="961" spans="1:27" ht="15.75" customHeight="1">
      <c r="A961" s="285"/>
      <c r="B961" s="659"/>
      <c r="C961" s="285"/>
      <c r="D961" s="285"/>
      <c r="E961" s="285"/>
      <c r="F961" s="285"/>
      <c r="G961" s="285"/>
      <c r="H961" s="666"/>
      <c r="I961" s="285"/>
      <c r="J961" s="285"/>
      <c r="K961" s="285"/>
      <c r="L961" s="285"/>
      <c r="M961" s="285"/>
      <c r="N961" s="285"/>
      <c r="O961" s="285"/>
      <c r="P961" s="285"/>
      <c r="Q961" s="285"/>
      <c r="R961" s="285"/>
      <c r="S961" s="285"/>
      <c r="T961" s="285"/>
      <c r="U961" s="285"/>
      <c r="V961" s="285"/>
      <c r="W961" s="285"/>
      <c r="X961" s="285"/>
      <c r="Y961" s="285"/>
      <c r="Z961" s="285"/>
      <c r="AA961" s="285"/>
    </row>
    <row r="962" spans="1:27" ht="15.75" customHeight="1">
      <c r="A962" s="285"/>
      <c r="B962" s="659"/>
      <c r="C962" s="285"/>
      <c r="D962" s="285"/>
      <c r="E962" s="285"/>
      <c r="F962" s="285"/>
      <c r="G962" s="285"/>
      <c r="H962" s="666"/>
      <c r="I962" s="285"/>
      <c r="J962" s="285"/>
      <c r="K962" s="285"/>
      <c r="L962" s="285"/>
      <c r="M962" s="285"/>
      <c r="N962" s="285"/>
      <c r="O962" s="285"/>
      <c r="P962" s="285"/>
      <c r="Q962" s="285"/>
      <c r="R962" s="285"/>
      <c r="S962" s="285"/>
      <c r="T962" s="285"/>
      <c r="U962" s="285"/>
      <c r="V962" s="285"/>
      <c r="W962" s="285"/>
      <c r="X962" s="285"/>
      <c r="Y962" s="285"/>
      <c r="Z962" s="285"/>
      <c r="AA962" s="285"/>
    </row>
    <row r="963" spans="1:27" ht="15.75" customHeight="1">
      <c r="A963" s="285"/>
      <c r="B963" s="659"/>
      <c r="C963" s="285"/>
      <c r="D963" s="285"/>
      <c r="E963" s="285"/>
      <c r="F963" s="285"/>
      <c r="G963" s="285"/>
      <c r="H963" s="666"/>
      <c r="I963" s="285"/>
      <c r="J963" s="285"/>
      <c r="K963" s="285"/>
      <c r="L963" s="285"/>
      <c r="M963" s="285"/>
      <c r="N963" s="285"/>
      <c r="O963" s="285"/>
      <c r="P963" s="285"/>
      <c r="Q963" s="285"/>
      <c r="R963" s="285"/>
      <c r="S963" s="285"/>
      <c r="T963" s="285"/>
      <c r="U963" s="285"/>
      <c r="V963" s="285"/>
      <c r="W963" s="285"/>
      <c r="X963" s="285"/>
      <c r="Y963" s="285"/>
      <c r="Z963" s="285"/>
      <c r="AA963" s="285"/>
    </row>
    <row r="964" spans="1:27" ht="15.75" customHeight="1">
      <c r="A964" s="285"/>
      <c r="B964" s="659"/>
      <c r="C964" s="285"/>
      <c r="D964" s="285"/>
      <c r="E964" s="285"/>
      <c r="F964" s="285"/>
      <c r="G964" s="285"/>
      <c r="H964" s="666"/>
      <c r="I964" s="285"/>
      <c r="J964" s="285"/>
      <c r="K964" s="285"/>
      <c r="L964" s="285"/>
      <c r="M964" s="285"/>
      <c r="N964" s="285"/>
      <c r="O964" s="285"/>
      <c r="P964" s="285"/>
      <c r="Q964" s="285"/>
      <c r="R964" s="285"/>
      <c r="S964" s="285"/>
      <c r="T964" s="285"/>
      <c r="U964" s="285"/>
      <c r="V964" s="285"/>
      <c r="W964" s="285"/>
      <c r="X964" s="285"/>
      <c r="Y964" s="285"/>
      <c r="Z964" s="285"/>
      <c r="AA964" s="285"/>
    </row>
    <row r="965" spans="1:27" ht="15.75" customHeight="1">
      <c r="A965" s="285"/>
      <c r="B965" s="659"/>
      <c r="C965" s="285"/>
      <c r="D965" s="285"/>
      <c r="E965" s="285"/>
      <c r="F965" s="285"/>
      <c r="G965" s="285"/>
      <c r="H965" s="666"/>
      <c r="I965" s="285"/>
      <c r="J965" s="285"/>
      <c r="K965" s="285"/>
      <c r="L965" s="285"/>
      <c r="M965" s="285"/>
      <c r="N965" s="285"/>
      <c r="O965" s="285"/>
      <c r="P965" s="285"/>
      <c r="Q965" s="285"/>
      <c r="R965" s="285"/>
      <c r="S965" s="285"/>
      <c r="T965" s="285"/>
      <c r="U965" s="285"/>
      <c r="V965" s="285"/>
      <c r="W965" s="285"/>
      <c r="X965" s="285"/>
      <c r="Y965" s="285"/>
      <c r="Z965" s="285"/>
      <c r="AA965" s="285"/>
    </row>
    <row r="966" spans="1:27" ht="15.75" customHeight="1">
      <c r="A966" s="285"/>
      <c r="B966" s="659"/>
      <c r="C966" s="285"/>
      <c r="D966" s="285"/>
      <c r="E966" s="285"/>
      <c r="F966" s="285"/>
      <c r="G966" s="285"/>
      <c r="H966" s="666"/>
      <c r="I966" s="285"/>
      <c r="J966" s="285"/>
      <c r="K966" s="285"/>
      <c r="L966" s="285"/>
      <c r="M966" s="285"/>
      <c r="N966" s="285"/>
      <c r="O966" s="285"/>
      <c r="P966" s="285"/>
      <c r="Q966" s="285"/>
      <c r="R966" s="285"/>
      <c r="S966" s="285"/>
      <c r="T966" s="285"/>
      <c r="U966" s="285"/>
      <c r="V966" s="285"/>
      <c r="W966" s="285"/>
      <c r="X966" s="285"/>
      <c r="Y966" s="285"/>
      <c r="Z966" s="285"/>
      <c r="AA966" s="285"/>
    </row>
    <row r="967" spans="1:27" ht="15.75" customHeight="1">
      <c r="A967" s="285"/>
      <c r="B967" s="659"/>
      <c r="C967" s="285"/>
      <c r="D967" s="285"/>
      <c r="E967" s="285"/>
      <c r="F967" s="285"/>
      <c r="G967" s="285"/>
      <c r="H967" s="666"/>
      <c r="I967" s="285"/>
      <c r="J967" s="285"/>
      <c r="K967" s="285"/>
      <c r="L967" s="285"/>
      <c r="M967" s="285"/>
      <c r="N967" s="285"/>
      <c r="O967" s="285"/>
      <c r="P967" s="285"/>
      <c r="Q967" s="285"/>
      <c r="R967" s="285"/>
      <c r="S967" s="285"/>
      <c r="T967" s="285"/>
      <c r="U967" s="285"/>
      <c r="V967" s="285"/>
      <c r="W967" s="285"/>
      <c r="X967" s="285"/>
      <c r="Y967" s="285"/>
      <c r="Z967" s="285"/>
      <c r="AA967" s="285"/>
    </row>
    <row r="968" spans="1:27" ht="15.75" customHeight="1">
      <c r="A968" s="285"/>
      <c r="B968" s="659"/>
      <c r="C968" s="285"/>
      <c r="D968" s="285"/>
      <c r="E968" s="285"/>
      <c r="F968" s="285"/>
      <c r="G968" s="285"/>
      <c r="H968" s="666"/>
      <c r="I968" s="285"/>
      <c r="J968" s="285"/>
      <c r="K968" s="285"/>
      <c r="L968" s="285"/>
      <c r="M968" s="285"/>
      <c r="N968" s="285"/>
      <c r="O968" s="285"/>
      <c r="P968" s="285"/>
      <c r="Q968" s="285"/>
      <c r="R968" s="285"/>
      <c r="S968" s="285"/>
      <c r="T968" s="285"/>
      <c r="U968" s="285"/>
      <c r="V968" s="285"/>
      <c r="W968" s="285"/>
      <c r="X968" s="285"/>
      <c r="Y968" s="285"/>
      <c r="Z968" s="285"/>
      <c r="AA968" s="285"/>
    </row>
    <row r="969" spans="1:27" ht="15.75" customHeight="1">
      <c r="A969" s="285"/>
      <c r="B969" s="659"/>
      <c r="C969" s="285"/>
      <c r="D969" s="285"/>
      <c r="E969" s="285"/>
      <c r="F969" s="285"/>
      <c r="G969" s="285"/>
      <c r="H969" s="666"/>
      <c r="I969" s="285"/>
      <c r="J969" s="285"/>
      <c r="K969" s="285"/>
      <c r="L969" s="285"/>
      <c r="M969" s="285"/>
      <c r="N969" s="285"/>
      <c r="O969" s="285"/>
      <c r="P969" s="285"/>
      <c r="Q969" s="285"/>
      <c r="R969" s="285"/>
      <c r="S969" s="285"/>
      <c r="T969" s="285"/>
      <c r="U969" s="285"/>
      <c r="V969" s="285"/>
      <c r="W969" s="285"/>
      <c r="X969" s="285"/>
      <c r="Y969" s="285"/>
      <c r="Z969" s="285"/>
      <c r="AA969" s="285"/>
    </row>
    <row r="970" spans="1:27" ht="15.75" customHeight="1">
      <c r="A970" s="285"/>
      <c r="B970" s="659"/>
      <c r="C970" s="285"/>
      <c r="D970" s="285"/>
      <c r="E970" s="285"/>
      <c r="F970" s="285"/>
      <c r="G970" s="285"/>
      <c r="H970" s="666"/>
      <c r="I970" s="285"/>
      <c r="J970" s="285"/>
      <c r="K970" s="285"/>
      <c r="L970" s="285"/>
      <c r="M970" s="285"/>
      <c r="N970" s="285"/>
      <c r="O970" s="285"/>
      <c r="P970" s="285"/>
      <c r="Q970" s="285"/>
      <c r="R970" s="285"/>
      <c r="S970" s="285"/>
      <c r="T970" s="285"/>
      <c r="U970" s="285"/>
      <c r="V970" s="285"/>
      <c r="W970" s="285"/>
      <c r="X970" s="285"/>
      <c r="Y970" s="285"/>
      <c r="Z970" s="285"/>
      <c r="AA970" s="285"/>
    </row>
    <row r="971" spans="1:27" ht="15.75" customHeight="1">
      <c r="A971" s="285"/>
      <c r="B971" s="659"/>
      <c r="C971" s="285"/>
      <c r="D971" s="285"/>
      <c r="E971" s="285"/>
      <c r="F971" s="285"/>
      <c r="G971" s="285"/>
      <c r="H971" s="666"/>
      <c r="I971" s="285"/>
      <c r="J971" s="285"/>
      <c r="K971" s="285"/>
      <c r="L971" s="285"/>
      <c r="M971" s="285"/>
      <c r="N971" s="285"/>
      <c r="O971" s="285"/>
      <c r="P971" s="285"/>
      <c r="Q971" s="285"/>
      <c r="R971" s="285"/>
      <c r="S971" s="285"/>
      <c r="T971" s="285"/>
      <c r="U971" s="285"/>
      <c r="V971" s="285"/>
      <c r="W971" s="285"/>
      <c r="X971" s="285"/>
      <c r="Y971" s="285"/>
      <c r="Z971" s="285"/>
      <c r="AA971" s="285"/>
    </row>
    <row r="972" spans="1:27" ht="15.75" customHeight="1">
      <c r="A972" s="285"/>
      <c r="B972" s="659"/>
      <c r="C972" s="285"/>
      <c r="D972" s="285"/>
      <c r="E972" s="285"/>
      <c r="F972" s="285"/>
      <c r="G972" s="285"/>
      <c r="H972" s="666"/>
      <c r="I972" s="285"/>
      <c r="J972" s="285"/>
      <c r="K972" s="285"/>
      <c r="L972" s="285"/>
      <c r="M972" s="285"/>
      <c r="N972" s="285"/>
      <c r="O972" s="285"/>
      <c r="P972" s="285"/>
      <c r="Q972" s="285"/>
      <c r="R972" s="285"/>
      <c r="S972" s="285"/>
      <c r="T972" s="285"/>
      <c r="U972" s="285"/>
      <c r="V972" s="285"/>
      <c r="W972" s="285"/>
      <c r="X972" s="285"/>
      <c r="Y972" s="285"/>
      <c r="Z972" s="285"/>
      <c r="AA972" s="285"/>
    </row>
    <row r="973" spans="1:27" ht="15.75" customHeight="1">
      <c r="A973" s="285"/>
      <c r="B973" s="659"/>
      <c r="C973" s="285"/>
      <c r="D973" s="285"/>
      <c r="E973" s="285"/>
      <c r="F973" s="285"/>
      <c r="G973" s="285"/>
      <c r="H973" s="666"/>
      <c r="I973" s="285"/>
      <c r="J973" s="285"/>
      <c r="K973" s="285"/>
      <c r="L973" s="285"/>
      <c r="M973" s="285"/>
      <c r="N973" s="285"/>
      <c r="O973" s="285"/>
      <c r="P973" s="285"/>
      <c r="Q973" s="285"/>
      <c r="R973" s="285"/>
      <c r="S973" s="285"/>
      <c r="T973" s="285"/>
      <c r="U973" s="285"/>
      <c r="V973" s="285"/>
      <c r="W973" s="285"/>
      <c r="X973" s="285"/>
      <c r="Y973" s="285"/>
      <c r="Z973" s="285"/>
      <c r="AA973" s="285"/>
    </row>
    <row r="974" spans="1:27" ht="15.75" customHeight="1">
      <c r="A974" s="285"/>
      <c r="B974" s="659"/>
      <c r="C974" s="285"/>
      <c r="D974" s="285"/>
      <c r="E974" s="285"/>
      <c r="F974" s="285"/>
      <c r="G974" s="285"/>
      <c r="H974" s="666"/>
      <c r="I974" s="285"/>
      <c r="J974" s="285"/>
      <c r="K974" s="285"/>
      <c r="L974" s="285"/>
      <c r="M974" s="285"/>
      <c r="N974" s="285"/>
      <c r="O974" s="285"/>
      <c r="P974" s="285"/>
      <c r="Q974" s="285"/>
      <c r="R974" s="285"/>
      <c r="S974" s="285"/>
      <c r="T974" s="285"/>
      <c r="U974" s="285"/>
      <c r="V974" s="285"/>
      <c r="W974" s="285"/>
      <c r="X974" s="285"/>
      <c r="Y974" s="285"/>
      <c r="Z974" s="285"/>
      <c r="AA974" s="285"/>
    </row>
    <row r="975" spans="1:27" ht="15.75" customHeight="1">
      <c r="A975" s="285"/>
      <c r="B975" s="659"/>
      <c r="C975" s="285"/>
      <c r="D975" s="285"/>
      <c r="E975" s="285"/>
      <c r="F975" s="285"/>
      <c r="G975" s="285"/>
      <c r="H975" s="666"/>
      <c r="I975" s="285"/>
      <c r="J975" s="285"/>
      <c r="K975" s="285"/>
      <c r="L975" s="285"/>
      <c r="M975" s="285"/>
      <c r="N975" s="285"/>
      <c r="O975" s="285"/>
      <c r="P975" s="285"/>
      <c r="Q975" s="285"/>
      <c r="R975" s="285"/>
      <c r="S975" s="285"/>
      <c r="T975" s="285"/>
      <c r="U975" s="285"/>
      <c r="V975" s="285"/>
      <c r="W975" s="285"/>
      <c r="X975" s="285"/>
      <c r="Y975" s="285"/>
      <c r="Z975" s="285"/>
      <c r="AA975" s="285"/>
    </row>
    <row r="976" spans="1:27" ht="15.75" customHeight="1">
      <c r="A976" s="285"/>
      <c r="B976" s="659"/>
      <c r="C976" s="285"/>
      <c r="D976" s="285"/>
      <c r="E976" s="285"/>
      <c r="F976" s="285"/>
      <c r="G976" s="285"/>
      <c r="H976" s="666"/>
      <c r="I976" s="285"/>
      <c r="J976" s="285"/>
      <c r="K976" s="285"/>
      <c r="L976" s="285"/>
      <c r="M976" s="285"/>
      <c r="N976" s="285"/>
      <c r="O976" s="285"/>
      <c r="P976" s="285"/>
      <c r="Q976" s="285"/>
      <c r="R976" s="285"/>
      <c r="S976" s="285"/>
      <c r="T976" s="285"/>
      <c r="U976" s="285"/>
      <c r="V976" s="285"/>
      <c r="W976" s="285"/>
      <c r="X976" s="285"/>
      <c r="Y976" s="285"/>
      <c r="Z976" s="285"/>
      <c r="AA976" s="285"/>
    </row>
    <row r="977" spans="1:27" ht="15.75" customHeight="1">
      <c r="A977" s="285"/>
      <c r="B977" s="659"/>
      <c r="C977" s="285"/>
      <c r="D977" s="285"/>
      <c r="E977" s="285"/>
      <c r="F977" s="285"/>
      <c r="G977" s="285"/>
      <c r="H977" s="666"/>
      <c r="I977" s="285"/>
      <c r="J977" s="285"/>
      <c r="K977" s="285"/>
      <c r="L977" s="285"/>
      <c r="M977" s="285"/>
      <c r="N977" s="285"/>
      <c r="O977" s="285"/>
      <c r="P977" s="285"/>
      <c r="Q977" s="285"/>
      <c r="R977" s="285"/>
      <c r="S977" s="285"/>
      <c r="T977" s="285"/>
      <c r="U977" s="285"/>
      <c r="V977" s="285"/>
      <c r="W977" s="285"/>
      <c r="X977" s="285"/>
      <c r="Y977" s="285"/>
      <c r="Z977" s="285"/>
      <c r="AA977" s="285"/>
    </row>
    <row r="978" spans="1:27" ht="15.75" customHeight="1">
      <c r="A978" s="285"/>
      <c r="B978" s="659"/>
      <c r="C978" s="285"/>
      <c r="D978" s="285"/>
      <c r="E978" s="285"/>
      <c r="F978" s="285"/>
      <c r="G978" s="285"/>
      <c r="H978" s="666"/>
      <c r="I978" s="285"/>
      <c r="J978" s="285"/>
      <c r="K978" s="285"/>
      <c r="L978" s="285"/>
      <c r="M978" s="285"/>
      <c r="N978" s="285"/>
      <c r="O978" s="285"/>
      <c r="P978" s="285"/>
      <c r="Q978" s="285"/>
      <c r="R978" s="285"/>
      <c r="S978" s="285"/>
      <c r="T978" s="285"/>
      <c r="U978" s="285"/>
      <c r="V978" s="285"/>
      <c r="W978" s="285"/>
      <c r="X978" s="285"/>
      <c r="Y978" s="285"/>
      <c r="Z978" s="285"/>
      <c r="AA978" s="285"/>
    </row>
    <row r="979" spans="1:27" ht="15.75" customHeight="1">
      <c r="A979" s="285"/>
      <c r="B979" s="659"/>
      <c r="C979" s="285"/>
      <c r="D979" s="285"/>
      <c r="E979" s="285"/>
      <c r="F979" s="285"/>
      <c r="G979" s="285"/>
      <c r="H979" s="666"/>
      <c r="I979" s="285"/>
      <c r="J979" s="285"/>
      <c r="K979" s="285"/>
      <c r="L979" s="285"/>
      <c r="M979" s="285"/>
      <c r="N979" s="285"/>
      <c r="O979" s="285"/>
      <c r="P979" s="285"/>
      <c r="Q979" s="285"/>
      <c r="R979" s="285"/>
      <c r="S979" s="285"/>
      <c r="T979" s="285"/>
      <c r="U979" s="285"/>
      <c r="V979" s="285"/>
      <c r="W979" s="285"/>
      <c r="X979" s="285"/>
      <c r="Y979" s="285"/>
      <c r="Z979" s="285"/>
      <c r="AA979" s="285"/>
    </row>
    <row r="980" spans="1:27" ht="15.75" customHeight="1">
      <c r="A980" s="285"/>
      <c r="B980" s="659"/>
      <c r="C980" s="285"/>
      <c r="D980" s="285"/>
      <c r="E980" s="285"/>
      <c r="F980" s="285"/>
      <c r="G980" s="285"/>
      <c r="H980" s="666"/>
      <c r="I980" s="285"/>
      <c r="J980" s="285"/>
      <c r="K980" s="285"/>
      <c r="L980" s="285"/>
      <c r="M980" s="285"/>
      <c r="N980" s="285"/>
      <c r="O980" s="285"/>
      <c r="P980" s="285"/>
      <c r="Q980" s="285"/>
      <c r="R980" s="285"/>
      <c r="S980" s="285"/>
      <c r="T980" s="285"/>
      <c r="U980" s="285"/>
      <c r="V980" s="285"/>
      <c r="W980" s="285"/>
      <c r="X980" s="285"/>
      <c r="Y980" s="285"/>
      <c r="Z980" s="285"/>
      <c r="AA980" s="285"/>
    </row>
    <row r="981" spans="1:27" ht="15.75" customHeight="1">
      <c r="A981" s="285"/>
      <c r="B981" s="659"/>
      <c r="C981" s="285"/>
      <c r="D981" s="285"/>
      <c r="E981" s="285"/>
      <c r="F981" s="285"/>
      <c r="G981" s="285"/>
      <c r="H981" s="666"/>
      <c r="I981" s="285"/>
      <c r="J981" s="285"/>
      <c r="K981" s="285"/>
      <c r="L981" s="285"/>
      <c r="M981" s="285"/>
      <c r="N981" s="285"/>
      <c r="O981" s="285"/>
      <c r="P981" s="285"/>
      <c r="Q981" s="285"/>
      <c r="R981" s="285"/>
      <c r="S981" s="285"/>
      <c r="T981" s="285"/>
      <c r="U981" s="285"/>
      <c r="V981" s="285"/>
      <c r="W981" s="285"/>
      <c r="X981" s="285"/>
      <c r="Y981" s="285"/>
      <c r="Z981" s="285"/>
      <c r="AA981" s="285"/>
    </row>
    <row r="982" spans="1:27" ht="15.75" customHeight="1">
      <c r="A982" s="285"/>
      <c r="B982" s="659"/>
      <c r="C982" s="285"/>
      <c r="D982" s="285"/>
      <c r="E982" s="285"/>
      <c r="F982" s="285"/>
      <c r="G982" s="285"/>
      <c r="H982" s="666"/>
      <c r="I982" s="285"/>
      <c r="J982" s="285"/>
      <c r="K982" s="285"/>
      <c r="L982" s="285"/>
      <c r="M982" s="285"/>
      <c r="N982" s="285"/>
      <c r="O982" s="285"/>
      <c r="P982" s="285"/>
      <c r="Q982" s="285"/>
      <c r="R982" s="285"/>
      <c r="S982" s="285"/>
      <c r="T982" s="285"/>
      <c r="U982" s="285"/>
      <c r="V982" s="285"/>
      <c r="W982" s="285"/>
      <c r="X982" s="285"/>
      <c r="Y982" s="285"/>
      <c r="Z982" s="285"/>
      <c r="AA982" s="285"/>
    </row>
    <row r="983" spans="1:27" ht="15.75" customHeight="1">
      <c r="A983" s="285"/>
      <c r="B983" s="659"/>
      <c r="C983" s="285"/>
      <c r="D983" s="285"/>
      <c r="E983" s="285"/>
      <c r="F983" s="285"/>
      <c r="G983" s="285"/>
      <c r="H983" s="666"/>
      <c r="I983" s="285"/>
      <c r="J983" s="285"/>
      <c r="K983" s="285"/>
      <c r="L983" s="285"/>
      <c r="M983" s="285"/>
      <c r="N983" s="285"/>
      <c r="O983" s="285"/>
      <c r="P983" s="285"/>
      <c r="Q983" s="285"/>
      <c r="R983" s="285"/>
      <c r="S983" s="285"/>
      <c r="T983" s="285"/>
      <c r="U983" s="285"/>
      <c r="V983" s="285"/>
      <c r="W983" s="285"/>
      <c r="X983" s="285"/>
      <c r="Y983" s="285"/>
      <c r="Z983" s="285"/>
      <c r="AA983" s="285"/>
    </row>
    <row r="984" spans="1:27" ht="15.75" customHeight="1">
      <c r="A984" s="285"/>
      <c r="B984" s="659"/>
      <c r="C984" s="285"/>
      <c r="D984" s="285"/>
      <c r="E984" s="285"/>
      <c r="F984" s="285"/>
      <c r="G984" s="285"/>
      <c r="H984" s="666"/>
      <c r="I984" s="285"/>
      <c r="J984" s="285"/>
      <c r="K984" s="285"/>
      <c r="L984" s="285"/>
      <c r="M984" s="285"/>
      <c r="N984" s="285"/>
      <c r="O984" s="285"/>
      <c r="P984" s="285"/>
      <c r="Q984" s="285"/>
      <c r="R984" s="285"/>
      <c r="S984" s="285"/>
      <c r="T984" s="285"/>
      <c r="U984" s="285"/>
      <c r="V984" s="285"/>
      <c r="W984" s="285"/>
      <c r="X984" s="285"/>
      <c r="Y984" s="285"/>
      <c r="Z984" s="285"/>
      <c r="AA984" s="285"/>
    </row>
    <row r="985" spans="1:27" ht="15.75" customHeight="1">
      <c r="A985" s="285"/>
      <c r="B985" s="659"/>
      <c r="C985" s="285"/>
      <c r="D985" s="285"/>
      <c r="E985" s="285"/>
      <c r="F985" s="285"/>
      <c r="G985" s="285"/>
      <c r="H985" s="666"/>
      <c r="I985" s="285"/>
      <c r="J985" s="285"/>
      <c r="K985" s="285"/>
      <c r="L985" s="285"/>
      <c r="M985" s="285"/>
      <c r="N985" s="285"/>
      <c r="O985" s="285"/>
      <c r="P985" s="285"/>
      <c r="Q985" s="285"/>
      <c r="R985" s="285"/>
      <c r="S985" s="285"/>
      <c r="T985" s="285"/>
      <c r="U985" s="285"/>
      <c r="V985" s="285"/>
      <c r="W985" s="285"/>
      <c r="X985" s="285"/>
      <c r="Y985" s="285"/>
      <c r="Z985" s="285"/>
      <c r="AA985" s="285"/>
    </row>
    <row r="986" spans="1:27" ht="15.75" customHeight="1">
      <c r="A986" s="285"/>
      <c r="B986" s="659"/>
      <c r="C986" s="285"/>
      <c r="D986" s="285"/>
      <c r="E986" s="285"/>
      <c r="F986" s="285"/>
      <c r="G986" s="285"/>
      <c r="H986" s="666"/>
      <c r="I986" s="285"/>
      <c r="J986" s="285"/>
      <c r="K986" s="285"/>
      <c r="L986" s="285"/>
      <c r="M986" s="285"/>
      <c r="N986" s="285"/>
      <c r="O986" s="285"/>
      <c r="P986" s="285"/>
      <c r="Q986" s="285"/>
      <c r="R986" s="285"/>
      <c r="S986" s="285"/>
      <c r="T986" s="285"/>
      <c r="U986" s="285"/>
      <c r="V986" s="285"/>
      <c r="W986" s="285"/>
      <c r="X986" s="285"/>
      <c r="Y986" s="285"/>
      <c r="Z986" s="285"/>
      <c r="AA986" s="285"/>
    </row>
    <row r="987" spans="1:27" ht="15.75" customHeight="1">
      <c r="A987" s="285"/>
      <c r="B987" s="659"/>
      <c r="C987" s="285"/>
      <c r="D987" s="285"/>
      <c r="E987" s="285"/>
      <c r="F987" s="285"/>
      <c r="G987" s="285"/>
      <c r="H987" s="666"/>
      <c r="I987" s="285"/>
      <c r="J987" s="285"/>
      <c r="K987" s="285"/>
      <c r="L987" s="285"/>
      <c r="M987" s="285"/>
      <c r="N987" s="285"/>
      <c r="O987" s="285"/>
      <c r="P987" s="285"/>
      <c r="Q987" s="285"/>
      <c r="R987" s="285"/>
      <c r="S987" s="285"/>
      <c r="T987" s="285"/>
      <c r="U987" s="285"/>
      <c r="V987" s="285"/>
      <c r="W987" s="285"/>
      <c r="X987" s="285"/>
      <c r="Y987" s="285"/>
      <c r="Z987" s="285"/>
      <c r="AA987" s="285"/>
    </row>
    <row r="988" spans="1:27" ht="15.75" customHeight="1">
      <c r="A988" s="285"/>
      <c r="B988" s="659"/>
      <c r="C988" s="285"/>
      <c r="D988" s="285"/>
      <c r="E988" s="285"/>
      <c r="F988" s="285"/>
      <c r="G988" s="285"/>
      <c r="H988" s="666"/>
      <c r="I988" s="285"/>
      <c r="J988" s="285"/>
      <c r="K988" s="285"/>
      <c r="L988" s="285"/>
      <c r="M988" s="285"/>
      <c r="N988" s="285"/>
      <c r="O988" s="285"/>
      <c r="P988" s="285"/>
      <c r="Q988" s="285"/>
      <c r="R988" s="285"/>
      <c r="S988" s="285"/>
      <c r="T988" s="285"/>
      <c r="U988" s="285"/>
      <c r="V988" s="285"/>
      <c r="W988" s="285"/>
      <c r="X988" s="285"/>
      <c r="Y988" s="285"/>
      <c r="Z988" s="285"/>
      <c r="AA988" s="285"/>
    </row>
    <row r="989" spans="1:27" ht="15.75" customHeight="1">
      <c r="A989" s="285"/>
      <c r="B989" s="659"/>
      <c r="C989" s="285"/>
      <c r="D989" s="285"/>
      <c r="E989" s="285"/>
      <c r="F989" s="285"/>
      <c r="G989" s="285"/>
      <c r="H989" s="666"/>
      <c r="I989" s="285"/>
      <c r="J989" s="285"/>
      <c r="K989" s="285"/>
      <c r="L989" s="285"/>
      <c r="M989" s="285"/>
      <c r="N989" s="285"/>
      <c r="O989" s="285"/>
      <c r="P989" s="285"/>
      <c r="Q989" s="285"/>
      <c r="R989" s="285"/>
      <c r="S989" s="285"/>
      <c r="T989" s="285"/>
      <c r="U989" s="285"/>
      <c r="V989" s="285"/>
      <c r="W989" s="285"/>
      <c r="X989" s="285"/>
      <c r="Y989" s="285"/>
      <c r="Z989" s="285"/>
      <c r="AA989" s="285"/>
    </row>
    <row r="990" spans="1:27" ht="15.75" customHeight="1">
      <c r="A990" s="662"/>
      <c r="B990" s="659"/>
      <c r="C990" s="285"/>
      <c r="D990" s="285"/>
      <c r="E990" s="285"/>
      <c r="F990" s="285"/>
      <c r="G990" s="285"/>
      <c r="H990" s="666"/>
      <c r="I990" s="285"/>
      <c r="J990" s="285"/>
      <c r="K990" s="285"/>
      <c r="L990" s="285"/>
      <c r="M990" s="285"/>
      <c r="N990" s="285"/>
      <c r="O990" s="285"/>
      <c r="P990" s="285"/>
      <c r="Q990" s="285"/>
      <c r="R990" s="285"/>
      <c r="S990" s="285"/>
      <c r="T990" s="285"/>
      <c r="U990" s="285"/>
      <c r="V990" s="285"/>
      <c r="W990" s="285"/>
      <c r="X990" s="285"/>
      <c r="Y990" s="285"/>
      <c r="Z990" s="285"/>
      <c r="AA990" s="285"/>
    </row>
    <row r="991" spans="1:27" ht="15.75" customHeight="1">
      <c r="A991" s="662"/>
      <c r="B991" s="659"/>
      <c r="C991" s="285"/>
      <c r="D991" s="285"/>
      <c r="E991" s="285"/>
      <c r="F991" s="285"/>
      <c r="G991" s="285"/>
      <c r="H991" s="666"/>
      <c r="I991" s="285"/>
      <c r="J991" s="285"/>
      <c r="K991" s="285"/>
      <c r="L991" s="285"/>
      <c r="M991" s="285"/>
      <c r="N991" s="285"/>
      <c r="O991" s="285"/>
      <c r="P991" s="285"/>
      <c r="Q991" s="285"/>
      <c r="R991" s="285"/>
      <c r="S991" s="285"/>
      <c r="T991" s="285"/>
      <c r="U991" s="285"/>
      <c r="V991" s="285"/>
      <c r="W991" s="285"/>
      <c r="X991" s="285"/>
      <c r="Y991" s="285"/>
      <c r="Z991" s="285"/>
      <c r="AA991" s="285"/>
    </row>
    <row r="992" spans="1:27" ht="15.75" customHeight="1">
      <c r="A992" s="662"/>
      <c r="B992" s="659"/>
      <c r="C992" s="285"/>
      <c r="D992" s="285"/>
      <c r="E992" s="285"/>
      <c r="F992" s="285"/>
      <c r="G992" s="285"/>
      <c r="H992" s="706"/>
      <c r="I992" s="662"/>
      <c r="J992" s="662"/>
      <c r="K992" s="662"/>
      <c r="L992" s="662"/>
      <c r="M992" s="662"/>
      <c r="N992" s="662"/>
      <c r="O992" s="662"/>
      <c r="P992" s="662"/>
      <c r="Q992" s="662"/>
      <c r="R992" s="662"/>
      <c r="S992" s="662"/>
      <c r="T992" s="662"/>
      <c r="U992" s="662"/>
      <c r="V992" s="662"/>
      <c r="W992" s="662"/>
      <c r="X992" s="662"/>
      <c r="Y992" s="662"/>
      <c r="Z992" s="662"/>
      <c r="AA992" s="662"/>
    </row>
    <row r="993" spans="1:27" ht="15.75" customHeight="1">
      <c r="A993" s="662"/>
      <c r="B993" s="659"/>
      <c r="C993" s="285"/>
      <c r="D993" s="285"/>
      <c r="E993" s="285"/>
      <c r="F993" s="285"/>
      <c r="G993" s="285"/>
      <c r="H993" s="706"/>
      <c r="I993" s="662"/>
      <c r="J993" s="662"/>
      <c r="K993" s="662"/>
      <c r="L993" s="662"/>
      <c r="M993" s="662"/>
      <c r="N993" s="662"/>
      <c r="O993" s="662"/>
      <c r="P993" s="662"/>
      <c r="Q993" s="662"/>
      <c r="R993" s="662"/>
      <c r="S993" s="662"/>
      <c r="T993" s="662"/>
      <c r="U993" s="662"/>
      <c r="V993" s="662"/>
      <c r="W993" s="662"/>
      <c r="X993" s="662"/>
      <c r="Y993" s="662"/>
      <c r="Z993" s="662"/>
      <c r="AA993" s="662"/>
    </row>
    <row r="994" spans="1:27" ht="15.75" customHeight="1">
      <c r="A994" s="662"/>
      <c r="B994" s="707"/>
      <c r="C994" s="662"/>
      <c r="D994" s="662"/>
      <c r="E994" s="662"/>
      <c r="F994" s="662"/>
      <c r="G994" s="662"/>
      <c r="H994" s="706"/>
      <c r="I994" s="662"/>
      <c r="J994" s="662"/>
      <c r="K994" s="662"/>
      <c r="L994" s="662"/>
      <c r="M994" s="662"/>
      <c r="N994" s="662"/>
      <c r="O994" s="662"/>
      <c r="P994" s="662"/>
      <c r="Q994" s="662"/>
      <c r="R994" s="662"/>
      <c r="S994" s="662"/>
      <c r="T994" s="662"/>
      <c r="U994" s="662"/>
      <c r="V994" s="662"/>
      <c r="W994" s="662"/>
      <c r="X994" s="662"/>
      <c r="Y994" s="662"/>
      <c r="Z994" s="662"/>
      <c r="AA994" s="662"/>
    </row>
    <row r="995" spans="1:27" ht="15.75" customHeight="1">
      <c r="A995" s="662"/>
      <c r="B995" s="707"/>
      <c r="C995" s="662"/>
      <c r="D995" s="662"/>
      <c r="E995" s="662"/>
      <c r="F995" s="662"/>
      <c r="G995" s="662"/>
      <c r="H995" s="706"/>
      <c r="I995" s="662"/>
      <c r="J995" s="662"/>
      <c r="K995" s="662"/>
      <c r="L995" s="662"/>
      <c r="M995" s="662"/>
      <c r="N995" s="662"/>
      <c r="O995" s="662"/>
      <c r="P995" s="662"/>
      <c r="Q995" s="662"/>
      <c r="R995" s="662"/>
      <c r="S995" s="662"/>
      <c r="T995" s="662"/>
      <c r="U995" s="662"/>
      <c r="V995" s="662"/>
      <c r="W995" s="662"/>
      <c r="X995" s="662"/>
      <c r="Y995" s="662"/>
      <c r="Z995" s="662"/>
      <c r="AA995" s="662"/>
    </row>
    <row r="996" spans="1:27" ht="15.75" customHeight="1">
      <c r="A996" s="662"/>
      <c r="B996" s="707"/>
      <c r="C996" s="662"/>
      <c r="D996" s="662"/>
      <c r="E996" s="662"/>
      <c r="F996" s="662"/>
      <c r="G996" s="662"/>
      <c r="H996" s="706"/>
      <c r="I996" s="662"/>
      <c r="J996" s="662"/>
      <c r="K996" s="662"/>
      <c r="L996" s="662"/>
      <c r="M996" s="662"/>
      <c r="N996" s="662"/>
      <c r="O996" s="662"/>
      <c r="P996" s="662"/>
      <c r="Q996" s="662"/>
      <c r="R996" s="662"/>
      <c r="S996" s="662"/>
      <c r="T996" s="662"/>
      <c r="U996" s="662"/>
      <c r="V996" s="662"/>
      <c r="W996" s="662"/>
      <c r="X996" s="662"/>
      <c r="Y996" s="662"/>
      <c r="Z996" s="662"/>
      <c r="AA996" s="662"/>
    </row>
    <row r="997" spans="1:27" ht="15.75" customHeight="1">
      <c r="A997" s="662"/>
      <c r="B997" s="707"/>
      <c r="C997" s="662"/>
      <c r="D997" s="662"/>
      <c r="E997" s="662"/>
      <c r="F997" s="662"/>
      <c r="G997" s="662"/>
      <c r="H997" s="706"/>
      <c r="I997" s="662"/>
      <c r="J997" s="662"/>
      <c r="K997" s="662"/>
      <c r="L997" s="662"/>
      <c r="M997" s="662"/>
      <c r="N997" s="662"/>
      <c r="O997" s="662"/>
      <c r="P997" s="662"/>
      <c r="Q997" s="662"/>
      <c r="R997" s="662"/>
      <c r="S997" s="662"/>
      <c r="T997" s="662"/>
      <c r="U997" s="662"/>
      <c r="V997" s="662"/>
      <c r="W997" s="662"/>
      <c r="X997" s="662"/>
      <c r="Y997" s="662"/>
      <c r="Z997" s="662"/>
      <c r="AA997" s="662"/>
    </row>
    <row r="998" spans="1:27" ht="15.75" customHeight="1">
      <c r="A998" s="662"/>
      <c r="B998" s="707"/>
      <c r="C998" s="662"/>
      <c r="D998" s="662"/>
      <c r="E998" s="662"/>
      <c r="F998" s="662"/>
      <c r="G998" s="662"/>
      <c r="H998" s="706"/>
      <c r="I998" s="662"/>
      <c r="J998" s="662"/>
      <c r="K998" s="662"/>
      <c r="L998" s="662"/>
      <c r="M998" s="662"/>
      <c r="N998" s="662"/>
      <c r="O998" s="662"/>
      <c r="P998" s="662"/>
      <c r="Q998" s="662"/>
      <c r="R998" s="662"/>
      <c r="S998" s="662"/>
      <c r="T998" s="662"/>
      <c r="U998" s="662"/>
      <c r="V998" s="662"/>
      <c r="W998" s="662"/>
      <c r="X998" s="662"/>
      <c r="Y998" s="662"/>
      <c r="Z998" s="662"/>
      <c r="AA998" s="662"/>
    </row>
    <row r="999" spans="1:27" ht="15.75" customHeight="1">
      <c r="A999" s="662"/>
      <c r="B999" s="707"/>
      <c r="C999" s="662"/>
      <c r="D999" s="662"/>
      <c r="E999" s="662"/>
      <c r="F999" s="662"/>
      <c r="G999" s="662"/>
      <c r="H999" s="706"/>
      <c r="I999" s="662"/>
      <c r="J999" s="662"/>
      <c r="K999" s="662"/>
      <c r="L999" s="662"/>
      <c r="M999" s="662"/>
      <c r="N999" s="662"/>
      <c r="O999" s="662"/>
      <c r="P999" s="662"/>
      <c r="Q999" s="662"/>
      <c r="R999" s="662"/>
      <c r="S999" s="662"/>
      <c r="T999" s="662"/>
      <c r="U999" s="662"/>
      <c r="V999" s="662"/>
      <c r="W999" s="662"/>
      <c r="X999" s="662"/>
      <c r="Y999" s="662"/>
      <c r="Z999" s="662"/>
      <c r="AA999" s="662"/>
    </row>
    <row r="1000" spans="1:27" ht="15.75" customHeight="1">
      <c r="A1000" s="662"/>
      <c r="B1000" s="707"/>
      <c r="C1000" s="662"/>
      <c r="D1000" s="662"/>
      <c r="E1000" s="662"/>
      <c r="F1000" s="662"/>
      <c r="G1000" s="662"/>
      <c r="H1000" s="706"/>
      <c r="I1000" s="662"/>
      <c r="J1000" s="662"/>
      <c r="K1000" s="662"/>
      <c r="L1000" s="662"/>
      <c r="M1000" s="662"/>
      <c r="N1000" s="662"/>
      <c r="O1000" s="662"/>
      <c r="P1000" s="662"/>
      <c r="Q1000" s="662"/>
      <c r="R1000" s="662"/>
      <c r="S1000" s="662"/>
      <c r="T1000" s="662"/>
      <c r="U1000" s="662"/>
      <c r="V1000" s="662"/>
      <c r="W1000" s="662"/>
      <c r="X1000" s="662"/>
      <c r="Y1000" s="662"/>
      <c r="Z1000" s="662"/>
      <c r="AA1000" s="662"/>
    </row>
    <row r="1001" spans="1:27" ht="15.75" customHeight="1">
      <c r="A1001" s="662"/>
      <c r="B1001" s="707"/>
      <c r="C1001" s="662"/>
      <c r="D1001" s="662"/>
      <c r="E1001" s="662"/>
      <c r="F1001" s="662"/>
      <c r="G1001" s="662"/>
      <c r="H1001" s="706"/>
      <c r="I1001" s="662"/>
      <c r="J1001" s="662"/>
      <c r="K1001" s="662"/>
      <c r="L1001" s="662"/>
      <c r="M1001" s="662"/>
      <c r="N1001" s="662"/>
      <c r="O1001" s="662"/>
      <c r="P1001" s="662"/>
      <c r="Q1001" s="662"/>
      <c r="R1001" s="662"/>
      <c r="S1001" s="662"/>
      <c r="T1001" s="662"/>
      <c r="U1001" s="662"/>
      <c r="V1001" s="662"/>
      <c r="W1001" s="662"/>
      <c r="X1001" s="662"/>
      <c r="Y1001" s="662"/>
      <c r="Z1001" s="662"/>
      <c r="AA1001" s="662"/>
    </row>
    <row r="1002" spans="1:27" ht="15.75" customHeight="1">
      <c r="A1002" s="662"/>
      <c r="B1002" s="707"/>
      <c r="C1002" s="662"/>
      <c r="D1002" s="662"/>
      <c r="E1002" s="662"/>
      <c r="F1002" s="662"/>
      <c r="G1002" s="662"/>
      <c r="H1002" s="706"/>
      <c r="I1002" s="662"/>
      <c r="J1002" s="662"/>
      <c r="K1002" s="662"/>
      <c r="L1002" s="662"/>
      <c r="M1002" s="662"/>
      <c r="N1002" s="662"/>
      <c r="O1002" s="662"/>
      <c r="P1002" s="662"/>
      <c r="Q1002" s="662"/>
      <c r="R1002" s="662"/>
      <c r="S1002" s="662"/>
      <c r="T1002" s="662"/>
      <c r="U1002" s="662"/>
      <c r="V1002" s="662"/>
      <c r="W1002" s="662"/>
      <c r="X1002" s="662"/>
      <c r="Y1002" s="662"/>
      <c r="Z1002" s="662"/>
      <c r="AA1002" s="662"/>
    </row>
    <row r="1003" spans="1:27" ht="15.75" customHeight="1">
      <c r="A1003" s="662"/>
      <c r="B1003" s="707"/>
      <c r="C1003" s="662"/>
      <c r="D1003" s="662"/>
      <c r="E1003" s="662"/>
      <c r="F1003" s="662"/>
      <c r="G1003" s="662"/>
      <c r="H1003" s="706"/>
      <c r="I1003" s="662"/>
      <c r="J1003" s="662"/>
      <c r="K1003" s="662"/>
      <c r="L1003" s="662"/>
      <c r="M1003" s="662"/>
      <c r="N1003" s="662"/>
      <c r="O1003" s="662"/>
      <c r="P1003" s="662"/>
      <c r="Q1003" s="662"/>
      <c r="R1003" s="662"/>
      <c r="S1003" s="662"/>
      <c r="T1003" s="662"/>
      <c r="U1003" s="662"/>
      <c r="V1003" s="662"/>
      <c r="W1003" s="662"/>
      <c r="X1003" s="662"/>
      <c r="Y1003" s="662"/>
      <c r="Z1003" s="662"/>
      <c r="AA1003" s="662"/>
    </row>
    <row r="1004" spans="1:27" ht="15.75" customHeight="1">
      <c r="A1004" s="662"/>
      <c r="B1004" s="707"/>
      <c r="C1004" s="662"/>
      <c r="D1004" s="662"/>
      <c r="E1004" s="662"/>
      <c r="F1004" s="662"/>
      <c r="G1004" s="662"/>
      <c r="H1004" s="706"/>
      <c r="I1004" s="662"/>
      <c r="J1004" s="662"/>
      <c r="K1004" s="662"/>
      <c r="L1004" s="662"/>
      <c r="M1004" s="662"/>
      <c r="N1004" s="662"/>
      <c r="O1004" s="662"/>
      <c r="P1004" s="662"/>
      <c r="Q1004" s="662"/>
      <c r="R1004" s="662"/>
      <c r="S1004" s="662"/>
      <c r="T1004" s="662"/>
      <c r="U1004" s="662"/>
      <c r="V1004" s="662"/>
      <c r="W1004" s="662"/>
      <c r="X1004" s="662"/>
      <c r="Y1004" s="662"/>
      <c r="Z1004" s="662"/>
      <c r="AA1004" s="662"/>
    </row>
    <row r="1005" spans="1:27" ht="15.75" customHeight="1">
      <c r="A1005" s="662"/>
      <c r="B1005" s="707"/>
      <c r="C1005" s="662"/>
      <c r="D1005" s="662"/>
      <c r="E1005" s="662"/>
      <c r="F1005" s="662"/>
      <c r="G1005" s="662"/>
      <c r="H1005" s="706"/>
      <c r="I1005" s="662"/>
      <c r="J1005" s="662"/>
      <c r="K1005" s="662"/>
      <c r="L1005" s="662"/>
      <c r="M1005" s="662"/>
      <c r="N1005" s="662"/>
      <c r="O1005" s="662"/>
      <c r="P1005" s="662"/>
      <c r="Q1005" s="662"/>
      <c r="R1005" s="662"/>
      <c r="S1005" s="662"/>
      <c r="T1005" s="662"/>
      <c r="U1005" s="662"/>
      <c r="V1005" s="662"/>
      <c r="W1005" s="662"/>
      <c r="X1005" s="662"/>
      <c r="Y1005" s="662"/>
      <c r="Z1005" s="662"/>
      <c r="AA1005" s="662"/>
    </row>
    <row r="1006" spans="1:27" ht="15.75" customHeight="1">
      <c r="A1006" s="662"/>
      <c r="B1006" s="707"/>
      <c r="C1006" s="662"/>
      <c r="D1006" s="662"/>
      <c r="E1006" s="662"/>
      <c r="F1006" s="662"/>
      <c r="G1006" s="662"/>
      <c r="H1006" s="706"/>
      <c r="I1006" s="662"/>
      <c r="J1006" s="662"/>
      <c r="K1006" s="662"/>
      <c r="L1006" s="662"/>
      <c r="M1006" s="662"/>
      <c r="N1006" s="662"/>
      <c r="O1006" s="662"/>
      <c r="P1006" s="662"/>
      <c r="Q1006" s="662"/>
      <c r="R1006" s="662"/>
      <c r="S1006" s="662"/>
      <c r="T1006" s="662"/>
      <c r="U1006" s="662"/>
      <c r="V1006" s="662"/>
      <c r="W1006" s="662"/>
      <c r="X1006" s="662"/>
      <c r="Y1006" s="662"/>
      <c r="Z1006" s="662"/>
      <c r="AA1006" s="662"/>
    </row>
    <row r="1007" spans="1:27" ht="15.75" customHeight="1">
      <c r="A1007" s="662"/>
      <c r="B1007" s="707"/>
      <c r="C1007" s="662"/>
      <c r="D1007" s="662"/>
      <c r="E1007" s="662"/>
      <c r="F1007" s="662"/>
      <c r="G1007" s="662"/>
      <c r="H1007" s="706"/>
      <c r="I1007" s="662"/>
      <c r="J1007" s="662"/>
      <c r="K1007" s="662"/>
      <c r="L1007" s="662"/>
      <c r="M1007" s="662"/>
      <c r="N1007" s="662"/>
      <c r="O1007" s="662"/>
      <c r="P1007" s="662"/>
      <c r="Q1007" s="662"/>
      <c r="R1007" s="662"/>
      <c r="S1007" s="662"/>
      <c r="T1007" s="662"/>
      <c r="U1007" s="662"/>
      <c r="V1007" s="662"/>
      <c r="W1007" s="662"/>
      <c r="X1007" s="662"/>
      <c r="Y1007" s="662"/>
      <c r="Z1007" s="662"/>
      <c r="AA1007" s="662"/>
    </row>
    <row r="1008" spans="1:27" ht="15.75" customHeight="1">
      <c r="A1008" s="662"/>
      <c r="B1008" s="707"/>
      <c r="C1008" s="662"/>
      <c r="D1008" s="662"/>
      <c r="E1008" s="662"/>
      <c r="F1008" s="662"/>
      <c r="G1008" s="662"/>
      <c r="H1008" s="706"/>
      <c r="I1008" s="662"/>
      <c r="J1008" s="662"/>
      <c r="K1008" s="662"/>
      <c r="L1008" s="662"/>
      <c r="M1008" s="662"/>
      <c r="N1008" s="662"/>
      <c r="O1008" s="662"/>
      <c r="P1008" s="662"/>
      <c r="Q1008" s="662"/>
      <c r="R1008" s="662"/>
      <c r="S1008" s="662"/>
      <c r="T1008" s="662"/>
      <c r="U1008" s="662"/>
      <c r="V1008" s="662"/>
      <c r="W1008" s="662"/>
      <c r="X1008" s="662"/>
      <c r="Y1008" s="662"/>
      <c r="Z1008" s="662"/>
      <c r="AA1008" s="662"/>
    </row>
    <row r="1009" spans="1:27" ht="15.75" customHeight="1">
      <c r="A1009" s="662"/>
      <c r="B1009" s="707"/>
      <c r="C1009" s="662"/>
      <c r="D1009" s="662"/>
      <c r="E1009" s="662"/>
      <c r="F1009" s="662"/>
      <c r="G1009" s="662"/>
      <c r="H1009" s="706"/>
      <c r="I1009" s="662"/>
      <c r="J1009" s="662"/>
      <c r="K1009" s="662"/>
      <c r="L1009" s="662"/>
      <c r="M1009" s="662"/>
      <c r="N1009" s="662"/>
      <c r="O1009" s="662"/>
      <c r="P1009" s="662"/>
      <c r="Q1009" s="662"/>
      <c r="R1009" s="662"/>
      <c r="S1009" s="662"/>
      <c r="T1009" s="662"/>
      <c r="U1009" s="662"/>
      <c r="V1009" s="662"/>
      <c r="W1009" s="662"/>
      <c r="X1009" s="662"/>
      <c r="Y1009" s="662"/>
      <c r="Z1009" s="662"/>
      <c r="AA1009" s="662"/>
    </row>
    <row r="1010" spans="1:27" ht="15.75" customHeight="1">
      <c r="A1010" s="662"/>
      <c r="B1010" s="707"/>
      <c r="C1010" s="662"/>
      <c r="D1010" s="662"/>
      <c r="E1010" s="662"/>
      <c r="F1010" s="662"/>
      <c r="G1010" s="662"/>
      <c r="H1010" s="706"/>
      <c r="I1010" s="662"/>
      <c r="J1010" s="662"/>
      <c r="K1010" s="662"/>
      <c r="L1010" s="662"/>
      <c r="M1010" s="662"/>
      <c r="N1010" s="662"/>
      <c r="O1010" s="662"/>
      <c r="P1010" s="662"/>
      <c r="Q1010" s="662"/>
      <c r="R1010" s="662"/>
      <c r="S1010" s="662"/>
      <c r="T1010" s="662"/>
      <c r="U1010" s="662"/>
      <c r="V1010" s="662"/>
      <c r="W1010" s="662"/>
      <c r="X1010" s="662"/>
      <c r="Y1010" s="662"/>
      <c r="Z1010" s="662"/>
      <c r="AA1010" s="662"/>
    </row>
    <row r="1011" spans="1:27" ht="15.75" customHeight="1">
      <c r="A1011" s="662"/>
      <c r="B1011" s="707"/>
      <c r="C1011" s="662"/>
      <c r="D1011" s="662"/>
      <c r="E1011" s="662"/>
      <c r="F1011" s="662"/>
      <c r="G1011" s="662"/>
      <c r="H1011" s="706"/>
      <c r="I1011" s="662"/>
      <c r="J1011" s="662"/>
      <c r="K1011" s="662"/>
      <c r="L1011" s="662"/>
      <c r="M1011" s="662"/>
      <c r="N1011" s="662"/>
      <c r="O1011" s="662"/>
      <c r="P1011" s="662"/>
      <c r="Q1011" s="662"/>
      <c r="R1011" s="662"/>
      <c r="S1011" s="662"/>
      <c r="T1011" s="662"/>
      <c r="U1011" s="662"/>
      <c r="V1011" s="662"/>
      <c r="W1011" s="662"/>
      <c r="X1011" s="662"/>
      <c r="Y1011" s="662"/>
      <c r="Z1011" s="662"/>
      <c r="AA1011" s="662"/>
    </row>
    <row r="1012" spans="1:27" ht="15.75" customHeight="1">
      <c r="A1012" s="662"/>
      <c r="B1012" s="707"/>
      <c r="C1012" s="662"/>
      <c r="D1012" s="662"/>
      <c r="E1012" s="662"/>
      <c r="F1012" s="662"/>
      <c r="G1012" s="662"/>
      <c r="H1012" s="706"/>
      <c r="I1012" s="662"/>
      <c r="J1012" s="662"/>
      <c r="K1012" s="662"/>
      <c r="L1012" s="662"/>
      <c r="M1012" s="662"/>
      <c r="N1012" s="662"/>
      <c r="O1012" s="662"/>
      <c r="P1012" s="662"/>
      <c r="Q1012" s="662"/>
      <c r="R1012" s="662"/>
      <c r="S1012" s="662"/>
      <c r="T1012" s="662"/>
      <c r="U1012" s="662"/>
      <c r="V1012" s="662"/>
      <c r="W1012" s="662"/>
      <c r="X1012" s="662"/>
      <c r="Y1012" s="662"/>
      <c r="Z1012" s="662"/>
      <c r="AA1012" s="662"/>
    </row>
    <row r="1013" spans="1:27" ht="15.75" customHeight="1">
      <c r="A1013" s="662"/>
      <c r="B1013" s="707"/>
      <c r="C1013" s="662"/>
      <c r="D1013" s="662"/>
      <c r="E1013" s="662"/>
      <c r="F1013" s="662"/>
      <c r="G1013" s="662"/>
      <c r="H1013" s="706"/>
      <c r="I1013" s="662"/>
      <c r="J1013" s="662"/>
      <c r="K1013" s="662"/>
      <c r="L1013" s="662"/>
      <c r="M1013" s="662"/>
      <c r="N1013" s="662"/>
      <c r="O1013" s="662"/>
      <c r="P1013" s="662"/>
      <c r="Q1013" s="662"/>
      <c r="R1013" s="662"/>
      <c r="S1013" s="662"/>
      <c r="T1013" s="662"/>
      <c r="U1013" s="662"/>
      <c r="V1013" s="662"/>
      <c r="W1013" s="662"/>
      <c r="X1013" s="662"/>
      <c r="Y1013" s="662"/>
      <c r="Z1013" s="662"/>
      <c r="AA1013" s="662"/>
    </row>
    <row r="1014" spans="1:27" ht="15.75" customHeight="1">
      <c r="A1014" s="662"/>
      <c r="B1014" s="707"/>
      <c r="C1014" s="662"/>
      <c r="D1014" s="662"/>
      <c r="E1014" s="662"/>
      <c r="F1014" s="662"/>
      <c r="G1014" s="662"/>
      <c r="H1014" s="706"/>
      <c r="I1014" s="662"/>
      <c r="J1014" s="662"/>
      <c r="K1014" s="662"/>
      <c r="L1014" s="662"/>
      <c r="M1014" s="662"/>
      <c r="N1014" s="662"/>
      <c r="O1014" s="662"/>
      <c r="P1014" s="662"/>
      <c r="Q1014" s="662"/>
      <c r="R1014" s="662"/>
      <c r="S1014" s="662"/>
      <c r="T1014" s="662"/>
      <c r="U1014" s="662"/>
      <c r="V1014" s="662"/>
      <c r="W1014" s="662"/>
      <c r="X1014" s="662"/>
      <c r="Y1014" s="662"/>
      <c r="Z1014" s="662"/>
      <c r="AA1014" s="662"/>
    </row>
    <row r="1015" spans="1:27" ht="15.75" customHeight="1">
      <c r="A1015" s="662"/>
      <c r="B1015" s="707"/>
      <c r="C1015" s="662"/>
      <c r="D1015" s="662"/>
      <c r="E1015" s="662"/>
      <c r="F1015" s="662"/>
      <c r="G1015" s="662"/>
      <c r="H1015" s="706"/>
      <c r="I1015" s="662"/>
      <c r="J1015" s="662"/>
      <c r="K1015" s="662"/>
      <c r="L1015" s="662"/>
      <c r="M1015" s="662"/>
      <c r="N1015" s="662"/>
      <c r="O1015" s="662"/>
      <c r="P1015" s="662"/>
      <c r="Q1015" s="662"/>
      <c r="R1015" s="662"/>
      <c r="S1015" s="662"/>
      <c r="T1015" s="662"/>
      <c r="U1015" s="662"/>
      <c r="V1015" s="662"/>
      <c r="W1015" s="662"/>
      <c r="X1015" s="662"/>
      <c r="Y1015" s="662"/>
      <c r="Z1015" s="662"/>
      <c r="AA1015" s="662"/>
    </row>
    <row r="1016" spans="1:27" ht="15.75" customHeight="1">
      <c r="A1016" s="662"/>
      <c r="B1016" s="707"/>
      <c r="C1016" s="662"/>
      <c r="D1016" s="662"/>
      <c r="E1016" s="662"/>
      <c r="F1016" s="662"/>
      <c r="G1016" s="662"/>
      <c r="H1016" s="706"/>
      <c r="I1016" s="662"/>
      <c r="J1016" s="662"/>
      <c r="K1016" s="662"/>
      <c r="L1016" s="662"/>
      <c r="M1016" s="662"/>
      <c r="N1016" s="662"/>
      <c r="O1016" s="662"/>
      <c r="P1016" s="662"/>
      <c r="Q1016" s="662"/>
      <c r="R1016" s="662"/>
      <c r="S1016" s="662"/>
      <c r="T1016" s="662"/>
      <c r="U1016" s="662"/>
      <c r="V1016" s="662"/>
      <c r="W1016" s="662"/>
      <c r="X1016" s="662"/>
      <c r="Y1016" s="662"/>
      <c r="Z1016" s="662"/>
      <c r="AA1016" s="662"/>
    </row>
    <row r="1017" spans="1:27" ht="15.75" customHeight="1">
      <c r="A1017" s="662"/>
      <c r="B1017" s="707"/>
      <c r="C1017" s="662"/>
      <c r="D1017" s="662"/>
      <c r="E1017" s="662"/>
      <c r="F1017" s="662"/>
      <c r="G1017" s="662"/>
      <c r="H1017" s="706"/>
      <c r="I1017" s="662"/>
      <c r="J1017" s="662"/>
      <c r="K1017" s="662"/>
      <c r="L1017" s="662"/>
      <c r="M1017" s="662"/>
      <c r="N1017" s="662"/>
      <c r="O1017" s="662"/>
      <c r="P1017" s="662"/>
      <c r="Q1017" s="662"/>
      <c r="R1017" s="662"/>
      <c r="S1017" s="662"/>
      <c r="T1017" s="662"/>
      <c r="U1017" s="662"/>
      <c r="V1017" s="662"/>
      <c r="W1017" s="662"/>
      <c r="X1017" s="662"/>
      <c r="Y1017" s="662"/>
      <c r="Z1017" s="662"/>
      <c r="AA1017" s="662"/>
    </row>
    <row r="1018" spans="1:27" ht="15.75" customHeight="1">
      <c r="A1018" s="662"/>
      <c r="B1018" s="707"/>
      <c r="C1018" s="662"/>
      <c r="D1018" s="662"/>
      <c r="E1018" s="662"/>
      <c r="F1018" s="662"/>
      <c r="G1018" s="662"/>
      <c r="H1018" s="706"/>
      <c r="I1018" s="662"/>
      <c r="J1018" s="662"/>
      <c r="K1018" s="662"/>
      <c r="L1018" s="662"/>
      <c r="M1018" s="662"/>
      <c r="N1018" s="662"/>
      <c r="O1018" s="662"/>
      <c r="P1018" s="662"/>
      <c r="Q1018" s="662"/>
      <c r="R1018" s="662"/>
      <c r="S1018" s="662"/>
      <c r="T1018" s="662"/>
      <c r="U1018" s="662"/>
      <c r="V1018" s="662"/>
      <c r="W1018" s="662"/>
      <c r="X1018" s="662"/>
      <c r="Y1018" s="662"/>
      <c r="Z1018" s="662"/>
      <c r="AA1018" s="662"/>
    </row>
    <row r="1019" spans="1:27" ht="15.75" customHeight="1">
      <c r="A1019" s="662"/>
      <c r="B1019" s="707"/>
      <c r="C1019" s="662"/>
      <c r="D1019" s="662"/>
      <c r="E1019" s="662"/>
      <c r="F1019" s="662"/>
      <c r="G1019" s="662"/>
      <c r="H1019" s="706"/>
      <c r="I1019" s="662"/>
      <c r="J1019" s="662"/>
      <c r="K1019" s="662"/>
      <c r="L1019" s="662"/>
      <c r="M1019" s="662"/>
      <c r="N1019" s="662"/>
      <c r="O1019" s="662"/>
      <c r="P1019" s="662"/>
      <c r="Q1019" s="662"/>
      <c r="R1019" s="662"/>
      <c r="S1019" s="662"/>
      <c r="T1019" s="662"/>
      <c r="U1019" s="662"/>
      <c r="V1019" s="662"/>
      <c r="W1019" s="662"/>
      <c r="X1019" s="662"/>
      <c r="Y1019" s="662"/>
      <c r="Z1019" s="662"/>
      <c r="AA1019" s="662"/>
    </row>
    <row r="1020" spans="1:27" ht="15.75" customHeight="1">
      <c r="A1020" s="662"/>
      <c r="B1020" s="707"/>
      <c r="C1020" s="662"/>
      <c r="D1020" s="662"/>
      <c r="E1020" s="662"/>
      <c r="F1020" s="662"/>
      <c r="G1020" s="662"/>
      <c r="H1020" s="706"/>
      <c r="I1020" s="662"/>
      <c r="J1020" s="662"/>
      <c r="K1020" s="662"/>
      <c r="L1020" s="662"/>
      <c r="M1020" s="662"/>
      <c r="N1020" s="662"/>
      <c r="O1020" s="662"/>
      <c r="P1020" s="662"/>
      <c r="Q1020" s="662"/>
      <c r="R1020" s="662"/>
      <c r="S1020" s="662"/>
      <c r="T1020" s="662"/>
      <c r="U1020" s="662"/>
      <c r="V1020" s="662"/>
      <c r="W1020" s="662"/>
      <c r="X1020" s="662"/>
      <c r="Y1020" s="662"/>
      <c r="Z1020" s="662"/>
      <c r="AA1020" s="662"/>
    </row>
    <row r="1021" spans="1:27" ht="15.75" customHeight="1">
      <c r="A1021" s="662"/>
      <c r="B1021" s="707"/>
      <c r="C1021" s="662"/>
      <c r="D1021" s="662"/>
      <c r="E1021" s="662"/>
      <c r="F1021" s="662"/>
      <c r="G1021" s="662"/>
      <c r="H1021" s="706"/>
      <c r="I1021" s="662"/>
      <c r="J1021" s="662"/>
      <c r="K1021" s="662"/>
      <c r="L1021" s="662"/>
      <c r="M1021" s="662"/>
      <c r="N1021" s="662"/>
      <c r="O1021" s="662"/>
      <c r="P1021" s="662"/>
      <c r="Q1021" s="662"/>
      <c r="R1021" s="662"/>
      <c r="S1021" s="662"/>
      <c r="T1021" s="662"/>
      <c r="U1021" s="662"/>
      <c r="V1021" s="662"/>
      <c r="W1021" s="662"/>
      <c r="X1021" s="662"/>
      <c r="Y1021" s="662"/>
      <c r="Z1021" s="662"/>
      <c r="AA1021" s="662"/>
    </row>
    <row r="1022" spans="1:27" ht="15.75" customHeight="1">
      <c r="A1022" s="662"/>
      <c r="B1022" s="707"/>
      <c r="C1022" s="662"/>
      <c r="D1022" s="662"/>
      <c r="E1022" s="662"/>
      <c r="F1022" s="662"/>
      <c r="G1022" s="662"/>
      <c r="H1022" s="706"/>
      <c r="I1022" s="662"/>
      <c r="J1022" s="662"/>
      <c r="K1022" s="662"/>
      <c r="L1022" s="662"/>
      <c r="M1022" s="662"/>
      <c r="N1022" s="662"/>
      <c r="O1022" s="662"/>
      <c r="P1022" s="662"/>
      <c r="Q1022" s="662"/>
      <c r="R1022" s="662"/>
      <c r="S1022" s="662"/>
      <c r="T1022" s="662"/>
      <c r="U1022" s="662"/>
      <c r="V1022" s="662"/>
      <c r="W1022" s="662"/>
      <c r="X1022" s="662"/>
      <c r="Y1022" s="662"/>
      <c r="Z1022" s="662"/>
      <c r="AA1022" s="662"/>
    </row>
    <row r="1023" spans="1:27" ht="15.75" customHeight="1">
      <c r="A1023" s="662"/>
      <c r="B1023" s="707"/>
      <c r="C1023" s="662"/>
      <c r="D1023" s="662"/>
      <c r="E1023" s="662"/>
      <c r="F1023" s="662"/>
      <c r="G1023" s="662"/>
      <c r="H1023" s="706"/>
      <c r="I1023" s="662"/>
      <c r="J1023" s="662"/>
      <c r="K1023" s="662"/>
      <c r="L1023" s="662"/>
      <c r="M1023" s="662"/>
      <c r="N1023" s="662"/>
      <c r="O1023" s="662"/>
      <c r="P1023" s="662"/>
      <c r="Q1023" s="662"/>
      <c r="R1023" s="662"/>
      <c r="S1023" s="662"/>
      <c r="T1023" s="662"/>
      <c r="U1023" s="662"/>
      <c r="V1023" s="662"/>
      <c r="W1023" s="662"/>
      <c r="X1023" s="662"/>
      <c r="Y1023" s="662"/>
      <c r="Z1023" s="662"/>
      <c r="AA1023" s="662"/>
    </row>
    <row r="1024" spans="1:27" ht="15.75" customHeight="1">
      <c r="A1024" s="662"/>
      <c r="B1024" s="707"/>
      <c r="C1024" s="662"/>
      <c r="D1024" s="662"/>
      <c r="E1024" s="662"/>
      <c r="F1024" s="662"/>
      <c r="G1024" s="662"/>
      <c r="H1024" s="706"/>
      <c r="I1024" s="662"/>
      <c r="J1024" s="662"/>
      <c r="K1024" s="662"/>
      <c r="L1024" s="662"/>
      <c r="M1024" s="662"/>
      <c r="N1024" s="662"/>
      <c r="O1024" s="662"/>
      <c r="P1024" s="662"/>
      <c r="Q1024" s="662"/>
      <c r="R1024" s="662"/>
      <c r="S1024" s="662"/>
      <c r="T1024" s="662"/>
      <c r="U1024" s="662"/>
      <c r="V1024" s="662"/>
      <c r="W1024" s="662"/>
      <c r="X1024" s="662"/>
      <c r="Y1024" s="662"/>
      <c r="Z1024" s="662"/>
      <c r="AA1024" s="662"/>
    </row>
    <row r="1025" spans="1:27" ht="15.75" customHeight="1">
      <c r="A1025" s="662"/>
      <c r="B1025" s="707"/>
      <c r="C1025" s="662"/>
      <c r="D1025" s="662"/>
      <c r="E1025" s="662"/>
      <c r="F1025" s="662"/>
      <c r="G1025" s="662"/>
      <c r="H1025" s="706"/>
      <c r="I1025" s="662"/>
      <c r="J1025" s="662"/>
      <c r="K1025" s="662"/>
      <c r="L1025" s="662"/>
      <c r="M1025" s="662"/>
      <c r="N1025" s="662"/>
      <c r="O1025" s="662"/>
      <c r="P1025" s="662"/>
      <c r="Q1025" s="662"/>
      <c r="R1025" s="662"/>
      <c r="S1025" s="662"/>
      <c r="T1025" s="662"/>
      <c r="U1025" s="662"/>
      <c r="V1025" s="662"/>
      <c r="W1025" s="662"/>
      <c r="X1025" s="662"/>
      <c r="Y1025" s="662"/>
      <c r="Z1025" s="662"/>
      <c r="AA1025" s="662"/>
    </row>
    <row r="1026" spans="1:27" ht="15.75" customHeight="1">
      <c r="A1026" s="662"/>
      <c r="B1026" s="707"/>
      <c r="C1026" s="662"/>
      <c r="D1026" s="662"/>
      <c r="E1026" s="662"/>
      <c r="F1026" s="662"/>
      <c r="G1026" s="662"/>
      <c r="H1026" s="706"/>
      <c r="I1026" s="662"/>
      <c r="J1026" s="662"/>
      <c r="K1026" s="662"/>
      <c r="L1026" s="662"/>
      <c r="M1026" s="662"/>
      <c r="N1026" s="662"/>
      <c r="O1026" s="662"/>
      <c r="P1026" s="662"/>
      <c r="Q1026" s="662"/>
      <c r="R1026" s="662"/>
      <c r="S1026" s="662"/>
      <c r="T1026" s="662"/>
      <c r="U1026" s="662"/>
      <c r="V1026" s="662"/>
      <c r="W1026" s="662"/>
      <c r="X1026" s="662"/>
      <c r="Y1026" s="662"/>
      <c r="Z1026" s="662"/>
      <c r="AA1026" s="662"/>
    </row>
    <row r="1027" spans="1:27" ht="15.75" customHeight="1">
      <c r="A1027" s="662"/>
      <c r="B1027" s="707"/>
      <c r="C1027" s="662"/>
      <c r="D1027" s="662"/>
      <c r="E1027" s="662"/>
      <c r="F1027" s="662"/>
      <c r="G1027" s="662"/>
      <c r="H1027" s="706"/>
      <c r="I1027" s="662"/>
      <c r="J1027" s="662"/>
      <c r="K1027" s="662"/>
      <c r="L1027" s="662"/>
      <c r="M1027" s="662"/>
      <c r="N1027" s="662"/>
      <c r="O1027" s="662"/>
      <c r="P1027" s="662"/>
      <c r="Q1027" s="662"/>
      <c r="R1027" s="662"/>
      <c r="S1027" s="662"/>
      <c r="T1027" s="662"/>
      <c r="U1027" s="662"/>
      <c r="V1027" s="662"/>
      <c r="W1027" s="662"/>
      <c r="X1027" s="662"/>
      <c r="Y1027" s="662"/>
      <c r="Z1027" s="662"/>
      <c r="AA1027" s="662"/>
    </row>
    <row r="1028" spans="1:27" ht="15.75" customHeight="1">
      <c r="A1028" s="662"/>
      <c r="B1028" s="707"/>
      <c r="C1028" s="662"/>
      <c r="D1028" s="662"/>
      <c r="E1028" s="662"/>
      <c r="F1028" s="662"/>
      <c r="G1028" s="662"/>
      <c r="H1028" s="706"/>
      <c r="I1028" s="662"/>
      <c r="J1028" s="662"/>
      <c r="K1028" s="662"/>
      <c r="L1028" s="662"/>
      <c r="M1028" s="662"/>
      <c r="N1028" s="662"/>
      <c r="O1028" s="662"/>
      <c r="P1028" s="662"/>
      <c r="Q1028" s="662"/>
      <c r="R1028" s="662"/>
      <c r="S1028" s="662"/>
      <c r="T1028" s="662"/>
      <c r="U1028" s="662"/>
      <c r="V1028" s="662"/>
      <c r="W1028" s="662"/>
      <c r="X1028" s="662"/>
      <c r="Y1028" s="662"/>
      <c r="Z1028" s="662"/>
      <c r="AA1028" s="662"/>
    </row>
    <row r="1029" spans="1:27" ht="15.75" customHeight="1">
      <c r="A1029" s="662"/>
      <c r="B1029" s="707"/>
      <c r="C1029" s="662"/>
      <c r="D1029" s="662"/>
      <c r="E1029" s="662"/>
      <c r="F1029" s="662"/>
      <c r="G1029" s="662"/>
      <c r="H1029" s="706"/>
      <c r="I1029" s="662"/>
      <c r="J1029" s="662"/>
      <c r="K1029" s="662"/>
      <c r="L1029" s="662"/>
      <c r="M1029" s="662"/>
      <c r="N1029" s="662"/>
      <c r="O1029" s="662"/>
      <c r="P1029" s="662"/>
      <c r="Q1029" s="662"/>
      <c r="R1029" s="662"/>
      <c r="S1029" s="662"/>
      <c r="T1029" s="662"/>
      <c r="U1029" s="662"/>
      <c r="V1029" s="662"/>
      <c r="W1029" s="662"/>
      <c r="X1029" s="662"/>
      <c r="Y1029" s="662"/>
      <c r="Z1029" s="662"/>
      <c r="AA1029" s="662"/>
    </row>
    <row r="1030" spans="1:27" ht="15.75" customHeight="1">
      <c r="A1030" s="662"/>
      <c r="B1030" s="707"/>
      <c r="C1030" s="662"/>
      <c r="D1030" s="662"/>
      <c r="E1030" s="662"/>
      <c r="F1030" s="662"/>
      <c r="G1030" s="662"/>
      <c r="H1030" s="706"/>
      <c r="I1030" s="662"/>
      <c r="J1030" s="662"/>
      <c r="K1030" s="662"/>
      <c r="L1030" s="662"/>
      <c r="M1030" s="662"/>
      <c r="N1030" s="662"/>
      <c r="O1030" s="662"/>
      <c r="P1030" s="662"/>
      <c r="Q1030" s="662"/>
      <c r="R1030" s="662"/>
      <c r="S1030" s="662"/>
      <c r="T1030" s="662"/>
      <c r="U1030" s="662"/>
      <c r="V1030" s="662"/>
      <c r="W1030" s="662"/>
      <c r="X1030" s="662"/>
      <c r="Y1030" s="662"/>
      <c r="Z1030" s="662"/>
      <c r="AA1030" s="662"/>
    </row>
    <row r="1031" spans="1:27" ht="15.75" customHeight="1">
      <c r="A1031" s="662"/>
      <c r="B1031" s="707"/>
      <c r="C1031" s="662"/>
      <c r="D1031" s="662"/>
      <c r="E1031" s="662"/>
      <c r="F1031" s="662"/>
      <c r="G1031" s="662"/>
      <c r="H1031" s="706"/>
      <c r="I1031" s="662"/>
      <c r="J1031" s="662"/>
      <c r="K1031" s="662"/>
      <c r="L1031" s="662"/>
      <c r="M1031" s="662"/>
      <c r="N1031" s="662"/>
      <c r="O1031" s="662"/>
      <c r="P1031" s="662"/>
      <c r="Q1031" s="662"/>
      <c r="R1031" s="662"/>
      <c r="S1031" s="662"/>
      <c r="T1031" s="662"/>
      <c r="U1031" s="662"/>
      <c r="V1031" s="662"/>
      <c r="W1031" s="662"/>
      <c r="X1031" s="662"/>
      <c r="Y1031" s="662"/>
      <c r="Z1031" s="662"/>
      <c r="AA1031" s="662"/>
    </row>
    <row r="1032" spans="1:27" ht="15.75" customHeight="1">
      <c r="A1032" s="662"/>
      <c r="B1032" s="707"/>
      <c r="C1032" s="662"/>
      <c r="D1032" s="662"/>
      <c r="E1032" s="662"/>
      <c r="F1032" s="662"/>
      <c r="G1032" s="662"/>
      <c r="H1032" s="706"/>
      <c r="I1032" s="662"/>
      <c r="J1032" s="662"/>
      <c r="K1032" s="662"/>
      <c r="L1032" s="662"/>
      <c r="M1032" s="662"/>
      <c r="N1032" s="662"/>
      <c r="O1032" s="662"/>
      <c r="P1032" s="662"/>
      <c r="Q1032" s="662"/>
      <c r="R1032" s="662"/>
      <c r="S1032" s="662"/>
      <c r="T1032" s="662"/>
      <c r="U1032" s="662"/>
      <c r="V1032" s="662"/>
      <c r="W1032" s="662"/>
      <c r="X1032" s="662"/>
      <c r="Y1032" s="662"/>
      <c r="Z1032" s="662"/>
      <c r="AA1032" s="662"/>
    </row>
    <row r="1033" spans="1:27" ht="15.75" customHeight="1">
      <c r="A1033" s="662"/>
      <c r="B1033" s="707"/>
      <c r="C1033" s="662"/>
      <c r="D1033" s="662"/>
      <c r="E1033" s="662"/>
      <c r="F1033" s="662"/>
      <c r="G1033" s="662"/>
      <c r="H1033" s="706"/>
      <c r="I1033" s="662"/>
      <c r="J1033" s="662"/>
      <c r="K1033" s="662"/>
      <c r="L1033" s="662"/>
      <c r="M1033" s="662"/>
      <c r="N1033" s="662"/>
      <c r="O1033" s="662"/>
      <c r="P1033" s="662"/>
      <c r="Q1033" s="662"/>
      <c r="R1033" s="662"/>
      <c r="S1033" s="662"/>
      <c r="T1033" s="662"/>
      <c r="U1033" s="662"/>
      <c r="V1033" s="662"/>
      <c r="W1033" s="662"/>
      <c r="X1033" s="662"/>
      <c r="Y1033" s="662"/>
      <c r="Z1033" s="662"/>
      <c r="AA1033" s="662"/>
    </row>
    <row r="1034" spans="1:27" ht="15.75" customHeight="1">
      <c r="A1034" s="662"/>
      <c r="B1034" s="707"/>
      <c r="C1034" s="662"/>
      <c r="D1034" s="662"/>
      <c r="E1034" s="662"/>
      <c r="F1034" s="662"/>
      <c r="G1034" s="662"/>
      <c r="H1034" s="706"/>
      <c r="I1034" s="662"/>
      <c r="J1034" s="662"/>
      <c r="K1034" s="662"/>
      <c r="L1034" s="662"/>
      <c r="M1034" s="662"/>
      <c r="N1034" s="662"/>
      <c r="O1034" s="662"/>
      <c r="P1034" s="662"/>
      <c r="Q1034" s="662"/>
      <c r="R1034" s="662"/>
      <c r="S1034" s="662"/>
      <c r="T1034" s="662"/>
      <c r="U1034" s="662"/>
      <c r="V1034" s="662"/>
      <c r="W1034" s="662"/>
      <c r="X1034" s="662"/>
      <c r="Y1034" s="662"/>
      <c r="Z1034" s="662"/>
      <c r="AA1034" s="662"/>
    </row>
  </sheetData>
  <dataValidations count="1">
    <dataValidation type="list" allowBlank="1" sqref="E2:E35 E54:E56 E84:E90 E94:E103 E105:E107 E118 E121:E153 E155:E156 E158:E168 E171:E189 E192:E194 E196:E197 E199 E201:E212 E214:E222 E224:E239 E241 E243:E252 E254:E272 E274:E276 E278:E283 E285:E416" xr:uid="{00000000-0002-0000-0A00-000000000000}">
      <formula1>"MD,DO,US IMG,non US IMG"</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A64D79"/>
    <outlinePr summaryBelow="0" summaryRight="0"/>
  </sheetPr>
  <dimension ref="A1:Z1000"/>
  <sheetViews>
    <sheetView workbookViewId="0"/>
  </sheetViews>
  <sheetFormatPr defaultColWidth="14.42578125" defaultRowHeight="15" customHeight="1"/>
  <cols>
    <col min="1" max="3" width="14.42578125" customWidth="1"/>
    <col min="4" max="4" width="23.42578125" customWidth="1"/>
    <col min="5" max="5" width="53.5703125" customWidth="1"/>
    <col min="6" max="6" width="14.42578125" customWidth="1"/>
    <col min="7" max="7" width="5" customWidth="1"/>
    <col min="8" max="8" width="24.7109375" customWidth="1"/>
    <col min="9" max="9" width="29.7109375" customWidth="1"/>
  </cols>
  <sheetData>
    <row r="1" spans="1:26" ht="15.75" customHeight="1">
      <c r="A1" s="1248" t="s">
        <v>9064</v>
      </c>
      <c r="B1" s="1210"/>
      <c r="C1" s="1210"/>
      <c r="D1" s="1210"/>
      <c r="E1" s="1210"/>
      <c r="F1" s="1210"/>
      <c r="G1" s="666"/>
      <c r="H1" s="708"/>
      <c r="I1" s="708"/>
      <c r="J1" s="708"/>
      <c r="K1" s="708"/>
      <c r="L1" s="708"/>
      <c r="M1" s="708"/>
      <c r="N1" s="708"/>
      <c r="O1" s="708"/>
      <c r="P1" s="708"/>
      <c r="Q1" s="708"/>
      <c r="R1" s="708"/>
      <c r="S1" s="708"/>
      <c r="T1" s="708"/>
      <c r="U1" s="708"/>
      <c r="V1" s="708"/>
      <c r="W1" s="708"/>
      <c r="X1" s="708"/>
      <c r="Y1" s="708"/>
      <c r="Z1" s="708"/>
    </row>
    <row r="2" spans="1:26" ht="15.75" customHeight="1">
      <c r="A2" s="709" t="s">
        <v>2634</v>
      </c>
      <c r="B2" s="709" t="s">
        <v>9065</v>
      </c>
      <c r="C2" s="709" t="s">
        <v>9066</v>
      </c>
      <c r="D2" s="709" t="s">
        <v>9067</v>
      </c>
      <c r="E2" s="709" t="s">
        <v>2917</v>
      </c>
      <c r="F2" s="709" t="s">
        <v>8787</v>
      </c>
      <c r="G2" s="666"/>
      <c r="H2" s="502" t="s">
        <v>2917</v>
      </c>
      <c r="I2" s="502" t="s">
        <v>2917</v>
      </c>
      <c r="J2" s="502" t="s">
        <v>2917</v>
      </c>
      <c r="K2" s="566"/>
      <c r="L2" s="566"/>
      <c r="M2" s="566"/>
      <c r="N2" s="566"/>
      <c r="O2" s="566"/>
      <c r="P2" s="566"/>
      <c r="Q2" s="566"/>
      <c r="R2" s="566"/>
      <c r="S2" s="566"/>
      <c r="T2" s="566"/>
      <c r="U2" s="566"/>
      <c r="V2" s="566"/>
      <c r="W2" s="566"/>
      <c r="X2" s="566"/>
      <c r="Y2" s="566"/>
      <c r="Z2" s="566"/>
    </row>
    <row r="3" spans="1:26" ht="15.75" customHeight="1">
      <c r="A3" s="710" t="s">
        <v>2692</v>
      </c>
      <c r="B3" s="711">
        <v>44141</v>
      </c>
      <c r="C3" s="710" t="s">
        <v>9068</v>
      </c>
      <c r="D3" s="684" t="s">
        <v>9069</v>
      </c>
      <c r="E3" s="699"/>
      <c r="F3" s="699"/>
      <c r="G3" s="698"/>
      <c r="H3" s="699"/>
      <c r="I3" s="699"/>
      <c r="J3" s="699"/>
      <c r="K3" s="699"/>
      <c r="L3" s="699"/>
      <c r="M3" s="699"/>
      <c r="N3" s="699"/>
      <c r="O3" s="699"/>
      <c r="P3" s="699"/>
      <c r="Q3" s="699"/>
      <c r="R3" s="699"/>
      <c r="S3" s="699"/>
      <c r="T3" s="699"/>
      <c r="U3" s="699"/>
      <c r="V3" s="699"/>
      <c r="W3" s="699"/>
      <c r="X3" s="699"/>
      <c r="Y3" s="699"/>
      <c r="Z3" s="699"/>
    </row>
    <row r="4" spans="1:26" ht="15.75" customHeight="1">
      <c r="A4" s="684" t="s">
        <v>3573</v>
      </c>
      <c r="B4" s="712">
        <v>44180</v>
      </c>
      <c r="C4" s="684" t="s">
        <v>9070</v>
      </c>
      <c r="D4" s="684" t="s">
        <v>9071</v>
      </c>
      <c r="E4" s="699"/>
      <c r="F4" s="699"/>
      <c r="G4" s="698"/>
      <c r="H4" s="699"/>
      <c r="I4" s="699"/>
      <c r="J4" s="699"/>
      <c r="K4" s="699"/>
      <c r="L4" s="699"/>
      <c r="M4" s="699"/>
      <c r="N4" s="699"/>
      <c r="O4" s="699"/>
      <c r="P4" s="699"/>
      <c r="Q4" s="699"/>
      <c r="R4" s="699"/>
      <c r="S4" s="699"/>
      <c r="T4" s="699"/>
      <c r="U4" s="699"/>
      <c r="V4" s="699"/>
      <c r="W4" s="699"/>
      <c r="X4" s="699"/>
      <c r="Y4" s="699"/>
      <c r="Z4" s="699"/>
    </row>
    <row r="5" spans="1:26" ht="15.75" customHeight="1">
      <c r="A5" s="684" t="s">
        <v>9072</v>
      </c>
      <c r="B5" s="713">
        <v>44187</v>
      </c>
      <c r="C5" s="684" t="s">
        <v>9073</v>
      </c>
      <c r="D5" s="684" t="s">
        <v>9071</v>
      </c>
      <c r="E5" s="699"/>
      <c r="F5" s="699"/>
      <c r="G5" s="698"/>
      <c r="H5" s="699"/>
      <c r="I5" s="699"/>
      <c r="J5" s="699"/>
      <c r="K5" s="699"/>
      <c r="L5" s="699"/>
      <c r="M5" s="699"/>
      <c r="N5" s="699"/>
      <c r="O5" s="699"/>
      <c r="P5" s="699"/>
      <c r="Q5" s="699"/>
      <c r="R5" s="699"/>
      <c r="S5" s="699"/>
      <c r="T5" s="699"/>
      <c r="U5" s="699"/>
      <c r="V5" s="699"/>
      <c r="W5" s="699"/>
      <c r="X5" s="699"/>
      <c r="Y5" s="699"/>
      <c r="Z5" s="699"/>
    </row>
    <row r="6" spans="1:26" ht="15.75" customHeight="1">
      <c r="A6" s="684" t="s">
        <v>3573</v>
      </c>
      <c r="B6" s="714">
        <v>44169</v>
      </c>
      <c r="C6" s="684" t="s">
        <v>9074</v>
      </c>
      <c r="D6" s="684" t="s">
        <v>9071</v>
      </c>
      <c r="E6" s="699"/>
      <c r="F6" s="699"/>
      <c r="G6" s="698"/>
      <c r="H6" s="699"/>
      <c r="I6" s="699"/>
      <c r="J6" s="699"/>
      <c r="K6" s="699"/>
      <c r="L6" s="699"/>
      <c r="M6" s="699"/>
      <c r="N6" s="699"/>
      <c r="O6" s="699"/>
      <c r="P6" s="699"/>
      <c r="Q6" s="699"/>
      <c r="R6" s="699"/>
      <c r="S6" s="699"/>
      <c r="T6" s="699"/>
      <c r="U6" s="699"/>
      <c r="V6" s="699"/>
      <c r="W6" s="699"/>
      <c r="X6" s="699"/>
      <c r="Y6" s="699"/>
      <c r="Z6" s="699"/>
    </row>
    <row r="7" spans="1:26" ht="15.75" customHeight="1">
      <c r="A7" s="684" t="s">
        <v>3033</v>
      </c>
      <c r="B7" s="712">
        <v>43842</v>
      </c>
      <c r="C7" s="684" t="s">
        <v>9075</v>
      </c>
      <c r="D7" s="684" t="s">
        <v>9076</v>
      </c>
      <c r="E7" s="699"/>
      <c r="F7" s="699"/>
      <c r="G7" s="698"/>
      <c r="H7" s="699"/>
      <c r="I7" s="699"/>
      <c r="J7" s="699"/>
      <c r="K7" s="699"/>
      <c r="L7" s="699"/>
      <c r="M7" s="699"/>
      <c r="N7" s="699"/>
      <c r="O7" s="699"/>
      <c r="P7" s="699"/>
      <c r="Q7" s="699"/>
      <c r="R7" s="699"/>
      <c r="S7" s="699"/>
      <c r="T7" s="699"/>
      <c r="U7" s="699"/>
      <c r="V7" s="699"/>
      <c r="W7" s="699"/>
      <c r="X7" s="699"/>
      <c r="Y7" s="699"/>
      <c r="Z7" s="699"/>
    </row>
    <row r="8" spans="1:26" ht="15.75" customHeight="1">
      <c r="A8" s="684" t="s">
        <v>9077</v>
      </c>
      <c r="B8" s="713">
        <v>43845</v>
      </c>
      <c r="C8" s="684" t="s">
        <v>9078</v>
      </c>
      <c r="D8" s="684" t="s">
        <v>9079</v>
      </c>
      <c r="E8" s="699" t="s">
        <v>9080</v>
      </c>
      <c r="F8" s="699"/>
      <c r="G8" s="698"/>
      <c r="H8" s="699"/>
      <c r="I8" s="699"/>
      <c r="J8" s="699"/>
      <c r="K8" s="699"/>
      <c r="L8" s="699"/>
      <c r="M8" s="699"/>
      <c r="N8" s="699"/>
      <c r="O8" s="699"/>
      <c r="P8" s="699"/>
      <c r="Q8" s="699"/>
      <c r="R8" s="699"/>
      <c r="S8" s="699"/>
      <c r="T8" s="699"/>
      <c r="U8" s="699"/>
      <c r="V8" s="699"/>
      <c r="W8" s="699"/>
      <c r="X8" s="699"/>
      <c r="Y8" s="699"/>
      <c r="Z8" s="699"/>
    </row>
    <row r="9" spans="1:26" ht="15.75" customHeight="1">
      <c r="A9" s="715" t="s">
        <v>2681</v>
      </c>
      <c r="B9" s="716">
        <v>43843</v>
      </c>
      <c r="C9" s="715" t="s">
        <v>9081</v>
      </c>
      <c r="D9" s="684" t="s">
        <v>9076</v>
      </c>
      <c r="E9" s="699"/>
      <c r="F9" s="699"/>
      <c r="G9" s="698"/>
      <c r="H9" s="699"/>
      <c r="I9" s="699"/>
      <c r="J9" s="699"/>
      <c r="K9" s="699"/>
      <c r="L9" s="699"/>
      <c r="M9" s="699"/>
      <c r="N9" s="699"/>
      <c r="O9" s="699"/>
      <c r="P9" s="699"/>
      <c r="Q9" s="699"/>
      <c r="R9" s="699"/>
      <c r="S9" s="699"/>
      <c r="T9" s="699"/>
      <c r="U9" s="699"/>
      <c r="V9" s="699"/>
      <c r="W9" s="699"/>
      <c r="X9" s="699"/>
      <c r="Y9" s="699"/>
      <c r="Z9" s="699"/>
    </row>
    <row r="10" spans="1:26" ht="15.75" customHeight="1">
      <c r="A10" s="684" t="s">
        <v>9082</v>
      </c>
      <c r="B10" s="713">
        <v>43843</v>
      </c>
      <c r="C10" s="684" t="s">
        <v>9083</v>
      </c>
      <c r="D10" s="684" t="s">
        <v>9084</v>
      </c>
      <c r="E10" s="699"/>
      <c r="F10" s="699"/>
      <c r="G10" s="698"/>
      <c r="H10" s="699"/>
      <c r="I10" s="699"/>
      <c r="J10" s="699"/>
      <c r="K10" s="699"/>
      <c r="L10" s="699"/>
      <c r="M10" s="699"/>
      <c r="N10" s="699"/>
      <c r="O10" s="699"/>
      <c r="P10" s="699"/>
      <c r="Q10" s="699"/>
      <c r="R10" s="699"/>
      <c r="S10" s="699"/>
      <c r="T10" s="699"/>
      <c r="U10" s="699"/>
      <c r="V10" s="699"/>
      <c r="W10" s="699"/>
      <c r="X10" s="699"/>
      <c r="Y10" s="699"/>
      <c r="Z10" s="699"/>
    </row>
    <row r="11" spans="1:26" ht="15.75" customHeight="1">
      <c r="A11" s="684" t="s">
        <v>3480</v>
      </c>
      <c r="B11" s="713">
        <v>44172</v>
      </c>
      <c r="C11" s="684" t="s">
        <v>9085</v>
      </c>
      <c r="D11" s="684" t="s">
        <v>9084</v>
      </c>
      <c r="E11" s="699"/>
      <c r="F11" s="699"/>
      <c r="G11" s="698"/>
      <c r="H11" s="699"/>
      <c r="I11" s="699"/>
      <c r="J11" s="699"/>
      <c r="K11" s="699"/>
      <c r="L11" s="699"/>
      <c r="M11" s="699"/>
      <c r="N11" s="699"/>
      <c r="O11" s="699"/>
      <c r="P11" s="699"/>
      <c r="Q11" s="699"/>
      <c r="R11" s="699"/>
      <c r="S11" s="699"/>
      <c r="T11" s="699"/>
      <c r="U11" s="699"/>
      <c r="V11" s="699"/>
      <c r="W11" s="699"/>
      <c r="X11" s="699"/>
      <c r="Y11" s="699"/>
      <c r="Z11" s="699"/>
    </row>
    <row r="12" spans="1:26" ht="15.75" customHeight="1">
      <c r="A12" s="684" t="s">
        <v>2694</v>
      </c>
      <c r="B12" s="712">
        <v>43835</v>
      </c>
      <c r="C12" s="684" t="s">
        <v>9086</v>
      </c>
      <c r="D12" s="684" t="s">
        <v>9084</v>
      </c>
      <c r="E12" s="699"/>
      <c r="F12" s="699"/>
      <c r="G12" s="698"/>
      <c r="H12" s="699"/>
      <c r="I12" s="699"/>
      <c r="J12" s="699"/>
      <c r="K12" s="699"/>
      <c r="L12" s="699"/>
      <c r="M12" s="699"/>
      <c r="N12" s="699"/>
      <c r="O12" s="699"/>
      <c r="P12" s="699"/>
      <c r="Q12" s="699"/>
      <c r="R12" s="699"/>
      <c r="S12" s="699"/>
      <c r="T12" s="699"/>
      <c r="U12" s="699"/>
      <c r="V12" s="699"/>
      <c r="W12" s="699"/>
      <c r="X12" s="699"/>
      <c r="Y12" s="699"/>
      <c r="Z12" s="699"/>
    </row>
    <row r="13" spans="1:26" ht="15.75" customHeight="1">
      <c r="A13" s="684"/>
      <c r="B13" s="684"/>
      <c r="C13" s="684"/>
      <c r="D13" s="684"/>
      <c r="E13" s="699"/>
      <c r="F13" s="699"/>
      <c r="G13" s="698"/>
      <c r="H13" s="699"/>
      <c r="I13" s="699"/>
      <c r="J13" s="699"/>
      <c r="K13" s="699"/>
      <c r="L13" s="699"/>
      <c r="M13" s="699"/>
      <c r="N13" s="699"/>
      <c r="O13" s="699"/>
      <c r="P13" s="699"/>
      <c r="Q13" s="699"/>
      <c r="R13" s="699"/>
      <c r="S13" s="699"/>
      <c r="T13" s="699"/>
      <c r="U13" s="699"/>
      <c r="V13" s="699"/>
      <c r="W13" s="699"/>
      <c r="X13" s="699"/>
      <c r="Y13" s="699"/>
      <c r="Z13" s="699"/>
    </row>
    <row r="14" spans="1:26" ht="15.75" customHeight="1">
      <c r="A14" s="699"/>
      <c r="B14" s="699"/>
      <c r="C14" s="699"/>
      <c r="D14" s="699"/>
      <c r="E14" s="699"/>
      <c r="F14" s="699"/>
      <c r="G14" s="698"/>
      <c r="H14" s="699"/>
      <c r="I14" s="699"/>
      <c r="J14" s="699"/>
      <c r="K14" s="699"/>
      <c r="L14" s="699"/>
      <c r="M14" s="699"/>
      <c r="N14" s="699"/>
      <c r="O14" s="699"/>
      <c r="P14" s="699"/>
      <c r="Q14" s="699"/>
      <c r="R14" s="699"/>
      <c r="S14" s="699"/>
      <c r="T14" s="699"/>
      <c r="U14" s="699"/>
      <c r="V14" s="699"/>
      <c r="W14" s="699"/>
      <c r="X14" s="699"/>
      <c r="Y14" s="699"/>
      <c r="Z14" s="699"/>
    </row>
    <row r="15" spans="1:26" ht="15.75" customHeight="1">
      <c r="A15" s="699"/>
      <c r="B15" s="701"/>
      <c r="C15" s="701"/>
      <c r="D15" s="699"/>
      <c r="E15" s="699"/>
      <c r="F15" s="699"/>
      <c r="G15" s="698"/>
      <c r="H15" s="699"/>
      <c r="I15" s="699"/>
      <c r="J15" s="699"/>
      <c r="K15" s="699"/>
      <c r="L15" s="699"/>
      <c r="M15" s="699"/>
      <c r="N15" s="699"/>
      <c r="O15" s="699"/>
      <c r="P15" s="699"/>
      <c r="Q15" s="699"/>
      <c r="R15" s="699"/>
      <c r="S15" s="699"/>
      <c r="T15" s="699"/>
      <c r="U15" s="699"/>
      <c r="V15" s="699"/>
      <c r="W15" s="699"/>
      <c r="X15" s="699"/>
      <c r="Y15" s="699"/>
      <c r="Z15" s="699"/>
    </row>
    <row r="16" spans="1:26" ht="15.75" customHeight="1">
      <c r="A16" s="699"/>
      <c r="B16" s="717"/>
      <c r="C16" s="699"/>
      <c r="D16" s="699"/>
      <c r="E16" s="699"/>
      <c r="F16" s="699"/>
      <c r="G16" s="698"/>
      <c r="H16" s="699"/>
      <c r="I16" s="699"/>
      <c r="J16" s="699"/>
      <c r="K16" s="699"/>
      <c r="L16" s="699"/>
      <c r="M16" s="699"/>
      <c r="N16" s="699"/>
      <c r="O16" s="699"/>
      <c r="P16" s="699"/>
      <c r="Q16" s="699"/>
      <c r="R16" s="699"/>
      <c r="S16" s="699"/>
      <c r="T16" s="699"/>
      <c r="U16" s="699"/>
      <c r="V16" s="699"/>
      <c r="W16" s="699"/>
      <c r="X16" s="699"/>
      <c r="Y16" s="699"/>
      <c r="Z16" s="699"/>
    </row>
    <row r="17" spans="1:26" ht="15.75" customHeight="1">
      <c r="A17" s="699"/>
      <c r="B17" s="701"/>
      <c r="C17" s="701"/>
      <c r="D17" s="699"/>
      <c r="E17" s="699"/>
      <c r="F17" s="699"/>
      <c r="G17" s="698"/>
      <c r="H17" s="699"/>
      <c r="I17" s="699"/>
      <c r="J17" s="699"/>
      <c r="K17" s="699"/>
      <c r="L17" s="699"/>
      <c r="M17" s="699"/>
      <c r="N17" s="699"/>
      <c r="O17" s="699"/>
      <c r="P17" s="699"/>
      <c r="Q17" s="699"/>
      <c r="R17" s="699"/>
      <c r="S17" s="699"/>
      <c r="T17" s="699"/>
      <c r="U17" s="699"/>
      <c r="V17" s="699"/>
      <c r="W17" s="699"/>
      <c r="X17" s="699"/>
      <c r="Y17" s="699"/>
      <c r="Z17" s="699"/>
    </row>
    <row r="18" spans="1:26" ht="15.75" customHeight="1">
      <c r="A18" s="699"/>
      <c r="B18" s="701"/>
      <c r="C18" s="701"/>
      <c r="D18" s="699"/>
      <c r="E18" s="699"/>
      <c r="F18" s="699"/>
      <c r="G18" s="698"/>
      <c r="H18" s="699"/>
      <c r="I18" s="699"/>
      <c r="J18" s="699"/>
      <c r="K18" s="699"/>
      <c r="L18" s="699"/>
      <c r="M18" s="699"/>
      <c r="N18" s="699"/>
      <c r="O18" s="699"/>
      <c r="P18" s="699"/>
      <c r="Q18" s="699"/>
      <c r="R18" s="699"/>
      <c r="S18" s="699"/>
      <c r="T18" s="699"/>
      <c r="U18" s="699"/>
      <c r="V18" s="699"/>
      <c r="W18" s="699"/>
      <c r="X18" s="699"/>
      <c r="Y18" s="699"/>
      <c r="Z18" s="699"/>
    </row>
    <row r="19" spans="1:26" ht="15.75" customHeight="1">
      <c r="A19" s="699"/>
      <c r="B19" s="718"/>
      <c r="C19" s="699"/>
      <c r="D19" s="699"/>
      <c r="E19" s="699"/>
      <c r="F19" s="699"/>
      <c r="G19" s="698"/>
      <c r="H19" s="699"/>
      <c r="I19" s="699"/>
      <c r="J19" s="699"/>
      <c r="K19" s="699"/>
      <c r="L19" s="699"/>
      <c r="M19" s="699"/>
      <c r="N19" s="699"/>
      <c r="O19" s="699"/>
      <c r="P19" s="699"/>
      <c r="Q19" s="699"/>
      <c r="R19" s="699"/>
      <c r="S19" s="699"/>
      <c r="T19" s="699"/>
      <c r="U19" s="699"/>
      <c r="V19" s="699"/>
      <c r="W19" s="699"/>
      <c r="X19" s="699"/>
      <c r="Y19" s="699"/>
      <c r="Z19" s="699"/>
    </row>
    <row r="20" spans="1:26" ht="15.75" customHeight="1">
      <c r="A20" s="699"/>
      <c r="B20" s="701"/>
      <c r="C20" s="699"/>
      <c r="D20" s="699"/>
      <c r="E20" s="699"/>
      <c r="F20" s="699"/>
      <c r="G20" s="698"/>
      <c r="H20" s="699"/>
      <c r="I20" s="699"/>
      <c r="J20" s="699"/>
      <c r="K20" s="699"/>
      <c r="L20" s="699"/>
      <c r="M20" s="699"/>
      <c r="N20" s="699"/>
      <c r="O20" s="699"/>
      <c r="P20" s="699"/>
      <c r="Q20" s="699"/>
      <c r="R20" s="699"/>
      <c r="S20" s="699"/>
      <c r="T20" s="699"/>
      <c r="U20" s="699"/>
      <c r="V20" s="699"/>
      <c r="W20" s="699"/>
      <c r="X20" s="699"/>
      <c r="Y20" s="699"/>
      <c r="Z20" s="699"/>
    </row>
    <row r="21" spans="1:26" ht="15.75" customHeight="1">
      <c r="A21" s="699"/>
      <c r="B21" s="717"/>
      <c r="C21" s="701"/>
      <c r="D21" s="699"/>
      <c r="E21" s="699"/>
      <c r="F21" s="699"/>
      <c r="G21" s="698"/>
      <c r="H21" s="699"/>
      <c r="I21" s="699"/>
      <c r="J21" s="699"/>
      <c r="K21" s="699"/>
      <c r="L21" s="699"/>
      <c r="M21" s="699"/>
      <c r="N21" s="699"/>
      <c r="O21" s="699"/>
      <c r="P21" s="699"/>
      <c r="Q21" s="699"/>
      <c r="R21" s="699"/>
      <c r="S21" s="699"/>
      <c r="T21" s="699"/>
      <c r="U21" s="699"/>
      <c r="V21" s="699"/>
      <c r="W21" s="699"/>
      <c r="X21" s="699"/>
      <c r="Y21" s="699"/>
      <c r="Z21" s="699"/>
    </row>
    <row r="22" spans="1:26" ht="15.75" customHeight="1">
      <c r="A22" s="699"/>
      <c r="B22" s="701"/>
      <c r="C22" s="699"/>
      <c r="D22" s="699"/>
      <c r="E22" s="699"/>
      <c r="F22" s="699"/>
      <c r="G22" s="698"/>
      <c r="H22" s="699"/>
      <c r="I22" s="699"/>
      <c r="J22" s="699"/>
      <c r="K22" s="699"/>
      <c r="L22" s="699"/>
      <c r="M22" s="699"/>
      <c r="N22" s="699"/>
      <c r="O22" s="699"/>
      <c r="P22" s="699"/>
      <c r="Q22" s="699"/>
      <c r="R22" s="699"/>
      <c r="S22" s="699"/>
      <c r="T22" s="699"/>
      <c r="U22" s="699"/>
      <c r="V22" s="699"/>
      <c r="W22" s="699"/>
      <c r="X22" s="699"/>
      <c r="Y22" s="699"/>
      <c r="Z22" s="699"/>
    </row>
    <row r="23" spans="1:26" ht="15.75" customHeight="1">
      <c r="A23" s="699"/>
      <c r="B23" s="701"/>
      <c r="C23" s="701"/>
      <c r="D23" s="699"/>
      <c r="E23" s="699"/>
      <c r="F23" s="699"/>
      <c r="G23" s="698"/>
      <c r="H23" s="699"/>
      <c r="I23" s="699"/>
      <c r="J23" s="699"/>
      <c r="K23" s="699"/>
      <c r="L23" s="699"/>
      <c r="M23" s="699"/>
      <c r="N23" s="699"/>
      <c r="O23" s="699"/>
      <c r="P23" s="699"/>
      <c r="Q23" s="699"/>
      <c r="R23" s="699"/>
      <c r="S23" s="699"/>
      <c r="T23" s="699"/>
      <c r="U23" s="699"/>
      <c r="V23" s="699"/>
      <c r="W23" s="699"/>
      <c r="X23" s="699"/>
      <c r="Y23" s="699"/>
      <c r="Z23" s="699"/>
    </row>
    <row r="24" spans="1:26" ht="15.75" customHeight="1">
      <c r="A24" s="699"/>
      <c r="B24" s="701"/>
      <c r="C24" s="699"/>
      <c r="D24" s="699"/>
      <c r="E24" s="699"/>
      <c r="F24" s="699"/>
      <c r="G24" s="698"/>
      <c r="H24" s="699"/>
      <c r="I24" s="699"/>
      <c r="J24" s="699"/>
      <c r="K24" s="699"/>
      <c r="L24" s="699"/>
      <c r="M24" s="699"/>
      <c r="N24" s="699"/>
      <c r="O24" s="699"/>
      <c r="P24" s="699"/>
      <c r="Q24" s="699"/>
      <c r="R24" s="699"/>
      <c r="S24" s="699"/>
      <c r="T24" s="699"/>
      <c r="U24" s="699"/>
      <c r="V24" s="699"/>
      <c r="W24" s="699"/>
      <c r="X24" s="699"/>
      <c r="Y24" s="699"/>
      <c r="Z24" s="699"/>
    </row>
    <row r="25" spans="1:26" ht="15.75" customHeight="1">
      <c r="A25" s="699"/>
      <c r="B25" s="701"/>
      <c r="C25" s="701"/>
      <c r="D25" s="699"/>
      <c r="E25" s="699"/>
      <c r="F25" s="699"/>
      <c r="G25" s="698"/>
      <c r="H25" s="699"/>
      <c r="I25" s="699"/>
      <c r="J25" s="699"/>
      <c r="K25" s="699"/>
      <c r="L25" s="699"/>
      <c r="M25" s="699"/>
      <c r="N25" s="699"/>
      <c r="O25" s="699"/>
      <c r="P25" s="699"/>
      <c r="Q25" s="699"/>
      <c r="R25" s="699"/>
      <c r="S25" s="699"/>
      <c r="T25" s="699"/>
      <c r="U25" s="699"/>
      <c r="V25" s="699"/>
      <c r="W25" s="699"/>
      <c r="X25" s="699"/>
      <c r="Y25" s="699"/>
      <c r="Z25" s="699"/>
    </row>
    <row r="26" spans="1:26" ht="15.75" customHeight="1">
      <c r="A26" s="699"/>
      <c r="B26" s="701"/>
      <c r="C26" s="699"/>
      <c r="D26" s="699"/>
      <c r="E26" s="699"/>
      <c r="F26" s="699"/>
      <c r="G26" s="698"/>
      <c r="H26" s="699"/>
      <c r="I26" s="699"/>
      <c r="J26" s="699"/>
      <c r="K26" s="699"/>
      <c r="L26" s="699"/>
      <c r="M26" s="699"/>
      <c r="N26" s="699"/>
      <c r="O26" s="699"/>
      <c r="P26" s="699"/>
      <c r="Q26" s="699"/>
      <c r="R26" s="699"/>
      <c r="S26" s="699"/>
      <c r="T26" s="699"/>
      <c r="U26" s="699"/>
      <c r="V26" s="699"/>
      <c r="W26" s="699"/>
      <c r="X26" s="699"/>
      <c r="Y26" s="699"/>
      <c r="Z26" s="699"/>
    </row>
    <row r="27" spans="1:26" ht="15.75" customHeight="1">
      <c r="A27" s="699"/>
      <c r="B27" s="701"/>
      <c r="C27" s="699"/>
      <c r="D27" s="699"/>
      <c r="E27" s="699"/>
      <c r="F27" s="699"/>
      <c r="G27" s="698"/>
      <c r="H27" s="699"/>
      <c r="I27" s="699"/>
      <c r="J27" s="699"/>
      <c r="K27" s="699"/>
      <c r="L27" s="699"/>
      <c r="M27" s="699"/>
      <c r="N27" s="699"/>
      <c r="O27" s="699"/>
      <c r="P27" s="699"/>
      <c r="Q27" s="699"/>
      <c r="R27" s="699"/>
      <c r="S27" s="699"/>
      <c r="T27" s="699"/>
      <c r="U27" s="699"/>
      <c r="V27" s="699"/>
      <c r="W27" s="699"/>
      <c r="X27" s="699"/>
      <c r="Y27" s="699"/>
      <c r="Z27" s="699"/>
    </row>
    <row r="28" spans="1:26" ht="15.75" customHeight="1">
      <c r="A28" s="699"/>
      <c r="B28" s="701"/>
      <c r="C28" s="699"/>
      <c r="D28" s="699"/>
      <c r="E28" s="699"/>
      <c r="F28" s="699"/>
      <c r="G28" s="698"/>
      <c r="H28" s="699"/>
      <c r="I28" s="699"/>
      <c r="J28" s="699"/>
      <c r="K28" s="699"/>
      <c r="L28" s="699"/>
      <c r="M28" s="699"/>
      <c r="N28" s="699"/>
      <c r="O28" s="699"/>
      <c r="P28" s="699"/>
      <c r="Q28" s="699"/>
      <c r="R28" s="699"/>
      <c r="S28" s="699"/>
      <c r="T28" s="699"/>
      <c r="U28" s="699"/>
      <c r="V28" s="699"/>
      <c r="W28" s="699"/>
      <c r="X28" s="699"/>
      <c r="Y28" s="699"/>
      <c r="Z28" s="699"/>
    </row>
    <row r="29" spans="1:26" ht="15.75" customHeight="1">
      <c r="A29" s="699"/>
      <c r="B29" s="701"/>
      <c r="C29" s="699"/>
      <c r="D29" s="699"/>
      <c r="E29" s="699"/>
      <c r="F29" s="699"/>
      <c r="G29" s="698"/>
      <c r="H29" s="699"/>
      <c r="I29" s="699"/>
      <c r="J29" s="699"/>
      <c r="K29" s="699"/>
      <c r="L29" s="699"/>
      <c r="M29" s="699"/>
      <c r="N29" s="699"/>
      <c r="O29" s="699"/>
      <c r="P29" s="699"/>
      <c r="Q29" s="699"/>
      <c r="R29" s="699"/>
      <c r="S29" s="699"/>
      <c r="T29" s="699"/>
      <c r="U29" s="699"/>
      <c r="V29" s="699"/>
      <c r="W29" s="699"/>
      <c r="X29" s="699"/>
      <c r="Y29" s="699"/>
      <c r="Z29" s="699"/>
    </row>
    <row r="30" spans="1:26" ht="15.75" customHeight="1">
      <c r="A30" s="699"/>
      <c r="B30" s="701"/>
      <c r="C30" s="701"/>
      <c r="D30" s="699"/>
      <c r="E30" s="699"/>
      <c r="F30" s="699"/>
      <c r="G30" s="698"/>
      <c r="H30" s="699"/>
      <c r="I30" s="699"/>
      <c r="J30" s="699"/>
      <c r="K30" s="699"/>
      <c r="L30" s="699"/>
      <c r="M30" s="699"/>
      <c r="N30" s="699"/>
      <c r="O30" s="699"/>
      <c r="P30" s="699"/>
      <c r="Q30" s="699"/>
      <c r="R30" s="699"/>
      <c r="S30" s="699"/>
      <c r="T30" s="699"/>
      <c r="U30" s="699"/>
      <c r="V30" s="699"/>
      <c r="W30" s="699"/>
      <c r="X30" s="699"/>
      <c r="Y30" s="699"/>
      <c r="Z30" s="699"/>
    </row>
    <row r="31" spans="1:26" ht="15.75" customHeight="1">
      <c r="A31" s="699"/>
      <c r="B31" s="701"/>
      <c r="C31" s="699"/>
      <c r="D31" s="699"/>
      <c r="E31" s="699"/>
      <c r="F31" s="699"/>
      <c r="G31" s="698"/>
      <c r="H31" s="699"/>
      <c r="I31" s="699"/>
      <c r="J31" s="699"/>
      <c r="K31" s="699"/>
      <c r="L31" s="699"/>
      <c r="M31" s="699"/>
      <c r="N31" s="699"/>
      <c r="O31" s="699"/>
      <c r="P31" s="699"/>
      <c r="Q31" s="699"/>
      <c r="R31" s="699"/>
      <c r="S31" s="699"/>
      <c r="T31" s="699"/>
      <c r="U31" s="699"/>
      <c r="V31" s="699"/>
      <c r="W31" s="699"/>
      <c r="X31" s="699"/>
      <c r="Y31" s="699"/>
      <c r="Z31" s="699"/>
    </row>
    <row r="32" spans="1:26" ht="15.75" customHeight="1">
      <c r="A32" s="699"/>
      <c r="B32" s="717"/>
      <c r="C32" s="699"/>
      <c r="D32" s="699"/>
      <c r="E32" s="699"/>
      <c r="F32" s="699"/>
      <c r="G32" s="698"/>
      <c r="H32" s="699"/>
      <c r="I32" s="699"/>
      <c r="J32" s="699"/>
      <c r="K32" s="699"/>
      <c r="L32" s="699"/>
      <c r="M32" s="699"/>
      <c r="N32" s="699"/>
      <c r="O32" s="699"/>
      <c r="P32" s="699"/>
      <c r="Q32" s="699"/>
      <c r="R32" s="699"/>
      <c r="S32" s="699"/>
      <c r="T32" s="699"/>
      <c r="U32" s="699"/>
      <c r="V32" s="699"/>
      <c r="W32" s="699"/>
      <c r="X32" s="699"/>
      <c r="Y32" s="699"/>
      <c r="Z32" s="699"/>
    </row>
    <row r="33" spans="1:26" ht="15.75" customHeight="1">
      <c r="A33" s="699"/>
      <c r="B33" s="701"/>
      <c r="C33" s="699"/>
      <c r="D33" s="699"/>
      <c r="E33" s="699"/>
      <c r="F33" s="699"/>
      <c r="G33" s="698"/>
      <c r="H33" s="699"/>
      <c r="I33" s="699"/>
      <c r="J33" s="699"/>
      <c r="K33" s="699"/>
      <c r="L33" s="699"/>
      <c r="M33" s="699"/>
      <c r="N33" s="699"/>
      <c r="O33" s="699"/>
      <c r="P33" s="699"/>
      <c r="Q33" s="699"/>
      <c r="R33" s="699"/>
      <c r="S33" s="699"/>
      <c r="T33" s="699"/>
      <c r="U33" s="699"/>
      <c r="V33" s="699"/>
      <c r="W33" s="699"/>
      <c r="X33" s="699"/>
      <c r="Y33" s="699"/>
      <c r="Z33" s="699"/>
    </row>
    <row r="34" spans="1:26" ht="15.75" customHeight="1">
      <c r="A34" s="699"/>
      <c r="B34" s="701"/>
      <c r="C34" s="701"/>
      <c r="D34" s="699"/>
      <c r="E34" s="699"/>
      <c r="F34" s="699"/>
      <c r="G34" s="698"/>
      <c r="H34" s="699"/>
      <c r="I34" s="699"/>
      <c r="J34" s="699"/>
      <c r="K34" s="699"/>
      <c r="L34" s="699"/>
      <c r="M34" s="699"/>
      <c r="N34" s="699"/>
      <c r="O34" s="699"/>
      <c r="P34" s="699"/>
      <c r="Q34" s="699"/>
      <c r="R34" s="699"/>
      <c r="S34" s="699"/>
      <c r="T34" s="699"/>
      <c r="U34" s="699"/>
      <c r="V34" s="699"/>
      <c r="W34" s="699"/>
      <c r="X34" s="699"/>
      <c r="Y34" s="699"/>
      <c r="Z34" s="699"/>
    </row>
    <row r="35" spans="1:26" ht="15.75" customHeight="1">
      <c r="A35" s="699"/>
      <c r="B35" s="701"/>
      <c r="C35" s="699"/>
      <c r="D35" s="699"/>
      <c r="E35" s="699"/>
      <c r="F35" s="699"/>
      <c r="G35" s="698"/>
      <c r="H35" s="699"/>
      <c r="I35" s="699"/>
      <c r="J35" s="699"/>
      <c r="K35" s="699"/>
      <c r="L35" s="699"/>
      <c r="M35" s="699"/>
      <c r="N35" s="699"/>
      <c r="O35" s="699"/>
      <c r="P35" s="699"/>
      <c r="Q35" s="699"/>
      <c r="R35" s="699"/>
      <c r="S35" s="699"/>
      <c r="T35" s="699"/>
      <c r="U35" s="699"/>
      <c r="V35" s="699"/>
      <c r="W35" s="699"/>
      <c r="X35" s="699"/>
      <c r="Y35" s="699"/>
      <c r="Z35" s="699"/>
    </row>
    <row r="36" spans="1:26" ht="15.75" customHeight="1">
      <c r="A36" s="699"/>
      <c r="B36" s="701"/>
      <c r="C36" s="699"/>
      <c r="D36" s="699"/>
      <c r="E36" s="699"/>
      <c r="F36" s="699"/>
      <c r="G36" s="698"/>
      <c r="H36" s="699"/>
      <c r="I36" s="699"/>
      <c r="J36" s="699"/>
      <c r="K36" s="699"/>
      <c r="L36" s="699"/>
      <c r="M36" s="699"/>
      <c r="N36" s="699"/>
      <c r="O36" s="699"/>
      <c r="P36" s="699"/>
      <c r="Q36" s="699"/>
      <c r="R36" s="699"/>
      <c r="S36" s="699"/>
      <c r="T36" s="699"/>
      <c r="U36" s="699"/>
      <c r="V36" s="699"/>
      <c r="W36" s="699"/>
      <c r="X36" s="699"/>
      <c r="Y36" s="699"/>
      <c r="Z36" s="699"/>
    </row>
    <row r="37" spans="1:26" ht="15.75" customHeight="1">
      <c r="A37" s="699"/>
      <c r="B37" s="701"/>
      <c r="C37" s="701"/>
      <c r="D37" s="699"/>
      <c r="E37" s="699"/>
      <c r="F37" s="699"/>
      <c r="G37" s="698"/>
      <c r="H37" s="699"/>
      <c r="I37" s="699"/>
      <c r="J37" s="699"/>
      <c r="K37" s="699"/>
      <c r="L37" s="699"/>
      <c r="M37" s="699"/>
      <c r="N37" s="699"/>
      <c r="O37" s="699"/>
      <c r="P37" s="699"/>
      <c r="Q37" s="699"/>
      <c r="R37" s="699"/>
      <c r="S37" s="699"/>
      <c r="T37" s="699"/>
      <c r="U37" s="699"/>
      <c r="V37" s="699"/>
      <c r="W37" s="699"/>
      <c r="X37" s="699"/>
      <c r="Y37" s="699"/>
      <c r="Z37" s="699"/>
    </row>
    <row r="38" spans="1:26" ht="33" customHeight="1">
      <c r="A38" s="699"/>
      <c r="B38" s="701"/>
      <c r="C38" s="701"/>
      <c r="D38" s="719"/>
      <c r="E38" s="699"/>
      <c r="F38" s="699"/>
      <c r="G38" s="698"/>
      <c r="H38" s="699"/>
      <c r="I38" s="699"/>
      <c r="J38" s="699"/>
      <c r="K38" s="699"/>
      <c r="L38" s="699"/>
      <c r="M38" s="699"/>
      <c r="N38" s="699"/>
      <c r="O38" s="699"/>
      <c r="P38" s="699"/>
      <c r="Q38" s="699"/>
      <c r="R38" s="699"/>
      <c r="S38" s="699"/>
      <c r="T38" s="699"/>
      <c r="U38" s="699"/>
      <c r="V38" s="699"/>
      <c r="W38" s="699"/>
      <c r="X38" s="699"/>
      <c r="Y38" s="699"/>
      <c r="Z38" s="699"/>
    </row>
    <row r="39" spans="1:26" ht="15.75" customHeight="1">
      <c r="A39" s="699"/>
      <c r="B39" s="701"/>
      <c r="C39" s="701"/>
      <c r="D39" s="719"/>
      <c r="E39" s="699"/>
      <c r="F39" s="699"/>
      <c r="G39" s="698"/>
      <c r="H39" s="699"/>
      <c r="I39" s="699"/>
      <c r="J39" s="699"/>
      <c r="K39" s="699"/>
      <c r="L39" s="699"/>
      <c r="M39" s="699"/>
      <c r="N39" s="699"/>
      <c r="O39" s="699"/>
      <c r="P39" s="699"/>
      <c r="Q39" s="699"/>
      <c r="R39" s="699"/>
      <c r="S39" s="699"/>
      <c r="T39" s="699"/>
      <c r="U39" s="699"/>
      <c r="V39" s="699"/>
      <c r="W39" s="699"/>
      <c r="X39" s="699"/>
      <c r="Y39" s="699"/>
      <c r="Z39" s="699"/>
    </row>
    <row r="40" spans="1:26" ht="15.75" customHeight="1">
      <c r="A40" s="699"/>
      <c r="B40" s="701"/>
      <c r="C40" s="701"/>
      <c r="D40" s="699"/>
      <c r="E40" s="699"/>
      <c r="F40" s="699"/>
      <c r="G40" s="698"/>
      <c r="H40" s="699"/>
      <c r="I40" s="699"/>
      <c r="J40" s="699"/>
      <c r="K40" s="699"/>
      <c r="L40" s="699"/>
      <c r="M40" s="699"/>
      <c r="N40" s="699"/>
      <c r="O40" s="699"/>
      <c r="P40" s="699"/>
      <c r="Q40" s="699"/>
      <c r="R40" s="699"/>
      <c r="S40" s="699"/>
      <c r="T40" s="699"/>
      <c r="U40" s="699"/>
      <c r="V40" s="699"/>
      <c r="W40" s="699"/>
      <c r="X40" s="699"/>
      <c r="Y40" s="699"/>
      <c r="Z40" s="699"/>
    </row>
    <row r="41" spans="1:26" ht="15.75" customHeight="1">
      <c r="A41" s="699"/>
      <c r="B41" s="701"/>
      <c r="C41" s="699"/>
      <c r="D41" s="699"/>
      <c r="E41" s="699"/>
      <c r="F41" s="699"/>
      <c r="G41" s="698"/>
      <c r="H41" s="699"/>
      <c r="I41" s="699"/>
      <c r="J41" s="699"/>
      <c r="K41" s="699"/>
      <c r="L41" s="699"/>
      <c r="M41" s="699"/>
      <c r="N41" s="699"/>
      <c r="O41" s="699"/>
      <c r="P41" s="699"/>
      <c r="Q41" s="699"/>
      <c r="R41" s="699"/>
      <c r="S41" s="699"/>
      <c r="T41" s="699"/>
      <c r="U41" s="699"/>
      <c r="V41" s="699"/>
      <c r="W41" s="699"/>
      <c r="X41" s="699"/>
      <c r="Y41" s="699"/>
      <c r="Z41" s="699"/>
    </row>
    <row r="42" spans="1:26" ht="15.75" customHeight="1">
      <c r="A42" s="699"/>
      <c r="B42" s="701"/>
      <c r="C42" s="699"/>
      <c r="D42" s="699"/>
      <c r="E42" s="699"/>
      <c r="F42" s="699"/>
      <c r="G42" s="698"/>
      <c r="H42" s="699"/>
      <c r="I42" s="699"/>
      <c r="J42" s="699"/>
      <c r="K42" s="699"/>
      <c r="L42" s="699"/>
      <c r="M42" s="699"/>
      <c r="N42" s="699"/>
      <c r="O42" s="699"/>
      <c r="P42" s="699"/>
      <c r="Q42" s="699"/>
      <c r="R42" s="699"/>
      <c r="S42" s="699"/>
      <c r="T42" s="699"/>
      <c r="U42" s="699"/>
      <c r="V42" s="699"/>
      <c r="W42" s="699"/>
      <c r="X42" s="699"/>
      <c r="Y42" s="699"/>
      <c r="Z42" s="699"/>
    </row>
    <row r="43" spans="1:26" ht="15.75" customHeight="1">
      <c r="A43" s="699"/>
      <c r="B43" s="701"/>
      <c r="C43" s="699"/>
      <c r="D43" s="699"/>
      <c r="E43" s="699"/>
      <c r="F43" s="699"/>
      <c r="G43" s="698"/>
      <c r="H43" s="699"/>
      <c r="I43" s="699"/>
      <c r="J43" s="699"/>
      <c r="K43" s="699"/>
      <c r="L43" s="699"/>
      <c r="M43" s="699"/>
      <c r="N43" s="699"/>
      <c r="O43" s="699"/>
      <c r="P43" s="699"/>
      <c r="Q43" s="699"/>
      <c r="R43" s="699"/>
      <c r="S43" s="699"/>
      <c r="T43" s="699"/>
      <c r="U43" s="699"/>
      <c r="V43" s="699"/>
      <c r="W43" s="699"/>
      <c r="X43" s="699"/>
      <c r="Y43" s="699"/>
      <c r="Z43" s="699"/>
    </row>
    <row r="44" spans="1:26" ht="15.75" customHeight="1">
      <c r="A44" s="699"/>
      <c r="B44" s="701"/>
      <c r="C44" s="701"/>
      <c r="D44" s="699"/>
      <c r="E44" s="699"/>
      <c r="F44" s="699"/>
      <c r="G44" s="698"/>
      <c r="H44" s="699"/>
      <c r="I44" s="699"/>
      <c r="J44" s="699"/>
      <c r="K44" s="699"/>
      <c r="L44" s="699"/>
      <c r="M44" s="699"/>
      <c r="N44" s="699"/>
      <c r="O44" s="699"/>
      <c r="P44" s="699"/>
      <c r="Q44" s="699"/>
      <c r="R44" s="699"/>
      <c r="S44" s="699"/>
      <c r="T44" s="699"/>
      <c r="U44" s="699"/>
      <c r="V44" s="699"/>
      <c r="W44" s="699"/>
      <c r="X44" s="699"/>
      <c r="Y44" s="699"/>
      <c r="Z44" s="699"/>
    </row>
    <row r="45" spans="1:26" ht="15.75" customHeight="1">
      <c r="A45" s="699"/>
      <c r="B45" s="701"/>
      <c r="C45" s="699"/>
      <c r="D45" s="699"/>
      <c r="E45" s="699"/>
      <c r="F45" s="699"/>
      <c r="G45" s="698"/>
      <c r="H45" s="699"/>
      <c r="I45" s="699"/>
      <c r="J45" s="699"/>
      <c r="K45" s="699"/>
      <c r="L45" s="699"/>
      <c r="M45" s="699"/>
      <c r="N45" s="699"/>
      <c r="O45" s="699"/>
      <c r="P45" s="699"/>
      <c r="Q45" s="699"/>
      <c r="R45" s="699"/>
      <c r="S45" s="699"/>
      <c r="T45" s="699"/>
      <c r="U45" s="699"/>
      <c r="V45" s="699"/>
      <c r="W45" s="699"/>
      <c r="X45" s="699"/>
      <c r="Y45" s="699"/>
      <c r="Z45" s="699"/>
    </row>
    <row r="46" spans="1:26" ht="15.75" customHeight="1">
      <c r="A46" s="699"/>
      <c r="B46" s="701"/>
      <c r="C46" s="699"/>
      <c r="D46" s="699"/>
      <c r="E46" s="699"/>
      <c r="F46" s="699"/>
      <c r="G46" s="698"/>
      <c r="H46" s="699"/>
      <c r="I46" s="699"/>
      <c r="J46" s="699"/>
      <c r="K46" s="699"/>
      <c r="L46" s="699"/>
      <c r="M46" s="699"/>
      <c r="N46" s="699"/>
      <c r="O46" s="699"/>
      <c r="P46" s="699"/>
      <c r="Q46" s="699"/>
      <c r="R46" s="699"/>
      <c r="S46" s="699"/>
      <c r="T46" s="699"/>
      <c r="U46" s="699"/>
      <c r="V46" s="699"/>
      <c r="W46" s="699"/>
      <c r="X46" s="699"/>
      <c r="Y46" s="699"/>
      <c r="Z46" s="699"/>
    </row>
    <row r="47" spans="1:26" ht="15.75" customHeight="1">
      <c r="A47" s="699"/>
      <c r="B47" s="701"/>
      <c r="C47" s="699"/>
      <c r="D47" s="699"/>
      <c r="E47" s="699"/>
      <c r="F47" s="699"/>
      <c r="G47" s="698"/>
      <c r="H47" s="699"/>
      <c r="I47" s="699"/>
      <c r="J47" s="699"/>
      <c r="K47" s="699"/>
      <c r="L47" s="699"/>
      <c r="M47" s="699"/>
      <c r="N47" s="699"/>
      <c r="O47" s="699"/>
      <c r="P47" s="699"/>
      <c r="Q47" s="699"/>
      <c r="R47" s="699"/>
      <c r="S47" s="699"/>
      <c r="T47" s="699"/>
      <c r="U47" s="699"/>
      <c r="V47" s="699"/>
      <c r="W47" s="699"/>
      <c r="X47" s="699"/>
      <c r="Y47" s="699"/>
      <c r="Z47" s="699"/>
    </row>
    <row r="48" spans="1:26" ht="15.75" customHeight="1">
      <c r="A48" s="699"/>
      <c r="B48" s="701"/>
      <c r="C48" s="699"/>
      <c r="D48" s="699"/>
      <c r="E48" s="699"/>
      <c r="F48" s="699"/>
      <c r="G48" s="698"/>
      <c r="H48" s="699"/>
      <c r="I48" s="699"/>
      <c r="J48" s="699"/>
      <c r="K48" s="699"/>
      <c r="L48" s="699"/>
      <c r="M48" s="699"/>
      <c r="N48" s="699"/>
      <c r="O48" s="699"/>
      <c r="P48" s="699"/>
      <c r="Q48" s="699"/>
      <c r="R48" s="699"/>
      <c r="S48" s="699"/>
      <c r="T48" s="699"/>
      <c r="U48" s="699"/>
      <c r="V48" s="699"/>
      <c r="W48" s="699"/>
      <c r="X48" s="699"/>
      <c r="Y48" s="699"/>
      <c r="Z48" s="699"/>
    </row>
    <row r="49" spans="1:26" ht="15.75" customHeight="1">
      <c r="A49" s="699"/>
      <c r="B49" s="701"/>
      <c r="C49" s="701"/>
      <c r="D49" s="699"/>
      <c r="E49" s="699"/>
      <c r="F49" s="699"/>
      <c r="G49" s="698"/>
      <c r="H49" s="699"/>
      <c r="I49" s="699"/>
      <c r="J49" s="699"/>
      <c r="K49" s="699"/>
      <c r="L49" s="699"/>
      <c r="M49" s="699"/>
      <c r="N49" s="699"/>
      <c r="O49" s="699"/>
      <c r="P49" s="699"/>
      <c r="Q49" s="699"/>
      <c r="R49" s="699"/>
      <c r="S49" s="699"/>
      <c r="T49" s="699"/>
      <c r="U49" s="699"/>
      <c r="V49" s="699"/>
      <c r="W49" s="699"/>
      <c r="X49" s="699"/>
      <c r="Y49" s="699"/>
      <c r="Z49" s="699"/>
    </row>
    <row r="50" spans="1:26" ht="15.75" customHeight="1">
      <c r="A50" s="699"/>
      <c r="B50" s="701"/>
      <c r="C50" s="701"/>
      <c r="D50" s="699"/>
      <c r="E50" s="699"/>
      <c r="F50" s="699"/>
      <c r="G50" s="698"/>
      <c r="H50" s="699"/>
      <c r="I50" s="699"/>
      <c r="J50" s="699"/>
      <c r="K50" s="699"/>
      <c r="L50" s="699"/>
      <c r="M50" s="699"/>
      <c r="N50" s="699"/>
      <c r="O50" s="699"/>
      <c r="P50" s="699"/>
      <c r="Q50" s="699"/>
      <c r="R50" s="699"/>
      <c r="S50" s="699"/>
      <c r="T50" s="699"/>
      <c r="U50" s="699"/>
      <c r="V50" s="699"/>
      <c r="W50" s="699"/>
      <c r="X50" s="699"/>
      <c r="Y50" s="699"/>
      <c r="Z50" s="699"/>
    </row>
    <row r="51" spans="1:26" ht="15.75" customHeight="1">
      <c r="A51" s="699"/>
      <c r="B51" s="701"/>
      <c r="C51" s="701"/>
      <c r="D51" s="699"/>
      <c r="E51" s="699"/>
      <c r="F51" s="699"/>
      <c r="G51" s="698"/>
      <c r="H51" s="699"/>
      <c r="I51" s="699"/>
      <c r="J51" s="699"/>
      <c r="K51" s="699"/>
      <c r="L51" s="699"/>
      <c r="M51" s="699"/>
      <c r="N51" s="699"/>
      <c r="O51" s="699"/>
      <c r="P51" s="699"/>
      <c r="Q51" s="699"/>
      <c r="R51" s="699"/>
      <c r="S51" s="699"/>
      <c r="T51" s="699"/>
      <c r="U51" s="699"/>
      <c r="V51" s="699"/>
      <c r="W51" s="699"/>
      <c r="X51" s="699"/>
      <c r="Y51" s="699"/>
      <c r="Z51" s="699"/>
    </row>
    <row r="52" spans="1:26" ht="15.75" customHeight="1">
      <c r="A52" s="699"/>
      <c r="B52" s="701"/>
      <c r="C52" s="701"/>
      <c r="D52" s="699"/>
      <c r="E52" s="699"/>
      <c r="F52" s="699"/>
      <c r="G52" s="698"/>
      <c r="H52" s="699"/>
      <c r="I52" s="699"/>
      <c r="J52" s="699"/>
      <c r="K52" s="699"/>
      <c r="L52" s="699"/>
      <c r="M52" s="699"/>
      <c r="N52" s="699"/>
      <c r="O52" s="699"/>
      <c r="P52" s="699"/>
      <c r="Q52" s="699"/>
      <c r="R52" s="699"/>
      <c r="S52" s="699"/>
      <c r="T52" s="699"/>
      <c r="U52" s="699"/>
      <c r="V52" s="699"/>
      <c r="W52" s="699"/>
      <c r="X52" s="699"/>
      <c r="Y52" s="699"/>
      <c r="Z52" s="699"/>
    </row>
    <row r="53" spans="1:26" ht="15.75" customHeight="1">
      <c r="A53" s="699"/>
      <c r="B53" s="701"/>
      <c r="C53" s="699"/>
      <c r="D53" s="699"/>
      <c r="E53" s="699"/>
      <c r="F53" s="699"/>
      <c r="G53" s="698"/>
      <c r="H53" s="699"/>
      <c r="I53" s="699"/>
      <c r="J53" s="699"/>
      <c r="K53" s="699"/>
      <c r="L53" s="699"/>
      <c r="M53" s="699"/>
      <c r="N53" s="699"/>
      <c r="O53" s="699"/>
      <c r="P53" s="699"/>
      <c r="Q53" s="699"/>
      <c r="R53" s="699"/>
      <c r="S53" s="699"/>
      <c r="T53" s="699"/>
      <c r="U53" s="699"/>
      <c r="V53" s="699"/>
      <c r="W53" s="699"/>
      <c r="X53" s="699"/>
      <c r="Y53" s="699"/>
      <c r="Z53" s="699"/>
    </row>
    <row r="54" spans="1:26" ht="15.75" customHeight="1">
      <c r="A54" s="699"/>
      <c r="B54" s="701"/>
      <c r="C54" s="701"/>
      <c r="D54" s="699"/>
      <c r="E54" s="699"/>
      <c r="F54" s="699"/>
      <c r="G54" s="698"/>
      <c r="H54" s="699"/>
      <c r="I54" s="699"/>
      <c r="J54" s="699"/>
      <c r="K54" s="699"/>
      <c r="L54" s="699"/>
      <c r="M54" s="699"/>
      <c r="N54" s="699"/>
      <c r="O54" s="699"/>
      <c r="P54" s="699"/>
      <c r="Q54" s="699"/>
      <c r="R54" s="699"/>
      <c r="S54" s="699"/>
      <c r="T54" s="699"/>
      <c r="U54" s="699"/>
      <c r="V54" s="699"/>
      <c r="W54" s="699"/>
      <c r="X54" s="699"/>
      <c r="Y54" s="699"/>
      <c r="Z54" s="699"/>
    </row>
    <row r="55" spans="1:26" ht="15.75" customHeight="1">
      <c r="A55" s="720"/>
      <c r="B55" s="721"/>
      <c r="C55" s="720"/>
      <c r="D55" s="699"/>
      <c r="E55" s="699"/>
      <c r="F55" s="699"/>
      <c r="G55" s="698"/>
      <c r="H55" s="699"/>
      <c r="I55" s="699"/>
      <c r="J55" s="699"/>
      <c r="K55" s="699"/>
      <c r="L55" s="699"/>
      <c r="M55" s="699"/>
      <c r="N55" s="699"/>
      <c r="O55" s="699"/>
      <c r="P55" s="699"/>
      <c r="Q55" s="699"/>
      <c r="R55" s="699"/>
      <c r="S55" s="699"/>
      <c r="T55" s="699"/>
      <c r="U55" s="699"/>
      <c r="V55" s="699"/>
      <c r="W55" s="699"/>
      <c r="X55" s="699"/>
      <c r="Y55" s="699"/>
      <c r="Z55" s="699"/>
    </row>
    <row r="56" spans="1:26" ht="15.75" customHeight="1">
      <c r="A56" s="699"/>
      <c r="B56" s="701"/>
      <c r="C56" s="699"/>
      <c r="D56" s="699"/>
      <c r="E56" s="699"/>
      <c r="F56" s="699"/>
      <c r="G56" s="698"/>
      <c r="H56" s="699"/>
      <c r="I56" s="699"/>
      <c r="J56" s="699"/>
      <c r="K56" s="699"/>
      <c r="L56" s="699"/>
      <c r="M56" s="699"/>
      <c r="N56" s="699"/>
      <c r="O56" s="699"/>
      <c r="P56" s="699"/>
      <c r="Q56" s="699"/>
      <c r="R56" s="699"/>
      <c r="S56" s="699"/>
      <c r="T56" s="699"/>
      <c r="U56" s="699"/>
      <c r="V56" s="699"/>
      <c r="W56" s="699"/>
      <c r="X56" s="699"/>
      <c r="Y56" s="699"/>
      <c r="Z56" s="699"/>
    </row>
    <row r="57" spans="1:26" ht="15.75" customHeight="1">
      <c r="A57" s="699"/>
      <c r="B57" s="701"/>
      <c r="C57" s="699"/>
      <c r="D57" s="699"/>
      <c r="E57" s="699"/>
      <c r="F57" s="699"/>
      <c r="G57" s="698"/>
      <c r="H57" s="699"/>
      <c r="I57" s="699"/>
      <c r="J57" s="699"/>
      <c r="K57" s="699"/>
      <c r="L57" s="699"/>
      <c r="M57" s="699"/>
      <c r="N57" s="699"/>
      <c r="O57" s="699"/>
      <c r="P57" s="699"/>
      <c r="Q57" s="699"/>
      <c r="R57" s="699"/>
      <c r="S57" s="699"/>
      <c r="T57" s="699"/>
      <c r="U57" s="699"/>
      <c r="V57" s="699"/>
      <c r="W57" s="699"/>
      <c r="X57" s="699"/>
      <c r="Y57" s="699"/>
      <c r="Z57" s="699"/>
    </row>
    <row r="58" spans="1:26" ht="15.75" customHeight="1">
      <c r="A58" s="699"/>
      <c r="B58" s="722"/>
      <c r="C58" s="722"/>
      <c r="D58" s="699"/>
      <c r="E58" s="699"/>
      <c r="F58" s="699"/>
      <c r="G58" s="698"/>
      <c r="H58" s="699"/>
      <c r="I58" s="699"/>
      <c r="J58" s="699"/>
      <c r="K58" s="699"/>
      <c r="L58" s="699"/>
      <c r="M58" s="699"/>
      <c r="N58" s="699"/>
      <c r="O58" s="699"/>
      <c r="P58" s="699"/>
      <c r="Q58" s="699"/>
      <c r="R58" s="699"/>
      <c r="S58" s="699"/>
      <c r="T58" s="699"/>
      <c r="U58" s="699"/>
      <c r="V58" s="699"/>
      <c r="W58" s="699"/>
      <c r="X58" s="699"/>
      <c r="Y58" s="699"/>
      <c r="Z58" s="699"/>
    </row>
    <row r="59" spans="1:26" ht="15.75" customHeight="1">
      <c r="A59" s="298"/>
      <c r="B59" s="613"/>
      <c r="C59" s="298"/>
      <c r="D59" s="298"/>
      <c r="E59" s="298"/>
      <c r="F59" s="699"/>
      <c r="G59" s="698"/>
      <c r="H59" s="699"/>
      <c r="I59" s="699"/>
      <c r="J59" s="699"/>
      <c r="K59" s="699"/>
      <c r="L59" s="699"/>
      <c r="M59" s="699"/>
      <c r="N59" s="699"/>
      <c r="O59" s="699"/>
      <c r="P59" s="699"/>
      <c r="Q59" s="699"/>
      <c r="R59" s="699"/>
      <c r="S59" s="699"/>
      <c r="T59" s="699"/>
      <c r="U59" s="699"/>
      <c r="V59" s="699"/>
      <c r="W59" s="699"/>
      <c r="X59" s="699"/>
      <c r="Y59" s="699"/>
      <c r="Z59" s="699"/>
    </row>
    <row r="60" spans="1:26" ht="15.75" customHeight="1">
      <c r="A60" s="699"/>
      <c r="B60" s="701"/>
      <c r="C60" s="701"/>
      <c r="D60" s="699"/>
      <c r="E60" s="699"/>
      <c r="F60" s="699"/>
      <c r="G60" s="698"/>
      <c r="H60" s="699"/>
      <c r="I60" s="699"/>
      <c r="J60" s="699"/>
      <c r="K60" s="699"/>
      <c r="L60" s="699"/>
      <c r="M60" s="699"/>
      <c r="N60" s="699"/>
      <c r="O60" s="699"/>
      <c r="P60" s="699"/>
      <c r="Q60" s="699"/>
      <c r="R60" s="699"/>
      <c r="S60" s="699"/>
      <c r="T60" s="699"/>
      <c r="U60" s="699"/>
      <c r="V60" s="699"/>
      <c r="W60" s="699"/>
      <c r="X60" s="699"/>
      <c r="Y60" s="699"/>
      <c r="Z60" s="699"/>
    </row>
    <row r="61" spans="1:26" ht="15.75" customHeight="1">
      <c r="A61" s="699"/>
      <c r="B61" s="701"/>
      <c r="C61" s="699"/>
      <c r="D61" s="699"/>
      <c r="E61" s="699"/>
      <c r="F61" s="699"/>
      <c r="G61" s="698"/>
      <c r="H61" s="699"/>
      <c r="I61" s="699"/>
      <c r="J61" s="699"/>
      <c r="K61" s="699"/>
      <c r="L61" s="699"/>
      <c r="M61" s="699"/>
      <c r="N61" s="699"/>
      <c r="O61" s="699"/>
      <c r="P61" s="699"/>
      <c r="Q61" s="699"/>
      <c r="R61" s="699"/>
      <c r="S61" s="699"/>
      <c r="T61" s="699"/>
      <c r="U61" s="699"/>
      <c r="V61" s="699"/>
      <c r="W61" s="699"/>
      <c r="X61" s="699"/>
      <c r="Y61" s="699"/>
      <c r="Z61" s="699"/>
    </row>
    <row r="62" spans="1:26" ht="15.75" customHeight="1">
      <c r="A62" s="699"/>
      <c r="B62" s="701"/>
      <c r="C62" s="701"/>
      <c r="D62" s="699"/>
      <c r="E62" s="699"/>
      <c r="F62" s="699"/>
      <c r="G62" s="698"/>
      <c r="H62" s="699"/>
      <c r="I62" s="699"/>
      <c r="J62" s="699"/>
      <c r="K62" s="699"/>
      <c r="L62" s="699"/>
      <c r="M62" s="699"/>
      <c r="N62" s="699"/>
      <c r="O62" s="699"/>
      <c r="P62" s="699"/>
      <c r="Q62" s="699"/>
      <c r="R62" s="699"/>
      <c r="S62" s="699"/>
      <c r="T62" s="699"/>
      <c r="U62" s="699"/>
      <c r="V62" s="699"/>
      <c r="W62" s="699"/>
      <c r="X62" s="699"/>
      <c r="Y62" s="699"/>
      <c r="Z62" s="699"/>
    </row>
    <row r="63" spans="1:26" ht="15.75" customHeight="1">
      <c r="A63" s="699"/>
      <c r="B63" s="701"/>
      <c r="C63" s="701"/>
      <c r="D63" s="699"/>
      <c r="E63" s="699"/>
      <c r="F63" s="699"/>
      <c r="G63" s="698"/>
      <c r="H63" s="699"/>
      <c r="I63" s="699"/>
      <c r="J63" s="699"/>
      <c r="K63" s="699"/>
      <c r="L63" s="699"/>
      <c r="M63" s="699"/>
      <c r="N63" s="699"/>
      <c r="O63" s="699"/>
      <c r="P63" s="699"/>
      <c r="Q63" s="699"/>
      <c r="R63" s="699"/>
      <c r="S63" s="699"/>
      <c r="T63" s="699"/>
      <c r="U63" s="699"/>
      <c r="V63" s="699"/>
      <c r="W63" s="699"/>
      <c r="X63" s="699"/>
      <c r="Y63" s="699"/>
      <c r="Z63" s="699"/>
    </row>
    <row r="64" spans="1:26" ht="15.75" customHeight="1">
      <c r="A64" s="723"/>
      <c r="B64" s="701"/>
      <c r="C64" s="699"/>
      <c r="D64" s="699"/>
      <c r="E64" s="699"/>
      <c r="F64" s="699"/>
      <c r="G64" s="698"/>
      <c r="H64" s="699"/>
      <c r="I64" s="699"/>
      <c r="J64" s="699"/>
      <c r="K64" s="699"/>
      <c r="L64" s="699"/>
      <c r="M64" s="699"/>
      <c r="N64" s="699"/>
      <c r="O64" s="699"/>
      <c r="P64" s="699"/>
      <c r="Q64" s="699"/>
      <c r="R64" s="699"/>
      <c r="S64" s="699"/>
      <c r="T64" s="699"/>
      <c r="U64" s="699"/>
      <c r="V64" s="699"/>
      <c r="W64" s="699"/>
      <c r="X64" s="699"/>
      <c r="Y64" s="699"/>
      <c r="Z64" s="699"/>
    </row>
    <row r="65" spans="1:26" ht="15.75" customHeight="1">
      <c r="A65" s="699"/>
      <c r="B65" s="699"/>
      <c r="C65" s="699"/>
      <c r="D65" s="699"/>
      <c r="E65" s="699"/>
      <c r="F65" s="699"/>
      <c r="G65" s="698"/>
      <c r="H65" s="699"/>
      <c r="I65" s="699"/>
      <c r="J65" s="699"/>
      <c r="K65" s="699"/>
      <c r="L65" s="699"/>
      <c r="M65" s="699"/>
      <c r="N65" s="699"/>
      <c r="O65" s="699"/>
      <c r="P65" s="699"/>
      <c r="Q65" s="699"/>
      <c r="R65" s="699"/>
      <c r="S65" s="699"/>
      <c r="T65" s="699"/>
      <c r="U65" s="699"/>
      <c r="V65" s="699"/>
      <c r="W65" s="699"/>
      <c r="X65" s="699"/>
      <c r="Y65" s="699"/>
      <c r="Z65" s="699"/>
    </row>
    <row r="66" spans="1:26" ht="15.75" customHeight="1">
      <c r="A66" s="699"/>
      <c r="B66" s="701"/>
      <c r="C66" s="701"/>
      <c r="D66" s="699"/>
      <c r="E66" s="699"/>
      <c r="F66" s="699"/>
      <c r="G66" s="698"/>
      <c r="H66" s="699"/>
      <c r="I66" s="699"/>
      <c r="J66" s="699"/>
      <c r="K66" s="699"/>
      <c r="L66" s="699"/>
      <c r="M66" s="699"/>
      <c r="N66" s="699"/>
      <c r="O66" s="699"/>
      <c r="P66" s="699"/>
      <c r="Q66" s="699"/>
      <c r="R66" s="699"/>
      <c r="S66" s="699"/>
      <c r="T66" s="699"/>
      <c r="U66" s="699"/>
      <c r="V66" s="699"/>
      <c r="W66" s="699"/>
      <c r="X66" s="699"/>
      <c r="Y66" s="699"/>
      <c r="Z66" s="699"/>
    </row>
    <row r="67" spans="1:26" ht="15.75" customHeight="1">
      <c r="A67" s="699"/>
      <c r="B67" s="701"/>
      <c r="C67" s="699"/>
      <c r="D67" s="699"/>
      <c r="E67" s="699"/>
      <c r="F67" s="699"/>
      <c r="G67" s="698"/>
      <c r="H67" s="699"/>
      <c r="I67" s="699"/>
      <c r="J67" s="699"/>
      <c r="K67" s="699"/>
      <c r="L67" s="699"/>
      <c r="M67" s="699"/>
      <c r="N67" s="699"/>
      <c r="O67" s="699"/>
      <c r="P67" s="699"/>
      <c r="Q67" s="699"/>
      <c r="R67" s="699"/>
      <c r="S67" s="699"/>
      <c r="T67" s="699"/>
      <c r="U67" s="699"/>
      <c r="V67" s="699"/>
      <c r="W67" s="699"/>
      <c r="X67" s="699"/>
      <c r="Y67" s="699"/>
      <c r="Z67" s="699"/>
    </row>
    <row r="68" spans="1:26" ht="15.75" customHeight="1">
      <c r="A68" s="699"/>
      <c r="B68" s="701"/>
      <c r="C68" s="699"/>
      <c r="D68" s="699"/>
      <c r="E68" s="699"/>
      <c r="F68" s="699"/>
      <c r="G68" s="698"/>
      <c r="H68" s="699"/>
      <c r="I68" s="699"/>
      <c r="J68" s="699"/>
      <c r="K68" s="699"/>
      <c r="L68" s="699"/>
      <c r="M68" s="699"/>
      <c r="N68" s="699"/>
      <c r="O68" s="699"/>
      <c r="P68" s="699"/>
      <c r="Q68" s="699"/>
      <c r="R68" s="699"/>
      <c r="S68" s="699"/>
      <c r="T68" s="699"/>
      <c r="U68" s="699"/>
      <c r="V68" s="699"/>
      <c r="W68" s="699"/>
      <c r="X68" s="699"/>
      <c r="Y68" s="699"/>
      <c r="Z68" s="699"/>
    </row>
    <row r="69" spans="1:26" ht="15.75" customHeight="1">
      <c r="A69" s="699"/>
      <c r="B69" s="701"/>
      <c r="C69" s="701"/>
      <c r="D69" s="699"/>
      <c r="E69" s="699"/>
      <c r="F69" s="699"/>
      <c r="G69" s="698"/>
      <c r="H69" s="699"/>
      <c r="I69" s="699"/>
      <c r="J69" s="699"/>
      <c r="K69" s="699"/>
      <c r="L69" s="699"/>
      <c r="M69" s="699"/>
      <c r="N69" s="699"/>
      <c r="O69" s="699"/>
      <c r="P69" s="699"/>
      <c r="Q69" s="699"/>
      <c r="R69" s="699"/>
      <c r="S69" s="699"/>
      <c r="T69" s="699"/>
      <c r="U69" s="699"/>
      <c r="V69" s="699"/>
      <c r="W69" s="699"/>
      <c r="X69" s="699"/>
      <c r="Y69" s="699"/>
      <c r="Z69" s="699"/>
    </row>
    <row r="70" spans="1:26" ht="15.75" customHeight="1">
      <c r="A70" s="699"/>
      <c r="B70" s="701"/>
      <c r="C70" s="701"/>
      <c r="D70" s="699"/>
      <c r="E70" s="699"/>
      <c r="F70" s="699"/>
      <c r="G70" s="698"/>
      <c r="H70" s="699"/>
      <c r="I70" s="699"/>
      <c r="J70" s="699"/>
      <c r="K70" s="699"/>
      <c r="L70" s="699"/>
      <c r="M70" s="699"/>
      <c r="N70" s="699"/>
      <c r="O70" s="699"/>
      <c r="P70" s="699"/>
      <c r="Q70" s="699"/>
      <c r="R70" s="699"/>
      <c r="S70" s="699"/>
      <c r="T70" s="699"/>
      <c r="U70" s="699"/>
      <c r="V70" s="699"/>
      <c r="W70" s="699"/>
      <c r="X70" s="699"/>
      <c r="Y70" s="699"/>
      <c r="Z70" s="699"/>
    </row>
    <row r="71" spans="1:26" ht="15.75" customHeight="1">
      <c r="A71" s="699"/>
      <c r="B71" s="701"/>
      <c r="C71" s="701"/>
      <c r="D71" s="699"/>
      <c r="E71" s="699"/>
      <c r="F71" s="699"/>
      <c r="G71" s="698"/>
      <c r="H71" s="699"/>
      <c r="I71" s="699"/>
      <c r="J71" s="699"/>
      <c r="K71" s="699"/>
      <c r="L71" s="699"/>
      <c r="M71" s="699"/>
      <c r="N71" s="699"/>
      <c r="O71" s="699"/>
      <c r="P71" s="699"/>
      <c r="Q71" s="699"/>
      <c r="R71" s="699"/>
      <c r="S71" s="699"/>
      <c r="T71" s="699"/>
      <c r="U71" s="699"/>
      <c r="V71" s="699"/>
      <c r="W71" s="699"/>
      <c r="X71" s="699"/>
      <c r="Y71" s="699"/>
      <c r="Z71" s="699"/>
    </row>
    <row r="72" spans="1:26" ht="15.75" customHeight="1">
      <c r="A72" s="699"/>
      <c r="B72" s="701"/>
      <c r="C72" s="701"/>
      <c r="D72" s="699"/>
      <c r="E72" s="699"/>
      <c r="F72" s="699"/>
      <c r="G72" s="698"/>
      <c r="H72" s="699"/>
      <c r="I72" s="699"/>
      <c r="J72" s="699"/>
      <c r="K72" s="699"/>
      <c r="L72" s="699"/>
      <c r="M72" s="699"/>
      <c r="N72" s="699"/>
      <c r="O72" s="699"/>
      <c r="P72" s="699"/>
      <c r="Q72" s="699"/>
      <c r="R72" s="699"/>
      <c r="S72" s="699"/>
      <c r="T72" s="699"/>
      <c r="U72" s="699"/>
      <c r="V72" s="699"/>
      <c r="W72" s="699"/>
      <c r="X72" s="699"/>
      <c r="Y72" s="699"/>
      <c r="Z72" s="699"/>
    </row>
    <row r="73" spans="1:26" ht="15.75" customHeight="1">
      <c r="A73" s="699"/>
      <c r="B73" s="701"/>
      <c r="C73" s="701"/>
      <c r="D73" s="699"/>
      <c r="E73" s="699"/>
      <c r="F73" s="699"/>
      <c r="G73" s="698"/>
      <c r="H73" s="699"/>
      <c r="I73" s="699"/>
      <c r="J73" s="699"/>
      <c r="K73" s="699"/>
      <c r="L73" s="699"/>
      <c r="M73" s="699"/>
      <c r="N73" s="699"/>
      <c r="O73" s="699"/>
      <c r="P73" s="699"/>
      <c r="Q73" s="699"/>
      <c r="R73" s="699"/>
      <c r="S73" s="699"/>
      <c r="T73" s="699"/>
      <c r="U73" s="699"/>
      <c r="V73" s="699"/>
      <c r="W73" s="699"/>
      <c r="X73" s="699"/>
      <c r="Y73" s="699"/>
      <c r="Z73" s="699"/>
    </row>
    <row r="74" spans="1:26" ht="15.75" customHeight="1">
      <c r="A74" s="699"/>
      <c r="B74" s="701"/>
      <c r="C74" s="701"/>
      <c r="D74" s="699"/>
      <c r="E74" s="699"/>
      <c r="F74" s="699"/>
      <c r="G74" s="698"/>
      <c r="H74" s="699"/>
      <c r="I74" s="699"/>
      <c r="J74" s="699"/>
      <c r="K74" s="699"/>
      <c r="L74" s="699"/>
      <c r="M74" s="699"/>
      <c r="N74" s="699"/>
      <c r="O74" s="699"/>
      <c r="P74" s="699"/>
      <c r="Q74" s="699"/>
      <c r="R74" s="699"/>
      <c r="S74" s="699"/>
      <c r="T74" s="699"/>
      <c r="U74" s="699"/>
      <c r="V74" s="699"/>
      <c r="W74" s="699"/>
      <c r="X74" s="699"/>
      <c r="Y74" s="699"/>
      <c r="Z74" s="699"/>
    </row>
    <row r="75" spans="1:26" ht="15.75" customHeight="1">
      <c r="A75" s="699"/>
      <c r="B75" s="701"/>
      <c r="C75" s="701"/>
      <c r="D75" s="699"/>
      <c r="E75" s="699"/>
      <c r="F75" s="699"/>
      <c r="G75" s="698"/>
      <c r="H75" s="699"/>
      <c r="I75" s="699"/>
      <c r="J75" s="699"/>
      <c r="K75" s="699"/>
      <c r="L75" s="699"/>
      <c r="M75" s="699"/>
      <c r="N75" s="699"/>
      <c r="O75" s="699"/>
      <c r="P75" s="699"/>
      <c r="Q75" s="699"/>
      <c r="R75" s="699"/>
      <c r="S75" s="699"/>
      <c r="T75" s="699"/>
      <c r="U75" s="699"/>
      <c r="V75" s="699"/>
      <c r="W75" s="699"/>
      <c r="X75" s="699"/>
      <c r="Y75" s="699"/>
      <c r="Z75" s="699"/>
    </row>
    <row r="76" spans="1:26" ht="15.75" customHeight="1">
      <c r="A76" s="699"/>
      <c r="B76" s="701"/>
      <c r="C76" s="699"/>
      <c r="D76" s="699"/>
      <c r="E76" s="699"/>
      <c r="F76" s="699"/>
      <c r="G76" s="698"/>
      <c r="H76" s="699"/>
      <c r="I76" s="699"/>
      <c r="J76" s="699"/>
      <c r="K76" s="699"/>
      <c r="L76" s="699"/>
      <c r="M76" s="699"/>
      <c r="N76" s="699"/>
      <c r="O76" s="699"/>
      <c r="P76" s="699"/>
      <c r="Q76" s="699"/>
      <c r="R76" s="699"/>
      <c r="S76" s="699"/>
      <c r="T76" s="699"/>
      <c r="U76" s="699"/>
      <c r="V76" s="699"/>
      <c r="W76" s="699"/>
      <c r="X76" s="699"/>
      <c r="Y76" s="699"/>
      <c r="Z76" s="699"/>
    </row>
    <row r="77" spans="1:26" ht="15.75" customHeight="1">
      <c r="A77" s="699"/>
      <c r="B77" s="701"/>
      <c r="C77" s="701"/>
      <c r="D77" s="699"/>
      <c r="E77" s="699"/>
      <c r="F77" s="699"/>
      <c r="G77" s="698"/>
      <c r="H77" s="699"/>
      <c r="I77" s="699"/>
      <c r="J77" s="699"/>
      <c r="K77" s="699"/>
      <c r="L77" s="699"/>
      <c r="M77" s="699"/>
      <c r="N77" s="699"/>
      <c r="O77" s="699"/>
      <c r="P77" s="699"/>
      <c r="Q77" s="699"/>
      <c r="R77" s="699"/>
      <c r="S77" s="699"/>
      <c r="T77" s="699"/>
      <c r="U77" s="699"/>
      <c r="V77" s="699"/>
      <c r="W77" s="699"/>
      <c r="X77" s="699"/>
      <c r="Y77" s="699"/>
      <c r="Z77" s="699"/>
    </row>
    <row r="78" spans="1:26" ht="15.75" customHeight="1">
      <c r="A78" s="699"/>
      <c r="B78" s="701"/>
      <c r="C78" s="699"/>
      <c r="D78" s="699"/>
      <c r="E78" s="699"/>
      <c r="F78" s="699"/>
      <c r="G78" s="698"/>
      <c r="H78" s="699"/>
      <c r="I78" s="699"/>
      <c r="J78" s="699"/>
      <c r="K78" s="699"/>
      <c r="L78" s="699"/>
      <c r="M78" s="699"/>
      <c r="N78" s="699"/>
      <c r="O78" s="699"/>
      <c r="P78" s="699"/>
      <c r="Q78" s="699"/>
      <c r="R78" s="699"/>
      <c r="S78" s="699"/>
      <c r="T78" s="699"/>
      <c r="U78" s="699"/>
      <c r="V78" s="699"/>
      <c r="W78" s="699"/>
      <c r="X78" s="699"/>
      <c r="Y78" s="699"/>
      <c r="Z78" s="699"/>
    </row>
    <row r="79" spans="1:26" ht="15.75" customHeight="1">
      <c r="A79" s="699"/>
      <c r="B79" s="717"/>
      <c r="C79" s="717"/>
      <c r="D79" s="699"/>
      <c r="E79" s="699"/>
      <c r="F79" s="699"/>
      <c r="G79" s="698"/>
      <c r="H79" s="699"/>
      <c r="I79" s="699"/>
      <c r="J79" s="699"/>
      <c r="K79" s="699"/>
      <c r="L79" s="699"/>
      <c r="M79" s="699"/>
      <c r="N79" s="699"/>
      <c r="O79" s="699"/>
      <c r="P79" s="699"/>
      <c r="Q79" s="699"/>
      <c r="R79" s="699"/>
      <c r="S79" s="699"/>
      <c r="T79" s="699"/>
      <c r="U79" s="699"/>
      <c r="V79" s="699"/>
      <c r="W79" s="699"/>
      <c r="X79" s="699"/>
      <c r="Y79" s="699"/>
      <c r="Z79" s="699"/>
    </row>
    <row r="80" spans="1:26" ht="15.75" customHeight="1">
      <c r="A80" s="699"/>
      <c r="B80" s="701"/>
      <c r="C80" s="699"/>
      <c r="D80" s="699"/>
      <c r="E80" s="699"/>
      <c r="F80" s="699"/>
      <c r="G80" s="698"/>
      <c r="H80" s="699"/>
      <c r="I80" s="699"/>
      <c r="J80" s="699"/>
      <c r="K80" s="699"/>
      <c r="L80" s="699"/>
      <c r="M80" s="699"/>
      <c r="N80" s="699"/>
      <c r="O80" s="699"/>
      <c r="P80" s="699"/>
      <c r="Q80" s="699"/>
      <c r="R80" s="699"/>
      <c r="S80" s="699"/>
      <c r="T80" s="699"/>
      <c r="U80" s="699"/>
      <c r="V80" s="699"/>
      <c r="W80" s="699"/>
      <c r="X80" s="699"/>
      <c r="Y80" s="699"/>
      <c r="Z80" s="699"/>
    </row>
    <row r="81" spans="1:26" ht="15.75" customHeight="1">
      <c r="A81" s="699"/>
      <c r="B81" s="701"/>
      <c r="C81" s="699"/>
      <c r="D81" s="699"/>
      <c r="E81" s="699"/>
      <c r="F81" s="699"/>
      <c r="G81" s="698"/>
      <c r="H81" s="699"/>
      <c r="I81" s="699"/>
      <c r="J81" s="699"/>
      <c r="K81" s="699"/>
      <c r="L81" s="699"/>
      <c r="M81" s="699"/>
      <c r="N81" s="699"/>
      <c r="O81" s="699"/>
      <c r="P81" s="699"/>
      <c r="Q81" s="699"/>
      <c r="R81" s="699"/>
      <c r="S81" s="699"/>
      <c r="T81" s="699"/>
      <c r="U81" s="699"/>
      <c r="V81" s="699"/>
      <c r="W81" s="699"/>
      <c r="X81" s="699"/>
      <c r="Y81" s="699"/>
      <c r="Z81" s="699"/>
    </row>
    <row r="82" spans="1:26" ht="15.75" customHeight="1">
      <c r="A82" s="699"/>
      <c r="B82" s="701"/>
      <c r="C82" s="699"/>
      <c r="D82" s="699"/>
      <c r="E82" s="699"/>
      <c r="F82" s="699"/>
      <c r="G82" s="698"/>
      <c r="H82" s="699"/>
      <c r="I82" s="699"/>
      <c r="J82" s="699"/>
      <c r="K82" s="699"/>
      <c r="L82" s="699"/>
      <c r="M82" s="699"/>
      <c r="N82" s="699"/>
      <c r="O82" s="699"/>
      <c r="P82" s="699"/>
      <c r="Q82" s="699"/>
      <c r="R82" s="699"/>
      <c r="S82" s="699"/>
      <c r="T82" s="699"/>
      <c r="U82" s="699"/>
      <c r="V82" s="699"/>
      <c r="W82" s="699"/>
      <c r="X82" s="699"/>
      <c r="Y82" s="699"/>
      <c r="Z82" s="699"/>
    </row>
    <row r="83" spans="1:26" ht="15.75" customHeight="1">
      <c r="A83" s="699"/>
      <c r="B83" s="701"/>
      <c r="C83" s="701"/>
      <c r="D83" s="699"/>
      <c r="E83" s="699"/>
      <c r="F83" s="699"/>
      <c r="G83" s="698"/>
      <c r="H83" s="699"/>
      <c r="I83" s="699"/>
      <c r="J83" s="699"/>
      <c r="K83" s="699"/>
      <c r="L83" s="699"/>
      <c r="M83" s="699"/>
      <c r="N83" s="699"/>
      <c r="O83" s="699"/>
      <c r="P83" s="699"/>
      <c r="Q83" s="699"/>
      <c r="R83" s="699"/>
      <c r="S83" s="699"/>
      <c r="T83" s="699"/>
      <c r="U83" s="699"/>
      <c r="V83" s="699"/>
      <c r="W83" s="699"/>
      <c r="X83" s="699"/>
      <c r="Y83" s="699"/>
      <c r="Z83" s="699"/>
    </row>
    <row r="84" spans="1:26" ht="15.75" customHeight="1">
      <c r="A84" s="699"/>
      <c r="B84" s="701"/>
      <c r="C84" s="699"/>
      <c r="D84" s="699"/>
      <c r="E84" s="699"/>
      <c r="F84" s="699"/>
      <c r="G84" s="698"/>
      <c r="H84" s="699"/>
      <c r="I84" s="699"/>
      <c r="J84" s="699"/>
      <c r="K84" s="699"/>
      <c r="L84" s="699"/>
      <c r="M84" s="699"/>
      <c r="N84" s="699"/>
      <c r="O84" s="699"/>
      <c r="P84" s="699"/>
      <c r="Q84" s="699"/>
      <c r="R84" s="699"/>
      <c r="S84" s="699"/>
      <c r="T84" s="699"/>
      <c r="U84" s="699"/>
      <c r="V84" s="699"/>
      <c r="W84" s="699"/>
      <c r="X84" s="699"/>
      <c r="Y84" s="699"/>
      <c r="Z84" s="699"/>
    </row>
    <row r="85" spans="1:26" ht="15.75" customHeight="1">
      <c r="A85" s="699"/>
      <c r="B85" s="701"/>
      <c r="C85" s="699"/>
      <c r="D85" s="699"/>
      <c r="E85" s="699"/>
      <c r="F85" s="699"/>
      <c r="G85" s="698"/>
      <c r="H85" s="699"/>
      <c r="I85" s="699"/>
      <c r="J85" s="699"/>
      <c r="K85" s="699"/>
      <c r="L85" s="699"/>
      <c r="M85" s="699"/>
      <c r="N85" s="699"/>
      <c r="O85" s="699"/>
      <c r="P85" s="699"/>
      <c r="Q85" s="699"/>
      <c r="R85" s="699"/>
      <c r="S85" s="699"/>
      <c r="T85" s="699"/>
      <c r="U85" s="699"/>
      <c r="V85" s="699"/>
      <c r="W85" s="699"/>
      <c r="X85" s="699"/>
      <c r="Y85" s="699"/>
      <c r="Z85" s="699"/>
    </row>
    <row r="86" spans="1:26" ht="15.75" customHeight="1">
      <c r="A86" s="699"/>
      <c r="B86" s="701"/>
      <c r="C86" s="699"/>
      <c r="D86" s="699"/>
      <c r="E86" s="699"/>
      <c r="F86" s="699"/>
      <c r="G86" s="698"/>
      <c r="H86" s="699"/>
      <c r="I86" s="699"/>
      <c r="J86" s="699"/>
      <c r="K86" s="699"/>
      <c r="L86" s="699"/>
      <c r="M86" s="699"/>
      <c r="N86" s="699"/>
      <c r="O86" s="699"/>
      <c r="P86" s="699"/>
      <c r="Q86" s="699"/>
      <c r="R86" s="699"/>
      <c r="S86" s="699"/>
      <c r="T86" s="699"/>
      <c r="U86" s="699"/>
      <c r="V86" s="699"/>
      <c r="W86" s="699"/>
      <c r="X86" s="699"/>
      <c r="Y86" s="699"/>
      <c r="Z86" s="699"/>
    </row>
    <row r="87" spans="1:26" ht="15.75" customHeight="1">
      <c r="A87" s="699"/>
      <c r="B87" s="701"/>
      <c r="C87" s="699"/>
      <c r="D87" s="699"/>
      <c r="E87" s="699"/>
      <c r="F87" s="699"/>
      <c r="G87" s="698"/>
      <c r="H87" s="699"/>
      <c r="I87" s="699"/>
      <c r="J87" s="699"/>
      <c r="K87" s="699"/>
      <c r="L87" s="699"/>
      <c r="M87" s="699"/>
      <c r="N87" s="699"/>
      <c r="O87" s="699"/>
      <c r="P87" s="699"/>
      <c r="Q87" s="699"/>
      <c r="R87" s="699"/>
      <c r="S87" s="699"/>
      <c r="T87" s="699"/>
      <c r="U87" s="699"/>
      <c r="V87" s="699"/>
      <c r="W87" s="699"/>
      <c r="X87" s="699"/>
      <c r="Y87" s="699"/>
      <c r="Z87" s="699"/>
    </row>
    <row r="88" spans="1:26" ht="15.75" customHeight="1">
      <c r="A88" s="699"/>
      <c r="B88" s="717"/>
      <c r="C88" s="699"/>
      <c r="D88" s="699"/>
      <c r="E88" s="699"/>
      <c r="F88" s="699"/>
      <c r="G88" s="698"/>
      <c r="H88" s="699"/>
      <c r="I88" s="699"/>
      <c r="J88" s="699"/>
      <c r="K88" s="699"/>
      <c r="L88" s="699"/>
      <c r="M88" s="699"/>
      <c r="N88" s="699"/>
      <c r="O88" s="699"/>
      <c r="P88" s="699"/>
      <c r="Q88" s="699"/>
      <c r="R88" s="699"/>
      <c r="S88" s="699"/>
      <c r="T88" s="699"/>
      <c r="U88" s="699"/>
      <c r="V88" s="699"/>
      <c r="W88" s="699"/>
      <c r="X88" s="699"/>
      <c r="Y88" s="699"/>
      <c r="Z88" s="699"/>
    </row>
    <row r="89" spans="1:26" ht="15.75" customHeight="1">
      <c r="A89" s="699"/>
      <c r="B89" s="701"/>
      <c r="C89" s="701"/>
      <c r="D89" s="699"/>
      <c r="E89" s="699"/>
      <c r="F89" s="699"/>
      <c r="G89" s="698"/>
      <c r="H89" s="699"/>
      <c r="I89" s="699"/>
      <c r="J89" s="699"/>
      <c r="K89" s="699"/>
      <c r="L89" s="699"/>
      <c r="M89" s="699"/>
      <c r="N89" s="699"/>
      <c r="O89" s="699"/>
      <c r="P89" s="699"/>
      <c r="Q89" s="699"/>
      <c r="R89" s="699"/>
      <c r="S89" s="699"/>
      <c r="T89" s="699"/>
      <c r="U89" s="699"/>
      <c r="V89" s="699"/>
      <c r="W89" s="699"/>
      <c r="X89" s="699"/>
      <c r="Y89" s="699"/>
      <c r="Z89" s="699"/>
    </row>
    <row r="90" spans="1:26" ht="15.75" customHeight="1">
      <c r="A90" s="699"/>
      <c r="B90" s="701"/>
      <c r="C90" s="699"/>
      <c r="D90" s="699"/>
      <c r="E90" s="699"/>
      <c r="F90" s="699"/>
      <c r="G90" s="698"/>
      <c r="H90" s="699"/>
      <c r="I90" s="699"/>
      <c r="J90" s="699"/>
      <c r="K90" s="699"/>
      <c r="L90" s="699"/>
      <c r="M90" s="699"/>
      <c r="N90" s="699"/>
      <c r="O90" s="699"/>
      <c r="P90" s="699"/>
      <c r="Q90" s="699"/>
      <c r="R90" s="699"/>
      <c r="S90" s="699"/>
      <c r="T90" s="699"/>
      <c r="U90" s="699"/>
      <c r="V90" s="699"/>
      <c r="W90" s="699"/>
      <c r="X90" s="699"/>
      <c r="Y90" s="699"/>
      <c r="Z90" s="699"/>
    </row>
    <row r="91" spans="1:26" ht="15.75" customHeight="1">
      <c r="A91" s="699"/>
      <c r="B91" s="701"/>
      <c r="C91" s="699"/>
      <c r="D91" s="699"/>
      <c r="E91" s="699"/>
      <c r="F91" s="699"/>
      <c r="G91" s="698"/>
      <c r="H91" s="699"/>
      <c r="I91" s="699"/>
      <c r="J91" s="699"/>
      <c r="K91" s="699"/>
      <c r="L91" s="699"/>
      <c r="M91" s="699"/>
      <c r="N91" s="699"/>
      <c r="O91" s="699"/>
      <c r="P91" s="699"/>
      <c r="Q91" s="699"/>
      <c r="R91" s="699"/>
      <c r="S91" s="699"/>
      <c r="T91" s="699"/>
      <c r="U91" s="699"/>
      <c r="V91" s="699"/>
      <c r="W91" s="699"/>
      <c r="X91" s="699"/>
      <c r="Y91" s="699"/>
      <c r="Z91" s="699"/>
    </row>
    <row r="92" spans="1:26" ht="15.75" customHeight="1">
      <c r="A92" s="699"/>
      <c r="B92" s="701"/>
      <c r="C92" s="701"/>
      <c r="D92" s="699"/>
      <c r="E92" s="699"/>
      <c r="F92" s="699"/>
      <c r="G92" s="698"/>
      <c r="H92" s="699"/>
      <c r="I92" s="699"/>
      <c r="J92" s="699"/>
      <c r="K92" s="699"/>
      <c r="L92" s="699"/>
      <c r="M92" s="699"/>
      <c r="N92" s="699"/>
      <c r="O92" s="699"/>
      <c r="P92" s="699"/>
      <c r="Q92" s="699"/>
      <c r="R92" s="699"/>
      <c r="S92" s="699"/>
      <c r="T92" s="699"/>
      <c r="U92" s="699"/>
      <c r="V92" s="699"/>
      <c r="W92" s="699"/>
      <c r="X92" s="699"/>
      <c r="Y92" s="699"/>
      <c r="Z92" s="699"/>
    </row>
    <row r="93" spans="1:26" ht="15.75" customHeight="1">
      <c r="A93" s="699"/>
      <c r="B93" s="701"/>
      <c r="C93" s="699"/>
      <c r="D93" s="699"/>
      <c r="E93" s="699"/>
      <c r="F93" s="699"/>
      <c r="G93" s="698"/>
      <c r="H93" s="699"/>
      <c r="I93" s="699"/>
      <c r="J93" s="699"/>
      <c r="K93" s="699"/>
      <c r="L93" s="699"/>
      <c r="M93" s="699"/>
      <c r="N93" s="699"/>
      <c r="O93" s="699"/>
      <c r="P93" s="699"/>
      <c r="Q93" s="699"/>
      <c r="R93" s="699"/>
      <c r="S93" s="699"/>
      <c r="T93" s="699"/>
      <c r="U93" s="699"/>
      <c r="V93" s="699"/>
      <c r="W93" s="699"/>
      <c r="X93" s="699"/>
      <c r="Y93" s="699"/>
      <c r="Z93" s="699"/>
    </row>
    <row r="94" spans="1:26" ht="15.75" customHeight="1">
      <c r="A94" s="699"/>
      <c r="B94" s="701"/>
      <c r="C94" s="701"/>
      <c r="D94" s="699"/>
      <c r="E94" s="699"/>
      <c r="F94" s="699"/>
      <c r="G94" s="698"/>
      <c r="H94" s="699"/>
      <c r="I94" s="699"/>
      <c r="J94" s="699"/>
      <c r="K94" s="699"/>
      <c r="L94" s="699"/>
      <c r="M94" s="699"/>
      <c r="N94" s="699"/>
      <c r="O94" s="699"/>
      <c r="P94" s="699"/>
      <c r="Q94" s="699"/>
      <c r="R94" s="699"/>
      <c r="S94" s="699"/>
      <c r="T94" s="699"/>
      <c r="U94" s="699"/>
      <c r="V94" s="699"/>
      <c r="W94" s="699"/>
      <c r="X94" s="699"/>
      <c r="Y94" s="699"/>
      <c r="Z94" s="699"/>
    </row>
    <row r="95" spans="1:26" ht="15.75" customHeight="1">
      <c r="A95" s="699"/>
      <c r="B95" s="701"/>
      <c r="C95" s="699"/>
      <c r="D95" s="699"/>
      <c r="E95" s="699"/>
      <c r="F95" s="699"/>
      <c r="G95" s="698"/>
      <c r="H95" s="699"/>
      <c r="I95" s="699"/>
      <c r="J95" s="699"/>
      <c r="K95" s="699"/>
      <c r="L95" s="699"/>
      <c r="M95" s="699"/>
      <c r="N95" s="699"/>
      <c r="O95" s="699"/>
      <c r="P95" s="699"/>
      <c r="Q95" s="699"/>
      <c r="R95" s="699"/>
      <c r="S95" s="699"/>
      <c r="T95" s="699"/>
      <c r="U95" s="699"/>
      <c r="V95" s="699"/>
      <c r="W95" s="699"/>
      <c r="X95" s="699"/>
      <c r="Y95" s="699"/>
      <c r="Z95" s="699"/>
    </row>
    <row r="96" spans="1:26" ht="15.75" customHeight="1">
      <c r="A96" s="699"/>
      <c r="B96" s="701"/>
      <c r="C96" s="699"/>
      <c r="D96" s="699"/>
      <c r="E96" s="699"/>
      <c r="F96" s="699"/>
      <c r="G96" s="698"/>
      <c r="H96" s="699"/>
      <c r="I96" s="699"/>
      <c r="J96" s="699"/>
      <c r="K96" s="699"/>
      <c r="L96" s="699"/>
      <c r="M96" s="699"/>
      <c r="N96" s="699"/>
      <c r="O96" s="699"/>
      <c r="P96" s="699"/>
      <c r="Q96" s="699"/>
      <c r="R96" s="699"/>
      <c r="S96" s="699"/>
      <c r="T96" s="699"/>
      <c r="U96" s="699"/>
      <c r="V96" s="699"/>
      <c r="W96" s="699"/>
      <c r="X96" s="699"/>
      <c r="Y96" s="699"/>
      <c r="Z96" s="699"/>
    </row>
    <row r="97" spans="1:26" ht="15.75" customHeight="1">
      <c r="A97" s="699"/>
      <c r="B97" s="701"/>
      <c r="C97" s="699"/>
      <c r="D97" s="699"/>
      <c r="E97" s="699"/>
      <c r="F97" s="699"/>
      <c r="G97" s="698"/>
      <c r="H97" s="699"/>
      <c r="I97" s="699"/>
      <c r="J97" s="699"/>
      <c r="K97" s="699"/>
      <c r="L97" s="699"/>
      <c r="M97" s="699"/>
      <c r="N97" s="699"/>
      <c r="O97" s="699"/>
      <c r="P97" s="699"/>
      <c r="Q97" s="699"/>
      <c r="R97" s="699"/>
      <c r="S97" s="699"/>
      <c r="T97" s="699"/>
      <c r="U97" s="699"/>
      <c r="V97" s="699"/>
      <c r="W97" s="699"/>
      <c r="X97" s="699"/>
      <c r="Y97" s="699"/>
      <c r="Z97" s="699"/>
    </row>
    <row r="98" spans="1:26" ht="15.75" customHeight="1">
      <c r="A98" s="699"/>
      <c r="B98" s="701"/>
      <c r="C98" s="699"/>
      <c r="D98" s="699"/>
      <c r="E98" s="699"/>
      <c r="F98" s="699"/>
      <c r="G98" s="698"/>
      <c r="H98" s="699"/>
      <c r="I98" s="699"/>
      <c r="J98" s="699"/>
      <c r="K98" s="699"/>
      <c r="L98" s="699"/>
      <c r="M98" s="699"/>
      <c r="N98" s="699"/>
      <c r="O98" s="699"/>
      <c r="P98" s="699"/>
      <c r="Q98" s="699"/>
      <c r="R98" s="699"/>
      <c r="S98" s="699"/>
      <c r="T98" s="699"/>
      <c r="U98" s="699"/>
      <c r="V98" s="699"/>
      <c r="W98" s="699"/>
      <c r="X98" s="699"/>
      <c r="Y98" s="699"/>
      <c r="Z98" s="699"/>
    </row>
    <row r="99" spans="1:26" ht="15.75" customHeight="1">
      <c r="A99" s="699"/>
      <c r="B99" s="701"/>
      <c r="C99" s="701"/>
      <c r="D99" s="699"/>
      <c r="E99" s="699"/>
      <c r="F99" s="699"/>
      <c r="G99" s="698"/>
      <c r="H99" s="699"/>
      <c r="I99" s="699"/>
      <c r="J99" s="699"/>
      <c r="K99" s="699"/>
      <c r="L99" s="699"/>
      <c r="M99" s="699"/>
      <c r="N99" s="699"/>
      <c r="O99" s="699"/>
      <c r="P99" s="699"/>
      <c r="Q99" s="699"/>
      <c r="R99" s="699"/>
      <c r="S99" s="699"/>
      <c r="T99" s="699"/>
      <c r="U99" s="699"/>
      <c r="V99" s="699"/>
      <c r="W99" s="699"/>
      <c r="X99" s="699"/>
      <c r="Y99" s="699"/>
      <c r="Z99" s="699"/>
    </row>
    <row r="100" spans="1:26" ht="15.75" customHeight="1">
      <c r="A100" s="699"/>
      <c r="B100" s="701"/>
      <c r="C100" s="699"/>
      <c r="D100" s="699"/>
      <c r="E100" s="699"/>
      <c r="F100" s="699"/>
      <c r="G100" s="698"/>
      <c r="H100" s="699"/>
      <c r="I100" s="699"/>
      <c r="J100" s="699"/>
      <c r="K100" s="699"/>
      <c r="L100" s="699"/>
      <c r="M100" s="699"/>
      <c r="N100" s="699"/>
      <c r="O100" s="699"/>
      <c r="P100" s="699"/>
      <c r="Q100" s="699"/>
      <c r="R100" s="699"/>
      <c r="S100" s="699"/>
      <c r="T100" s="699"/>
      <c r="U100" s="699"/>
      <c r="V100" s="699"/>
      <c r="W100" s="699"/>
      <c r="X100" s="699"/>
      <c r="Y100" s="699"/>
      <c r="Z100" s="699"/>
    </row>
    <row r="101" spans="1:26" ht="15.75" customHeight="1">
      <c r="A101" s="699"/>
      <c r="B101" s="701"/>
      <c r="C101" s="699"/>
      <c r="D101" s="699"/>
      <c r="E101" s="699"/>
      <c r="F101" s="699"/>
      <c r="G101" s="698"/>
      <c r="H101" s="699"/>
      <c r="I101" s="699"/>
      <c r="J101" s="699"/>
      <c r="K101" s="699"/>
      <c r="L101" s="699"/>
      <c r="M101" s="699"/>
      <c r="N101" s="699"/>
      <c r="O101" s="699"/>
      <c r="P101" s="699"/>
      <c r="Q101" s="699"/>
      <c r="R101" s="699"/>
      <c r="S101" s="699"/>
      <c r="T101" s="699"/>
      <c r="U101" s="699"/>
      <c r="V101" s="699"/>
      <c r="W101" s="699"/>
      <c r="X101" s="699"/>
      <c r="Y101" s="699"/>
      <c r="Z101" s="699"/>
    </row>
    <row r="102" spans="1:26" ht="15.75" customHeight="1">
      <c r="A102" s="699"/>
      <c r="B102" s="701"/>
      <c r="C102" s="699"/>
      <c r="D102" s="699"/>
      <c r="E102" s="699"/>
      <c r="F102" s="699"/>
      <c r="G102" s="698"/>
      <c r="H102" s="699"/>
      <c r="I102" s="699"/>
      <c r="J102" s="699"/>
      <c r="K102" s="699"/>
      <c r="L102" s="699"/>
      <c r="M102" s="699"/>
      <c r="N102" s="699"/>
      <c r="O102" s="699"/>
      <c r="P102" s="699"/>
      <c r="Q102" s="699"/>
      <c r="R102" s="699"/>
      <c r="S102" s="699"/>
      <c r="T102" s="699"/>
      <c r="U102" s="699"/>
      <c r="V102" s="699"/>
      <c r="W102" s="699"/>
      <c r="X102" s="699"/>
      <c r="Y102" s="699"/>
      <c r="Z102" s="699"/>
    </row>
    <row r="103" spans="1:26" ht="15.75" customHeight="1">
      <c r="A103" s="699"/>
      <c r="B103" s="701"/>
      <c r="C103" s="699"/>
      <c r="D103" s="699"/>
      <c r="E103" s="699"/>
      <c r="F103" s="699"/>
      <c r="G103" s="698"/>
      <c r="H103" s="699"/>
      <c r="I103" s="699"/>
      <c r="J103" s="699"/>
      <c r="K103" s="699"/>
      <c r="L103" s="699"/>
      <c r="M103" s="699"/>
      <c r="N103" s="699"/>
      <c r="O103" s="699"/>
      <c r="P103" s="699"/>
      <c r="Q103" s="699"/>
      <c r="R103" s="699"/>
      <c r="S103" s="699"/>
      <c r="T103" s="699"/>
      <c r="U103" s="699"/>
      <c r="V103" s="699"/>
      <c r="W103" s="699"/>
      <c r="X103" s="699"/>
      <c r="Y103" s="699"/>
      <c r="Z103" s="699"/>
    </row>
    <row r="104" spans="1:26" ht="15.75" customHeight="1">
      <c r="A104" s="699"/>
      <c r="B104" s="701"/>
      <c r="C104" s="701"/>
      <c r="D104" s="699"/>
      <c r="E104" s="699"/>
      <c r="F104" s="699"/>
      <c r="G104" s="698"/>
      <c r="H104" s="699"/>
      <c r="I104" s="699"/>
      <c r="J104" s="699"/>
      <c r="K104" s="699"/>
      <c r="L104" s="699"/>
      <c r="M104" s="699"/>
      <c r="N104" s="699"/>
      <c r="O104" s="699"/>
      <c r="P104" s="699"/>
      <c r="Q104" s="699"/>
      <c r="R104" s="699"/>
      <c r="S104" s="699"/>
      <c r="T104" s="699"/>
      <c r="U104" s="699"/>
      <c r="V104" s="699"/>
      <c r="W104" s="699"/>
      <c r="X104" s="699"/>
      <c r="Y104" s="699"/>
      <c r="Z104" s="699"/>
    </row>
    <row r="105" spans="1:26" ht="15.75" customHeight="1">
      <c r="A105" s="699"/>
      <c r="B105" s="701"/>
      <c r="C105" s="699"/>
      <c r="D105" s="699"/>
      <c r="E105" s="699"/>
      <c r="F105" s="699"/>
      <c r="G105" s="698"/>
      <c r="H105" s="699"/>
      <c r="I105" s="699"/>
      <c r="J105" s="699"/>
      <c r="K105" s="699"/>
      <c r="L105" s="699"/>
      <c r="M105" s="699"/>
      <c r="N105" s="699"/>
      <c r="O105" s="699"/>
      <c r="P105" s="699"/>
      <c r="Q105" s="699"/>
      <c r="R105" s="699"/>
      <c r="S105" s="699"/>
      <c r="T105" s="699"/>
      <c r="U105" s="699"/>
      <c r="V105" s="699"/>
      <c r="W105" s="699"/>
      <c r="X105" s="699"/>
      <c r="Y105" s="699"/>
      <c r="Z105" s="699"/>
    </row>
    <row r="106" spans="1:26" ht="15.75" customHeight="1">
      <c r="A106" s="699"/>
      <c r="B106" s="701"/>
      <c r="C106" s="699"/>
      <c r="D106" s="699"/>
      <c r="E106" s="699"/>
      <c r="F106" s="699"/>
      <c r="G106" s="698"/>
      <c r="H106" s="699"/>
      <c r="I106" s="699"/>
      <c r="J106" s="699"/>
      <c r="K106" s="699"/>
      <c r="L106" s="699"/>
      <c r="M106" s="699"/>
      <c r="N106" s="699"/>
      <c r="O106" s="699"/>
      <c r="P106" s="699"/>
      <c r="Q106" s="699"/>
      <c r="R106" s="699"/>
      <c r="S106" s="699"/>
      <c r="T106" s="699"/>
      <c r="U106" s="699"/>
      <c r="V106" s="699"/>
      <c r="W106" s="699"/>
      <c r="X106" s="699"/>
      <c r="Y106" s="699"/>
      <c r="Z106" s="699"/>
    </row>
    <row r="107" spans="1:26" ht="15.75" customHeight="1">
      <c r="A107" s="699"/>
      <c r="B107" s="717"/>
      <c r="C107" s="701"/>
      <c r="D107" s="699"/>
      <c r="E107" s="699"/>
      <c r="F107" s="699"/>
      <c r="G107" s="698"/>
      <c r="H107" s="699"/>
      <c r="I107" s="699"/>
      <c r="J107" s="699"/>
      <c r="K107" s="699"/>
      <c r="L107" s="699"/>
      <c r="M107" s="699"/>
      <c r="N107" s="699"/>
      <c r="O107" s="699"/>
      <c r="P107" s="699"/>
      <c r="Q107" s="699"/>
      <c r="R107" s="699"/>
      <c r="S107" s="699"/>
      <c r="T107" s="699"/>
      <c r="U107" s="699"/>
      <c r="V107" s="699"/>
      <c r="W107" s="699"/>
      <c r="X107" s="699"/>
      <c r="Y107" s="699"/>
      <c r="Z107" s="699"/>
    </row>
    <row r="108" spans="1:26" ht="15.75" customHeight="1">
      <c r="A108" s="699"/>
      <c r="B108" s="701"/>
      <c r="C108" s="701"/>
      <c r="D108" s="699"/>
      <c r="E108" s="699"/>
      <c r="F108" s="699"/>
      <c r="G108" s="698"/>
      <c r="H108" s="699"/>
      <c r="I108" s="699"/>
      <c r="J108" s="699"/>
      <c r="K108" s="699"/>
      <c r="L108" s="699"/>
      <c r="M108" s="699"/>
      <c r="N108" s="699"/>
      <c r="O108" s="699"/>
      <c r="P108" s="699"/>
      <c r="Q108" s="699"/>
      <c r="R108" s="699"/>
      <c r="S108" s="699"/>
      <c r="T108" s="699"/>
      <c r="U108" s="699"/>
      <c r="V108" s="699"/>
      <c r="W108" s="699"/>
      <c r="X108" s="699"/>
      <c r="Y108" s="699"/>
      <c r="Z108" s="699"/>
    </row>
    <row r="109" spans="1:26" ht="15.75" customHeight="1">
      <c r="A109" s="699"/>
      <c r="B109" s="701"/>
      <c r="C109" s="701"/>
      <c r="D109" s="699"/>
      <c r="E109" s="699"/>
      <c r="F109" s="699"/>
      <c r="G109" s="698"/>
      <c r="H109" s="699"/>
      <c r="I109" s="699"/>
      <c r="J109" s="699"/>
      <c r="K109" s="699"/>
      <c r="L109" s="699"/>
      <c r="M109" s="699"/>
      <c r="N109" s="699"/>
      <c r="O109" s="699"/>
      <c r="P109" s="699"/>
      <c r="Q109" s="699"/>
      <c r="R109" s="699"/>
      <c r="S109" s="699"/>
      <c r="T109" s="699"/>
      <c r="U109" s="699"/>
      <c r="V109" s="699"/>
      <c r="W109" s="699"/>
      <c r="X109" s="699"/>
      <c r="Y109" s="699"/>
      <c r="Z109" s="699"/>
    </row>
    <row r="110" spans="1:26" ht="15.75" customHeight="1">
      <c r="A110" s="699"/>
      <c r="B110" s="701"/>
      <c r="C110" s="701"/>
      <c r="D110" s="699"/>
      <c r="E110" s="699"/>
      <c r="F110" s="699"/>
      <c r="G110" s="698"/>
      <c r="H110" s="699"/>
      <c r="I110" s="699"/>
      <c r="J110" s="699"/>
      <c r="K110" s="699"/>
      <c r="L110" s="699"/>
      <c r="M110" s="699"/>
      <c r="N110" s="699"/>
      <c r="O110" s="699"/>
      <c r="P110" s="699"/>
      <c r="Q110" s="699"/>
      <c r="R110" s="699"/>
      <c r="S110" s="699"/>
      <c r="T110" s="699"/>
      <c r="U110" s="699"/>
      <c r="V110" s="699"/>
      <c r="W110" s="699"/>
      <c r="X110" s="699"/>
      <c r="Y110" s="699"/>
      <c r="Z110" s="699"/>
    </row>
    <row r="111" spans="1:26" ht="15.75" customHeight="1">
      <c r="A111" s="699"/>
      <c r="B111" s="701"/>
      <c r="C111" s="699"/>
      <c r="D111" s="699"/>
      <c r="E111" s="699"/>
      <c r="F111" s="699"/>
      <c r="G111" s="698"/>
      <c r="H111" s="699"/>
      <c r="I111" s="699"/>
      <c r="J111" s="699"/>
      <c r="K111" s="699"/>
      <c r="L111" s="699"/>
      <c r="M111" s="699"/>
      <c r="N111" s="699"/>
      <c r="O111" s="699"/>
      <c r="P111" s="699"/>
      <c r="Q111" s="699"/>
      <c r="R111" s="699"/>
      <c r="S111" s="699"/>
      <c r="T111" s="699"/>
      <c r="U111" s="699"/>
      <c r="V111" s="699"/>
      <c r="W111" s="699"/>
      <c r="X111" s="699"/>
      <c r="Y111" s="699"/>
      <c r="Z111" s="699"/>
    </row>
    <row r="112" spans="1:26" ht="15.75" customHeight="1">
      <c r="A112" s="699"/>
      <c r="B112" s="701"/>
      <c r="C112" s="699"/>
      <c r="D112" s="699"/>
      <c r="E112" s="699"/>
      <c r="F112" s="699"/>
      <c r="G112" s="698"/>
      <c r="H112" s="699"/>
      <c r="I112" s="699"/>
      <c r="J112" s="699"/>
      <c r="K112" s="699"/>
      <c r="L112" s="699"/>
      <c r="M112" s="699"/>
      <c r="N112" s="699"/>
      <c r="O112" s="699"/>
      <c r="P112" s="699"/>
      <c r="Q112" s="699"/>
      <c r="R112" s="699"/>
      <c r="S112" s="699"/>
      <c r="T112" s="699"/>
      <c r="U112" s="699"/>
      <c r="V112" s="699"/>
      <c r="W112" s="699"/>
      <c r="X112" s="699"/>
      <c r="Y112" s="699"/>
      <c r="Z112" s="699"/>
    </row>
    <row r="113" spans="1:26" ht="15.75" customHeight="1">
      <c r="A113" s="699"/>
      <c r="B113" s="701"/>
      <c r="C113" s="699"/>
      <c r="D113" s="699"/>
      <c r="E113" s="699"/>
      <c r="F113" s="699"/>
      <c r="G113" s="698"/>
      <c r="H113" s="699"/>
      <c r="I113" s="699"/>
      <c r="J113" s="699"/>
      <c r="K113" s="699"/>
      <c r="L113" s="699"/>
      <c r="M113" s="699"/>
      <c r="N113" s="699"/>
      <c r="O113" s="699"/>
      <c r="P113" s="699"/>
      <c r="Q113" s="699"/>
      <c r="R113" s="699"/>
      <c r="S113" s="699"/>
      <c r="T113" s="699"/>
      <c r="U113" s="699"/>
      <c r="V113" s="699"/>
      <c r="W113" s="699"/>
      <c r="X113" s="699"/>
      <c r="Y113" s="699"/>
      <c r="Z113" s="699"/>
    </row>
    <row r="114" spans="1:26" ht="15.75" customHeight="1">
      <c r="A114" s="699"/>
      <c r="B114" s="701"/>
      <c r="C114" s="699"/>
      <c r="D114" s="699"/>
      <c r="E114" s="699"/>
      <c r="F114" s="699"/>
      <c r="G114" s="698"/>
      <c r="H114" s="699"/>
      <c r="I114" s="699"/>
      <c r="J114" s="699"/>
      <c r="K114" s="699"/>
      <c r="L114" s="699"/>
      <c r="M114" s="699"/>
      <c r="N114" s="699"/>
      <c r="O114" s="699"/>
      <c r="P114" s="699"/>
      <c r="Q114" s="699"/>
      <c r="R114" s="699"/>
      <c r="S114" s="699"/>
      <c r="T114" s="699"/>
      <c r="U114" s="699"/>
      <c r="V114" s="699"/>
      <c r="W114" s="699"/>
      <c r="X114" s="699"/>
      <c r="Y114" s="699"/>
      <c r="Z114" s="699"/>
    </row>
    <row r="115" spans="1:26" ht="15.75" customHeight="1">
      <c r="A115" s="699"/>
      <c r="B115" s="701"/>
      <c r="C115" s="699"/>
      <c r="D115" s="699"/>
      <c r="E115" s="699"/>
      <c r="F115" s="699"/>
      <c r="G115" s="698"/>
      <c r="H115" s="699"/>
      <c r="I115" s="699"/>
      <c r="J115" s="699"/>
      <c r="K115" s="699"/>
      <c r="L115" s="699"/>
      <c r="M115" s="699"/>
      <c r="N115" s="699"/>
      <c r="O115" s="699"/>
      <c r="P115" s="699"/>
      <c r="Q115" s="699"/>
      <c r="R115" s="699"/>
      <c r="S115" s="699"/>
      <c r="T115" s="699"/>
      <c r="U115" s="699"/>
      <c r="V115" s="699"/>
      <c r="W115" s="699"/>
      <c r="X115" s="699"/>
      <c r="Y115" s="699"/>
      <c r="Z115" s="699"/>
    </row>
    <row r="116" spans="1:26" ht="15.75" customHeight="1">
      <c r="A116" s="699"/>
      <c r="B116" s="701"/>
      <c r="C116" s="701"/>
      <c r="D116" s="699"/>
      <c r="E116" s="699"/>
      <c r="F116" s="699"/>
      <c r="G116" s="698"/>
      <c r="H116" s="699"/>
      <c r="I116" s="699"/>
      <c r="J116" s="699"/>
      <c r="K116" s="699"/>
      <c r="L116" s="699"/>
      <c r="M116" s="699"/>
      <c r="N116" s="699"/>
      <c r="O116" s="699"/>
      <c r="P116" s="699"/>
      <c r="Q116" s="699"/>
      <c r="R116" s="699"/>
      <c r="S116" s="699"/>
      <c r="T116" s="699"/>
      <c r="U116" s="699"/>
      <c r="V116" s="699"/>
      <c r="W116" s="699"/>
      <c r="X116" s="699"/>
      <c r="Y116" s="699"/>
      <c r="Z116" s="699"/>
    </row>
    <row r="117" spans="1:26" ht="15.75" customHeight="1">
      <c r="A117" s="699"/>
      <c r="B117" s="701"/>
      <c r="C117" s="701"/>
      <c r="D117" s="699"/>
      <c r="E117" s="699"/>
      <c r="F117" s="699"/>
      <c r="G117" s="698"/>
      <c r="H117" s="699"/>
      <c r="I117" s="699"/>
      <c r="J117" s="699"/>
      <c r="K117" s="699"/>
      <c r="L117" s="699"/>
      <c r="M117" s="699"/>
      <c r="N117" s="699"/>
      <c r="O117" s="699"/>
      <c r="P117" s="699"/>
      <c r="Q117" s="699"/>
      <c r="R117" s="699"/>
      <c r="S117" s="699"/>
      <c r="T117" s="699"/>
      <c r="U117" s="699"/>
      <c r="V117" s="699"/>
      <c r="W117" s="699"/>
      <c r="X117" s="699"/>
      <c r="Y117" s="699"/>
      <c r="Z117" s="699"/>
    </row>
    <row r="118" spans="1:26" ht="15.75" customHeight="1">
      <c r="A118" s="699"/>
      <c r="B118" s="701"/>
      <c r="C118" s="699"/>
      <c r="D118" s="699"/>
      <c r="E118" s="699"/>
      <c r="F118" s="699"/>
      <c r="G118" s="698"/>
      <c r="H118" s="699"/>
      <c r="I118" s="699"/>
      <c r="J118" s="699"/>
      <c r="K118" s="699"/>
      <c r="L118" s="699"/>
      <c r="M118" s="699"/>
      <c r="N118" s="699"/>
      <c r="O118" s="699"/>
      <c r="P118" s="699"/>
      <c r="Q118" s="699"/>
      <c r="R118" s="699"/>
      <c r="S118" s="699"/>
      <c r="T118" s="699"/>
      <c r="U118" s="699"/>
      <c r="V118" s="699"/>
      <c r="W118" s="699"/>
      <c r="X118" s="699"/>
      <c r="Y118" s="699"/>
      <c r="Z118" s="699"/>
    </row>
    <row r="119" spans="1:26" ht="15.75" customHeight="1">
      <c r="A119" s="699"/>
      <c r="B119" s="701"/>
      <c r="C119" s="699"/>
      <c r="D119" s="699"/>
      <c r="E119" s="699"/>
      <c r="F119" s="699"/>
      <c r="G119" s="698"/>
      <c r="H119" s="699"/>
      <c r="I119" s="699"/>
      <c r="J119" s="699"/>
      <c r="K119" s="699"/>
      <c r="L119" s="699"/>
      <c r="M119" s="699"/>
      <c r="N119" s="699"/>
      <c r="O119" s="699"/>
      <c r="P119" s="699"/>
      <c r="Q119" s="699"/>
      <c r="R119" s="699"/>
      <c r="S119" s="699"/>
      <c r="T119" s="699"/>
      <c r="U119" s="699"/>
      <c r="V119" s="699"/>
      <c r="W119" s="699"/>
      <c r="X119" s="699"/>
      <c r="Y119" s="699"/>
      <c r="Z119" s="699"/>
    </row>
    <row r="120" spans="1:26" ht="15.75" customHeight="1">
      <c r="A120" s="699"/>
      <c r="B120" s="701"/>
      <c r="C120" s="699"/>
      <c r="D120" s="699"/>
      <c r="E120" s="699"/>
      <c r="F120" s="699"/>
      <c r="G120" s="698"/>
      <c r="H120" s="699"/>
      <c r="I120" s="699"/>
      <c r="J120" s="699"/>
      <c r="K120" s="699"/>
      <c r="L120" s="699"/>
      <c r="M120" s="699"/>
      <c r="N120" s="699"/>
      <c r="O120" s="699"/>
      <c r="P120" s="699"/>
      <c r="Q120" s="699"/>
      <c r="R120" s="699"/>
      <c r="S120" s="699"/>
      <c r="T120" s="699"/>
      <c r="U120" s="699"/>
      <c r="V120" s="699"/>
      <c r="W120" s="699"/>
      <c r="X120" s="699"/>
      <c r="Y120" s="699"/>
      <c r="Z120" s="699"/>
    </row>
    <row r="121" spans="1:26" ht="15.75" customHeight="1">
      <c r="A121" s="699"/>
      <c r="B121" s="701"/>
      <c r="C121" s="701"/>
      <c r="D121" s="699"/>
      <c r="E121" s="699"/>
      <c r="F121" s="699"/>
      <c r="G121" s="698"/>
      <c r="H121" s="699"/>
      <c r="I121" s="699"/>
      <c r="J121" s="699"/>
      <c r="K121" s="699"/>
      <c r="L121" s="699"/>
      <c r="M121" s="699"/>
      <c r="N121" s="699"/>
      <c r="O121" s="699"/>
      <c r="P121" s="699"/>
      <c r="Q121" s="699"/>
      <c r="R121" s="699"/>
      <c r="S121" s="699"/>
      <c r="T121" s="699"/>
      <c r="U121" s="699"/>
      <c r="V121" s="699"/>
      <c r="W121" s="699"/>
      <c r="X121" s="699"/>
      <c r="Y121" s="699"/>
      <c r="Z121" s="699"/>
    </row>
    <row r="122" spans="1:26" ht="15.75" customHeight="1">
      <c r="A122" s="699"/>
      <c r="B122" s="701"/>
      <c r="C122" s="701"/>
      <c r="D122" s="699"/>
      <c r="E122" s="699"/>
      <c r="F122" s="699"/>
      <c r="G122" s="698"/>
      <c r="H122" s="699"/>
      <c r="I122" s="699"/>
      <c r="J122" s="699"/>
      <c r="K122" s="699"/>
      <c r="L122" s="699"/>
      <c r="M122" s="699"/>
      <c r="N122" s="699"/>
      <c r="O122" s="699"/>
      <c r="P122" s="699"/>
      <c r="Q122" s="699"/>
      <c r="R122" s="699"/>
      <c r="S122" s="699"/>
      <c r="T122" s="699"/>
      <c r="U122" s="699"/>
      <c r="V122" s="699"/>
      <c r="W122" s="699"/>
      <c r="X122" s="699"/>
      <c r="Y122" s="699"/>
      <c r="Z122" s="699"/>
    </row>
    <row r="123" spans="1:26" ht="15.75" customHeight="1">
      <c r="A123" s="699"/>
      <c r="B123" s="701"/>
      <c r="C123" s="701"/>
      <c r="D123" s="699"/>
      <c r="E123" s="699"/>
      <c r="F123" s="699"/>
      <c r="G123" s="698"/>
      <c r="H123" s="699"/>
      <c r="I123" s="699"/>
      <c r="J123" s="699"/>
      <c r="K123" s="699"/>
      <c r="L123" s="699"/>
      <c r="M123" s="699"/>
      <c r="N123" s="699"/>
      <c r="O123" s="699"/>
      <c r="P123" s="699"/>
      <c r="Q123" s="699"/>
      <c r="R123" s="699"/>
      <c r="S123" s="699"/>
      <c r="T123" s="699"/>
      <c r="U123" s="699"/>
      <c r="V123" s="699"/>
      <c r="W123" s="699"/>
      <c r="X123" s="699"/>
      <c r="Y123" s="699"/>
      <c r="Z123" s="699"/>
    </row>
    <row r="124" spans="1:26" ht="15.75" customHeight="1">
      <c r="A124" s="699"/>
      <c r="B124" s="701"/>
      <c r="C124" s="701"/>
      <c r="D124" s="699"/>
      <c r="E124" s="699"/>
      <c r="F124" s="699"/>
      <c r="G124" s="698"/>
      <c r="H124" s="699"/>
      <c r="I124" s="699"/>
      <c r="J124" s="699"/>
      <c r="K124" s="699"/>
      <c r="L124" s="699"/>
      <c r="M124" s="699"/>
      <c r="N124" s="699"/>
      <c r="O124" s="699"/>
      <c r="P124" s="699"/>
      <c r="Q124" s="699"/>
      <c r="R124" s="699"/>
      <c r="S124" s="699"/>
      <c r="T124" s="699"/>
      <c r="U124" s="699"/>
      <c r="V124" s="699"/>
      <c r="W124" s="699"/>
      <c r="X124" s="699"/>
      <c r="Y124" s="699"/>
      <c r="Z124" s="699"/>
    </row>
    <row r="125" spans="1:26" ht="15.75" customHeight="1">
      <c r="A125" s="699"/>
      <c r="B125" s="717"/>
      <c r="C125" s="717"/>
      <c r="D125" s="699"/>
      <c r="E125" s="699"/>
      <c r="F125" s="699"/>
      <c r="G125" s="698"/>
      <c r="H125" s="699"/>
      <c r="I125" s="699"/>
      <c r="J125" s="699"/>
      <c r="K125" s="699"/>
      <c r="L125" s="699"/>
      <c r="M125" s="699"/>
      <c r="N125" s="699"/>
      <c r="O125" s="699"/>
      <c r="P125" s="699"/>
      <c r="Q125" s="699"/>
      <c r="R125" s="699"/>
      <c r="S125" s="699"/>
      <c r="T125" s="699"/>
      <c r="U125" s="699"/>
      <c r="V125" s="699"/>
      <c r="W125" s="699"/>
      <c r="X125" s="699"/>
      <c r="Y125" s="699"/>
      <c r="Z125" s="699"/>
    </row>
    <row r="126" spans="1:26" ht="15.75" customHeight="1">
      <c r="A126" s="699"/>
      <c r="B126" s="701"/>
      <c r="C126" s="699"/>
      <c r="D126" s="699"/>
      <c r="E126" s="699"/>
      <c r="F126" s="699"/>
      <c r="G126" s="698"/>
      <c r="H126" s="699"/>
      <c r="I126" s="699"/>
      <c r="J126" s="699"/>
      <c r="K126" s="699"/>
      <c r="L126" s="699"/>
      <c r="M126" s="699"/>
      <c r="N126" s="699"/>
      <c r="O126" s="699"/>
      <c r="P126" s="699"/>
      <c r="Q126" s="699"/>
      <c r="R126" s="699"/>
      <c r="S126" s="699"/>
      <c r="T126" s="699"/>
      <c r="U126" s="699"/>
      <c r="V126" s="699"/>
      <c r="W126" s="699"/>
      <c r="X126" s="699"/>
      <c r="Y126" s="699"/>
      <c r="Z126" s="699"/>
    </row>
    <row r="127" spans="1:26" ht="15.75" customHeight="1">
      <c r="A127" s="285"/>
      <c r="B127" s="656"/>
      <c r="C127" s="285"/>
      <c r="D127" s="285"/>
      <c r="E127" s="285"/>
      <c r="F127" s="285"/>
      <c r="G127" s="666"/>
      <c r="H127" s="285"/>
      <c r="I127" s="285"/>
      <c r="J127" s="285"/>
      <c r="K127" s="285"/>
      <c r="L127" s="285"/>
      <c r="M127" s="285"/>
      <c r="N127" s="285"/>
      <c r="O127" s="285"/>
      <c r="P127" s="285"/>
      <c r="Q127" s="285"/>
      <c r="R127" s="285"/>
      <c r="S127" s="285"/>
      <c r="T127" s="285"/>
      <c r="U127" s="285"/>
      <c r="V127" s="285"/>
      <c r="W127" s="285"/>
      <c r="X127" s="285"/>
      <c r="Y127" s="285"/>
      <c r="Z127" s="285"/>
    </row>
    <row r="128" spans="1:26" ht="15.75" customHeight="1">
      <c r="A128" s="285"/>
      <c r="B128" s="724"/>
      <c r="C128" s="285"/>
      <c r="D128" s="285"/>
      <c r="E128" s="285"/>
      <c r="F128" s="285"/>
      <c r="G128" s="666"/>
      <c r="H128" s="285"/>
      <c r="I128" s="285"/>
      <c r="J128" s="285"/>
      <c r="K128" s="285"/>
      <c r="L128" s="285"/>
      <c r="M128" s="285"/>
      <c r="N128" s="285"/>
      <c r="O128" s="285"/>
      <c r="P128" s="285"/>
      <c r="Q128" s="285"/>
      <c r="R128" s="285"/>
      <c r="S128" s="285"/>
      <c r="T128" s="285"/>
      <c r="U128" s="285"/>
      <c r="V128" s="285"/>
      <c r="W128" s="285"/>
      <c r="X128" s="285"/>
      <c r="Y128" s="285"/>
      <c r="Z128" s="285"/>
    </row>
    <row r="129" spans="1:26" ht="15.75" customHeight="1">
      <c r="A129" s="285"/>
      <c r="B129" s="656"/>
      <c r="C129" s="285"/>
      <c r="D129" s="285"/>
      <c r="E129" s="285"/>
      <c r="F129" s="285"/>
      <c r="G129" s="666"/>
      <c r="H129" s="285"/>
      <c r="I129" s="285"/>
      <c r="J129" s="285"/>
      <c r="K129" s="285"/>
      <c r="L129" s="285"/>
      <c r="M129" s="285"/>
      <c r="N129" s="285"/>
      <c r="O129" s="285"/>
      <c r="P129" s="285"/>
      <c r="Q129" s="285"/>
      <c r="R129" s="285"/>
      <c r="S129" s="285"/>
      <c r="T129" s="285"/>
      <c r="U129" s="285"/>
      <c r="V129" s="285"/>
      <c r="W129" s="285"/>
      <c r="X129" s="285"/>
      <c r="Y129" s="285"/>
      <c r="Z129" s="285"/>
    </row>
    <row r="130" spans="1:26" ht="15.75" customHeight="1">
      <c r="A130" s="285"/>
      <c r="B130" s="656"/>
      <c r="C130" s="656"/>
      <c r="D130" s="285"/>
      <c r="E130" s="285"/>
      <c r="F130" s="285"/>
      <c r="G130" s="666"/>
      <c r="H130" s="285"/>
      <c r="I130" s="285"/>
      <c r="J130" s="285"/>
      <c r="K130" s="285"/>
      <c r="L130" s="285"/>
      <c r="M130" s="285"/>
      <c r="N130" s="285"/>
      <c r="O130" s="285"/>
      <c r="P130" s="285"/>
      <c r="Q130" s="285"/>
      <c r="R130" s="285"/>
      <c r="S130" s="285"/>
      <c r="T130" s="285"/>
      <c r="U130" s="285"/>
      <c r="V130" s="285"/>
      <c r="W130" s="285"/>
      <c r="X130" s="285"/>
      <c r="Y130" s="285"/>
      <c r="Z130" s="285"/>
    </row>
    <row r="131" spans="1:26" ht="15.75" customHeight="1">
      <c r="A131" s="285"/>
      <c r="B131" s="656"/>
      <c r="C131" s="285"/>
      <c r="D131" s="285"/>
      <c r="E131" s="285"/>
      <c r="F131" s="285"/>
      <c r="G131" s="666"/>
      <c r="H131" s="285"/>
      <c r="I131" s="285"/>
      <c r="J131" s="285"/>
      <c r="K131" s="285"/>
      <c r="L131" s="285"/>
      <c r="M131" s="285"/>
      <c r="N131" s="285"/>
      <c r="O131" s="285"/>
      <c r="P131" s="285"/>
      <c r="Q131" s="285"/>
      <c r="R131" s="285"/>
      <c r="S131" s="285"/>
      <c r="T131" s="285"/>
      <c r="U131" s="285"/>
      <c r="V131" s="285"/>
      <c r="W131" s="285"/>
      <c r="X131" s="285"/>
      <c r="Y131" s="285"/>
      <c r="Z131" s="285"/>
    </row>
    <row r="132" spans="1:26" ht="15.75" customHeight="1">
      <c r="A132" s="725"/>
      <c r="B132" s="726"/>
      <c r="C132" s="727"/>
      <c r="D132" s="725"/>
      <c r="E132" s="725"/>
      <c r="F132" s="725"/>
      <c r="G132" s="666"/>
      <c r="H132" s="285"/>
      <c r="I132" s="285"/>
      <c r="J132" s="285"/>
      <c r="K132" s="285"/>
      <c r="L132" s="285"/>
      <c r="M132" s="285"/>
      <c r="N132" s="285"/>
      <c r="O132" s="285"/>
      <c r="P132" s="285"/>
      <c r="Q132" s="285"/>
      <c r="R132" s="285"/>
      <c r="S132" s="285"/>
      <c r="T132" s="285"/>
      <c r="U132" s="285"/>
      <c r="V132" s="285"/>
      <c r="W132" s="285"/>
      <c r="X132" s="285"/>
      <c r="Y132" s="285"/>
      <c r="Z132" s="285"/>
    </row>
    <row r="133" spans="1:26" ht="15.75" customHeight="1">
      <c r="A133" s="285"/>
      <c r="B133" s="656"/>
      <c r="C133" s="285"/>
      <c r="D133" s="285"/>
      <c r="E133" s="285"/>
      <c r="F133" s="285"/>
      <c r="G133" s="666"/>
      <c r="H133" s="285"/>
      <c r="I133" s="285"/>
      <c r="J133" s="285"/>
      <c r="K133" s="285"/>
      <c r="L133" s="285"/>
      <c r="M133" s="285"/>
      <c r="N133" s="285"/>
      <c r="O133" s="285"/>
      <c r="P133" s="285"/>
      <c r="Q133" s="285"/>
      <c r="R133" s="285"/>
      <c r="S133" s="285"/>
      <c r="T133" s="285"/>
      <c r="U133" s="285"/>
      <c r="V133" s="285"/>
      <c r="W133" s="285"/>
      <c r="X133" s="285"/>
      <c r="Y133" s="285"/>
      <c r="Z133" s="285"/>
    </row>
    <row r="134" spans="1:26" ht="15.75" customHeight="1">
      <c r="A134" s="285"/>
      <c r="B134" s="656"/>
      <c r="C134" s="285"/>
      <c r="D134" s="285"/>
      <c r="E134" s="285"/>
      <c r="F134" s="285"/>
      <c r="G134" s="666"/>
      <c r="H134" s="285"/>
      <c r="I134" s="285"/>
      <c r="J134" s="285"/>
      <c r="K134" s="285"/>
      <c r="L134" s="285"/>
      <c r="M134" s="285"/>
      <c r="N134" s="285"/>
      <c r="O134" s="285"/>
      <c r="P134" s="285"/>
      <c r="Q134" s="285"/>
      <c r="R134" s="285"/>
      <c r="S134" s="285"/>
      <c r="T134" s="285"/>
      <c r="U134" s="285"/>
      <c r="V134" s="285"/>
      <c r="W134" s="285"/>
      <c r="X134" s="285"/>
      <c r="Y134" s="285"/>
      <c r="Z134" s="285"/>
    </row>
    <row r="135" spans="1:26" ht="15.75" customHeight="1">
      <c r="A135" s="285"/>
      <c r="B135" s="656"/>
      <c r="C135" s="285"/>
      <c r="D135" s="285"/>
      <c r="E135" s="285"/>
      <c r="F135" s="285"/>
      <c r="G135" s="666"/>
      <c r="H135" s="285"/>
      <c r="I135" s="285"/>
      <c r="J135" s="285"/>
      <c r="K135" s="285"/>
      <c r="L135" s="285"/>
      <c r="M135" s="285"/>
      <c r="N135" s="285"/>
      <c r="O135" s="285"/>
      <c r="P135" s="285"/>
      <c r="Q135" s="285"/>
      <c r="R135" s="285"/>
      <c r="S135" s="285"/>
      <c r="T135" s="285"/>
      <c r="U135" s="285"/>
      <c r="V135" s="285"/>
      <c r="W135" s="285"/>
      <c r="X135" s="285"/>
      <c r="Y135" s="285"/>
      <c r="Z135" s="285"/>
    </row>
    <row r="136" spans="1:26" ht="15.75" customHeight="1">
      <c r="A136" s="285"/>
      <c r="B136" s="656"/>
      <c r="C136" s="285"/>
      <c r="D136" s="285"/>
      <c r="E136" s="285"/>
      <c r="F136" s="285"/>
      <c r="G136" s="666"/>
      <c r="H136" s="285"/>
      <c r="I136" s="285"/>
      <c r="J136" s="285"/>
      <c r="K136" s="285"/>
      <c r="L136" s="285"/>
      <c r="M136" s="285"/>
      <c r="N136" s="285"/>
      <c r="O136" s="285"/>
      <c r="P136" s="285"/>
      <c r="Q136" s="285"/>
      <c r="R136" s="285"/>
      <c r="S136" s="285"/>
      <c r="T136" s="285"/>
      <c r="U136" s="285"/>
      <c r="V136" s="285"/>
      <c r="W136" s="285"/>
      <c r="X136" s="285"/>
      <c r="Y136" s="285"/>
      <c r="Z136" s="285"/>
    </row>
    <row r="137" spans="1:26" ht="15.75" customHeight="1">
      <c r="A137" s="285"/>
      <c r="B137" s="728"/>
      <c r="C137" s="728"/>
      <c r="D137" s="285"/>
      <c r="E137" s="285"/>
      <c r="F137" s="285"/>
      <c r="G137" s="666"/>
      <c r="H137" s="285"/>
      <c r="I137" s="285"/>
      <c r="J137" s="285"/>
      <c r="K137" s="285"/>
      <c r="L137" s="285"/>
      <c r="M137" s="285"/>
      <c r="N137" s="285"/>
      <c r="O137" s="285"/>
      <c r="P137" s="285"/>
      <c r="Q137" s="285"/>
      <c r="R137" s="285"/>
      <c r="S137" s="285"/>
      <c r="T137" s="285"/>
      <c r="U137" s="285"/>
      <c r="V137" s="285"/>
      <c r="W137" s="285"/>
      <c r="X137" s="285"/>
      <c r="Y137" s="285"/>
      <c r="Z137" s="285"/>
    </row>
    <row r="138" spans="1:26" ht="15.75" customHeight="1">
      <c r="A138" s="285"/>
      <c r="B138" s="656"/>
      <c r="C138" s="656"/>
      <c r="D138" s="285"/>
      <c r="E138" s="285"/>
      <c r="F138" s="285"/>
      <c r="G138" s="666"/>
      <c r="H138" s="285"/>
      <c r="I138" s="285"/>
      <c r="J138" s="285"/>
      <c r="K138" s="285"/>
      <c r="L138" s="285"/>
      <c r="M138" s="285"/>
      <c r="N138" s="285"/>
      <c r="O138" s="285"/>
      <c r="P138" s="285"/>
      <c r="Q138" s="285"/>
      <c r="R138" s="285"/>
      <c r="S138" s="285"/>
      <c r="T138" s="285"/>
      <c r="U138" s="285"/>
      <c r="V138" s="285"/>
      <c r="W138" s="285"/>
      <c r="X138" s="285"/>
      <c r="Y138" s="285"/>
      <c r="Z138" s="285"/>
    </row>
    <row r="139" spans="1:26" ht="15.75" customHeight="1">
      <c r="A139" s="285"/>
      <c r="B139" s="656"/>
      <c r="C139" s="285"/>
      <c r="D139" s="285"/>
      <c r="E139" s="285"/>
      <c r="F139" s="285"/>
      <c r="G139" s="666"/>
      <c r="H139" s="285"/>
      <c r="I139" s="285"/>
      <c r="J139" s="285"/>
      <c r="K139" s="285"/>
      <c r="L139" s="285"/>
      <c r="M139" s="285"/>
      <c r="N139" s="285"/>
      <c r="O139" s="285"/>
      <c r="P139" s="285"/>
      <c r="Q139" s="285"/>
      <c r="R139" s="285"/>
      <c r="S139" s="285"/>
      <c r="T139" s="285"/>
      <c r="U139" s="285"/>
      <c r="V139" s="285"/>
      <c r="W139" s="285"/>
      <c r="X139" s="285"/>
      <c r="Y139" s="285"/>
      <c r="Z139" s="285"/>
    </row>
    <row r="140" spans="1:26" ht="15.75" customHeight="1">
      <c r="A140" s="729"/>
      <c r="B140" s="730"/>
      <c r="C140" s="729"/>
      <c r="D140" s="729"/>
      <c r="E140" s="729"/>
      <c r="F140" s="729"/>
      <c r="G140" s="731"/>
      <c r="H140" s="729"/>
      <c r="I140" s="729"/>
      <c r="J140" s="729"/>
      <c r="K140" s="729"/>
      <c r="L140" s="729"/>
      <c r="M140" s="729"/>
      <c r="N140" s="729"/>
      <c r="O140" s="729"/>
      <c r="P140" s="729"/>
      <c r="Q140" s="729"/>
      <c r="R140" s="729"/>
      <c r="S140" s="729"/>
      <c r="T140" s="729"/>
      <c r="U140" s="729"/>
      <c r="V140" s="729"/>
      <c r="W140" s="729"/>
      <c r="X140" s="729"/>
      <c r="Y140" s="729"/>
      <c r="Z140" s="729"/>
    </row>
    <row r="141" spans="1:26" ht="15.75" customHeight="1">
      <c r="A141" s="732"/>
      <c r="B141" s="733"/>
      <c r="C141" s="732"/>
      <c r="D141" s="732"/>
      <c r="E141" s="732"/>
      <c r="F141" s="285"/>
      <c r="G141" s="666"/>
      <c r="H141" s="285"/>
      <c r="I141" s="285"/>
      <c r="J141" s="285"/>
      <c r="K141" s="285"/>
      <c r="L141" s="285"/>
      <c r="M141" s="285"/>
      <c r="N141" s="285"/>
      <c r="O141" s="285"/>
      <c r="P141" s="285"/>
      <c r="Q141" s="285"/>
      <c r="R141" s="285"/>
      <c r="S141" s="285"/>
      <c r="T141" s="285"/>
      <c r="U141" s="285"/>
      <c r="V141" s="285"/>
      <c r="W141" s="285"/>
      <c r="X141" s="285"/>
      <c r="Y141" s="285"/>
      <c r="Z141" s="285"/>
    </row>
    <row r="142" spans="1:26" ht="15.75" customHeight="1">
      <c r="A142" s="285"/>
      <c r="B142" s="656"/>
      <c r="C142" s="656"/>
      <c r="D142" s="285"/>
      <c r="E142" s="285"/>
      <c r="F142" s="285"/>
      <c r="G142" s="666"/>
      <c r="H142" s="285"/>
      <c r="I142" s="285"/>
      <c r="J142" s="285"/>
      <c r="K142" s="285"/>
      <c r="L142" s="285"/>
      <c r="M142" s="285"/>
      <c r="N142" s="285"/>
      <c r="O142" s="285"/>
      <c r="P142" s="285"/>
      <c r="Q142" s="285"/>
      <c r="R142" s="285"/>
      <c r="S142" s="285"/>
      <c r="T142" s="285"/>
      <c r="U142" s="285"/>
      <c r="V142" s="285"/>
      <c r="W142" s="285"/>
      <c r="X142" s="285"/>
      <c r="Y142" s="285"/>
      <c r="Z142" s="285"/>
    </row>
    <row r="143" spans="1:26" ht="15.75" customHeight="1">
      <c r="B143" s="656"/>
      <c r="C143" s="285"/>
      <c r="D143" s="285"/>
      <c r="E143" s="285"/>
      <c r="F143" s="285"/>
      <c r="G143" s="666"/>
      <c r="H143" s="285"/>
      <c r="I143" s="285"/>
      <c r="J143" s="285"/>
      <c r="K143" s="285"/>
      <c r="L143" s="285"/>
      <c r="M143" s="285"/>
      <c r="N143" s="285"/>
      <c r="O143" s="285"/>
      <c r="P143" s="285"/>
      <c r="Q143" s="285"/>
      <c r="R143" s="285"/>
      <c r="S143" s="285"/>
      <c r="T143" s="285"/>
      <c r="U143" s="285"/>
      <c r="V143" s="285"/>
      <c r="W143" s="285"/>
      <c r="X143" s="285"/>
      <c r="Y143" s="285"/>
      <c r="Z143" s="285"/>
    </row>
    <row r="144" spans="1:26" ht="15.75" customHeight="1">
      <c r="A144" s="285"/>
      <c r="B144" s="656"/>
      <c r="C144" s="656"/>
      <c r="D144" s="285"/>
      <c r="E144" s="285"/>
      <c r="F144" s="285"/>
      <c r="G144" s="666"/>
      <c r="H144" s="285"/>
      <c r="I144" s="285"/>
      <c r="J144" s="285"/>
      <c r="K144" s="285"/>
      <c r="L144" s="285"/>
      <c r="M144" s="285"/>
      <c r="N144" s="285"/>
      <c r="O144" s="285"/>
      <c r="P144" s="285"/>
      <c r="Q144" s="285"/>
      <c r="R144" s="285"/>
      <c r="S144" s="285"/>
      <c r="T144" s="285"/>
      <c r="U144" s="285"/>
      <c r="V144" s="285"/>
      <c r="W144" s="285"/>
      <c r="X144" s="285"/>
      <c r="Y144" s="285"/>
      <c r="Z144" s="285"/>
    </row>
    <row r="145" spans="1:26" ht="15.75" customHeight="1">
      <c r="A145" s="285"/>
      <c r="B145" s="656"/>
      <c r="C145" s="285"/>
      <c r="D145" s="285"/>
      <c r="E145" s="285"/>
      <c r="F145" s="285"/>
      <c r="G145" s="666"/>
      <c r="H145" s="285"/>
      <c r="I145" s="285"/>
      <c r="J145" s="285"/>
      <c r="K145" s="285"/>
      <c r="L145" s="285"/>
      <c r="M145" s="285"/>
      <c r="N145" s="285"/>
      <c r="O145" s="285"/>
      <c r="P145" s="285"/>
      <c r="Q145" s="285"/>
      <c r="R145" s="285"/>
      <c r="S145" s="285"/>
      <c r="T145" s="285"/>
      <c r="U145" s="285"/>
      <c r="V145" s="285"/>
      <c r="W145" s="285"/>
      <c r="X145" s="285"/>
      <c r="Y145" s="285"/>
      <c r="Z145" s="285"/>
    </row>
    <row r="146" spans="1:26" ht="15.75" customHeight="1">
      <c r="A146" s="285"/>
      <c r="B146" s="656"/>
      <c r="C146" s="656"/>
      <c r="D146" s="285"/>
      <c r="E146" s="285"/>
      <c r="F146" s="285"/>
      <c r="G146" s="666"/>
      <c r="H146" s="285"/>
      <c r="I146" s="285"/>
      <c r="J146" s="285"/>
      <c r="K146" s="285"/>
      <c r="L146" s="285"/>
      <c r="M146" s="285"/>
      <c r="N146" s="285"/>
      <c r="O146" s="285"/>
      <c r="P146" s="285"/>
      <c r="Q146" s="285"/>
      <c r="R146" s="285"/>
      <c r="S146" s="285"/>
      <c r="T146" s="285"/>
      <c r="U146" s="285"/>
      <c r="V146" s="285"/>
      <c r="W146" s="285"/>
      <c r="X146" s="285"/>
      <c r="Y146" s="285"/>
      <c r="Z146" s="285"/>
    </row>
    <row r="147" spans="1:26" ht="15.75" customHeight="1">
      <c r="A147" s="285"/>
      <c r="B147" s="656"/>
      <c r="C147" s="656"/>
      <c r="D147" s="285"/>
      <c r="E147" s="285"/>
      <c r="F147" s="285"/>
      <c r="G147" s="666"/>
      <c r="H147" s="285"/>
      <c r="I147" s="285"/>
      <c r="J147" s="285"/>
      <c r="K147" s="285"/>
      <c r="L147" s="285"/>
      <c r="M147" s="285"/>
      <c r="N147" s="285"/>
      <c r="O147" s="285"/>
      <c r="P147" s="285"/>
      <c r="Q147" s="285"/>
      <c r="R147" s="285"/>
      <c r="S147" s="285"/>
      <c r="T147" s="285"/>
      <c r="U147" s="285"/>
      <c r="V147" s="285"/>
      <c r="W147" s="285"/>
      <c r="X147" s="285"/>
      <c r="Y147" s="285"/>
      <c r="Z147" s="285"/>
    </row>
    <row r="148" spans="1:26" ht="15.75" customHeight="1">
      <c r="A148" s="285"/>
      <c r="B148" s="656"/>
      <c r="C148" s="285"/>
      <c r="D148" s="285"/>
      <c r="E148" s="285"/>
      <c r="F148" s="285"/>
      <c r="G148" s="666"/>
      <c r="H148" s="285"/>
      <c r="I148" s="285"/>
      <c r="J148" s="285"/>
      <c r="K148" s="285"/>
      <c r="L148" s="285"/>
      <c r="M148" s="285"/>
      <c r="N148" s="285"/>
      <c r="O148" s="285"/>
      <c r="P148" s="285"/>
      <c r="Q148" s="285"/>
      <c r="R148" s="285"/>
      <c r="S148" s="285"/>
      <c r="T148" s="285"/>
      <c r="U148" s="285"/>
      <c r="V148" s="285"/>
      <c r="W148" s="285"/>
      <c r="X148" s="285"/>
      <c r="Y148" s="285"/>
      <c r="Z148" s="285"/>
    </row>
    <row r="149" spans="1:26" ht="15.75" customHeight="1">
      <c r="A149" s="285"/>
      <c r="B149" s="285"/>
      <c r="C149" s="285"/>
      <c r="D149" s="285"/>
      <c r="E149" s="285"/>
      <c r="F149" s="285"/>
      <c r="G149" s="666"/>
      <c r="H149" s="285"/>
      <c r="I149" s="285"/>
      <c r="J149" s="285"/>
      <c r="K149" s="285"/>
      <c r="L149" s="285"/>
      <c r="M149" s="285"/>
      <c r="N149" s="285"/>
      <c r="O149" s="285"/>
      <c r="P149" s="285"/>
      <c r="Q149" s="285"/>
      <c r="R149" s="285"/>
      <c r="S149" s="285"/>
      <c r="T149" s="285"/>
      <c r="U149" s="285"/>
      <c r="V149" s="285"/>
      <c r="W149" s="285"/>
      <c r="X149" s="285"/>
      <c r="Y149" s="285"/>
      <c r="Z149" s="285"/>
    </row>
    <row r="150" spans="1:26" ht="15.75" customHeight="1">
      <c r="A150" s="285"/>
      <c r="B150" s="285"/>
      <c r="C150" s="285"/>
      <c r="D150" s="285"/>
      <c r="E150" s="285"/>
      <c r="F150" s="285"/>
      <c r="G150" s="666"/>
      <c r="H150" s="285"/>
      <c r="I150" s="285"/>
      <c r="J150" s="285"/>
      <c r="K150" s="285"/>
      <c r="L150" s="285"/>
      <c r="M150" s="285"/>
      <c r="N150" s="285"/>
      <c r="O150" s="285"/>
      <c r="P150" s="285"/>
      <c r="Q150" s="285"/>
      <c r="R150" s="285"/>
      <c r="S150" s="285"/>
      <c r="T150" s="285"/>
      <c r="U150" s="285"/>
      <c r="V150" s="285"/>
      <c r="W150" s="285"/>
      <c r="X150" s="285"/>
      <c r="Y150" s="285"/>
      <c r="Z150" s="285"/>
    </row>
    <row r="151" spans="1:26" ht="15.75" customHeight="1">
      <c r="A151" s="285"/>
      <c r="B151" s="285"/>
      <c r="C151" s="285"/>
      <c r="D151" s="285"/>
      <c r="E151" s="285"/>
      <c r="F151" s="285"/>
      <c r="G151" s="666"/>
      <c r="H151" s="285"/>
      <c r="I151" s="285"/>
      <c r="J151" s="285"/>
      <c r="K151" s="285"/>
      <c r="L151" s="285"/>
      <c r="M151" s="285"/>
      <c r="N151" s="285"/>
      <c r="O151" s="285"/>
      <c r="P151" s="285"/>
      <c r="Q151" s="285"/>
      <c r="R151" s="285"/>
      <c r="S151" s="285"/>
      <c r="T151" s="285"/>
      <c r="U151" s="285"/>
      <c r="V151" s="285"/>
      <c r="W151" s="285"/>
      <c r="X151" s="285"/>
      <c r="Y151" s="285"/>
      <c r="Z151" s="285"/>
    </row>
    <row r="152" spans="1:26" ht="15.75" customHeight="1">
      <c r="A152" s="285"/>
      <c r="B152" s="285"/>
      <c r="C152" s="285"/>
      <c r="D152" s="285"/>
      <c r="E152" s="285"/>
      <c r="F152" s="285"/>
      <c r="G152" s="666"/>
      <c r="H152" s="285"/>
      <c r="I152" s="285"/>
      <c r="J152" s="285"/>
      <c r="K152" s="285"/>
      <c r="L152" s="285"/>
      <c r="M152" s="285"/>
      <c r="N152" s="285"/>
      <c r="O152" s="285"/>
      <c r="P152" s="285"/>
      <c r="Q152" s="285"/>
      <c r="R152" s="285"/>
      <c r="S152" s="285"/>
      <c r="T152" s="285"/>
      <c r="U152" s="285"/>
      <c r="V152" s="285"/>
      <c r="W152" s="285"/>
      <c r="X152" s="285"/>
      <c r="Y152" s="285"/>
      <c r="Z152" s="285"/>
    </row>
    <row r="153" spans="1:26" ht="15.75" customHeight="1">
      <c r="A153" s="285"/>
      <c r="B153" s="285"/>
      <c r="C153" s="285"/>
      <c r="D153" s="285"/>
      <c r="E153" s="285"/>
      <c r="F153" s="285"/>
      <c r="G153" s="666"/>
      <c r="H153" s="285"/>
      <c r="I153" s="285"/>
      <c r="J153" s="285"/>
      <c r="K153" s="285"/>
      <c r="L153" s="285"/>
      <c r="M153" s="285"/>
      <c r="N153" s="285"/>
      <c r="O153" s="285"/>
      <c r="P153" s="285"/>
      <c r="Q153" s="285"/>
      <c r="R153" s="285"/>
      <c r="S153" s="285"/>
      <c r="T153" s="285"/>
      <c r="U153" s="285"/>
      <c r="V153" s="285"/>
      <c r="W153" s="285"/>
      <c r="X153" s="285"/>
      <c r="Y153" s="285"/>
      <c r="Z153" s="285"/>
    </row>
    <row r="154" spans="1:26" ht="15.75" customHeight="1">
      <c r="A154" s="285"/>
      <c r="B154" s="285"/>
      <c r="C154" s="285"/>
      <c r="D154" s="285"/>
      <c r="E154" s="285"/>
      <c r="F154" s="285"/>
      <c r="G154" s="666"/>
      <c r="H154" s="285"/>
      <c r="I154" s="285"/>
      <c r="J154" s="285"/>
      <c r="K154" s="285"/>
      <c r="L154" s="285"/>
      <c r="M154" s="285"/>
      <c r="N154" s="285"/>
      <c r="O154" s="285"/>
      <c r="P154" s="285"/>
      <c r="Q154" s="285"/>
      <c r="R154" s="285"/>
      <c r="S154" s="285"/>
      <c r="T154" s="285"/>
      <c r="U154" s="285"/>
      <c r="V154" s="285"/>
      <c r="W154" s="285"/>
      <c r="X154" s="285"/>
      <c r="Y154" s="285"/>
      <c r="Z154" s="285"/>
    </row>
    <row r="155" spans="1:26" ht="15.75" customHeight="1">
      <c r="A155" s="285"/>
      <c r="B155" s="285"/>
      <c r="C155" s="285"/>
      <c r="D155" s="285"/>
      <c r="E155" s="285"/>
      <c r="F155" s="285"/>
      <c r="G155" s="666"/>
      <c r="H155" s="285"/>
      <c r="I155" s="285"/>
      <c r="J155" s="285"/>
      <c r="K155" s="285"/>
      <c r="L155" s="285"/>
      <c r="M155" s="285"/>
      <c r="N155" s="285"/>
      <c r="O155" s="285"/>
      <c r="P155" s="285"/>
      <c r="Q155" s="285"/>
      <c r="R155" s="285"/>
      <c r="S155" s="285"/>
      <c r="T155" s="285"/>
      <c r="U155" s="285"/>
      <c r="V155" s="285"/>
      <c r="W155" s="285"/>
      <c r="X155" s="285"/>
      <c r="Y155" s="285"/>
      <c r="Z155" s="285"/>
    </row>
    <row r="156" spans="1:26" ht="15.75" customHeight="1">
      <c r="A156" s="285"/>
      <c r="B156" s="285"/>
      <c r="C156" s="285"/>
      <c r="D156" s="285"/>
      <c r="E156" s="285"/>
      <c r="F156" s="285"/>
      <c r="G156" s="666"/>
      <c r="H156" s="285"/>
      <c r="I156" s="285"/>
      <c r="J156" s="285"/>
      <c r="K156" s="285"/>
      <c r="L156" s="285"/>
      <c r="M156" s="285"/>
      <c r="N156" s="285"/>
      <c r="O156" s="285"/>
      <c r="P156" s="285"/>
      <c r="Q156" s="285"/>
      <c r="R156" s="285"/>
      <c r="S156" s="285"/>
      <c r="T156" s="285"/>
      <c r="U156" s="285"/>
      <c r="V156" s="285"/>
      <c r="W156" s="285"/>
      <c r="X156" s="285"/>
      <c r="Y156" s="285"/>
      <c r="Z156" s="285"/>
    </row>
    <row r="157" spans="1:26" ht="15.75" customHeight="1">
      <c r="A157" s="285"/>
      <c r="B157" s="285"/>
      <c r="C157" s="285"/>
      <c r="D157" s="285"/>
      <c r="E157" s="285"/>
      <c r="F157" s="285"/>
      <c r="G157" s="666"/>
      <c r="H157" s="285"/>
      <c r="I157" s="285"/>
      <c r="J157" s="285"/>
      <c r="K157" s="285"/>
      <c r="L157" s="285"/>
      <c r="M157" s="285"/>
      <c r="N157" s="285"/>
      <c r="O157" s="285"/>
      <c r="P157" s="285"/>
      <c r="Q157" s="285"/>
      <c r="R157" s="285"/>
      <c r="S157" s="285"/>
      <c r="T157" s="285"/>
      <c r="U157" s="285"/>
      <c r="V157" s="285"/>
      <c r="W157" s="285"/>
      <c r="X157" s="285"/>
      <c r="Y157" s="285"/>
      <c r="Z157" s="285"/>
    </row>
    <row r="158" spans="1:26" ht="15.75" customHeight="1">
      <c r="A158" s="285"/>
      <c r="B158" s="285"/>
      <c r="C158" s="285"/>
      <c r="D158" s="285"/>
      <c r="E158" s="285"/>
      <c r="F158" s="285"/>
      <c r="G158" s="666"/>
      <c r="H158" s="285"/>
      <c r="I158" s="285"/>
      <c r="J158" s="285"/>
      <c r="K158" s="285"/>
      <c r="L158" s="285"/>
      <c r="M158" s="285"/>
      <c r="N158" s="285"/>
      <c r="O158" s="285"/>
      <c r="P158" s="285"/>
      <c r="Q158" s="285"/>
      <c r="R158" s="285"/>
      <c r="S158" s="285"/>
      <c r="T158" s="285"/>
      <c r="U158" s="285"/>
      <c r="V158" s="285"/>
      <c r="W158" s="285"/>
      <c r="X158" s="285"/>
      <c r="Y158" s="285"/>
      <c r="Z158" s="285"/>
    </row>
    <row r="159" spans="1:26" ht="15.75" customHeight="1">
      <c r="A159" s="285"/>
      <c r="B159" s="285"/>
      <c r="C159" s="285"/>
      <c r="D159" s="285"/>
      <c r="E159" s="285"/>
      <c r="F159" s="285"/>
      <c r="G159" s="666"/>
      <c r="H159" s="285"/>
      <c r="I159" s="285"/>
      <c r="J159" s="285"/>
      <c r="K159" s="285"/>
      <c r="L159" s="285"/>
      <c r="M159" s="285"/>
      <c r="N159" s="285"/>
      <c r="O159" s="285"/>
      <c r="P159" s="285"/>
      <c r="Q159" s="285"/>
      <c r="R159" s="285"/>
      <c r="S159" s="285"/>
      <c r="T159" s="285"/>
      <c r="U159" s="285"/>
      <c r="V159" s="285"/>
      <c r="W159" s="285"/>
      <c r="X159" s="285"/>
      <c r="Y159" s="285"/>
      <c r="Z159" s="285"/>
    </row>
    <row r="160" spans="1:26" ht="15.75" customHeight="1">
      <c r="A160" s="285"/>
      <c r="B160" s="285"/>
      <c r="C160" s="285"/>
      <c r="D160" s="285"/>
      <c r="E160" s="285"/>
      <c r="F160" s="285"/>
      <c r="G160" s="666"/>
      <c r="H160" s="285"/>
      <c r="I160" s="285"/>
      <c r="J160" s="285"/>
      <c r="K160" s="285"/>
      <c r="L160" s="285"/>
      <c r="M160" s="285"/>
      <c r="N160" s="285"/>
      <c r="O160" s="285"/>
      <c r="P160" s="285"/>
      <c r="Q160" s="285"/>
      <c r="R160" s="285"/>
      <c r="S160" s="285"/>
      <c r="T160" s="285"/>
      <c r="U160" s="285"/>
      <c r="V160" s="285"/>
      <c r="W160" s="285"/>
      <c r="X160" s="285"/>
      <c r="Y160" s="285"/>
      <c r="Z160" s="285"/>
    </row>
    <row r="161" spans="1:26" ht="15.75" customHeight="1">
      <c r="A161" s="285"/>
      <c r="B161" s="285"/>
      <c r="C161" s="285"/>
      <c r="D161" s="285"/>
      <c r="E161" s="285"/>
      <c r="F161" s="285"/>
      <c r="G161" s="666"/>
      <c r="H161" s="285"/>
      <c r="I161" s="285"/>
      <c r="J161" s="285"/>
      <c r="K161" s="285"/>
      <c r="L161" s="285"/>
      <c r="M161" s="285"/>
      <c r="N161" s="285"/>
      <c r="O161" s="285"/>
      <c r="P161" s="285"/>
      <c r="Q161" s="285"/>
      <c r="R161" s="285"/>
      <c r="S161" s="285"/>
      <c r="T161" s="285"/>
      <c r="U161" s="285"/>
      <c r="V161" s="285"/>
      <c r="W161" s="285"/>
      <c r="X161" s="285"/>
      <c r="Y161" s="285"/>
      <c r="Z161" s="285"/>
    </row>
    <row r="162" spans="1:26" ht="15.75" customHeight="1">
      <c r="A162" s="285"/>
      <c r="B162" s="285"/>
      <c r="C162" s="285"/>
      <c r="D162" s="285"/>
      <c r="E162" s="285"/>
      <c r="F162" s="285"/>
      <c r="G162" s="666"/>
      <c r="H162" s="285"/>
      <c r="I162" s="285"/>
      <c r="J162" s="285"/>
      <c r="K162" s="285"/>
      <c r="L162" s="285"/>
      <c r="M162" s="285"/>
      <c r="N162" s="285"/>
      <c r="O162" s="285"/>
      <c r="P162" s="285"/>
      <c r="Q162" s="285"/>
      <c r="R162" s="285"/>
      <c r="S162" s="285"/>
      <c r="T162" s="285"/>
      <c r="U162" s="285"/>
      <c r="V162" s="285"/>
      <c r="W162" s="285"/>
      <c r="X162" s="285"/>
      <c r="Y162" s="285"/>
      <c r="Z162" s="285"/>
    </row>
    <row r="163" spans="1:26" ht="15.75" customHeight="1">
      <c r="A163" s="285"/>
      <c r="B163" s="285"/>
      <c r="C163" s="285"/>
      <c r="D163" s="285"/>
      <c r="E163" s="285"/>
      <c r="F163" s="285"/>
      <c r="G163" s="666"/>
      <c r="H163" s="285"/>
      <c r="I163" s="285"/>
      <c r="J163" s="285"/>
      <c r="K163" s="285"/>
      <c r="L163" s="285"/>
      <c r="M163" s="285"/>
      <c r="N163" s="285"/>
      <c r="O163" s="285"/>
      <c r="P163" s="285"/>
      <c r="Q163" s="285"/>
      <c r="R163" s="285"/>
      <c r="S163" s="285"/>
      <c r="T163" s="285"/>
      <c r="U163" s="285"/>
      <c r="V163" s="285"/>
      <c r="W163" s="285"/>
      <c r="X163" s="285"/>
      <c r="Y163" s="285"/>
      <c r="Z163" s="285"/>
    </row>
    <row r="164" spans="1:26" ht="15.75" customHeight="1">
      <c r="A164" s="285"/>
      <c r="B164" s="285"/>
      <c r="C164" s="285"/>
      <c r="D164" s="285"/>
      <c r="E164" s="285"/>
      <c r="F164" s="285"/>
      <c r="G164" s="666"/>
      <c r="H164" s="285"/>
      <c r="I164" s="285"/>
      <c r="J164" s="285"/>
      <c r="K164" s="285"/>
      <c r="L164" s="285"/>
      <c r="M164" s="285"/>
      <c r="N164" s="285"/>
      <c r="O164" s="285"/>
      <c r="P164" s="285"/>
      <c r="Q164" s="285"/>
      <c r="R164" s="285"/>
      <c r="S164" s="285"/>
      <c r="T164" s="285"/>
      <c r="U164" s="285"/>
      <c r="V164" s="285"/>
      <c r="W164" s="285"/>
      <c r="X164" s="285"/>
      <c r="Y164" s="285"/>
      <c r="Z164" s="285"/>
    </row>
    <row r="165" spans="1:26" ht="15.75" customHeight="1">
      <c r="A165" s="285"/>
      <c r="B165" s="285"/>
      <c r="C165" s="285"/>
      <c r="D165" s="285"/>
      <c r="E165" s="285"/>
      <c r="F165" s="285"/>
      <c r="G165" s="666"/>
      <c r="H165" s="285"/>
      <c r="I165" s="285"/>
      <c r="J165" s="285"/>
      <c r="K165" s="285"/>
      <c r="L165" s="285"/>
      <c r="M165" s="285"/>
      <c r="N165" s="285"/>
      <c r="O165" s="285"/>
      <c r="P165" s="285"/>
      <c r="Q165" s="285"/>
      <c r="R165" s="285"/>
      <c r="S165" s="285"/>
      <c r="T165" s="285"/>
      <c r="U165" s="285"/>
      <c r="V165" s="285"/>
      <c r="W165" s="285"/>
      <c r="X165" s="285"/>
      <c r="Y165" s="285"/>
      <c r="Z165" s="285"/>
    </row>
    <row r="166" spans="1:26" ht="15.75" customHeight="1">
      <c r="A166" s="285"/>
      <c r="B166" s="285"/>
      <c r="C166" s="285"/>
      <c r="D166" s="285"/>
      <c r="E166" s="285"/>
      <c r="F166" s="285"/>
      <c r="G166" s="666"/>
      <c r="H166" s="285"/>
      <c r="I166" s="285"/>
      <c r="J166" s="285"/>
      <c r="K166" s="285"/>
      <c r="L166" s="285"/>
      <c r="M166" s="285"/>
      <c r="N166" s="285"/>
      <c r="O166" s="285"/>
      <c r="P166" s="285"/>
      <c r="Q166" s="285"/>
      <c r="R166" s="285"/>
      <c r="S166" s="285"/>
      <c r="T166" s="285"/>
      <c r="U166" s="285"/>
      <c r="V166" s="285"/>
      <c r="W166" s="285"/>
      <c r="X166" s="285"/>
      <c r="Y166" s="285"/>
      <c r="Z166" s="285"/>
    </row>
    <row r="167" spans="1:26" ht="15.75" customHeight="1">
      <c r="A167" s="285"/>
      <c r="B167" s="285"/>
      <c r="C167" s="285"/>
      <c r="D167" s="285"/>
      <c r="E167" s="285"/>
      <c r="F167" s="285"/>
      <c r="G167" s="666"/>
      <c r="H167" s="285"/>
      <c r="I167" s="285"/>
      <c r="J167" s="285"/>
      <c r="K167" s="285"/>
      <c r="L167" s="285"/>
      <c r="M167" s="285"/>
      <c r="N167" s="285"/>
      <c r="O167" s="285"/>
      <c r="P167" s="285"/>
      <c r="Q167" s="285"/>
      <c r="R167" s="285"/>
      <c r="S167" s="285"/>
      <c r="T167" s="285"/>
      <c r="U167" s="285"/>
      <c r="V167" s="285"/>
      <c r="W167" s="285"/>
      <c r="X167" s="285"/>
      <c r="Y167" s="285"/>
      <c r="Z167" s="285"/>
    </row>
    <row r="168" spans="1:26" ht="15.75" customHeight="1">
      <c r="A168" s="285"/>
      <c r="B168" s="285"/>
      <c r="C168" s="285"/>
      <c r="D168" s="285"/>
      <c r="E168" s="285"/>
      <c r="F168" s="285"/>
      <c r="G168" s="666"/>
      <c r="H168" s="285"/>
      <c r="I168" s="285"/>
      <c r="J168" s="285"/>
      <c r="K168" s="285"/>
      <c r="L168" s="285"/>
      <c r="M168" s="285"/>
      <c r="N168" s="285"/>
      <c r="O168" s="285"/>
      <c r="P168" s="285"/>
      <c r="Q168" s="285"/>
      <c r="R168" s="285"/>
      <c r="S168" s="285"/>
      <c r="T168" s="285"/>
      <c r="U168" s="285"/>
      <c r="V168" s="285"/>
      <c r="W168" s="285"/>
      <c r="X168" s="285"/>
      <c r="Y168" s="285"/>
      <c r="Z168" s="285"/>
    </row>
    <row r="169" spans="1:26" ht="15.75" customHeight="1">
      <c r="A169" s="285"/>
      <c r="B169" s="285"/>
      <c r="C169" s="285"/>
      <c r="D169" s="285"/>
      <c r="E169" s="285"/>
      <c r="F169" s="285"/>
      <c r="G169" s="666"/>
      <c r="H169" s="285"/>
      <c r="I169" s="285"/>
      <c r="J169" s="285"/>
      <c r="K169" s="285"/>
      <c r="L169" s="285"/>
      <c r="M169" s="285"/>
      <c r="N169" s="285"/>
      <c r="O169" s="285"/>
      <c r="P169" s="285"/>
      <c r="Q169" s="285"/>
      <c r="R169" s="285"/>
      <c r="S169" s="285"/>
      <c r="T169" s="285"/>
      <c r="U169" s="285"/>
      <c r="V169" s="285"/>
      <c r="W169" s="285"/>
      <c r="X169" s="285"/>
      <c r="Y169" s="285"/>
      <c r="Z169" s="285"/>
    </row>
    <row r="170" spans="1:26" ht="15.75" customHeight="1">
      <c r="A170" s="285"/>
      <c r="B170" s="285"/>
      <c r="C170" s="285"/>
      <c r="D170" s="285"/>
      <c r="E170" s="285"/>
      <c r="F170" s="285"/>
      <c r="G170" s="666"/>
      <c r="H170" s="285"/>
      <c r="I170" s="285"/>
      <c r="J170" s="285"/>
      <c r="K170" s="285"/>
      <c r="L170" s="285"/>
      <c r="M170" s="285"/>
      <c r="N170" s="285"/>
      <c r="O170" s="285"/>
      <c r="P170" s="285"/>
      <c r="Q170" s="285"/>
      <c r="R170" s="285"/>
      <c r="S170" s="285"/>
      <c r="T170" s="285"/>
      <c r="U170" s="285"/>
      <c r="V170" s="285"/>
      <c r="W170" s="285"/>
      <c r="X170" s="285"/>
      <c r="Y170" s="285"/>
      <c r="Z170" s="285"/>
    </row>
    <row r="171" spans="1:26" ht="15.75" customHeight="1">
      <c r="A171" s="285"/>
      <c r="B171" s="285"/>
      <c r="C171" s="285"/>
      <c r="D171" s="285"/>
      <c r="E171" s="285"/>
      <c r="F171" s="285"/>
      <c r="G171" s="666"/>
      <c r="H171" s="285"/>
      <c r="I171" s="285"/>
      <c r="J171" s="285"/>
      <c r="K171" s="285"/>
      <c r="L171" s="285"/>
      <c r="M171" s="285"/>
      <c r="N171" s="285"/>
      <c r="O171" s="285"/>
      <c r="P171" s="285"/>
      <c r="Q171" s="285"/>
      <c r="R171" s="285"/>
      <c r="S171" s="285"/>
      <c r="T171" s="285"/>
      <c r="U171" s="285"/>
      <c r="V171" s="285"/>
      <c r="W171" s="285"/>
      <c r="X171" s="285"/>
      <c r="Y171" s="285"/>
      <c r="Z171" s="285"/>
    </row>
    <row r="172" spans="1:26" ht="15.75" customHeight="1">
      <c r="A172" s="285"/>
      <c r="B172" s="285"/>
      <c r="C172" s="285"/>
      <c r="D172" s="285"/>
      <c r="E172" s="285"/>
      <c r="F172" s="285"/>
      <c r="G172" s="666"/>
      <c r="H172" s="285"/>
      <c r="I172" s="285"/>
      <c r="J172" s="285"/>
      <c r="K172" s="285"/>
      <c r="L172" s="285"/>
      <c r="M172" s="285"/>
      <c r="N172" s="285"/>
      <c r="O172" s="285"/>
      <c r="P172" s="285"/>
      <c r="Q172" s="285"/>
      <c r="R172" s="285"/>
      <c r="S172" s="285"/>
      <c r="T172" s="285"/>
      <c r="U172" s="285"/>
      <c r="V172" s="285"/>
      <c r="W172" s="285"/>
      <c r="X172" s="285"/>
      <c r="Y172" s="285"/>
      <c r="Z172" s="285"/>
    </row>
    <row r="173" spans="1:26" ht="15.75" customHeight="1">
      <c r="A173" s="285"/>
      <c r="B173" s="285"/>
      <c r="C173" s="285"/>
      <c r="D173" s="285"/>
      <c r="E173" s="285"/>
      <c r="F173" s="285"/>
      <c r="G173" s="666"/>
      <c r="H173" s="285"/>
      <c r="I173" s="285"/>
      <c r="J173" s="285"/>
      <c r="K173" s="285"/>
      <c r="L173" s="285"/>
      <c r="M173" s="285"/>
      <c r="N173" s="285"/>
      <c r="O173" s="285"/>
      <c r="P173" s="285"/>
      <c r="Q173" s="285"/>
      <c r="R173" s="285"/>
      <c r="S173" s="285"/>
      <c r="T173" s="285"/>
      <c r="U173" s="285"/>
      <c r="V173" s="285"/>
      <c r="W173" s="285"/>
      <c r="X173" s="285"/>
      <c r="Y173" s="285"/>
      <c r="Z173" s="285"/>
    </row>
    <row r="174" spans="1:26" ht="15.75" customHeight="1">
      <c r="A174" s="285"/>
      <c r="B174" s="285"/>
      <c r="C174" s="285"/>
      <c r="D174" s="285"/>
      <c r="E174" s="285"/>
      <c r="F174" s="285"/>
      <c r="G174" s="666"/>
      <c r="H174" s="285"/>
      <c r="I174" s="285"/>
      <c r="J174" s="285"/>
      <c r="K174" s="285"/>
      <c r="L174" s="285"/>
      <c r="M174" s="285"/>
      <c r="N174" s="285"/>
      <c r="O174" s="285"/>
      <c r="P174" s="285"/>
      <c r="Q174" s="285"/>
      <c r="R174" s="285"/>
      <c r="S174" s="285"/>
      <c r="T174" s="285"/>
      <c r="U174" s="285"/>
      <c r="V174" s="285"/>
      <c r="W174" s="285"/>
      <c r="X174" s="285"/>
      <c r="Y174" s="285"/>
      <c r="Z174" s="285"/>
    </row>
    <row r="175" spans="1:26" ht="15.75" customHeight="1">
      <c r="A175" s="285"/>
      <c r="B175" s="285"/>
      <c r="C175" s="285"/>
      <c r="D175" s="285"/>
      <c r="E175" s="285"/>
      <c r="F175" s="285"/>
      <c r="G175" s="666"/>
      <c r="H175" s="285"/>
      <c r="I175" s="285"/>
      <c r="J175" s="285"/>
      <c r="K175" s="285"/>
      <c r="L175" s="285"/>
      <c r="M175" s="285"/>
      <c r="N175" s="285"/>
      <c r="O175" s="285"/>
      <c r="P175" s="285"/>
      <c r="Q175" s="285"/>
      <c r="R175" s="285"/>
      <c r="S175" s="285"/>
      <c r="T175" s="285"/>
      <c r="U175" s="285"/>
      <c r="V175" s="285"/>
      <c r="W175" s="285"/>
      <c r="X175" s="285"/>
      <c r="Y175" s="285"/>
      <c r="Z175" s="285"/>
    </row>
    <row r="176" spans="1:26" ht="15.75" customHeight="1">
      <c r="A176" s="285"/>
      <c r="B176" s="285"/>
      <c r="C176" s="285"/>
      <c r="D176" s="285"/>
      <c r="E176" s="285"/>
      <c r="F176" s="285"/>
      <c r="G176" s="666"/>
      <c r="H176" s="285"/>
      <c r="I176" s="285"/>
      <c r="J176" s="285"/>
      <c r="K176" s="285"/>
      <c r="L176" s="285"/>
      <c r="M176" s="285"/>
      <c r="N176" s="285"/>
      <c r="O176" s="285"/>
      <c r="P176" s="285"/>
      <c r="Q176" s="285"/>
      <c r="R176" s="285"/>
      <c r="S176" s="285"/>
      <c r="T176" s="285"/>
      <c r="U176" s="285"/>
      <c r="V176" s="285"/>
      <c r="W176" s="285"/>
      <c r="X176" s="285"/>
      <c r="Y176" s="285"/>
      <c r="Z176" s="285"/>
    </row>
    <row r="177" spans="1:26" ht="15.75" customHeight="1">
      <c r="A177" s="285"/>
      <c r="B177" s="285"/>
      <c r="C177" s="285"/>
      <c r="D177" s="285"/>
      <c r="E177" s="285"/>
      <c r="F177" s="285"/>
      <c r="G177" s="666"/>
      <c r="H177" s="285"/>
      <c r="I177" s="285"/>
      <c r="J177" s="285"/>
      <c r="K177" s="285"/>
      <c r="L177" s="285"/>
      <c r="M177" s="285"/>
      <c r="N177" s="285"/>
      <c r="O177" s="285"/>
      <c r="P177" s="285"/>
      <c r="Q177" s="285"/>
      <c r="R177" s="285"/>
      <c r="S177" s="285"/>
      <c r="T177" s="285"/>
      <c r="U177" s="285"/>
      <c r="V177" s="285"/>
      <c r="W177" s="285"/>
      <c r="X177" s="285"/>
      <c r="Y177" s="285"/>
      <c r="Z177" s="285"/>
    </row>
    <row r="178" spans="1:26" ht="15.75" customHeight="1">
      <c r="A178" s="285"/>
      <c r="B178" s="285"/>
      <c r="C178" s="285"/>
      <c r="D178" s="285"/>
      <c r="E178" s="285"/>
      <c r="F178" s="285"/>
      <c r="G178" s="666"/>
      <c r="H178" s="285"/>
      <c r="I178" s="285"/>
      <c r="J178" s="285"/>
      <c r="K178" s="285"/>
      <c r="L178" s="285"/>
      <c r="M178" s="285"/>
      <c r="N178" s="285"/>
      <c r="O178" s="285"/>
      <c r="P178" s="285"/>
      <c r="Q178" s="285"/>
      <c r="R178" s="285"/>
      <c r="S178" s="285"/>
      <c r="T178" s="285"/>
      <c r="U178" s="285"/>
      <c r="V178" s="285"/>
      <c r="W178" s="285"/>
      <c r="X178" s="285"/>
      <c r="Y178" s="285"/>
      <c r="Z178" s="285"/>
    </row>
    <row r="179" spans="1:26" ht="15.75" customHeight="1">
      <c r="A179" s="285"/>
      <c r="B179" s="285"/>
      <c r="C179" s="285"/>
      <c r="D179" s="285"/>
      <c r="E179" s="285"/>
      <c r="F179" s="285"/>
      <c r="G179" s="666"/>
      <c r="H179" s="285"/>
      <c r="I179" s="285"/>
      <c r="J179" s="285"/>
      <c r="K179" s="285"/>
      <c r="L179" s="285"/>
      <c r="M179" s="285"/>
      <c r="N179" s="285"/>
      <c r="O179" s="285"/>
      <c r="P179" s="285"/>
      <c r="Q179" s="285"/>
      <c r="R179" s="285"/>
      <c r="S179" s="285"/>
      <c r="T179" s="285"/>
      <c r="U179" s="285"/>
      <c r="V179" s="285"/>
      <c r="W179" s="285"/>
      <c r="X179" s="285"/>
      <c r="Y179" s="285"/>
      <c r="Z179" s="285"/>
    </row>
    <row r="180" spans="1:26" ht="15.75" customHeight="1">
      <c r="A180" s="285"/>
      <c r="B180" s="285"/>
      <c r="C180" s="285"/>
      <c r="D180" s="285"/>
      <c r="E180" s="285"/>
      <c r="F180" s="285"/>
      <c r="G180" s="666"/>
      <c r="H180" s="285"/>
      <c r="I180" s="285"/>
      <c r="J180" s="285"/>
      <c r="K180" s="285"/>
      <c r="L180" s="285"/>
      <c r="M180" s="285"/>
      <c r="N180" s="285"/>
      <c r="O180" s="285"/>
      <c r="P180" s="285"/>
      <c r="Q180" s="285"/>
      <c r="R180" s="285"/>
      <c r="S180" s="285"/>
      <c r="T180" s="285"/>
      <c r="U180" s="285"/>
      <c r="V180" s="285"/>
      <c r="W180" s="285"/>
      <c r="X180" s="285"/>
      <c r="Y180" s="285"/>
      <c r="Z180" s="285"/>
    </row>
    <row r="181" spans="1:26" ht="15.75" customHeight="1">
      <c r="A181" s="285"/>
      <c r="B181" s="285"/>
      <c r="C181" s="285"/>
      <c r="D181" s="285"/>
      <c r="E181" s="285"/>
      <c r="F181" s="285"/>
      <c r="G181" s="666"/>
      <c r="H181" s="285"/>
      <c r="I181" s="285"/>
      <c r="J181" s="285"/>
      <c r="K181" s="285"/>
      <c r="L181" s="285"/>
      <c r="M181" s="285"/>
      <c r="N181" s="285"/>
      <c r="O181" s="285"/>
      <c r="P181" s="285"/>
      <c r="Q181" s="285"/>
      <c r="R181" s="285"/>
      <c r="S181" s="285"/>
      <c r="T181" s="285"/>
      <c r="U181" s="285"/>
      <c r="V181" s="285"/>
      <c r="W181" s="285"/>
      <c r="X181" s="285"/>
      <c r="Y181" s="285"/>
      <c r="Z181" s="285"/>
    </row>
    <row r="182" spans="1:26" ht="15.75" customHeight="1">
      <c r="A182" s="285"/>
      <c r="B182" s="285"/>
      <c r="C182" s="285"/>
      <c r="D182" s="285"/>
      <c r="E182" s="285"/>
      <c r="F182" s="285"/>
      <c r="G182" s="666"/>
      <c r="H182" s="285"/>
      <c r="I182" s="285"/>
      <c r="J182" s="285"/>
      <c r="K182" s="285"/>
      <c r="L182" s="285"/>
      <c r="M182" s="285"/>
      <c r="N182" s="285"/>
      <c r="O182" s="285"/>
      <c r="P182" s="285"/>
      <c r="Q182" s="285"/>
      <c r="R182" s="285"/>
      <c r="S182" s="285"/>
      <c r="T182" s="285"/>
      <c r="U182" s="285"/>
      <c r="V182" s="285"/>
      <c r="W182" s="285"/>
      <c r="X182" s="285"/>
      <c r="Y182" s="285"/>
      <c r="Z182" s="285"/>
    </row>
    <row r="183" spans="1:26" ht="15.75" customHeight="1">
      <c r="A183" s="285"/>
      <c r="B183" s="285"/>
      <c r="C183" s="285"/>
      <c r="D183" s="285"/>
      <c r="E183" s="285"/>
      <c r="F183" s="285"/>
      <c r="G183" s="666"/>
      <c r="H183" s="285"/>
      <c r="I183" s="285"/>
      <c r="J183" s="285"/>
      <c r="K183" s="285"/>
      <c r="L183" s="285"/>
      <c r="M183" s="285"/>
      <c r="N183" s="285"/>
      <c r="O183" s="285"/>
      <c r="P183" s="285"/>
      <c r="Q183" s="285"/>
      <c r="R183" s="285"/>
      <c r="S183" s="285"/>
      <c r="T183" s="285"/>
      <c r="U183" s="285"/>
      <c r="V183" s="285"/>
      <c r="W183" s="285"/>
      <c r="X183" s="285"/>
      <c r="Y183" s="285"/>
      <c r="Z183" s="285"/>
    </row>
    <row r="184" spans="1:26" ht="15.75" customHeight="1">
      <c r="A184" s="285"/>
      <c r="B184" s="285"/>
      <c r="C184" s="285"/>
      <c r="D184" s="285"/>
      <c r="E184" s="285"/>
      <c r="F184" s="285"/>
      <c r="G184" s="666"/>
      <c r="H184" s="285"/>
      <c r="I184" s="285"/>
      <c r="J184" s="285"/>
      <c r="K184" s="285"/>
      <c r="L184" s="285"/>
      <c r="M184" s="285"/>
      <c r="N184" s="285"/>
      <c r="O184" s="285"/>
      <c r="P184" s="285"/>
      <c r="Q184" s="285"/>
      <c r="R184" s="285"/>
      <c r="S184" s="285"/>
      <c r="T184" s="285"/>
      <c r="U184" s="285"/>
      <c r="V184" s="285"/>
      <c r="W184" s="285"/>
      <c r="X184" s="285"/>
      <c r="Y184" s="285"/>
      <c r="Z184" s="285"/>
    </row>
    <row r="185" spans="1:26" ht="15.75" customHeight="1">
      <c r="A185" s="285"/>
      <c r="B185" s="285"/>
      <c r="C185" s="285"/>
      <c r="D185" s="285"/>
      <c r="E185" s="285"/>
      <c r="F185" s="285"/>
      <c r="G185" s="666"/>
      <c r="H185" s="285"/>
      <c r="I185" s="285"/>
      <c r="J185" s="285"/>
      <c r="K185" s="285"/>
      <c r="L185" s="285"/>
      <c r="M185" s="285"/>
      <c r="N185" s="285"/>
      <c r="O185" s="285"/>
      <c r="P185" s="285"/>
      <c r="Q185" s="285"/>
      <c r="R185" s="285"/>
      <c r="S185" s="285"/>
      <c r="T185" s="285"/>
      <c r="U185" s="285"/>
      <c r="V185" s="285"/>
      <c r="W185" s="285"/>
      <c r="X185" s="285"/>
      <c r="Y185" s="285"/>
      <c r="Z185" s="285"/>
    </row>
    <row r="186" spans="1:26" ht="15.75" customHeight="1">
      <c r="A186" s="285"/>
      <c r="B186" s="285"/>
      <c r="C186" s="285"/>
      <c r="D186" s="285"/>
      <c r="E186" s="285"/>
      <c r="F186" s="285"/>
      <c r="G186" s="666"/>
      <c r="H186" s="285"/>
      <c r="I186" s="285"/>
      <c r="J186" s="285"/>
      <c r="K186" s="285"/>
      <c r="L186" s="285"/>
      <c r="M186" s="285"/>
      <c r="N186" s="285"/>
      <c r="O186" s="285"/>
      <c r="P186" s="285"/>
      <c r="Q186" s="285"/>
      <c r="R186" s="285"/>
      <c r="S186" s="285"/>
      <c r="T186" s="285"/>
      <c r="U186" s="285"/>
      <c r="V186" s="285"/>
      <c r="W186" s="285"/>
      <c r="X186" s="285"/>
      <c r="Y186" s="285"/>
      <c r="Z186" s="285"/>
    </row>
    <row r="187" spans="1:26" ht="15.75" customHeight="1">
      <c r="A187" s="285"/>
      <c r="B187" s="285"/>
      <c r="C187" s="285"/>
      <c r="D187" s="285"/>
      <c r="E187" s="285"/>
      <c r="F187" s="285"/>
      <c r="G187" s="666"/>
      <c r="H187" s="285"/>
      <c r="I187" s="285"/>
      <c r="J187" s="285"/>
      <c r="K187" s="285"/>
      <c r="L187" s="285"/>
      <c r="M187" s="285"/>
      <c r="N187" s="285"/>
      <c r="O187" s="285"/>
      <c r="P187" s="285"/>
      <c r="Q187" s="285"/>
      <c r="R187" s="285"/>
      <c r="S187" s="285"/>
      <c r="T187" s="285"/>
      <c r="U187" s="285"/>
      <c r="V187" s="285"/>
      <c r="W187" s="285"/>
      <c r="X187" s="285"/>
      <c r="Y187" s="285"/>
      <c r="Z187" s="285"/>
    </row>
    <row r="188" spans="1:26" ht="15.75" customHeight="1">
      <c r="A188" s="285"/>
      <c r="B188" s="285"/>
      <c r="C188" s="285"/>
      <c r="D188" s="285"/>
      <c r="E188" s="285"/>
      <c r="F188" s="285"/>
      <c r="G188" s="666"/>
      <c r="H188" s="285"/>
      <c r="I188" s="285"/>
      <c r="J188" s="285"/>
      <c r="K188" s="285"/>
      <c r="L188" s="285"/>
      <c r="M188" s="285"/>
      <c r="N188" s="285"/>
      <c r="O188" s="285"/>
      <c r="P188" s="285"/>
      <c r="Q188" s="285"/>
      <c r="R188" s="285"/>
      <c r="S188" s="285"/>
      <c r="T188" s="285"/>
      <c r="U188" s="285"/>
      <c r="V188" s="285"/>
      <c r="W188" s="285"/>
      <c r="X188" s="285"/>
      <c r="Y188" s="285"/>
      <c r="Z188" s="285"/>
    </row>
    <row r="189" spans="1:26" ht="15.75" customHeight="1">
      <c r="A189" s="285"/>
      <c r="B189" s="285"/>
      <c r="C189" s="285"/>
      <c r="D189" s="285"/>
      <c r="E189" s="285"/>
      <c r="F189" s="285"/>
      <c r="G189" s="666"/>
      <c r="H189" s="285"/>
      <c r="I189" s="285"/>
      <c r="J189" s="285"/>
      <c r="K189" s="285"/>
      <c r="L189" s="285"/>
      <c r="M189" s="285"/>
      <c r="N189" s="285"/>
      <c r="O189" s="285"/>
      <c r="P189" s="285"/>
      <c r="Q189" s="285"/>
      <c r="R189" s="285"/>
      <c r="S189" s="285"/>
      <c r="T189" s="285"/>
      <c r="U189" s="285"/>
      <c r="V189" s="285"/>
      <c r="W189" s="285"/>
      <c r="X189" s="285"/>
      <c r="Y189" s="285"/>
      <c r="Z189" s="285"/>
    </row>
    <row r="190" spans="1:26" ht="15.75" customHeight="1">
      <c r="A190" s="285"/>
      <c r="B190" s="285"/>
      <c r="C190" s="285"/>
      <c r="D190" s="285"/>
      <c r="E190" s="285"/>
      <c r="F190" s="285"/>
      <c r="G190" s="666"/>
      <c r="H190" s="285"/>
      <c r="I190" s="285"/>
      <c r="J190" s="285"/>
      <c r="K190" s="285"/>
      <c r="L190" s="285"/>
      <c r="M190" s="285"/>
      <c r="N190" s="285"/>
      <c r="O190" s="285"/>
      <c r="P190" s="285"/>
      <c r="Q190" s="285"/>
      <c r="R190" s="285"/>
      <c r="S190" s="285"/>
      <c r="T190" s="285"/>
      <c r="U190" s="285"/>
      <c r="V190" s="285"/>
      <c r="W190" s="285"/>
      <c r="X190" s="285"/>
      <c r="Y190" s="285"/>
      <c r="Z190" s="285"/>
    </row>
    <row r="191" spans="1:26" ht="15.75" customHeight="1">
      <c r="A191" s="285"/>
      <c r="B191" s="285"/>
      <c r="C191" s="285"/>
      <c r="D191" s="285"/>
      <c r="E191" s="285"/>
      <c r="F191" s="285"/>
      <c r="G191" s="666"/>
      <c r="H191" s="285"/>
      <c r="I191" s="285"/>
      <c r="J191" s="285"/>
      <c r="K191" s="285"/>
      <c r="L191" s="285"/>
      <c r="M191" s="285"/>
      <c r="N191" s="285"/>
      <c r="O191" s="285"/>
      <c r="P191" s="285"/>
      <c r="Q191" s="285"/>
      <c r="R191" s="285"/>
      <c r="S191" s="285"/>
      <c r="T191" s="285"/>
      <c r="U191" s="285"/>
      <c r="V191" s="285"/>
      <c r="W191" s="285"/>
      <c r="X191" s="285"/>
      <c r="Y191" s="285"/>
      <c r="Z191" s="285"/>
    </row>
    <row r="192" spans="1:26" ht="15.75" customHeight="1">
      <c r="A192" s="285"/>
      <c r="B192" s="285"/>
      <c r="C192" s="285"/>
      <c r="D192" s="285"/>
      <c r="E192" s="285"/>
      <c r="F192" s="285"/>
      <c r="G192" s="666"/>
      <c r="H192" s="285"/>
      <c r="I192" s="285"/>
      <c r="J192" s="285"/>
      <c r="K192" s="285"/>
      <c r="L192" s="285"/>
      <c r="M192" s="285"/>
      <c r="N192" s="285"/>
      <c r="O192" s="285"/>
      <c r="P192" s="285"/>
      <c r="Q192" s="285"/>
      <c r="R192" s="285"/>
      <c r="S192" s="285"/>
      <c r="T192" s="285"/>
      <c r="U192" s="285"/>
      <c r="V192" s="285"/>
      <c r="W192" s="285"/>
      <c r="X192" s="285"/>
      <c r="Y192" s="285"/>
      <c r="Z192" s="285"/>
    </row>
    <row r="193" spans="1:26" ht="15.75" customHeight="1">
      <c r="A193" s="285"/>
      <c r="B193" s="285"/>
      <c r="C193" s="285"/>
      <c r="D193" s="285"/>
      <c r="E193" s="285"/>
      <c r="F193" s="285"/>
      <c r="G193" s="666"/>
      <c r="H193" s="285"/>
      <c r="I193" s="285"/>
      <c r="J193" s="285"/>
      <c r="K193" s="285"/>
      <c r="L193" s="285"/>
      <c r="M193" s="285"/>
      <c r="N193" s="285"/>
      <c r="O193" s="285"/>
      <c r="P193" s="285"/>
      <c r="Q193" s="285"/>
      <c r="R193" s="285"/>
      <c r="S193" s="285"/>
      <c r="T193" s="285"/>
      <c r="U193" s="285"/>
      <c r="V193" s="285"/>
      <c r="W193" s="285"/>
      <c r="X193" s="285"/>
      <c r="Y193" s="285"/>
      <c r="Z193" s="285"/>
    </row>
    <row r="194" spans="1:26" ht="15.75" customHeight="1">
      <c r="A194" s="285"/>
      <c r="B194" s="285"/>
      <c r="C194" s="285"/>
      <c r="D194" s="285"/>
      <c r="E194" s="285"/>
      <c r="F194" s="285"/>
      <c r="G194" s="666"/>
      <c r="H194" s="285"/>
      <c r="I194" s="285"/>
      <c r="J194" s="285"/>
      <c r="K194" s="285"/>
      <c r="L194" s="285"/>
      <c r="M194" s="285"/>
      <c r="N194" s="285"/>
      <c r="O194" s="285"/>
      <c r="P194" s="285"/>
      <c r="Q194" s="285"/>
      <c r="R194" s="285"/>
      <c r="S194" s="285"/>
      <c r="T194" s="285"/>
      <c r="U194" s="285"/>
      <c r="V194" s="285"/>
      <c r="W194" s="285"/>
      <c r="X194" s="285"/>
      <c r="Y194" s="285"/>
      <c r="Z194" s="285"/>
    </row>
    <row r="195" spans="1:26" ht="15.75" customHeight="1">
      <c r="A195" s="285"/>
      <c r="B195" s="285"/>
      <c r="C195" s="285"/>
      <c r="D195" s="285"/>
      <c r="E195" s="285"/>
      <c r="F195" s="285"/>
      <c r="G195" s="666"/>
      <c r="H195" s="285"/>
      <c r="I195" s="285"/>
      <c r="J195" s="285"/>
      <c r="K195" s="285"/>
      <c r="L195" s="285"/>
      <c r="M195" s="285"/>
      <c r="N195" s="285"/>
      <c r="O195" s="285"/>
      <c r="P195" s="285"/>
      <c r="Q195" s="285"/>
      <c r="R195" s="285"/>
      <c r="S195" s="285"/>
      <c r="T195" s="285"/>
      <c r="U195" s="285"/>
      <c r="V195" s="285"/>
      <c r="W195" s="285"/>
      <c r="X195" s="285"/>
      <c r="Y195" s="285"/>
      <c r="Z195" s="285"/>
    </row>
    <row r="196" spans="1:26" ht="15.75" customHeight="1">
      <c r="A196" s="285"/>
      <c r="B196" s="285"/>
      <c r="C196" s="285"/>
      <c r="D196" s="285"/>
      <c r="E196" s="285"/>
      <c r="F196" s="285"/>
      <c r="G196" s="666"/>
      <c r="H196" s="285"/>
      <c r="I196" s="285"/>
      <c r="J196" s="285"/>
      <c r="K196" s="285"/>
      <c r="L196" s="285"/>
      <c r="M196" s="285"/>
      <c r="N196" s="285"/>
      <c r="O196" s="285"/>
      <c r="P196" s="285"/>
      <c r="Q196" s="285"/>
      <c r="R196" s="285"/>
      <c r="S196" s="285"/>
      <c r="T196" s="285"/>
      <c r="U196" s="285"/>
      <c r="V196" s="285"/>
      <c r="W196" s="285"/>
      <c r="X196" s="285"/>
      <c r="Y196" s="285"/>
      <c r="Z196" s="285"/>
    </row>
    <row r="197" spans="1:26" ht="15.75" customHeight="1">
      <c r="A197" s="285"/>
      <c r="B197" s="285"/>
      <c r="C197" s="285"/>
      <c r="D197" s="285"/>
      <c r="E197" s="285"/>
      <c r="F197" s="285"/>
      <c r="G197" s="666"/>
      <c r="H197" s="285"/>
      <c r="I197" s="285"/>
      <c r="J197" s="285"/>
      <c r="K197" s="285"/>
      <c r="L197" s="285"/>
      <c r="M197" s="285"/>
      <c r="N197" s="285"/>
      <c r="O197" s="285"/>
      <c r="P197" s="285"/>
      <c r="Q197" s="285"/>
      <c r="R197" s="285"/>
      <c r="S197" s="285"/>
      <c r="T197" s="285"/>
      <c r="U197" s="285"/>
      <c r="V197" s="285"/>
      <c r="W197" s="285"/>
      <c r="X197" s="285"/>
      <c r="Y197" s="285"/>
      <c r="Z197" s="285"/>
    </row>
    <row r="198" spans="1:26" ht="15.75" customHeight="1">
      <c r="A198" s="285"/>
      <c r="B198" s="285"/>
      <c r="C198" s="285"/>
      <c r="D198" s="285"/>
      <c r="E198" s="285"/>
      <c r="F198" s="285"/>
      <c r="G198" s="666"/>
      <c r="H198" s="285"/>
      <c r="I198" s="285"/>
      <c r="J198" s="285"/>
      <c r="K198" s="285"/>
      <c r="L198" s="285"/>
      <c r="M198" s="285"/>
      <c r="N198" s="285"/>
      <c r="O198" s="285"/>
      <c r="P198" s="285"/>
      <c r="Q198" s="285"/>
      <c r="R198" s="285"/>
      <c r="S198" s="285"/>
      <c r="T198" s="285"/>
      <c r="U198" s="285"/>
      <c r="V198" s="285"/>
      <c r="W198" s="285"/>
      <c r="X198" s="285"/>
      <c r="Y198" s="285"/>
      <c r="Z198" s="285"/>
    </row>
    <row r="199" spans="1:26" ht="15.75" customHeight="1">
      <c r="A199" s="285"/>
      <c r="B199" s="285"/>
      <c r="C199" s="285"/>
      <c r="D199" s="285"/>
      <c r="E199" s="285"/>
      <c r="F199" s="285"/>
      <c r="G199" s="666"/>
      <c r="H199" s="285"/>
      <c r="I199" s="285"/>
      <c r="J199" s="285"/>
      <c r="K199" s="285"/>
      <c r="L199" s="285"/>
      <c r="M199" s="285"/>
      <c r="N199" s="285"/>
      <c r="O199" s="285"/>
      <c r="P199" s="285"/>
      <c r="Q199" s="285"/>
      <c r="R199" s="285"/>
      <c r="S199" s="285"/>
      <c r="T199" s="285"/>
      <c r="U199" s="285"/>
      <c r="V199" s="285"/>
      <c r="W199" s="285"/>
      <c r="X199" s="285"/>
      <c r="Y199" s="285"/>
      <c r="Z199" s="285"/>
    </row>
    <row r="200" spans="1:26" ht="15.75" customHeight="1">
      <c r="A200" s="285"/>
      <c r="B200" s="285"/>
      <c r="C200" s="285"/>
      <c r="D200" s="285"/>
      <c r="E200" s="285"/>
      <c r="F200" s="285"/>
      <c r="G200" s="666"/>
      <c r="H200" s="285"/>
      <c r="I200" s="285"/>
      <c r="J200" s="285"/>
      <c r="K200" s="285"/>
      <c r="L200" s="285"/>
      <c r="M200" s="285"/>
      <c r="N200" s="285"/>
      <c r="O200" s="285"/>
      <c r="P200" s="285"/>
      <c r="Q200" s="285"/>
      <c r="R200" s="285"/>
      <c r="S200" s="285"/>
      <c r="T200" s="285"/>
      <c r="U200" s="285"/>
      <c r="V200" s="285"/>
      <c r="W200" s="285"/>
      <c r="X200" s="285"/>
      <c r="Y200" s="285"/>
      <c r="Z200" s="285"/>
    </row>
    <row r="201" spans="1:26" ht="15.75" customHeight="1">
      <c r="A201" s="285"/>
      <c r="B201" s="285"/>
      <c r="C201" s="285"/>
      <c r="D201" s="285"/>
      <c r="E201" s="285"/>
      <c r="F201" s="285"/>
      <c r="G201" s="666"/>
      <c r="H201" s="285"/>
      <c r="I201" s="285"/>
      <c r="J201" s="285"/>
      <c r="K201" s="285"/>
      <c r="L201" s="285"/>
      <c r="M201" s="285"/>
      <c r="N201" s="285"/>
      <c r="O201" s="285"/>
      <c r="P201" s="285"/>
      <c r="Q201" s="285"/>
      <c r="R201" s="285"/>
      <c r="S201" s="285"/>
      <c r="T201" s="285"/>
      <c r="U201" s="285"/>
      <c r="V201" s="285"/>
      <c r="W201" s="285"/>
      <c r="X201" s="285"/>
      <c r="Y201" s="285"/>
      <c r="Z201" s="285"/>
    </row>
    <row r="202" spans="1:26" ht="15.75" customHeight="1">
      <c r="A202" s="285"/>
      <c r="B202" s="285"/>
      <c r="C202" s="285"/>
      <c r="D202" s="285"/>
      <c r="E202" s="285"/>
      <c r="F202" s="285"/>
      <c r="G202" s="666"/>
      <c r="H202" s="285"/>
      <c r="I202" s="285"/>
      <c r="J202" s="285"/>
      <c r="K202" s="285"/>
      <c r="L202" s="285"/>
      <c r="M202" s="285"/>
      <c r="N202" s="285"/>
      <c r="O202" s="285"/>
      <c r="P202" s="285"/>
      <c r="Q202" s="285"/>
      <c r="R202" s="285"/>
      <c r="S202" s="285"/>
      <c r="T202" s="285"/>
      <c r="U202" s="285"/>
      <c r="V202" s="285"/>
      <c r="W202" s="285"/>
      <c r="X202" s="285"/>
      <c r="Y202" s="285"/>
      <c r="Z202" s="285"/>
    </row>
    <row r="203" spans="1:26" ht="15.75" customHeight="1">
      <c r="A203" s="285"/>
      <c r="B203" s="285"/>
      <c r="C203" s="285"/>
      <c r="D203" s="285"/>
      <c r="E203" s="285"/>
      <c r="F203" s="285"/>
      <c r="G203" s="666"/>
      <c r="H203" s="285"/>
      <c r="I203" s="285"/>
      <c r="J203" s="285"/>
      <c r="K203" s="285"/>
      <c r="L203" s="285"/>
      <c r="M203" s="285"/>
      <c r="N203" s="285"/>
      <c r="O203" s="285"/>
      <c r="P203" s="285"/>
      <c r="Q203" s="285"/>
      <c r="R203" s="285"/>
      <c r="S203" s="285"/>
      <c r="T203" s="285"/>
      <c r="U203" s="285"/>
      <c r="V203" s="285"/>
      <c r="W203" s="285"/>
      <c r="X203" s="285"/>
      <c r="Y203" s="285"/>
      <c r="Z203" s="285"/>
    </row>
    <row r="204" spans="1:26" ht="15.75" customHeight="1">
      <c r="A204" s="285"/>
      <c r="B204" s="285"/>
      <c r="C204" s="285"/>
      <c r="D204" s="285"/>
      <c r="E204" s="285"/>
      <c r="F204" s="285"/>
      <c r="G204" s="666"/>
      <c r="H204" s="285"/>
      <c r="I204" s="285"/>
      <c r="J204" s="285"/>
      <c r="K204" s="285"/>
      <c r="L204" s="285"/>
      <c r="M204" s="285"/>
      <c r="N204" s="285"/>
      <c r="O204" s="285"/>
      <c r="P204" s="285"/>
      <c r="Q204" s="285"/>
      <c r="R204" s="285"/>
      <c r="S204" s="285"/>
      <c r="T204" s="285"/>
      <c r="U204" s="285"/>
      <c r="V204" s="285"/>
      <c r="W204" s="285"/>
      <c r="X204" s="285"/>
      <c r="Y204" s="285"/>
      <c r="Z204" s="285"/>
    </row>
    <row r="205" spans="1:26" ht="15.75" customHeight="1">
      <c r="A205" s="285"/>
      <c r="B205" s="285"/>
      <c r="C205" s="285"/>
      <c r="D205" s="285"/>
      <c r="E205" s="285"/>
      <c r="F205" s="285"/>
      <c r="G205" s="666"/>
      <c r="H205" s="285"/>
      <c r="I205" s="285"/>
      <c r="J205" s="285"/>
      <c r="K205" s="285"/>
      <c r="L205" s="285"/>
      <c r="M205" s="285"/>
      <c r="N205" s="285"/>
      <c r="O205" s="285"/>
      <c r="P205" s="285"/>
      <c r="Q205" s="285"/>
      <c r="R205" s="285"/>
      <c r="S205" s="285"/>
      <c r="T205" s="285"/>
      <c r="U205" s="285"/>
      <c r="V205" s="285"/>
      <c r="W205" s="285"/>
      <c r="X205" s="285"/>
      <c r="Y205" s="285"/>
      <c r="Z205" s="285"/>
    </row>
    <row r="206" spans="1:26" ht="15.75" customHeight="1">
      <c r="A206" s="285"/>
      <c r="B206" s="285"/>
      <c r="C206" s="285"/>
      <c r="D206" s="285"/>
      <c r="E206" s="285"/>
      <c r="F206" s="285"/>
      <c r="G206" s="666"/>
      <c r="H206" s="285"/>
      <c r="I206" s="285"/>
      <c r="J206" s="285"/>
      <c r="K206" s="285"/>
      <c r="L206" s="285"/>
      <c r="M206" s="285"/>
      <c r="N206" s="285"/>
      <c r="O206" s="285"/>
      <c r="P206" s="285"/>
      <c r="Q206" s="285"/>
      <c r="R206" s="285"/>
      <c r="S206" s="285"/>
      <c r="T206" s="285"/>
      <c r="U206" s="285"/>
      <c r="V206" s="285"/>
      <c r="W206" s="285"/>
      <c r="X206" s="285"/>
      <c r="Y206" s="285"/>
      <c r="Z206" s="285"/>
    </row>
    <row r="207" spans="1:26" ht="15.75" customHeight="1">
      <c r="A207" s="285"/>
      <c r="B207" s="285"/>
      <c r="C207" s="285"/>
      <c r="D207" s="285"/>
      <c r="E207" s="285"/>
      <c r="F207" s="285"/>
      <c r="G207" s="666"/>
      <c r="H207" s="285"/>
      <c r="I207" s="285"/>
      <c r="J207" s="285"/>
      <c r="K207" s="285"/>
      <c r="L207" s="285"/>
      <c r="M207" s="285"/>
      <c r="N207" s="285"/>
      <c r="O207" s="285"/>
      <c r="P207" s="285"/>
      <c r="Q207" s="285"/>
      <c r="R207" s="285"/>
      <c r="S207" s="285"/>
      <c r="T207" s="285"/>
      <c r="U207" s="285"/>
      <c r="V207" s="285"/>
      <c r="W207" s="285"/>
      <c r="X207" s="285"/>
      <c r="Y207" s="285"/>
      <c r="Z207" s="285"/>
    </row>
    <row r="208" spans="1:26" ht="15.75" customHeight="1">
      <c r="A208" s="285"/>
      <c r="B208" s="285"/>
      <c r="C208" s="285"/>
      <c r="D208" s="285"/>
      <c r="E208" s="285"/>
      <c r="F208" s="285"/>
      <c r="G208" s="666"/>
      <c r="H208" s="285"/>
      <c r="I208" s="285"/>
      <c r="J208" s="285"/>
      <c r="K208" s="285"/>
      <c r="L208" s="285"/>
      <c r="M208" s="285"/>
      <c r="N208" s="285"/>
      <c r="O208" s="285"/>
      <c r="P208" s="285"/>
      <c r="Q208" s="285"/>
      <c r="R208" s="285"/>
      <c r="S208" s="285"/>
      <c r="T208" s="285"/>
      <c r="U208" s="285"/>
      <c r="V208" s="285"/>
      <c r="W208" s="285"/>
      <c r="X208" s="285"/>
      <c r="Y208" s="285"/>
      <c r="Z208" s="285"/>
    </row>
    <row r="209" spans="1:26" ht="15.75" customHeight="1">
      <c r="A209" s="285"/>
      <c r="B209" s="285"/>
      <c r="C209" s="285"/>
      <c r="D209" s="285"/>
      <c r="E209" s="285"/>
      <c r="F209" s="285"/>
      <c r="G209" s="666"/>
      <c r="H209" s="285"/>
      <c r="I209" s="285"/>
      <c r="J209" s="285"/>
      <c r="K209" s="285"/>
      <c r="L209" s="285"/>
      <c r="M209" s="285"/>
      <c r="N209" s="285"/>
      <c r="O209" s="285"/>
      <c r="P209" s="285"/>
      <c r="Q209" s="285"/>
      <c r="R209" s="285"/>
      <c r="S209" s="285"/>
      <c r="T209" s="285"/>
      <c r="U209" s="285"/>
      <c r="V209" s="285"/>
      <c r="W209" s="285"/>
      <c r="X209" s="285"/>
      <c r="Y209" s="285"/>
      <c r="Z209" s="285"/>
    </row>
    <row r="210" spans="1:26" ht="15.75" customHeight="1">
      <c r="A210" s="285"/>
      <c r="B210" s="285"/>
      <c r="C210" s="285"/>
      <c r="D210" s="285"/>
      <c r="E210" s="285"/>
      <c r="F210" s="285"/>
      <c r="G210" s="666"/>
      <c r="H210" s="285"/>
      <c r="I210" s="285"/>
      <c r="J210" s="285"/>
      <c r="K210" s="285"/>
      <c r="L210" s="285"/>
      <c r="M210" s="285"/>
      <c r="N210" s="285"/>
      <c r="O210" s="285"/>
      <c r="P210" s="285"/>
      <c r="Q210" s="285"/>
      <c r="R210" s="285"/>
      <c r="S210" s="285"/>
      <c r="T210" s="285"/>
      <c r="U210" s="285"/>
      <c r="V210" s="285"/>
      <c r="W210" s="285"/>
      <c r="X210" s="285"/>
      <c r="Y210" s="285"/>
      <c r="Z210" s="285"/>
    </row>
    <row r="211" spans="1:26" ht="15.75" customHeight="1">
      <c r="A211" s="285"/>
      <c r="B211" s="285"/>
      <c r="C211" s="285"/>
      <c r="D211" s="285"/>
      <c r="E211" s="285"/>
      <c r="F211" s="285"/>
      <c r="G211" s="666"/>
      <c r="H211" s="285"/>
      <c r="I211" s="285"/>
      <c r="J211" s="285"/>
      <c r="K211" s="285"/>
      <c r="L211" s="285"/>
      <c r="M211" s="285"/>
      <c r="N211" s="285"/>
      <c r="O211" s="285"/>
      <c r="P211" s="285"/>
      <c r="Q211" s="285"/>
      <c r="R211" s="285"/>
      <c r="S211" s="285"/>
      <c r="T211" s="285"/>
      <c r="U211" s="285"/>
      <c r="V211" s="285"/>
      <c r="W211" s="285"/>
      <c r="X211" s="285"/>
      <c r="Y211" s="285"/>
      <c r="Z211" s="285"/>
    </row>
    <row r="212" spans="1:26" ht="15.75" customHeight="1">
      <c r="A212" s="285"/>
      <c r="B212" s="285"/>
      <c r="C212" s="285"/>
      <c r="D212" s="285"/>
      <c r="E212" s="285"/>
      <c r="F212" s="285"/>
      <c r="G212" s="666"/>
      <c r="H212" s="285"/>
      <c r="I212" s="285"/>
      <c r="J212" s="285"/>
      <c r="K212" s="285"/>
      <c r="L212" s="285"/>
      <c r="M212" s="285"/>
      <c r="N212" s="285"/>
      <c r="O212" s="285"/>
      <c r="P212" s="285"/>
      <c r="Q212" s="285"/>
      <c r="R212" s="285"/>
      <c r="S212" s="285"/>
      <c r="T212" s="285"/>
      <c r="U212" s="285"/>
      <c r="V212" s="285"/>
      <c r="W212" s="285"/>
      <c r="X212" s="285"/>
      <c r="Y212" s="285"/>
      <c r="Z212" s="285"/>
    </row>
    <row r="213" spans="1:26" ht="15.75" customHeight="1">
      <c r="A213" s="285"/>
      <c r="B213" s="285"/>
      <c r="C213" s="285"/>
      <c r="D213" s="285"/>
      <c r="E213" s="285"/>
      <c r="F213" s="285"/>
      <c r="G213" s="666"/>
      <c r="H213" s="285"/>
      <c r="I213" s="285"/>
      <c r="J213" s="285"/>
      <c r="K213" s="285"/>
      <c r="L213" s="285"/>
      <c r="M213" s="285"/>
      <c r="N213" s="285"/>
      <c r="O213" s="285"/>
      <c r="P213" s="285"/>
      <c r="Q213" s="285"/>
      <c r="R213" s="285"/>
      <c r="S213" s="285"/>
      <c r="T213" s="285"/>
      <c r="U213" s="285"/>
      <c r="V213" s="285"/>
      <c r="W213" s="285"/>
      <c r="X213" s="285"/>
      <c r="Y213" s="285"/>
      <c r="Z213" s="285"/>
    </row>
    <row r="214" spans="1:26" ht="15.75" customHeight="1">
      <c r="A214" s="285"/>
      <c r="B214" s="285"/>
      <c r="C214" s="285"/>
      <c r="D214" s="285"/>
      <c r="E214" s="285"/>
      <c r="F214" s="285"/>
      <c r="G214" s="666"/>
      <c r="H214" s="285"/>
      <c r="I214" s="285"/>
      <c r="J214" s="285"/>
      <c r="K214" s="285"/>
      <c r="L214" s="285"/>
      <c r="M214" s="285"/>
      <c r="N214" s="285"/>
      <c r="O214" s="285"/>
      <c r="P214" s="285"/>
      <c r="Q214" s="285"/>
      <c r="R214" s="285"/>
      <c r="S214" s="285"/>
      <c r="T214" s="285"/>
      <c r="U214" s="285"/>
      <c r="V214" s="285"/>
      <c r="W214" s="285"/>
      <c r="X214" s="285"/>
      <c r="Y214" s="285"/>
      <c r="Z214" s="285"/>
    </row>
    <row r="215" spans="1:26" ht="15.75" customHeight="1">
      <c r="A215" s="285"/>
      <c r="B215" s="285"/>
      <c r="C215" s="285"/>
      <c r="D215" s="285"/>
      <c r="E215" s="285"/>
      <c r="F215" s="285"/>
      <c r="G215" s="666"/>
      <c r="H215" s="285"/>
      <c r="I215" s="285"/>
      <c r="J215" s="285"/>
      <c r="K215" s="285"/>
      <c r="L215" s="285"/>
      <c r="M215" s="285"/>
      <c r="N215" s="285"/>
      <c r="O215" s="285"/>
      <c r="P215" s="285"/>
      <c r="Q215" s="285"/>
      <c r="R215" s="285"/>
      <c r="S215" s="285"/>
      <c r="T215" s="285"/>
      <c r="U215" s="285"/>
      <c r="V215" s="285"/>
      <c r="W215" s="285"/>
      <c r="X215" s="285"/>
      <c r="Y215" s="285"/>
      <c r="Z215" s="285"/>
    </row>
    <row r="216" spans="1:26" ht="15.75" customHeight="1">
      <c r="A216" s="285"/>
      <c r="B216" s="285"/>
      <c r="C216" s="285"/>
      <c r="D216" s="285"/>
      <c r="E216" s="285"/>
      <c r="F216" s="285"/>
      <c r="G216" s="666"/>
      <c r="H216" s="285"/>
      <c r="I216" s="285"/>
      <c r="J216" s="285"/>
      <c r="K216" s="285"/>
      <c r="L216" s="285"/>
      <c r="M216" s="285"/>
      <c r="N216" s="285"/>
      <c r="O216" s="285"/>
      <c r="P216" s="285"/>
      <c r="Q216" s="285"/>
      <c r="R216" s="285"/>
      <c r="S216" s="285"/>
      <c r="T216" s="285"/>
      <c r="U216" s="285"/>
      <c r="V216" s="285"/>
      <c r="W216" s="285"/>
      <c r="X216" s="285"/>
      <c r="Y216" s="285"/>
      <c r="Z216" s="285"/>
    </row>
    <row r="217" spans="1:26" ht="15.75" customHeight="1">
      <c r="A217" s="285"/>
      <c r="B217" s="285"/>
      <c r="C217" s="285"/>
      <c r="D217" s="285"/>
      <c r="E217" s="285"/>
      <c r="F217" s="285"/>
      <c r="G217" s="666"/>
      <c r="H217" s="285"/>
      <c r="I217" s="285"/>
      <c r="J217" s="285"/>
      <c r="K217" s="285"/>
      <c r="L217" s="285"/>
      <c r="M217" s="285"/>
      <c r="N217" s="285"/>
      <c r="O217" s="285"/>
      <c r="P217" s="285"/>
      <c r="Q217" s="285"/>
      <c r="R217" s="285"/>
      <c r="S217" s="285"/>
      <c r="T217" s="285"/>
      <c r="U217" s="285"/>
      <c r="V217" s="285"/>
      <c r="W217" s="285"/>
      <c r="X217" s="285"/>
      <c r="Y217" s="285"/>
      <c r="Z217" s="285"/>
    </row>
    <row r="218" spans="1:26" ht="15.75" customHeight="1">
      <c r="A218" s="285"/>
      <c r="B218" s="285"/>
      <c r="C218" s="285"/>
      <c r="D218" s="285"/>
      <c r="E218" s="285"/>
      <c r="F218" s="285"/>
      <c r="G218" s="666"/>
      <c r="H218" s="285"/>
      <c r="I218" s="285"/>
      <c r="J218" s="285"/>
      <c r="K218" s="285"/>
      <c r="L218" s="285"/>
      <c r="M218" s="285"/>
      <c r="N218" s="285"/>
      <c r="O218" s="285"/>
      <c r="P218" s="285"/>
      <c r="Q218" s="285"/>
      <c r="R218" s="285"/>
      <c r="S218" s="285"/>
      <c r="T218" s="285"/>
      <c r="U218" s="285"/>
      <c r="V218" s="285"/>
      <c r="W218" s="285"/>
      <c r="X218" s="285"/>
      <c r="Y218" s="285"/>
      <c r="Z218" s="285"/>
    </row>
    <row r="219" spans="1:26" ht="15.75" customHeight="1">
      <c r="A219" s="285"/>
      <c r="B219" s="285"/>
      <c r="C219" s="285"/>
      <c r="D219" s="285"/>
      <c r="E219" s="285"/>
      <c r="F219" s="285"/>
      <c r="G219" s="666"/>
      <c r="H219" s="285"/>
      <c r="I219" s="285"/>
      <c r="J219" s="285"/>
      <c r="K219" s="285"/>
      <c r="L219" s="285"/>
      <c r="M219" s="285"/>
      <c r="N219" s="285"/>
      <c r="O219" s="285"/>
      <c r="P219" s="285"/>
      <c r="Q219" s="285"/>
      <c r="R219" s="285"/>
      <c r="S219" s="285"/>
      <c r="T219" s="285"/>
      <c r="U219" s="285"/>
      <c r="V219" s="285"/>
      <c r="W219" s="285"/>
      <c r="X219" s="285"/>
      <c r="Y219" s="285"/>
      <c r="Z219" s="285"/>
    </row>
    <row r="220" spans="1:26" ht="15.75" customHeight="1">
      <c r="A220" s="285"/>
      <c r="B220" s="285"/>
      <c r="C220" s="285"/>
      <c r="D220" s="285"/>
      <c r="E220" s="285"/>
      <c r="F220" s="285"/>
      <c r="G220" s="666"/>
      <c r="H220" s="285"/>
      <c r="I220" s="285"/>
      <c r="J220" s="285"/>
      <c r="K220" s="285"/>
      <c r="L220" s="285"/>
      <c r="M220" s="285"/>
      <c r="N220" s="285"/>
      <c r="O220" s="285"/>
      <c r="P220" s="285"/>
      <c r="Q220" s="285"/>
      <c r="R220" s="285"/>
      <c r="S220" s="285"/>
      <c r="T220" s="285"/>
      <c r="U220" s="285"/>
      <c r="V220" s="285"/>
      <c r="W220" s="285"/>
      <c r="X220" s="285"/>
      <c r="Y220" s="285"/>
      <c r="Z220" s="285"/>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FA8DC"/>
    <outlinePr summaryBelow="0" summaryRight="0"/>
  </sheetPr>
  <dimension ref="A1:I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 customHeight="1"/>
  <cols>
    <col min="1" max="1" width="7.85546875" customWidth="1"/>
    <col min="2" max="2" width="14.42578125" customWidth="1"/>
    <col min="3" max="3" width="49.7109375" customWidth="1"/>
    <col min="4" max="4" width="26.5703125" customWidth="1"/>
    <col min="5" max="5" width="27.28515625" customWidth="1"/>
    <col min="6" max="6" width="29.140625" customWidth="1"/>
    <col min="8" max="8" width="24.42578125" customWidth="1"/>
  </cols>
  <sheetData>
    <row r="1" spans="1:9" ht="15.75" customHeight="1">
      <c r="A1" s="734" t="s">
        <v>4289</v>
      </c>
      <c r="B1" s="734" t="s">
        <v>9087</v>
      </c>
      <c r="C1" s="734" t="s">
        <v>6064</v>
      </c>
      <c r="D1" s="1249" t="s">
        <v>2917</v>
      </c>
      <c r="E1" s="1210"/>
      <c r="F1" s="1210"/>
      <c r="G1" s="1210"/>
      <c r="H1" s="1210"/>
      <c r="I1" s="1210"/>
    </row>
    <row r="2" spans="1:9" ht="15.75" customHeight="1">
      <c r="A2" s="195" t="s">
        <v>3520</v>
      </c>
      <c r="B2" s="195" t="s">
        <v>3521</v>
      </c>
      <c r="C2" s="195" t="s">
        <v>3522</v>
      </c>
      <c r="D2" s="332"/>
      <c r="E2" s="332"/>
      <c r="F2" s="332"/>
      <c r="G2" s="332"/>
      <c r="H2" s="332"/>
      <c r="I2" s="332"/>
    </row>
    <row r="3" spans="1:9" ht="15.75" customHeight="1">
      <c r="A3" s="735" t="s">
        <v>3520</v>
      </c>
      <c r="B3" s="735" t="s">
        <v>3525</v>
      </c>
      <c r="C3" s="735" t="s">
        <v>3526</v>
      </c>
      <c r="D3" s="332"/>
      <c r="E3" s="332"/>
      <c r="F3" s="332"/>
      <c r="G3" s="332"/>
      <c r="H3" s="332"/>
      <c r="I3" s="332"/>
    </row>
    <row r="4" spans="1:9" ht="15.75" customHeight="1">
      <c r="A4" s="195" t="s">
        <v>3528</v>
      </c>
      <c r="B4" s="195" t="s">
        <v>3529</v>
      </c>
      <c r="C4" s="195" t="s">
        <v>3530</v>
      </c>
      <c r="D4" s="332"/>
      <c r="E4" s="332"/>
      <c r="F4" s="332"/>
      <c r="G4" s="332"/>
      <c r="H4" s="332"/>
      <c r="I4" s="332"/>
    </row>
    <row r="5" spans="1:9" ht="15.75" customHeight="1">
      <c r="A5" s="735" t="s">
        <v>3533</v>
      </c>
      <c r="B5" s="735" t="s">
        <v>3534</v>
      </c>
      <c r="C5" s="735" t="s">
        <v>3046</v>
      </c>
      <c r="D5" s="332"/>
      <c r="E5" s="332"/>
      <c r="F5" s="332"/>
      <c r="G5" s="332"/>
      <c r="H5" s="332"/>
      <c r="I5" s="332"/>
    </row>
    <row r="6" spans="1:9" ht="15.75" customHeight="1">
      <c r="A6" s="195" t="s">
        <v>3533</v>
      </c>
      <c r="B6" s="195" t="s">
        <v>3536</v>
      </c>
      <c r="C6" s="195" t="s">
        <v>3537</v>
      </c>
      <c r="D6" s="332"/>
      <c r="E6" s="332"/>
      <c r="F6" s="332"/>
      <c r="G6" s="332"/>
      <c r="H6" s="332"/>
      <c r="I6" s="332"/>
    </row>
    <row r="7" spans="1:9" ht="15.75" customHeight="1">
      <c r="A7" s="735" t="s">
        <v>3533</v>
      </c>
      <c r="B7" s="735" t="s">
        <v>3536</v>
      </c>
      <c r="C7" s="735" t="s">
        <v>3538</v>
      </c>
      <c r="D7" s="332"/>
      <c r="E7" s="332"/>
      <c r="F7" s="332"/>
      <c r="G7" s="332"/>
      <c r="H7" s="332"/>
      <c r="I7" s="332"/>
    </row>
    <row r="8" spans="1:9" ht="15.75" customHeight="1">
      <c r="A8" s="195" t="s">
        <v>3540</v>
      </c>
      <c r="B8" s="195" t="s">
        <v>3541</v>
      </c>
      <c r="C8" s="195" t="s">
        <v>3542</v>
      </c>
      <c r="D8" s="332" t="s">
        <v>9088</v>
      </c>
      <c r="E8" s="332" t="s">
        <v>9089</v>
      </c>
      <c r="F8" s="332"/>
      <c r="G8" s="332"/>
      <c r="H8" s="332"/>
      <c r="I8" s="332"/>
    </row>
    <row r="9" spans="1:9" ht="15.75" customHeight="1">
      <c r="A9" s="735" t="s">
        <v>3540</v>
      </c>
      <c r="B9" s="735" t="s">
        <v>3021</v>
      </c>
      <c r="C9" s="735" t="s">
        <v>3021</v>
      </c>
      <c r="D9" s="332"/>
      <c r="E9" s="332"/>
      <c r="F9" s="332"/>
      <c r="G9" s="332"/>
      <c r="H9" s="332"/>
      <c r="I9" s="332"/>
    </row>
    <row r="10" spans="1:9" ht="15.75" customHeight="1">
      <c r="A10" s="195" t="s">
        <v>3540</v>
      </c>
      <c r="B10" s="195" t="s">
        <v>3547</v>
      </c>
      <c r="C10" s="195" t="s">
        <v>3548</v>
      </c>
      <c r="D10" s="332"/>
      <c r="E10" s="332"/>
      <c r="F10" s="332"/>
      <c r="G10" s="332"/>
      <c r="H10" s="332"/>
      <c r="I10" s="332"/>
    </row>
    <row r="11" spans="1:9" ht="15.75" customHeight="1">
      <c r="A11" s="735" t="s">
        <v>3540</v>
      </c>
      <c r="B11" s="735" t="s">
        <v>3552</v>
      </c>
      <c r="C11" s="735" t="s">
        <v>3553</v>
      </c>
      <c r="D11" s="332"/>
      <c r="E11" s="332"/>
      <c r="F11" s="332"/>
      <c r="G11" s="332"/>
      <c r="H11" s="332"/>
      <c r="I11" s="332"/>
    </row>
    <row r="12" spans="1:9" ht="15.75" customHeight="1">
      <c r="A12" s="195" t="s">
        <v>3540</v>
      </c>
      <c r="B12" s="195" t="s">
        <v>3556</v>
      </c>
      <c r="C12" s="460" t="s">
        <v>3005</v>
      </c>
      <c r="D12" s="332"/>
      <c r="E12" s="332"/>
      <c r="F12" s="332"/>
      <c r="G12" s="332"/>
      <c r="H12" s="332"/>
      <c r="I12" s="332"/>
    </row>
    <row r="13" spans="1:9" ht="15.75" customHeight="1">
      <c r="A13" s="735" t="s">
        <v>3540</v>
      </c>
      <c r="B13" s="735" t="s">
        <v>3541</v>
      </c>
      <c r="C13" s="735" t="s">
        <v>3559</v>
      </c>
      <c r="D13" s="332"/>
      <c r="E13" s="332"/>
      <c r="F13" s="332"/>
      <c r="G13" s="332"/>
      <c r="H13" s="332"/>
      <c r="I13" s="332"/>
    </row>
    <row r="14" spans="1:9" ht="15.75" customHeight="1">
      <c r="A14" s="195" t="s">
        <v>3540</v>
      </c>
      <c r="B14" s="195" t="s">
        <v>3547</v>
      </c>
      <c r="C14" s="195" t="s">
        <v>2674</v>
      </c>
      <c r="D14" s="332" t="s">
        <v>9090</v>
      </c>
      <c r="E14" s="332"/>
      <c r="F14" s="332"/>
      <c r="G14" s="332"/>
      <c r="H14" s="332"/>
      <c r="I14" s="332"/>
    </row>
    <row r="15" spans="1:9" ht="15.75" customHeight="1">
      <c r="A15" s="735" t="s">
        <v>3540</v>
      </c>
      <c r="B15" s="735" t="s">
        <v>3541</v>
      </c>
      <c r="C15" s="735" t="s">
        <v>2965</v>
      </c>
      <c r="D15" s="332"/>
      <c r="E15" s="332"/>
      <c r="F15" s="332"/>
      <c r="G15" s="332"/>
      <c r="H15" s="332"/>
      <c r="I15" s="332"/>
    </row>
    <row r="16" spans="1:9" ht="15.75" customHeight="1">
      <c r="A16" s="195" t="s">
        <v>3540</v>
      </c>
      <c r="B16" s="195" t="s">
        <v>3562</v>
      </c>
      <c r="C16" s="195" t="s">
        <v>2678</v>
      </c>
      <c r="D16" s="332"/>
      <c r="E16" s="332"/>
      <c r="F16" s="332"/>
      <c r="G16" s="332"/>
      <c r="H16" s="332"/>
      <c r="I16" s="332"/>
    </row>
    <row r="17" spans="1:9" ht="15.75" customHeight="1">
      <c r="A17" s="735" t="s">
        <v>3540</v>
      </c>
      <c r="B17" s="735" t="s">
        <v>3564</v>
      </c>
      <c r="C17" s="735" t="s">
        <v>3565</v>
      </c>
      <c r="D17" s="332" t="s">
        <v>9091</v>
      </c>
      <c r="E17" s="332"/>
      <c r="F17" s="332"/>
      <c r="G17" s="332"/>
      <c r="H17" s="332"/>
      <c r="I17" s="332"/>
    </row>
    <row r="18" spans="1:9" ht="15.75" customHeight="1">
      <c r="A18" s="195" t="s">
        <v>3540</v>
      </c>
      <c r="B18" s="195" t="s">
        <v>3566</v>
      </c>
      <c r="C18" s="195" t="s">
        <v>3567</v>
      </c>
      <c r="D18" s="332"/>
      <c r="E18" s="332"/>
      <c r="F18" s="332"/>
      <c r="G18" s="332"/>
      <c r="H18" s="332"/>
      <c r="I18" s="332"/>
    </row>
    <row r="19" spans="1:9" ht="15.75" customHeight="1">
      <c r="A19" s="735" t="s">
        <v>3540</v>
      </c>
      <c r="B19" s="735" t="s">
        <v>3569</v>
      </c>
      <c r="C19" s="735" t="s">
        <v>3006</v>
      </c>
      <c r="D19" s="332"/>
      <c r="E19" s="332"/>
      <c r="F19" s="332"/>
      <c r="G19" s="332"/>
      <c r="H19" s="332"/>
      <c r="I19" s="332"/>
    </row>
    <row r="20" spans="1:9" ht="15.75" customHeight="1">
      <c r="A20" s="195" t="s">
        <v>3540</v>
      </c>
      <c r="B20" s="195" t="s">
        <v>3572</v>
      </c>
      <c r="C20" s="195" t="s">
        <v>3573</v>
      </c>
      <c r="D20" s="332"/>
      <c r="E20" s="332"/>
      <c r="F20" s="332"/>
      <c r="G20" s="332"/>
      <c r="H20" s="332"/>
      <c r="I20" s="332"/>
    </row>
    <row r="21" spans="1:9" ht="15.75" customHeight="1">
      <c r="A21" s="735" t="s">
        <v>3540</v>
      </c>
      <c r="B21" s="735" t="s">
        <v>3541</v>
      </c>
      <c r="C21" s="735" t="s">
        <v>3575</v>
      </c>
      <c r="D21" s="332"/>
      <c r="E21" s="332"/>
      <c r="F21" s="332"/>
      <c r="G21" s="332"/>
      <c r="H21" s="332"/>
      <c r="I21" s="332"/>
    </row>
    <row r="22" spans="1:9" ht="15.75" customHeight="1">
      <c r="A22" s="195" t="s">
        <v>3540</v>
      </c>
      <c r="B22" s="195" t="s">
        <v>3577</v>
      </c>
      <c r="C22" s="195" t="s">
        <v>2686</v>
      </c>
      <c r="D22" s="332"/>
      <c r="E22" s="332"/>
      <c r="F22" s="332"/>
      <c r="G22" s="332"/>
      <c r="H22" s="332"/>
      <c r="I22" s="332"/>
    </row>
    <row r="23" spans="1:9" ht="15.75" customHeight="1">
      <c r="A23" s="735" t="s">
        <v>3579</v>
      </c>
      <c r="B23" s="735" t="s">
        <v>6567</v>
      </c>
      <c r="C23" s="735" t="s">
        <v>3581</v>
      </c>
      <c r="D23" s="332"/>
      <c r="E23" s="332"/>
      <c r="F23" s="332"/>
      <c r="G23" s="332"/>
      <c r="H23" s="332"/>
      <c r="I23" s="332"/>
    </row>
    <row r="24" spans="1:9" ht="15.75" customHeight="1">
      <c r="A24" s="195" t="s">
        <v>3582</v>
      </c>
      <c r="B24" s="195" t="s">
        <v>3583</v>
      </c>
      <c r="C24" s="195" t="s">
        <v>3584</v>
      </c>
      <c r="D24" s="332"/>
      <c r="E24" s="332"/>
      <c r="F24" s="332"/>
      <c r="G24" s="332"/>
      <c r="H24" s="332"/>
      <c r="I24" s="332"/>
    </row>
    <row r="25" spans="1:9" ht="15.75" customHeight="1">
      <c r="A25" s="735" t="s">
        <v>3582</v>
      </c>
      <c r="B25" s="735" t="s">
        <v>3585</v>
      </c>
      <c r="C25" s="735" t="s">
        <v>2692</v>
      </c>
      <c r="D25" s="332" t="s">
        <v>9092</v>
      </c>
      <c r="E25" s="332" t="s">
        <v>9093</v>
      </c>
      <c r="F25" s="332" t="s">
        <v>9094</v>
      </c>
      <c r="G25" s="332"/>
      <c r="H25" s="332"/>
      <c r="I25" s="332"/>
    </row>
    <row r="26" spans="1:9" ht="15.75" customHeight="1">
      <c r="A26" s="195" t="s">
        <v>2693</v>
      </c>
      <c r="B26" s="195" t="s">
        <v>2900</v>
      </c>
      <c r="C26" s="195" t="s">
        <v>2694</v>
      </c>
      <c r="D26" s="332"/>
      <c r="E26" s="332"/>
      <c r="F26" s="332"/>
      <c r="G26" s="332"/>
      <c r="H26" s="332"/>
      <c r="I26" s="332"/>
    </row>
    <row r="27" spans="1:9" ht="15.75" customHeight="1">
      <c r="A27" s="735" t="s">
        <v>2693</v>
      </c>
      <c r="B27" s="735" t="s">
        <v>2900</v>
      </c>
      <c r="C27" s="735" t="s">
        <v>2999</v>
      </c>
      <c r="D27" s="332" t="s">
        <v>9095</v>
      </c>
      <c r="E27" s="332" t="s">
        <v>9096</v>
      </c>
      <c r="F27" s="332" t="s">
        <v>9097</v>
      </c>
      <c r="G27" s="332"/>
      <c r="H27" s="332"/>
      <c r="I27" s="332"/>
    </row>
    <row r="28" spans="1:9" ht="15.75" customHeight="1">
      <c r="A28" s="195" t="s">
        <v>3588</v>
      </c>
      <c r="B28" s="195" t="s">
        <v>3589</v>
      </c>
      <c r="C28" s="195" t="s">
        <v>3590</v>
      </c>
      <c r="D28" s="332"/>
      <c r="E28" s="332"/>
      <c r="F28" s="332"/>
      <c r="G28" s="332"/>
      <c r="H28" s="332"/>
      <c r="I28" s="332"/>
    </row>
    <row r="29" spans="1:9" ht="15.75" customHeight="1">
      <c r="A29" s="735" t="s">
        <v>3591</v>
      </c>
      <c r="B29" s="735" t="s">
        <v>3592</v>
      </c>
      <c r="C29" s="735" t="s">
        <v>3593</v>
      </c>
      <c r="D29" s="332"/>
      <c r="E29" s="332"/>
      <c r="F29" s="332"/>
      <c r="G29" s="332"/>
      <c r="H29" s="332"/>
      <c r="I29" s="332"/>
    </row>
    <row r="30" spans="1:9" ht="15.75" customHeight="1">
      <c r="A30" s="195" t="s">
        <v>3591</v>
      </c>
      <c r="B30" s="195" t="s">
        <v>3594</v>
      </c>
      <c r="C30" s="195" t="s">
        <v>3595</v>
      </c>
      <c r="D30" s="332"/>
      <c r="E30" s="332"/>
      <c r="F30" s="332"/>
      <c r="G30" s="332"/>
      <c r="H30" s="332"/>
      <c r="I30" s="332"/>
    </row>
    <row r="31" spans="1:9" ht="15.75" customHeight="1">
      <c r="A31" s="735" t="s">
        <v>3591</v>
      </c>
      <c r="B31" s="735" t="s">
        <v>3596</v>
      </c>
      <c r="C31" s="735" t="s">
        <v>3597</v>
      </c>
      <c r="D31" s="332"/>
      <c r="E31" s="332"/>
      <c r="F31" s="332"/>
      <c r="G31" s="332"/>
      <c r="H31" s="332"/>
      <c r="I31" s="332"/>
    </row>
    <row r="32" spans="1:9" ht="15.75" customHeight="1">
      <c r="A32" s="195" t="s">
        <v>3591</v>
      </c>
      <c r="B32" s="195" t="s">
        <v>3598</v>
      </c>
      <c r="C32" s="195" t="s">
        <v>2701</v>
      </c>
      <c r="D32" s="332"/>
      <c r="E32" s="332"/>
      <c r="F32" s="332"/>
      <c r="G32" s="332"/>
      <c r="H32" s="332"/>
      <c r="I32" s="332"/>
    </row>
    <row r="33" spans="1:9" ht="15.75" customHeight="1">
      <c r="A33" s="735" t="s">
        <v>3591</v>
      </c>
      <c r="B33" s="735" t="s">
        <v>3598</v>
      </c>
      <c r="C33" s="735" t="s">
        <v>3600</v>
      </c>
      <c r="D33" s="332"/>
      <c r="E33" s="332"/>
      <c r="F33" s="332"/>
      <c r="G33" s="332"/>
      <c r="H33" s="332"/>
      <c r="I33" s="332"/>
    </row>
    <row r="34" spans="1:9" ht="15.75" customHeight="1">
      <c r="A34" s="195" t="s">
        <v>3591</v>
      </c>
      <c r="B34" s="195" t="s">
        <v>3596</v>
      </c>
      <c r="C34" s="195" t="s">
        <v>3601</v>
      </c>
      <c r="D34" s="332"/>
      <c r="E34" s="332"/>
      <c r="F34" s="332"/>
      <c r="G34" s="332"/>
      <c r="H34" s="332"/>
      <c r="I34" s="332"/>
    </row>
    <row r="35" spans="1:9" ht="15.75" customHeight="1">
      <c r="A35" s="735" t="s">
        <v>3591</v>
      </c>
      <c r="B35" s="735" t="s">
        <v>3596</v>
      </c>
      <c r="C35" s="735" t="s">
        <v>3602</v>
      </c>
      <c r="D35" s="332"/>
      <c r="E35" s="332"/>
      <c r="F35" s="332"/>
      <c r="G35" s="332"/>
      <c r="H35" s="332"/>
      <c r="I35" s="332"/>
    </row>
    <row r="36" spans="1:9" ht="15.75" customHeight="1">
      <c r="A36" s="195" t="s">
        <v>3591</v>
      </c>
      <c r="B36" s="195" t="s">
        <v>3603</v>
      </c>
      <c r="C36" s="195" t="s">
        <v>3604</v>
      </c>
      <c r="D36" s="332"/>
      <c r="E36" s="332"/>
      <c r="F36" s="332"/>
      <c r="G36" s="332"/>
      <c r="H36" s="332"/>
      <c r="I36" s="332"/>
    </row>
    <row r="37" spans="1:9" ht="15.75" customHeight="1">
      <c r="A37" s="735" t="s">
        <v>3591</v>
      </c>
      <c r="B37" s="735" t="s">
        <v>3605</v>
      </c>
      <c r="C37" s="735" t="s">
        <v>3606</v>
      </c>
      <c r="D37" s="332"/>
      <c r="E37" s="332"/>
      <c r="F37" s="332"/>
      <c r="G37" s="332"/>
      <c r="H37" s="332"/>
      <c r="I37" s="332"/>
    </row>
    <row r="38" spans="1:9" ht="15.75" customHeight="1">
      <c r="A38" s="195" t="s">
        <v>3591</v>
      </c>
      <c r="B38" s="195" t="s">
        <v>3607</v>
      </c>
      <c r="C38" s="195" t="s">
        <v>3608</v>
      </c>
      <c r="D38" s="332"/>
      <c r="E38" s="332"/>
      <c r="F38" s="332"/>
      <c r="G38" s="332"/>
      <c r="H38" s="332"/>
      <c r="I38" s="332"/>
    </row>
    <row r="39" spans="1:9" ht="15.75" customHeight="1">
      <c r="A39" s="735" t="s">
        <v>3591</v>
      </c>
      <c r="B39" s="735" t="s">
        <v>3609</v>
      </c>
      <c r="C39" s="735" t="s">
        <v>2702</v>
      </c>
      <c r="D39" s="332"/>
      <c r="E39" s="332"/>
      <c r="F39" s="332"/>
      <c r="G39" s="332"/>
      <c r="H39" s="332"/>
      <c r="I39" s="332"/>
    </row>
    <row r="40" spans="1:9" ht="15.75" customHeight="1">
      <c r="A40" s="195" t="s">
        <v>3591</v>
      </c>
      <c r="B40" s="195" t="s">
        <v>3610</v>
      </c>
      <c r="C40" s="195" t="s">
        <v>3611</v>
      </c>
      <c r="D40" s="332"/>
      <c r="E40" s="332"/>
      <c r="F40" s="332"/>
      <c r="G40" s="332"/>
      <c r="H40" s="332"/>
      <c r="I40" s="332"/>
    </row>
    <row r="41" spans="1:9" ht="15.75" customHeight="1">
      <c r="A41" s="735" t="s">
        <v>3591</v>
      </c>
      <c r="B41" s="735" t="s">
        <v>3612</v>
      </c>
      <c r="C41" s="735" t="s">
        <v>3613</v>
      </c>
      <c r="D41" s="332"/>
      <c r="E41" s="332"/>
      <c r="F41" s="332"/>
      <c r="G41" s="332"/>
      <c r="H41" s="332"/>
      <c r="I41" s="332"/>
    </row>
    <row r="42" spans="1:9" ht="15.75" customHeight="1">
      <c r="A42" s="195" t="s">
        <v>3614</v>
      </c>
      <c r="B42" s="195" t="s">
        <v>3615</v>
      </c>
      <c r="C42" s="195" t="s">
        <v>3616</v>
      </c>
      <c r="D42" s="332"/>
      <c r="E42" s="332"/>
      <c r="F42" s="332"/>
      <c r="G42" s="332"/>
      <c r="H42" s="332"/>
      <c r="I42" s="332"/>
    </row>
    <row r="43" spans="1:9" ht="15.75" customHeight="1">
      <c r="A43" s="735" t="s">
        <v>3614</v>
      </c>
      <c r="B43" s="735" t="s">
        <v>3617</v>
      </c>
      <c r="C43" s="735" t="s">
        <v>3618</v>
      </c>
      <c r="D43" s="332"/>
      <c r="E43" s="332"/>
      <c r="F43" s="332"/>
      <c r="G43" s="332"/>
      <c r="H43" s="332"/>
      <c r="I43" s="332"/>
    </row>
    <row r="44" spans="1:9" ht="15.75" customHeight="1">
      <c r="A44" s="195" t="s">
        <v>3614</v>
      </c>
      <c r="B44" s="195" t="s">
        <v>3166</v>
      </c>
      <c r="C44" s="195" t="s">
        <v>3619</v>
      </c>
      <c r="D44" s="332"/>
      <c r="E44" s="332"/>
      <c r="F44" s="332"/>
      <c r="G44" s="332"/>
      <c r="H44" s="332"/>
      <c r="I44" s="332"/>
    </row>
    <row r="45" spans="1:9" ht="15.75" customHeight="1">
      <c r="A45" s="735" t="s">
        <v>3614</v>
      </c>
      <c r="B45" s="735" t="s">
        <v>3166</v>
      </c>
      <c r="C45" s="735" t="s">
        <v>2990</v>
      </c>
      <c r="D45" s="332"/>
      <c r="E45" s="332"/>
      <c r="F45" s="332"/>
      <c r="G45" s="332"/>
      <c r="H45" s="332"/>
      <c r="I45" s="332"/>
    </row>
    <row r="46" spans="1:9" ht="15.75" customHeight="1">
      <c r="A46" s="195" t="s">
        <v>3614</v>
      </c>
      <c r="B46" s="195" t="s">
        <v>3622</v>
      </c>
      <c r="C46" s="195" t="s">
        <v>2715</v>
      </c>
      <c r="D46" s="332"/>
      <c r="E46" s="332"/>
      <c r="F46" s="332"/>
      <c r="G46" s="332"/>
      <c r="H46" s="332"/>
      <c r="I46" s="332"/>
    </row>
    <row r="47" spans="1:9" ht="15.75" customHeight="1">
      <c r="A47" s="735" t="s">
        <v>3623</v>
      </c>
      <c r="B47" s="735" t="s">
        <v>3624</v>
      </c>
      <c r="C47" s="735" t="s">
        <v>3625</v>
      </c>
      <c r="D47" s="332"/>
      <c r="E47" s="332"/>
      <c r="F47" s="332"/>
      <c r="G47" s="332"/>
      <c r="H47" s="332"/>
      <c r="I47" s="332"/>
    </row>
    <row r="48" spans="1:9" ht="15.75" customHeight="1">
      <c r="A48" s="195" t="s">
        <v>3627</v>
      </c>
      <c r="B48" s="195" t="s">
        <v>3628</v>
      </c>
      <c r="C48" s="195" t="s">
        <v>3629</v>
      </c>
      <c r="D48" s="332"/>
      <c r="E48" s="332"/>
      <c r="F48" s="332"/>
      <c r="G48" s="332"/>
      <c r="H48" s="332"/>
      <c r="I48" s="332"/>
    </row>
    <row r="49" spans="1:9" ht="15.75" customHeight="1">
      <c r="A49" s="735" t="s">
        <v>3627</v>
      </c>
      <c r="B49" s="735" t="s">
        <v>3630</v>
      </c>
      <c r="C49" s="735" t="s">
        <v>3631</v>
      </c>
      <c r="D49" s="332" t="s">
        <v>9098</v>
      </c>
      <c r="E49" s="332" t="s">
        <v>9099</v>
      </c>
      <c r="F49" s="332"/>
      <c r="G49" s="332"/>
      <c r="H49" s="332"/>
      <c r="I49" s="332"/>
    </row>
    <row r="50" spans="1:9" ht="15.75" customHeight="1">
      <c r="A50" s="195" t="s">
        <v>3633</v>
      </c>
      <c r="B50" s="195" t="s">
        <v>3634</v>
      </c>
      <c r="C50" s="195" t="s">
        <v>2929</v>
      </c>
      <c r="D50" s="332"/>
      <c r="E50" s="332"/>
      <c r="F50" s="332"/>
      <c r="G50" s="332"/>
      <c r="H50" s="332"/>
      <c r="I50" s="332"/>
    </row>
    <row r="51" spans="1:9" ht="15.75" customHeight="1">
      <c r="A51" s="735" t="s">
        <v>3633</v>
      </c>
      <c r="B51" s="735" t="s">
        <v>3635</v>
      </c>
      <c r="C51" s="735" t="s">
        <v>3636</v>
      </c>
      <c r="D51" s="332"/>
      <c r="E51" s="332"/>
      <c r="F51" s="332"/>
      <c r="G51" s="332"/>
      <c r="H51" s="332"/>
      <c r="I51" s="332"/>
    </row>
    <row r="52" spans="1:9" ht="15.75" customHeight="1">
      <c r="A52" s="195" t="s">
        <v>3633</v>
      </c>
      <c r="B52" s="195" t="s">
        <v>3637</v>
      </c>
      <c r="C52" s="195" t="s">
        <v>3638</v>
      </c>
      <c r="D52" s="332" t="s">
        <v>9100</v>
      </c>
      <c r="E52" s="76" t="s">
        <v>9101</v>
      </c>
      <c r="F52" s="332" t="s">
        <v>9102</v>
      </c>
      <c r="G52" s="332"/>
      <c r="H52" s="332"/>
      <c r="I52" s="332"/>
    </row>
    <row r="53" spans="1:9" ht="15.75" customHeight="1">
      <c r="A53" s="735" t="s">
        <v>3633</v>
      </c>
      <c r="B53" s="735" t="s">
        <v>3642</v>
      </c>
      <c r="C53" s="735" t="s">
        <v>3643</v>
      </c>
      <c r="D53" s="332"/>
      <c r="E53" s="332"/>
      <c r="F53" s="332"/>
      <c r="G53" s="332"/>
      <c r="H53" s="332"/>
      <c r="I53" s="332"/>
    </row>
    <row r="54" spans="1:9" ht="15.75" customHeight="1">
      <c r="A54" s="195" t="s">
        <v>3633</v>
      </c>
      <c r="B54" s="195" t="s">
        <v>3634</v>
      </c>
      <c r="C54" s="460" t="s">
        <v>3645</v>
      </c>
      <c r="D54" s="332"/>
      <c r="E54" s="332"/>
      <c r="F54" s="332"/>
      <c r="G54" s="332"/>
      <c r="H54" s="332"/>
      <c r="I54" s="332"/>
    </row>
    <row r="55" spans="1:9" ht="15.75" customHeight="1">
      <c r="A55" s="735" t="s">
        <v>3633</v>
      </c>
      <c r="B55" s="735" t="s">
        <v>3634</v>
      </c>
      <c r="C55" s="735" t="s">
        <v>2978</v>
      </c>
      <c r="D55" s="332"/>
      <c r="E55" s="332"/>
      <c r="F55" s="332"/>
      <c r="G55" s="332"/>
      <c r="H55" s="332"/>
      <c r="I55" s="332"/>
    </row>
    <row r="56" spans="1:9" ht="15.75" customHeight="1">
      <c r="A56" s="195" t="s">
        <v>3633</v>
      </c>
      <c r="B56" s="195" t="s">
        <v>3634</v>
      </c>
      <c r="C56" s="195" t="s">
        <v>3649</v>
      </c>
      <c r="D56" s="332"/>
      <c r="E56" s="332"/>
      <c r="F56" s="332"/>
      <c r="G56" s="332"/>
      <c r="H56" s="332"/>
      <c r="I56" s="332"/>
    </row>
    <row r="57" spans="1:9" ht="15.75" customHeight="1">
      <c r="A57" s="735" t="s">
        <v>3633</v>
      </c>
      <c r="B57" s="735" t="s">
        <v>3634</v>
      </c>
      <c r="C57" s="735" t="s">
        <v>3651</v>
      </c>
      <c r="D57" s="332"/>
      <c r="E57" s="332"/>
      <c r="F57" s="332"/>
      <c r="G57" s="332"/>
      <c r="H57" s="332"/>
      <c r="I57" s="332"/>
    </row>
    <row r="58" spans="1:9" ht="15.75" customHeight="1">
      <c r="A58" s="195" t="s">
        <v>3633</v>
      </c>
      <c r="B58" s="195" t="s">
        <v>3652</v>
      </c>
      <c r="C58" s="195" t="s">
        <v>3653</v>
      </c>
      <c r="D58" s="332" t="s">
        <v>9103</v>
      </c>
      <c r="E58" s="332"/>
      <c r="F58" s="332"/>
      <c r="G58" s="332"/>
      <c r="H58" s="332"/>
      <c r="I58" s="332"/>
    </row>
    <row r="59" spans="1:9" ht="15.75" customHeight="1">
      <c r="A59" s="735" t="s">
        <v>3633</v>
      </c>
      <c r="B59" s="735" t="s">
        <v>3655</v>
      </c>
      <c r="C59" s="735" t="s">
        <v>3281</v>
      </c>
      <c r="D59" s="332"/>
      <c r="E59" s="332"/>
      <c r="F59" s="332"/>
      <c r="G59" s="332"/>
      <c r="H59" s="332"/>
      <c r="I59" s="332"/>
    </row>
    <row r="60" spans="1:9" ht="15.75" customHeight="1">
      <c r="A60" s="195" t="s">
        <v>3657</v>
      </c>
      <c r="B60" s="195" t="s">
        <v>3250</v>
      </c>
      <c r="C60" s="195" t="s">
        <v>3658</v>
      </c>
      <c r="D60" s="332"/>
      <c r="E60" s="332"/>
      <c r="F60" s="332"/>
      <c r="G60" s="332"/>
      <c r="H60" s="332"/>
      <c r="I60" s="332"/>
    </row>
    <row r="61" spans="1:9" ht="15.75" customHeight="1">
      <c r="A61" s="735" t="s">
        <v>3657</v>
      </c>
      <c r="B61" s="735" t="s">
        <v>3250</v>
      </c>
      <c r="C61" s="735" t="s">
        <v>3114</v>
      </c>
      <c r="D61" s="332" t="s">
        <v>9104</v>
      </c>
      <c r="E61" s="332"/>
      <c r="F61" s="332"/>
      <c r="G61" s="332"/>
      <c r="H61" s="332"/>
      <c r="I61" s="332"/>
    </row>
    <row r="62" spans="1:9" ht="15.75" customHeight="1">
      <c r="A62" s="195" t="s">
        <v>3661</v>
      </c>
      <c r="B62" s="195" t="s">
        <v>3662</v>
      </c>
      <c r="C62" s="195" t="s">
        <v>3663</v>
      </c>
      <c r="D62" s="332"/>
      <c r="E62" s="332"/>
      <c r="F62" s="332"/>
      <c r="G62" s="332"/>
      <c r="H62" s="332"/>
      <c r="I62" s="332"/>
    </row>
    <row r="63" spans="1:9" ht="15.75" customHeight="1">
      <c r="A63" s="735" t="s">
        <v>3664</v>
      </c>
      <c r="B63" s="735" t="s">
        <v>3665</v>
      </c>
      <c r="C63" s="735" t="s">
        <v>3666</v>
      </c>
      <c r="D63" s="332"/>
      <c r="E63" s="332"/>
      <c r="F63" s="332"/>
      <c r="G63" s="332"/>
      <c r="H63" s="332"/>
      <c r="I63" s="332"/>
    </row>
    <row r="64" spans="1:9" ht="15.75" customHeight="1">
      <c r="A64" s="195" t="s">
        <v>3664</v>
      </c>
      <c r="B64" s="195" t="s">
        <v>2937</v>
      </c>
      <c r="C64" s="195" t="s">
        <v>3667</v>
      </c>
      <c r="D64" s="332"/>
      <c r="E64" s="332"/>
      <c r="F64" s="332"/>
      <c r="G64" s="332"/>
      <c r="H64" s="332"/>
      <c r="I64" s="332"/>
    </row>
    <row r="65" spans="1:9" ht="15.75" customHeight="1">
      <c r="A65" s="735" t="s">
        <v>3668</v>
      </c>
      <c r="B65" s="735" t="s">
        <v>3669</v>
      </c>
      <c r="C65" s="735" t="s">
        <v>2746</v>
      </c>
      <c r="D65" s="332"/>
      <c r="E65" s="332"/>
      <c r="F65" s="332"/>
      <c r="G65" s="332"/>
      <c r="H65" s="332"/>
      <c r="I65" s="332"/>
    </row>
    <row r="66" spans="1:9" ht="15.75" customHeight="1">
      <c r="A66" s="195" t="s">
        <v>3668</v>
      </c>
      <c r="B66" s="195" t="s">
        <v>3669</v>
      </c>
      <c r="C66" s="195" t="s">
        <v>3321</v>
      </c>
      <c r="D66" s="332"/>
      <c r="E66" s="332"/>
      <c r="F66" s="332"/>
      <c r="G66" s="332"/>
      <c r="H66" s="332"/>
      <c r="I66" s="332"/>
    </row>
    <row r="67" spans="1:9" ht="15.75" customHeight="1">
      <c r="A67" s="735" t="s">
        <v>3668</v>
      </c>
      <c r="B67" s="735" t="s">
        <v>3672</v>
      </c>
      <c r="C67" s="735" t="s">
        <v>2745</v>
      </c>
      <c r="D67" s="332" t="s">
        <v>9105</v>
      </c>
      <c r="E67" s="332"/>
      <c r="F67" s="332"/>
      <c r="G67" s="332"/>
      <c r="H67" s="332"/>
      <c r="I67" s="332"/>
    </row>
    <row r="68" spans="1:9" ht="15.75" customHeight="1">
      <c r="A68" s="195" t="s">
        <v>3668</v>
      </c>
      <c r="B68" s="195" t="s">
        <v>3674</v>
      </c>
      <c r="C68" s="195" t="s">
        <v>3675</v>
      </c>
      <c r="D68" s="332"/>
      <c r="E68" s="332"/>
      <c r="F68" s="332"/>
      <c r="G68" s="332"/>
      <c r="H68" s="332"/>
      <c r="I68" s="332"/>
    </row>
    <row r="69" spans="1:9" ht="15.75" customHeight="1">
      <c r="A69" s="735" t="s">
        <v>3677</v>
      </c>
      <c r="B69" s="735" t="s">
        <v>3635</v>
      </c>
      <c r="C69" s="735" t="s">
        <v>3678</v>
      </c>
      <c r="D69" s="332"/>
      <c r="E69" s="332"/>
      <c r="F69" s="332"/>
      <c r="G69" s="332"/>
      <c r="H69" s="332"/>
      <c r="I69" s="332"/>
    </row>
    <row r="70" spans="1:9" ht="15.75" customHeight="1">
      <c r="A70" s="195" t="s">
        <v>3677</v>
      </c>
      <c r="B70" s="195" t="s">
        <v>3680</v>
      </c>
      <c r="C70" s="195" t="s">
        <v>2987</v>
      </c>
      <c r="D70" s="332"/>
      <c r="E70" s="332"/>
      <c r="F70" s="332"/>
      <c r="G70" s="332"/>
      <c r="H70" s="332"/>
      <c r="I70" s="332"/>
    </row>
    <row r="71" spans="1:9" ht="15.75" customHeight="1">
      <c r="A71" s="735" t="s">
        <v>3677</v>
      </c>
      <c r="B71" s="735" t="s">
        <v>3681</v>
      </c>
      <c r="C71" s="735" t="s">
        <v>3682</v>
      </c>
      <c r="D71" s="332"/>
      <c r="E71" s="332"/>
      <c r="F71" s="332"/>
      <c r="G71" s="332"/>
      <c r="H71" s="332"/>
      <c r="I71" s="332"/>
    </row>
    <row r="72" spans="1:9" ht="15.75" customHeight="1">
      <c r="A72" s="195" t="s">
        <v>3677</v>
      </c>
      <c r="B72" s="195" t="s">
        <v>3680</v>
      </c>
      <c r="C72" s="195" t="s">
        <v>3684</v>
      </c>
      <c r="D72" s="332"/>
      <c r="E72" s="332"/>
      <c r="F72" s="332"/>
      <c r="G72" s="332"/>
      <c r="H72" s="332"/>
      <c r="I72" s="332"/>
    </row>
    <row r="73" spans="1:9" ht="15.75" customHeight="1">
      <c r="A73" s="735" t="s">
        <v>3677</v>
      </c>
      <c r="B73" s="735" t="s">
        <v>3680</v>
      </c>
      <c r="C73" s="735" t="s">
        <v>3686</v>
      </c>
      <c r="D73" s="332"/>
      <c r="E73" s="332"/>
      <c r="F73" s="332"/>
      <c r="G73" s="332"/>
      <c r="H73" s="332"/>
      <c r="I73" s="332"/>
    </row>
    <row r="74" spans="1:9" ht="15.75" customHeight="1">
      <c r="A74" s="195" t="s">
        <v>2641</v>
      </c>
      <c r="B74" s="195" t="s">
        <v>3688</v>
      </c>
      <c r="C74" s="195" t="s">
        <v>3689</v>
      </c>
      <c r="D74" s="332"/>
      <c r="E74" s="332"/>
      <c r="F74" s="332"/>
      <c r="G74" s="332"/>
      <c r="H74" s="332"/>
      <c r="I74" s="332"/>
    </row>
    <row r="75" spans="1:9" ht="15.75" customHeight="1">
      <c r="A75" s="735" t="s">
        <v>2641</v>
      </c>
      <c r="B75" s="735" t="s">
        <v>3688</v>
      </c>
      <c r="C75" s="735" t="s">
        <v>3119</v>
      </c>
      <c r="D75" s="332" t="s">
        <v>9106</v>
      </c>
      <c r="E75" s="332" t="s">
        <v>9107</v>
      </c>
      <c r="F75" s="332"/>
      <c r="G75" s="332"/>
      <c r="H75" s="332"/>
      <c r="I75" s="332"/>
    </row>
    <row r="76" spans="1:9" ht="15.75" customHeight="1">
      <c r="A76" s="195" t="s">
        <v>2641</v>
      </c>
      <c r="B76" s="195" t="s">
        <v>3688</v>
      </c>
      <c r="C76" s="195" t="s">
        <v>3000</v>
      </c>
      <c r="D76" s="332"/>
      <c r="E76" s="332"/>
      <c r="F76" s="332"/>
      <c r="G76" s="332"/>
      <c r="H76" s="332"/>
      <c r="I76" s="332"/>
    </row>
    <row r="77" spans="1:9" ht="15.75" customHeight="1">
      <c r="A77" s="735" t="s">
        <v>3691</v>
      </c>
      <c r="B77" s="735" t="s">
        <v>3692</v>
      </c>
      <c r="C77" s="735" t="s">
        <v>2758</v>
      </c>
      <c r="D77" s="332" t="s">
        <v>9108</v>
      </c>
      <c r="E77" s="332"/>
      <c r="F77" s="332"/>
      <c r="G77" s="332"/>
      <c r="H77" s="332"/>
      <c r="I77" s="332"/>
    </row>
    <row r="78" spans="1:9" ht="15.75" customHeight="1">
      <c r="A78" s="195" t="s">
        <v>3693</v>
      </c>
      <c r="B78" s="195" t="s">
        <v>3694</v>
      </c>
      <c r="C78" s="195" t="s">
        <v>3695</v>
      </c>
      <c r="D78" s="332"/>
      <c r="E78" s="332"/>
      <c r="F78" s="332"/>
      <c r="G78" s="332"/>
      <c r="H78" s="332"/>
      <c r="I78" s="332"/>
    </row>
    <row r="79" spans="1:9" ht="15.75" customHeight="1">
      <c r="A79" s="735" t="s">
        <v>3693</v>
      </c>
      <c r="B79" s="735" t="s">
        <v>3696</v>
      </c>
      <c r="C79" s="735" t="s">
        <v>3117</v>
      </c>
      <c r="D79" s="332"/>
      <c r="E79" s="332"/>
      <c r="F79" s="332"/>
      <c r="G79" s="332"/>
      <c r="H79" s="332"/>
      <c r="I79" s="332"/>
    </row>
    <row r="80" spans="1:9" ht="15.75" customHeight="1">
      <c r="A80" s="195" t="s">
        <v>3693</v>
      </c>
      <c r="B80" s="195" t="s">
        <v>3698</v>
      </c>
      <c r="C80" s="195" t="s">
        <v>3699</v>
      </c>
      <c r="D80" s="332"/>
      <c r="E80" s="332"/>
      <c r="F80" s="332"/>
      <c r="G80" s="332"/>
      <c r="H80" s="332"/>
      <c r="I80" s="332"/>
    </row>
    <row r="81" spans="1:9" ht="15.75" customHeight="1">
      <c r="A81" s="735" t="s">
        <v>3693</v>
      </c>
      <c r="B81" s="735" t="s">
        <v>3701</v>
      </c>
      <c r="C81" s="735" t="s">
        <v>2762</v>
      </c>
      <c r="D81" s="332"/>
      <c r="E81" s="332"/>
      <c r="F81" s="332"/>
      <c r="G81" s="332"/>
      <c r="H81" s="332"/>
      <c r="I81" s="332"/>
    </row>
    <row r="82" spans="1:9" ht="15.75" customHeight="1">
      <c r="A82" s="195" t="s">
        <v>3693</v>
      </c>
      <c r="B82" s="195" t="s">
        <v>3703</v>
      </c>
      <c r="C82" s="195" t="s">
        <v>3704</v>
      </c>
      <c r="D82" s="332"/>
      <c r="E82" s="332"/>
      <c r="F82" s="332"/>
      <c r="G82" s="332"/>
      <c r="H82" s="332"/>
      <c r="I82" s="332"/>
    </row>
    <row r="83" spans="1:9" ht="15.75" customHeight="1">
      <c r="A83" s="735" t="s">
        <v>3693</v>
      </c>
      <c r="B83" s="735" t="s">
        <v>3705</v>
      </c>
      <c r="C83" s="735" t="s">
        <v>3706</v>
      </c>
      <c r="D83" s="332"/>
      <c r="E83" s="332"/>
      <c r="F83" s="332"/>
      <c r="G83" s="332"/>
      <c r="H83" s="332"/>
      <c r="I83" s="332"/>
    </row>
    <row r="84" spans="1:9" ht="15.75" customHeight="1">
      <c r="A84" s="195" t="s">
        <v>3693</v>
      </c>
      <c r="B84" s="195" t="s">
        <v>3701</v>
      </c>
      <c r="C84" s="195" t="s">
        <v>3708</v>
      </c>
      <c r="D84" s="332"/>
      <c r="E84" s="332"/>
      <c r="F84" s="332"/>
      <c r="G84" s="332"/>
      <c r="H84" s="332"/>
      <c r="I84" s="332"/>
    </row>
    <row r="85" spans="1:9" ht="15.75" customHeight="1">
      <c r="A85" s="735" t="s">
        <v>3693</v>
      </c>
      <c r="B85" s="735" t="s">
        <v>3709</v>
      </c>
      <c r="C85" s="735" t="s">
        <v>3710</v>
      </c>
      <c r="D85" s="332"/>
      <c r="E85" s="332"/>
      <c r="F85" s="332"/>
      <c r="G85" s="332"/>
      <c r="H85" s="332"/>
      <c r="I85" s="332"/>
    </row>
    <row r="86" spans="1:9" ht="15.75" customHeight="1">
      <c r="A86" s="195" t="s">
        <v>3693</v>
      </c>
      <c r="B86" s="195" t="s">
        <v>3701</v>
      </c>
      <c r="C86" s="195" t="s">
        <v>3711</v>
      </c>
      <c r="D86" s="332"/>
      <c r="E86" s="332"/>
      <c r="F86" s="332"/>
      <c r="G86" s="332"/>
      <c r="H86" s="332"/>
      <c r="I86" s="332"/>
    </row>
    <row r="87" spans="1:9" ht="15.75" customHeight="1">
      <c r="A87" s="735" t="s">
        <v>3712</v>
      </c>
      <c r="B87" s="735" t="s">
        <v>3713</v>
      </c>
      <c r="C87" s="735" t="s">
        <v>3714</v>
      </c>
      <c r="D87" s="332"/>
      <c r="E87" s="332"/>
      <c r="F87" s="332"/>
      <c r="G87" s="332"/>
      <c r="H87" s="332"/>
      <c r="I87" s="332"/>
    </row>
    <row r="88" spans="1:9" ht="15.75" customHeight="1">
      <c r="A88" s="195" t="s">
        <v>3712</v>
      </c>
      <c r="B88" s="195" t="s">
        <v>3072</v>
      </c>
      <c r="C88" s="195" t="s">
        <v>3715</v>
      </c>
      <c r="D88" s="332"/>
      <c r="E88" s="332"/>
      <c r="F88" s="332"/>
      <c r="G88" s="332"/>
      <c r="H88" s="332"/>
      <c r="I88" s="332"/>
    </row>
    <row r="89" spans="1:9" ht="15.75" customHeight="1">
      <c r="A89" s="735" t="s">
        <v>3717</v>
      </c>
      <c r="B89" s="735" t="s">
        <v>2808</v>
      </c>
      <c r="C89" s="735" t="s">
        <v>3718</v>
      </c>
      <c r="D89" s="332"/>
      <c r="E89" s="332"/>
      <c r="F89" s="332"/>
      <c r="G89" s="332"/>
      <c r="H89" s="332"/>
      <c r="I89" s="332"/>
    </row>
    <row r="90" spans="1:9" ht="15.75" customHeight="1">
      <c r="A90" s="195" t="s">
        <v>3717</v>
      </c>
      <c r="B90" s="195" t="s">
        <v>3719</v>
      </c>
      <c r="C90" s="195" t="s">
        <v>2958</v>
      </c>
      <c r="D90" s="332" t="s">
        <v>9109</v>
      </c>
      <c r="E90" s="332" t="s">
        <v>9110</v>
      </c>
      <c r="F90" s="332" t="s">
        <v>9111</v>
      </c>
      <c r="G90" s="332"/>
      <c r="H90" s="332"/>
      <c r="I90" s="332"/>
    </row>
    <row r="91" spans="1:9" ht="15.75" customHeight="1">
      <c r="A91" s="735" t="s">
        <v>3717</v>
      </c>
      <c r="B91" s="735" t="s">
        <v>3720</v>
      </c>
      <c r="C91" s="735" t="s">
        <v>3721</v>
      </c>
      <c r="D91" s="332"/>
      <c r="E91" s="332"/>
      <c r="F91" s="332"/>
      <c r="G91" s="332"/>
      <c r="H91" s="332"/>
      <c r="I91" s="332"/>
    </row>
    <row r="92" spans="1:9" ht="15.75" customHeight="1">
      <c r="A92" s="195" t="s">
        <v>3717</v>
      </c>
      <c r="B92" s="195" t="s">
        <v>3720</v>
      </c>
      <c r="C92" s="195" t="s">
        <v>3722</v>
      </c>
      <c r="D92" s="332"/>
      <c r="E92" s="332"/>
      <c r="F92" s="332"/>
      <c r="G92" s="332"/>
      <c r="H92" s="332"/>
      <c r="I92" s="332"/>
    </row>
    <row r="93" spans="1:9" ht="15.75" customHeight="1">
      <c r="A93" s="735" t="s">
        <v>3723</v>
      </c>
      <c r="B93" s="735" t="s">
        <v>3724</v>
      </c>
      <c r="C93" s="735" t="s">
        <v>3725</v>
      </c>
      <c r="D93" s="332"/>
      <c r="E93" s="332"/>
      <c r="F93" s="332"/>
      <c r="G93" s="332"/>
      <c r="H93" s="332"/>
      <c r="I93" s="332"/>
    </row>
    <row r="94" spans="1:9" ht="15.75" customHeight="1">
      <c r="A94" s="195" t="s">
        <v>3727</v>
      </c>
      <c r="B94" s="195" t="s">
        <v>3728</v>
      </c>
      <c r="C94" s="195" t="s">
        <v>3729</v>
      </c>
      <c r="D94" s="332"/>
      <c r="E94" s="332"/>
      <c r="F94" s="332"/>
      <c r="G94" s="332"/>
      <c r="H94" s="332"/>
      <c r="I94" s="332"/>
    </row>
    <row r="95" spans="1:9" ht="15.75" customHeight="1">
      <c r="A95" s="735" t="s">
        <v>3727</v>
      </c>
      <c r="B95" s="735" t="s">
        <v>3107</v>
      </c>
      <c r="C95" s="735" t="s">
        <v>2780</v>
      </c>
      <c r="D95" s="332"/>
      <c r="E95" s="332"/>
      <c r="F95" s="332"/>
      <c r="G95" s="332"/>
      <c r="H95" s="332"/>
      <c r="I95" s="332"/>
    </row>
    <row r="96" spans="1:9" ht="15.75" customHeight="1">
      <c r="A96" s="195" t="s">
        <v>3727</v>
      </c>
      <c r="B96" s="195" t="s">
        <v>3733</v>
      </c>
      <c r="C96" s="195" t="s">
        <v>3045</v>
      </c>
      <c r="D96" s="332" t="s">
        <v>9112</v>
      </c>
      <c r="E96" s="332"/>
      <c r="F96" s="332"/>
      <c r="G96" s="332"/>
      <c r="H96" s="332"/>
      <c r="I96" s="332"/>
    </row>
    <row r="97" spans="1:9" ht="15.75" customHeight="1">
      <c r="A97" s="735" t="s">
        <v>3727</v>
      </c>
      <c r="B97" s="735" t="s">
        <v>3734</v>
      </c>
      <c r="C97" s="735" t="s">
        <v>2992</v>
      </c>
      <c r="D97" s="332"/>
      <c r="E97" s="332"/>
      <c r="F97" s="332"/>
      <c r="G97" s="332"/>
      <c r="H97" s="332"/>
      <c r="I97" s="332"/>
    </row>
    <row r="98" spans="1:9" ht="15.75" customHeight="1">
      <c r="A98" s="195" t="s">
        <v>3727</v>
      </c>
      <c r="B98" s="195" t="s">
        <v>3735</v>
      </c>
      <c r="C98" s="460" t="s">
        <v>2989</v>
      </c>
      <c r="D98" s="332" t="s">
        <v>9113</v>
      </c>
      <c r="E98" s="332" t="s">
        <v>9114</v>
      </c>
      <c r="F98" s="332" t="s">
        <v>9115</v>
      </c>
      <c r="G98" s="332" t="s">
        <v>9116</v>
      </c>
      <c r="H98" s="332" t="s">
        <v>9117</v>
      </c>
      <c r="I98" s="332" t="s">
        <v>9118</v>
      </c>
    </row>
    <row r="99" spans="1:9" ht="15.75" customHeight="1">
      <c r="A99" s="735" t="s">
        <v>3740</v>
      </c>
      <c r="B99" s="735" t="s">
        <v>3741</v>
      </c>
      <c r="C99" s="735" t="s">
        <v>3742</v>
      </c>
      <c r="D99" s="332"/>
      <c r="E99" s="332"/>
      <c r="F99" s="332"/>
      <c r="G99" s="332"/>
      <c r="H99" s="332"/>
      <c r="I99" s="332"/>
    </row>
    <row r="100" spans="1:9" ht="15.75" customHeight="1">
      <c r="A100" s="195" t="s">
        <v>3743</v>
      </c>
      <c r="B100" s="195" t="s">
        <v>3744</v>
      </c>
      <c r="C100" s="195" t="s">
        <v>7645</v>
      </c>
      <c r="D100" s="332"/>
      <c r="E100" s="332"/>
      <c r="F100" s="332"/>
      <c r="G100" s="332"/>
      <c r="H100" s="332"/>
      <c r="I100" s="332"/>
    </row>
    <row r="101" spans="1:9" ht="15.75" customHeight="1">
      <c r="A101" s="735" t="s">
        <v>3747</v>
      </c>
      <c r="B101" s="736" t="s">
        <v>3748</v>
      </c>
      <c r="C101" s="735" t="s">
        <v>2794</v>
      </c>
      <c r="D101" s="332"/>
      <c r="E101" s="332"/>
      <c r="F101" s="332"/>
      <c r="G101" s="332"/>
      <c r="H101" s="332"/>
      <c r="I101" s="332"/>
    </row>
    <row r="102" spans="1:9" ht="15.75" customHeight="1">
      <c r="A102" s="195" t="s">
        <v>3747</v>
      </c>
      <c r="B102" s="195" t="s">
        <v>3749</v>
      </c>
      <c r="C102" s="195" t="s">
        <v>3750</v>
      </c>
      <c r="D102" s="332"/>
      <c r="E102" s="332"/>
      <c r="F102" s="332"/>
      <c r="G102" s="332"/>
      <c r="H102" s="332"/>
      <c r="I102" s="332"/>
    </row>
    <row r="103" spans="1:9" ht="15.75" customHeight="1">
      <c r="A103" s="735" t="s">
        <v>3747</v>
      </c>
      <c r="B103" s="735" t="s">
        <v>3751</v>
      </c>
      <c r="C103" s="735" t="s">
        <v>3752</v>
      </c>
      <c r="D103" s="332"/>
      <c r="E103" s="332"/>
      <c r="F103" s="332"/>
      <c r="G103" s="332"/>
      <c r="H103" s="332"/>
      <c r="I103" s="332"/>
    </row>
    <row r="104" spans="1:9" ht="15.75" customHeight="1">
      <c r="A104" s="195" t="s">
        <v>3747</v>
      </c>
      <c r="B104" s="195" t="s">
        <v>3754</v>
      </c>
      <c r="C104" s="195" t="s">
        <v>3755</v>
      </c>
      <c r="D104" s="332"/>
      <c r="E104" s="332"/>
      <c r="F104" s="332"/>
      <c r="G104" s="332"/>
      <c r="H104" s="332"/>
      <c r="I104" s="332"/>
    </row>
    <row r="105" spans="1:9" ht="15.75" customHeight="1">
      <c r="A105" s="735" t="s">
        <v>3747</v>
      </c>
      <c r="B105" s="735" t="s">
        <v>3756</v>
      </c>
      <c r="C105" s="735" t="s">
        <v>3757</v>
      </c>
      <c r="D105" s="332"/>
      <c r="E105" s="332"/>
      <c r="F105" s="332"/>
      <c r="G105" s="332"/>
      <c r="H105" s="332"/>
      <c r="I105" s="332"/>
    </row>
    <row r="106" spans="1:9" ht="15.75" customHeight="1">
      <c r="A106" s="195" t="s">
        <v>3747</v>
      </c>
      <c r="B106" s="195" t="s">
        <v>3758</v>
      </c>
      <c r="C106" s="195" t="s">
        <v>3759</v>
      </c>
      <c r="D106" s="332"/>
      <c r="E106" s="332"/>
      <c r="F106" s="332"/>
      <c r="G106" s="332"/>
      <c r="H106" s="332"/>
      <c r="I106" s="332"/>
    </row>
    <row r="107" spans="1:9" ht="15.75" customHeight="1">
      <c r="A107" s="735" t="s">
        <v>3747</v>
      </c>
      <c r="B107" s="735" t="s">
        <v>3760</v>
      </c>
      <c r="C107" s="735" t="s">
        <v>3761</v>
      </c>
      <c r="D107" s="332"/>
      <c r="E107" s="332"/>
      <c r="F107" s="332"/>
      <c r="G107" s="332"/>
      <c r="H107" s="332"/>
      <c r="I107" s="332"/>
    </row>
    <row r="108" spans="1:9" ht="15.75" customHeight="1">
      <c r="A108" s="195" t="s">
        <v>3747</v>
      </c>
      <c r="B108" s="195" t="s">
        <v>3760</v>
      </c>
      <c r="C108" s="195" t="s">
        <v>3762</v>
      </c>
      <c r="D108" s="332"/>
      <c r="E108" s="332"/>
      <c r="F108" s="332"/>
      <c r="G108" s="332"/>
      <c r="H108" s="332"/>
      <c r="I108" s="332"/>
    </row>
    <row r="109" spans="1:9" ht="15.75" customHeight="1">
      <c r="A109" s="735" t="s">
        <v>3747</v>
      </c>
      <c r="B109" s="735" t="s">
        <v>3002</v>
      </c>
      <c r="C109" s="735" t="s">
        <v>3763</v>
      </c>
      <c r="D109" s="332"/>
      <c r="E109" s="332"/>
      <c r="F109" s="332"/>
      <c r="G109" s="332"/>
      <c r="H109" s="332"/>
      <c r="I109" s="332"/>
    </row>
    <row r="110" spans="1:9" ht="15.75" customHeight="1">
      <c r="A110" s="195" t="s">
        <v>3764</v>
      </c>
      <c r="B110" s="195" t="s">
        <v>3765</v>
      </c>
      <c r="C110" s="195" t="s">
        <v>3766</v>
      </c>
      <c r="D110" s="332"/>
      <c r="E110" s="332"/>
      <c r="F110" s="332"/>
      <c r="G110" s="332"/>
      <c r="H110" s="332"/>
      <c r="I110" s="332"/>
    </row>
    <row r="111" spans="1:9" ht="15.75" customHeight="1">
      <c r="A111" s="735" t="s">
        <v>3767</v>
      </c>
      <c r="B111" s="735" t="s">
        <v>3768</v>
      </c>
      <c r="C111" s="735" t="s">
        <v>3769</v>
      </c>
      <c r="D111" s="332"/>
      <c r="E111" s="332"/>
      <c r="F111" s="332"/>
      <c r="G111" s="332"/>
      <c r="H111" s="332"/>
      <c r="I111" s="332"/>
    </row>
    <row r="112" spans="1:9" ht="15.75" customHeight="1">
      <c r="A112" s="195" t="s">
        <v>3770</v>
      </c>
      <c r="B112" s="195" t="s">
        <v>3072</v>
      </c>
      <c r="C112" s="195" t="s">
        <v>3771</v>
      </c>
      <c r="D112" s="332"/>
      <c r="E112" s="332"/>
      <c r="F112" s="332"/>
      <c r="G112" s="332"/>
      <c r="H112" s="332"/>
      <c r="I112" s="332"/>
    </row>
    <row r="113" spans="1:9" ht="15.75" customHeight="1">
      <c r="A113" s="735" t="s">
        <v>3770</v>
      </c>
      <c r="B113" s="735" t="s">
        <v>3773</v>
      </c>
      <c r="C113" s="735" t="s">
        <v>2924</v>
      </c>
      <c r="D113" s="332"/>
      <c r="E113" s="332"/>
      <c r="F113" s="332"/>
      <c r="G113" s="332"/>
      <c r="H113" s="332"/>
      <c r="I113" s="332"/>
    </row>
    <row r="114" spans="1:9" ht="15.75" customHeight="1">
      <c r="A114" s="195" t="s">
        <v>3770</v>
      </c>
      <c r="B114" s="195" t="s">
        <v>3774</v>
      </c>
      <c r="C114" s="195" t="s">
        <v>3775</v>
      </c>
      <c r="D114" s="332"/>
      <c r="E114" s="332"/>
      <c r="F114" s="332"/>
      <c r="G114" s="332"/>
      <c r="H114" s="332"/>
      <c r="I114" s="332"/>
    </row>
    <row r="115" spans="1:9" ht="15.75" customHeight="1">
      <c r="A115" s="735" t="s">
        <v>3770</v>
      </c>
      <c r="B115" s="735" t="s">
        <v>3177</v>
      </c>
      <c r="C115" s="735" t="s">
        <v>3177</v>
      </c>
      <c r="D115" s="332"/>
      <c r="E115" s="332"/>
      <c r="F115" s="332"/>
      <c r="G115" s="332"/>
      <c r="H115" s="332"/>
      <c r="I115" s="332"/>
    </row>
    <row r="116" spans="1:9" ht="15.75" customHeight="1">
      <c r="A116" s="195" t="s">
        <v>3770</v>
      </c>
      <c r="B116" s="195" t="s">
        <v>3776</v>
      </c>
      <c r="C116" s="195" t="s">
        <v>3777</v>
      </c>
      <c r="D116" s="332"/>
      <c r="E116" s="332"/>
      <c r="F116" s="332"/>
      <c r="G116" s="332"/>
      <c r="H116" s="332"/>
      <c r="I116" s="332"/>
    </row>
    <row r="117" spans="1:9" ht="15.75" customHeight="1">
      <c r="A117" s="735" t="s">
        <v>3770</v>
      </c>
      <c r="B117" s="735" t="s">
        <v>3774</v>
      </c>
      <c r="C117" s="735" t="s">
        <v>3779</v>
      </c>
      <c r="D117" s="332"/>
      <c r="E117" s="332"/>
      <c r="F117" s="332"/>
      <c r="G117" s="332"/>
      <c r="H117" s="332"/>
      <c r="I117" s="332"/>
    </row>
    <row r="118" spans="1:9" ht="15.75" customHeight="1">
      <c r="A118" s="195" t="s">
        <v>3770</v>
      </c>
      <c r="B118" s="195" t="s">
        <v>3773</v>
      </c>
      <c r="C118" s="195" t="s">
        <v>3780</v>
      </c>
      <c r="D118" s="332"/>
      <c r="E118" s="332"/>
      <c r="F118" s="332"/>
      <c r="G118" s="332"/>
      <c r="H118" s="332"/>
      <c r="I118" s="332"/>
    </row>
    <row r="119" spans="1:9" ht="15.75" customHeight="1">
      <c r="A119" s="735" t="s">
        <v>3770</v>
      </c>
      <c r="B119" s="735" t="s">
        <v>3776</v>
      </c>
      <c r="C119" s="735" t="s">
        <v>3781</v>
      </c>
      <c r="D119" s="332"/>
      <c r="E119" s="332"/>
      <c r="F119" s="332"/>
      <c r="G119" s="332"/>
      <c r="H119" s="332"/>
      <c r="I119" s="332"/>
    </row>
    <row r="120" spans="1:9" ht="15.75" customHeight="1">
      <c r="A120" s="195" t="s">
        <v>3770</v>
      </c>
      <c r="B120" s="195" t="s">
        <v>3776</v>
      </c>
      <c r="C120" s="195" t="s">
        <v>2820</v>
      </c>
      <c r="D120" s="332" t="s">
        <v>9119</v>
      </c>
      <c r="E120" s="332" t="s">
        <v>9120</v>
      </c>
      <c r="F120" s="332" t="s">
        <v>9121</v>
      </c>
      <c r="G120" s="332"/>
      <c r="H120" s="332"/>
      <c r="I120" s="332"/>
    </row>
    <row r="121" spans="1:9" ht="15.75" customHeight="1">
      <c r="A121" s="735" t="s">
        <v>3770</v>
      </c>
      <c r="B121" s="735" t="s">
        <v>3776</v>
      </c>
      <c r="C121" s="735" t="s">
        <v>2984</v>
      </c>
      <c r="D121" s="332"/>
      <c r="E121" s="332"/>
      <c r="F121" s="332"/>
      <c r="G121" s="332"/>
      <c r="H121" s="332"/>
      <c r="I121" s="332"/>
    </row>
    <row r="122" spans="1:9" ht="15.75" customHeight="1">
      <c r="A122" s="195" t="s">
        <v>3770</v>
      </c>
      <c r="B122" s="195" t="s">
        <v>3776</v>
      </c>
      <c r="C122" s="195" t="s">
        <v>3312</v>
      </c>
      <c r="D122" s="332"/>
      <c r="E122" s="332"/>
      <c r="F122" s="332"/>
      <c r="G122" s="332"/>
      <c r="H122" s="332"/>
      <c r="I122" s="332"/>
    </row>
    <row r="123" spans="1:9" ht="15.75" customHeight="1">
      <c r="A123" s="735" t="s">
        <v>3770</v>
      </c>
      <c r="B123" s="735" t="s">
        <v>3774</v>
      </c>
      <c r="C123" s="735" t="s">
        <v>3786</v>
      </c>
      <c r="D123" s="332"/>
      <c r="E123" s="332"/>
      <c r="F123" s="332"/>
      <c r="G123" s="332"/>
      <c r="H123" s="332"/>
      <c r="I123" s="332"/>
    </row>
    <row r="124" spans="1:9" ht="15.75" customHeight="1">
      <c r="A124" s="195" t="s">
        <v>3770</v>
      </c>
      <c r="B124" s="195" t="s">
        <v>3773</v>
      </c>
      <c r="C124" s="195" t="s">
        <v>3788</v>
      </c>
      <c r="D124" s="332"/>
      <c r="E124" s="332"/>
      <c r="F124" s="332"/>
      <c r="G124" s="332"/>
      <c r="H124" s="332"/>
      <c r="I124" s="332"/>
    </row>
    <row r="125" spans="1:9" ht="15.75" customHeight="1">
      <c r="A125" s="735" t="s">
        <v>3770</v>
      </c>
      <c r="B125" s="735" t="s">
        <v>2932</v>
      </c>
      <c r="C125" s="735" t="s">
        <v>3789</v>
      </c>
      <c r="D125" s="332"/>
      <c r="E125" s="332"/>
      <c r="F125" s="332"/>
      <c r="G125" s="332"/>
      <c r="H125" s="332"/>
      <c r="I125" s="332"/>
    </row>
    <row r="126" spans="1:9" ht="15.75" customHeight="1">
      <c r="A126" s="195" t="s">
        <v>3770</v>
      </c>
      <c r="B126" s="195" t="s">
        <v>3104</v>
      </c>
      <c r="C126" s="195" t="s">
        <v>3791</v>
      </c>
      <c r="D126" s="332"/>
      <c r="E126" s="332"/>
      <c r="F126" s="332"/>
      <c r="G126" s="332"/>
      <c r="H126" s="332"/>
      <c r="I126" s="332"/>
    </row>
    <row r="127" spans="1:9" ht="15.75" customHeight="1">
      <c r="A127" s="735" t="s">
        <v>3770</v>
      </c>
      <c r="B127" s="735" t="s">
        <v>3793</v>
      </c>
      <c r="C127" s="735" t="s">
        <v>3372</v>
      </c>
      <c r="D127" s="332"/>
      <c r="E127" s="332"/>
      <c r="F127" s="332"/>
      <c r="G127" s="332"/>
      <c r="H127" s="332"/>
      <c r="I127" s="332"/>
    </row>
    <row r="128" spans="1:9" ht="15.75" customHeight="1">
      <c r="A128" s="195" t="s">
        <v>3770</v>
      </c>
      <c r="B128" s="195" t="s">
        <v>3795</v>
      </c>
      <c r="C128" s="195" t="s">
        <v>3796</v>
      </c>
      <c r="D128" s="332"/>
      <c r="E128" s="332"/>
      <c r="F128" s="332"/>
      <c r="G128" s="332"/>
      <c r="H128" s="332"/>
      <c r="I128" s="332"/>
    </row>
    <row r="129" spans="1:9" ht="15.75" customHeight="1">
      <c r="A129" s="735" t="s">
        <v>3770</v>
      </c>
      <c r="B129" s="735" t="s">
        <v>3798</v>
      </c>
      <c r="C129" s="735" t="s">
        <v>3799</v>
      </c>
      <c r="D129" s="332"/>
      <c r="E129" s="332"/>
      <c r="F129" s="332"/>
      <c r="G129" s="332"/>
      <c r="H129" s="332"/>
      <c r="I129" s="332"/>
    </row>
    <row r="130" spans="1:9" ht="15.75" customHeight="1">
      <c r="A130" s="195" t="s">
        <v>3770</v>
      </c>
      <c r="B130" s="195" t="s">
        <v>3774</v>
      </c>
      <c r="C130" s="195" t="s">
        <v>3800</v>
      </c>
      <c r="D130" s="332"/>
      <c r="E130" s="332"/>
      <c r="F130" s="332"/>
      <c r="G130" s="332"/>
      <c r="H130" s="332"/>
      <c r="I130" s="332"/>
    </row>
    <row r="131" spans="1:9" ht="15.75" customHeight="1">
      <c r="A131" s="735" t="s">
        <v>3770</v>
      </c>
      <c r="B131" s="735" t="s">
        <v>3773</v>
      </c>
      <c r="C131" s="735" t="s">
        <v>3801</v>
      </c>
      <c r="D131" s="332"/>
      <c r="E131" s="332"/>
      <c r="F131" s="332"/>
      <c r="G131" s="332"/>
      <c r="H131" s="332"/>
      <c r="I131" s="332"/>
    </row>
    <row r="132" spans="1:9" ht="15.75" customHeight="1">
      <c r="A132" s="195" t="s">
        <v>3770</v>
      </c>
      <c r="B132" s="195" t="s">
        <v>3773</v>
      </c>
      <c r="C132" s="195" t="s">
        <v>2807</v>
      </c>
      <c r="D132" s="332"/>
      <c r="E132" s="332"/>
      <c r="F132" s="332"/>
      <c r="G132" s="332"/>
      <c r="H132" s="332"/>
      <c r="I132" s="332"/>
    </row>
    <row r="133" spans="1:9" ht="15.75" customHeight="1">
      <c r="A133" s="735" t="s">
        <v>3770</v>
      </c>
      <c r="B133" s="735" t="s">
        <v>3774</v>
      </c>
      <c r="C133" s="735" t="s">
        <v>3802</v>
      </c>
      <c r="D133" s="332"/>
      <c r="E133" s="332"/>
      <c r="F133" s="332"/>
      <c r="G133" s="332"/>
      <c r="H133" s="332"/>
      <c r="I133" s="332"/>
    </row>
    <row r="134" spans="1:9" ht="15.75" customHeight="1">
      <c r="A134" s="195" t="s">
        <v>3770</v>
      </c>
      <c r="B134" s="195" t="s">
        <v>3803</v>
      </c>
      <c r="C134" s="195" t="s">
        <v>3804</v>
      </c>
      <c r="D134" s="332"/>
      <c r="E134" s="332"/>
      <c r="F134" s="332"/>
      <c r="G134" s="332"/>
      <c r="H134" s="332"/>
      <c r="I134" s="332"/>
    </row>
    <row r="135" spans="1:9" ht="15.75" customHeight="1">
      <c r="A135" s="735" t="s">
        <v>3770</v>
      </c>
      <c r="B135" s="735" t="s">
        <v>3805</v>
      </c>
      <c r="C135" s="735" t="s">
        <v>3806</v>
      </c>
      <c r="D135" s="332"/>
      <c r="E135" s="332"/>
      <c r="F135" s="332"/>
      <c r="G135" s="332"/>
      <c r="H135" s="332"/>
      <c r="I135" s="332"/>
    </row>
    <row r="136" spans="1:9" ht="15.75" customHeight="1">
      <c r="A136" s="195" t="s">
        <v>3770</v>
      </c>
      <c r="B136" s="195" t="s">
        <v>3807</v>
      </c>
      <c r="C136" s="460" t="s">
        <v>3808</v>
      </c>
      <c r="D136" s="332"/>
      <c r="E136" s="332"/>
      <c r="F136" s="332"/>
      <c r="G136" s="332"/>
      <c r="H136" s="332"/>
      <c r="I136" s="332"/>
    </row>
    <row r="137" spans="1:9" ht="15.75" customHeight="1">
      <c r="A137" s="735" t="s">
        <v>3770</v>
      </c>
      <c r="B137" s="735" t="s">
        <v>3773</v>
      </c>
      <c r="C137" s="735" t="s">
        <v>2975</v>
      </c>
      <c r="D137" s="332"/>
      <c r="E137" s="332"/>
      <c r="F137" s="332"/>
      <c r="G137" s="332"/>
      <c r="H137" s="332"/>
      <c r="I137" s="332"/>
    </row>
    <row r="138" spans="1:9" ht="15.75" customHeight="1">
      <c r="A138" s="195" t="s">
        <v>3770</v>
      </c>
      <c r="B138" s="195" t="s">
        <v>3776</v>
      </c>
      <c r="C138" s="195" t="s">
        <v>3809</v>
      </c>
      <c r="D138" s="332"/>
      <c r="E138" s="332"/>
      <c r="F138" s="332"/>
      <c r="G138" s="332"/>
      <c r="H138" s="332"/>
      <c r="I138" s="332"/>
    </row>
    <row r="139" spans="1:9" ht="15.75" customHeight="1">
      <c r="A139" s="735" t="s">
        <v>3770</v>
      </c>
      <c r="B139" s="735" t="s">
        <v>3805</v>
      </c>
      <c r="C139" s="735" t="s">
        <v>3810</v>
      </c>
      <c r="D139" s="332"/>
      <c r="E139" s="332"/>
      <c r="F139" s="332"/>
      <c r="G139" s="332"/>
      <c r="H139" s="332"/>
      <c r="I139" s="332"/>
    </row>
    <row r="140" spans="1:9" ht="15.75" customHeight="1">
      <c r="A140" s="195" t="s">
        <v>3770</v>
      </c>
      <c r="B140" s="195" t="s">
        <v>3811</v>
      </c>
      <c r="C140" s="195" t="s">
        <v>3812</v>
      </c>
      <c r="D140" s="332"/>
      <c r="E140" s="332"/>
      <c r="F140" s="332"/>
      <c r="G140" s="332"/>
      <c r="H140" s="332"/>
      <c r="I140" s="332"/>
    </row>
    <row r="141" spans="1:9" ht="15.75" customHeight="1">
      <c r="A141" s="735" t="s">
        <v>3770</v>
      </c>
      <c r="B141" s="735" t="s">
        <v>3813</v>
      </c>
      <c r="C141" s="735" t="s">
        <v>3814</v>
      </c>
      <c r="D141" s="332"/>
      <c r="E141" s="332"/>
      <c r="F141" s="332"/>
      <c r="G141" s="332"/>
      <c r="H141" s="332"/>
      <c r="I141" s="332"/>
    </row>
    <row r="142" spans="1:9" ht="15.75" customHeight="1">
      <c r="A142" s="195" t="s">
        <v>3770</v>
      </c>
      <c r="B142" s="195" t="s">
        <v>3816</v>
      </c>
      <c r="C142" s="195" t="s">
        <v>3817</v>
      </c>
      <c r="D142" s="332"/>
      <c r="E142" s="332"/>
      <c r="F142" s="332"/>
      <c r="G142" s="332"/>
      <c r="H142" s="332"/>
      <c r="I142" s="332"/>
    </row>
    <row r="143" spans="1:9" ht="15.75" customHeight="1">
      <c r="A143" s="735" t="s">
        <v>3818</v>
      </c>
      <c r="B143" s="735" t="s">
        <v>3397</v>
      </c>
      <c r="C143" s="735" t="s">
        <v>3066</v>
      </c>
      <c r="D143" s="332" t="s">
        <v>9122</v>
      </c>
      <c r="E143" s="332" t="s">
        <v>9123</v>
      </c>
      <c r="F143" s="332"/>
      <c r="G143" s="332"/>
      <c r="H143" s="332"/>
      <c r="I143" s="332"/>
    </row>
    <row r="144" spans="1:9" ht="15.75" customHeight="1">
      <c r="A144" s="195" t="s">
        <v>3818</v>
      </c>
      <c r="B144" s="195" t="s">
        <v>3821</v>
      </c>
      <c r="C144" s="195" t="s">
        <v>3822</v>
      </c>
      <c r="D144" s="332"/>
      <c r="E144" s="332"/>
      <c r="F144" s="332"/>
      <c r="G144" s="332"/>
      <c r="H144" s="332"/>
      <c r="I144" s="332"/>
    </row>
    <row r="145" spans="1:9" ht="15.75" customHeight="1">
      <c r="A145" s="735" t="s">
        <v>3818</v>
      </c>
      <c r="B145" s="735" t="s">
        <v>3823</v>
      </c>
      <c r="C145" s="735" t="s">
        <v>3824</v>
      </c>
      <c r="D145" s="332" t="s">
        <v>9124</v>
      </c>
      <c r="E145" s="332"/>
      <c r="F145" s="332"/>
      <c r="G145" s="332"/>
      <c r="H145" s="332"/>
      <c r="I145" s="332"/>
    </row>
    <row r="146" spans="1:9" ht="15.75" customHeight="1">
      <c r="A146" s="195" t="s">
        <v>3818</v>
      </c>
      <c r="B146" s="195" t="s">
        <v>3826</v>
      </c>
      <c r="C146" s="195" t="s">
        <v>3827</v>
      </c>
      <c r="D146" s="332"/>
      <c r="E146" s="332"/>
      <c r="F146" s="332"/>
      <c r="G146" s="332"/>
      <c r="H146" s="332"/>
      <c r="I146" s="332"/>
    </row>
    <row r="147" spans="1:9" ht="15.75" customHeight="1">
      <c r="A147" s="735" t="s">
        <v>3818</v>
      </c>
      <c r="B147" s="735" t="s">
        <v>3821</v>
      </c>
      <c r="C147" s="735" t="s">
        <v>3828</v>
      </c>
      <c r="D147" s="332"/>
      <c r="E147" s="332"/>
      <c r="F147" s="332"/>
      <c r="G147" s="332"/>
      <c r="H147" s="332"/>
      <c r="I147" s="332"/>
    </row>
    <row r="148" spans="1:9" ht="15.75" customHeight="1">
      <c r="A148" s="195" t="s">
        <v>3818</v>
      </c>
      <c r="B148" s="195" t="s">
        <v>2968</v>
      </c>
      <c r="C148" s="195" t="s">
        <v>3829</v>
      </c>
      <c r="D148" s="332"/>
      <c r="E148" s="332"/>
      <c r="F148" s="332"/>
      <c r="G148" s="332"/>
      <c r="H148" s="332"/>
      <c r="I148" s="332"/>
    </row>
    <row r="149" spans="1:9" ht="15.75" customHeight="1">
      <c r="A149" s="735" t="s">
        <v>3818</v>
      </c>
      <c r="B149" s="735" t="s">
        <v>3831</v>
      </c>
      <c r="C149" s="735" t="s">
        <v>3832</v>
      </c>
      <c r="D149" s="332"/>
      <c r="E149" s="332"/>
      <c r="F149" s="332"/>
      <c r="G149" s="332"/>
      <c r="H149" s="332"/>
      <c r="I149" s="332"/>
    </row>
    <row r="150" spans="1:9" ht="15.75" customHeight="1">
      <c r="A150" s="195" t="s">
        <v>3818</v>
      </c>
      <c r="B150" s="195" t="s">
        <v>3831</v>
      </c>
      <c r="C150" s="195" t="s">
        <v>3833</v>
      </c>
      <c r="D150" s="332"/>
      <c r="E150" s="332"/>
      <c r="F150" s="332"/>
      <c r="G150" s="332"/>
      <c r="H150" s="332"/>
      <c r="I150" s="332"/>
    </row>
    <row r="151" spans="1:9" ht="15.75" customHeight="1">
      <c r="A151" s="735" t="s">
        <v>3818</v>
      </c>
      <c r="B151" s="735" t="s">
        <v>3831</v>
      </c>
      <c r="C151" s="735" t="s">
        <v>2974</v>
      </c>
      <c r="D151" s="76" t="s">
        <v>9125</v>
      </c>
      <c r="E151" s="332" t="s">
        <v>9126</v>
      </c>
      <c r="F151" s="332"/>
      <c r="G151" s="332"/>
      <c r="H151" s="332"/>
      <c r="I151" s="332"/>
    </row>
    <row r="152" spans="1:9" ht="15.75" customHeight="1">
      <c r="A152" s="195" t="s">
        <v>3835</v>
      </c>
      <c r="B152" s="195" t="s">
        <v>3836</v>
      </c>
      <c r="C152" s="195" t="s">
        <v>3837</v>
      </c>
      <c r="D152" s="332"/>
      <c r="E152" s="332"/>
      <c r="F152" s="332"/>
      <c r="G152" s="332"/>
      <c r="H152" s="332"/>
      <c r="I152" s="332"/>
    </row>
    <row r="153" spans="1:9" ht="15.75" customHeight="1">
      <c r="A153" s="735" t="s">
        <v>3835</v>
      </c>
      <c r="B153" s="735" t="s">
        <v>3839</v>
      </c>
      <c r="C153" s="735" t="s">
        <v>3840</v>
      </c>
      <c r="D153" s="332"/>
      <c r="E153" s="332"/>
      <c r="F153" s="332"/>
      <c r="G153" s="332"/>
      <c r="H153" s="332"/>
      <c r="I153" s="332"/>
    </row>
    <row r="154" spans="1:9" ht="15.75" customHeight="1">
      <c r="A154" s="195" t="s">
        <v>3835</v>
      </c>
      <c r="B154" s="195" t="s">
        <v>3839</v>
      </c>
      <c r="C154" s="195" t="s">
        <v>3841</v>
      </c>
      <c r="D154" s="332"/>
      <c r="E154" s="332"/>
      <c r="F154" s="332"/>
      <c r="G154" s="332"/>
      <c r="H154" s="332"/>
      <c r="I154" s="332"/>
    </row>
    <row r="155" spans="1:9" ht="15.75" customHeight="1">
      <c r="A155" s="735" t="s">
        <v>3843</v>
      </c>
      <c r="B155" s="735" t="s">
        <v>3692</v>
      </c>
      <c r="C155" s="735" t="s">
        <v>2939</v>
      </c>
      <c r="D155" s="332"/>
      <c r="E155" s="332"/>
      <c r="F155" s="332"/>
      <c r="G155" s="332"/>
      <c r="H155" s="332"/>
      <c r="I155" s="332"/>
    </row>
    <row r="156" spans="1:9" ht="15.75" customHeight="1">
      <c r="A156" s="195" t="s">
        <v>3844</v>
      </c>
      <c r="B156" s="195" t="s">
        <v>3845</v>
      </c>
      <c r="C156" s="195" t="s">
        <v>2964</v>
      </c>
      <c r="D156" s="332"/>
      <c r="E156" s="332"/>
      <c r="F156" s="332"/>
      <c r="G156" s="332"/>
      <c r="H156" s="332"/>
      <c r="I156" s="332"/>
    </row>
    <row r="157" spans="1:9" ht="15.75" customHeight="1">
      <c r="A157" s="735" t="s">
        <v>3844</v>
      </c>
      <c r="B157" s="735" t="s">
        <v>3849</v>
      </c>
      <c r="C157" s="735" t="s">
        <v>1979</v>
      </c>
      <c r="D157" s="332"/>
      <c r="E157" s="332"/>
      <c r="F157" s="332"/>
      <c r="G157" s="332"/>
      <c r="H157" s="332"/>
      <c r="I157" s="332"/>
    </row>
    <row r="158" spans="1:9" ht="15.75" customHeight="1">
      <c r="A158" s="195" t="s">
        <v>3844</v>
      </c>
      <c r="B158" s="195" t="s">
        <v>3852</v>
      </c>
      <c r="C158" s="195" t="s">
        <v>3853</v>
      </c>
      <c r="D158" s="332"/>
      <c r="E158" s="332"/>
      <c r="F158" s="332"/>
      <c r="G158" s="332"/>
      <c r="H158" s="332"/>
      <c r="I158" s="332"/>
    </row>
    <row r="159" spans="1:9" ht="15.75" customHeight="1">
      <c r="A159" s="735" t="s">
        <v>3844</v>
      </c>
      <c r="B159" s="735" t="s">
        <v>3854</v>
      </c>
      <c r="C159" s="735" t="s">
        <v>3044</v>
      </c>
      <c r="D159" s="332" t="s">
        <v>9127</v>
      </c>
      <c r="E159" s="332" t="s">
        <v>9128</v>
      </c>
      <c r="F159" s="332" t="s">
        <v>9129</v>
      </c>
      <c r="G159" s="332"/>
      <c r="H159" s="332"/>
      <c r="I159" s="332"/>
    </row>
    <row r="160" spans="1:9" ht="15.75" customHeight="1">
      <c r="A160" s="195" t="s">
        <v>3844</v>
      </c>
      <c r="B160" s="195" t="s">
        <v>3849</v>
      </c>
      <c r="C160" s="195" t="s">
        <v>3855</v>
      </c>
      <c r="D160" s="332"/>
      <c r="E160" s="332"/>
      <c r="F160" s="332"/>
      <c r="G160" s="332"/>
      <c r="H160" s="332"/>
      <c r="I160" s="332"/>
    </row>
    <row r="161" spans="1:9" ht="15.75" customHeight="1">
      <c r="A161" s="735" t="s">
        <v>3844</v>
      </c>
      <c r="B161" s="735" t="s">
        <v>3849</v>
      </c>
      <c r="C161" s="735" t="s">
        <v>3016</v>
      </c>
      <c r="D161" s="332" t="s">
        <v>9130</v>
      </c>
      <c r="E161" s="332"/>
      <c r="F161" s="332"/>
      <c r="G161" s="332"/>
      <c r="H161" s="332"/>
      <c r="I161" s="332"/>
    </row>
    <row r="162" spans="1:9" ht="15.75" customHeight="1">
      <c r="A162" s="195" t="s">
        <v>3844</v>
      </c>
      <c r="B162" s="195" t="s">
        <v>3858</v>
      </c>
      <c r="C162" s="195" t="s">
        <v>3859</v>
      </c>
      <c r="D162" s="332"/>
      <c r="E162" s="332"/>
      <c r="F162" s="332"/>
      <c r="G162" s="332"/>
      <c r="H162" s="332"/>
      <c r="I162" s="332"/>
    </row>
    <row r="163" spans="1:9" ht="15.75" customHeight="1">
      <c r="A163" s="735" t="s">
        <v>3860</v>
      </c>
      <c r="B163" s="735"/>
      <c r="C163" s="735" t="s">
        <v>3861</v>
      </c>
      <c r="D163" s="332"/>
      <c r="E163" s="332"/>
      <c r="F163" s="332"/>
      <c r="G163" s="332"/>
      <c r="H163" s="332"/>
      <c r="I163" s="332"/>
    </row>
    <row r="164" spans="1:9" ht="15.75" customHeight="1">
      <c r="A164" s="195" t="s">
        <v>3860</v>
      </c>
      <c r="B164" s="195"/>
      <c r="C164" s="195" t="s">
        <v>3862</v>
      </c>
      <c r="D164" s="332"/>
      <c r="E164" s="332"/>
      <c r="F164" s="332"/>
      <c r="G164" s="332"/>
      <c r="H164" s="332"/>
      <c r="I164" s="332"/>
    </row>
    <row r="165" spans="1:9" ht="15.75" customHeight="1">
      <c r="A165" s="735" t="s">
        <v>3860</v>
      </c>
      <c r="B165" s="735"/>
      <c r="C165" s="735" t="s">
        <v>3863</v>
      </c>
      <c r="D165" s="332"/>
      <c r="E165" s="332"/>
      <c r="F165" s="332"/>
      <c r="G165" s="332"/>
      <c r="H165" s="332"/>
      <c r="I165" s="332"/>
    </row>
    <row r="166" spans="1:9" ht="15.75" customHeight="1">
      <c r="A166" s="195" t="s">
        <v>3864</v>
      </c>
      <c r="B166" s="195" t="s">
        <v>3865</v>
      </c>
      <c r="C166" s="195" t="s">
        <v>2951</v>
      </c>
      <c r="D166" s="332"/>
      <c r="E166" s="332"/>
      <c r="F166" s="332"/>
      <c r="G166" s="332"/>
      <c r="H166" s="332"/>
      <c r="I166" s="332"/>
    </row>
    <row r="167" spans="1:9" ht="15.75" customHeight="1">
      <c r="A167" s="735" t="s">
        <v>3867</v>
      </c>
      <c r="B167" s="735" t="s">
        <v>3728</v>
      </c>
      <c r="C167" s="735" t="s">
        <v>8299</v>
      </c>
      <c r="D167" s="332"/>
      <c r="E167" s="332"/>
      <c r="F167" s="332"/>
      <c r="G167" s="332"/>
      <c r="H167" s="332"/>
      <c r="I167" s="332"/>
    </row>
    <row r="168" spans="1:9" ht="15.75" customHeight="1">
      <c r="A168" s="195" t="s">
        <v>3867</v>
      </c>
      <c r="B168" s="195" t="s">
        <v>2808</v>
      </c>
      <c r="C168" s="195" t="s">
        <v>8310</v>
      </c>
      <c r="D168" s="332"/>
      <c r="E168" s="332"/>
      <c r="F168" s="332"/>
      <c r="G168" s="332"/>
      <c r="H168" s="332"/>
      <c r="I168" s="332"/>
    </row>
    <row r="169" spans="1:9" ht="15.75" customHeight="1">
      <c r="A169" s="735" t="s">
        <v>3867</v>
      </c>
      <c r="B169" s="735" t="s">
        <v>3873</v>
      </c>
      <c r="C169" s="735" t="s">
        <v>3033</v>
      </c>
      <c r="D169" s="332" t="s">
        <v>9131</v>
      </c>
      <c r="E169" s="332" t="s">
        <v>9132</v>
      </c>
      <c r="F169" s="332" t="s">
        <v>9133</v>
      </c>
      <c r="G169" s="332" t="s">
        <v>9134</v>
      </c>
      <c r="H169" s="332"/>
      <c r="I169" s="332"/>
    </row>
    <row r="170" spans="1:9" ht="15.75" customHeight="1">
      <c r="A170" s="195" t="s">
        <v>3875</v>
      </c>
      <c r="B170" s="195" t="s">
        <v>3876</v>
      </c>
      <c r="C170" s="195" t="s">
        <v>3877</v>
      </c>
      <c r="D170" s="332"/>
      <c r="E170" s="332"/>
      <c r="F170" s="332"/>
      <c r="G170" s="332"/>
      <c r="H170" s="332"/>
      <c r="I170" s="332"/>
    </row>
    <row r="171" spans="1:9" ht="15.75" customHeight="1">
      <c r="A171" s="735" t="s">
        <v>3879</v>
      </c>
      <c r="B171" s="735" t="s">
        <v>3880</v>
      </c>
      <c r="C171" s="735" t="s">
        <v>2927</v>
      </c>
      <c r="D171" s="332" t="s">
        <v>9135</v>
      </c>
      <c r="E171" s="332" t="s">
        <v>9136</v>
      </c>
      <c r="F171" s="332"/>
      <c r="G171" s="332"/>
      <c r="H171" s="332"/>
      <c r="I171" s="332"/>
    </row>
    <row r="172" spans="1:9" ht="15.75" customHeight="1">
      <c r="A172" s="195" t="s">
        <v>3879</v>
      </c>
      <c r="B172" s="195" t="s">
        <v>3881</v>
      </c>
      <c r="C172" s="195" t="s">
        <v>3882</v>
      </c>
      <c r="D172" s="332" t="s">
        <v>9137</v>
      </c>
      <c r="E172" s="332"/>
      <c r="F172" s="332"/>
      <c r="G172" s="332"/>
      <c r="H172" s="332"/>
      <c r="I172" s="332"/>
    </row>
    <row r="173" spans="1:9" ht="15.75" customHeight="1">
      <c r="A173" s="735" t="s">
        <v>3879</v>
      </c>
      <c r="B173" s="735" t="s">
        <v>3884</v>
      </c>
      <c r="C173" s="735" t="s">
        <v>3885</v>
      </c>
      <c r="D173" s="332"/>
      <c r="E173" s="332"/>
      <c r="F173" s="332"/>
      <c r="G173" s="332"/>
      <c r="H173" s="332"/>
      <c r="I173" s="332"/>
    </row>
    <row r="174" spans="1:9" ht="15.75" customHeight="1">
      <c r="A174" s="195" t="s">
        <v>3879</v>
      </c>
      <c r="B174" s="195" t="s">
        <v>3887</v>
      </c>
      <c r="C174" s="195" t="s">
        <v>3888</v>
      </c>
      <c r="D174" s="332" t="s">
        <v>9138</v>
      </c>
      <c r="E174" s="332" t="s">
        <v>9139</v>
      </c>
      <c r="F174" s="332"/>
      <c r="G174" s="332"/>
      <c r="H174" s="332"/>
      <c r="I174" s="332"/>
    </row>
    <row r="175" spans="1:9" ht="15.75" customHeight="1">
      <c r="A175" s="735" t="s">
        <v>3889</v>
      </c>
      <c r="B175" s="735" t="s">
        <v>3890</v>
      </c>
      <c r="C175" s="735" t="s">
        <v>2942</v>
      </c>
      <c r="D175" s="332" t="s">
        <v>9140</v>
      </c>
      <c r="E175" s="332" t="s">
        <v>9141</v>
      </c>
      <c r="F175" s="332"/>
      <c r="G175" s="332"/>
      <c r="H175" s="332"/>
      <c r="I175" s="332"/>
    </row>
    <row r="176" spans="1:9" ht="15.75" customHeight="1">
      <c r="A176" s="195" t="s">
        <v>3889</v>
      </c>
      <c r="B176" s="195" t="s">
        <v>3893</v>
      </c>
      <c r="C176" s="195" t="s">
        <v>3894</v>
      </c>
      <c r="D176" s="332"/>
      <c r="E176" s="332"/>
      <c r="F176" s="332"/>
      <c r="G176" s="332"/>
      <c r="H176" s="332"/>
      <c r="I176" s="332"/>
    </row>
    <row r="177" spans="1:9" ht="15.75" customHeight="1">
      <c r="A177" s="735" t="s">
        <v>3889</v>
      </c>
      <c r="B177" s="735" t="s">
        <v>3895</v>
      </c>
      <c r="C177" s="735" t="s">
        <v>3896</v>
      </c>
      <c r="D177" s="332"/>
      <c r="E177" s="332"/>
      <c r="F177" s="332"/>
      <c r="G177" s="332"/>
      <c r="H177" s="332"/>
      <c r="I177" s="332"/>
    </row>
    <row r="178" spans="1:9" ht="15.75" customHeight="1">
      <c r="A178" s="195" t="s">
        <v>3889</v>
      </c>
      <c r="B178" s="195" t="s">
        <v>3890</v>
      </c>
      <c r="C178" s="195" t="s">
        <v>2945</v>
      </c>
      <c r="D178" s="332"/>
      <c r="E178" s="332"/>
      <c r="F178" s="332"/>
      <c r="G178" s="332"/>
      <c r="H178" s="332"/>
      <c r="I178" s="332"/>
    </row>
    <row r="179" spans="1:9" ht="15.75" customHeight="1">
      <c r="A179" s="735" t="s">
        <v>3889</v>
      </c>
      <c r="B179" s="735" t="s">
        <v>3897</v>
      </c>
      <c r="C179" s="735" t="s">
        <v>3898</v>
      </c>
      <c r="D179" s="332"/>
      <c r="E179" s="332"/>
      <c r="F179" s="332"/>
      <c r="G179" s="332"/>
      <c r="H179" s="332"/>
      <c r="I179" s="332"/>
    </row>
    <row r="180" spans="1:9" ht="15.75" customHeight="1">
      <c r="A180" s="195" t="s">
        <v>3889</v>
      </c>
      <c r="B180" s="195" t="s">
        <v>3895</v>
      </c>
      <c r="C180" s="195" t="s">
        <v>3059</v>
      </c>
      <c r="D180" s="332"/>
      <c r="E180" s="332"/>
      <c r="F180" s="332"/>
      <c r="G180" s="332"/>
      <c r="H180" s="332"/>
      <c r="I180" s="332"/>
    </row>
    <row r="181" spans="1:9" ht="15.75" customHeight="1">
      <c r="A181" s="735" t="s">
        <v>3889</v>
      </c>
      <c r="B181" s="735" t="s">
        <v>3900</v>
      </c>
      <c r="C181" s="735" t="s">
        <v>3901</v>
      </c>
      <c r="D181" s="332"/>
      <c r="E181" s="332"/>
      <c r="F181" s="332"/>
      <c r="G181" s="332"/>
      <c r="H181" s="332"/>
      <c r="I181" s="332"/>
    </row>
    <row r="182" spans="1:9" ht="15.75" customHeight="1">
      <c r="A182" s="195" t="s">
        <v>3889</v>
      </c>
      <c r="B182" s="195" t="s">
        <v>3902</v>
      </c>
      <c r="C182" s="195" t="s">
        <v>3903</v>
      </c>
      <c r="D182" s="332"/>
      <c r="E182" s="332"/>
      <c r="F182" s="332"/>
      <c r="G182" s="332"/>
      <c r="H182" s="332"/>
      <c r="I182" s="332"/>
    </row>
    <row r="183" spans="1:9" ht="15.75" customHeight="1">
      <c r="A183" s="735" t="s">
        <v>3889</v>
      </c>
      <c r="B183" s="735" t="s">
        <v>3906</v>
      </c>
      <c r="C183" s="735" t="s">
        <v>3907</v>
      </c>
      <c r="D183" s="332"/>
      <c r="E183" s="332"/>
      <c r="F183" s="332"/>
      <c r="G183" s="332"/>
      <c r="H183" s="332"/>
      <c r="I183" s="332"/>
    </row>
    <row r="184" spans="1:9" ht="15.75" customHeight="1">
      <c r="A184" s="195" t="s">
        <v>3889</v>
      </c>
      <c r="B184" s="195" t="s">
        <v>3909</v>
      </c>
      <c r="C184" s="195" t="s">
        <v>3910</v>
      </c>
      <c r="D184" s="332"/>
      <c r="E184" s="332"/>
      <c r="F184" s="332"/>
      <c r="G184" s="332"/>
      <c r="H184" s="332"/>
      <c r="I184" s="332"/>
    </row>
    <row r="185" spans="1:9" ht="15.75" customHeight="1">
      <c r="A185" s="735" t="s">
        <v>3889</v>
      </c>
      <c r="B185" s="735" t="s">
        <v>3912</v>
      </c>
      <c r="C185" s="735" t="s">
        <v>3913</v>
      </c>
      <c r="D185" s="332"/>
      <c r="E185" s="332"/>
      <c r="F185" s="332"/>
      <c r="G185" s="332"/>
      <c r="H185" s="332"/>
      <c r="I185" s="332"/>
    </row>
    <row r="186" spans="1:9" ht="15.75" customHeight="1">
      <c r="A186" s="195" t="s">
        <v>3889</v>
      </c>
      <c r="B186" s="195" t="s">
        <v>3915</v>
      </c>
      <c r="C186" s="195" t="s">
        <v>8560</v>
      </c>
      <c r="D186" s="332"/>
      <c r="E186" s="332"/>
      <c r="F186" s="332"/>
      <c r="G186" s="332"/>
      <c r="H186" s="332"/>
      <c r="I186" s="332"/>
    </row>
    <row r="187" spans="1:9" ht="15.75" customHeight="1">
      <c r="A187" s="735" t="s">
        <v>3917</v>
      </c>
      <c r="B187" s="735" t="s">
        <v>3918</v>
      </c>
      <c r="C187" s="735" t="s">
        <v>3919</v>
      </c>
      <c r="D187" s="332"/>
      <c r="E187" s="332"/>
      <c r="F187" s="332"/>
      <c r="G187" s="332"/>
      <c r="H187" s="332"/>
      <c r="I187" s="332"/>
    </row>
    <row r="188" spans="1:9" ht="15.75" customHeight="1">
      <c r="A188" s="195" t="s">
        <v>3920</v>
      </c>
      <c r="B188" s="195" t="s">
        <v>3921</v>
      </c>
      <c r="C188" s="195" t="s">
        <v>3922</v>
      </c>
      <c r="D188" s="332"/>
      <c r="E188" s="332"/>
      <c r="F188" s="332"/>
      <c r="G188" s="332"/>
      <c r="H188" s="332"/>
      <c r="I188" s="332"/>
    </row>
    <row r="189" spans="1:9" ht="15.75" customHeight="1">
      <c r="A189" s="735" t="s">
        <v>3920</v>
      </c>
      <c r="B189" s="735" t="s">
        <v>3925</v>
      </c>
      <c r="C189" s="735" t="s">
        <v>3926</v>
      </c>
      <c r="D189" s="332"/>
      <c r="E189" s="332"/>
      <c r="F189" s="332"/>
      <c r="G189" s="332"/>
      <c r="H189" s="332"/>
      <c r="I189" s="332"/>
    </row>
    <row r="190" spans="1:9" ht="15.75" customHeight="1">
      <c r="A190" s="195" t="s">
        <v>3920</v>
      </c>
      <c r="B190" s="195" t="s">
        <v>3927</v>
      </c>
      <c r="C190" s="195" t="s">
        <v>3928</v>
      </c>
      <c r="D190" s="332"/>
      <c r="E190" s="332"/>
      <c r="F190" s="332"/>
      <c r="G190" s="332"/>
      <c r="H190" s="332"/>
      <c r="I190" s="332"/>
    </row>
    <row r="191" spans="1:9" ht="15.75" customHeight="1">
      <c r="A191" s="735" t="s">
        <v>3920</v>
      </c>
      <c r="B191" s="735" t="s">
        <v>3930</v>
      </c>
      <c r="C191" s="735" t="s">
        <v>3931</v>
      </c>
      <c r="D191" s="332"/>
      <c r="E191" s="332"/>
      <c r="F191" s="332"/>
      <c r="G191" s="332"/>
      <c r="H191" s="332"/>
      <c r="I191" s="332"/>
    </row>
    <row r="192" spans="1:9" ht="15.75" customHeight="1">
      <c r="A192" s="195" t="s">
        <v>3920</v>
      </c>
      <c r="B192" s="195" t="s">
        <v>3932</v>
      </c>
      <c r="C192" s="195" t="s">
        <v>2994</v>
      </c>
      <c r="D192" s="332" t="s">
        <v>9142</v>
      </c>
      <c r="E192" s="332" t="s">
        <v>9143</v>
      </c>
      <c r="F192" s="332" t="s">
        <v>9144</v>
      </c>
      <c r="G192" s="332" t="s">
        <v>9145</v>
      </c>
      <c r="H192" s="332"/>
      <c r="I192" s="332"/>
    </row>
    <row r="193" spans="1:9" ht="15.75" customHeight="1">
      <c r="A193" s="735" t="s">
        <v>3936</v>
      </c>
      <c r="B193" s="735" t="s">
        <v>3937</v>
      </c>
      <c r="C193" s="735" t="s">
        <v>2988</v>
      </c>
      <c r="D193" s="332"/>
      <c r="E193" s="332"/>
      <c r="F193" s="332"/>
      <c r="G193" s="332"/>
      <c r="H193" s="332"/>
      <c r="I193" s="332"/>
    </row>
    <row r="194" spans="1:9" ht="15.75" customHeight="1">
      <c r="A194" s="195" t="s">
        <v>3939</v>
      </c>
      <c r="B194" s="195" t="s">
        <v>3940</v>
      </c>
      <c r="C194" s="195" t="s">
        <v>3941</v>
      </c>
      <c r="D194" s="332"/>
      <c r="E194" s="332"/>
      <c r="F194" s="332"/>
      <c r="G194" s="332"/>
      <c r="H194" s="332"/>
      <c r="I194" s="332"/>
    </row>
    <row r="195" spans="1:9" ht="15.75" customHeight="1">
      <c r="A195" s="735" t="s">
        <v>3943</v>
      </c>
      <c r="B195" s="735" t="s">
        <v>3944</v>
      </c>
      <c r="C195" s="735" t="s">
        <v>3945</v>
      </c>
      <c r="D195" s="332"/>
      <c r="E195" s="332"/>
      <c r="F195" s="332"/>
      <c r="G195" s="332"/>
      <c r="H195" s="332"/>
      <c r="I195" s="332"/>
    </row>
    <row r="196" spans="1:9" ht="15.75" customHeight="1">
      <c r="A196" s="195" t="s">
        <v>3943</v>
      </c>
      <c r="B196" s="195" t="s">
        <v>3947</v>
      </c>
      <c r="C196" s="195" t="s">
        <v>3484</v>
      </c>
      <c r="D196" s="332" t="s">
        <v>9146</v>
      </c>
      <c r="E196" s="332"/>
      <c r="F196" s="332"/>
      <c r="G196" s="332"/>
      <c r="H196" s="332"/>
      <c r="I196" s="332"/>
    </row>
    <row r="197" spans="1:9" ht="15.75" customHeight="1">
      <c r="A197" s="735" t="s">
        <v>3943</v>
      </c>
      <c r="B197" s="735" t="s">
        <v>3948</v>
      </c>
      <c r="C197" s="735" t="s">
        <v>3948</v>
      </c>
      <c r="D197" s="332"/>
      <c r="E197" s="332"/>
      <c r="F197" s="332"/>
      <c r="G197" s="332"/>
      <c r="H197" s="332"/>
      <c r="I197" s="332"/>
    </row>
    <row r="198" spans="1:9" ht="15.75" customHeight="1">
      <c r="A198" s="195" t="s">
        <v>3949</v>
      </c>
      <c r="B198" s="195" t="s">
        <v>3873</v>
      </c>
      <c r="C198" s="195" t="s">
        <v>3950</v>
      </c>
      <c r="D198" s="332"/>
      <c r="E198" s="332"/>
      <c r="F198" s="332"/>
      <c r="G198" s="332"/>
      <c r="H198" s="332"/>
      <c r="I198" s="332"/>
    </row>
    <row r="199" spans="1:9" ht="15.75" customHeight="1">
      <c r="A199" s="735" t="s">
        <v>3949</v>
      </c>
      <c r="B199" s="735" t="s">
        <v>3952</v>
      </c>
      <c r="C199" s="735" t="s">
        <v>3953</v>
      </c>
      <c r="D199" s="332"/>
      <c r="E199" s="332"/>
      <c r="F199" s="332"/>
      <c r="G199" s="332"/>
      <c r="H199" s="332"/>
      <c r="I199" s="332"/>
    </row>
    <row r="200" spans="1:9" ht="15.75" customHeight="1">
      <c r="A200" s="195" t="s">
        <v>3949</v>
      </c>
      <c r="B200" s="195" t="s">
        <v>8773</v>
      </c>
      <c r="C200" s="195" t="s">
        <v>8774</v>
      </c>
      <c r="D200" s="332"/>
      <c r="E200" s="332"/>
      <c r="F200" s="332"/>
      <c r="G200" s="332"/>
      <c r="H200" s="332"/>
      <c r="I200" s="332"/>
    </row>
    <row r="201" spans="1:9" ht="15.75" customHeight="1"/>
    <row r="202" spans="1:9" ht="15.75" customHeight="1"/>
    <row r="203" spans="1:9" ht="15.75" customHeight="1"/>
    <row r="204" spans="1:9" ht="15.75" customHeight="1"/>
    <row r="205" spans="1:9" ht="15.75" customHeight="1"/>
    <row r="206" spans="1:9" ht="15.75" customHeight="1"/>
    <row r="207" spans="1:9" ht="15.75" customHeight="1"/>
    <row r="208" spans="1:9"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1:I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20124D"/>
    <outlinePr summaryBelow="0" summaryRight="0"/>
  </sheetPr>
  <dimension ref="A1:AS1000"/>
  <sheetViews>
    <sheetView workbookViewId="0">
      <pane ySplit="2" topLeftCell="A3" activePane="bottomLeft" state="frozen"/>
      <selection pane="bottomLeft" activeCell="B4" sqref="B4"/>
    </sheetView>
  </sheetViews>
  <sheetFormatPr defaultColWidth="14.42578125" defaultRowHeight="15" customHeight="1"/>
  <cols>
    <col min="1" max="1" width="11.140625" customWidth="1"/>
    <col min="2" max="2" width="13.5703125" customWidth="1"/>
    <col min="3" max="3" width="24" customWidth="1"/>
    <col min="4" max="4" width="19.5703125" customWidth="1"/>
    <col min="5" max="5" width="18.85546875" customWidth="1"/>
    <col min="6" max="6" width="21.85546875" customWidth="1"/>
    <col min="10" max="10" width="15.28515625" customWidth="1"/>
    <col min="12" max="12" width="16.140625" customWidth="1"/>
  </cols>
  <sheetData>
    <row r="1" spans="1:31" ht="15.75" customHeight="1">
      <c r="A1" s="737"/>
      <c r="B1" s="737"/>
      <c r="C1" s="737"/>
      <c r="D1" s="1250" t="s">
        <v>9147</v>
      </c>
      <c r="E1" s="1210"/>
      <c r="F1" s="1210"/>
      <c r="G1" s="1210"/>
      <c r="H1" s="1210"/>
      <c r="I1" s="738"/>
      <c r="J1" s="738"/>
      <c r="K1" s="738"/>
      <c r="L1" s="738"/>
      <c r="M1" s="738"/>
      <c r="N1" s="738"/>
      <c r="O1" s="738"/>
      <c r="P1" s="738"/>
      <c r="Q1" s="738"/>
      <c r="R1" s="738"/>
      <c r="S1" s="738"/>
      <c r="T1" s="738"/>
      <c r="U1" s="738"/>
      <c r="V1" s="738"/>
      <c r="W1" s="738"/>
      <c r="X1" s="738"/>
      <c r="Y1" s="738"/>
      <c r="Z1" s="738"/>
      <c r="AA1" s="738"/>
      <c r="AB1" s="738"/>
      <c r="AC1" s="738"/>
      <c r="AD1" s="738"/>
      <c r="AE1" s="738"/>
    </row>
    <row r="2" spans="1:31" ht="15.75" customHeight="1">
      <c r="A2" s="366" t="s">
        <v>4289</v>
      </c>
      <c r="B2" s="366" t="s">
        <v>3517</v>
      </c>
      <c r="C2" s="366" t="s">
        <v>6064</v>
      </c>
      <c r="D2" s="1251" t="s">
        <v>9148</v>
      </c>
      <c r="E2" s="1210"/>
      <c r="F2" s="1210"/>
      <c r="G2" s="1210"/>
      <c r="H2" s="1210"/>
      <c r="I2" s="1210"/>
      <c r="J2" s="1210"/>
      <c r="K2" s="535"/>
      <c r="L2" s="535"/>
      <c r="M2" s="535"/>
      <c r="N2" s="535"/>
      <c r="O2" s="535"/>
      <c r="P2" s="535"/>
      <c r="Q2" s="535"/>
      <c r="R2" s="535"/>
      <c r="S2" s="535"/>
      <c r="T2" s="535"/>
      <c r="U2" s="535"/>
      <c r="V2" s="535"/>
      <c r="W2" s="535"/>
      <c r="X2" s="535"/>
      <c r="Y2" s="535"/>
      <c r="Z2" s="535"/>
    </row>
    <row r="3" spans="1:31" ht="15.75" customHeight="1">
      <c r="A3" s="739" t="s">
        <v>3520</v>
      </c>
      <c r="B3" s="739" t="s">
        <v>3521</v>
      </c>
      <c r="C3" s="739" t="s">
        <v>3522</v>
      </c>
      <c r="D3" s="1252" t="s">
        <v>8952</v>
      </c>
      <c r="E3" s="1210"/>
      <c r="F3" s="1210"/>
      <c r="G3" s="1210"/>
      <c r="H3" s="1210"/>
      <c r="I3" s="740"/>
      <c r="J3" s="740"/>
      <c r="K3" s="740"/>
      <c r="L3" s="740"/>
      <c r="M3" s="740"/>
      <c r="N3" s="740"/>
      <c r="O3" s="740"/>
      <c r="P3" s="740"/>
      <c r="Q3" s="740"/>
      <c r="R3" s="740"/>
      <c r="S3" s="741"/>
      <c r="T3" s="741"/>
      <c r="U3" s="741"/>
      <c r="V3" s="741"/>
      <c r="W3" s="741"/>
      <c r="X3" s="741"/>
      <c r="Y3" s="741"/>
      <c r="Z3" s="741"/>
      <c r="AA3" s="741"/>
      <c r="AB3" s="741"/>
      <c r="AC3" s="741"/>
      <c r="AD3" s="741"/>
      <c r="AE3" s="741"/>
    </row>
    <row r="4" spans="1:31" ht="15.75" customHeight="1">
      <c r="A4" s="289" t="s">
        <v>3520</v>
      </c>
      <c r="B4" s="289" t="s">
        <v>3525</v>
      </c>
      <c r="C4" s="566" t="s">
        <v>3526</v>
      </c>
      <c r="D4" s="220"/>
      <c r="E4" s="220"/>
      <c r="F4" s="220"/>
      <c r="G4" s="220"/>
      <c r="H4" s="220"/>
      <c r="I4" s="220"/>
      <c r="J4" s="220"/>
      <c r="K4" s="220"/>
      <c r="L4" s="220"/>
      <c r="M4" s="220"/>
      <c r="N4" s="220"/>
      <c r="O4" s="220"/>
      <c r="P4" s="220"/>
      <c r="Q4" s="220"/>
      <c r="R4" s="220"/>
      <c r="S4" s="535"/>
      <c r="T4" s="535"/>
      <c r="U4" s="535"/>
      <c r="V4" s="535"/>
      <c r="W4" s="535"/>
      <c r="X4" s="535"/>
      <c r="Y4" s="535"/>
      <c r="Z4" s="535"/>
      <c r="AA4" s="535"/>
      <c r="AB4" s="535"/>
      <c r="AC4" s="535"/>
      <c r="AD4" s="535"/>
      <c r="AE4" s="535"/>
    </row>
    <row r="5" spans="1:31" ht="15.75" customHeight="1">
      <c r="A5" s="739" t="s">
        <v>3528</v>
      </c>
      <c r="B5" s="739" t="s">
        <v>3529</v>
      </c>
      <c r="C5" s="566" t="s">
        <v>3530</v>
      </c>
      <c r="D5" s="740"/>
      <c r="E5" s="740"/>
      <c r="F5" s="740"/>
      <c r="G5" s="740"/>
      <c r="H5" s="740"/>
      <c r="I5" s="740"/>
      <c r="J5" s="740"/>
      <c r="K5" s="740"/>
      <c r="L5" s="740"/>
      <c r="M5" s="740"/>
      <c r="N5" s="740"/>
      <c r="O5" s="740"/>
      <c r="P5" s="740"/>
      <c r="Q5" s="740"/>
      <c r="R5" s="740"/>
      <c r="S5" s="741"/>
      <c r="T5" s="741"/>
      <c r="U5" s="741"/>
      <c r="V5" s="741"/>
      <c r="W5" s="741"/>
      <c r="X5" s="741"/>
      <c r="Y5" s="741"/>
      <c r="Z5" s="741"/>
      <c r="AA5" s="741"/>
      <c r="AB5" s="741"/>
      <c r="AC5" s="741"/>
      <c r="AD5" s="741"/>
      <c r="AE5" s="741"/>
    </row>
    <row r="6" spans="1:31" ht="15.75" customHeight="1">
      <c r="A6" s="289" t="s">
        <v>3533</v>
      </c>
      <c r="B6" s="289" t="s">
        <v>3534</v>
      </c>
      <c r="C6" s="566" t="s">
        <v>9149</v>
      </c>
      <c r="D6" s="220" t="s">
        <v>9150</v>
      </c>
      <c r="E6" s="220"/>
      <c r="F6" s="220"/>
      <c r="G6" s="220"/>
      <c r="H6" s="220"/>
      <c r="I6" s="220"/>
      <c r="J6" s="220"/>
      <c r="K6" s="220"/>
      <c r="L6" s="220"/>
      <c r="M6" s="220"/>
      <c r="N6" s="220"/>
      <c r="O6" s="220"/>
      <c r="P6" s="220"/>
      <c r="Q6" s="220"/>
      <c r="R6" s="220"/>
      <c r="S6" s="535"/>
      <c r="T6" s="535"/>
      <c r="U6" s="535"/>
      <c r="V6" s="535"/>
      <c r="W6" s="535"/>
      <c r="X6" s="535"/>
      <c r="Y6" s="535"/>
      <c r="Z6" s="535"/>
      <c r="AA6" s="535"/>
      <c r="AB6" s="535"/>
      <c r="AC6" s="535"/>
      <c r="AD6" s="535"/>
      <c r="AE6" s="535"/>
    </row>
    <row r="7" spans="1:31" ht="15.75" customHeight="1">
      <c r="A7" s="739" t="s">
        <v>3533</v>
      </c>
      <c r="B7" s="739" t="s">
        <v>3536</v>
      </c>
      <c r="C7" s="739" t="s">
        <v>3537</v>
      </c>
      <c r="D7" s="740"/>
      <c r="E7" s="740"/>
      <c r="F7" s="740"/>
      <c r="G7" s="740"/>
      <c r="H7" s="740"/>
      <c r="I7" s="740"/>
      <c r="J7" s="740"/>
      <c r="K7" s="740"/>
      <c r="L7" s="740"/>
      <c r="M7" s="740"/>
      <c r="N7" s="740"/>
      <c r="O7" s="740"/>
      <c r="P7" s="740"/>
      <c r="Q7" s="740"/>
      <c r="R7" s="740"/>
      <c r="S7" s="741"/>
      <c r="T7" s="741"/>
      <c r="U7" s="741"/>
      <c r="V7" s="741"/>
      <c r="W7" s="741"/>
      <c r="X7" s="741"/>
      <c r="Y7" s="741"/>
      <c r="Z7" s="741"/>
      <c r="AA7" s="741"/>
      <c r="AB7" s="741"/>
      <c r="AC7" s="741"/>
      <c r="AD7" s="741"/>
      <c r="AE7" s="741"/>
    </row>
    <row r="8" spans="1:31" ht="15.75" customHeight="1">
      <c r="A8" s="289" t="s">
        <v>3533</v>
      </c>
      <c r="B8" s="289" t="s">
        <v>3536</v>
      </c>
      <c r="C8" s="289" t="s">
        <v>3538</v>
      </c>
      <c r="D8" s="220" t="s">
        <v>8627</v>
      </c>
      <c r="E8" s="220"/>
      <c r="F8" s="220"/>
      <c r="G8" s="220"/>
      <c r="H8" s="220"/>
      <c r="I8" s="220"/>
      <c r="J8" s="220"/>
      <c r="K8" s="220"/>
      <c r="L8" s="220"/>
      <c r="M8" s="220"/>
      <c r="N8" s="220"/>
      <c r="O8" s="220"/>
      <c r="P8" s="220"/>
      <c r="Q8" s="220"/>
      <c r="R8" s="220"/>
      <c r="S8" s="535"/>
      <c r="T8" s="535"/>
      <c r="U8" s="535"/>
      <c r="V8" s="535"/>
      <c r="W8" s="535"/>
      <c r="X8" s="535"/>
      <c r="Y8" s="535"/>
      <c r="Z8" s="535"/>
      <c r="AA8" s="535"/>
      <c r="AB8" s="535"/>
      <c r="AC8" s="535"/>
      <c r="AD8" s="535"/>
      <c r="AE8" s="535"/>
    </row>
    <row r="9" spans="1:31" ht="15.75" customHeight="1">
      <c r="A9" s="739" t="s">
        <v>3540</v>
      </c>
      <c r="B9" s="739" t="s">
        <v>3541</v>
      </c>
      <c r="C9" s="739" t="s">
        <v>3542</v>
      </c>
      <c r="D9" s="740" t="s">
        <v>9151</v>
      </c>
      <c r="E9" s="740" t="s">
        <v>9152</v>
      </c>
      <c r="F9" s="740" t="s">
        <v>6827</v>
      </c>
      <c r="G9" s="740" t="s">
        <v>9153</v>
      </c>
      <c r="H9" s="740" t="s">
        <v>9154</v>
      </c>
      <c r="I9" s="740" t="s">
        <v>9155</v>
      </c>
      <c r="J9" s="740" t="s">
        <v>9156</v>
      </c>
      <c r="K9" s="740" t="s">
        <v>9157</v>
      </c>
      <c r="L9" s="740"/>
      <c r="M9" s="740"/>
      <c r="N9" s="740"/>
      <c r="O9" s="740"/>
      <c r="P9" s="740"/>
      <c r="Q9" s="740"/>
      <c r="R9" s="740"/>
      <c r="S9" s="741"/>
      <c r="T9" s="741"/>
      <c r="U9" s="741"/>
      <c r="V9" s="741"/>
      <c r="W9" s="741"/>
      <c r="X9" s="741"/>
      <c r="Y9" s="741"/>
      <c r="Z9" s="741"/>
      <c r="AA9" s="741"/>
      <c r="AB9" s="741"/>
      <c r="AC9" s="741"/>
      <c r="AD9" s="741"/>
      <c r="AE9" s="741"/>
    </row>
    <row r="10" spans="1:31" ht="15.75" customHeight="1">
      <c r="A10" s="289" t="s">
        <v>3540</v>
      </c>
      <c r="B10" s="289" t="s">
        <v>3021</v>
      </c>
      <c r="C10" s="289" t="s">
        <v>3021</v>
      </c>
      <c r="D10" s="220"/>
      <c r="E10" s="220"/>
      <c r="F10" s="220"/>
      <c r="G10" s="220"/>
      <c r="H10" s="220"/>
      <c r="I10" s="220"/>
      <c r="J10" s="220"/>
      <c r="K10" s="220"/>
      <c r="L10" s="220"/>
      <c r="M10" s="220"/>
      <c r="N10" s="220"/>
      <c r="O10" s="220"/>
      <c r="P10" s="220"/>
      <c r="Q10" s="220"/>
      <c r="R10" s="220"/>
      <c r="S10" s="535"/>
      <c r="T10" s="535"/>
      <c r="U10" s="535"/>
      <c r="V10" s="535"/>
      <c r="W10" s="535"/>
      <c r="X10" s="535"/>
      <c r="Y10" s="535"/>
      <c r="Z10" s="535"/>
      <c r="AA10" s="535"/>
      <c r="AB10" s="535"/>
      <c r="AC10" s="535"/>
      <c r="AD10" s="535"/>
      <c r="AE10" s="535"/>
    </row>
    <row r="11" spans="1:31" ht="15.75" customHeight="1">
      <c r="A11" s="739" t="s">
        <v>3540</v>
      </c>
      <c r="B11" s="739" t="s">
        <v>3547</v>
      </c>
      <c r="C11" s="739" t="s">
        <v>3548</v>
      </c>
      <c r="D11" s="740" t="s">
        <v>9158</v>
      </c>
      <c r="E11" s="740" t="s">
        <v>9159</v>
      </c>
      <c r="F11" s="740"/>
      <c r="G11" s="740"/>
      <c r="H11" s="740"/>
      <c r="I11" s="740"/>
      <c r="J11" s="740"/>
      <c r="K11" s="740"/>
      <c r="L11" s="740"/>
      <c r="M11" s="740"/>
      <c r="N11" s="740"/>
      <c r="O11" s="740"/>
      <c r="P11" s="740"/>
      <c r="Q11" s="740"/>
      <c r="R11" s="740"/>
      <c r="S11" s="741"/>
      <c r="T11" s="741"/>
      <c r="U11" s="741"/>
      <c r="V11" s="741"/>
      <c r="W11" s="741"/>
      <c r="X11" s="741"/>
      <c r="Y11" s="741"/>
      <c r="Z11" s="741"/>
      <c r="AA11" s="741"/>
      <c r="AB11" s="741"/>
      <c r="AC11" s="741"/>
      <c r="AD11" s="741"/>
      <c r="AE11" s="741"/>
    </row>
    <row r="12" spans="1:31" ht="15.75" customHeight="1">
      <c r="A12" s="289" t="s">
        <v>3540</v>
      </c>
      <c r="B12" s="289" t="s">
        <v>3552</v>
      </c>
      <c r="C12" s="566" t="s">
        <v>3553</v>
      </c>
      <c r="D12" s="220"/>
      <c r="E12" s="220"/>
      <c r="F12" s="220"/>
      <c r="G12" s="220"/>
      <c r="H12" s="220"/>
      <c r="I12" s="220"/>
      <c r="J12" s="220"/>
      <c r="K12" s="220"/>
      <c r="L12" s="220"/>
      <c r="M12" s="220"/>
      <c r="N12" s="220"/>
      <c r="O12" s="220"/>
      <c r="P12" s="220"/>
      <c r="Q12" s="220"/>
      <c r="R12" s="220"/>
      <c r="S12" s="535"/>
      <c r="T12" s="535"/>
      <c r="U12" s="535"/>
      <c r="V12" s="535"/>
      <c r="W12" s="535"/>
      <c r="X12" s="535"/>
      <c r="Y12" s="535"/>
      <c r="Z12" s="535"/>
      <c r="AA12" s="535"/>
      <c r="AB12" s="535"/>
      <c r="AC12" s="535"/>
      <c r="AD12" s="535"/>
      <c r="AE12" s="535"/>
    </row>
    <row r="13" spans="1:31" ht="15.75" customHeight="1">
      <c r="A13" s="739" t="s">
        <v>3540</v>
      </c>
      <c r="B13" s="739" t="s">
        <v>3556</v>
      </c>
      <c r="C13" s="742" t="s">
        <v>3557</v>
      </c>
      <c r="D13" s="740"/>
      <c r="E13" s="740"/>
      <c r="F13" s="740"/>
      <c r="G13" s="740"/>
      <c r="H13" s="740"/>
      <c r="I13" s="740"/>
      <c r="J13" s="740"/>
      <c r="K13" s="740"/>
      <c r="L13" s="740"/>
      <c r="M13" s="740"/>
      <c r="N13" s="740"/>
      <c r="O13" s="740"/>
      <c r="P13" s="740"/>
      <c r="Q13" s="740"/>
      <c r="R13" s="740"/>
      <c r="S13" s="741"/>
      <c r="T13" s="741"/>
      <c r="U13" s="741"/>
      <c r="V13" s="741"/>
      <c r="W13" s="741"/>
      <c r="X13" s="741"/>
      <c r="Y13" s="741"/>
      <c r="Z13" s="741"/>
      <c r="AA13" s="741"/>
      <c r="AB13" s="741"/>
      <c r="AC13" s="741"/>
      <c r="AD13" s="741"/>
      <c r="AE13" s="741"/>
    </row>
    <row r="14" spans="1:31" ht="15.75" customHeight="1">
      <c r="A14" s="289" t="s">
        <v>3540</v>
      </c>
      <c r="B14" s="289" t="s">
        <v>3541</v>
      </c>
      <c r="C14" s="566" t="s">
        <v>3559</v>
      </c>
      <c r="D14" s="220"/>
      <c r="E14" s="220"/>
      <c r="F14" s="220"/>
      <c r="G14" s="220"/>
      <c r="H14" s="220"/>
      <c r="I14" s="220"/>
      <c r="J14" s="220"/>
      <c r="K14" s="220"/>
      <c r="L14" s="220"/>
      <c r="M14" s="220"/>
      <c r="N14" s="220"/>
      <c r="O14" s="220"/>
      <c r="P14" s="220"/>
      <c r="Q14" s="220"/>
      <c r="R14" s="220"/>
      <c r="S14" s="535"/>
      <c r="T14" s="535"/>
      <c r="U14" s="535"/>
      <c r="V14" s="535"/>
      <c r="W14" s="535"/>
      <c r="X14" s="535"/>
      <c r="Y14" s="535"/>
      <c r="Z14" s="535"/>
      <c r="AA14" s="535"/>
      <c r="AB14" s="535"/>
      <c r="AC14" s="535"/>
      <c r="AD14" s="535"/>
      <c r="AE14" s="535"/>
    </row>
    <row r="15" spans="1:31" ht="15.75" customHeight="1">
      <c r="A15" s="739" t="s">
        <v>3540</v>
      </c>
      <c r="B15" s="739" t="s">
        <v>3547</v>
      </c>
      <c r="C15" s="566" t="s">
        <v>2674</v>
      </c>
      <c r="D15" s="740"/>
      <c r="E15" s="740"/>
      <c r="F15" s="740"/>
      <c r="G15" s="740"/>
      <c r="H15" s="740"/>
      <c r="I15" s="740"/>
      <c r="J15" s="740"/>
      <c r="K15" s="740"/>
      <c r="L15" s="740"/>
      <c r="M15" s="740"/>
      <c r="N15" s="740"/>
      <c r="O15" s="740"/>
      <c r="P15" s="740"/>
      <c r="Q15" s="740"/>
      <c r="R15" s="740"/>
      <c r="S15" s="741"/>
      <c r="T15" s="741"/>
      <c r="U15" s="741"/>
      <c r="V15" s="741"/>
      <c r="W15" s="741"/>
      <c r="X15" s="741"/>
      <c r="Y15" s="741"/>
      <c r="Z15" s="741"/>
      <c r="AA15" s="741"/>
      <c r="AB15" s="741"/>
      <c r="AC15" s="741"/>
      <c r="AD15" s="741"/>
      <c r="AE15" s="741"/>
    </row>
    <row r="16" spans="1:31" ht="15.75" customHeight="1">
      <c r="A16" s="289" t="s">
        <v>3540</v>
      </c>
      <c r="B16" s="289" t="s">
        <v>3541</v>
      </c>
      <c r="C16" s="566" t="s">
        <v>2965</v>
      </c>
      <c r="D16" s="220"/>
      <c r="E16" s="220"/>
      <c r="F16" s="220"/>
      <c r="G16" s="220"/>
      <c r="H16" s="220"/>
      <c r="I16" s="220"/>
      <c r="J16" s="220"/>
      <c r="K16" s="220"/>
      <c r="L16" s="220"/>
      <c r="M16" s="220"/>
      <c r="N16" s="220"/>
      <c r="O16" s="220"/>
      <c r="P16" s="220"/>
      <c r="Q16" s="220"/>
      <c r="R16" s="220"/>
      <c r="S16" s="535"/>
      <c r="T16" s="535"/>
      <c r="U16" s="535"/>
      <c r="V16" s="535"/>
      <c r="W16" s="535"/>
      <c r="X16" s="535"/>
      <c r="Y16" s="535"/>
      <c r="Z16" s="535"/>
      <c r="AA16" s="535"/>
      <c r="AB16" s="535"/>
      <c r="AC16" s="535"/>
      <c r="AD16" s="535"/>
      <c r="AE16" s="535"/>
    </row>
    <row r="17" spans="1:31" ht="15.75" customHeight="1">
      <c r="A17" s="739" t="s">
        <v>3540</v>
      </c>
      <c r="B17" s="739" t="s">
        <v>3562</v>
      </c>
      <c r="C17" s="739" t="s">
        <v>2678</v>
      </c>
      <c r="D17" s="740" t="s">
        <v>8262</v>
      </c>
      <c r="E17" s="740" t="s">
        <v>8262</v>
      </c>
      <c r="F17" s="740" t="s">
        <v>9160</v>
      </c>
      <c r="G17" s="740" t="s">
        <v>9161</v>
      </c>
      <c r="H17" s="740"/>
      <c r="I17" s="740"/>
      <c r="J17" s="740"/>
      <c r="K17" s="740"/>
      <c r="L17" s="740"/>
      <c r="M17" s="740"/>
      <c r="N17" s="740"/>
      <c r="O17" s="740"/>
      <c r="P17" s="740"/>
      <c r="Q17" s="740"/>
      <c r="R17" s="740"/>
      <c r="S17" s="741"/>
      <c r="T17" s="741"/>
      <c r="U17" s="741"/>
      <c r="V17" s="741"/>
      <c r="W17" s="741"/>
      <c r="X17" s="741"/>
      <c r="Y17" s="741"/>
      <c r="Z17" s="741"/>
      <c r="AA17" s="741"/>
      <c r="AB17" s="741"/>
      <c r="AC17" s="741"/>
      <c r="AD17" s="741"/>
      <c r="AE17" s="741"/>
    </row>
    <row r="18" spans="1:31" ht="15.75" customHeight="1">
      <c r="A18" s="289" t="s">
        <v>3540</v>
      </c>
      <c r="B18" s="289" t="s">
        <v>3564</v>
      </c>
      <c r="C18" s="566" t="s">
        <v>3565</v>
      </c>
      <c r="D18" s="220"/>
      <c r="E18" s="220"/>
      <c r="F18" s="220"/>
      <c r="G18" s="220"/>
      <c r="H18" s="220"/>
      <c r="I18" s="220"/>
      <c r="J18" s="220"/>
      <c r="K18" s="220"/>
      <c r="L18" s="220"/>
      <c r="M18" s="220"/>
      <c r="N18" s="220"/>
      <c r="O18" s="220"/>
      <c r="P18" s="220"/>
      <c r="Q18" s="220"/>
      <c r="R18" s="220"/>
      <c r="S18" s="535"/>
      <c r="T18" s="535"/>
      <c r="U18" s="535"/>
      <c r="V18" s="535"/>
      <c r="W18" s="535"/>
      <c r="X18" s="535"/>
      <c r="Y18" s="535"/>
      <c r="Z18" s="535"/>
      <c r="AA18" s="535"/>
      <c r="AB18" s="535"/>
      <c r="AC18" s="535"/>
      <c r="AD18" s="535"/>
      <c r="AE18" s="535"/>
    </row>
    <row r="19" spans="1:31" ht="15.75" customHeight="1">
      <c r="A19" s="739" t="s">
        <v>3540</v>
      </c>
      <c r="B19" s="739" t="s">
        <v>3566</v>
      </c>
      <c r="C19" s="566" t="s">
        <v>3567</v>
      </c>
      <c r="D19" s="740" t="s">
        <v>9162</v>
      </c>
      <c r="E19" s="740"/>
      <c r="F19" s="740"/>
      <c r="G19" s="740"/>
      <c r="H19" s="740"/>
      <c r="I19" s="740"/>
      <c r="J19" s="740"/>
      <c r="K19" s="740"/>
      <c r="L19" s="740"/>
      <c r="M19" s="740"/>
      <c r="N19" s="740"/>
      <c r="O19" s="740"/>
      <c r="P19" s="740"/>
      <c r="Q19" s="740"/>
      <c r="R19" s="740"/>
      <c r="S19" s="741"/>
      <c r="T19" s="741"/>
      <c r="U19" s="741"/>
      <c r="V19" s="741"/>
      <c r="W19" s="741"/>
      <c r="X19" s="741"/>
      <c r="Y19" s="741"/>
      <c r="Z19" s="741"/>
      <c r="AA19" s="741"/>
      <c r="AB19" s="741"/>
      <c r="AC19" s="741"/>
      <c r="AD19" s="741"/>
      <c r="AE19" s="741"/>
    </row>
    <row r="20" spans="1:31" ht="15.75" customHeight="1">
      <c r="A20" s="289" t="s">
        <v>3540</v>
      </c>
      <c r="B20" s="289" t="s">
        <v>3569</v>
      </c>
      <c r="C20" s="289" t="s">
        <v>3006</v>
      </c>
      <c r="D20" s="220"/>
      <c r="E20" s="220"/>
      <c r="F20" s="220"/>
      <c r="G20" s="220"/>
      <c r="H20" s="220"/>
      <c r="I20" s="220"/>
      <c r="J20" s="220"/>
      <c r="K20" s="220"/>
      <c r="L20" s="220"/>
      <c r="M20" s="220"/>
      <c r="N20" s="220"/>
      <c r="O20" s="220"/>
      <c r="P20" s="220"/>
      <c r="Q20" s="220"/>
      <c r="R20" s="220"/>
      <c r="S20" s="535"/>
      <c r="T20" s="535"/>
      <c r="U20" s="535"/>
      <c r="V20" s="535"/>
      <c r="W20" s="535"/>
      <c r="X20" s="535"/>
      <c r="Y20" s="535"/>
      <c r="Z20" s="535"/>
      <c r="AA20" s="535"/>
      <c r="AB20" s="535"/>
      <c r="AC20" s="535"/>
      <c r="AD20" s="535"/>
      <c r="AE20" s="535"/>
    </row>
    <row r="21" spans="1:31" ht="15.75" customHeight="1">
      <c r="A21" s="739" t="s">
        <v>3540</v>
      </c>
      <c r="B21" s="739" t="s">
        <v>3572</v>
      </c>
      <c r="C21" s="739" t="s">
        <v>3573</v>
      </c>
      <c r="D21" s="740" t="s">
        <v>9163</v>
      </c>
      <c r="E21" s="740"/>
      <c r="F21" s="740"/>
      <c r="G21" s="740"/>
      <c r="H21" s="740"/>
      <c r="I21" s="740"/>
      <c r="J21" s="740"/>
      <c r="K21" s="740"/>
      <c r="L21" s="740"/>
      <c r="M21" s="740"/>
      <c r="N21" s="740"/>
      <c r="O21" s="740"/>
      <c r="P21" s="740"/>
      <c r="Q21" s="740"/>
      <c r="R21" s="740"/>
      <c r="S21" s="741"/>
      <c r="T21" s="741"/>
      <c r="U21" s="741"/>
      <c r="V21" s="741"/>
      <c r="W21" s="741"/>
      <c r="X21" s="741"/>
      <c r="Y21" s="741"/>
      <c r="Z21" s="741"/>
      <c r="AA21" s="741"/>
      <c r="AB21" s="741"/>
      <c r="AC21" s="741"/>
      <c r="AD21" s="741"/>
      <c r="AE21" s="741"/>
    </row>
    <row r="22" spans="1:31" ht="15.75" customHeight="1">
      <c r="A22" s="289" t="s">
        <v>3540</v>
      </c>
      <c r="B22" s="289" t="s">
        <v>3541</v>
      </c>
      <c r="C22" s="566" t="s">
        <v>3575</v>
      </c>
      <c r="D22" s="220"/>
      <c r="E22" s="220"/>
      <c r="F22" s="220"/>
      <c r="G22" s="220"/>
      <c r="H22" s="220"/>
      <c r="I22" s="220"/>
      <c r="J22" s="220"/>
      <c r="K22" s="220"/>
      <c r="L22" s="220"/>
      <c r="M22" s="220"/>
      <c r="N22" s="220"/>
      <c r="O22" s="220"/>
      <c r="P22" s="220"/>
      <c r="Q22" s="220"/>
      <c r="R22" s="220"/>
      <c r="S22" s="535"/>
      <c r="T22" s="535"/>
      <c r="U22" s="535"/>
      <c r="V22" s="535"/>
      <c r="W22" s="535"/>
      <c r="X22" s="535"/>
      <c r="Y22" s="535"/>
      <c r="Z22" s="535"/>
      <c r="AA22" s="535"/>
      <c r="AB22" s="535"/>
      <c r="AC22" s="535"/>
      <c r="AD22" s="535"/>
      <c r="AE22" s="535"/>
    </row>
    <row r="23" spans="1:31" ht="15.75" customHeight="1">
      <c r="A23" s="739" t="s">
        <v>3540</v>
      </c>
      <c r="B23" s="739" t="s">
        <v>3577</v>
      </c>
      <c r="C23" s="566" t="s">
        <v>2686</v>
      </c>
      <c r="D23" s="740"/>
      <c r="E23" s="740"/>
      <c r="F23" s="740"/>
      <c r="G23" s="740"/>
      <c r="H23" s="740"/>
      <c r="I23" s="740"/>
      <c r="J23" s="740"/>
      <c r="K23" s="740"/>
      <c r="L23" s="740"/>
      <c r="M23" s="740"/>
      <c r="N23" s="740"/>
      <c r="O23" s="740"/>
      <c r="P23" s="740"/>
      <c r="Q23" s="740"/>
      <c r="R23" s="740"/>
      <c r="S23" s="741"/>
      <c r="T23" s="741"/>
      <c r="U23" s="741"/>
      <c r="V23" s="741"/>
      <c r="W23" s="741"/>
      <c r="X23" s="741"/>
      <c r="Y23" s="741"/>
      <c r="Z23" s="741"/>
      <c r="AA23" s="741"/>
      <c r="AB23" s="741"/>
      <c r="AC23" s="741"/>
      <c r="AD23" s="741"/>
      <c r="AE23" s="741"/>
    </row>
    <row r="24" spans="1:31" ht="15.75" customHeight="1">
      <c r="A24" s="289" t="s">
        <v>3579</v>
      </c>
      <c r="B24" s="289" t="s">
        <v>3580</v>
      </c>
      <c r="C24" s="289" t="s">
        <v>3581</v>
      </c>
      <c r="D24" s="220" t="s">
        <v>9164</v>
      </c>
      <c r="E24" s="220" t="s">
        <v>9165</v>
      </c>
      <c r="F24" s="220" t="s">
        <v>9166</v>
      </c>
      <c r="G24" s="220" t="s">
        <v>9165</v>
      </c>
      <c r="H24" s="220" t="s">
        <v>9167</v>
      </c>
      <c r="I24" s="220"/>
      <c r="J24" s="220"/>
      <c r="K24" s="220"/>
      <c r="L24" s="220"/>
      <c r="M24" s="220"/>
      <c r="N24" s="220"/>
      <c r="O24" s="220"/>
      <c r="P24" s="220"/>
      <c r="Q24" s="220"/>
      <c r="R24" s="220"/>
      <c r="S24" s="535"/>
      <c r="T24" s="535"/>
      <c r="U24" s="535"/>
      <c r="V24" s="535"/>
      <c r="W24" s="535"/>
      <c r="X24" s="535"/>
      <c r="Y24" s="535"/>
      <c r="Z24" s="535"/>
      <c r="AA24" s="535"/>
      <c r="AB24" s="535"/>
      <c r="AC24" s="535"/>
      <c r="AD24" s="535"/>
      <c r="AE24" s="535"/>
    </row>
    <row r="25" spans="1:31" ht="15.75" customHeight="1">
      <c r="A25" s="739" t="s">
        <v>3582</v>
      </c>
      <c r="B25" s="739" t="s">
        <v>3583</v>
      </c>
      <c r="C25" s="739" t="s">
        <v>3584</v>
      </c>
      <c r="D25" s="740"/>
      <c r="E25" s="740"/>
      <c r="F25" s="740"/>
      <c r="G25" s="740"/>
      <c r="H25" s="740"/>
      <c r="I25" s="740"/>
      <c r="J25" s="740"/>
      <c r="K25" s="740"/>
      <c r="L25" s="740"/>
      <c r="M25" s="740"/>
      <c r="N25" s="740"/>
      <c r="O25" s="740"/>
      <c r="P25" s="740"/>
      <c r="Q25" s="740"/>
      <c r="R25" s="740"/>
      <c r="S25" s="741"/>
      <c r="T25" s="741"/>
      <c r="U25" s="741"/>
      <c r="V25" s="741"/>
      <c r="W25" s="741"/>
      <c r="X25" s="741"/>
      <c r="Y25" s="741"/>
      <c r="Z25" s="741"/>
      <c r="AA25" s="741"/>
      <c r="AB25" s="741"/>
      <c r="AC25" s="741"/>
      <c r="AD25" s="741"/>
      <c r="AE25" s="741"/>
    </row>
    <row r="26" spans="1:31" ht="15.75" customHeight="1">
      <c r="A26" s="289" t="s">
        <v>3582</v>
      </c>
      <c r="B26" s="289" t="s">
        <v>3585</v>
      </c>
      <c r="C26" s="289" t="s">
        <v>2692</v>
      </c>
      <c r="D26" s="743">
        <v>44176</v>
      </c>
      <c r="E26" s="220"/>
      <c r="F26" s="220"/>
      <c r="G26" s="220"/>
      <c r="H26" s="220"/>
      <c r="I26" s="220"/>
      <c r="J26" s="220"/>
      <c r="K26" s="220"/>
      <c r="L26" s="220"/>
      <c r="M26" s="220"/>
      <c r="N26" s="220"/>
      <c r="O26" s="220"/>
      <c r="P26" s="220"/>
      <c r="Q26" s="220"/>
      <c r="R26" s="220"/>
      <c r="S26" s="535"/>
      <c r="T26" s="535"/>
      <c r="U26" s="535"/>
      <c r="V26" s="535"/>
      <c r="W26" s="535"/>
      <c r="X26" s="535"/>
      <c r="Y26" s="535"/>
      <c r="Z26" s="535"/>
      <c r="AA26" s="535"/>
      <c r="AB26" s="535"/>
      <c r="AC26" s="535"/>
      <c r="AD26" s="535"/>
      <c r="AE26" s="535"/>
    </row>
    <row r="27" spans="1:31" ht="15.75" customHeight="1">
      <c r="A27" s="739" t="s">
        <v>2693</v>
      </c>
      <c r="B27" s="739" t="s">
        <v>2900</v>
      </c>
      <c r="C27" s="739" t="s">
        <v>2694</v>
      </c>
      <c r="D27" s="740" t="s">
        <v>9165</v>
      </c>
      <c r="E27" s="740" t="s">
        <v>9165</v>
      </c>
      <c r="F27" s="740" t="s">
        <v>9168</v>
      </c>
      <c r="G27" s="740" t="s">
        <v>9169</v>
      </c>
      <c r="H27" s="740" t="s">
        <v>9165</v>
      </c>
      <c r="I27" s="740" t="s">
        <v>7943</v>
      </c>
      <c r="J27" s="740" t="s">
        <v>9170</v>
      </c>
      <c r="K27" s="740"/>
      <c r="L27" s="740"/>
      <c r="M27" s="740"/>
      <c r="N27" s="740"/>
      <c r="O27" s="740"/>
      <c r="P27" s="740"/>
      <c r="Q27" s="740"/>
      <c r="R27" s="740"/>
      <c r="S27" s="741"/>
      <c r="T27" s="741"/>
      <c r="U27" s="741"/>
      <c r="V27" s="741"/>
      <c r="W27" s="741"/>
      <c r="X27" s="741"/>
      <c r="Y27" s="741"/>
      <c r="Z27" s="741"/>
      <c r="AA27" s="741"/>
      <c r="AB27" s="741"/>
      <c r="AC27" s="741"/>
      <c r="AD27" s="741"/>
      <c r="AE27" s="741"/>
    </row>
    <row r="28" spans="1:31" ht="15.75" customHeight="1">
      <c r="A28" s="289" t="s">
        <v>2693</v>
      </c>
      <c r="B28" s="289" t="s">
        <v>2900</v>
      </c>
      <c r="C28" s="289" t="s">
        <v>2999</v>
      </c>
      <c r="D28" s="744" t="s">
        <v>9171</v>
      </c>
      <c r="E28" s="220" t="s">
        <v>9172</v>
      </c>
      <c r="F28" s="220"/>
      <c r="G28" s="220"/>
      <c r="H28" s="220"/>
      <c r="I28" s="220"/>
      <c r="J28" s="220"/>
      <c r="K28" s="220"/>
      <c r="L28" s="220"/>
      <c r="M28" s="220"/>
      <c r="N28" s="220"/>
      <c r="O28" s="220"/>
      <c r="P28" s="220"/>
      <c r="Q28" s="220"/>
      <c r="R28" s="220"/>
      <c r="S28" s="535"/>
      <c r="T28" s="535"/>
      <c r="U28" s="535"/>
      <c r="V28" s="535"/>
      <c r="W28" s="535"/>
      <c r="X28" s="535"/>
      <c r="Y28" s="535"/>
      <c r="Z28" s="535"/>
      <c r="AA28" s="535"/>
      <c r="AB28" s="535"/>
      <c r="AC28" s="535"/>
      <c r="AD28" s="535"/>
      <c r="AE28" s="535"/>
    </row>
    <row r="29" spans="1:31" ht="15.75" customHeight="1">
      <c r="A29" s="739" t="s">
        <v>3588</v>
      </c>
      <c r="B29" s="739" t="s">
        <v>3589</v>
      </c>
      <c r="C29" s="739" t="s">
        <v>3590</v>
      </c>
      <c r="D29" s="740" t="s">
        <v>9173</v>
      </c>
      <c r="E29" s="740"/>
      <c r="F29" s="740"/>
      <c r="G29" s="740"/>
      <c r="H29" s="740"/>
      <c r="I29" s="740"/>
      <c r="J29" s="740"/>
      <c r="K29" s="740"/>
      <c r="L29" s="740"/>
      <c r="M29" s="740"/>
      <c r="N29" s="740"/>
      <c r="O29" s="740"/>
      <c r="P29" s="740"/>
      <c r="Q29" s="740"/>
      <c r="R29" s="740"/>
      <c r="S29" s="741"/>
      <c r="T29" s="741"/>
      <c r="U29" s="741"/>
      <c r="V29" s="741"/>
      <c r="W29" s="741"/>
      <c r="X29" s="741"/>
      <c r="Y29" s="741"/>
      <c r="Z29" s="741"/>
      <c r="AA29" s="741"/>
      <c r="AB29" s="741"/>
      <c r="AC29" s="741"/>
      <c r="AD29" s="741"/>
      <c r="AE29" s="741"/>
    </row>
    <row r="30" spans="1:31" ht="15.75" customHeight="1">
      <c r="A30" s="289" t="s">
        <v>3591</v>
      </c>
      <c r="B30" s="289" t="s">
        <v>3592</v>
      </c>
      <c r="C30" s="566" t="s">
        <v>3593</v>
      </c>
      <c r="D30" s="220"/>
      <c r="E30" s="220"/>
      <c r="F30" s="220"/>
      <c r="G30" s="220"/>
      <c r="H30" s="220"/>
      <c r="I30" s="220"/>
      <c r="J30" s="220"/>
      <c r="K30" s="220"/>
      <c r="L30" s="220"/>
      <c r="M30" s="220"/>
      <c r="N30" s="220"/>
      <c r="O30" s="220"/>
      <c r="P30" s="220"/>
      <c r="Q30" s="220"/>
      <c r="R30" s="220"/>
      <c r="S30" s="535"/>
      <c r="T30" s="535"/>
      <c r="U30" s="535"/>
      <c r="V30" s="535"/>
      <c r="W30" s="535"/>
      <c r="X30" s="535"/>
      <c r="Y30" s="535"/>
      <c r="Z30" s="535"/>
      <c r="AA30" s="535"/>
      <c r="AB30" s="535"/>
      <c r="AC30" s="535"/>
      <c r="AD30" s="535"/>
      <c r="AE30" s="535"/>
    </row>
    <row r="31" spans="1:31" ht="15.75" customHeight="1">
      <c r="A31" s="739" t="s">
        <v>3591</v>
      </c>
      <c r="B31" s="739" t="s">
        <v>3594</v>
      </c>
      <c r="C31" s="566" t="s">
        <v>3595</v>
      </c>
      <c r="D31" s="740"/>
      <c r="E31" s="740"/>
      <c r="F31" s="740"/>
      <c r="G31" s="740"/>
      <c r="H31" s="740"/>
      <c r="I31" s="740"/>
      <c r="J31" s="740"/>
      <c r="K31" s="740"/>
      <c r="L31" s="740"/>
      <c r="M31" s="740"/>
      <c r="N31" s="740"/>
      <c r="O31" s="740"/>
      <c r="P31" s="740"/>
      <c r="Q31" s="740"/>
      <c r="R31" s="740"/>
      <c r="S31" s="741"/>
      <c r="T31" s="741"/>
      <c r="U31" s="741"/>
      <c r="V31" s="741"/>
      <c r="W31" s="741"/>
      <c r="X31" s="741"/>
      <c r="Y31" s="741"/>
      <c r="Z31" s="741"/>
      <c r="AA31" s="741"/>
      <c r="AB31" s="741"/>
      <c r="AC31" s="741"/>
      <c r="AD31" s="741"/>
      <c r="AE31" s="741"/>
    </row>
    <row r="32" spans="1:31" ht="15.75" customHeight="1">
      <c r="A32" s="289" t="s">
        <v>3591</v>
      </c>
      <c r="B32" s="289" t="s">
        <v>3596</v>
      </c>
      <c r="C32" s="566" t="s">
        <v>3597</v>
      </c>
      <c r="D32" s="220"/>
      <c r="E32" s="220"/>
      <c r="F32" s="220"/>
      <c r="G32" s="220"/>
      <c r="H32" s="220"/>
      <c r="I32" s="220"/>
      <c r="J32" s="220"/>
      <c r="K32" s="220"/>
      <c r="L32" s="220"/>
      <c r="M32" s="220"/>
      <c r="N32" s="220"/>
      <c r="O32" s="220"/>
      <c r="P32" s="220"/>
      <c r="Q32" s="220"/>
      <c r="R32" s="220"/>
      <c r="S32" s="535"/>
      <c r="T32" s="535"/>
      <c r="U32" s="535"/>
      <c r="V32" s="535"/>
      <c r="W32" s="535"/>
      <c r="X32" s="535"/>
      <c r="Y32" s="535"/>
      <c r="Z32" s="535"/>
      <c r="AA32" s="535"/>
      <c r="AB32" s="535"/>
      <c r="AC32" s="535"/>
      <c r="AD32" s="535"/>
      <c r="AE32" s="535"/>
    </row>
    <row r="33" spans="1:31" ht="15.75" customHeight="1">
      <c r="A33" s="739" t="s">
        <v>3591</v>
      </c>
      <c r="B33" s="739" t="s">
        <v>3598</v>
      </c>
      <c r="C33" s="566" t="s">
        <v>2701</v>
      </c>
      <c r="D33" s="740"/>
      <c r="E33" s="740"/>
      <c r="F33" s="740"/>
      <c r="G33" s="740"/>
      <c r="H33" s="740"/>
      <c r="I33" s="740"/>
      <c r="J33" s="740"/>
      <c r="K33" s="740"/>
      <c r="L33" s="740"/>
      <c r="M33" s="740"/>
      <c r="N33" s="740"/>
      <c r="O33" s="740"/>
      <c r="P33" s="740"/>
      <c r="Q33" s="740"/>
      <c r="R33" s="740"/>
      <c r="S33" s="741"/>
      <c r="T33" s="741"/>
      <c r="U33" s="741"/>
      <c r="V33" s="741"/>
      <c r="W33" s="741"/>
      <c r="X33" s="741"/>
      <c r="Y33" s="741"/>
      <c r="Z33" s="741"/>
      <c r="AA33" s="741"/>
      <c r="AB33" s="741"/>
      <c r="AC33" s="741"/>
      <c r="AD33" s="741"/>
      <c r="AE33" s="741"/>
    </row>
    <row r="34" spans="1:31" ht="15.75" customHeight="1">
      <c r="A34" s="289" t="s">
        <v>3591</v>
      </c>
      <c r="B34" s="289" t="s">
        <v>3598</v>
      </c>
      <c r="C34" s="566" t="s">
        <v>3039</v>
      </c>
      <c r="D34" s="220"/>
      <c r="E34" s="220"/>
      <c r="F34" s="220"/>
      <c r="G34" s="220"/>
      <c r="H34" s="220"/>
      <c r="I34" s="220"/>
      <c r="J34" s="220"/>
      <c r="K34" s="220"/>
      <c r="L34" s="220"/>
      <c r="M34" s="220"/>
      <c r="N34" s="220"/>
      <c r="O34" s="220"/>
      <c r="P34" s="220"/>
      <c r="Q34" s="220"/>
      <c r="R34" s="220"/>
      <c r="S34" s="535"/>
      <c r="T34" s="535"/>
      <c r="U34" s="535"/>
      <c r="V34" s="535"/>
      <c r="W34" s="535"/>
      <c r="X34" s="535"/>
      <c r="Y34" s="535"/>
      <c r="Z34" s="535"/>
      <c r="AA34" s="535"/>
      <c r="AB34" s="535"/>
      <c r="AC34" s="535"/>
      <c r="AD34" s="535"/>
      <c r="AE34" s="535"/>
    </row>
    <row r="35" spans="1:31" ht="15.75" customHeight="1">
      <c r="A35" s="739" t="s">
        <v>3591</v>
      </c>
      <c r="B35" s="739" t="s">
        <v>3596</v>
      </c>
      <c r="C35" s="566" t="s">
        <v>3601</v>
      </c>
      <c r="D35" s="740"/>
      <c r="E35" s="740"/>
      <c r="F35" s="740"/>
      <c r="G35" s="740"/>
      <c r="H35" s="740"/>
      <c r="I35" s="740"/>
      <c r="J35" s="740"/>
      <c r="K35" s="740"/>
      <c r="L35" s="740"/>
      <c r="M35" s="740"/>
      <c r="N35" s="740"/>
      <c r="O35" s="740"/>
      <c r="P35" s="740"/>
      <c r="Q35" s="740"/>
      <c r="R35" s="740"/>
      <c r="S35" s="741"/>
      <c r="T35" s="741"/>
      <c r="U35" s="741"/>
      <c r="V35" s="741"/>
      <c r="W35" s="741"/>
      <c r="X35" s="741"/>
      <c r="Y35" s="741"/>
      <c r="Z35" s="741"/>
      <c r="AA35" s="741"/>
      <c r="AB35" s="741"/>
      <c r="AC35" s="741"/>
      <c r="AD35" s="741"/>
      <c r="AE35" s="741"/>
    </row>
    <row r="36" spans="1:31" ht="15.75" customHeight="1">
      <c r="A36" s="289" t="s">
        <v>3591</v>
      </c>
      <c r="B36" s="289" t="s">
        <v>3596</v>
      </c>
      <c r="C36" s="566" t="s">
        <v>3602</v>
      </c>
      <c r="D36" s="220"/>
      <c r="E36" s="220"/>
      <c r="F36" s="220"/>
      <c r="G36" s="220"/>
      <c r="H36" s="220"/>
      <c r="I36" s="220"/>
      <c r="J36" s="220"/>
      <c r="K36" s="220"/>
      <c r="L36" s="220"/>
      <c r="M36" s="220"/>
      <c r="N36" s="220"/>
      <c r="O36" s="220"/>
      <c r="P36" s="220"/>
      <c r="Q36" s="220"/>
      <c r="R36" s="220"/>
      <c r="S36" s="535"/>
      <c r="T36" s="535"/>
      <c r="U36" s="535"/>
      <c r="V36" s="535"/>
      <c r="W36" s="535"/>
      <c r="X36" s="535"/>
      <c r="Y36" s="535"/>
      <c r="Z36" s="535"/>
      <c r="AA36" s="535"/>
      <c r="AB36" s="535"/>
      <c r="AC36" s="535"/>
      <c r="AD36" s="535"/>
      <c r="AE36" s="535"/>
    </row>
    <row r="37" spans="1:31" ht="15.75" customHeight="1">
      <c r="A37" s="739" t="s">
        <v>3591</v>
      </c>
      <c r="B37" s="739" t="s">
        <v>3603</v>
      </c>
      <c r="C37" s="566" t="s">
        <v>3604</v>
      </c>
      <c r="D37" s="740"/>
      <c r="E37" s="740"/>
      <c r="F37" s="740"/>
      <c r="G37" s="740"/>
      <c r="H37" s="740"/>
      <c r="I37" s="740"/>
      <c r="J37" s="740"/>
      <c r="K37" s="740"/>
      <c r="L37" s="740"/>
      <c r="M37" s="740"/>
      <c r="N37" s="740"/>
      <c r="O37" s="740"/>
      <c r="P37" s="740"/>
      <c r="Q37" s="740"/>
      <c r="R37" s="740"/>
      <c r="S37" s="741"/>
      <c r="T37" s="741"/>
      <c r="U37" s="741"/>
      <c r="V37" s="741"/>
      <c r="W37" s="741"/>
      <c r="X37" s="741"/>
      <c r="Y37" s="741"/>
      <c r="Z37" s="741"/>
      <c r="AA37" s="741"/>
      <c r="AB37" s="741"/>
      <c r="AC37" s="741"/>
      <c r="AD37" s="741"/>
      <c r="AE37" s="741"/>
    </row>
    <row r="38" spans="1:31" ht="15.75" customHeight="1">
      <c r="A38" s="289" t="s">
        <v>3591</v>
      </c>
      <c r="B38" s="289" t="s">
        <v>3605</v>
      </c>
      <c r="C38" s="566" t="s">
        <v>3606</v>
      </c>
      <c r="D38" s="220"/>
      <c r="E38" s="220"/>
      <c r="F38" s="220"/>
      <c r="G38" s="220"/>
      <c r="H38" s="220"/>
      <c r="I38" s="220"/>
      <c r="J38" s="220"/>
      <c r="K38" s="220"/>
      <c r="L38" s="220"/>
      <c r="M38" s="220"/>
      <c r="N38" s="220"/>
      <c r="O38" s="220"/>
      <c r="P38" s="220"/>
      <c r="Q38" s="220"/>
      <c r="R38" s="220"/>
      <c r="S38" s="535"/>
      <c r="T38" s="535"/>
      <c r="U38" s="535"/>
      <c r="V38" s="535"/>
      <c r="W38" s="535"/>
      <c r="X38" s="535"/>
      <c r="Y38" s="535"/>
      <c r="Z38" s="535"/>
      <c r="AA38" s="535"/>
      <c r="AB38" s="535"/>
      <c r="AC38" s="535"/>
      <c r="AD38" s="535"/>
      <c r="AE38" s="535"/>
    </row>
    <row r="39" spans="1:31" ht="15.75" customHeight="1">
      <c r="A39" s="739" t="s">
        <v>3591</v>
      </c>
      <c r="B39" s="739" t="s">
        <v>3607</v>
      </c>
      <c r="C39" s="285" t="s">
        <v>3608</v>
      </c>
      <c r="D39" s="740"/>
      <c r="E39" s="740"/>
      <c r="F39" s="740"/>
      <c r="G39" s="740"/>
      <c r="H39" s="740"/>
      <c r="I39" s="740"/>
      <c r="J39" s="740"/>
      <c r="K39" s="740"/>
      <c r="L39" s="740"/>
      <c r="M39" s="740"/>
      <c r="N39" s="740"/>
      <c r="O39" s="740"/>
      <c r="P39" s="740"/>
      <c r="Q39" s="740"/>
      <c r="R39" s="740"/>
      <c r="S39" s="741"/>
      <c r="T39" s="741"/>
      <c r="U39" s="741"/>
      <c r="V39" s="741"/>
      <c r="W39" s="741"/>
      <c r="X39" s="741"/>
      <c r="Y39" s="741"/>
      <c r="Z39" s="741"/>
      <c r="AA39" s="741"/>
      <c r="AB39" s="741"/>
      <c r="AC39" s="741"/>
      <c r="AD39" s="741"/>
      <c r="AE39" s="741"/>
    </row>
    <row r="40" spans="1:31" ht="15.75" customHeight="1">
      <c r="A40" s="289" t="s">
        <v>3591</v>
      </c>
      <c r="B40" s="289" t="s">
        <v>3609</v>
      </c>
      <c r="C40" s="566" t="s">
        <v>2702</v>
      </c>
      <c r="D40" s="220"/>
      <c r="E40" s="220"/>
      <c r="F40" s="220"/>
      <c r="G40" s="220"/>
      <c r="H40" s="220"/>
      <c r="I40" s="220"/>
      <c r="J40" s="220"/>
      <c r="K40" s="220"/>
      <c r="L40" s="220"/>
      <c r="M40" s="220"/>
      <c r="N40" s="220"/>
      <c r="O40" s="220"/>
      <c r="P40" s="220"/>
      <c r="Q40" s="220"/>
      <c r="R40" s="220"/>
      <c r="S40" s="535"/>
      <c r="T40" s="535"/>
      <c r="U40" s="535"/>
      <c r="V40" s="535"/>
      <c r="W40" s="535"/>
      <c r="X40" s="535"/>
      <c r="Y40" s="535"/>
      <c r="Z40" s="535"/>
      <c r="AA40" s="535"/>
      <c r="AB40" s="535"/>
      <c r="AC40" s="535"/>
      <c r="AD40" s="535"/>
      <c r="AE40" s="535"/>
    </row>
    <row r="41" spans="1:31" ht="15.75" customHeight="1">
      <c r="A41" s="739" t="s">
        <v>3591</v>
      </c>
      <c r="B41" s="739" t="s">
        <v>3610</v>
      </c>
      <c r="C41" s="566" t="s">
        <v>3611</v>
      </c>
      <c r="D41" s="740"/>
      <c r="E41" s="740"/>
      <c r="F41" s="740"/>
      <c r="G41" s="740"/>
      <c r="H41" s="740"/>
      <c r="I41" s="740"/>
      <c r="J41" s="740"/>
      <c r="K41" s="740"/>
      <c r="L41" s="740"/>
      <c r="M41" s="740"/>
      <c r="N41" s="740"/>
      <c r="O41" s="740"/>
      <c r="P41" s="740"/>
      <c r="Q41" s="740"/>
      <c r="R41" s="740"/>
      <c r="S41" s="741"/>
      <c r="T41" s="741"/>
      <c r="U41" s="741"/>
      <c r="V41" s="741"/>
      <c r="W41" s="741"/>
      <c r="X41" s="741"/>
      <c r="Y41" s="741"/>
      <c r="Z41" s="741"/>
      <c r="AA41" s="741"/>
      <c r="AB41" s="741"/>
      <c r="AC41" s="741"/>
      <c r="AD41" s="741"/>
      <c r="AE41" s="741"/>
    </row>
    <row r="42" spans="1:31" ht="15.75" customHeight="1">
      <c r="A42" s="289" t="s">
        <v>3591</v>
      </c>
      <c r="B42" s="289" t="s">
        <v>3612</v>
      </c>
      <c r="C42" s="566" t="s">
        <v>3613</v>
      </c>
      <c r="D42" s="220"/>
      <c r="E42" s="220"/>
      <c r="F42" s="220"/>
      <c r="G42" s="220"/>
      <c r="H42" s="220"/>
      <c r="I42" s="220"/>
      <c r="J42" s="220"/>
      <c r="K42" s="220"/>
      <c r="L42" s="220"/>
      <c r="M42" s="220"/>
      <c r="N42" s="220"/>
      <c r="O42" s="220"/>
      <c r="P42" s="220"/>
      <c r="Q42" s="220"/>
      <c r="R42" s="220"/>
      <c r="S42" s="535"/>
      <c r="T42" s="535"/>
      <c r="U42" s="535"/>
      <c r="V42" s="535"/>
      <c r="W42" s="535"/>
      <c r="X42" s="535"/>
      <c r="Y42" s="535"/>
      <c r="Z42" s="535"/>
      <c r="AA42" s="535"/>
      <c r="AB42" s="535"/>
      <c r="AC42" s="535"/>
      <c r="AD42" s="535"/>
      <c r="AE42" s="535"/>
    </row>
    <row r="43" spans="1:31" ht="15.75" customHeight="1">
      <c r="A43" s="739" t="s">
        <v>3614</v>
      </c>
      <c r="B43" s="739" t="s">
        <v>3615</v>
      </c>
      <c r="C43" s="739" t="s">
        <v>3616</v>
      </c>
      <c r="D43" s="745"/>
      <c r="E43" s="740"/>
      <c r="F43" s="740"/>
      <c r="G43" s="740"/>
      <c r="H43" s="740"/>
      <c r="I43" s="740"/>
      <c r="J43" s="740"/>
      <c r="K43" s="740"/>
      <c r="L43" s="740"/>
      <c r="M43" s="740"/>
      <c r="N43" s="740"/>
      <c r="O43" s="740"/>
      <c r="P43" s="740"/>
      <c r="Q43" s="740"/>
      <c r="R43" s="740"/>
      <c r="S43" s="741"/>
      <c r="T43" s="741"/>
      <c r="U43" s="741"/>
      <c r="V43" s="741"/>
      <c r="W43" s="741"/>
      <c r="X43" s="741"/>
      <c r="Y43" s="741"/>
      <c r="Z43" s="741"/>
      <c r="AA43" s="741"/>
      <c r="AB43" s="741"/>
      <c r="AC43" s="741"/>
      <c r="AD43" s="741"/>
      <c r="AE43" s="741"/>
    </row>
    <row r="44" spans="1:31" ht="15.75" customHeight="1">
      <c r="A44" s="289" t="s">
        <v>3614</v>
      </c>
      <c r="B44" s="289" t="s">
        <v>3617</v>
      </c>
      <c r="C44" s="289" t="s">
        <v>3618</v>
      </c>
      <c r="D44" s="220" t="s">
        <v>9174</v>
      </c>
      <c r="E44" s="220" t="s">
        <v>9175</v>
      </c>
      <c r="F44" s="220" t="s">
        <v>9176</v>
      </c>
      <c r="G44" s="220" t="s">
        <v>9177</v>
      </c>
      <c r="H44" s="220"/>
      <c r="I44" s="220"/>
      <c r="J44" s="220"/>
      <c r="K44" s="220"/>
      <c r="L44" s="220"/>
      <c r="M44" s="220"/>
      <c r="N44" s="220"/>
      <c r="O44" s="220"/>
      <c r="P44" s="220"/>
      <c r="Q44" s="220"/>
      <c r="R44" s="220"/>
      <c r="S44" s="535"/>
      <c r="T44" s="535"/>
      <c r="U44" s="535"/>
      <c r="V44" s="535"/>
      <c r="W44" s="535"/>
      <c r="X44" s="535"/>
      <c r="Y44" s="535"/>
      <c r="Z44" s="535"/>
      <c r="AA44" s="535"/>
      <c r="AB44" s="535"/>
      <c r="AC44" s="535"/>
      <c r="AD44" s="535"/>
      <c r="AE44" s="535"/>
    </row>
    <row r="45" spans="1:31" ht="15.75" customHeight="1">
      <c r="A45" s="739" t="s">
        <v>3614</v>
      </c>
      <c r="B45" s="739" t="s">
        <v>3166</v>
      </c>
      <c r="C45" s="739" t="s">
        <v>3619</v>
      </c>
      <c r="D45" s="740"/>
      <c r="E45" s="740"/>
      <c r="F45" s="740"/>
      <c r="G45" s="740"/>
      <c r="H45" s="740"/>
      <c r="I45" s="740"/>
      <c r="J45" s="740"/>
      <c r="K45" s="740"/>
      <c r="L45" s="740"/>
      <c r="M45" s="740"/>
      <c r="N45" s="740"/>
      <c r="O45" s="740"/>
      <c r="P45" s="740"/>
      <c r="Q45" s="740"/>
      <c r="R45" s="740"/>
      <c r="S45" s="741"/>
      <c r="T45" s="741"/>
      <c r="U45" s="741"/>
      <c r="V45" s="741"/>
      <c r="W45" s="741"/>
      <c r="X45" s="741"/>
      <c r="Y45" s="741"/>
      <c r="Z45" s="741"/>
      <c r="AA45" s="741"/>
      <c r="AB45" s="741"/>
      <c r="AC45" s="741"/>
      <c r="AD45" s="741"/>
      <c r="AE45" s="741"/>
    </row>
    <row r="46" spans="1:31" ht="15.75" customHeight="1">
      <c r="A46" s="289" t="s">
        <v>3614</v>
      </c>
      <c r="B46" s="289" t="s">
        <v>3166</v>
      </c>
      <c r="C46" s="566" t="s">
        <v>2990</v>
      </c>
      <c r="D46" s="220"/>
      <c r="E46" s="220"/>
      <c r="F46" s="220"/>
      <c r="G46" s="220"/>
      <c r="H46" s="220"/>
      <c r="I46" s="220"/>
      <c r="J46" s="220"/>
      <c r="K46" s="220"/>
      <c r="L46" s="220"/>
      <c r="M46" s="220"/>
      <c r="N46" s="220"/>
      <c r="O46" s="220"/>
      <c r="P46" s="220"/>
      <c r="Q46" s="220"/>
      <c r="R46" s="220"/>
      <c r="S46" s="535"/>
      <c r="T46" s="535"/>
      <c r="U46" s="535"/>
      <c r="V46" s="535"/>
      <c r="W46" s="535"/>
      <c r="X46" s="535"/>
      <c r="Y46" s="535"/>
      <c r="Z46" s="535"/>
      <c r="AA46" s="535"/>
      <c r="AB46" s="535"/>
      <c r="AC46" s="535"/>
      <c r="AD46" s="535"/>
      <c r="AE46" s="535"/>
    </row>
    <row r="47" spans="1:31" ht="15.75" customHeight="1">
      <c r="A47" s="739" t="s">
        <v>3614</v>
      </c>
      <c r="B47" s="739" t="s">
        <v>3622</v>
      </c>
      <c r="C47" s="739" t="s">
        <v>2715</v>
      </c>
      <c r="D47" s="740" t="s">
        <v>9178</v>
      </c>
      <c r="E47" s="740"/>
      <c r="F47" s="740"/>
      <c r="G47" s="740"/>
      <c r="H47" s="740"/>
      <c r="I47" s="740"/>
      <c r="J47" s="740"/>
      <c r="K47" s="740"/>
      <c r="L47" s="740"/>
      <c r="M47" s="740"/>
      <c r="N47" s="740"/>
      <c r="O47" s="740"/>
      <c r="P47" s="740"/>
      <c r="Q47" s="740"/>
      <c r="R47" s="740"/>
      <c r="S47" s="741"/>
      <c r="T47" s="741"/>
      <c r="U47" s="741"/>
      <c r="V47" s="741"/>
      <c r="W47" s="741"/>
      <c r="X47" s="741"/>
      <c r="Y47" s="741"/>
      <c r="Z47" s="741"/>
      <c r="AA47" s="741"/>
      <c r="AB47" s="741"/>
      <c r="AC47" s="741"/>
      <c r="AD47" s="741"/>
      <c r="AE47" s="741"/>
    </row>
    <row r="48" spans="1:31" ht="15.75" customHeight="1">
      <c r="A48" s="289" t="s">
        <v>3623</v>
      </c>
      <c r="B48" s="289" t="s">
        <v>3624</v>
      </c>
      <c r="C48" s="289" t="s">
        <v>3625</v>
      </c>
      <c r="D48" s="220"/>
      <c r="E48" s="220"/>
      <c r="F48" s="220"/>
      <c r="G48" s="220"/>
      <c r="H48" s="220"/>
      <c r="I48" s="220"/>
      <c r="J48" s="220"/>
      <c r="K48" s="220"/>
      <c r="L48" s="220"/>
      <c r="M48" s="220"/>
      <c r="N48" s="220"/>
      <c r="O48" s="220"/>
      <c r="P48" s="220"/>
      <c r="Q48" s="220"/>
      <c r="R48" s="220"/>
      <c r="S48" s="535"/>
      <c r="T48" s="535"/>
      <c r="U48" s="535"/>
      <c r="V48" s="535"/>
      <c r="W48" s="535"/>
      <c r="X48" s="535"/>
      <c r="Y48" s="535"/>
      <c r="Z48" s="535"/>
      <c r="AA48" s="535"/>
      <c r="AB48" s="535"/>
      <c r="AC48" s="535"/>
      <c r="AD48" s="535"/>
      <c r="AE48" s="535"/>
    </row>
    <row r="49" spans="1:31" ht="15.75" customHeight="1">
      <c r="A49" s="739" t="s">
        <v>3627</v>
      </c>
      <c r="B49" s="739" t="s">
        <v>3628</v>
      </c>
      <c r="C49" s="566" t="s">
        <v>3629</v>
      </c>
      <c r="D49" s="740"/>
      <c r="E49" s="740"/>
      <c r="F49" s="740"/>
      <c r="G49" s="740"/>
      <c r="H49" s="740"/>
      <c r="I49" s="740"/>
      <c r="J49" s="740"/>
      <c r="K49" s="740"/>
      <c r="L49" s="740"/>
      <c r="M49" s="740"/>
      <c r="N49" s="740"/>
      <c r="O49" s="740"/>
      <c r="P49" s="740"/>
      <c r="Q49" s="740"/>
      <c r="R49" s="740"/>
      <c r="S49" s="741"/>
      <c r="T49" s="741"/>
      <c r="U49" s="741"/>
      <c r="V49" s="741"/>
      <c r="W49" s="741"/>
      <c r="X49" s="741"/>
      <c r="Y49" s="741"/>
      <c r="Z49" s="741"/>
      <c r="AA49" s="741"/>
      <c r="AB49" s="741"/>
      <c r="AC49" s="741"/>
      <c r="AD49" s="741"/>
      <c r="AE49" s="741"/>
    </row>
    <row r="50" spans="1:31" ht="15.75" customHeight="1">
      <c r="A50" s="289" t="s">
        <v>3627</v>
      </c>
      <c r="B50" s="289" t="s">
        <v>3630</v>
      </c>
      <c r="C50" s="289" t="s">
        <v>3631</v>
      </c>
      <c r="D50" s="743"/>
      <c r="E50" s="220"/>
      <c r="F50" s="220"/>
      <c r="G50" s="220"/>
      <c r="H50" s="220"/>
      <c r="I50" s="220"/>
      <c r="J50" s="220"/>
      <c r="K50" s="220"/>
      <c r="L50" s="220"/>
      <c r="M50" s="220"/>
      <c r="N50" s="220"/>
      <c r="O50" s="220"/>
      <c r="P50" s="220"/>
      <c r="Q50" s="220"/>
      <c r="R50" s="220"/>
      <c r="S50" s="535"/>
      <c r="T50" s="535"/>
      <c r="U50" s="535"/>
      <c r="V50" s="535"/>
      <c r="W50" s="535"/>
      <c r="X50" s="535"/>
      <c r="Y50" s="535"/>
      <c r="Z50" s="535"/>
      <c r="AA50" s="535"/>
      <c r="AB50" s="535"/>
      <c r="AC50" s="535"/>
      <c r="AD50" s="535"/>
      <c r="AE50" s="535"/>
    </row>
    <row r="51" spans="1:31" ht="15.75" customHeight="1">
      <c r="A51" s="739" t="s">
        <v>3633</v>
      </c>
      <c r="B51" s="739" t="s">
        <v>3634</v>
      </c>
      <c r="C51" s="739" t="s">
        <v>2929</v>
      </c>
      <c r="D51" s="740" t="s">
        <v>9179</v>
      </c>
      <c r="E51" s="740" t="s">
        <v>9180</v>
      </c>
      <c r="F51" s="740" t="s">
        <v>6827</v>
      </c>
      <c r="G51" s="740" t="s">
        <v>6593</v>
      </c>
      <c r="H51" s="740" t="s">
        <v>9181</v>
      </c>
      <c r="I51" s="740" t="s">
        <v>9182</v>
      </c>
      <c r="J51" s="740"/>
      <c r="K51" s="740"/>
      <c r="L51" s="740"/>
      <c r="M51" s="740"/>
      <c r="N51" s="740"/>
      <c r="O51" s="740"/>
      <c r="P51" s="740"/>
      <c r="Q51" s="740"/>
      <c r="R51" s="740"/>
      <c r="S51" s="741"/>
      <c r="T51" s="741"/>
      <c r="U51" s="741"/>
      <c r="V51" s="741"/>
      <c r="W51" s="741"/>
      <c r="X51" s="741"/>
      <c r="Y51" s="741"/>
      <c r="Z51" s="741"/>
      <c r="AA51" s="741"/>
      <c r="AB51" s="741"/>
      <c r="AC51" s="741"/>
      <c r="AD51" s="741"/>
      <c r="AE51" s="741"/>
    </row>
    <row r="52" spans="1:31" ht="15.75" customHeight="1">
      <c r="A52" s="289" t="s">
        <v>3633</v>
      </c>
      <c r="B52" s="289" t="s">
        <v>3635</v>
      </c>
      <c r="C52" s="289" t="s">
        <v>3636</v>
      </c>
      <c r="D52" s="743"/>
      <c r="E52" s="220"/>
      <c r="F52" s="220"/>
      <c r="G52" s="220"/>
      <c r="H52" s="220"/>
      <c r="I52" s="220"/>
      <c r="J52" s="220"/>
      <c r="K52" s="220"/>
      <c r="L52" s="220"/>
      <c r="M52" s="220"/>
      <c r="N52" s="220"/>
      <c r="O52" s="220"/>
      <c r="P52" s="220"/>
      <c r="Q52" s="220"/>
      <c r="R52" s="220"/>
      <c r="S52" s="535"/>
      <c r="T52" s="535"/>
      <c r="U52" s="535"/>
      <c r="V52" s="535"/>
      <c r="W52" s="535"/>
      <c r="X52" s="535"/>
      <c r="Y52" s="535"/>
      <c r="Z52" s="535"/>
      <c r="AA52" s="535"/>
      <c r="AB52" s="535"/>
      <c r="AC52" s="535"/>
      <c r="AD52" s="535"/>
      <c r="AE52" s="535"/>
    </row>
    <row r="53" spans="1:31" ht="15.75" customHeight="1">
      <c r="A53" s="739" t="s">
        <v>3633</v>
      </c>
      <c r="B53" s="739" t="s">
        <v>3637</v>
      </c>
      <c r="C53" s="566" t="s">
        <v>3638</v>
      </c>
      <c r="D53" s="740"/>
      <c r="E53" s="740"/>
      <c r="F53" s="740"/>
      <c r="G53" s="740"/>
      <c r="H53" s="740"/>
      <c r="I53" s="740"/>
      <c r="J53" s="740"/>
      <c r="K53" s="740"/>
      <c r="L53" s="740"/>
      <c r="M53" s="740"/>
      <c r="N53" s="740"/>
      <c r="O53" s="740"/>
      <c r="P53" s="740"/>
      <c r="Q53" s="740"/>
      <c r="R53" s="740"/>
      <c r="S53" s="741"/>
      <c r="T53" s="741"/>
      <c r="U53" s="741"/>
      <c r="V53" s="741"/>
      <c r="W53" s="741"/>
      <c r="X53" s="741"/>
      <c r="Y53" s="741"/>
      <c r="Z53" s="741"/>
      <c r="AA53" s="741"/>
      <c r="AB53" s="741"/>
      <c r="AC53" s="741"/>
      <c r="AD53" s="741"/>
      <c r="AE53" s="741"/>
    </row>
    <row r="54" spans="1:31" ht="15.75" customHeight="1">
      <c r="A54" s="289" t="s">
        <v>3633</v>
      </c>
      <c r="B54" s="289" t="s">
        <v>3642</v>
      </c>
      <c r="C54" s="566" t="s">
        <v>3643</v>
      </c>
      <c r="D54" s="220"/>
      <c r="E54" s="220"/>
      <c r="F54" s="220"/>
      <c r="G54" s="220"/>
      <c r="H54" s="220"/>
      <c r="I54" s="220"/>
      <c r="J54" s="220"/>
      <c r="K54" s="220"/>
      <c r="L54" s="220"/>
      <c r="M54" s="220"/>
      <c r="N54" s="220"/>
      <c r="O54" s="220"/>
      <c r="P54" s="220"/>
      <c r="Q54" s="220"/>
      <c r="R54" s="220"/>
      <c r="S54" s="535"/>
      <c r="T54" s="535"/>
      <c r="U54" s="535"/>
      <c r="V54" s="535"/>
      <c r="W54" s="535"/>
      <c r="X54" s="535"/>
      <c r="Y54" s="535"/>
      <c r="Z54" s="535"/>
      <c r="AA54" s="535"/>
      <c r="AB54" s="535"/>
      <c r="AC54" s="535"/>
      <c r="AD54" s="535"/>
      <c r="AE54" s="535"/>
    </row>
    <row r="55" spans="1:31" ht="15.75" customHeight="1">
      <c r="A55" s="739" t="s">
        <v>3633</v>
      </c>
      <c r="B55" s="739" t="s">
        <v>3634</v>
      </c>
      <c r="C55" s="739" t="s">
        <v>3645</v>
      </c>
      <c r="D55" s="740"/>
      <c r="E55" s="740"/>
      <c r="F55" s="740"/>
      <c r="G55" s="740"/>
      <c r="H55" s="740"/>
      <c r="I55" s="740"/>
      <c r="J55" s="740"/>
      <c r="K55" s="740"/>
      <c r="L55" s="740"/>
      <c r="M55" s="740"/>
      <c r="N55" s="740"/>
      <c r="O55" s="740"/>
      <c r="P55" s="740"/>
      <c r="Q55" s="740"/>
      <c r="R55" s="740"/>
      <c r="S55" s="741"/>
      <c r="T55" s="741"/>
      <c r="U55" s="741"/>
      <c r="V55" s="741"/>
      <c r="W55" s="741"/>
      <c r="X55" s="741"/>
      <c r="Y55" s="741"/>
      <c r="Z55" s="741"/>
      <c r="AA55" s="741"/>
      <c r="AB55" s="741"/>
      <c r="AC55" s="741"/>
      <c r="AD55" s="741"/>
      <c r="AE55" s="741"/>
    </row>
    <row r="56" spans="1:31" ht="15.75" customHeight="1">
      <c r="A56" s="289" t="s">
        <v>3633</v>
      </c>
      <c r="B56" s="289" t="s">
        <v>3634</v>
      </c>
      <c r="C56" s="289" t="s">
        <v>2978</v>
      </c>
      <c r="D56" s="220" t="s">
        <v>9183</v>
      </c>
      <c r="E56" s="220" t="s">
        <v>9184</v>
      </c>
      <c r="F56" s="220" t="s">
        <v>9185</v>
      </c>
      <c r="G56" s="220" t="s">
        <v>9165</v>
      </c>
      <c r="H56" s="220" t="s">
        <v>9186</v>
      </c>
      <c r="I56" s="220" t="s">
        <v>9187</v>
      </c>
      <c r="J56" s="220" t="s">
        <v>9188</v>
      </c>
      <c r="K56" s="298" t="s">
        <v>9189</v>
      </c>
      <c r="L56" s="220"/>
      <c r="M56" s="220"/>
      <c r="N56" s="220"/>
      <c r="O56" s="220"/>
      <c r="P56" s="220"/>
      <c r="Q56" s="220"/>
      <c r="R56" s="220"/>
      <c r="S56" s="535"/>
      <c r="T56" s="535"/>
      <c r="U56" s="535"/>
      <c r="V56" s="535"/>
      <c r="W56" s="535"/>
      <c r="X56" s="535"/>
      <c r="Y56" s="535"/>
      <c r="Z56" s="535"/>
      <c r="AA56" s="535"/>
      <c r="AB56" s="535"/>
      <c r="AC56" s="535"/>
      <c r="AD56" s="535"/>
      <c r="AE56" s="535"/>
    </row>
    <row r="57" spans="1:31" ht="15.75" customHeight="1">
      <c r="A57" s="739" t="s">
        <v>3633</v>
      </c>
      <c r="B57" s="739" t="s">
        <v>3634</v>
      </c>
      <c r="C57" s="739" t="s">
        <v>3649</v>
      </c>
      <c r="D57" s="745"/>
      <c r="E57" s="740"/>
      <c r="F57" s="740"/>
      <c r="G57" s="740"/>
      <c r="H57" s="740"/>
      <c r="I57" s="740"/>
      <c r="J57" s="740"/>
      <c r="K57" s="740"/>
      <c r="L57" s="740"/>
      <c r="M57" s="740"/>
      <c r="N57" s="740"/>
      <c r="O57" s="740"/>
      <c r="P57" s="740"/>
      <c r="Q57" s="740"/>
      <c r="R57" s="740"/>
      <c r="S57" s="741"/>
      <c r="T57" s="741"/>
      <c r="U57" s="741"/>
      <c r="V57" s="741"/>
      <c r="W57" s="741"/>
      <c r="X57" s="741"/>
      <c r="Y57" s="741"/>
      <c r="Z57" s="741"/>
      <c r="AA57" s="741"/>
      <c r="AB57" s="741"/>
      <c r="AC57" s="741"/>
      <c r="AD57" s="741"/>
      <c r="AE57" s="741"/>
    </row>
    <row r="58" spans="1:31" ht="15.75" customHeight="1">
      <c r="A58" s="289" t="s">
        <v>3633</v>
      </c>
      <c r="B58" s="289" t="s">
        <v>3634</v>
      </c>
      <c r="C58" s="566" t="s">
        <v>9190</v>
      </c>
      <c r="D58" s="220"/>
      <c r="E58" s="220"/>
      <c r="F58" s="220"/>
      <c r="G58" s="220"/>
      <c r="H58" s="220"/>
      <c r="I58" s="220"/>
      <c r="J58" s="220"/>
      <c r="K58" s="220"/>
      <c r="L58" s="220"/>
      <c r="M58" s="220"/>
      <c r="N58" s="220"/>
      <c r="O58" s="220"/>
      <c r="P58" s="220"/>
      <c r="Q58" s="220"/>
      <c r="R58" s="220"/>
      <c r="S58" s="535"/>
      <c r="T58" s="535"/>
      <c r="U58" s="535"/>
      <c r="V58" s="535"/>
      <c r="W58" s="535"/>
      <c r="X58" s="535"/>
      <c r="Y58" s="535"/>
      <c r="Z58" s="535"/>
      <c r="AA58" s="535"/>
      <c r="AB58" s="535"/>
      <c r="AC58" s="535"/>
      <c r="AD58" s="535"/>
      <c r="AE58" s="535"/>
    </row>
    <row r="59" spans="1:31" ht="15.75" customHeight="1">
      <c r="A59" s="739" t="s">
        <v>3633</v>
      </c>
      <c r="B59" s="739" t="s">
        <v>3652</v>
      </c>
      <c r="C59" s="566" t="s">
        <v>3653</v>
      </c>
      <c r="D59" s="740"/>
      <c r="E59" s="740"/>
      <c r="F59" s="740"/>
      <c r="G59" s="740"/>
      <c r="H59" s="740"/>
      <c r="I59" s="740"/>
      <c r="J59" s="740"/>
      <c r="K59" s="740"/>
      <c r="L59" s="740"/>
      <c r="M59" s="740"/>
      <c r="N59" s="740"/>
      <c r="O59" s="740"/>
      <c r="P59" s="740"/>
      <c r="Q59" s="740"/>
      <c r="R59" s="740"/>
      <c r="S59" s="741"/>
      <c r="T59" s="741"/>
      <c r="U59" s="741"/>
      <c r="V59" s="741"/>
      <c r="W59" s="741"/>
      <c r="X59" s="741"/>
      <c r="Y59" s="741"/>
      <c r="Z59" s="741"/>
      <c r="AA59" s="741"/>
      <c r="AB59" s="741"/>
      <c r="AC59" s="741"/>
      <c r="AD59" s="741"/>
      <c r="AE59" s="741"/>
    </row>
    <row r="60" spans="1:31" ht="15.75" customHeight="1">
      <c r="A60" s="289" t="s">
        <v>3633</v>
      </c>
      <c r="B60" s="289" t="s">
        <v>3655</v>
      </c>
      <c r="C60" s="566" t="s">
        <v>3281</v>
      </c>
      <c r="D60" s="220"/>
      <c r="E60" s="220"/>
      <c r="F60" s="220"/>
      <c r="G60" s="220"/>
      <c r="H60" s="220"/>
      <c r="I60" s="220"/>
      <c r="J60" s="220"/>
      <c r="K60" s="220"/>
      <c r="L60" s="220"/>
      <c r="M60" s="220"/>
      <c r="N60" s="220"/>
      <c r="O60" s="220"/>
      <c r="P60" s="220"/>
      <c r="Q60" s="220"/>
      <c r="R60" s="220"/>
      <c r="S60" s="535"/>
      <c r="T60" s="535"/>
      <c r="U60" s="535"/>
      <c r="V60" s="535"/>
      <c r="W60" s="535"/>
      <c r="X60" s="535"/>
      <c r="Y60" s="535"/>
      <c r="Z60" s="535"/>
      <c r="AA60" s="535"/>
      <c r="AB60" s="535"/>
      <c r="AC60" s="535"/>
      <c r="AD60" s="535"/>
      <c r="AE60" s="535"/>
    </row>
    <row r="61" spans="1:31" ht="15.75" customHeight="1">
      <c r="A61" s="739" t="s">
        <v>3657</v>
      </c>
      <c r="B61" s="739" t="s">
        <v>3250</v>
      </c>
      <c r="C61" s="566" t="s">
        <v>3658</v>
      </c>
      <c r="D61" s="740"/>
      <c r="E61" s="740"/>
      <c r="F61" s="740"/>
      <c r="G61" s="740"/>
      <c r="H61" s="740"/>
      <c r="I61" s="740"/>
      <c r="J61" s="740"/>
      <c r="K61" s="740"/>
      <c r="L61" s="740"/>
      <c r="M61" s="740"/>
      <c r="N61" s="740"/>
      <c r="O61" s="740"/>
      <c r="P61" s="740"/>
      <c r="Q61" s="740"/>
      <c r="R61" s="740"/>
      <c r="S61" s="741"/>
      <c r="T61" s="741"/>
      <c r="U61" s="741"/>
      <c r="V61" s="741"/>
      <c r="W61" s="741"/>
      <c r="X61" s="741"/>
      <c r="Y61" s="741"/>
      <c r="Z61" s="741"/>
      <c r="AA61" s="741"/>
      <c r="AB61" s="741"/>
      <c r="AC61" s="741"/>
      <c r="AD61" s="741"/>
      <c r="AE61" s="741"/>
    </row>
    <row r="62" spans="1:31" ht="15.75" customHeight="1">
      <c r="A62" s="289" t="s">
        <v>3657</v>
      </c>
      <c r="B62" s="289" t="s">
        <v>3250</v>
      </c>
      <c r="C62" s="289" t="s">
        <v>3114</v>
      </c>
      <c r="D62" s="220" t="s">
        <v>9191</v>
      </c>
      <c r="E62" s="220"/>
      <c r="F62" s="220"/>
      <c r="G62" s="220"/>
      <c r="H62" s="220"/>
      <c r="I62" s="220"/>
      <c r="J62" s="220"/>
      <c r="K62" s="220"/>
      <c r="L62" s="220"/>
      <c r="M62" s="220"/>
      <c r="N62" s="220"/>
      <c r="O62" s="220"/>
      <c r="P62" s="220"/>
      <c r="Q62" s="220"/>
      <c r="R62" s="220"/>
      <c r="S62" s="535"/>
      <c r="T62" s="535"/>
      <c r="U62" s="535"/>
      <c r="V62" s="535"/>
      <c r="W62" s="535"/>
      <c r="X62" s="535"/>
      <c r="Y62" s="535"/>
      <c r="Z62" s="535"/>
      <c r="AA62" s="535"/>
      <c r="AB62" s="535"/>
      <c r="AC62" s="535"/>
      <c r="AD62" s="535"/>
      <c r="AE62" s="535"/>
    </row>
    <row r="63" spans="1:31" ht="15.75" customHeight="1">
      <c r="A63" s="739" t="s">
        <v>3661</v>
      </c>
      <c r="B63" s="739" t="s">
        <v>3662</v>
      </c>
      <c r="C63" s="566" t="s">
        <v>3663</v>
      </c>
      <c r="D63" s="740"/>
      <c r="E63" s="740"/>
      <c r="F63" s="740"/>
      <c r="G63" s="740"/>
      <c r="H63" s="740"/>
      <c r="I63" s="740"/>
      <c r="J63" s="740"/>
      <c r="K63" s="740"/>
      <c r="L63" s="740"/>
      <c r="M63" s="740"/>
      <c r="N63" s="740"/>
      <c r="O63" s="740"/>
      <c r="P63" s="740"/>
      <c r="Q63" s="740"/>
      <c r="R63" s="740"/>
      <c r="S63" s="741"/>
      <c r="T63" s="741"/>
      <c r="U63" s="741"/>
      <c r="V63" s="741"/>
      <c r="W63" s="741"/>
      <c r="X63" s="741"/>
      <c r="Y63" s="741"/>
      <c r="Z63" s="741"/>
      <c r="AA63" s="741"/>
      <c r="AB63" s="741"/>
      <c r="AC63" s="741"/>
      <c r="AD63" s="741"/>
      <c r="AE63" s="741"/>
    </row>
    <row r="64" spans="1:31" ht="15.75" customHeight="1">
      <c r="A64" s="289" t="s">
        <v>3664</v>
      </c>
      <c r="B64" s="289" t="s">
        <v>3665</v>
      </c>
      <c r="C64" s="566" t="s">
        <v>3666</v>
      </c>
      <c r="D64" s="220"/>
      <c r="E64" s="220"/>
      <c r="F64" s="220"/>
      <c r="G64" s="220"/>
      <c r="H64" s="220"/>
      <c r="I64" s="220"/>
      <c r="J64" s="220"/>
      <c r="K64" s="220"/>
      <c r="L64" s="220"/>
      <c r="M64" s="220"/>
      <c r="N64" s="220"/>
      <c r="O64" s="220"/>
      <c r="P64" s="220"/>
      <c r="Q64" s="220"/>
      <c r="R64" s="220"/>
      <c r="S64" s="535"/>
      <c r="T64" s="535"/>
      <c r="U64" s="535"/>
      <c r="V64" s="535"/>
      <c r="W64" s="535"/>
      <c r="X64" s="535"/>
      <c r="Y64" s="535"/>
      <c r="Z64" s="535"/>
      <c r="AA64" s="535"/>
      <c r="AB64" s="535"/>
      <c r="AC64" s="535"/>
      <c r="AD64" s="535"/>
      <c r="AE64" s="535"/>
    </row>
    <row r="65" spans="1:45" ht="15.75" customHeight="1">
      <c r="A65" s="739" t="s">
        <v>3664</v>
      </c>
      <c r="B65" s="739" t="s">
        <v>2937</v>
      </c>
      <c r="C65" s="739" t="s">
        <v>3667</v>
      </c>
      <c r="D65" s="740"/>
      <c r="E65" s="740"/>
      <c r="F65" s="740"/>
      <c r="G65" s="740"/>
      <c r="H65" s="740"/>
      <c r="I65" s="740"/>
      <c r="J65" s="740"/>
      <c r="K65" s="740"/>
      <c r="L65" s="740"/>
      <c r="M65" s="740"/>
      <c r="N65" s="740"/>
      <c r="O65" s="740"/>
      <c r="P65" s="740"/>
      <c r="Q65" s="740"/>
      <c r="R65" s="740"/>
      <c r="S65" s="741"/>
      <c r="T65" s="741"/>
      <c r="U65" s="741"/>
      <c r="V65" s="741"/>
      <c r="W65" s="741"/>
      <c r="X65" s="741"/>
      <c r="Y65" s="741"/>
      <c r="Z65" s="741"/>
      <c r="AA65" s="741"/>
      <c r="AB65" s="741"/>
      <c r="AC65" s="741"/>
      <c r="AD65" s="741"/>
      <c r="AE65" s="741"/>
    </row>
    <row r="66" spans="1:45" ht="15.75" customHeight="1">
      <c r="A66" s="289" t="s">
        <v>3668</v>
      </c>
      <c r="B66" s="289" t="s">
        <v>3669</v>
      </c>
      <c r="C66" s="566" t="s">
        <v>2746</v>
      </c>
      <c r="D66" s="220"/>
      <c r="E66" s="220"/>
      <c r="F66" s="220"/>
      <c r="G66" s="220"/>
      <c r="H66" s="220"/>
      <c r="I66" s="220"/>
      <c r="J66" s="220"/>
      <c r="K66" s="220"/>
      <c r="L66" s="220"/>
      <c r="M66" s="220"/>
      <c r="N66" s="220"/>
      <c r="O66" s="220"/>
      <c r="P66" s="220"/>
      <c r="Q66" s="220"/>
      <c r="R66" s="220"/>
      <c r="S66" s="535"/>
      <c r="T66" s="535"/>
      <c r="U66" s="535"/>
      <c r="V66" s="535"/>
      <c r="W66" s="535"/>
      <c r="X66" s="535"/>
      <c r="Y66" s="535"/>
      <c r="Z66" s="535"/>
      <c r="AA66" s="535"/>
      <c r="AB66" s="535"/>
      <c r="AC66" s="535"/>
      <c r="AD66" s="535"/>
      <c r="AE66" s="535"/>
    </row>
    <row r="67" spans="1:45" ht="15.75" customHeight="1">
      <c r="A67" s="739" t="s">
        <v>3668</v>
      </c>
      <c r="B67" s="739" t="s">
        <v>3669</v>
      </c>
      <c r="C67" s="566" t="s">
        <v>3321</v>
      </c>
      <c r="D67" s="740"/>
      <c r="E67" s="740"/>
      <c r="F67" s="740"/>
      <c r="G67" s="740"/>
      <c r="H67" s="740"/>
      <c r="I67" s="740"/>
      <c r="J67" s="740"/>
      <c r="K67" s="740"/>
      <c r="L67" s="740"/>
      <c r="M67" s="740"/>
      <c r="N67" s="740"/>
      <c r="O67" s="740"/>
      <c r="P67" s="740"/>
      <c r="Q67" s="740"/>
      <c r="R67" s="740"/>
      <c r="S67" s="741"/>
      <c r="T67" s="741"/>
      <c r="U67" s="741"/>
      <c r="V67" s="741"/>
      <c r="W67" s="741"/>
      <c r="X67" s="741"/>
      <c r="Y67" s="741"/>
      <c r="Z67" s="741"/>
      <c r="AA67" s="741"/>
      <c r="AB67" s="741"/>
      <c r="AC67" s="741"/>
      <c r="AD67" s="741"/>
      <c r="AE67" s="741"/>
    </row>
    <row r="68" spans="1:45" ht="15.75" customHeight="1">
      <c r="A68" s="289" t="s">
        <v>3668</v>
      </c>
      <c r="B68" s="289" t="s">
        <v>3672</v>
      </c>
      <c r="C68" s="566" t="s">
        <v>2745</v>
      </c>
      <c r="D68" s="220"/>
      <c r="E68" s="220"/>
      <c r="F68" s="220"/>
      <c r="G68" s="220"/>
      <c r="H68" s="220"/>
      <c r="I68" s="220"/>
      <c r="J68" s="220"/>
      <c r="K68" s="220"/>
      <c r="L68" s="220"/>
      <c r="M68" s="220"/>
      <c r="N68" s="220"/>
      <c r="O68" s="220"/>
      <c r="P68" s="220"/>
      <c r="Q68" s="220"/>
      <c r="R68" s="220"/>
      <c r="S68" s="535"/>
      <c r="T68" s="535"/>
      <c r="U68" s="535"/>
      <c r="V68" s="535"/>
      <c r="W68" s="535"/>
      <c r="X68" s="535"/>
      <c r="Y68" s="535"/>
      <c r="Z68" s="535"/>
      <c r="AA68" s="535"/>
      <c r="AB68" s="535"/>
      <c r="AC68" s="535"/>
      <c r="AD68" s="535"/>
      <c r="AE68" s="535"/>
    </row>
    <row r="69" spans="1:45" ht="15.75" customHeight="1">
      <c r="A69" s="739" t="s">
        <v>3668</v>
      </c>
      <c r="B69" s="739" t="s">
        <v>3674</v>
      </c>
      <c r="C69" s="739" t="s">
        <v>3675</v>
      </c>
      <c r="D69" s="740"/>
      <c r="E69" s="740"/>
      <c r="F69" s="740"/>
      <c r="G69" s="740"/>
      <c r="H69" s="740"/>
      <c r="I69" s="740"/>
      <c r="J69" s="740"/>
      <c r="K69" s="740"/>
      <c r="L69" s="740"/>
      <c r="M69" s="740"/>
      <c r="N69" s="740"/>
      <c r="O69" s="740"/>
      <c r="P69" s="740"/>
      <c r="Q69" s="740"/>
      <c r="R69" s="740"/>
      <c r="S69" s="741"/>
      <c r="T69" s="741"/>
      <c r="U69" s="741"/>
      <c r="V69" s="741"/>
      <c r="W69" s="741"/>
      <c r="X69" s="741"/>
      <c r="Y69" s="741"/>
      <c r="Z69" s="741"/>
      <c r="AA69" s="741"/>
      <c r="AB69" s="741"/>
      <c r="AC69" s="741"/>
      <c r="AD69" s="741"/>
      <c r="AE69" s="741"/>
    </row>
    <row r="70" spans="1:45" ht="15.75" customHeight="1">
      <c r="A70" s="289" t="s">
        <v>3677</v>
      </c>
      <c r="B70" s="289" t="s">
        <v>3635</v>
      </c>
      <c r="C70" s="289" t="s">
        <v>3678</v>
      </c>
      <c r="D70" s="220"/>
      <c r="E70" s="220"/>
      <c r="F70" s="220"/>
      <c r="G70" s="220"/>
      <c r="H70" s="220"/>
      <c r="I70" s="220"/>
      <c r="J70" s="220"/>
      <c r="K70" s="220"/>
      <c r="L70" s="220"/>
      <c r="M70" s="220"/>
      <c r="N70" s="220"/>
      <c r="O70" s="220"/>
      <c r="P70" s="220"/>
      <c r="Q70" s="220"/>
      <c r="R70" s="220"/>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row>
    <row r="71" spans="1:45" ht="15.75" customHeight="1">
      <c r="A71" s="739" t="s">
        <v>3677</v>
      </c>
      <c r="B71" s="739" t="s">
        <v>3680</v>
      </c>
      <c r="C71" s="566" t="s">
        <v>2987</v>
      </c>
      <c r="D71" s="740"/>
      <c r="E71" s="740"/>
      <c r="F71" s="740"/>
      <c r="G71" s="740"/>
      <c r="H71" s="740"/>
      <c r="I71" s="740"/>
      <c r="J71" s="740"/>
      <c r="K71" s="740"/>
      <c r="L71" s="740"/>
      <c r="M71" s="740"/>
      <c r="N71" s="740"/>
      <c r="O71" s="740"/>
      <c r="P71" s="740"/>
      <c r="Q71" s="740"/>
      <c r="R71" s="740"/>
      <c r="S71" s="741"/>
      <c r="T71" s="741"/>
      <c r="U71" s="741"/>
      <c r="V71" s="741"/>
      <c r="W71" s="741"/>
      <c r="X71" s="741"/>
      <c r="Y71" s="741"/>
      <c r="Z71" s="741"/>
      <c r="AA71" s="741"/>
      <c r="AB71" s="741"/>
      <c r="AC71" s="741"/>
      <c r="AD71" s="741"/>
      <c r="AE71" s="741"/>
      <c r="AF71" s="741"/>
      <c r="AG71" s="741"/>
      <c r="AH71" s="741"/>
      <c r="AI71" s="741"/>
      <c r="AJ71" s="741"/>
      <c r="AK71" s="741"/>
      <c r="AL71" s="741"/>
      <c r="AM71" s="741"/>
      <c r="AN71" s="741"/>
      <c r="AO71" s="741"/>
      <c r="AP71" s="741"/>
      <c r="AQ71" s="741"/>
      <c r="AR71" s="741"/>
      <c r="AS71" s="741"/>
    </row>
    <row r="72" spans="1:45" ht="15.75" customHeight="1">
      <c r="A72" s="289" t="s">
        <v>3677</v>
      </c>
      <c r="B72" s="289" t="s">
        <v>3681</v>
      </c>
      <c r="C72" s="566" t="s">
        <v>3682</v>
      </c>
      <c r="D72" s="220"/>
      <c r="E72" s="220"/>
      <c r="F72" s="220"/>
      <c r="G72" s="220"/>
      <c r="H72" s="220"/>
      <c r="I72" s="220"/>
      <c r="J72" s="220"/>
      <c r="K72" s="220"/>
      <c r="L72" s="220"/>
      <c r="M72" s="220"/>
      <c r="N72" s="220"/>
      <c r="O72" s="220"/>
      <c r="P72" s="220"/>
      <c r="Q72" s="220"/>
      <c r="R72" s="220"/>
      <c r="S72" s="535"/>
      <c r="T72" s="535"/>
      <c r="U72" s="535"/>
      <c r="V72" s="535"/>
      <c r="W72" s="535"/>
      <c r="X72" s="535"/>
      <c r="Y72" s="535"/>
      <c r="Z72" s="535"/>
      <c r="AA72" s="535"/>
      <c r="AB72" s="535"/>
      <c r="AC72" s="535"/>
      <c r="AD72" s="535"/>
      <c r="AE72" s="535"/>
      <c r="AF72" s="535"/>
      <c r="AG72" s="535"/>
      <c r="AH72" s="535"/>
      <c r="AI72" s="535"/>
      <c r="AJ72" s="535"/>
      <c r="AK72" s="535"/>
      <c r="AL72" s="535"/>
      <c r="AM72" s="535"/>
      <c r="AN72" s="535"/>
      <c r="AO72" s="535"/>
      <c r="AP72" s="535"/>
      <c r="AQ72" s="535"/>
      <c r="AR72" s="535"/>
      <c r="AS72" s="535"/>
    </row>
    <row r="73" spans="1:45" ht="15.75" customHeight="1">
      <c r="A73" s="739" t="s">
        <v>3677</v>
      </c>
      <c r="B73" s="739" t="s">
        <v>3680</v>
      </c>
      <c r="C73" s="739" t="s">
        <v>3684</v>
      </c>
      <c r="D73" s="740" t="s">
        <v>9192</v>
      </c>
      <c r="E73" s="740" t="s">
        <v>9193</v>
      </c>
      <c r="F73" s="740" t="s">
        <v>9194</v>
      </c>
      <c r="G73" s="740" t="s">
        <v>9195</v>
      </c>
      <c r="H73" s="740" t="s">
        <v>9192</v>
      </c>
      <c r="I73" s="740" t="s">
        <v>9196</v>
      </c>
      <c r="J73" s="740" t="s">
        <v>9197</v>
      </c>
      <c r="K73" s="740" t="s">
        <v>9198</v>
      </c>
      <c r="L73" s="740"/>
      <c r="M73" s="740"/>
      <c r="N73" s="740"/>
      <c r="O73" s="740"/>
      <c r="P73" s="740"/>
      <c r="Q73" s="740"/>
      <c r="R73" s="740"/>
      <c r="S73" s="741"/>
      <c r="T73" s="741"/>
      <c r="U73" s="741"/>
      <c r="V73" s="741"/>
      <c r="W73" s="741"/>
      <c r="X73" s="741"/>
      <c r="Y73" s="741"/>
      <c r="Z73" s="741"/>
      <c r="AA73" s="741"/>
      <c r="AB73" s="741"/>
      <c r="AC73" s="741"/>
      <c r="AD73" s="741"/>
      <c r="AE73" s="741"/>
      <c r="AF73" s="741"/>
      <c r="AG73" s="741"/>
      <c r="AH73" s="741"/>
      <c r="AI73" s="741"/>
      <c r="AJ73" s="741"/>
      <c r="AK73" s="741"/>
      <c r="AL73" s="741"/>
      <c r="AM73" s="741"/>
      <c r="AN73" s="741"/>
      <c r="AO73" s="741"/>
      <c r="AP73" s="741"/>
      <c r="AQ73" s="741"/>
      <c r="AR73" s="741"/>
      <c r="AS73" s="741"/>
    </row>
    <row r="74" spans="1:45" ht="15.75" customHeight="1">
      <c r="A74" s="289" t="s">
        <v>3677</v>
      </c>
      <c r="B74" s="289" t="s">
        <v>3680</v>
      </c>
      <c r="C74" s="289" t="s">
        <v>3686</v>
      </c>
      <c r="D74" s="220" t="s">
        <v>9199</v>
      </c>
      <c r="E74" s="220" t="s">
        <v>7665</v>
      </c>
      <c r="F74" s="220" t="s">
        <v>9200</v>
      </c>
      <c r="G74" s="220" t="s">
        <v>9201</v>
      </c>
      <c r="H74" s="220" t="s">
        <v>9199</v>
      </c>
      <c r="I74" s="220" t="s">
        <v>9202</v>
      </c>
      <c r="J74" s="220" t="s">
        <v>9203</v>
      </c>
      <c r="K74" s="220" t="s">
        <v>9204</v>
      </c>
      <c r="L74" s="220" t="s">
        <v>9205</v>
      </c>
      <c r="M74" s="220" t="s">
        <v>9206</v>
      </c>
      <c r="N74" s="220" t="s">
        <v>9207</v>
      </c>
      <c r="O74" s="220" t="s">
        <v>9208</v>
      </c>
      <c r="P74" s="220" t="s">
        <v>9209</v>
      </c>
      <c r="Q74" s="220" t="s">
        <v>9210</v>
      </c>
      <c r="R74" s="220" t="s">
        <v>9180</v>
      </c>
      <c r="S74" s="535" t="s">
        <v>9211</v>
      </c>
      <c r="T74" s="535" t="s">
        <v>7665</v>
      </c>
      <c r="U74" s="535" t="s">
        <v>6923</v>
      </c>
      <c r="V74" s="535" t="s">
        <v>9212</v>
      </c>
      <c r="W74" s="535" t="s">
        <v>9213</v>
      </c>
      <c r="X74" s="535" t="s">
        <v>9203</v>
      </c>
      <c r="Y74" s="535" t="s">
        <v>9214</v>
      </c>
      <c r="Z74" s="535" t="s">
        <v>9203</v>
      </c>
      <c r="AA74" s="746" t="s">
        <v>9215</v>
      </c>
      <c r="AB74" s="535" t="s">
        <v>7665</v>
      </c>
      <c r="AC74" s="535" t="s">
        <v>9216</v>
      </c>
      <c r="AD74" s="535" t="s">
        <v>9217</v>
      </c>
      <c r="AE74" s="535" t="s">
        <v>9218</v>
      </c>
      <c r="AF74" s="535" t="s">
        <v>7682</v>
      </c>
      <c r="AG74" s="535" t="s">
        <v>9219</v>
      </c>
      <c r="AH74" s="535" t="s">
        <v>9220</v>
      </c>
      <c r="AI74" s="535" t="s">
        <v>9221</v>
      </c>
      <c r="AJ74" s="535" t="s">
        <v>9222</v>
      </c>
      <c r="AK74" s="535" t="s">
        <v>9223</v>
      </c>
      <c r="AL74" s="535"/>
      <c r="AM74" s="535"/>
      <c r="AN74" s="535"/>
      <c r="AO74" s="535"/>
      <c r="AP74" s="535"/>
      <c r="AQ74" s="535"/>
      <c r="AR74" s="535"/>
      <c r="AS74" s="535"/>
    </row>
    <row r="75" spans="1:45" ht="15.75" customHeight="1">
      <c r="A75" s="739" t="s">
        <v>2641</v>
      </c>
      <c r="B75" s="739" t="s">
        <v>3688</v>
      </c>
      <c r="C75" s="739" t="s">
        <v>3689</v>
      </c>
      <c r="D75" s="740" t="s">
        <v>9224</v>
      </c>
      <c r="E75" s="740"/>
      <c r="F75" s="740"/>
      <c r="G75" s="740"/>
      <c r="H75" s="740"/>
      <c r="I75" s="740"/>
      <c r="J75" s="740"/>
      <c r="K75" s="740"/>
      <c r="L75" s="740"/>
      <c r="M75" s="740"/>
      <c r="N75" s="740"/>
      <c r="O75" s="740"/>
      <c r="P75" s="740"/>
      <c r="Q75" s="740"/>
      <c r="R75" s="740"/>
      <c r="S75" s="741"/>
      <c r="T75" s="741"/>
      <c r="U75" s="741"/>
      <c r="V75" s="741"/>
      <c r="W75" s="741"/>
      <c r="X75" s="741"/>
      <c r="Y75" s="741"/>
      <c r="Z75" s="741"/>
      <c r="AA75" s="741"/>
      <c r="AB75" s="741"/>
      <c r="AC75" s="741"/>
      <c r="AD75" s="741"/>
      <c r="AE75" s="741"/>
      <c r="AF75" s="741"/>
      <c r="AG75" s="741"/>
      <c r="AH75" s="741"/>
      <c r="AI75" s="741"/>
      <c r="AJ75" s="741"/>
      <c r="AK75" s="741"/>
      <c r="AL75" s="741"/>
      <c r="AM75" s="741"/>
      <c r="AN75" s="741"/>
      <c r="AO75" s="741"/>
      <c r="AP75" s="741"/>
      <c r="AQ75" s="741"/>
      <c r="AR75" s="741"/>
      <c r="AS75" s="741"/>
    </row>
    <row r="76" spans="1:45" ht="15.75" customHeight="1">
      <c r="A76" s="289" t="s">
        <v>2641</v>
      </c>
      <c r="B76" s="289" t="s">
        <v>3688</v>
      </c>
      <c r="C76" s="289" t="s">
        <v>3119</v>
      </c>
      <c r="D76" s="220" t="s">
        <v>9171</v>
      </c>
      <c r="E76" s="220" t="s">
        <v>9171</v>
      </c>
      <c r="F76" s="220" t="s">
        <v>9225</v>
      </c>
      <c r="G76" s="220" t="s">
        <v>9226</v>
      </c>
      <c r="H76" s="220" t="s">
        <v>9227</v>
      </c>
      <c r="I76" s="220" t="s">
        <v>9228</v>
      </c>
      <c r="J76" s="220" t="s">
        <v>9229</v>
      </c>
      <c r="K76" s="220"/>
      <c r="L76" s="220"/>
      <c r="M76" s="220"/>
      <c r="N76" s="220"/>
      <c r="O76" s="220"/>
      <c r="P76" s="220"/>
      <c r="Q76" s="220"/>
      <c r="R76" s="220"/>
      <c r="S76" s="535"/>
      <c r="T76" s="535"/>
      <c r="U76" s="535"/>
      <c r="V76" s="535"/>
      <c r="W76" s="535"/>
      <c r="X76" s="535"/>
      <c r="Y76" s="535"/>
      <c r="Z76" s="535"/>
      <c r="AA76" s="535"/>
      <c r="AB76" s="535"/>
      <c r="AC76" s="535"/>
      <c r="AD76" s="535"/>
      <c r="AE76" s="535"/>
      <c r="AF76" s="535"/>
      <c r="AG76" s="535"/>
      <c r="AH76" s="535"/>
      <c r="AI76" s="535"/>
      <c r="AJ76" s="535"/>
      <c r="AK76" s="535"/>
      <c r="AL76" s="535"/>
      <c r="AM76" s="535"/>
      <c r="AN76" s="535"/>
      <c r="AO76" s="535"/>
      <c r="AP76" s="535"/>
      <c r="AQ76" s="535"/>
      <c r="AR76" s="535"/>
      <c r="AS76" s="535"/>
    </row>
    <row r="77" spans="1:45" ht="15.75" customHeight="1">
      <c r="A77" s="739" t="s">
        <v>2641</v>
      </c>
      <c r="B77" s="739" t="s">
        <v>3688</v>
      </c>
      <c r="C77" s="566" t="s">
        <v>3000</v>
      </c>
      <c r="D77" s="740"/>
      <c r="E77" s="740"/>
      <c r="F77" s="740"/>
      <c r="G77" s="740"/>
      <c r="H77" s="740"/>
      <c r="I77" s="740"/>
      <c r="J77" s="740"/>
      <c r="K77" s="740"/>
      <c r="L77" s="740"/>
      <c r="M77" s="740"/>
      <c r="N77" s="740"/>
      <c r="O77" s="740"/>
      <c r="P77" s="740"/>
      <c r="Q77" s="740"/>
      <c r="R77" s="740"/>
      <c r="S77" s="741"/>
      <c r="T77" s="741"/>
      <c r="U77" s="741"/>
      <c r="V77" s="741"/>
      <c r="W77" s="741"/>
      <c r="X77" s="741"/>
      <c r="Y77" s="741"/>
      <c r="Z77" s="741"/>
      <c r="AA77" s="741"/>
      <c r="AB77" s="741"/>
      <c r="AC77" s="741"/>
      <c r="AD77" s="741"/>
      <c r="AE77" s="741"/>
      <c r="AF77" s="741"/>
      <c r="AG77" s="741"/>
      <c r="AH77" s="741"/>
      <c r="AI77" s="741"/>
      <c r="AJ77" s="741"/>
      <c r="AK77" s="741"/>
      <c r="AL77" s="741"/>
      <c r="AM77" s="741"/>
      <c r="AN77" s="741"/>
      <c r="AO77" s="741"/>
      <c r="AP77" s="741"/>
      <c r="AQ77" s="741"/>
      <c r="AR77" s="741"/>
      <c r="AS77" s="741"/>
    </row>
    <row r="78" spans="1:45" ht="15.75" customHeight="1">
      <c r="A78" s="289" t="s">
        <v>3691</v>
      </c>
      <c r="B78" s="289" t="s">
        <v>3692</v>
      </c>
      <c r="C78" s="289" t="s">
        <v>2758</v>
      </c>
      <c r="D78" s="220" t="s">
        <v>9230</v>
      </c>
      <c r="E78" s="220" t="s">
        <v>9231</v>
      </c>
      <c r="F78" s="220" t="s">
        <v>7644</v>
      </c>
      <c r="G78" s="220" t="s">
        <v>9232</v>
      </c>
      <c r="H78" s="220" t="s">
        <v>9233</v>
      </c>
      <c r="I78" s="220"/>
      <c r="J78" s="220"/>
      <c r="K78" s="220"/>
      <c r="L78" s="220"/>
      <c r="M78" s="220"/>
      <c r="N78" s="220"/>
      <c r="O78" s="220"/>
      <c r="P78" s="220"/>
      <c r="Q78" s="220"/>
      <c r="R78" s="220"/>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row>
    <row r="79" spans="1:45" ht="15.75" customHeight="1">
      <c r="A79" s="739" t="s">
        <v>3693</v>
      </c>
      <c r="B79" s="739" t="s">
        <v>3694</v>
      </c>
      <c r="C79" s="566" t="s">
        <v>3695</v>
      </c>
      <c r="D79" s="740"/>
      <c r="E79" s="740"/>
      <c r="F79" s="740"/>
      <c r="G79" s="740"/>
      <c r="H79" s="740"/>
      <c r="I79" s="740"/>
      <c r="J79" s="740"/>
      <c r="K79" s="740"/>
      <c r="L79" s="740"/>
      <c r="M79" s="740"/>
      <c r="N79" s="740"/>
      <c r="O79" s="740"/>
      <c r="P79" s="740"/>
      <c r="Q79" s="740"/>
      <c r="R79" s="740"/>
      <c r="S79" s="741"/>
      <c r="T79" s="741"/>
      <c r="U79" s="741"/>
      <c r="V79" s="741"/>
      <c r="W79" s="741"/>
      <c r="X79" s="741"/>
      <c r="Y79" s="741"/>
      <c r="Z79" s="741"/>
      <c r="AA79" s="741"/>
      <c r="AB79" s="741"/>
      <c r="AC79" s="741"/>
      <c r="AD79" s="741"/>
      <c r="AE79" s="741"/>
      <c r="AF79" s="741"/>
      <c r="AG79" s="741"/>
      <c r="AH79" s="741"/>
      <c r="AI79" s="741"/>
      <c r="AJ79" s="741"/>
      <c r="AK79" s="741"/>
      <c r="AL79" s="741"/>
      <c r="AM79" s="741"/>
      <c r="AN79" s="741"/>
      <c r="AO79" s="741"/>
      <c r="AP79" s="741"/>
      <c r="AQ79" s="741"/>
      <c r="AR79" s="741"/>
      <c r="AS79" s="741"/>
    </row>
    <row r="80" spans="1:45" ht="15.75" customHeight="1">
      <c r="A80" s="289" t="s">
        <v>3693</v>
      </c>
      <c r="B80" s="289" t="s">
        <v>3696</v>
      </c>
      <c r="C80" s="289" t="s">
        <v>3117</v>
      </c>
      <c r="D80" s="220" t="s">
        <v>9234</v>
      </c>
      <c r="E80" s="220" t="s">
        <v>9235</v>
      </c>
      <c r="F80" s="220"/>
      <c r="G80" s="220"/>
      <c r="H80" s="220"/>
      <c r="I80" s="220"/>
      <c r="J80" s="220"/>
      <c r="K80" s="220"/>
      <c r="L80" s="220"/>
      <c r="M80" s="220"/>
      <c r="N80" s="220"/>
      <c r="O80" s="220"/>
      <c r="P80" s="220"/>
      <c r="Q80" s="220"/>
      <c r="R80" s="220"/>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row>
    <row r="81" spans="1:45" ht="15.75" customHeight="1">
      <c r="A81" s="739" t="s">
        <v>3693</v>
      </c>
      <c r="B81" s="739" t="s">
        <v>3698</v>
      </c>
      <c r="C81" s="566" t="s">
        <v>3699</v>
      </c>
      <c r="D81" s="740"/>
      <c r="E81" s="740"/>
      <c r="F81" s="740"/>
      <c r="G81" s="740"/>
      <c r="H81" s="740"/>
      <c r="I81" s="740"/>
      <c r="J81" s="740"/>
      <c r="K81" s="740"/>
      <c r="L81" s="740"/>
      <c r="M81" s="740"/>
      <c r="N81" s="740"/>
      <c r="O81" s="740"/>
      <c r="P81" s="740"/>
      <c r="Q81" s="740"/>
      <c r="R81" s="740"/>
      <c r="S81" s="741"/>
      <c r="T81" s="741"/>
      <c r="U81" s="741"/>
      <c r="V81" s="741"/>
      <c r="W81" s="741"/>
      <c r="X81" s="741"/>
      <c r="Y81" s="741"/>
      <c r="Z81" s="741"/>
      <c r="AA81" s="741"/>
      <c r="AB81" s="741"/>
      <c r="AC81" s="741"/>
      <c r="AD81" s="741"/>
      <c r="AE81" s="741"/>
      <c r="AF81" s="741"/>
      <c r="AG81" s="741"/>
      <c r="AH81" s="741"/>
      <c r="AI81" s="741"/>
      <c r="AJ81" s="741"/>
      <c r="AK81" s="741"/>
      <c r="AL81" s="741"/>
      <c r="AM81" s="741"/>
      <c r="AN81" s="741"/>
      <c r="AO81" s="741"/>
      <c r="AP81" s="741"/>
      <c r="AQ81" s="741"/>
      <c r="AR81" s="741"/>
      <c r="AS81" s="741"/>
    </row>
    <row r="82" spans="1:45" ht="15.75" customHeight="1">
      <c r="A82" s="289" t="s">
        <v>3693</v>
      </c>
      <c r="B82" s="289" t="s">
        <v>3701</v>
      </c>
      <c r="C82" s="566" t="s">
        <v>2762</v>
      </c>
      <c r="D82" s="220"/>
      <c r="E82" s="220"/>
      <c r="F82" s="220"/>
      <c r="G82" s="220"/>
      <c r="H82" s="220"/>
      <c r="I82" s="220"/>
      <c r="J82" s="220"/>
      <c r="K82" s="220"/>
      <c r="L82" s="220"/>
      <c r="M82" s="220"/>
      <c r="N82" s="220"/>
      <c r="O82" s="220"/>
      <c r="P82" s="220"/>
      <c r="Q82" s="220"/>
      <c r="R82" s="220"/>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row>
    <row r="83" spans="1:45" ht="15.75" customHeight="1">
      <c r="A83" s="739" t="s">
        <v>3693</v>
      </c>
      <c r="B83" s="739" t="s">
        <v>3703</v>
      </c>
      <c r="C83" s="566" t="s">
        <v>3704</v>
      </c>
      <c r="D83" s="740"/>
      <c r="E83" s="740"/>
      <c r="F83" s="740"/>
      <c r="G83" s="740"/>
      <c r="H83" s="740"/>
      <c r="I83" s="740"/>
      <c r="J83" s="740"/>
      <c r="K83" s="740"/>
      <c r="L83" s="740"/>
      <c r="M83" s="740"/>
      <c r="N83" s="740"/>
      <c r="O83" s="740"/>
      <c r="P83" s="740"/>
      <c r="Q83" s="740"/>
      <c r="R83" s="740"/>
      <c r="S83" s="741"/>
      <c r="T83" s="741"/>
      <c r="U83" s="741"/>
      <c r="V83" s="741"/>
      <c r="W83" s="741"/>
      <c r="X83" s="741"/>
      <c r="Y83" s="741"/>
      <c r="Z83" s="741"/>
      <c r="AA83" s="741"/>
      <c r="AB83" s="741"/>
      <c r="AC83" s="741"/>
      <c r="AD83" s="741"/>
      <c r="AE83" s="741"/>
      <c r="AF83" s="741"/>
      <c r="AG83" s="741"/>
      <c r="AH83" s="741"/>
      <c r="AI83" s="741"/>
      <c r="AJ83" s="741"/>
      <c r="AK83" s="741"/>
      <c r="AL83" s="741"/>
      <c r="AM83" s="741"/>
      <c r="AN83" s="741"/>
      <c r="AO83" s="741"/>
      <c r="AP83" s="741"/>
      <c r="AQ83" s="741"/>
      <c r="AR83" s="741"/>
      <c r="AS83" s="741"/>
    </row>
    <row r="84" spans="1:45" ht="15.75" customHeight="1">
      <c r="A84" s="289" t="s">
        <v>3693</v>
      </c>
      <c r="B84" s="289" t="s">
        <v>3705</v>
      </c>
      <c r="C84" s="566" t="s">
        <v>3706</v>
      </c>
      <c r="D84" s="220"/>
      <c r="E84" s="220"/>
      <c r="F84" s="220"/>
      <c r="G84" s="220"/>
      <c r="H84" s="220"/>
      <c r="I84" s="220"/>
      <c r="J84" s="220"/>
      <c r="K84" s="220"/>
      <c r="L84" s="220"/>
      <c r="M84" s="220"/>
      <c r="N84" s="220"/>
      <c r="O84" s="220"/>
      <c r="P84" s="220"/>
      <c r="Q84" s="220"/>
      <c r="R84" s="220"/>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row>
    <row r="85" spans="1:45" ht="15.75" customHeight="1">
      <c r="A85" s="739" t="s">
        <v>3693</v>
      </c>
      <c r="B85" s="739" t="s">
        <v>3701</v>
      </c>
      <c r="C85" s="566" t="s">
        <v>3708</v>
      </c>
      <c r="D85" s="740"/>
      <c r="E85" s="740"/>
      <c r="F85" s="740"/>
      <c r="G85" s="740"/>
      <c r="H85" s="740"/>
      <c r="I85" s="740"/>
      <c r="J85" s="740"/>
      <c r="K85" s="740"/>
      <c r="L85" s="740"/>
      <c r="M85" s="740"/>
      <c r="N85" s="740"/>
      <c r="O85" s="740"/>
      <c r="P85" s="740"/>
      <c r="Q85" s="740"/>
      <c r="R85" s="740"/>
      <c r="S85" s="741"/>
      <c r="T85" s="741"/>
      <c r="U85" s="741"/>
      <c r="V85" s="741"/>
      <c r="W85" s="741"/>
      <c r="X85" s="741"/>
      <c r="Y85" s="741"/>
      <c r="Z85" s="741"/>
      <c r="AA85" s="741"/>
      <c r="AB85" s="741"/>
      <c r="AC85" s="741"/>
      <c r="AD85" s="741"/>
      <c r="AE85" s="741"/>
      <c r="AF85" s="741"/>
      <c r="AG85" s="741"/>
      <c r="AH85" s="741"/>
      <c r="AI85" s="741"/>
      <c r="AJ85" s="741"/>
      <c r="AK85" s="741"/>
      <c r="AL85" s="741"/>
      <c r="AM85" s="741"/>
      <c r="AN85" s="741"/>
      <c r="AO85" s="741"/>
      <c r="AP85" s="741"/>
      <c r="AQ85" s="741"/>
      <c r="AR85" s="741"/>
      <c r="AS85" s="741"/>
    </row>
    <row r="86" spans="1:45" ht="15.75" customHeight="1">
      <c r="A86" s="289" t="s">
        <v>3693</v>
      </c>
      <c r="B86" s="289" t="s">
        <v>3709</v>
      </c>
      <c r="C86" s="566" t="s">
        <v>3710</v>
      </c>
      <c r="D86" s="220"/>
      <c r="E86" s="220"/>
      <c r="F86" s="220"/>
      <c r="G86" s="220"/>
      <c r="H86" s="220"/>
      <c r="I86" s="220"/>
      <c r="J86" s="220"/>
      <c r="K86" s="220"/>
      <c r="L86" s="220"/>
      <c r="M86" s="220"/>
      <c r="N86" s="220"/>
      <c r="O86" s="220"/>
      <c r="P86" s="220"/>
      <c r="Q86" s="220"/>
      <c r="R86" s="220"/>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row>
    <row r="87" spans="1:45" ht="15.75" customHeight="1">
      <c r="A87" s="739" t="s">
        <v>3693</v>
      </c>
      <c r="B87" s="739"/>
      <c r="C87" s="566" t="s">
        <v>9236</v>
      </c>
      <c r="D87" s="740"/>
      <c r="E87" s="740"/>
      <c r="F87" s="740"/>
      <c r="G87" s="740"/>
      <c r="H87" s="740"/>
      <c r="I87" s="740"/>
      <c r="J87" s="740"/>
      <c r="K87" s="740"/>
      <c r="L87" s="740"/>
      <c r="M87" s="740"/>
      <c r="N87" s="740"/>
      <c r="O87" s="740"/>
      <c r="P87" s="740"/>
      <c r="Q87" s="740"/>
      <c r="R87" s="740"/>
      <c r="S87" s="741"/>
      <c r="T87" s="741"/>
      <c r="U87" s="741"/>
      <c r="V87" s="741"/>
      <c r="W87" s="741"/>
      <c r="X87" s="741"/>
      <c r="Y87" s="741"/>
      <c r="Z87" s="741"/>
      <c r="AA87" s="741"/>
      <c r="AB87" s="741"/>
      <c r="AC87" s="741"/>
      <c r="AD87" s="741"/>
      <c r="AE87" s="741"/>
      <c r="AF87" s="741"/>
      <c r="AG87" s="741"/>
      <c r="AH87" s="741"/>
      <c r="AI87" s="741"/>
      <c r="AJ87" s="741"/>
      <c r="AK87" s="741"/>
      <c r="AL87" s="741"/>
      <c r="AM87" s="741"/>
      <c r="AN87" s="741"/>
      <c r="AO87" s="741"/>
      <c r="AP87" s="741"/>
      <c r="AQ87" s="741"/>
      <c r="AR87" s="741"/>
      <c r="AS87" s="741"/>
    </row>
    <row r="88" spans="1:45" ht="15.75" customHeight="1">
      <c r="A88" s="289" t="s">
        <v>3712</v>
      </c>
      <c r="B88" s="289" t="s">
        <v>3713</v>
      </c>
      <c r="C88" s="289" t="s">
        <v>3714</v>
      </c>
      <c r="D88" s="220" t="s">
        <v>9237</v>
      </c>
      <c r="E88" s="220" t="s">
        <v>7138</v>
      </c>
      <c r="F88" s="220" t="s">
        <v>9238</v>
      </c>
      <c r="G88" s="220" t="s">
        <v>7138</v>
      </c>
      <c r="H88" s="220" t="s">
        <v>7950</v>
      </c>
      <c r="I88" s="220" t="s">
        <v>9239</v>
      </c>
      <c r="J88" s="220" t="s">
        <v>7138</v>
      </c>
      <c r="K88" s="747" t="s">
        <v>7138</v>
      </c>
      <c r="L88" s="220" t="s">
        <v>9240</v>
      </c>
      <c r="M88" s="220" t="s">
        <v>9240</v>
      </c>
      <c r="N88" s="220" t="s">
        <v>6477</v>
      </c>
      <c r="O88" s="220" t="s">
        <v>7669</v>
      </c>
      <c r="P88" s="220" t="s">
        <v>9241</v>
      </c>
      <c r="Q88" s="220" t="s">
        <v>9242</v>
      </c>
      <c r="R88" s="220" t="s">
        <v>7138</v>
      </c>
      <c r="S88" s="535" t="s">
        <v>9243</v>
      </c>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row>
    <row r="89" spans="1:45" ht="15.75" customHeight="1">
      <c r="A89" s="739" t="s">
        <v>3712</v>
      </c>
      <c r="B89" s="739" t="s">
        <v>3072</v>
      </c>
      <c r="C89" s="566" t="s">
        <v>3715</v>
      </c>
      <c r="D89" s="740"/>
      <c r="E89" s="740"/>
      <c r="F89" s="740"/>
      <c r="G89" s="740"/>
      <c r="H89" s="740"/>
      <c r="I89" s="740"/>
      <c r="J89" s="740"/>
      <c r="K89" s="740"/>
      <c r="L89" s="740"/>
      <c r="M89" s="740"/>
      <c r="N89" s="740"/>
      <c r="O89" s="740"/>
      <c r="P89" s="740"/>
      <c r="Q89" s="740"/>
      <c r="R89" s="740"/>
      <c r="S89" s="741"/>
      <c r="T89" s="741"/>
      <c r="U89" s="741"/>
      <c r="V89" s="741"/>
      <c r="W89" s="741"/>
      <c r="X89" s="741"/>
      <c r="Y89" s="741"/>
      <c r="Z89" s="741"/>
      <c r="AA89" s="741"/>
      <c r="AB89" s="741"/>
      <c r="AC89" s="741"/>
      <c r="AD89" s="741"/>
      <c r="AE89" s="741"/>
      <c r="AF89" s="741"/>
      <c r="AG89" s="741"/>
      <c r="AH89" s="741"/>
      <c r="AI89" s="741"/>
      <c r="AJ89" s="741"/>
      <c r="AK89" s="741"/>
      <c r="AL89" s="741"/>
      <c r="AM89" s="741"/>
      <c r="AN89" s="741"/>
      <c r="AO89" s="741"/>
      <c r="AP89" s="741"/>
      <c r="AQ89" s="741"/>
      <c r="AR89" s="741"/>
      <c r="AS89" s="741"/>
    </row>
    <row r="90" spans="1:45" ht="15.75" customHeight="1">
      <c r="A90" s="289" t="s">
        <v>3717</v>
      </c>
      <c r="B90" s="289" t="s">
        <v>2808</v>
      </c>
      <c r="C90" s="566" t="s">
        <v>3718</v>
      </c>
      <c r="D90" s="220"/>
      <c r="E90" s="220"/>
      <c r="F90" s="220"/>
      <c r="G90" s="220"/>
      <c r="H90" s="220"/>
      <c r="I90" s="220"/>
      <c r="J90" s="220"/>
      <c r="K90" s="220"/>
      <c r="L90" s="220"/>
      <c r="M90" s="220"/>
      <c r="N90" s="220"/>
      <c r="O90" s="220"/>
      <c r="P90" s="220"/>
      <c r="Q90" s="220"/>
      <c r="R90" s="220"/>
      <c r="S90" s="535"/>
      <c r="T90" s="535"/>
      <c r="U90" s="535"/>
      <c r="V90" s="535"/>
      <c r="W90" s="535"/>
      <c r="X90" s="535"/>
      <c r="Y90" s="535"/>
      <c r="Z90" s="535"/>
      <c r="AA90" s="535"/>
      <c r="AB90" s="535"/>
      <c r="AC90" s="535"/>
      <c r="AD90" s="535"/>
      <c r="AE90" s="535"/>
      <c r="AF90" s="535"/>
      <c r="AG90" s="535"/>
      <c r="AH90" s="535"/>
      <c r="AI90" s="535"/>
      <c r="AJ90" s="535"/>
      <c r="AK90" s="535"/>
      <c r="AL90" s="535"/>
      <c r="AM90" s="535"/>
      <c r="AN90" s="535"/>
      <c r="AO90" s="535"/>
      <c r="AP90" s="535"/>
      <c r="AQ90" s="535"/>
      <c r="AR90" s="535"/>
      <c r="AS90" s="535"/>
    </row>
    <row r="91" spans="1:45" ht="15.75" customHeight="1">
      <c r="A91" s="739" t="s">
        <v>3717</v>
      </c>
      <c r="B91" s="739" t="s">
        <v>3719</v>
      </c>
      <c r="C91" s="739" t="s">
        <v>2958</v>
      </c>
      <c r="D91" s="740" t="s">
        <v>9165</v>
      </c>
      <c r="E91" s="740" t="s">
        <v>9165</v>
      </c>
      <c r="F91" s="740" t="s">
        <v>8657</v>
      </c>
      <c r="G91" s="740" t="s">
        <v>9244</v>
      </c>
      <c r="H91" s="740" t="s">
        <v>9245</v>
      </c>
      <c r="I91" s="740"/>
      <c r="J91" s="740"/>
      <c r="K91" s="740"/>
      <c r="L91" s="740"/>
      <c r="M91" s="740"/>
      <c r="N91" s="740"/>
      <c r="O91" s="740"/>
      <c r="P91" s="740"/>
      <c r="Q91" s="740"/>
      <c r="R91" s="740"/>
      <c r="S91" s="741"/>
      <c r="T91" s="741"/>
      <c r="U91" s="741"/>
      <c r="V91" s="741"/>
      <c r="W91" s="741"/>
      <c r="X91" s="741"/>
      <c r="Y91" s="741"/>
      <c r="Z91" s="741"/>
      <c r="AA91" s="741"/>
      <c r="AB91" s="741"/>
      <c r="AC91" s="741"/>
      <c r="AD91" s="741"/>
      <c r="AE91" s="741"/>
      <c r="AF91" s="741"/>
      <c r="AG91" s="741"/>
      <c r="AH91" s="741"/>
      <c r="AI91" s="741"/>
      <c r="AJ91" s="741"/>
      <c r="AK91" s="741"/>
      <c r="AL91" s="741"/>
      <c r="AM91" s="741"/>
      <c r="AN91" s="741"/>
      <c r="AO91" s="741"/>
      <c r="AP91" s="741"/>
      <c r="AQ91" s="741"/>
      <c r="AR91" s="741"/>
      <c r="AS91" s="741"/>
    </row>
    <row r="92" spans="1:45" ht="15.75" customHeight="1">
      <c r="A92" s="289" t="s">
        <v>3717</v>
      </c>
      <c r="B92" s="289" t="s">
        <v>3720</v>
      </c>
      <c r="C92" s="289" t="s">
        <v>3721</v>
      </c>
      <c r="D92" s="220" t="s">
        <v>9246</v>
      </c>
      <c r="E92" s="220"/>
      <c r="F92" s="220"/>
      <c r="G92" s="220"/>
      <c r="H92" s="220"/>
      <c r="I92" s="220"/>
      <c r="J92" s="220"/>
      <c r="K92" s="220"/>
      <c r="L92" s="220"/>
      <c r="M92" s="220"/>
      <c r="N92" s="220"/>
      <c r="O92" s="220"/>
      <c r="P92" s="220"/>
      <c r="Q92" s="220"/>
      <c r="R92" s="220"/>
      <c r="S92" s="535"/>
      <c r="T92" s="535"/>
      <c r="U92" s="535"/>
      <c r="V92" s="535"/>
      <c r="W92" s="535"/>
      <c r="X92" s="535"/>
      <c r="Y92" s="535"/>
      <c r="Z92" s="535"/>
      <c r="AA92" s="535"/>
      <c r="AB92" s="535"/>
      <c r="AC92" s="535"/>
      <c r="AD92" s="535"/>
      <c r="AE92" s="535"/>
      <c r="AF92" s="535"/>
      <c r="AG92" s="535"/>
      <c r="AH92" s="535"/>
      <c r="AI92" s="535"/>
      <c r="AJ92" s="535"/>
      <c r="AK92" s="535"/>
      <c r="AL92" s="535"/>
      <c r="AM92" s="535"/>
      <c r="AN92" s="535"/>
      <c r="AO92" s="535"/>
      <c r="AP92" s="535"/>
      <c r="AQ92" s="535"/>
      <c r="AR92" s="535"/>
      <c r="AS92" s="535"/>
    </row>
    <row r="93" spans="1:45" ht="15.75" customHeight="1">
      <c r="A93" s="739" t="s">
        <v>3717</v>
      </c>
      <c r="B93" s="739" t="s">
        <v>3720</v>
      </c>
      <c r="C93" s="739" t="s">
        <v>3722</v>
      </c>
      <c r="D93" s="740" t="s">
        <v>9247</v>
      </c>
      <c r="E93" s="740" t="s">
        <v>9248</v>
      </c>
      <c r="F93" s="748" t="s">
        <v>9249</v>
      </c>
      <c r="G93" s="740" t="s">
        <v>9250</v>
      </c>
      <c r="H93" s="740" t="s">
        <v>9251</v>
      </c>
      <c r="I93" s="740" t="s">
        <v>9250</v>
      </c>
      <c r="J93" s="740" t="s">
        <v>9247</v>
      </c>
      <c r="K93" s="740" t="s">
        <v>9252</v>
      </c>
      <c r="L93" s="740" t="s">
        <v>9253</v>
      </c>
      <c r="M93" s="740" t="s">
        <v>9254</v>
      </c>
      <c r="N93" s="740" t="s">
        <v>9254</v>
      </c>
      <c r="O93" s="740" t="s">
        <v>6094</v>
      </c>
      <c r="P93" s="740" t="s">
        <v>9255</v>
      </c>
      <c r="Q93" s="740" t="s">
        <v>6094</v>
      </c>
      <c r="R93" s="740" t="s">
        <v>6097</v>
      </c>
      <c r="S93" s="741" t="s">
        <v>6094</v>
      </c>
      <c r="T93" s="741" t="s">
        <v>6094</v>
      </c>
      <c r="U93" s="741" t="s">
        <v>9256</v>
      </c>
      <c r="V93" s="741" t="s">
        <v>9257</v>
      </c>
      <c r="W93" s="741" t="s">
        <v>6094</v>
      </c>
      <c r="X93" s="741" t="s">
        <v>9258</v>
      </c>
      <c r="Y93" s="749" t="s">
        <v>6847</v>
      </c>
      <c r="Z93" s="741"/>
      <c r="AA93" s="741"/>
      <c r="AB93" s="741"/>
      <c r="AC93" s="741"/>
      <c r="AD93" s="741"/>
      <c r="AE93" s="741"/>
      <c r="AF93" s="741"/>
      <c r="AG93" s="741"/>
      <c r="AH93" s="741"/>
      <c r="AI93" s="741"/>
      <c r="AJ93" s="741"/>
      <c r="AK93" s="741"/>
      <c r="AL93" s="741"/>
      <c r="AM93" s="741"/>
      <c r="AN93" s="741"/>
      <c r="AO93" s="741"/>
      <c r="AP93" s="741"/>
      <c r="AQ93" s="741"/>
      <c r="AR93" s="741"/>
      <c r="AS93" s="741"/>
    </row>
    <row r="94" spans="1:45" ht="15.75" customHeight="1">
      <c r="A94" s="289" t="s">
        <v>3723</v>
      </c>
      <c r="B94" s="289" t="s">
        <v>3724</v>
      </c>
      <c r="C94" s="566" t="s">
        <v>3725</v>
      </c>
      <c r="D94" s="220"/>
      <c r="E94" s="220"/>
      <c r="F94" s="220"/>
      <c r="G94" s="220"/>
      <c r="H94" s="220"/>
      <c r="I94" s="220"/>
      <c r="J94" s="220"/>
      <c r="K94" s="220"/>
      <c r="L94" s="220"/>
      <c r="M94" s="220"/>
      <c r="N94" s="220"/>
      <c r="O94" s="220"/>
      <c r="P94" s="220"/>
      <c r="Q94" s="220"/>
      <c r="R94" s="220"/>
      <c r="S94" s="535"/>
      <c r="T94" s="535"/>
      <c r="U94" s="535"/>
      <c r="V94" s="535"/>
      <c r="W94" s="535"/>
      <c r="X94" s="535"/>
      <c r="Y94" s="535"/>
      <c r="Z94" s="535"/>
      <c r="AA94" s="535"/>
      <c r="AB94" s="535"/>
      <c r="AC94" s="535"/>
      <c r="AD94" s="535"/>
      <c r="AE94" s="535"/>
      <c r="AF94" s="535"/>
      <c r="AG94" s="535"/>
      <c r="AH94" s="535"/>
      <c r="AI94" s="535"/>
      <c r="AJ94" s="535"/>
      <c r="AK94" s="535"/>
      <c r="AL94" s="535"/>
      <c r="AM94" s="535"/>
      <c r="AN94" s="535"/>
      <c r="AO94" s="535"/>
      <c r="AP94" s="535"/>
      <c r="AQ94" s="535"/>
      <c r="AR94" s="535"/>
      <c r="AS94" s="535"/>
    </row>
    <row r="95" spans="1:45" ht="15.75" customHeight="1">
      <c r="A95" s="739" t="s">
        <v>3727</v>
      </c>
      <c r="B95" s="739" t="s">
        <v>3728</v>
      </c>
      <c r="C95" s="566" t="s">
        <v>3729</v>
      </c>
      <c r="D95" s="740"/>
      <c r="E95" s="740"/>
      <c r="F95" s="740"/>
      <c r="G95" s="740"/>
      <c r="H95" s="740"/>
      <c r="I95" s="740"/>
      <c r="J95" s="740"/>
      <c r="K95" s="740"/>
      <c r="L95" s="740"/>
      <c r="M95" s="740"/>
      <c r="N95" s="740"/>
      <c r="O95" s="740"/>
      <c r="P95" s="740"/>
      <c r="Q95" s="740"/>
      <c r="R95" s="740"/>
      <c r="S95" s="741"/>
      <c r="T95" s="741"/>
      <c r="U95" s="741"/>
      <c r="V95" s="741"/>
      <c r="W95" s="741"/>
      <c r="X95" s="741"/>
      <c r="Y95" s="741"/>
      <c r="Z95" s="741"/>
      <c r="AA95" s="741"/>
      <c r="AB95" s="741"/>
      <c r="AC95" s="741"/>
      <c r="AD95" s="741"/>
      <c r="AE95" s="741"/>
      <c r="AF95" s="741"/>
      <c r="AG95" s="741"/>
      <c r="AH95" s="741"/>
      <c r="AI95" s="741"/>
      <c r="AJ95" s="741"/>
      <c r="AK95" s="741"/>
      <c r="AL95" s="741"/>
      <c r="AM95" s="741"/>
      <c r="AN95" s="741"/>
      <c r="AO95" s="741"/>
      <c r="AP95" s="741"/>
      <c r="AQ95" s="741"/>
      <c r="AR95" s="741"/>
      <c r="AS95" s="741"/>
    </row>
    <row r="96" spans="1:45" ht="15.75" customHeight="1">
      <c r="A96" s="289" t="s">
        <v>3727</v>
      </c>
      <c r="B96" s="289" t="s">
        <v>3107</v>
      </c>
      <c r="C96" s="289" t="s">
        <v>2780</v>
      </c>
      <c r="D96" s="220" t="s">
        <v>9259</v>
      </c>
      <c r="E96" s="220"/>
      <c r="F96" s="220"/>
      <c r="G96" s="220"/>
      <c r="H96" s="220"/>
      <c r="I96" s="220"/>
      <c r="J96" s="220"/>
      <c r="K96" s="220"/>
      <c r="L96" s="220"/>
      <c r="M96" s="220"/>
      <c r="N96" s="220"/>
      <c r="O96" s="220"/>
      <c r="P96" s="220"/>
      <c r="Q96" s="220"/>
      <c r="R96" s="220"/>
      <c r="S96" s="535"/>
      <c r="T96" s="535"/>
      <c r="U96" s="535"/>
      <c r="V96" s="535"/>
      <c r="W96" s="535"/>
      <c r="X96" s="535"/>
      <c r="Y96" s="535"/>
      <c r="Z96" s="535"/>
      <c r="AA96" s="535"/>
      <c r="AB96" s="535"/>
      <c r="AC96" s="535"/>
      <c r="AD96" s="535"/>
      <c r="AE96" s="535"/>
      <c r="AF96" s="535"/>
      <c r="AG96" s="535"/>
      <c r="AH96" s="535"/>
      <c r="AI96" s="535"/>
      <c r="AJ96" s="535"/>
      <c r="AK96" s="535"/>
      <c r="AL96" s="535"/>
      <c r="AM96" s="535"/>
      <c r="AN96" s="535"/>
      <c r="AO96" s="535"/>
      <c r="AP96" s="535"/>
      <c r="AQ96" s="535"/>
      <c r="AR96" s="535"/>
      <c r="AS96" s="535"/>
    </row>
    <row r="97" spans="1:45" ht="15.75" customHeight="1">
      <c r="A97" s="739" t="s">
        <v>3727</v>
      </c>
      <c r="B97" s="739" t="s">
        <v>3733</v>
      </c>
      <c r="C97" s="739" t="s">
        <v>3045</v>
      </c>
      <c r="D97" s="740" t="s">
        <v>7944</v>
      </c>
      <c r="E97" s="740" t="s">
        <v>9260</v>
      </c>
      <c r="F97" s="740"/>
      <c r="G97" s="740"/>
      <c r="H97" s="740"/>
      <c r="I97" s="740"/>
      <c r="J97" s="740"/>
      <c r="K97" s="740"/>
      <c r="L97" s="740"/>
      <c r="M97" s="740"/>
      <c r="N97" s="740"/>
      <c r="O97" s="740"/>
      <c r="P97" s="740"/>
      <c r="Q97" s="740"/>
      <c r="R97" s="740"/>
      <c r="S97" s="741"/>
      <c r="T97" s="741"/>
      <c r="U97" s="741"/>
      <c r="V97" s="741"/>
      <c r="W97" s="741"/>
      <c r="X97" s="741"/>
      <c r="Y97" s="741"/>
      <c r="Z97" s="741"/>
      <c r="AA97" s="741"/>
      <c r="AB97" s="741"/>
      <c r="AC97" s="741"/>
      <c r="AD97" s="741"/>
      <c r="AE97" s="741"/>
      <c r="AF97" s="741"/>
      <c r="AG97" s="741"/>
      <c r="AH97" s="741"/>
      <c r="AI97" s="741"/>
      <c r="AJ97" s="741"/>
      <c r="AK97" s="741"/>
      <c r="AL97" s="741"/>
      <c r="AM97" s="741"/>
      <c r="AN97" s="741"/>
      <c r="AO97" s="741"/>
      <c r="AP97" s="741"/>
      <c r="AQ97" s="741"/>
      <c r="AR97" s="741"/>
      <c r="AS97" s="741"/>
    </row>
    <row r="98" spans="1:45" ht="15.75" customHeight="1">
      <c r="A98" s="289" t="s">
        <v>3727</v>
      </c>
      <c r="B98" s="289" t="s">
        <v>3734</v>
      </c>
      <c r="C98" s="289" t="s">
        <v>2992</v>
      </c>
      <c r="D98" s="220"/>
      <c r="E98" s="220"/>
      <c r="F98" s="220"/>
      <c r="G98" s="220"/>
      <c r="H98" s="220"/>
      <c r="I98" s="220"/>
      <c r="J98" s="220"/>
      <c r="K98" s="220"/>
      <c r="L98" s="220"/>
      <c r="M98" s="220"/>
      <c r="N98" s="220"/>
      <c r="O98" s="220"/>
      <c r="P98" s="220"/>
      <c r="Q98" s="220"/>
      <c r="R98" s="220"/>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row>
    <row r="99" spans="1:45" ht="15.75" customHeight="1">
      <c r="A99" s="739" t="s">
        <v>3727</v>
      </c>
      <c r="B99" s="739" t="s">
        <v>3735</v>
      </c>
      <c r="C99" s="739" t="s">
        <v>3736</v>
      </c>
      <c r="D99" s="740" t="s">
        <v>9261</v>
      </c>
      <c r="E99" s="740" t="s">
        <v>9262</v>
      </c>
      <c r="F99" s="740" t="s">
        <v>9263</v>
      </c>
      <c r="G99" s="740" t="s">
        <v>9264</v>
      </c>
      <c r="H99" s="740" t="s">
        <v>9265</v>
      </c>
      <c r="I99" s="740" t="s">
        <v>9266</v>
      </c>
      <c r="J99" s="740"/>
      <c r="K99" s="740"/>
      <c r="L99" s="740"/>
      <c r="M99" s="740"/>
      <c r="N99" s="740"/>
      <c r="O99" s="740"/>
      <c r="P99" s="740"/>
      <c r="Q99" s="740"/>
      <c r="R99" s="740"/>
      <c r="S99" s="741"/>
      <c r="T99" s="741"/>
      <c r="U99" s="741"/>
      <c r="V99" s="741"/>
      <c r="W99" s="741"/>
      <c r="X99" s="741"/>
      <c r="Y99" s="741"/>
      <c r="Z99" s="741"/>
      <c r="AA99" s="741"/>
      <c r="AB99" s="741"/>
      <c r="AC99" s="741"/>
      <c r="AD99" s="741"/>
      <c r="AE99" s="741"/>
      <c r="AF99" s="741"/>
      <c r="AG99" s="741"/>
      <c r="AH99" s="741"/>
      <c r="AI99" s="741"/>
      <c r="AJ99" s="741"/>
      <c r="AK99" s="741"/>
      <c r="AL99" s="741"/>
      <c r="AM99" s="741"/>
      <c r="AN99" s="741"/>
      <c r="AO99" s="741"/>
      <c r="AP99" s="741"/>
      <c r="AQ99" s="741"/>
      <c r="AR99" s="741"/>
      <c r="AS99" s="741"/>
    </row>
    <row r="100" spans="1:45" ht="15.75" customHeight="1">
      <c r="A100" s="289" t="s">
        <v>3740</v>
      </c>
      <c r="B100" s="289" t="s">
        <v>3741</v>
      </c>
      <c r="C100" s="289" t="s">
        <v>3742</v>
      </c>
      <c r="D100" s="744" t="s">
        <v>9247</v>
      </c>
      <c r="E100" s="744" t="s">
        <v>9247</v>
      </c>
      <c r="F100" s="220" t="s">
        <v>9267</v>
      </c>
      <c r="G100" s="220" t="s">
        <v>9268</v>
      </c>
      <c r="H100" s="220" t="s">
        <v>9269</v>
      </c>
      <c r="I100" s="220" t="s">
        <v>9270</v>
      </c>
      <c r="J100" s="220" t="s">
        <v>6847</v>
      </c>
      <c r="K100" s="220"/>
      <c r="L100" s="220"/>
      <c r="M100" s="220"/>
      <c r="N100" s="220"/>
      <c r="O100" s="220"/>
      <c r="P100" s="220"/>
      <c r="Q100" s="220"/>
      <c r="R100" s="220"/>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row>
    <row r="101" spans="1:45" ht="15.75" customHeight="1">
      <c r="A101" s="739" t="s">
        <v>3743</v>
      </c>
      <c r="B101" s="739" t="s">
        <v>3744</v>
      </c>
      <c r="C101" s="739" t="s">
        <v>9271</v>
      </c>
      <c r="D101" s="740" t="s">
        <v>9272</v>
      </c>
      <c r="E101" s="740"/>
      <c r="F101" s="740"/>
      <c r="G101" s="740"/>
      <c r="H101" s="740"/>
      <c r="I101" s="740"/>
      <c r="J101" s="740"/>
      <c r="K101" s="740"/>
      <c r="L101" s="740"/>
      <c r="M101" s="740"/>
      <c r="N101" s="740"/>
      <c r="O101" s="740"/>
      <c r="P101" s="740"/>
      <c r="Q101" s="740"/>
      <c r="R101" s="740"/>
      <c r="S101" s="741"/>
      <c r="T101" s="741"/>
      <c r="U101" s="741"/>
      <c r="V101" s="741"/>
      <c r="W101" s="741"/>
      <c r="X101" s="741"/>
      <c r="Y101" s="741"/>
      <c r="Z101" s="741"/>
      <c r="AA101" s="741"/>
      <c r="AB101" s="741"/>
      <c r="AC101" s="741"/>
      <c r="AD101" s="741"/>
      <c r="AE101" s="741"/>
      <c r="AF101" s="741"/>
      <c r="AG101" s="741"/>
      <c r="AH101" s="741"/>
      <c r="AI101" s="741"/>
      <c r="AJ101" s="741"/>
      <c r="AK101" s="741"/>
      <c r="AL101" s="741"/>
      <c r="AM101" s="741"/>
      <c r="AN101" s="741"/>
      <c r="AO101" s="741"/>
      <c r="AP101" s="741"/>
      <c r="AQ101" s="741"/>
      <c r="AR101" s="741"/>
      <c r="AS101" s="741"/>
    </row>
    <row r="102" spans="1:45" ht="15.75" customHeight="1">
      <c r="A102" s="289" t="s">
        <v>3747</v>
      </c>
      <c r="B102" s="220" t="s">
        <v>3748</v>
      </c>
      <c r="C102" s="566" t="s">
        <v>2794</v>
      </c>
      <c r="D102" s="220"/>
      <c r="E102" s="220"/>
      <c r="F102" s="220"/>
      <c r="G102" s="220"/>
      <c r="H102" s="220"/>
      <c r="I102" s="220"/>
      <c r="J102" s="220"/>
      <c r="K102" s="220"/>
      <c r="L102" s="220"/>
      <c r="M102" s="220"/>
      <c r="N102" s="220"/>
      <c r="O102" s="220"/>
      <c r="P102" s="220"/>
      <c r="Q102" s="220"/>
      <c r="R102" s="220"/>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row>
    <row r="103" spans="1:45" ht="15.75" customHeight="1">
      <c r="A103" s="739" t="s">
        <v>3747</v>
      </c>
      <c r="B103" s="739" t="s">
        <v>3749</v>
      </c>
      <c r="C103" s="566" t="s">
        <v>3750</v>
      </c>
      <c r="D103" s="740"/>
      <c r="E103" s="740"/>
      <c r="F103" s="740"/>
      <c r="G103" s="740"/>
      <c r="H103" s="740"/>
      <c r="I103" s="740"/>
      <c r="J103" s="740"/>
      <c r="K103" s="740"/>
      <c r="L103" s="740"/>
      <c r="M103" s="740"/>
      <c r="N103" s="740"/>
      <c r="O103" s="740"/>
      <c r="P103" s="740"/>
      <c r="Q103" s="740"/>
      <c r="R103" s="740"/>
      <c r="S103" s="741"/>
      <c r="T103" s="741"/>
      <c r="U103" s="741"/>
      <c r="V103" s="741"/>
      <c r="W103" s="741"/>
      <c r="X103" s="741"/>
      <c r="Y103" s="741"/>
      <c r="Z103" s="741"/>
      <c r="AA103" s="741"/>
      <c r="AB103" s="741"/>
      <c r="AC103" s="741"/>
      <c r="AD103" s="741"/>
      <c r="AE103" s="741"/>
      <c r="AF103" s="741"/>
      <c r="AG103" s="741"/>
      <c r="AH103" s="741"/>
      <c r="AI103" s="741"/>
      <c r="AJ103" s="741"/>
      <c r="AK103" s="741"/>
      <c r="AL103" s="741"/>
      <c r="AM103" s="741"/>
      <c r="AN103" s="741"/>
      <c r="AO103" s="741"/>
      <c r="AP103" s="741"/>
      <c r="AQ103" s="741"/>
      <c r="AR103" s="741"/>
      <c r="AS103" s="741"/>
    </row>
    <row r="104" spans="1:45" ht="15.75" customHeight="1">
      <c r="A104" s="289" t="s">
        <v>3747</v>
      </c>
      <c r="B104" s="289" t="s">
        <v>3751</v>
      </c>
      <c r="C104" s="566" t="s">
        <v>3752</v>
      </c>
      <c r="D104" s="220"/>
      <c r="E104" s="220"/>
      <c r="F104" s="220"/>
      <c r="G104" s="220"/>
      <c r="H104" s="220"/>
      <c r="I104" s="220"/>
      <c r="J104" s="220"/>
      <c r="K104" s="220"/>
      <c r="L104" s="220"/>
      <c r="M104" s="220"/>
      <c r="N104" s="220"/>
      <c r="O104" s="220"/>
      <c r="P104" s="220"/>
      <c r="Q104" s="220"/>
      <c r="R104" s="220"/>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row>
    <row r="105" spans="1:45" ht="15.75" customHeight="1">
      <c r="A105" s="739" t="s">
        <v>3747</v>
      </c>
      <c r="B105" s="739" t="s">
        <v>3754</v>
      </c>
      <c r="C105" s="566" t="s">
        <v>3755</v>
      </c>
      <c r="D105" s="740"/>
      <c r="E105" s="740"/>
      <c r="F105" s="740"/>
      <c r="G105" s="740"/>
      <c r="H105" s="740"/>
      <c r="I105" s="740"/>
      <c r="J105" s="740"/>
      <c r="K105" s="740"/>
      <c r="L105" s="740"/>
      <c r="M105" s="740"/>
      <c r="N105" s="740"/>
      <c r="O105" s="740"/>
      <c r="P105" s="740"/>
      <c r="Q105" s="740"/>
      <c r="R105" s="740"/>
      <c r="S105" s="741"/>
      <c r="T105" s="741"/>
      <c r="U105" s="741"/>
      <c r="V105" s="741"/>
      <c r="W105" s="741"/>
      <c r="X105" s="741"/>
      <c r="Y105" s="741"/>
      <c r="Z105" s="741"/>
      <c r="AA105" s="741"/>
      <c r="AB105" s="741"/>
      <c r="AC105" s="741"/>
      <c r="AD105" s="741"/>
      <c r="AE105" s="741"/>
      <c r="AF105" s="741"/>
      <c r="AG105" s="741"/>
      <c r="AH105" s="741"/>
      <c r="AI105" s="741"/>
      <c r="AJ105" s="741"/>
      <c r="AK105" s="741"/>
      <c r="AL105" s="741"/>
      <c r="AM105" s="741"/>
      <c r="AN105" s="741"/>
      <c r="AO105" s="741"/>
      <c r="AP105" s="741"/>
      <c r="AQ105" s="741"/>
      <c r="AR105" s="741"/>
      <c r="AS105" s="741"/>
    </row>
    <row r="106" spans="1:45" ht="15.75" customHeight="1">
      <c r="A106" s="289" t="s">
        <v>3747</v>
      </c>
      <c r="B106" s="289" t="s">
        <v>3756</v>
      </c>
      <c r="C106" s="285" t="s">
        <v>3757</v>
      </c>
      <c r="D106" s="220" t="s">
        <v>9273</v>
      </c>
      <c r="E106" s="220"/>
      <c r="F106" s="220"/>
      <c r="G106" s="220"/>
      <c r="H106" s="220"/>
      <c r="I106" s="220"/>
      <c r="J106" s="220"/>
      <c r="K106" s="220"/>
      <c r="L106" s="220"/>
      <c r="M106" s="220"/>
      <c r="N106" s="220"/>
      <c r="O106" s="220"/>
      <c r="P106" s="220"/>
      <c r="Q106" s="220"/>
      <c r="R106" s="220"/>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row>
    <row r="107" spans="1:45" ht="15.75" customHeight="1">
      <c r="A107" s="739" t="s">
        <v>3747</v>
      </c>
      <c r="B107" s="739" t="s">
        <v>3758</v>
      </c>
      <c r="C107" s="566" t="s">
        <v>3759</v>
      </c>
      <c r="D107" s="740"/>
      <c r="E107" s="740"/>
      <c r="F107" s="740"/>
      <c r="G107" s="740"/>
      <c r="H107" s="740"/>
      <c r="I107" s="740"/>
      <c r="J107" s="740"/>
      <c r="K107" s="740"/>
      <c r="L107" s="740"/>
      <c r="M107" s="740"/>
      <c r="N107" s="740"/>
      <c r="O107" s="740"/>
      <c r="P107" s="740"/>
      <c r="Q107" s="740"/>
      <c r="R107" s="740"/>
      <c r="S107" s="741"/>
      <c r="T107" s="741"/>
      <c r="U107" s="741"/>
      <c r="V107" s="741"/>
      <c r="W107" s="741"/>
      <c r="X107" s="741"/>
      <c r="Y107" s="741"/>
      <c r="Z107" s="741"/>
      <c r="AA107" s="741"/>
      <c r="AB107" s="741"/>
      <c r="AC107" s="741"/>
      <c r="AD107" s="741"/>
      <c r="AE107" s="741"/>
      <c r="AF107" s="741"/>
      <c r="AG107" s="741"/>
      <c r="AH107" s="741"/>
      <c r="AI107" s="741"/>
      <c r="AJ107" s="741"/>
      <c r="AK107" s="741"/>
      <c r="AL107" s="741"/>
      <c r="AM107" s="741"/>
      <c r="AN107" s="741"/>
      <c r="AO107" s="741"/>
      <c r="AP107" s="741"/>
      <c r="AQ107" s="741"/>
      <c r="AR107" s="741"/>
      <c r="AS107" s="741"/>
    </row>
    <row r="108" spans="1:45" ht="15.75" customHeight="1">
      <c r="A108" s="289" t="s">
        <v>3747</v>
      </c>
      <c r="B108" s="289" t="s">
        <v>3760</v>
      </c>
      <c r="C108" s="566" t="s">
        <v>3761</v>
      </c>
      <c r="D108" s="220"/>
      <c r="E108" s="220"/>
      <c r="F108" s="220"/>
      <c r="G108" s="220"/>
      <c r="H108" s="220"/>
      <c r="I108" s="220"/>
      <c r="J108" s="220"/>
      <c r="K108" s="220"/>
      <c r="L108" s="220"/>
      <c r="M108" s="220"/>
      <c r="N108" s="220"/>
      <c r="O108" s="220"/>
      <c r="P108" s="220"/>
      <c r="Q108" s="220"/>
      <c r="R108" s="220"/>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row>
    <row r="109" spans="1:45" ht="15.75" customHeight="1">
      <c r="A109" s="739" t="s">
        <v>3747</v>
      </c>
      <c r="B109" s="739" t="s">
        <v>3760</v>
      </c>
      <c r="C109" s="566" t="s">
        <v>3762</v>
      </c>
      <c r="D109" s="740"/>
      <c r="E109" s="740"/>
      <c r="F109" s="740"/>
      <c r="G109" s="740"/>
      <c r="H109" s="740"/>
      <c r="I109" s="740"/>
      <c r="J109" s="740"/>
      <c r="K109" s="740"/>
      <c r="L109" s="740"/>
      <c r="M109" s="740"/>
      <c r="N109" s="740"/>
      <c r="O109" s="740"/>
      <c r="P109" s="740"/>
      <c r="Q109" s="740"/>
      <c r="R109" s="740"/>
      <c r="S109" s="741"/>
      <c r="T109" s="741"/>
      <c r="U109" s="741"/>
      <c r="V109" s="741"/>
      <c r="W109" s="741"/>
      <c r="X109" s="741"/>
      <c r="Y109" s="741"/>
      <c r="Z109" s="741"/>
      <c r="AA109" s="741"/>
      <c r="AB109" s="741"/>
      <c r="AC109" s="741"/>
      <c r="AD109" s="741"/>
      <c r="AE109" s="741"/>
      <c r="AF109" s="741"/>
      <c r="AG109" s="741"/>
      <c r="AH109" s="741"/>
      <c r="AI109" s="741"/>
      <c r="AJ109" s="741"/>
      <c r="AK109" s="741"/>
      <c r="AL109" s="741"/>
      <c r="AM109" s="741"/>
      <c r="AN109" s="741"/>
      <c r="AO109" s="741"/>
      <c r="AP109" s="741"/>
      <c r="AQ109" s="741"/>
      <c r="AR109" s="741"/>
      <c r="AS109" s="741"/>
    </row>
    <row r="110" spans="1:45" ht="15.75" customHeight="1">
      <c r="A110" s="289" t="s">
        <v>3747</v>
      </c>
      <c r="B110" s="289" t="s">
        <v>3002</v>
      </c>
      <c r="C110" s="750" t="s">
        <v>3763</v>
      </c>
      <c r="D110" s="743"/>
      <c r="E110" s="220"/>
      <c r="F110" s="220"/>
      <c r="G110" s="220"/>
      <c r="H110" s="220"/>
      <c r="I110" s="220"/>
      <c r="J110" s="220"/>
      <c r="K110" s="220"/>
      <c r="L110" s="220"/>
      <c r="M110" s="220"/>
      <c r="N110" s="220"/>
      <c r="O110" s="220"/>
      <c r="P110" s="220"/>
      <c r="Q110" s="220"/>
      <c r="R110" s="220"/>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row>
    <row r="111" spans="1:45" ht="15.75" customHeight="1">
      <c r="A111" s="739" t="s">
        <v>3764</v>
      </c>
      <c r="B111" s="739" t="s">
        <v>3765</v>
      </c>
      <c r="C111" s="740" t="s">
        <v>3766</v>
      </c>
      <c r="D111" s="745"/>
      <c r="E111" s="740"/>
      <c r="F111" s="740"/>
      <c r="G111" s="740"/>
      <c r="H111" s="740"/>
      <c r="I111" s="740"/>
      <c r="J111" s="740"/>
      <c r="K111" s="740"/>
      <c r="L111" s="740"/>
      <c r="M111" s="740"/>
      <c r="N111" s="740"/>
      <c r="O111" s="740"/>
      <c r="P111" s="740"/>
      <c r="Q111" s="740"/>
      <c r="R111" s="740"/>
      <c r="S111" s="741"/>
      <c r="T111" s="741"/>
      <c r="U111" s="741"/>
      <c r="V111" s="741"/>
      <c r="W111" s="741"/>
      <c r="X111" s="741"/>
      <c r="Y111" s="741"/>
      <c r="Z111" s="741"/>
      <c r="AA111" s="741"/>
      <c r="AB111" s="741"/>
      <c r="AC111" s="741"/>
      <c r="AD111" s="741"/>
      <c r="AE111" s="741"/>
      <c r="AF111" s="741"/>
      <c r="AG111" s="741"/>
      <c r="AH111" s="741"/>
      <c r="AI111" s="741"/>
      <c r="AJ111" s="741"/>
      <c r="AK111" s="741"/>
      <c r="AL111" s="741"/>
      <c r="AM111" s="741"/>
      <c r="AN111" s="741"/>
      <c r="AO111" s="741"/>
      <c r="AP111" s="741"/>
      <c r="AQ111" s="741"/>
      <c r="AR111" s="741"/>
      <c r="AS111" s="741"/>
    </row>
    <row r="112" spans="1:45" ht="15.75" customHeight="1">
      <c r="A112" s="289" t="s">
        <v>3767</v>
      </c>
      <c r="B112" s="289" t="s">
        <v>3768</v>
      </c>
      <c r="C112" s="750" t="s">
        <v>3769</v>
      </c>
      <c r="D112" s="220"/>
      <c r="E112" s="220"/>
      <c r="F112" s="220"/>
      <c r="G112" s="220"/>
      <c r="H112" s="220"/>
      <c r="I112" s="220"/>
      <c r="J112" s="220"/>
      <c r="K112" s="220"/>
      <c r="L112" s="220"/>
      <c r="M112" s="220"/>
      <c r="N112" s="220"/>
      <c r="O112" s="220"/>
      <c r="P112" s="220"/>
      <c r="Q112" s="220"/>
      <c r="R112" s="220"/>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row>
    <row r="113" spans="1:45" ht="15.75" customHeight="1">
      <c r="A113" s="739" t="s">
        <v>3770</v>
      </c>
      <c r="B113" s="739" t="s">
        <v>3072</v>
      </c>
      <c r="C113" s="750" t="s">
        <v>3771</v>
      </c>
      <c r="D113" s="740"/>
      <c r="E113" s="740"/>
      <c r="F113" s="740"/>
      <c r="G113" s="740"/>
      <c r="H113" s="740"/>
      <c r="I113" s="740"/>
      <c r="J113" s="740"/>
      <c r="K113" s="740"/>
      <c r="L113" s="740"/>
      <c r="M113" s="740"/>
      <c r="N113" s="740"/>
      <c r="O113" s="740"/>
      <c r="P113" s="740"/>
      <c r="Q113" s="740"/>
      <c r="R113" s="740"/>
      <c r="S113" s="741"/>
      <c r="T113" s="741"/>
      <c r="U113" s="741"/>
      <c r="V113" s="741"/>
      <c r="W113" s="741"/>
      <c r="X113" s="741"/>
      <c r="Y113" s="741"/>
      <c r="Z113" s="741"/>
      <c r="AA113" s="741"/>
      <c r="AB113" s="741"/>
      <c r="AC113" s="741"/>
      <c r="AD113" s="741"/>
      <c r="AE113" s="741"/>
      <c r="AF113" s="741"/>
      <c r="AG113" s="741"/>
      <c r="AH113" s="741"/>
      <c r="AI113" s="741"/>
      <c r="AJ113" s="741"/>
      <c r="AK113" s="741"/>
      <c r="AL113" s="741"/>
      <c r="AM113" s="741"/>
      <c r="AN113" s="741"/>
      <c r="AO113" s="741"/>
      <c r="AP113" s="741"/>
      <c r="AQ113" s="741"/>
      <c r="AR113" s="741"/>
      <c r="AS113" s="741"/>
    </row>
    <row r="114" spans="1:45" ht="15.75" customHeight="1">
      <c r="A114" s="289" t="s">
        <v>3770</v>
      </c>
      <c r="B114" s="289" t="s">
        <v>3773</v>
      </c>
      <c r="C114" s="220" t="s">
        <v>2924</v>
      </c>
      <c r="D114" s="220"/>
      <c r="E114" s="220"/>
      <c r="F114" s="220"/>
      <c r="G114" s="220"/>
      <c r="H114" s="220"/>
      <c r="I114" s="220"/>
      <c r="J114" s="220"/>
      <c r="K114" s="220"/>
      <c r="L114" s="220"/>
      <c r="M114" s="220"/>
      <c r="N114" s="220"/>
      <c r="O114" s="220"/>
      <c r="P114" s="220"/>
      <c r="Q114" s="220"/>
      <c r="R114" s="220"/>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row>
    <row r="115" spans="1:45" ht="15.75" customHeight="1">
      <c r="A115" s="739" t="s">
        <v>3770</v>
      </c>
      <c r="B115" s="739" t="s">
        <v>3774</v>
      </c>
      <c r="C115" s="566" t="s">
        <v>3775</v>
      </c>
      <c r="D115" s="740"/>
      <c r="E115" s="740"/>
      <c r="F115" s="740"/>
      <c r="G115" s="740"/>
      <c r="H115" s="740"/>
      <c r="I115" s="740"/>
      <c r="J115" s="740"/>
      <c r="K115" s="740"/>
      <c r="L115" s="740"/>
      <c r="M115" s="740"/>
      <c r="N115" s="740"/>
      <c r="O115" s="740"/>
      <c r="P115" s="740"/>
      <c r="Q115" s="740"/>
      <c r="R115" s="740"/>
      <c r="S115" s="741"/>
      <c r="T115" s="741"/>
      <c r="U115" s="741"/>
      <c r="V115" s="741"/>
      <c r="W115" s="741"/>
      <c r="X115" s="741"/>
      <c r="Y115" s="741"/>
      <c r="Z115" s="741"/>
      <c r="AA115" s="741"/>
      <c r="AB115" s="741"/>
      <c r="AC115" s="741"/>
      <c r="AD115" s="741"/>
      <c r="AE115" s="741"/>
      <c r="AF115" s="741"/>
      <c r="AG115" s="741"/>
      <c r="AH115" s="741"/>
      <c r="AI115" s="741"/>
      <c r="AJ115" s="741"/>
      <c r="AK115" s="741"/>
      <c r="AL115" s="741"/>
      <c r="AM115" s="741"/>
      <c r="AN115" s="741"/>
      <c r="AO115" s="741"/>
      <c r="AP115" s="741"/>
      <c r="AQ115" s="741"/>
      <c r="AR115" s="741"/>
      <c r="AS115" s="741"/>
    </row>
    <row r="116" spans="1:45" ht="15.75" customHeight="1">
      <c r="A116" s="289" t="s">
        <v>3770</v>
      </c>
      <c r="B116" s="289" t="s">
        <v>3177</v>
      </c>
      <c r="C116" s="289" t="s">
        <v>3177</v>
      </c>
      <c r="D116" s="220" t="s">
        <v>9274</v>
      </c>
      <c r="E116" s="220" t="s">
        <v>9275</v>
      </c>
      <c r="F116" s="220"/>
      <c r="G116" s="220"/>
      <c r="H116" s="220"/>
      <c r="I116" s="220"/>
      <c r="J116" s="220"/>
      <c r="K116" s="220"/>
      <c r="L116" s="220"/>
      <c r="M116" s="220"/>
      <c r="N116" s="220"/>
      <c r="O116" s="220"/>
      <c r="P116" s="220"/>
      <c r="Q116" s="220"/>
      <c r="R116" s="220"/>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row>
    <row r="117" spans="1:45" ht="15.75" customHeight="1">
      <c r="A117" s="739" t="s">
        <v>3770</v>
      </c>
      <c r="B117" s="739" t="s">
        <v>3776</v>
      </c>
      <c r="C117" s="566" t="s">
        <v>3777</v>
      </c>
      <c r="D117" s="740"/>
      <c r="E117" s="740"/>
      <c r="F117" s="740"/>
      <c r="G117" s="740"/>
      <c r="H117" s="740"/>
      <c r="I117" s="740"/>
      <c r="J117" s="740"/>
      <c r="K117" s="740"/>
      <c r="L117" s="740"/>
      <c r="M117" s="740"/>
      <c r="N117" s="740"/>
      <c r="O117" s="740"/>
      <c r="P117" s="740"/>
      <c r="Q117" s="740"/>
      <c r="R117" s="740"/>
      <c r="S117" s="741"/>
      <c r="T117" s="741"/>
      <c r="U117" s="741"/>
      <c r="V117" s="741"/>
      <c r="W117" s="741"/>
      <c r="X117" s="741"/>
      <c r="Y117" s="741"/>
      <c r="Z117" s="741"/>
      <c r="AA117" s="741"/>
      <c r="AB117" s="741"/>
      <c r="AC117" s="741"/>
      <c r="AD117" s="741"/>
      <c r="AE117" s="741"/>
      <c r="AF117" s="741"/>
      <c r="AG117" s="741"/>
      <c r="AH117" s="741"/>
      <c r="AI117" s="741"/>
      <c r="AJ117" s="741"/>
      <c r="AK117" s="741"/>
      <c r="AL117" s="741"/>
      <c r="AM117" s="741"/>
      <c r="AN117" s="741"/>
      <c r="AO117" s="741"/>
      <c r="AP117" s="741"/>
      <c r="AQ117" s="741"/>
      <c r="AR117" s="741"/>
      <c r="AS117" s="741"/>
    </row>
    <row r="118" spans="1:45" ht="15.75" customHeight="1">
      <c r="A118" s="289" t="s">
        <v>3770</v>
      </c>
      <c r="B118" s="289" t="s">
        <v>3774</v>
      </c>
      <c r="C118" s="566" t="s">
        <v>3779</v>
      </c>
      <c r="D118" s="220"/>
      <c r="E118" s="220"/>
      <c r="F118" s="220"/>
      <c r="G118" s="220"/>
      <c r="H118" s="220"/>
      <c r="I118" s="220"/>
      <c r="J118" s="220"/>
      <c r="K118" s="220"/>
      <c r="L118" s="220"/>
      <c r="M118" s="220"/>
      <c r="N118" s="220"/>
      <c r="O118" s="220"/>
      <c r="P118" s="220"/>
      <c r="Q118" s="220"/>
      <c r="R118" s="220"/>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row>
    <row r="119" spans="1:45" ht="15.75" customHeight="1">
      <c r="A119" s="739" t="s">
        <v>3770</v>
      </c>
      <c r="B119" s="739" t="s">
        <v>3773</v>
      </c>
      <c r="C119" s="566" t="s">
        <v>3780</v>
      </c>
      <c r="D119" s="740"/>
      <c r="E119" s="740"/>
      <c r="F119" s="740"/>
      <c r="G119" s="740"/>
      <c r="H119" s="740"/>
      <c r="I119" s="740"/>
      <c r="J119" s="740"/>
      <c r="K119" s="740"/>
      <c r="L119" s="740"/>
      <c r="M119" s="740"/>
      <c r="N119" s="740"/>
      <c r="O119" s="740"/>
      <c r="P119" s="740"/>
      <c r="Q119" s="740"/>
      <c r="R119" s="740"/>
      <c r="S119" s="741"/>
      <c r="T119" s="741"/>
      <c r="U119" s="741"/>
      <c r="V119" s="741"/>
      <c r="W119" s="741"/>
      <c r="X119" s="741"/>
      <c r="Y119" s="741"/>
      <c r="Z119" s="741"/>
      <c r="AA119" s="741"/>
      <c r="AB119" s="741"/>
      <c r="AC119" s="741"/>
      <c r="AD119" s="741"/>
      <c r="AE119" s="741"/>
      <c r="AF119" s="741"/>
      <c r="AG119" s="741"/>
      <c r="AH119" s="741"/>
      <c r="AI119" s="741"/>
      <c r="AJ119" s="741"/>
      <c r="AK119" s="741"/>
      <c r="AL119" s="741"/>
      <c r="AM119" s="741"/>
      <c r="AN119" s="741"/>
      <c r="AO119" s="741"/>
      <c r="AP119" s="741"/>
      <c r="AQ119" s="741"/>
      <c r="AR119" s="741"/>
      <c r="AS119" s="741"/>
    </row>
    <row r="120" spans="1:45" ht="15.75" customHeight="1">
      <c r="A120" s="289" t="s">
        <v>3770</v>
      </c>
      <c r="B120" s="289" t="s">
        <v>3776</v>
      </c>
      <c r="C120" s="289" t="s">
        <v>3781</v>
      </c>
      <c r="D120" s="220" t="s">
        <v>9159</v>
      </c>
      <c r="E120" s="220"/>
      <c r="F120" s="220"/>
      <c r="G120" s="220"/>
      <c r="H120" s="220"/>
      <c r="I120" s="220"/>
      <c r="J120" s="220"/>
      <c r="K120" s="220"/>
      <c r="L120" s="220"/>
      <c r="M120" s="220"/>
      <c r="N120" s="220"/>
      <c r="O120" s="220"/>
      <c r="P120" s="220"/>
      <c r="Q120" s="220"/>
      <c r="R120" s="220"/>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row>
    <row r="121" spans="1:45" ht="15.75" customHeight="1">
      <c r="A121" s="739" t="s">
        <v>3770</v>
      </c>
      <c r="B121" s="739" t="s">
        <v>3776</v>
      </c>
      <c r="C121" s="739" t="s">
        <v>2820</v>
      </c>
      <c r="D121" s="740" t="s">
        <v>9276</v>
      </c>
      <c r="E121" s="740" t="s">
        <v>9277</v>
      </c>
      <c r="F121" s="740" t="s">
        <v>9278</v>
      </c>
      <c r="G121" s="740" t="s">
        <v>9276</v>
      </c>
      <c r="H121" s="740" t="s">
        <v>9279</v>
      </c>
      <c r="I121" s="740" t="s">
        <v>9280</v>
      </c>
      <c r="J121" s="740"/>
      <c r="K121" s="740"/>
      <c r="L121" s="740"/>
      <c r="M121" s="740"/>
      <c r="N121" s="740"/>
      <c r="O121" s="740"/>
      <c r="P121" s="740"/>
      <c r="Q121" s="740"/>
      <c r="R121" s="740"/>
      <c r="S121" s="741"/>
      <c r="T121" s="741"/>
      <c r="U121" s="741"/>
      <c r="V121" s="741"/>
      <c r="W121" s="741"/>
      <c r="X121" s="741"/>
      <c r="Y121" s="741"/>
      <c r="Z121" s="741"/>
      <c r="AA121" s="741"/>
      <c r="AB121" s="741"/>
      <c r="AC121" s="741"/>
      <c r="AD121" s="741"/>
      <c r="AE121" s="741"/>
      <c r="AF121" s="741"/>
      <c r="AG121" s="741"/>
      <c r="AH121" s="741"/>
      <c r="AI121" s="741"/>
      <c r="AJ121" s="741"/>
      <c r="AK121" s="741"/>
      <c r="AL121" s="741"/>
      <c r="AM121" s="741"/>
      <c r="AN121" s="741"/>
      <c r="AO121" s="741"/>
      <c r="AP121" s="741"/>
      <c r="AQ121" s="741"/>
      <c r="AR121" s="741"/>
      <c r="AS121" s="741"/>
    </row>
    <row r="122" spans="1:45" ht="15.75" customHeight="1">
      <c r="A122" s="289" t="s">
        <v>3770</v>
      </c>
      <c r="B122" s="289" t="s">
        <v>3776</v>
      </c>
      <c r="C122" s="566" t="s">
        <v>2984</v>
      </c>
      <c r="D122" s="220"/>
      <c r="E122" s="220"/>
      <c r="F122" s="220"/>
      <c r="G122" s="220"/>
      <c r="H122" s="220"/>
      <c r="I122" s="220"/>
      <c r="J122" s="220"/>
      <c r="K122" s="220"/>
      <c r="L122" s="220"/>
      <c r="M122" s="220"/>
      <c r="N122" s="220"/>
      <c r="O122" s="220"/>
      <c r="P122" s="220"/>
      <c r="Q122" s="220"/>
      <c r="R122" s="220"/>
      <c r="S122" s="535"/>
      <c r="T122" s="535"/>
      <c r="U122" s="535"/>
      <c r="V122" s="535"/>
      <c r="W122" s="535"/>
      <c r="X122" s="535"/>
      <c r="Y122" s="535"/>
      <c r="Z122" s="535"/>
      <c r="AA122" s="535"/>
      <c r="AB122" s="535"/>
      <c r="AC122" s="535"/>
      <c r="AD122" s="535"/>
      <c r="AE122" s="535"/>
      <c r="AF122" s="535"/>
      <c r="AG122" s="535"/>
      <c r="AH122" s="535"/>
      <c r="AI122" s="535"/>
      <c r="AJ122" s="535"/>
      <c r="AK122" s="535"/>
      <c r="AL122" s="535"/>
      <c r="AM122" s="535"/>
      <c r="AN122" s="535"/>
      <c r="AO122" s="535"/>
      <c r="AP122" s="535"/>
      <c r="AQ122" s="535"/>
      <c r="AR122" s="535"/>
      <c r="AS122" s="535"/>
    </row>
    <row r="123" spans="1:45" ht="15.75" customHeight="1">
      <c r="A123" s="739" t="s">
        <v>3770</v>
      </c>
      <c r="B123" s="739" t="s">
        <v>3776</v>
      </c>
      <c r="C123" s="739" t="s">
        <v>3312</v>
      </c>
      <c r="D123" s="740"/>
      <c r="E123" s="740"/>
      <c r="F123" s="740"/>
      <c r="G123" s="740"/>
      <c r="H123" s="740"/>
      <c r="I123" s="740"/>
      <c r="J123" s="740"/>
      <c r="K123" s="740"/>
      <c r="L123" s="740"/>
      <c r="M123" s="740"/>
      <c r="N123" s="740"/>
      <c r="O123" s="740"/>
      <c r="P123" s="740"/>
      <c r="Q123" s="740"/>
      <c r="R123" s="740"/>
      <c r="S123" s="741"/>
      <c r="T123" s="741"/>
      <c r="U123" s="741"/>
      <c r="V123" s="741"/>
      <c r="W123" s="741"/>
      <c r="X123" s="741"/>
      <c r="Y123" s="741"/>
      <c r="Z123" s="741"/>
      <c r="AA123" s="741"/>
      <c r="AB123" s="741"/>
      <c r="AC123" s="741"/>
      <c r="AD123" s="741"/>
      <c r="AE123" s="741"/>
      <c r="AF123" s="741"/>
      <c r="AG123" s="741"/>
      <c r="AH123" s="741"/>
      <c r="AI123" s="741"/>
      <c r="AJ123" s="741"/>
      <c r="AK123" s="741"/>
      <c r="AL123" s="741"/>
      <c r="AM123" s="741"/>
      <c r="AN123" s="741"/>
      <c r="AO123" s="741"/>
      <c r="AP123" s="741"/>
      <c r="AQ123" s="741"/>
      <c r="AR123" s="741"/>
      <c r="AS123" s="741"/>
    </row>
    <row r="124" spans="1:45" ht="15.75" customHeight="1">
      <c r="A124" s="289" t="s">
        <v>3770</v>
      </c>
      <c r="B124" s="289" t="s">
        <v>3774</v>
      </c>
      <c r="C124" s="566" t="s">
        <v>3786</v>
      </c>
      <c r="D124" s="220"/>
      <c r="E124" s="220"/>
      <c r="F124" s="220"/>
      <c r="G124" s="220"/>
      <c r="H124" s="220"/>
      <c r="I124" s="220"/>
      <c r="J124" s="220"/>
      <c r="K124" s="220"/>
      <c r="L124" s="220"/>
      <c r="M124" s="220"/>
      <c r="N124" s="220"/>
      <c r="O124" s="220"/>
      <c r="P124" s="220"/>
      <c r="Q124" s="220"/>
      <c r="R124" s="220"/>
      <c r="S124" s="535"/>
      <c r="T124" s="535"/>
      <c r="U124" s="535"/>
      <c r="V124" s="535"/>
      <c r="W124" s="535"/>
      <c r="X124" s="535"/>
      <c r="Y124" s="535"/>
      <c r="Z124" s="535"/>
      <c r="AA124" s="535"/>
      <c r="AB124" s="535"/>
      <c r="AC124" s="535"/>
      <c r="AD124" s="535"/>
      <c r="AE124" s="535"/>
      <c r="AF124" s="535"/>
      <c r="AG124" s="535"/>
      <c r="AH124" s="535"/>
      <c r="AI124" s="535"/>
      <c r="AJ124" s="535"/>
      <c r="AK124" s="535"/>
      <c r="AL124" s="535"/>
      <c r="AM124" s="535"/>
      <c r="AN124" s="535"/>
      <c r="AO124" s="535"/>
      <c r="AP124" s="535"/>
      <c r="AQ124" s="535"/>
      <c r="AR124" s="535"/>
      <c r="AS124" s="535"/>
    </row>
    <row r="125" spans="1:45" ht="15.75" customHeight="1">
      <c r="A125" s="739" t="s">
        <v>3770</v>
      </c>
      <c r="B125" s="739" t="s">
        <v>3773</v>
      </c>
      <c r="C125" s="566" t="s">
        <v>3788</v>
      </c>
      <c r="D125" s="740"/>
      <c r="E125" s="740"/>
      <c r="F125" s="740"/>
      <c r="G125" s="740"/>
      <c r="H125" s="740"/>
      <c r="I125" s="740"/>
      <c r="J125" s="740"/>
      <c r="K125" s="740"/>
      <c r="L125" s="740"/>
      <c r="M125" s="740"/>
      <c r="N125" s="740"/>
      <c r="O125" s="740"/>
      <c r="P125" s="740"/>
      <c r="Q125" s="740"/>
      <c r="R125" s="740"/>
      <c r="S125" s="741"/>
      <c r="T125" s="741"/>
      <c r="U125" s="741"/>
      <c r="V125" s="741"/>
      <c r="W125" s="741"/>
      <c r="X125" s="741"/>
      <c r="Y125" s="741"/>
      <c r="Z125" s="741"/>
      <c r="AA125" s="741"/>
      <c r="AB125" s="741"/>
      <c r="AC125" s="741"/>
      <c r="AD125" s="741"/>
      <c r="AE125" s="741"/>
      <c r="AF125" s="741"/>
      <c r="AG125" s="741"/>
      <c r="AH125" s="741"/>
      <c r="AI125" s="741"/>
      <c r="AJ125" s="741"/>
      <c r="AK125" s="741"/>
      <c r="AL125" s="741"/>
      <c r="AM125" s="741"/>
      <c r="AN125" s="741"/>
      <c r="AO125" s="741"/>
      <c r="AP125" s="741"/>
      <c r="AQ125" s="741"/>
      <c r="AR125" s="741"/>
      <c r="AS125" s="741"/>
    </row>
    <row r="126" spans="1:45" ht="15.75" customHeight="1">
      <c r="A126" s="289" t="s">
        <v>3770</v>
      </c>
      <c r="B126" s="289" t="s">
        <v>2932</v>
      </c>
      <c r="C126" s="289" t="s">
        <v>3789</v>
      </c>
      <c r="D126" s="220" t="s">
        <v>7670</v>
      </c>
      <c r="E126" s="220" t="s">
        <v>9281</v>
      </c>
      <c r="F126" s="220" t="s">
        <v>9255</v>
      </c>
      <c r="G126" s="220" t="s">
        <v>9282</v>
      </c>
      <c r="H126" s="220" t="s">
        <v>7672</v>
      </c>
      <c r="I126" s="220" t="s">
        <v>9283</v>
      </c>
      <c r="J126" s="220" t="s">
        <v>9269</v>
      </c>
      <c r="K126" s="220" t="s">
        <v>9255</v>
      </c>
      <c r="L126" s="220" t="s">
        <v>9284</v>
      </c>
      <c r="M126" s="220" t="s">
        <v>9285</v>
      </c>
      <c r="N126" s="220"/>
      <c r="O126" s="220"/>
      <c r="P126" s="220"/>
      <c r="Q126" s="220"/>
      <c r="R126" s="220"/>
      <c r="S126" s="535"/>
      <c r="T126" s="535"/>
      <c r="U126" s="535"/>
      <c r="V126" s="535"/>
      <c r="W126" s="535"/>
      <c r="X126" s="535"/>
      <c r="Y126" s="535"/>
      <c r="Z126" s="535"/>
      <c r="AA126" s="535"/>
      <c r="AB126" s="535"/>
      <c r="AC126" s="535"/>
      <c r="AD126" s="535"/>
      <c r="AE126" s="535"/>
      <c r="AF126" s="535"/>
      <c r="AG126" s="535"/>
      <c r="AH126" s="535"/>
      <c r="AI126" s="535"/>
      <c r="AJ126" s="535"/>
      <c r="AK126" s="535"/>
      <c r="AL126" s="535"/>
      <c r="AM126" s="535"/>
      <c r="AN126" s="535"/>
      <c r="AO126" s="535"/>
      <c r="AP126" s="535"/>
      <c r="AQ126" s="535"/>
      <c r="AR126" s="535"/>
      <c r="AS126" s="535"/>
    </row>
    <row r="127" spans="1:45" ht="15.75" customHeight="1">
      <c r="A127" s="739" t="s">
        <v>3770</v>
      </c>
      <c r="B127" s="739" t="s">
        <v>3104</v>
      </c>
      <c r="C127" s="739" t="s">
        <v>3791</v>
      </c>
      <c r="D127" s="740"/>
      <c r="E127" s="740"/>
      <c r="F127" s="740"/>
      <c r="G127" s="740"/>
      <c r="H127" s="740"/>
      <c r="I127" s="740"/>
      <c r="J127" s="740"/>
      <c r="K127" s="740"/>
      <c r="L127" s="740"/>
      <c r="M127" s="740"/>
      <c r="N127" s="740"/>
      <c r="O127" s="740"/>
      <c r="P127" s="740"/>
      <c r="Q127" s="740"/>
      <c r="R127" s="740"/>
      <c r="S127" s="741"/>
      <c r="T127" s="741"/>
      <c r="U127" s="741"/>
      <c r="V127" s="741"/>
      <c r="W127" s="741"/>
      <c r="X127" s="741"/>
      <c r="Y127" s="741"/>
      <c r="Z127" s="741"/>
      <c r="AA127" s="741"/>
      <c r="AB127" s="741"/>
      <c r="AC127" s="741"/>
      <c r="AD127" s="741"/>
      <c r="AE127" s="741"/>
      <c r="AF127" s="741"/>
      <c r="AG127" s="741"/>
      <c r="AH127" s="741"/>
      <c r="AI127" s="741"/>
      <c r="AJ127" s="741"/>
      <c r="AK127" s="741"/>
      <c r="AL127" s="741"/>
      <c r="AM127" s="741"/>
      <c r="AN127" s="741"/>
      <c r="AO127" s="741"/>
      <c r="AP127" s="741"/>
      <c r="AQ127" s="741"/>
      <c r="AR127" s="741"/>
      <c r="AS127" s="741"/>
    </row>
    <row r="128" spans="1:45" ht="15.75" customHeight="1">
      <c r="A128" s="289" t="s">
        <v>3770</v>
      </c>
      <c r="B128" s="289" t="s">
        <v>3793</v>
      </c>
      <c r="C128" s="289" t="s">
        <v>3372</v>
      </c>
      <c r="D128" s="220" t="s">
        <v>9286</v>
      </c>
      <c r="E128" s="220"/>
      <c r="F128" s="220"/>
      <c r="G128" s="220"/>
      <c r="H128" s="220"/>
      <c r="I128" s="220"/>
      <c r="J128" s="220"/>
      <c r="K128" s="220"/>
      <c r="L128" s="220"/>
      <c r="M128" s="220"/>
      <c r="N128" s="220"/>
      <c r="O128" s="220"/>
      <c r="P128" s="220"/>
      <c r="Q128" s="220"/>
      <c r="R128" s="220"/>
      <c r="S128" s="535"/>
      <c r="T128" s="535"/>
      <c r="U128" s="535"/>
      <c r="V128" s="535"/>
      <c r="W128" s="535"/>
      <c r="X128" s="535"/>
      <c r="Y128" s="535"/>
      <c r="Z128" s="535"/>
      <c r="AA128" s="535"/>
      <c r="AB128" s="535"/>
      <c r="AC128" s="535"/>
      <c r="AD128" s="535"/>
      <c r="AE128" s="535"/>
      <c r="AF128" s="535"/>
      <c r="AG128" s="535"/>
      <c r="AH128" s="535"/>
      <c r="AI128" s="535"/>
      <c r="AJ128" s="535"/>
      <c r="AK128" s="535"/>
      <c r="AL128" s="535"/>
      <c r="AM128" s="535"/>
      <c r="AN128" s="535"/>
      <c r="AO128" s="535"/>
      <c r="AP128" s="535"/>
      <c r="AQ128" s="535"/>
      <c r="AR128" s="535"/>
      <c r="AS128" s="535"/>
    </row>
    <row r="129" spans="1:45" ht="15.75" customHeight="1">
      <c r="A129" s="739" t="s">
        <v>3770</v>
      </c>
      <c r="B129" s="739" t="s">
        <v>3795</v>
      </c>
      <c r="C129" s="739" t="s">
        <v>3796</v>
      </c>
      <c r="D129" s="740"/>
      <c r="E129" s="740"/>
      <c r="F129" s="740"/>
      <c r="G129" s="740"/>
      <c r="H129" s="740"/>
      <c r="I129" s="740"/>
      <c r="J129" s="740"/>
      <c r="K129" s="740"/>
      <c r="L129" s="751"/>
      <c r="M129" s="740"/>
      <c r="N129" s="740"/>
      <c r="O129" s="740"/>
      <c r="P129" s="740"/>
      <c r="Q129" s="740"/>
      <c r="R129" s="740"/>
      <c r="S129" s="741"/>
      <c r="T129" s="741"/>
      <c r="U129" s="741"/>
      <c r="V129" s="741"/>
      <c r="W129" s="741"/>
      <c r="X129" s="741"/>
      <c r="Y129" s="741"/>
      <c r="Z129" s="741"/>
      <c r="AA129" s="741"/>
      <c r="AB129" s="741"/>
      <c r="AC129" s="741"/>
      <c r="AD129" s="741"/>
      <c r="AE129" s="741"/>
      <c r="AF129" s="741"/>
      <c r="AG129" s="741"/>
      <c r="AH129" s="741"/>
      <c r="AI129" s="741"/>
      <c r="AJ129" s="741"/>
      <c r="AK129" s="741"/>
      <c r="AL129" s="741"/>
      <c r="AM129" s="741"/>
      <c r="AN129" s="741"/>
      <c r="AO129" s="741"/>
      <c r="AP129" s="741"/>
      <c r="AQ129" s="741"/>
      <c r="AR129" s="741"/>
      <c r="AS129" s="741"/>
    </row>
    <row r="130" spans="1:45" ht="15.75" customHeight="1">
      <c r="A130" s="289" t="s">
        <v>3770</v>
      </c>
      <c r="B130" s="289" t="s">
        <v>3798</v>
      </c>
      <c r="C130" s="566" t="s">
        <v>3799</v>
      </c>
      <c r="D130" s="220"/>
      <c r="E130" s="220"/>
      <c r="F130" s="220"/>
      <c r="G130" s="220"/>
      <c r="H130" s="220"/>
      <c r="I130" s="220"/>
      <c r="J130" s="220"/>
      <c r="K130" s="220"/>
      <c r="L130" s="220"/>
      <c r="M130" s="220"/>
      <c r="N130" s="220"/>
      <c r="O130" s="220"/>
      <c r="P130" s="220"/>
      <c r="Q130" s="220"/>
      <c r="R130" s="220"/>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row>
    <row r="131" spans="1:45" ht="15.75" customHeight="1">
      <c r="A131" s="739" t="s">
        <v>3770</v>
      </c>
      <c r="B131" s="739" t="s">
        <v>3774</v>
      </c>
      <c r="C131" s="566" t="s">
        <v>3800</v>
      </c>
      <c r="D131" s="740"/>
      <c r="E131" s="740"/>
      <c r="F131" s="740"/>
      <c r="G131" s="740"/>
      <c r="H131" s="740"/>
      <c r="I131" s="740"/>
      <c r="J131" s="740"/>
      <c r="K131" s="740"/>
      <c r="L131" s="740"/>
      <c r="M131" s="740"/>
      <c r="N131" s="740"/>
      <c r="O131" s="740"/>
      <c r="P131" s="740"/>
      <c r="Q131" s="740"/>
      <c r="R131" s="740"/>
      <c r="S131" s="741"/>
      <c r="T131" s="741"/>
      <c r="U131" s="741"/>
      <c r="V131" s="741"/>
      <c r="W131" s="741"/>
      <c r="X131" s="741"/>
      <c r="Y131" s="741"/>
      <c r="Z131" s="741"/>
      <c r="AA131" s="741"/>
      <c r="AB131" s="741"/>
      <c r="AC131" s="741"/>
      <c r="AD131" s="741"/>
      <c r="AE131" s="741"/>
      <c r="AF131" s="741"/>
      <c r="AG131" s="741"/>
      <c r="AH131" s="741"/>
      <c r="AI131" s="741"/>
      <c r="AJ131" s="741"/>
      <c r="AK131" s="741"/>
      <c r="AL131" s="741"/>
      <c r="AM131" s="741"/>
      <c r="AN131" s="741"/>
      <c r="AO131" s="741"/>
      <c r="AP131" s="741"/>
      <c r="AQ131" s="741"/>
      <c r="AR131" s="741"/>
      <c r="AS131" s="741"/>
    </row>
    <row r="132" spans="1:45" ht="15.75" customHeight="1">
      <c r="A132" s="289" t="s">
        <v>3770</v>
      </c>
      <c r="B132" s="289" t="s">
        <v>3773</v>
      </c>
      <c r="C132" s="566" t="s">
        <v>3801</v>
      </c>
      <c r="D132" s="220"/>
      <c r="E132" s="220"/>
      <c r="F132" s="220"/>
      <c r="G132" s="220"/>
      <c r="H132" s="220"/>
      <c r="I132" s="220"/>
      <c r="J132" s="220"/>
      <c r="K132" s="220"/>
      <c r="L132" s="220"/>
      <c r="M132" s="220"/>
      <c r="N132" s="220"/>
      <c r="O132" s="220"/>
      <c r="P132" s="220"/>
      <c r="Q132" s="220"/>
      <c r="R132" s="220"/>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row>
    <row r="133" spans="1:45" ht="15.75" customHeight="1">
      <c r="A133" s="739" t="s">
        <v>3770</v>
      </c>
      <c r="B133" s="739" t="s">
        <v>3773</v>
      </c>
      <c r="C133" s="566" t="s">
        <v>2807</v>
      </c>
      <c r="D133" s="740"/>
      <c r="E133" s="740"/>
      <c r="F133" s="740"/>
      <c r="G133" s="740"/>
      <c r="H133" s="740"/>
      <c r="I133" s="740"/>
      <c r="J133" s="740"/>
      <c r="K133" s="740"/>
      <c r="L133" s="740"/>
      <c r="M133" s="740"/>
      <c r="N133" s="740"/>
      <c r="O133" s="740"/>
      <c r="P133" s="740"/>
      <c r="Q133" s="740"/>
      <c r="R133" s="740"/>
      <c r="S133" s="741"/>
      <c r="T133" s="741"/>
      <c r="U133" s="741"/>
      <c r="V133" s="741"/>
      <c r="W133" s="741"/>
      <c r="X133" s="741"/>
      <c r="Y133" s="741"/>
      <c r="Z133" s="741"/>
      <c r="AA133" s="741"/>
      <c r="AB133" s="741"/>
      <c r="AC133" s="741"/>
      <c r="AD133" s="741"/>
      <c r="AE133" s="741"/>
      <c r="AF133" s="741"/>
      <c r="AG133" s="741"/>
      <c r="AH133" s="741"/>
      <c r="AI133" s="741"/>
      <c r="AJ133" s="741"/>
      <c r="AK133" s="741"/>
      <c r="AL133" s="741"/>
      <c r="AM133" s="741"/>
      <c r="AN133" s="741"/>
      <c r="AO133" s="741"/>
      <c r="AP133" s="741"/>
      <c r="AQ133" s="741"/>
      <c r="AR133" s="741"/>
      <c r="AS133" s="741"/>
    </row>
    <row r="134" spans="1:45" ht="15.75" customHeight="1">
      <c r="A134" s="289" t="s">
        <v>3770</v>
      </c>
      <c r="B134" s="289" t="s">
        <v>3774</v>
      </c>
      <c r="C134" s="566" t="s">
        <v>3802</v>
      </c>
      <c r="D134" s="220"/>
      <c r="E134" s="220"/>
      <c r="F134" s="220"/>
      <c r="G134" s="220"/>
      <c r="H134" s="220"/>
      <c r="I134" s="220"/>
      <c r="J134" s="220"/>
      <c r="K134" s="220"/>
      <c r="L134" s="220"/>
      <c r="M134" s="220"/>
      <c r="N134" s="220"/>
      <c r="O134" s="220"/>
      <c r="P134" s="220"/>
      <c r="Q134" s="220"/>
      <c r="R134" s="220"/>
      <c r="S134" s="535"/>
      <c r="T134" s="535"/>
      <c r="U134" s="535"/>
      <c r="V134" s="535"/>
      <c r="W134" s="535"/>
      <c r="X134" s="535"/>
      <c r="Y134" s="535"/>
      <c r="Z134" s="535"/>
      <c r="AA134" s="535"/>
      <c r="AB134" s="535"/>
      <c r="AC134" s="535"/>
      <c r="AD134" s="535"/>
      <c r="AE134" s="535"/>
      <c r="AF134" s="535"/>
      <c r="AG134" s="535"/>
      <c r="AH134" s="535"/>
      <c r="AI134" s="535"/>
      <c r="AJ134" s="535"/>
      <c r="AK134" s="535"/>
      <c r="AL134" s="535"/>
      <c r="AM134" s="535"/>
      <c r="AN134" s="535"/>
      <c r="AO134" s="535"/>
      <c r="AP134" s="535"/>
      <c r="AQ134" s="535"/>
      <c r="AR134" s="535"/>
      <c r="AS134" s="535"/>
    </row>
    <row r="135" spans="1:45" ht="15.75" customHeight="1">
      <c r="A135" s="739" t="s">
        <v>3770</v>
      </c>
      <c r="B135" s="739" t="s">
        <v>3803</v>
      </c>
      <c r="C135" s="566" t="s">
        <v>3804</v>
      </c>
      <c r="D135" s="740"/>
      <c r="E135" s="740"/>
      <c r="F135" s="740"/>
      <c r="G135" s="740"/>
      <c r="H135" s="740"/>
      <c r="I135" s="740"/>
      <c r="J135" s="740"/>
      <c r="K135" s="740"/>
      <c r="L135" s="740"/>
      <c r="M135" s="740"/>
      <c r="N135" s="740"/>
      <c r="O135" s="740"/>
      <c r="P135" s="740"/>
      <c r="Q135" s="740"/>
      <c r="R135" s="740"/>
      <c r="S135" s="741"/>
      <c r="T135" s="741"/>
      <c r="U135" s="741"/>
      <c r="V135" s="741"/>
      <c r="W135" s="741"/>
      <c r="X135" s="741"/>
      <c r="Y135" s="741"/>
      <c r="Z135" s="741"/>
      <c r="AA135" s="741"/>
      <c r="AB135" s="741"/>
      <c r="AC135" s="741"/>
      <c r="AD135" s="741"/>
      <c r="AE135" s="741"/>
      <c r="AF135" s="741"/>
      <c r="AG135" s="741"/>
      <c r="AH135" s="741"/>
      <c r="AI135" s="741"/>
      <c r="AJ135" s="741"/>
      <c r="AK135" s="741"/>
      <c r="AL135" s="741"/>
      <c r="AM135" s="741"/>
      <c r="AN135" s="741"/>
      <c r="AO135" s="741"/>
      <c r="AP135" s="741"/>
      <c r="AQ135" s="741"/>
      <c r="AR135" s="741"/>
      <c r="AS135" s="741"/>
    </row>
    <row r="136" spans="1:45" ht="15.75" customHeight="1">
      <c r="A136" s="289" t="s">
        <v>3770</v>
      </c>
      <c r="B136" s="289" t="s">
        <v>3805</v>
      </c>
      <c r="C136" s="289" t="s">
        <v>3806</v>
      </c>
      <c r="D136" s="220" t="s">
        <v>9287</v>
      </c>
      <c r="E136" s="220" t="s">
        <v>9288</v>
      </c>
      <c r="F136" s="220" t="s">
        <v>9289</v>
      </c>
      <c r="G136" s="220" t="s">
        <v>9290</v>
      </c>
      <c r="H136" s="220" t="s">
        <v>9291</v>
      </c>
      <c r="I136" s="220" t="s">
        <v>9263</v>
      </c>
      <c r="J136" s="220"/>
      <c r="K136" s="220"/>
      <c r="L136" s="220"/>
      <c r="M136" s="220"/>
      <c r="N136" s="220"/>
      <c r="O136" s="220"/>
      <c r="P136" s="220"/>
      <c r="Q136" s="220"/>
      <c r="R136" s="220"/>
      <c r="S136" s="535"/>
      <c r="T136" s="535"/>
      <c r="U136" s="535"/>
      <c r="V136" s="535"/>
      <c r="W136" s="535"/>
      <c r="X136" s="535"/>
      <c r="Y136" s="535"/>
      <c r="Z136" s="535"/>
      <c r="AA136" s="535"/>
      <c r="AB136" s="535"/>
      <c r="AC136" s="535"/>
      <c r="AD136" s="535"/>
      <c r="AE136" s="535"/>
      <c r="AF136" s="535"/>
      <c r="AG136" s="535"/>
      <c r="AH136" s="535"/>
      <c r="AI136" s="535"/>
      <c r="AJ136" s="535"/>
      <c r="AK136" s="535"/>
      <c r="AL136" s="535"/>
      <c r="AM136" s="535"/>
      <c r="AN136" s="535"/>
      <c r="AO136" s="535"/>
      <c r="AP136" s="535"/>
      <c r="AQ136" s="535"/>
      <c r="AR136" s="535"/>
      <c r="AS136" s="535"/>
    </row>
    <row r="137" spans="1:45" ht="15.75" customHeight="1">
      <c r="A137" s="739" t="s">
        <v>3770</v>
      </c>
      <c r="B137" s="739" t="s">
        <v>3807</v>
      </c>
      <c r="C137" s="583" t="s">
        <v>3808</v>
      </c>
      <c r="D137" s="740"/>
      <c r="E137" s="740"/>
      <c r="F137" s="740"/>
      <c r="G137" s="740"/>
      <c r="H137" s="740"/>
      <c r="I137" s="740"/>
      <c r="J137" s="740"/>
      <c r="K137" s="740"/>
      <c r="L137" s="740"/>
      <c r="M137" s="740"/>
      <c r="N137" s="740"/>
      <c r="O137" s="740"/>
      <c r="P137" s="740"/>
      <c r="Q137" s="740"/>
      <c r="R137" s="740"/>
      <c r="S137" s="741"/>
      <c r="T137" s="741"/>
      <c r="U137" s="741"/>
      <c r="V137" s="741"/>
      <c r="W137" s="741"/>
      <c r="X137" s="741"/>
      <c r="Y137" s="741"/>
      <c r="Z137" s="741"/>
      <c r="AA137" s="741"/>
      <c r="AB137" s="741"/>
      <c r="AC137" s="741"/>
      <c r="AD137" s="741"/>
      <c r="AE137" s="741"/>
      <c r="AF137" s="741"/>
      <c r="AG137" s="741"/>
      <c r="AH137" s="741"/>
      <c r="AI137" s="741"/>
      <c r="AJ137" s="741"/>
      <c r="AK137" s="741"/>
      <c r="AL137" s="741"/>
      <c r="AM137" s="741"/>
      <c r="AN137" s="741"/>
      <c r="AO137" s="741"/>
      <c r="AP137" s="741"/>
      <c r="AQ137" s="741"/>
      <c r="AR137" s="741"/>
      <c r="AS137" s="741"/>
    </row>
    <row r="138" spans="1:45" ht="15.75" customHeight="1">
      <c r="A138" s="289" t="s">
        <v>3770</v>
      </c>
      <c r="B138" s="289" t="s">
        <v>3773</v>
      </c>
      <c r="C138" s="285" t="s">
        <v>2975</v>
      </c>
      <c r="D138" s="220" t="s">
        <v>9292</v>
      </c>
      <c r="E138" s="220"/>
      <c r="F138" s="220"/>
      <c r="G138" s="220"/>
      <c r="H138" s="220"/>
      <c r="I138" s="220"/>
      <c r="J138" s="220"/>
      <c r="K138" s="220"/>
      <c r="L138" s="220"/>
      <c r="M138" s="220"/>
      <c r="N138" s="220"/>
      <c r="O138" s="220"/>
      <c r="P138" s="220"/>
      <c r="Q138" s="220"/>
      <c r="R138" s="220"/>
      <c r="S138" s="535"/>
      <c r="T138" s="535"/>
      <c r="U138" s="535"/>
      <c r="V138" s="535"/>
      <c r="W138" s="535"/>
      <c r="X138" s="535"/>
      <c r="Y138" s="535"/>
      <c r="Z138" s="535"/>
      <c r="AA138" s="535"/>
      <c r="AB138" s="535"/>
      <c r="AC138" s="535"/>
      <c r="AD138" s="535"/>
      <c r="AE138" s="535"/>
      <c r="AF138" s="535"/>
      <c r="AG138" s="535"/>
      <c r="AH138" s="535"/>
      <c r="AI138" s="535"/>
      <c r="AJ138" s="535"/>
      <c r="AK138" s="535"/>
      <c r="AL138" s="535"/>
      <c r="AM138" s="535"/>
      <c r="AN138" s="535"/>
      <c r="AO138" s="535"/>
      <c r="AP138" s="535"/>
      <c r="AQ138" s="535"/>
      <c r="AR138" s="535"/>
      <c r="AS138" s="535"/>
    </row>
    <row r="139" spans="1:45" ht="15.75" customHeight="1">
      <c r="A139" s="739" t="s">
        <v>3770</v>
      </c>
      <c r="B139" s="739" t="s">
        <v>3776</v>
      </c>
      <c r="C139" s="566" t="s">
        <v>3809</v>
      </c>
      <c r="D139" s="745">
        <v>44188</v>
      </c>
      <c r="E139" s="740"/>
      <c r="F139" s="740"/>
      <c r="G139" s="740"/>
      <c r="H139" s="740"/>
      <c r="I139" s="740"/>
      <c r="J139" s="740"/>
      <c r="K139" s="740"/>
      <c r="L139" s="740"/>
      <c r="M139" s="740"/>
      <c r="N139" s="740"/>
      <c r="O139" s="740"/>
      <c r="P139" s="740"/>
      <c r="Q139" s="740"/>
      <c r="R139" s="740"/>
      <c r="S139" s="741"/>
      <c r="T139" s="741"/>
      <c r="U139" s="741"/>
      <c r="V139" s="741"/>
      <c r="W139" s="741"/>
      <c r="X139" s="741"/>
      <c r="Y139" s="741"/>
      <c r="Z139" s="741"/>
      <c r="AA139" s="741"/>
      <c r="AB139" s="741"/>
      <c r="AC139" s="741"/>
      <c r="AD139" s="741"/>
      <c r="AE139" s="741"/>
      <c r="AF139" s="741"/>
      <c r="AG139" s="741"/>
      <c r="AH139" s="741"/>
      <c r="AI139" s="741"/>
      <c r="AJ139" s="741"/>
      <c r="AK139" s="741"/>
      <c r="AL139" s="741"/>
      <c r="AM139" s="741"/>
      <c r="AN139" s="741"/>
      <c r="AO139" s="741"/>
      <c r="AP139" s="741"/>
      <c r="AQ139" s="741"/>
      <c r="AR139" s="741"/>
      <c r="AS139" s="741"/>
    </row>
    <row r="140" spans="1:45" ht="15.75" customHeight="1">
      <c r="A140" s="289" t="s">
        <v>3770</v>
      </c>
      <c r="B140" s="289" t="s">
        <v>3805</v>
      </c>
      <c r="C140" s="566" t="s">
        <v>3810</v>
      </c>
      <c r="D140" s="220"/>
      <c r="E140" s="220"/>
      <c r="F140" s="220"/>
      <c r="G140" s="220"/>
      <c r="H140" s="220"/>
      <c r="I140" s="220"/>
      <c r="J140" s="220"/>
      <c r="K140" s="220"/>
      <c r="L140" s="220"/>
      <c r="M140" s="220"/>
      <c r="N140" s="220"/>
      <c r="O140" s="220"/>
      <c r="P140" s="220"/>
      <c r="Q140" s="220"/>
      <c r="R140" s="220"/>
      <c r="S140" s="535"/>
      <c r="T140" s="535"/>
      <c r="U140" s="535"/>
      <c r="V140" s="535"/>
      <c r="W140" s="535"/>
      <c r="X140" s="535"/>
      <c r="Y140" s="535"/>
      <c r="Z140" s="535"/>
      <c r="AA140" s="535"/>
      <c r="AB140" s="535"/>
      <c r="AC140" s="535"/>
      <c r="AD140" s="535"/>
      <c r="AE140" s="535"/>
      <c r="AF140" s="535"/>
      <c r="AG140" s="535"/>
      <c r="AH140" s="535"/>
      <c r="AI140" s="535"/>
      <c r="AJ140" s="535"/>
      <c r="AK140" s="535"/>
      <c r="AL140" s="535"/>
      <c r="AM140" s="535"/>
      <c r="AN140" s="535"/>
      <c r="AO140" s="535"/>
      <c r="AP140" s="535"/>
      <c r="AQ140" s="535"/>
      <c r="AR140" s="535"/>
      <c r="AS140" s="535"/>
    </row>
    <row r="141" spans="1:45" ht="15.75" customHeight="1">
      <c r="A141" s="739" t="s">
        <v>3770</v>
      </c>
      <c r="B141" s="739" t="s">
        <v>3811</v>
      </c>
      <c r="C141" s="566" t="s">
        <v>3812</v>
      </c>
      <c r="D141" s="740"/>
      <c r="E141" s="740"/>
      <c r="F141" s="740"/>
      <c r="G141" s="740"/>
      <c r="H141" s="740"/>
      <c r="I141" s="740"/>
      <c r="J141" s="740"/>
      <c r="K141" s="740"/>
      <c r="L141" s="740"/>
      <c r="M141" s="740"/>
      <c r="N141" s="740"/>
      <c r="O141" s="740"/>
      <c r="P141" s="740"/>
      <c r="Q141" s="740"/>
      <c r="R141" s="740"/>
      <c r="S141" s="741"/>
      <c r="T141" s="741"/>
      <c r="U141" s="741"/>
      <c r="V141" s="741"/>
      <c r="W141" s="741"/>
      <c r="X141" s="741"/>
      <c r="Y141" s="741"/>
      <c r="Z141" s="741"/>
      <c r="AA141" s="741"/>
      <c r="AB141" s="741"/>
      <c r="AC141" s="741"/>
      <c r="AD141" s="741"/>
      <c r="AE141" s="741"/>
      <c r="AF141" s="741"/>
      <c r="AG141" s="741"/>
      <c r="AH141" s="741"/>
      <c r="AI141" s="741"/>
      <c r="AJ141" s="741"/>
      <c r="AK141" s="741"/>
      <c r="AL141" s="741"/>
      <c r="AM141" s="741"/>
      <c r="AN141" s="741"/>
      <c r="AO141" s="741"/>
      <c r="AP141" s="741"/>
      <c r="AQ141" s="741"/>
      <c r="AR141" s="741"/>
      <c r="AS141" s="741"/>
    </row>
    <row r="142" spans="1:45" ht="15.75" customHeight="1">
      <c r="A142" s="289" t="s">
        <v>3770</v>
      </c>
      <c r="B142" s="289" t="s">
        <v>3813</v>
      </c>
      <c r="C142" s="289" t="s">
        <v>3814</v>
      </c>
      <c r="D142" s="220" t="s">
        <v>9293</v>
      </c>
      <c r="E142" s="220" t="s">
        <v>9294</v>
      </c>
      <c r="F142" s="220" t="s">
        <v>9295</v>
      </c>
      <c r="G142" s="220" t="s">
        <v>9295</v>
      </c>
      <c r="H142" s="220" t="s">
        <v>9296</v>
      </c>
      <c r="I142" s="220" t="s">
        <v>9297</v>
      </c>
      <c r="J142" s="220" t="s">
        <v>7214</v>
      </c>
      <c r="K142" s="220" t="s">
        <v>7214</v>
      </c>
      <c r="L142" s="220" t="s">
        <v>7104</v>
      </c>
      <c r="M142" s="220" t="s">
        <v>9298</v>
      </c>
      <c r="N142" s="220" t="s">
        <v>9299</v>
      </c>
      <c r="O142" s="220" t="s">
        <v>7105</v>
      </c>
      <c r="P142" s="220" t="s">
        <v>9300</v>
      </c>
      <c r="Q142" s="220" t="s">
        <v>9301</v>
      </c>
      <c r="R142" s="220" t="s">
        <v>9302</v>
      </c>
      <c r="S142" s="535"/>
      <c r="T142" s="535"/>
      <c r="U142" s="535"/>
      <c r="V142" s="535"/>
      <c r="W142" s="535"/>
      <c r="X142" s="535"/>
      <c r="Y142" s="535"/>
      <c r="Z142" s="535"/>
      <c r="AA142" s="535"/>
      <c r="AB142" s="535"/>
      <c r="AC142" s="535"/>
      <c r="AD142" s="535"/>
      <c r="AE142" s="535"/>
      <c r="AF142" s="535"/>
      <c r="AG142" s="535"/>
      <c r="AH142" s="535"/>
      <c r="AI142" s="535"/>
      <c r="AJ142" s="535"/>
      <c r="AK142" s="535"/>
      <c r="AL142" s="535"/>
      <c r="AM142" s="535"/>
      <c r="AN142" s="535"/>
      <c r="AO142" s="535"/>
      <c r="AP142" s="535"/>
      <c r="AQ142" s="535"/>
      <c r="AR142" s="535"/>
      <c r="AS142" s="535"/>
    </row>
    <row r="143" spans="1:45" ht="15.75" customHeight="1">
      <c r="A143" s="739" t="s">
        <v>3770</v>
      </c>
      <c r="B143" s="739" t="s">
        <v>3816</v>
      </c>
      <c r="C143" s="566" t="s">
        <v>3817</v>
      </c>
      <c r="D143" s="740"/>
      <c r="E143" s="740"/>
      <c r="F143" s="740"/>
      <c r="G143" s="740"/>
      <c r="H143" s="740"/>
      <c r="I143" s="740"/>
      <c r="J143" s="740"/>
      <c r="K143" s="740"/>
      <c r="L143" s="740"/>
      <c r="M143" s="740"/>
      <c r="N143" s="740"/>
      <c r="O143" s="740"/>
      <c r="P143" s="740"/>
      <c r="Q143" s="740"/>
      <c r="R143" s="740"/>
      <c r="S143" s="741"/>
      <c r="T143" s="741"/>
      <c r="U143" s="741"/>
      <c r="V143" s="741"/>
      <c r="W143" s="741"/>
      <c r="X143" s="741"/>
      <c r="Y143" s="741"/>
      <c r="Z143" s="741"/>
      <c r="AA143" s="741"/>
      <c r="AB143" s="741"/>
      <c r="AC143" s="741"/>
      <c r="AD143" s="741"/>
      <c r="AE143" s="741"/>
      <c r="AF143" s="741"/>
      <c r="AG143" s="741"/>
      <c r="AH143" s="741"/>
      <c r="AI143" s="741"/>
      <c r="AJ143" s="741"/>
      <c r="AK143" s="741"/>
      <c r="AL143" s="741"/>
      <c r="AM143" s="741"/>
      <c r="AN143" s="741"/>
      <c r="AO143" s="741"/>
      <c r="AP143" s="741"/>
      <c r="AQ143" s="741"/>
      <c r="AR143" s="741"/>
      <c r="AS143" s="741"/>
    </row>
    <row r="144" spans="1:45" ht="15.75" customHeight="1">
      <c r="A144" s="289" t="s">
        <v>3818</v>
      </c>
      <c r="B144" s="289" t="s">
        <v>3397</v>
      </c>
      <c r="C144" s="289" t="s">
        <v>3397</v>
      </c>
      <c r="D144" s="220" t="s">
        <v>9303</v>
      </c>
      <c r="E144" s="220" t="s">
        <v>9304</v>
      </c>
      <c r="F144" s="220" t="s">
        <v>9305</v>
      </c>
      <c r="G144" s="220" t="s">
        <v>9306</v>
      </c>
      <c r="H144" s="220" t="s">
        <v>7105</v>
      </c>
      <c r="I144" s="220" t="s">
        <v>9307</v>
      </c>
      <c r="J144" s="220" t="s">
        <v>8606</v>
      </c>
      <c r="K144" s="220" t="s">
        <v>9308</v>
      </c>
      <c r="L144" s="752"/>
      <c r="M144" s="220"/>
      <c r="N144" s="220"/>
      <c r="O144" s="220"/>
      <c r="P144" s="220"/>
      <c r="Q144" s="220"/>
      <c r="R144" s="220"/>
      <c r="S144" s="535"/>
      <c r="T144" s="535"/>
      <c r="U144" s="535"/>
      <c r="V144" s="535"/>
      <c r="W144" s="535"/>
      <c r="X144" s="535"/>
      <c r="Y144" s="535"/>
      <c r="Z144" s="535"/>
      <c r="AA144" s="535"/>
      <c r="AB144" s="535"/>
      <c r="AC144" s="535"/>
      <c r="AD144" s="535"/>
      <c r="AE144" s="535"/>
      <c r="AF144" s="535"/>
      <c r="AG144" s="535"/>
      <c r="AH144" s="535"/>
      <c r="AI144" s="535"/>
      <c r="AJ144" s="535"/>
      <c r="AK144" s="535"/>
      <c r="AL144" s="535"/>
      <c r="AM144" s="535"/>
      <c r="AN144" s="535"/>
      <c r="AO144" s="535"/>
      <c r="AP144" s="535"/>
      <c r="AQ144" s="535"/>
      <c r="AR144" s="535"/>
      <c r="AS144" s="535"/>
    </row>
    <row r="145" spans="1:45" ht="15.75" customHeight="1">
      <c r="A145" s="739" t="s">
        <v>3818</v>
      </c>
      <c r="B145" s="739" t="s">
        <v>3821</v>
      </c>
      <c r="C145" s="566" t="s">
        <v>3822</v>
      </c>
      <c r="D145" s="740"/>
      <c r="E145" s="740"/>
      <c r="F145" s="740"/>
      <c r="G145" s="740"/>
      <c r="H145" s="740"/>
      <c r="I145" s="740"/>
      <c r="J145" s="740"/>
      <c r="K145" s="740"/>
      <c r="L145" s="740"/>
      <c r="M145" s="740"/>
      <c r="N145" s="740"/>
      <c r="O145" s="740"/>
      <c r="P145" s="740"/>
      <c r="Q145" s="740"/>
      <c r="R145" s="740"/>
      <c r="S145" s="741"/>
      <c r="T145" s="741"/>
      <c r="U145" s="741"/>
      <c r="V145" s="741"/>
      <c r="W145" s="741"/>
      <c r="X145" s="741"/>
      <c r="Y145" s="741"/>
      <c r="Z145" s="741"/>
      <c r="AA145" s="741"/>
      <c r="AB145" s="741"/>
      <c r="AC145" s="741"/>
      <c r="AD145" s="741"/>
      <c r="AE145" s="741"/>
      <c r="AF145" s="741"/>
      <c r="AG145" s="741"/>
      <c r="AH145" s="741"/>
      <c r="AI145" s="741"/>
      <c r="AJ145" s="741"/>
      <c r="AK145" s="741"/>
      <c r="AL145" s="741"/>
      <c r="AM145" s="741"/>
      <c r="AN145" s="741"/>
      <c r="AO145" s="741"/>
      <c r="AP145" s="741"/>
      <c r="AQ145" s="741"/>
      <c r="AR145" s="741"/>
      <c r="AS145" s="741"/>
    </row>
    <row r="146" spans="1:45" ht="15.75" customHeight="1">
      <c r="A146" s="289" t="s">
        <v>3818</v>
      </c>
      <c r="B146" s="289" t="s">
        <v>3823</v>
      </c>
      <c r="C146" s="289" t="s">
        <v>3824</v>
      </c>
      <c r="D146" s="220" t="s">
        <v>9309</v>
      </c>
      <c r="E146" s="220" t="s">
        <v>9310</v>
      </c>
      <c r="F146" s="220" t="s">
        <v>9310</v>
      </c>
      <c r="G146" s="220" t="s">
        <v>7672</v>
      </c>
      <c r="H146" s="220" t="s">
        <v>7670</v>
      </c>
      <c r="I146" s="220" t="s">
        <v>6097</v>
      </c>
      <c r="J146" s="220" t="s">
        <v>9311</v>
      </c>
      <c r="K146" s="220" t="s">
        <v>9312</v>
      </c>
      <c r="L146" s="220" t="s">
        <v>9312</v>
      </c>
      <c r="M146" s="220" t="s">
        <v>9313</v>
      </c>
      <c r="N146" s="66" t="s">
        <v>9313</v>
      </c>
      <c r="O146" s="220" t="s">
        <v>9314</v>
      </c>
      <c r="P146" s="220" t="s">
        <v>9312</v>
      </c>
      <c r="Q146" s="220" t="s">
        <v>9312</v>
      </c>
      <c r="R146" s="220"/>
      <c r="S146" s="535"/>
      <c r="T146" s="535"/>
      <c r="U146" s="535"/>
      <c r="V146" s="535"/>
      <c r="W146" s="535"/>
      <c r="X146" s="535"/>
      <c r="Y146" s="535"/>
      <c r="Z146" s="535"/>
      <c r="AA146" s="535"/>
      <c r="AB146" s="535"/>
      <c r="AC146" s="535"/>
      <c r="AD146" s="535"/>
      <c r="AE146" s="535"/>
      <c r="AF146" s="535"/>
      <c r="AG146" s="535"/>
      <c r="AH146" s="535"/>
      <c r="AI146" s="535"/>
      <c r="AJ146" s="535"/>
      <c r="AK146" s="535"/>
      <c r="AL146" s="535"/>
      <c r="AM146" s="535"/>
      <c r="AN146" s="535"/>
      <c r="AO146" s="535"/>
      <c r="AP146" s="535"/>
      <c r="AQ146" s="535"/>
      <c r="AR146" s="535"/>
      <c r="AS146" s="535"/>
    </row>
    <row r="147" spans="1:45" ht="15.75" customHeight="1">
      <c r="A147" s="739" t="s">
        <v>3818</v>
      </c>
      <c r="B147" s="739" t="s">
        <v>3826</v>
      </c>
      <c r="C147" s="566" t="s">
        <v>3827</v>
      </c>
      <c r="D147" s="740"/>
      <c r="E147" s="740"/>
      <c r="F147" s="740"/>
      <c r="G147" s="740"/>
      <c r="H147" s="740"/>
      <c r="I147" s="740"/>
      <c r="J147" s="740"/>
      <c r="K147" s="740"/>
      <c r="L147" s="740"/>
      <c r="M147" s="740"/>
      <c r="N147" s="740"/>
      <c r="O147" s="740"/>
      <c r="P147" s="740"/>
      <c r="Q147" s="740"/>
      <c r="R147" s="740"/>
      <c r="S147" s="741"/>
      <c r="T147" s="741"/>
      <c r="U147" s="741"/>
      <c r="V147" s="741"/>
      <c r="W147" s="741"/>
      <c r="X147" s="741"/>
      <c r="Y147" s="741"/>
      <c r="Z147" s="741"/>
      <c r="AA147" s="741"/>
      <c r="AB147" s="741"/>
      <c r="AC147" s="741"/>
      <c r="AD147" s="741"/>
      <c r="AE147" s="741"/>
      <c r="AF147" s="741"/>
      <c r="AG147" s="741"/>
      <c r="AH147" s="741"/>
      <c r="AI147" s="741"/>
      <c r="AJ147" s="741"/>
      <c r="AK147" s="741"/>
      <c r="AL147" s="741"/>
      <c r="AM147" s="741"/>
      <c r="AN147" s="741"/>
      <c r="AO147" s="741"/>
      <c r="AP147" s="741"/>
      <c r="AQ147" s="741"/>
      <c r="AR147" s="741"/>
      <c r="AS147" s="741"/>
    </row>
    <row r="148" spans="1:45" ht="15.75" customHeight="1">
      <c r="A148" s="289" t="s">
        <v>3818</v>
      </c>
      <c r="B148" s="289" t="s">
        <v>3821</v>
      </c>
      <c r="C148" s="289" t="s">
        <v>3828</v>
      </c>
      <c r="D148" s="753"/>
      <c r="E148" s="220"/>
      <c r="F148" s="220"/>
      <c r="G148" s="220"/>
      <c r="H148" s="220"/>
      <c r="I148" s="220"/>
      <c r="J148" s="220"/>
      <c r="K148" s="220"/>
      <c r="L148" s="220"/>
      <c r="M148" s="220"/>
      <c r="N148" s="220"/>
      <c r="O148" s="220"/>
      <c r="P148" s="220"/>
      <c r="Q148" s="220"/>
      <c r="R148" s="220"/>
      <c r="S148" s="535"/>
      <c r="T148" s="535"/>
      <c r="U148" s="535"/>
      <c r="V148" s="535"/>
      <c r="W148" s="535"/>
      <c r="X148" s="535"/>
      <c r="Y148" s="535"/>
      <c r="Z148" s="535"/>
      <c r="AA148" s="535"/>
      <c r="AB148" s="535"/>
      <c r="AC148" s="535"/>
      <c r="AD148" s="535"/>
      <c r="AE148" s="535"/>
      <c r="AF148" s="535"/>
      <c r="AG148" s="535"/>
      <c r="AH148" s="535"/>
      <c r="AI148" s="535"/>
      <c r="AJ148" s="535"/>
      <c r="AK148" s="535"/>
      <c r="AL148" s="535"/>
      <c r="AM148" s="535"/>
      <c r="AN148" s="535"/>
      <c r="AO148" s="535"/>
      <c r="AP148" s="535"/>
      <c r="AQ148" s="535"/>
      <c r="AR148" s="535"/>
      <c r="AS148" s="535"/>
    </row>
    <row r="149" spans="1:45" ht="15.75" customHeight="1">
      <c r="A149" s="739" t="s">
        <v>3818</v>
      </c>
      <c r="B149" s="739" t="s">
        <v>2968</v>
      </c>
      <c r="C149" s="739" t="s">
        <v>3829</v>
      </c>
      <c r="D149" s="740" t="s">
        <v>9315</v>
      </c>
      <c r="E149" s="740" t="s">
        <v>7560</v>
      </c>
      <c r="F149" s="740"/>
      <c r="G149" s="740"/>
      <c r="H149" s="740"/>
      <c r="I149" s="740"/>
      <c r="J149" s="740"/>
      <c r="K149" s="740"/>
      <c r="L149" s="740"/>
      <c r="M149" s="740"/>
      <c r="N149" s="740"/>
      <c r="O149" s="740"/>
      <c r="P149" s="740"/>
      <c r="Q149" s="740"/>
      <c r="R149" s="740"/>
      <c r="S149" s="741"/>
      <c r="T149" s="741"/>
      <c r="U149" s="741"/>
      <c r="V149" s="741"/>
      <c r="W149" s="741"/>
      <c r="X149" s="741"/>
      <c r="Y149" s="741"/>
      <c r="Z149" s="741"/>
      <c r="AA149" s="741"/>
      <c r="AB149" s="741"/>
      <c r="AC149" s="741"/>
      <c r="AD149" s="741"/>
      <c r="AE149" s="741"/>
      <c r="AF149" s="741"/>
      <c r="AG149" s="741"/>
      <c r="AH149" s="741"/>
      <c r="AI149" s="741"/>
      <c r="AJ149" s="741"/>
      <c r="AK149" s="741"/>
      <c r="AL149" s="741"/>
      <c r="AM149" s="741"/>
      <c r="AN149" s="741"/>
      <c r="AO149" s="741"/>
      <c r="AP149" s="741"/>
      <c r="AQ149" s="741"/>
      <c r="AR149" s="741"/>
      <c r="AS149" s="741"/>
    </row>
    <row r="150" spans="1:45" ht="15.75" customHeight="1">
      <c r="A150" s="289" t="s">
        <v>3818</v>
      </c>
      <c r="B150" s="289" t="s">
        <v>3831</v>
      </c>
      <c r="C150" s="289" t="s">
        <v>3832</v>
      </c>
      <c r="D150" s="220" t="s">
        <v>9316</v>
      </c>
      <c r="E150" s="220" t="s">
        <v>9316</v>
      </c>
      <c r="F150" s="220" t="s">
        <v>9317</v>
      </c>
      <c r="G150" s="220" t="s">
        <v>9318</v>
      </c>
      <c r="H150" s="220" t="s">
        <v>9319</v>
      </c>
      <c r="I150" s="220"/>
      <c r="J150" s="220"/>
      <c r="K150" s="743"/>
      <c r="L150" s="220"/>
      <c r="M150" s="220"/>
      <c r="N150" s="220"/>
      <c r="O150" s="220"/>
      <c r="P150" s="220"/>
      <c r="Q150" s="220"/>
      <c r="R150" s="220"/>
      <c r="S150" s="535"/>
      <c r="T150" s="535"/>
      <c r="U150" s="535"/>
      <c r="V150" s="535"/>
      <c r="W150" s="535"/>
      <c r="X150" s="535"/>
      <c r="Y150" s="535"/>
      <c r="Z150" s="535"/>
      <c r="AA150" s="535"/>
      <c r="AB150" s="535"/>
      <c r="AC150" s="535"/>
      <c r="AD150" s="535"/>
      <c r="AE150" s="535"/>
      <c r="AF150" s="535"/>
      <c r="AG150" s="535"/>
      <c r="AH150" s="535"/>
      <c r="AI150" s="535"/>
      <c r="AJ150" s="535"/>
      <c r="AK150" s="535"/>
      <c r="AL150" s="535"/>
      <c r="AM150" s="535"/>
      <c r="AN150" s="535"/>
      <c r="AO150" s="535"/>
      <c r="AP150" s="535"/>
      <c r="AQ150" s="535"/>
      <c r="AR150" s="535"/>
      <c r="AS150" s="535"/>
    </row>
    <row r="151" spans="1:45" ht="15.75" customHeight="1">
      <c r="A151" s="739" t="s">
        <v>3818</v>
      </c>
      <c r="B151" s="739" t="s">
        <v>3831</v>
      </c>
      <c r="C151" s="566" t="s">
        <v>3833</v>
      </c>
      <c r="D151" s="740"/>
      <c r="E151" s="740"/>
      <c r="F151" s="740"/>
      <c r="G151" s="740"/>
      <c r="H151" s="740"/>
      <c r="I151" s="740"/>
      <c r="J151" s="740"/>
      <c r="K151" s="740"/>
      <c r="L151" s="740"/>
      <c r="M151" s="740"/>
      <c r="N151" s="740"/>
      <c r="O151" s="740"/>
      <c r="P151" s="740"/>
      <c r="Q151" s="740"/>
      <c r="R151" s="740"/>
      <c r="S151" s="741"/>
      <c r="T151" s="741"/>
      <c r="U151" s="741"/>
      <c r="V151" s="741"/>
      <c r="W151" s="741"/>
      <c r="X151" s="741"/>
      <c r="Y151" s="741"/>
      <c r="Z151" s="741"/>
      <c r="AA151" s="741"/>
      <c r="AB151" s="741"/>
      <c r="AC151" s="741"/>
      <c r="AD151" s="741"/>
      <c r="AE151" s="741"/>
      <c r="AF151" s="741"/>
      <c r="AG151" s="741"/>
      <c r="AH151" s="741"/>
      <c r="AI151" s="741"/>
      <c r="AJ151" s="741"/>
      <c r="AK151" s="741"/>
      <c r="AL151" s="741"/>
      <c r="AM151" s="741"/>
      <c r="AN151" s="741"/>
      <c r="AO151" s="741"/>
      <c r="AP151" s="741"/>
      <c r="AQ151" s="741"/>
      <c r="AR151" s="741"/>
      <c r="AS151" s="741"/>
    </row>
    <row r="152" spans="1:45" ht="15.75" customHeight="1">
      <c r="A152" s="289" t="s">
        <v>3818</v>
      </c>
      <c r="B152" s="289" t="s">
        <v>3831</v>
      </c>
      <c r="C152" s="289" t="s">
        <v>2974</v>
      </c>
      <c r="D152" s="220" t="s">
        <v>7672</v>
      </c>
      <c r="E152" s="220" t="s">
        <v>9255</v>
      </c>
      <c r="F152" s="220" t="s">
        <v>9320</v>
      </c>
      <c r="G152" s="220"/>
      <c r="H152" s="220"/>
      <c r="I152" s="220"/>
      <c r="J152" s="220"/>
      <c r="K152" s="220"/>
      <c r="L152" s="220"/>
      <c r="M152" s="220"/>
      <c r="N152" s="220"/>
      <c r="O152" s="220"/>
      <c r="P152" s="220"/>
      <c r="Q152" s="220"/>
      <c r="R152" s="220"/>
      <c r="S152" s="535"/>
      <c r="T152" s="535"/>
      <c r="U152" s="535"/>
      <c r="V152" s="535"/>
      <c r="W152" s="535"/>
      <c r="X152" s="535"/>
      <c r="Y152" s="535"/>
      <c r="Z152" s="535"/>
      <c r="AA152" s="535"/>
      <c r="AB152" s="535"/>
      <c r="AC152" s="535"/>
      <c r="AD152" s="535"/>
      <c r="AE152" s="535"/>
      <c r="AF152" s="535"/>
      <c r="AG152" s="535"/>
      <c r="AH152" s="535"/>
      <c r="AI152" s="535"/>
      <c r="AJ152" s="535"/>
      <c r="AK152" s="535"/>
      <c r="AL152" s="535"/>
      <c r="AM152" s="535"/>
      <c r="AN152" s="535"/>
      <c r="AO152" s="535"/>
      <c r="AP152" s="535"/>
      <c r="AQ152" s="535"/>
      <c r="AR152" s="535"/>
      <c r="AS152" s="535"/>
    </row>
    <row r="153" spans="1:45" ht="15.75" customHeight="1">
      <c r="A153" s="739" t="s">
        <v>3835</v>
      </c>
      <c r="B153" s="739" t="s">
        <v>3836</v>
      </c>
      <c r="C153" s="566" t="s">
        <v>3837</v>
      </c>
      <c r="D153" s="740"/>
      <c r="E153" s="740"/>
      <c r="F153" s="740"/>
      <c r="G153" s="740"/>
      <c r="H153" s="740"/>
      <c r="I153" s="740"/>
      <c r="J153" s="740"/>
      <c r="K153" s="740"/>
      <c r="L153" s="740"/>
      <c r="M153" s="740"/>
      <c r="N153" s="740"/>
      <c r="O153" s="740"/>
      <c r="P153" s="740"/>
      <c r="Q153" s="740"/>
      <c r="R153" s="740"/>
      <c r="S153" s="741"/>
      <c r="T153" s="741"/>
      <c r="U153" s="741"/>
      <c r="V153" s="741"/>
      <c r="W153" s="741"/>
      <c r="X153" s="741"/>
      <c r="Y153" s="741"/>
      <c r="Z153" s="741"/>
      <c r="AA153" s="741"/>
      <c r="AB153" s="741"/>
      <c r="AC153" s="741"/>
      <c r="AD153" s="741"/>
      <c r="AE153" s="741"/>
      <c r="AF153" s="741"/>
      <c r="AG153" s="741"/>
      <c r="AH153" s="741"/>
      <c r="AI153" s="741"/>
      <c r="AJ153" s="741"/>
      <c r="AK153" s="741"/>
      <c r="AL153" s="741"/>
      <c r="AM153" s="741"/>
      <c r="AN153" s="741"/>
      <c r="AO153" s="741"/>
      <c r="AP153" s="741"/>
      <c r="AQ153" s="741"/>
      <c r="AR153" s="741"/>
      <c r="AS153" s="741"/>
    </row>
    <row r="154" spans="1:45" ht="15.75" customHeight="1">
      <c r="A154" s="289" t="s">
        <v>3835</v>
      </c>
      <c r="B154" s="289" t="s">
        <v>3839</v>
      </c>
      <c r="C154" s="566" t="s">
        <v>3840</v>
      </c>
      <c r="D154" s="220"/>
      <c r="E154" s="220"/>
      <c r="F154" s="220"/>
      <c r="G154" s="220"/>
      <c r="H154" s="220"/>
      <c r="I154" s="220"/>
      <c r="J154" s="220"/>
      <c r="K154" s="220"/>
      <c r="L154" s="220"/>
      <c r="M154" s="220"/>
      <c r="N154" s="220"/>
      <c r="O154" s="220"/>
      <c r="P154" s="220"/>
      <c r="Q154" s="220"/>
      <c r="R154" s="220"/>
      <c r="S154" s="535"/>
      <c r="T154" s="535"/>
      <c r="U154" s="535"/>
      <c r="V154" s="535"/>
      <c r="W154" s="535"/>
      <c r="X154" s="535"/>
      <c r="Y154" s="535"/>
      <c r="Z154" s="535"/>
      <c r="AA154" s="535"/>
      <c r="AB154" s="535"/>
      <c r="AC154" s="535"/>
      <c r="AD154" s="535"/>
      <c r="AE154" s="535"/>
      <c r="AF154" s="535"/>
      <c r="AG154" s="535"/>
      <c r="AH154" s="535"/>
      <c r="AI154" s="535"/>
      <c r="AJ154" s="535"/>
      <c r="AK154" s="535"/>
      <c r="AL154" s="535"/>
      <c r="AM154" s="535"/>
      <c r="AN154" s="535"/>
      <c r="AO154" s="535"/>
      <c r="AP154" s="535"/>
      <c r="AQ154" s="535"/>
      <c r="AR154" s="535"/>
      <c r="AS154" s="535"/>
    </row>
    <row r="155" spans="1:45" ht="15.75" customHeight="1">
      <c r="A155" s="739" t="s">
        <v>3835</v>
      </c>
      <c r="B155" s="739" t="s">
        <v>3839</v>
      </c>
      <c r="C155" s="566" t="s">
        <v>3841</v>
      </c>
      <c r="D155" s="740"/>
      <c r="E155" s="740"/>
      <c r="F155" s="740"/>
      <c r="G155" s="740"/>
      <c r="H155" s="740"/>
      <c r="I155" s="740"/>
      <c r="J155" s="740"/>
      <c r="K155" s="740"/>
      <c r="L155" s="740"/>
      <c r="M155" s="740"/>
      <c r="N155" s="740"/>
      <c r="O155" s="740"/>
      <c r="P155" s="740"/>
      <c r="Q155" s="740"/>
      <c r="R155" s="740"/>
      <c r="S155" s="741"/>
      <c r="T155" s="741"/>
      <c r="U155" s="741"/>
      <c r="V155" s="741"/>
      <c r="W155" s="741"/>
      <c r="X155" s="741"/>
      <c r="Y155" s="741"/>
      <c r="Z155" s="741"/>
      <c r="AA155" s="741"/>
      <c r="AB155" s="741"/>
      <c r="AC155" s="741"/>
      <c r="AD155" s="741"/>
      <c r="AE155" s="741"/>
      <c r="AF155" s="741"/>
      <c r="AG155" s="741"/>
      <c r="AH155" s="741"/>
      <c r="AI155" s="741"/>
      <c r="AJ155" s="741"/>
      <c r="AK155" s="741"/>
      <c r="AL155" s="741"/>
      <c r="AM155" s="741"/>
      <c r="AN155" s="741"/>
      <c r="AO155" s="741"/>
      <c r="AP155" s="741"/>
      <c r="AQ155" s="741"/>
      <c r="AR155" s="741"/>
      <c r="AS155" s="741"/>
    </row>
    <row r="156" spans="1:45" ht="15.75" customHeight="1">
      <c r="A156" s="289" t="s">
        <v>3843</v>
      </c>
      <c r="B156" s="289" t="s">
        <v>3692</v>
      </c>
      <c r="C156" s="289" t="s">
        <v>2939</v>
      </c>
      <c r="D156" s="220" t="s">
        <v>8626</v>
      </c>
      <c r="E156" s="220" t="s">
        <v>9321</v>
      </c>
      <c r="F156" s="220"/>
      <c r="G156" s="220"/>
      <c r="H156" s="220"/>
      <c r="I156" s="220"/>
      <c r="J156" s="220"/>
      <c r="K156" s="220"/>
      <c r="L156" s="220"/>
      <c r="M156" s="220"/>
      <c r="N156" s="220"/>
      <c r="O156" s="220"/>
      <c r="P156" s="220"/>
      <c r="Q156" s="220"/>
      <c r="R156" s="220"/>
      <c r="S156" s="535"/>
      <c r="T156" s="535"/>
      <c r="U156" s="535"/>
      <c r="V156" s="535"/>
      <c r="W156" s="535"/>
      <c r="X156" s="535"/>
      <c r="Y156" s="535"/>
      <c r="Z156" s="535"/>
      <c r="AA156" s="535"/>
      <c r="AB156" s="535"/>
      <c r="AC156" s="535"/>
      <c r="AD156" s="535"/>
      <c r="AE156" s="535"/>
      <c r="AF156" s="535"/>
      <c r="AG156" s="535"/>
      <c r="AH156" s="535"/>
      <c r="AI156" s="535"/>
      <c r="AJ156" s="535"/>
      <c r="AK156" s="535"/>
      <c r="AL156" s="535"/>
      <c r="AM156" s="535"/>
      <c r="AN156" s="535"/>
      <c r="AO156" s="535"/>
      <c r="AP156" s="535"/>
      <c r="AQ156" s="535"/>
      <c r="AR156" s="535"/>
      <c r="AS156" s="535"/>
    </row>
    <row r="157" spans="1:45" ht="15.75" customHeight="1">
      <c r="A157" s="739" t="s">
        <v>3844</v>
      </c>
      <c r="B157" s="739" t="s">
        <v>3845</v>
      </c>
      <c r="C157" s="566" t="s">
        <v>2964</v>
      </c>
      <c r="D157" s="740"/>
      <c r="E157" s="740"/>
      <c r="F157" s="740"/>
      <c r="G157" s="740"/>
      <c r="H157" s="740"/>
      <c r="I157" s="740"/>
      <c r="J157" s="740"/>
      <c r="K157" s="740"/>
      <c r="L157" s="740"/>
      <c r="M157" s="740"/>
      <c r="N157" s="740"/>
      <c r="O157" s="740"/>
      <c r="P157" s="740"/>
      <c r="Q157" s="740"/>
      <c r="R157" s="740"/>
      <c r="S157" s="741"/>
      <c r="T157" s="741"/>
      <c r="U157" s="741"/>
      <c r="V157" s="741"/>
      <c r="W157" s="741"/>
      <c r="X157" s="741"/>
      <c r="Y157" s="741"/>
      <c r="Z157" s="741"/>
      <c r="AA157" s="741"/>
      <c r="AB157" s="741"/>
      <c r="AC157" s="741"/>
      <c r="AD157" s="741"/>
      <c r="AE157" s="741"/>
      <c r="AF157" s="741"/>
      <c r="AG157" s="741"/>
      <c r="AH157" s="741"/>
      <c r="AI157" s="741"/>
      <c r="AJ157" s="741"/>
      <c r="AK157" s="741"/>
      <c r="AL157" s="741"/>
      <c r="AM157" s="741"/>
      <c r="AN157" s="741"/>
      <c r="AO157" s="741"/>
      <c r="AP157" s="741"/>
      <c r="AQ157" s="741"/>
      <c r="AR157" s="741"/>
      <c r="AS157" s="741"/>
    </row>
    <row r="158" spans="1:45" ht="15.75" customHeight="1">
      <c r="A158" s="289" t="s">
        <v>3844</v>
      </c>
      <c r="B158" s="289" t="s">
        <v>3849</v>
      </c>
      <c r="C158" s="289" t="s">
        <v>1979</v>
      </c>
      <c r="D158" s="220" t="s">
        <v>9322</v>
      </c>
      <c r="E158" s="220" t="s">
        <v>9323</v>
      </c>
      <c r="F158" s="220" t="s">
        <v>9323</v>
      </c>
      <c r="G158" s="220" t="s">
        <v>9324</v>
      </c>
      <c r="H158" s="220" t="s">
        <v>9325</v>
      </c>
      <c r="I158" s="220" t="s">
        <v>9326</v>
      </c>
      <c r="J158" s="220"/>
      <c r="K158" s="220"/>
      <c r="L158" s="220"/>
      <c r="M158" s="220"/>
      <c r="N158" s="220"/>
      <c r="O158" s="220"/>
      <c r="P158" s="220"/>
      <c r="Q158" s="220"/>
      <c r="R158" s="220"/>
      <c r="S158" s="535"/>
      <c r="T158" s="535"/>
      <c r="U158" s="535"/>
      <c r="V158" s="535"/>
      <c r="W158" s="535"/>
      <c r="X158" s="535"/>
      <c r="Y158" s="535"/>
      <c r="Z158" s="535"/>
      <c r="AA158" s="535"/>
      <c r="AB158" s="535"/>
      <c r="AC158" s="535"/>
      <c r="AD158" s="535"/>
      <c r="AE158" s="535"/>
      <c r="AF158" s="535"/>
      <c r="AG158" s="535"/>
      <c r="AH158" s="535"/>
      <c r="AI158" s="535"/>
      <c r="AJ158" s="535"/>
      <c r="AK158" s="535"/>
      <c r="AL158" s="535"/>
      <c r="AM158" s="535"/>
      <c r="AN158" s="535"/>
      <c r="AO158" s="535"/>
      <c r="AP158" s="535"/>
      <c r="AQ158" s="535"/>
      <c r="AR158" s="535"/>
      <c r="AS158" s="535"/>
    </row>
    <row r="159" spans="1:45" ht="15.75" customHeight="1">
      <c r="A159" s="289" t="s">
        <v>3844</v>
      </c>
      <c r="B159" s="289" t="s">
        <v>3852</v>
      </c>
      <c r="C159" s="566" t="s">
        <v>3853</v>
      </c>
      <c r="D159" s="220"/>
      <c r="E159" s="220"/>
      <c r="F159" s="220"/>
      <c r="G159" s="220"/>
      <c r="H159" s="220"/>
      <c r="I159" s="220"/>
      <c r="J159" s="220"/>
      <c r="K159" s="220"/>
      <c r="L159" s="220"/>
      <c r="M159" s="220"/>
      <c r="N159" s="220"/>
      <c r="O159" s="220"/>
      <c r="P159" s="220"/>
      <c r="Q159" s="220"/>
      <c r="R159" s="220"/>
      <c r="S159" s="535"/>
      <c r="T159" s="535"/>
      <c r="U159" s="535"/>
      <c r="V159" s="535"/>
      <c r="W159" s="535"/>
      <c r="X159" s="535"/>
      <c r="Y159" s="535"/>
      <c r="Z159" s="535"/>
      <c r="AA159" s="535"/>
      <c r="AB159" s="535"/>
      <c r="AC159" s="535"/>
      <c r="AD159" s="535"/>
      <c r="AE159" s="535"/>
      <c r="AF159" s="535"/>
      <c r="AG159" s="535"/>
      <c r="AH159" s="535"/>
      <c r="AI159" s="535"/>
      <c r="AJ159" s="535"/>
      <c r="AK159" s="535"/>
      <c r="AL159" s="535"/>
      <c r="AM159" s="535"/>
      <c r="AN159" s="535"/>
      <c r="AO159" s="535"/>
      <c r="AP159" s="535"/>
      <c r="AQ159" s="535"/>
      <c r="AR159" s="535"/>
      <c r="AS159" s="535"/>
    </row>
    <row r="160" spans="1:45" ht="15.75" customHeight="1">
      <c r="A160" s="739" t="s">
        <v>3844</v>
      </c>
      <c r="B160" s="739" t="s">
        <v>3854</v>
      </c>
      <c r="C160" s="739" t="s">
        <v>3044</v>
      </c>
      <c r="D160" s="740" t="s">
        <v>8034</v>
      </c>
      <c r="E160" s="740" t="s">
        <v>9327</v>
      </c>
      <c r="F160" s="740" t="s">
        <v>9328</v>
      </c>
      <c r="G160" s="740"/>
      <c r="H160" s="740"/>
      <c r="I160" s="740"/>
      <c r="J160" s="740"/>
      <c r="K160" s="740"/>
      <c r="L160" s="740"/>
      <c r="M160" s="740"/>
      <c r="N160" s="740"/>
      <c r="O160" s="740"/>
      <c r="P160" s="740"/>
      <c r="Q160" s="740"/>
      <c r="R160" s="740"/>
      <c r="S160" s="741"/>
      <c r="T160" s="741"/>
      <c r="U160" s="741"/>
      <c r="V160" s="741"/>
      <c r="W160" s="741"/>
      <c r="X160" s="741"/>
      <c r="Y160" s="741"/>
      <c r="Z160" s="741"/>
      <c r="AA160" s="741"/>
      <c r="AB160" s="741"/>
      <c r="AC160" s="741"/>
      <c r="AD160" s="741"/>
      <c r="AE160" s="741"/>
      <c r="AF160" s="741"/>
      <c r="AG160" s="741"/>
      <c r="AH160" s="741"/>
      <c r="AI160" s="741"/>
      <c r="AJ160" s="741"/>
      <c r="AK160" s="741"/>
      <c r="AL160" s="741"/>
      <c r="AM160" s="741"/>
      <c r="AN160" s="741"/>
      <c r="AO160" s="741"/>
      <c r="AP160" s="741"/>
      <c r="AQ160" s="741"/>
      <c r="AR160" s="741"/>
      <c r="AS160" s="741"/>
    </row>
    <row r="161" spans="1:45" ht="15.75" customHeight="1">
      <c r="A161" s="289" t="s">
        <v>3844</v>
      </c>
      <c r="B161" s="289" t="s">
        <v>3849</v>
      </c>
      <c r="C161" s="566" t="s">
        <v>3855</v>
      </c>
      <c r="D161" s="220"/>
      <c r="E161" s="220"/>
      <c r="F161" s="220"/>
      <c r="G161" s="220"/>
      <c r="H161" s="220"/>
      <c r="I161" s="220"/>
      <c r="J161" s="220"/>
      <c r="K161" s="220"/>
      <c r="L161" s="220"/>
      <c r="M161" s="220"/>
      <c r="N161" s="220"/>
      <c r="O161" s="220"/>
      <c r="P161" s="220"/>
      <c r="Q161" s="220"/>
      <c r="R161" s="220"/>
      <c r="S161" s="535"/>
      <c r="T161" s="535"/>
      <c r="U161" s="535"/>
      <c r="V161" s="535"/>
      <c r="W161" s="535"/>
      <c r="X161" s="535"/>
      <c r="Y161" s="535"/>
      <c r="Z161" s="535"/>
      <c r="AA161" s="535"/>
      <c r="AB161" s="535"/>
      <c r="AC161" s="535"/>
      <c r="AD161" s="535"/>
      <c r="AE161" s="535"/>
      <c r="AF161" s="535"/>
      <c r="AG161" s="535"/>
      <c r="AH161" s="535"/>
      <c r="AI161" s="535"/>
      <c r="AJ161" s="535"/>
      <c r="AK161" s="535"/>
      <c r="AL161" s="535"/>
      <c r="AM161" s="535"/>
      <c r="AN161" s="535"/>
      <c r="AO161" s="535"/>
      <c r="AP161" s="535"/>
      <c r="AQ161" s="535"/>
      <c r="AR161" s="535"/>
      <c r="AS161" s="535"/>
    </row>
    <row r="162" spans="1:45" ht="15.75" customHeight="1">
      <c r="A162" s="739" t="s">
        <v>3844</v>
      </c>
      <c r="B162" s="739" t="s">
        <v>3849</v>
      </c>
      <c r="C162" s="566" t="s">
        <v>3016</v>
      </c>
      <c r="D162" s="740"/>
      <c r="E162" s="740"/>
      <c r="F162" s="740"/>
      <c r="G162" s="740"/>
      <c r="H162" s="740"/>
      <c r="I162" s="740"/>
      <c r="J162" s="740"/>
      <c r="K162" s="740"/>
      <c r="L162" s="740"/>
      <c r="M162" s="740"/>
      <c r="N162" s="740"/>
      <c r="O162" s="740"/>
      <c r="P162" s="740"/>
      <c r="Q162" s="740"/>
      <c r="R162" s="740"/>
      <c r="S162" s="741"/>
      <c r="T162" s="741"/>
      <c r="U162" s="741"/>
      <c r="V162" s="741"/>
      <c r="W162" s="741"/>
      <c r="X162" s="741"/>
      <c r="Y162" s="741"/>
      <c r="Z162" s="741"/>
      <c r="AA162" s="741"/>
      <c r="AB162" s="741"/>
      <c r="AC162" s="741"/>
      <c r="AD162" s="741"/>
      <c r="AE162" s="741"/>
      <c r="AF162" s="741"/>
      <c r="AG162" s="741"/>
      <c r="AH162" s="741"/>
      <c r="AI162" s="741"/>
      <c r="AJ162" s="741"/>
      <c r="AK162" s="741"/>
      <c r="AL162" s="741"/>
      <c r="AM162" s="741"/>
      <c r="AN162" s="741"/>
      <c r="AO162" s="741"/>
      <c r="AP162" s="741"/>
      <c r="AQ162" s="741"/>
      <c r="AR162" s="741"/>
      <c r="AS162" s="741"/>
    </row>
    <row r="163" spans="1:45" ht="15.75" customHeight="1">
      <c r="A163" s="289" t="s">
        <v>3844</v>
      </c>
      <c r="B163" s="289" t="s">
        <v>3858</v>
      </c>
      <c r="C163" s="566" t="s">
        <v>3859</v>
      </c>
      <c r="D163" s="220"/>
      <c r="E163" s="220"/>
      <c r="F163" s="220"/>
      <c r="G163" s="220"/>
      <c r="H163" s="220"/>
      <c r="I163" s="220"/>
      <c r="J163" s="220"/>
      <c r="K163" s="220"/>
      <c r="L163" s="220"/>
      <c r="M163" s="220"/>
      <c r="N163" s="220"/>
      <c r="O163" s="220"/>
      <c r="P163" s="220"/>
      <c r="Q163" s="220"/>
      <c r="R163" s="220"/>
      <c r="S163" s="535"/>
      <c r="T163" s="535"/>
      <c r="U163" s="535"/>
      <c r="V163" s="535"/>
      <c r="W163" s="535"/>
      <c r="X163" s="535"/>
      <c r="Y163" s="535"/>
      <c r="Z163" s="535"/>
      <c r="AA163" s="535"/>
      <c r="AB163" s="535"/>
      <c r="AC163" s="535"/>
      <c r="AD163" s="535"/>
      <c r="AE163" s="535"/>
      <c r="AF163" s="535"/>
      <c r="AG163" s="535"/>
      <c r="AH163" s="535"/>
      <c r="AI163" s="535"/>
      <c r="AJ163" s="535"/>
      <c r="AK163" s="535"/>
      <c r="AL163" s="535"/>
      <c r="AM163" s="535"/>
      <c r="AN163" s="535"/>
      <c r="AO163" s="535"/>
      <c r="AP163" s="535"/>
      <c r="AQ163" s="535"/>
      <c r="AR163" s="535"/>
      <c r="AS163" s="535"/>
    </row>
    <row r="164" spans="1:45" ht="15.75" customHeight="1">
      <c r="A164" s="739" t="s">
        <v>3860</v>
      </c>
      <c r="B164" s="739"/>
      <c r="C164" s="566" t="s">
        <v>3861</v>
      </c>
      <c r="D164" s="740"/>
      <c r="E164" s="740"/>
      <c r="F164" s="740"/>
      <c r="G164" s="740"/>
      <c r="H164" s="740"/>
      <c r="I164" s="740"/>
      <c r="J164" s="740"/>
      <c r="K164" s="740"/>
      <c r="L164" s="740"/>
      <c r="M164" s="740"/>
      <c r="N164" s="740"/>
      <c r="O164" s="740"/>
      <c r="P164" s="740"/>
      <c r="Q164" s="740"/>
      <c r="R164" s="740"/>
      <c r="S164" s="741"/>
      <c r="T164" s="741"/>
      <c r="U164" s="741"/>
      <c r="V164" s="741"/>
      <c r="W164" s="741"/>
      <c r="X164" s="741"/>
      <c r="Y164" s="741"/>
      <c r="Z164" s="741"/>
      <c r="AA164" s="741"/>
      <c r="AB164" s="741"/>
      <c r="AC164" s="741"/>
      <c r="AD164" s="741"/>
      <c r="AE164" s="741"/>
      <c r="AF164" s="741"/>
      <c r="AG164" s="741"/>
      <c r="AH164" s="741"/>
      <c r="AI164" s="741"/>
      <c r="AJ164" s="741"/>
      <c r="AK164" s="741"/>
      <c r="AL164" s="741"/>
      <c r="AM164" s="741"/>
      <c r="AN164" s="741"/>
      <c r="AO164" s="741"/>
      <c r="AP164" s="741"/>
      <c r="AQ164" s="741"/>
      <c r="AR164" s="741"/>
      <c r="AS164" s="741"/>
    </row>
    <row r="165" spans="1:45" ht="15.75" customHeight="1">
      <c r="A165" s="289" t="s">
        <v>3860</v>
      </c>
      <c r="B165" s="289"/>
      <c r="C165" s="566" t="s">
        <v>3862</v>
      </c>
      <c r="D165" s="220"/>
      <c r="E165" s="220"/>
      <c r="F165" s="220"/>
      <c r="G165" s="220"/>
      <c r="H165" s="220"/>
      <c r="I165" s="220"/>
      <c r="J165" s="220"/>
      <c r="K165" s="220"/>
      <c r="L165" s="220"/>
      <c r="M165" s="220"/>
      <c r="N165" s="220"/>
      <c r="O165" s="220"/>
      <c r="P165" s="220"/>
      <c r="Q165" s="220"/>
      <c r="R165" s="220"/>
      <c r="S165" s="535"/>
      <c r="T165" s="535"/>
      <c r="U165" s="535"/>
      <c r="V165" s="535"/>
      <c r="W165" s="535"/>
      <c r="X165" s="535"/>
      <c r="Y165" s="535"/>
      <c r="Z165" s="535"/>
      <c r="AA165" s="535"/>
      <c r="AB165" s="535"/>
      <c r="AC165" s="535"/>
      <c r="AD165" s="535"/>
      <c r="AE165" s="535"/>
      <c r="AF165" s="535"/>
      <c r="AG165" s="535"/>
      <c r="AH165" s="535"/>
      <c r="AI165" s="535"/>
      <c r="AJ165" s="535"/>
      <c r="AK165" s="535"/>
      <c r="AL165" s="535"/>
      <c r="AM165" s="535"/>
      <c r="AN165" s="535"/>
      <c r="AO165" s="535"/>
      <c r="AP165" s="535"/>
      <c r="AQ165" s="535"/>
      <c r="AR165" s="535"/>
      <c r="AS165" s="535"/>
    </row>
    <row r="166" spans="1:45" ht="15.75" customHeight="1">
      <c r="A166" s="739" t="s">
        <v>3860</v>
      </c>
      <c r="B166" s="739"/>
      <c r="C166" s="566" t="s">
        <v>3863</v>
      </c>
      <c r="D166" s="740"/>
      <c r="E166" s="740"/>
      <c r="F166" s="740"/>
      <c r="G166" s="740"/>
      <c r="H166" s="740"/>
      <c r="I166" s="740"/>
      <c r="J166" s="740"/>
      <c r="K166" s="740"/>
      <c r="L166" s="740"/>
      <c r="M166" s="740"/>
      <c r="N166" s="740"/>
      <c r="O166" s="740"/>
      <c r="P166" s="740"/>
      <c r="Q166" s="740"/>
      <c r="R166" s="740"/>
      <c r="S166" s="741"/>
      <c r="T166" s="741"/>
      <c r="U166" s="741"/>
      <c r="V166" s="741"/>
      <c r="W166" s="741"/>
      <c r="X166" s="741"/>
      <c r="Y166" s="741"/>
      <c r="Z166" s="741"/>
      <c r="AA166" s="741"/>
      <c r="AB166" s="741"/>
      <c r="AC166" s="741"/>
      <c r="AD166" s="741"/>
      <c r="AE166" s="741"/>
      <c r="AF166" s="741"/>
      <c r="AG166" s="741"/>
      <c r="AH166" s="741"/>
      <c r="AI166" s="741"/>
      <c r="AJ166" s="741"/>
      <c r="AK166" s="741"/>
      <c r="AL166" s="741"/>
      <c r="AM166" s="741"/>
      <c r="AN166" s="741"/>
      <c r="AO166" s="741"/>
      <c r="AP166" s="741"/>
      <c r="AQ166" s="741"/>
      <c r="AR166" s="741"/>
      <c r="AS166" s="741"/>
    </row>
    <row r="167" spans="1:45" ht="15.75" customHeight="1">
      <c r="A167" s="289" t="s">
        <v>3864</v>
      </c>
      <c r="B167" s="289" t="s">
        <v>3865</v>
      </c>
      <c r="C167" s="289" t="s">
        <v>2951</v>
      </c>
      <c r="D167" s="220" t="s">
        <v>9329</v>
      </c>
      <c r="E167" s="220" t="s">
        <v>9330</v>
      </c>
      <c r="F167" s="220"/>
      <c r="G167" s="220"/>
      <c r="H167" s="220"/>
      <c r="I167" s="220"/>
      <c r="J167" s="220"/>
      <c r="K167" s="220"/>
      <c r="L167" s="220"/>
      <c r="M167" s="220"/>
      <c r="N167" s="220"/>
      <c r="O167" s="220"/>
      <c r="P167" s="220"/>
      <c r="Q167" s="220"/>
      <c r="R167" s="220"/>
      <c r="S167" s="535"/>
      <c r="T167" s="535"/>
      <c r="U167" s="535"/>
      <c r="V167" s="535"/>
      <c r="W167" s="535"/>
      <c r="X167" s="535"/>
      <c r="Y167" s="535"/>
      <c r="Z167" s="535"/>
      <c r="AA167" s="535"/>
      <c r="AB167" s="535"/>
      <c r="AC167" s="535"/>
      <c r="AD167" s="535"/>
      <c r="AE167" s="535"/>
      <c r="AF167" s="535"/>
      <c r="AG167" s="535"/>
      <c r="AH167" s="535"/>
      <c r="AI167" s="535"/>
      <c r="AJ167" s="535"/>
      <c r="AK167" s="535"/>
      <c r="AL167" s="535"/>
      <c r="AM167" s="535"/>
      <c r="AN167" s="535"/>
      <c r="AO167" s="535"/>
      <c r="AP167" s="535"/>
      <c r="AQ167" s="535"/>
      <c r="AR167" s="535"/>
      <c r="AS167" s="535"/>
    </row>
    <row r="168" spans="1:45" ht="15.75" customHeight="1">
      <c r="A168" s="739" t="s">
        <v>3867</v>
      </c>
      <c r="B168" s="739" t="s">
        <v>3728</v>
      </c>
      <c r="C168" s="739" t="s">
        <v>8299</v>
      </c>
      <c r="D168" s="745"/>
      <c r="E168" s="740"/>
      <c r="F168" s="740"/>
      <c r="G168" s="740"/>
      <c r="H168" s="740"/>
      <c r="I168" s="740"/>
      <c r="J168" s="740"/>
      <c r="K168" s="740"/>
      <c r="L168" s="740"/>
      <c r="M168" s="740"/>
      <c r="N168" s="740"/>
      <c r="O168" s="740"/>
      <c r="P168" s="740"/>
      <c r="Q168" s="740"/>
      <c r="R168" s="740"/>
      <c r="S168" s="741"/>
      <c r="T168" s="741"/>
      <c r="U168" s="741"/>
      <c r="V168" s="741"/>
      <c r="W168" s="741"/>
      <c r="X168" s="741"/>
      <c r="Y168" s="741"/>
      <c r="Z168" s="741"/>
      <c r="AA168" s="741"/>
      <c r="AB168" s="741"/>
      <c r="AC168" s="741"/>
      <c r="AD168" s="741"/>
      <c r="AE168" s="741"/>
      <c r="AF168" s="741"/>
      <c r="AG168" s="741"/>
      <c r="AH168" s="741"/>
      <c r="AI168" s="741"/>
      <c r="AJ168" s="741"/>
      <c r="AK168" s="741"/>
      <c r="AL168" s="741"/>
      <c r="AM168" s="741"/>
      <c r="AN168" s="741"/>
      <c r="AO168" s="741"/>
      <c r="AP168" s="741"/>
      <c r="AQ168" s="741"/>
      <c r="AR168" s="741"/>
      <c r="AS168" s="741"/>
    </row>
    <row r="169" spans="1:45" ht="15.75" customHeight="1">
      <c r="A169" s="289" t="s">
        <v>3867</v>
      </c>
      <c r="B169" s="289" t="s">
        <v>2808</v>
      </c>
      <c r="C169" s="566" t="s">
        <v>8310</v>
      </c>
      <c r="D169" s="220"/>
      <c r="E169" s="220"/>
      <c r="F169" s="220"/>
      <c r="G169" s="220"/>
      <c r="H169" s="220"/>
      <c r="I169" s="220"/>
      <c r="J169" s="220"/>
      <c r="K169" s="220"/>
      <c r="L169" s="220"/>
      <c r="M169" s="220"/>
      <c r="N169" s="220"/>
      <c r="O169" s="220"/>
      <c r="P169" s="220"/>
      <c r="Q169" s="220"/>
      <c r="R169" s="220"/>
      <c r="S169" s="535"/>
      <c r="T169" s="535"/>
      <c r="U169" s="535"/>
      <c r="V169" s="535"/>
      <c r="W169" s="535"/>
      <c r="X169" s="535"/>
      <c r="Y169" s="535"/>
      <c r="Z169" s="535"/>
      <c r="AA169" s="535"/>
      <c r="AB169" s="535"/>
      <c r="AC169" s="535"/>
      <c r="AD169" s="535"/>
      <c r="AE169" s="535"/>
      <c r="AF169" s="535"/>
      <c r="AG169" s="535"/>
      <c r="AH169" s="535"/>
      <c r="AI169" s="535"/>
      <c r="AJ169" s="535"/>
      <c r="AK169" s="535"/>
      <c r="AL169" s="535"/>
      <c r="AM169" s="535"/>
      <c r="AN169" s="535"/>
      <c r="AO169" s="535"/>
      <c r="AP169" s="535"/>
      <c r="AQ169" s="535"/>
      <c r="AR169" s="535"/>
      <c r="AS169" s="535"/>
    </row>
    <row r="170" spans="1:45" ht="15.75" customHeight="1">
      <c r="A170" s="739" t="s">
        <v>3867</v>
      </c>
      <c r="B170" s="739" t="s">
        <v>3873</v>
      </c>
      <c r="C170" s="739" t="s">
        <v>3033</v>
      </c>
      <c r="D170" s="740" t="s">
        <v>6106</v>
      </c>
      <c r="E170" s="740"/>
      <c r="F170" s="740"/>
      <c r="G170" s="740"/>
      <c r="H170" s="740"/>
      <c r="I170" s="740"/>
      <c r="J170" s="740"/>
      <c r="K170" s="740"/>
      <c r="L170" s="740"/>
      <c r="M170" s="740"/>
      <c r="N170" s="740"/>
      <c r="O170" s="740"/>
      <c r="P170" s="740"/>
      <c r="Q170" s="740"/>
      <c r="R170" s="740"/>
      <c r="S170" s="741"/>
      <c r="T170" s="741"/>
      <c r="U170" s="741"/>
      <c r="V170" s="741"/>
      <c r="W170" s="741"/>
      <c r="X170" s="741"/>
      <c r="Y170" s="741"/>
      <c r="Z170" s="741"/>
      <c r="AA170" s="741"/>
      <c r="AB170" s="741"/>
      <c r="AC170" s="741"/>
      <c r="AD170" s="741"/>
      <c r="AE170" s="741"/>
      <c r="AF170" s="741"/>
      <c r="AG170" s="741"/>
      <c r="AH170" s="741"/>
      <c r="AI170" s="741"/>
      <c r="AJ170" s="741"/>
      <c r="AK170" s="741"/>
      <c r="AL170" s="741"/>
      <c r="AM170" s="741"/>
      <c r="AN170" s="741"/>
      <c r="AO170" s="741"/>
      <c r="AP170" s="741"/>
      <c r="AQ170" s="741"/>
      <c r="AR170" s="741"/>
      <c r="AS170" s="741"/>
    </row>
    <row r="171" spans="1:45" ht="15.75" customHeight="1">
      <c r="A171" s="289" t="s">
        <v>3875</v>
      </c>
      <c r="B171" s="289" t="s">
        <v>3876</v>
      </c>
      <c r="C171" s="566" t="s">
        <v>3877</v>
      </c>
      <c r="D171" s="220"/>
      <c r="E171" s="220"/>
      <c r="F171" s="220"/>
      <c r="G171" s="220"/>
      <c r="H171" s="220"/>
      <c r="I171" s="220"/>
      <c r="J171" s="220"/>
      <c r="K171" s="220"/>
      <c r="L171" s="220"/>
      <c r="M171" s="220"/>
      <c r="N171" s="220"/>
      <c r="O171" s="220"/>
      <c r="P171" s="220"/>
      <c r="Q171" s="220"/>
      <c r="R171" s="220"/>
      <c r="S171" s="535"/>
      <c r="T171" s="535"/>
      <c r="U171" s="535"/>
      <c r="V171" s="535"/>
      <c r="W171" s="535"/>
      <c r="X171" s="535"/>
      <c r="Y171" s="535"/>
      <c r="Z171" s="535"/>
      <c r="AA171" s="535"/>
      <c r="AB171" s="535"/>
      <c r="AC171" s="535"/>
      <c r="AD171" s="535"/>
      <c r="AE171" s="535"/>
      <c r="AF171" s="535"/>
      <c r="AG171" s="535"/>
      <c r="AH171" s="535"/>
      <c r="AI171" s="535"/>
      <c r="AJ171" s="535"/>
      <c r="AK171" s="535"/>
      <c r="AL171" s="535"/>
      <c r="AM171" s="535"/>
      <c r="AN171" s="535"/>
      <c r="AO171" s="535"/>
      <c r="AP171" s="535"/>
      <c r="AQ171" s="535"/>
      <c r="AR171" s="535"/>
      <c r="AS171" s="535"/>
    </row>
    <row r="172" spans="1:45" ht="15.75" customHeight="1">
      <c r="A172" s="739" t="s">
        <v>3879</v>
      </c>
      <c r="B172" s="739" t="s">
        <v>3880</v>
      </c>
      <c r="C172" s="566" t="s">
        <v>2927</v>
      </c>
      <c r="D172" s="740"/>
      <c r="E172" s="740"/>
      <c r="F172" s="740"/>
      <c r="G172" s="740"/>
      <c r="H172" s="740"/>
      <c r="I172" s="740"/>
      <c r="J172" s="740"/>
      <c r="K172" s="740"/>
      <c r="L172" s="740"/>
      <c r="M172" s="740"/>
      <c r="N172" s="740"/>
      <c r="O172" s="740"/>
      <c r="P172" s="740"/>
      <c r="Q172" s="740"/>
      <c r="R172" s="740"/>
      <c r="S172" s="741"/>
      <c r="T172" s="741"/>
      <c r="U172" s="741"/>
      <c r="V172" s="741"/>
      <c r="W172" s="741"/>
      <c r="X172" s="741"/>
      <c r="Y172" s="741"/>
      <c r="Z172" s="741"/>
      <c r="AA172" s="741"/>
      <c r="AB172" s="741"/>
      <c r="AC172" s="741"/>
      <c r="AD172" s="741"/>
      <c r="AE172" s="741"/>
      <c r="AF172" s="741"/>
      <c r="AG172" s="741"/>
      <c r="AH172" s="741"/>
      <c r="AI172" s="741"/>
      <c r="AJ172" s="741"/>
      <c r="AK172" s="741"/>
      <c r="AL172" s="741"/>
      <c r="AM172" s="741"/>
      <c r="AN172" s="741"/>
      <c r="AO172" s="741"/>
      <c r="AP172" s="741"/>
      <c r="AQ172" s="741"/>
      <c r="AR172" s="741"/>
      <c r="AS172" s="741"/>
    </row>
    <row r="173" spans="1:45" ht="15.75" customHeight="1">
      <c r="A173" s="289" t="s">
        <v>3879</v>
      </c>
      <c r="B173" s="289" t="s">
        <v>3881</v>
      </c>
      <c r="C173" s="566" t="s">
        <v>3882</v>
      </c>
      <c r="D173" s="220"/>
      <c r="E173" s="220"/>
      <c r="F173" s="220"/>
      <c r="G173" s="220"/>
      <c r="H173" s="220"/>
      <c r="I173" s="220"/>
      <c r="J173" s="220"/>
      <c r="K173" s="220"/>
      <c r="L173" s="220"/>
      <c r="M173" s="220"/>
      <c r="N173" s="220"/>
      <c r="O173" s="220"/>
      <c r="P173" s="220"/>
      <c r="Q173" s="220"/>
      <c r="R173" s="220"/>
      <c r="S173" s="535"/>
      <c r="T173" s="535"/>
      <c r="U173" s="535"/>
      <c r="V173" s="535"/>
      <c r="W173" s="535"/>
      <c r="X173" s="535"/>
      <c r="Y173" s="535"/>
      <c r="Z173" s="535"/>
      <c r="AA173" s="535"/>
      <c r="AB173" s="535"/>
      <c r="AC173" s="535"/>
      <c r="AD173" s="535"/>
      <c r="AE173" s="535"/>
      <c r="AF173" s="535"/>
      <c r="AG173" s="535"/>
      <c r="AH173" s="535"/>
      <c r="AI173" s="535"/>
      <c r="AJ173" s="535"/>
      <c r="AK173" s="535"/>
      <c r="AL173" s="535"/>
      <c r="AM173" s="535"/>
      <c r="AN173" s="535"/>
      <c r="AO173" s="535"/>
      <c r="AP173" s="535"/>
      <c r="AQ173" s="535"/>
      <c r="AR173" s="535"/>
      <c r="AS173" s="535"/>
    </row>
    <row r="174" spans="1:45" ht="15.75" customHeight="1">
      <c r="A174" s="739" t="s">
        <v>3879</v>
      </c>
      <c r="B174" s="739" t="s">
        <v>3884</v>
      </c>
      <c r="C174" s="566" t="s">
        <v>3885</v>
      </c>
      <c r="D174" s="740"/>
      <c r="E174" s="740"/>
      <c r="F174" s="740"/>
      <c r="G174" s="740"/>
      <c r="H174" s="740"/>
      <c r="I174" s="740"/>
      <c r="J174" s="740"/>
      <c r="K174" s="740"/>
      <c r="L174" s="740"/>
      <c r="M174" s="740"/>
      <c r="N174" s="740"/>
      <c r="O174" s="740"/>
      <c r="P174" s="740"/>
      <c r="Q174" s="740"/>
      <c r="R174" s="740"/>
      <c r="S174" s="741"/>
      <c r="T174" s="741"/>
      <c r="U174" s="741"/>
      <c r="V174" s="741"/>
      <c r="W174" s="741"/>
      <c r="X174" s="741"/>
      <c r="Y174" s="741"/>
      <c r="Z174" s="741"/>
      <c r="AA174" s="741"/>
      <c r="AB174" s="741"/>
      <c r="AC174" s="741"/>
      <c r="AD174" s="741"/>
      <c r="AE174" s="741"/>
      <c r="AF174" s="741"/>
      <c r="AG174" s="741"/>
      <c r="AH174" s="741"/>
      <c r="AI174" s="741"/>
      <c r="AJ174" s="741"/>
      <c r="AK174" s="741"/>
      <c r="AL174" s="741"/>
      <c r="AM174" s="741"/>
      <c r="AN174" s="741"/>
      <c r="AO174" s="741"/>
      <c r="AP174" s="741"/>
      <c r="AQ174" s="741"/>
      <c r="AR174" s="741"/>
      <c r="AS174" s="741"/>
    </row>
    <row r="175" spans="1:45" ht="15.75" customHeight="1">
      <c r="A175" s="289" t="s">
        <v>3879</v>
      </c>
      <c r="B175" s="289" t="s">
        <v>3887</v>
      </c>
      <c r="C175" s="289" t="s">
        <v>3888</v>
      </c>
      <c r="D175" s="220" t="s">
        <v>9259</v>
      </c>
      <c r="E175" s="220" t="s">
        <v>9331</v>
      </c>
      <c r="F175" s="220"/>
      <c r="G175" s="220"/>
      <c r="H175" s="220"/>
      <c r="I175" s="220"/>
      <c r="J175" s="220"/>
      <c r="K175" s="220"/>
      <c r="L175" s="220"/>
      <c r="M175" s="220"/>
      <c r="N175" s="220"/>
      <c r="O175" s="220"/>
      <c r="P175" s="220"/>
      <c r="Q175" s="220"/>
      <c r="R175" s="220"/>
      <c r="S175" s="535"/>
      <c r="T175" s="535"/>
      <c r="U175" s="535"/>
      <c r="V175" s="535"/>
      <c r="W175" s="535"/>
      <c r="X175" s="535"/>
      <c r="Y175" s="535"/>
      <c r="Z175" s="535"/>
      <c r="AA175" s="535"/>
      <c r="AB175" s="535"/>
      <c r="AC175" s="535"/>
      <c r="AD175" s="535"/>
      <c r="AE175" s="535"/>
      <c r="AF175" s="535"/>
      <c r="AG175" s="535"/>
      <c r="AH175" s="535"/>
      <c r="AI175" s="535"/>
      <c r="AJ175" s="535"/>
      <c r="AK175" s="535"/>
      <c r="AL175" s="535"/>
      <c r="AM175" s="535"/>
      <c r="AN175" s="535"/>
      <c r="AO175" s="535"/>
      <c r="AP175" s="535"/>
      <c r="AQ175" s="535"/>
      <c r="AR175" s="535"/>
      <c r="AS175" s="535"/>
    </row>
    <row r="176" spans="1:45" ht="15.75" customHeight="1">
      <c r="A176" s="739" t="s">
        <v>3889</v>
      </c>
      <c r="B176" s="739" t="s">
        <v>3890</v>
      </c>
      <c r="C176" s="739" t="s">
        <v>2942</v>
      </c>
      <c r="D176" s="740" t="s">
        <v>9332</v>
      </c>
      <c r="E176" s="740" t="s">
        <v>9333</v>
      </c>
      <c r="F176" s="740" t="s">
        <v>9334</v>
      </c>
      <c r="G176" s="740" t="s">
        <v>9335</v>
      </c>
      <c r="H176" s="740" t="s">
        <v>9336</v>
      </c>
      <c r="I176" s="740" t="s">
        <v>9337</v>
      </c>
      <c r="J176" s="740"/>
      <c r="K176" s="740"/>
      <c r="L176" s="740"/>
      <c r="M176" s="740"/>
      <c r="N176" s="740"/>
      <c r="O176" s="740"/>
      <c r="P176" s="740"/>
      <c r="Q176" s="740"/>
      <c r="R176" s="740"/>
      <c r="S176" s="741"/>
      <c r="T176" s="741"/>
      <c r="U176" s="741"/>
      <c r="V176" s="741"/>
      <c r="W176" s="741"/>
      <c r="X176" s="741"/>
      <c r="Y176" s="741"/>
      <c r="Z176" s="741"/>
      <c r="AA176" s="741"/>
      <c r="AB176" s="741"/>
      <c r="AC176" s="741"/>
      <c r="AD176" s="741"/>
      <c r="AE176" s="741"/>
      <c r="AF176" s="741"/>
      <c r="AG176" s="741"/>
      <c r="AH176" s="741"/>
      <c r="AI176" s="741"/>
      <c r="AJ176" s="741"/>
      <c r="AK176" s="741"/>
      <c r="AL176" s="741"/>
      <c r="AM176" s="741"/>
      <c r="AN176" s="741"/>
      <c r="AO176" s="741"/>
      <c r="AP176" s="741"/>
      <c r="AQ176" s="741"/>
      <c r="AR176" s="741"/>
      <c r="AS176" s="741"/>
    </row>
    <row r="177" spans="1:45" ht="15.75" customHeight="1">
      <c r="A177" s="289" t="s">
        <v>3889</v>
      </c>
      <c r="B177" s="289" t="s">
        <v>3893</v>
      </c>
      <c r="C177" s="566" t="s">
        <v>3894</v>
      </c>
      <c r="D177" s="220"/>
      <c r="E177" s="220"/>
      <c r="F177" s="220"/>
      <c r="G177" s="220"/>
      <c r="H177" s="220"/>
      <c r="I177" s="220"/>
      <c r="J177" s="220"/>
      <c r="K177" s="220"/>
      <c r="L177" s="220"/>
      <c r="M177" s="220"/>
      <c r="N177" s="220"/>
      <c r="O177" s="220"/>
      <c r="P177" s="220"/>
      <c r="Q177" s="220"/>
      <c r="R177" s="220"/>
      <c r="S177" s="535"/>
      <c r="T177" s="535"/>
      <c r="U177" s="535"/>
      <c r="V177" s="535"/>
      <c r="W177" s="535"/>
      <c r="X177" s="535"/>
      <c r="Y177" s="535"/>
      <c r="Z177" s="535"/>
      <c r="AA177" s="535"/>
      <c r="AB177" s="535"/>
      <c r="AC177" s="535"/>
      <c r="AD177" s="535"/>
      <c r="AE177" s="535"/>
      <c r="AF177" s="535"/>
      <c r="AG177" s="535"/>
      <c r="AH177" s="535"/>
      <c r="AI177" s="535"/>
      <c r="AJ177" s="535"/>
      <c r="AK177" s="535"/>
      <c r="AL177" s="535"/>
      <c r="AM177" s="535"/>
      <c r="AN177" s="535"/>
      <c r="AO177" s="535"/>
      <c r="AP177" s="535"/>
      <c r="AQ177" s="535"/>
      <c r="AR177" s="535"/>
      <c r="AS177" s="535"/>
    </row>
    <row r="178" spans="1:45" ht="15.75" customHeight="1">
      <c r="A178" s="739" t="s">
        <v>3889</v>
      </c>
      <c r="B178" s="739" t="s">
        <v>3895</v>
      </c>
      <c r="C178" s="566" t="s">
        <v>3896</v>
      </c>
      <c r="D178" s="740" t="s">
        <v>9338</v>
      </c>
      <c r="E178" s="740" t="s">
        <v>9339</v>
      </c>
      <c r="F178" s="740"/>
      <c r="G178" s="740"/>
      <c r="H178" s="740"/>
      <c r="I178" s="740"/>
      <c r="J178" s="740"/>
      <c r="K178" s="740"/>
      <c r="L178" s="740"/>
      <c r="M178" s="740"/>
      <c r="N178" s="740"/>
      <c r="O178" s="740"/>
      <c r="P178" s="740"/>
      <c r="Q178" s="740"/>
      <c r="R178" s="740"/>
      <c r="S178" s="741"/>
      <c r="T178" s="741"/>
      <c r="U178" s="741"/>
      <c r="V178" s="741"/>
      <c r="W178" s="741"/>
      <c r="X178" s="741"/>
      <c r="Y178" s="741"/>
      <c r="Z178" s="741"/>
      <c r="AA178" s="741"/>
      <c r="AB178" s="741"/>
      <c r="AC178" s="741"/>
      <c r="AD178" s="741"/>
      <c r="AE178" s="741"/>
      <c r="AF178" s="741"/>
      <c r="AG178" s="741"/>
      <c r="AH178" s="741"/>
      <c r="AI178" s="741"/>
      <c r="AJ178" s="741"/>
      <c r="AK178" s="741"/>
      <c r="AL178" s="741"/>
      <c r="AM178" s="741"/>
      <c r="AN178" s="741"/>
      <c r="AO178" s="741"/>
      <c r="AP178" s="741"/>
      <c r="AQ178" s="741"/>
      <c r="AR178" s="741"/>
      <c r="AS178" s="741"/>
    </row>
    <row r="179" spans="1:45" ht="15.75" customHeight="1">
      <c r="A179" s="289" t="s">
        <v>3889</v>
      </c>
      <c r="B179" s="289" t="s">
        <v>3890</v>
      </c>
      <c r="C179" s="289" t="s">
        <v>2945</v>
      </c>
      <c r="D179" s="743"/>
      <c r="E179" s="220"/>
      <c r="F179" s="220"/>
      <c r="G179" s="754"/>
      <c r="H179" s="220"/>
      <c r="I179" s="220"/>
      <c r="J179" s="220"/>
      <c r="K179" s="220"/>
      <c r="L179" s="220"/>
      <c r="M179" s="220"/>
      <c r="N179" s="220"/>
      <c r="O179" s="220"/>
      <c r="P179" s="220"/>
      <c r="Q179" s="220"/>
      <c r="R179" s="220"/>
      <c r="S179" s="535"/>
      <c r="T179" s="535"/>
      <c r="U179" s="535"/>
      <c r="V179" s="535"/>
      <c r="W179" s="535"/>
      <c r="X179" s="535"/>
      <c r="Y179" s="535"/>
      <c r="Z179" s="535"/>
      <c r="AA179" s="535"/>
      <c r="AB179" s="535"/>
      <c r="AC179" s="535"/>
      <c r="AD179" s="535"/>
      <c r="AE179" s="535"/>
      <c r="AF179" s="535"/>
      <c r="AG179" s="535"/>
      <c r="AH179" s="535"/>
      <c r="AI179" s="535"/>
      <c r="AJ179" s="535"/>
      <c r="AK179" s="535"/>
      <c r="AL179" s="535"/>
      <c r="AM179" s="535"/>
      <c r="AN179" s="535"/>
      <c r="AO179" s="535"/>
      <c r="AP179" s="535"/>
      <c r="AQ179" s="535"/>
      <c r="AR179" s="535"/>
      <c r="AS179" s="535"/>
    </row>
    <row r="180" spans="1:45" ht="15.75" customHeight="1">
      <c r="A180" s="739" t="s">
        <v>3889</v>
      </c>
      <c r="B180" s="739" t="s">
        <v>3897</v>
      </c>
      <c r="C180" s="566" t="s">
        <v>3898</v>
      </c>
      <c r="D180" s="740"/>
      <c r="E180" s="740"/>
      <c r="F180" s="740"/>
      <c r="G180" s="740"/>
      <c r="H180" s="740"/>
      <c r="I180" s="740"/>
      <c r="J180" s="740"/>
      <c r="K180" s="740"/>
      <c r="L180" s="740"/>
      <c r="M180" s="740"/>
      <c r="N180" s="740"/>
      <c r="O180" s="740"/>
      <c r="P180" s="740"/>
      <c r="Q180" s="740"/>
      <c r="R180" s="740"/>
      <c r="S180" s="741"/>
      <c r="T180" s="741"/>
      <c r="U180" s="741"/>
      <c r="V180" s="741"/>
      <c r="W180" s="741"/>
      <c r="X180" s="741"/>
      <c r="Y180" s="741"/>
      <c r="Z180" s="741"/>
      <c r="AA180" s="741"/>
      <c r="AB180" s="741"/>
      <c r="AC180" s="741"/>
      <c r="AD180" s="741"/>
      <c r="AE180" s="741"/>
      <c r="AF180" s="741"/>
      <c r="AG180" s="741"/>
      <c r="AH180" s="741"/>
      <c r="AI180" s="741"/>
      <c r="AJ180" s="741"/>
      <c r="AK180" s="741"/>
      <c r="AL180" s="741"/>
      <c r="AM180" s="741"/>
      <c r="AN180" s="741"/>
      <c r="AO180" s="741"/>
      <c r="AP180" s="741"/>
      <c r="AQ180" s="741"/>
      <c r="AR180" s="741"/>
      <c r="AS180" s="741"/>
    </row>
    <row r="181" spans="1:45" ht="15.75" customHeight="1">
      <c r="A181" s="289" t="s">
        <v>3889</v>
      </c>
      <c r="B181" s="289" t="s">
        <v>3895</v>
      </c>
      <c r="C181" s="566" t="s">
        <v>3059</v>
      </c>
      <c r="D181" s="220"/>
      <c r="E181" s="220"/>
      <c r="F181" s="220"/>
      <c r="G181" s="220"/>
      <c r="H181" s="220"/>
      <c r="I181" s="220"/>
      <c r="J181" s="220"/>
      <c r="K181" s="220"/>
      <c r="L181" s="220"/>
      <c r="M181" s="220"/>
      <c r="N181" s="220"/>
      <c r="O181" s="220"/>
      <c r="P181" s="220"/>
      <c r="Q181" s="220"/>
      <c r="R181" s="220"/>
      <c r="S181" s="535"/>
      <c r="T181" s="535"/>
      <c r="U181" s="535"/>
      <c r="V181" s="535"/>
      <c r="W181" s="535"/>
      <c r="X181" s="535"/>
      <c r="Y181" s="535"/>
      <c r="Z181" s="535"/>
      <c r="AA181" s="535"/>
      <c r="AB181" s="535"/>
      <c r="AC181" s="535"/>
      <c r="AD181" s="535"/>
      <c r="AE181" s="535"/>
      <c r="AF181" s="535"/>
      <c r="AG181" s="535"/>
      <c r="AH181" s="535"/>
      <c r="AI181" s="535"/>
      <c r="AJ181" s="535"/>
      <c r="AK181" s="535"/>
      <c r="AL181" s="535"/>
      <c r="AM181" s="535"/>
      <c r="AN181" s="535"/>
      <c r="AO181" s="535"/>
      <c r="AP181" s="535"/>
      <c r="AQ181" s="535"/>
      <c r="AR181" s="535"/>
      <c r="AS181" s="535"/>
    </row>
    <row r="182" spans="1:45" ht="15.75" customHeight="1">
      <c r="A182" s="739" t="s">
        <v>3889</v>
      </c>
      <c r="B182" s="739" t="s">
        <v>3900</v>
      </c>
      <c r="C182" s="739" t="s">
        <v>3901</v>
      </c>
      <c r="D182" s="740" t="s">
        <v>9340</v>
      </c>
      <c r="E182" s="740" t="s">
        <v>9341</v>
      </c>
      <c r="F182" s="740" t="s">
        <v>9342</v>
      </c>
      <c r="G182" s="740" t="s">
        <v>9343</v>
      </c>
      <c r="H182" s="740" t="s">
        <v>9344</v>
      </c>
      <c r="I182" s="740"/>
      <c r="J182" s="740"/>
      <c r="K182" s="740"/>
      <c r="L182" s="740"/>
      <c r="M182" s="740"/>
      <c r="N182" s="740"/>
      <c r="O182" s="740"/>
      <c r="P182" s="740"/>
      <c r="Q182" s="740"/>
      <c r="R182" s="740"/>
      <c r="S182" s="741"/>
      <c r="T182" s="741"/>
      <c r="U182" s="741"/>
      <c r="V182" s="741"/>
      <c r="W182" s="741"/>
      <c r="X182" s="741"/>
      <c r="Y182" s="741"/>
      <c r="Z182" s="741"/>
      <c r="AA182" s="741"/>
      <c r="AB182" s="741"/>
      <c r="AC182" s="741"/>
      <c r="AD182" s="741"/>
      <c r="AE182" s="741"/>
      <c r="AF182" s="741"/>
      <c r="AG182" s="741"/>
      <c r="AH182" s="741"/>
      <c r="AI182" s="741"/>
      <c r="AJ182" s="741"/>
      <c r="AK182" s="741"/>
      <c r="AL182" s="741"/>
      <c r="AM182" s="741"/>
      <c r="AN182" s="741"/>
      <c r="AO182" s="741"/>
      <c r="AP182" s="741"/>
      <c r="AQ182" s="741"/>
      <c r="AR182" s="741"/>
      <c r="AS182" s="741"/>
    </row>
    <row r="183" spans="1:45" ht="15.75" customHeight="1">
      <c r="A183" s="289" t="s">
        <v>3889</v>
      </c>
      <c r="B183" s="289" t="s">
        <v>3902</v>
      </c>
      <c r="C183" s="566" t="s">
        <v>3903</v>
      </c>
      <c r="D183" s="220" t="s">
        <v>9345</v>
      </c>
      <c r="E183" s="220"/>
      <c r="F183" s="220"/>
      <c r="G183" s="220"/>
      <c r="H183" s="220"/>
      <c r="I183" s="220"/>
      <c r="J183" s="220"/>
      <c r="K183" s="220"/>
      <c r="L183" s="220"/>
      <c r="M183" s="220"/>
      <c r="N183" s="220"/>
      <c r="O183" s="220"/>
      <c r="P183" s="220"/>
      <c r="Q183" s="220"/>
      <c r="R183" s="220"/>
      <c r="S183" s="535"/>
      <c r="T183" s="535"/>
      <c r="U183" s="535"/>
      <c r="V183" s="535"/>
      <c r="W183" s="535"/>
      <c r="X183" s="535"/>
      <c r="Y183" s="535"/>
      <c r="Z183" s="535"/>
      <c r="AA183" s="535"/>
      <c r="AB183" s="535"/>
      <c r="AC183" s="535"/>
      <c r="AD183" s="535"/>
      <c r="AE183" s="535"/>
      <c r="AF183" s="535"/>
      <c r="AG183" s="535"/>
      <c r="AH183" s="535"/>
      <c r="AI183" s="535"/>
      <c r="AJ183" s="535"/>
      <c r="AK183" s="535"/>
      <c r="AL183" s="535"/>
      <c r="AM183" s="535"/>
      <c r="AN183" s="535"/>
      <c r="AO183" s="535"/>
      <c r="AP183" s="535"/>
      <c r="AQ183" s="535"/>
      <c r="AR183" s="535"/>
      <c r="AS183" s="535"/>
    </row>
    <row r="184" spans="1:45" ht="15.75" customHeight="1">
      <c r="A184" s="739" t="s">
        <v>3889</v>
      </c>
      <c r="B184" s="739" t="s">
        <v>3906</v>
      </c>
      <c r="C184" s="566" t="s">
        <v>3907</v>
      </c>
      <c r="D184" s="740"/>
      <c r="E184" s="740"/>
      <c r="F184" s="740"/>
      <c r="G184" s="740"/>
      <c r="H184" s="740"/>
      <c r="I184" s="740"/>
      <c r="J184" s="740"/>
      <c r="K184" s="740"/>
      <c r="L184" s="740"/>
      <c r="M184" s="740"/>
      <c r="N184" s="740"/>
      <c r="O184" s="740"/>
      <c r="P184" s="740"/>
      <c r="Q184" s="740"/>
      <c r="R184" s="740"/>
      <c r="S184" s="741"/>
      <c r="T184" s="741"/>
      <c r="U184" s="741"/>
      <c r="V184" s="741"/>
      <c r="W184" s="741"/>
      <c r="X184" s="741"/>
      <c r="Y184" s="741"/>
      <c r="Z184" s="741"/>
      <c r="AA184" s="741"/>
      <c r="AB184" s="741"/>
      <c r="AC184" s="741"/>
      <c r="AD184" s="741"/>
      <c r="AE184" s="741"/>
      <c r="AF184" s="741"/>
      <c r="AG184" s="741"/>
      <c r="AH184" s="741"/>
      <c r="AI184" s="741"/>
      <c r="AJ184" s="741"/>
      <c r="AK184" s="741"/>
      <c r="AL184" s="741"/>
      <c r="AM184" s="741"/>
      <c r="AN184" s="741"/>
      <c r="AO184" s="741"/>
      <c r="AP184" s="741"/>
      <c r="AQ184" s="741"/>
      <c r="AR184" s="741"/>
      <c r="AS184" s="741"/>
    </row>
    <row r="185" spans="1:45" ht="15.75" customHeight="1">
      <c r="A185" s="289" t="s">
        <v>3889</v>
      </c>
      <c r="B185" s="289" t="s">
        <v>3909</v>
      </c>
      <c r="C185" s="289" t="s">
        <v>3910</v>
      </c>
      <c r="D185" s="220" t="s">
        <v>9346</v>
      </c>
      <c r="E185" s="220" t="s">
        <v>9347</v>
      </c>
      <c r="F185" s="220" t="s">
        <v>9348</v>
      </c>
      <c r="G185" s="220" t="s">
        <v>9349</v>
      </c>
      <c r="H185" s="220" t="s">
        <v>8606</v>
      </c>
      <c r="I185" s="220" t="s">
        <v>9350</v>
      </c>
      <c r="J185" s="220" t="s">
        <v>9351</v>
      </c>
      <c r="K185" s="220" t="s">
        <v>9352</v>
      </c>
      <c r="L185" s="220" t="s">
        <v>9353</v>
      </c>
      <c r="M185" s="220" t="s">
        <v>9354</v>
      </c>
      <c r="N185" s="220" t="s">
        <v>9355</v>
      </c>
      <c r="O185" s="220" t="s">
        <v>7665</v>
      </c>
      <c r="P185" s="220" t="s">
        <v>9356</v>
      </c>
      <c r="Q185" s="220" t="s">
        <v>9357</v>
      </c>
      <c r="R185" s="220"/>
      <c r="S185" s="535"/>
      <c r="T185" s="535"/>
      <c r="U185" s="535"/>
      <c r="V185" s="535"/>
      <c r="W185" s="535"/>
      <c r="X185" s="535"/>
      <c r="Y185" s="535"/>
      <c r="Z185" s="535"/>
      <c r="AA185" s="535"/>
      <c r="AB185" s="535"/>
      <c r="AC185" s="535"/>
      <c r="AD185" s="535"/>
      <c r="AE185" s="535"/>
      <c r="AF185" s="535"/>
      <c r="AG185" s="535"/>
      <c r="AH185" s="535"/>
      <c r="AI185" s="535"/>
      <c r="AJ185" s="535"/>
      <c r="AK185" s="535"/>
      <c r="AL185" s="535"/>
      <c r="AM185" s="535"/>
      <c r="AN185" s="535"/>
      <c r="AO185" s="535"/>
      <c r="AP185" s="535"/>
      <c r="AQ185" s="535"/>
      <c r="AR185" s="535"/>
      <c r="AS185" s="535"/>
    </row>
    <row r="186" spans="1:45" ht="15.75" customHeight="1">
      <c r="A186" s="739" t="s">
        <v>3889</v>
      </c>
      <c r="B186" s="739" t="s">
        <v>3912</v>
      </c>
      <c r="C186" s="566" t="s">
        <v>3913</v>
      </c>
      <c r="D186" s="740"/>
      <c r="E186" s="740"/>
      <c r="F186" s="740"/>
      <c r="G186" s="740"/>
      <c r="H186" s="740"/>
      <c r="I186" s="740"/>
      <c r="J186" s="740"/>
      <c r="K186" s="740"/>
      <c r="L186" s="740"/>
      <c r="M186" s="740"/>
      <c r="N186" s="740"/>
      <c r="O186" s="740"/>
      <c r="P186" s="740"/>
      <c r="Q186" s="740"/>
      <c r="R186" s="740"/>
      <c r="S186" s="741"/>
      <c r="T186" s="741"/>
      <c r="U186" s="741"/>
      <c r="V186" s="741"/>
      <c r="W186" s="741"/>
      <c r="X186" s="741"/>
      <c r="Y186" s="741"/>
      <c r="Z186" s="741"/>
      <c r="AA186" s="741"/>
      <c r="AB186" s="741"/>
      <c r="AC186" s="741"/>
      <c r="AD186" s="741"/>
      <c r="AE186" s="741"/>
      <c r="AF186" s="741"/>
      <c r="AG186" s="741"/>
      <c r="AH186" s="741"/>
      <c r="AI186" s="741"/>
      <c r="AJ186" s="741"/>
      <c r="AK186" s="741"/>
      <c r="AL186" s="741"/>
      <c r="AM186" s="741"/>
      <c r="AN186" s="741"/>
      <c r="AO186" s="741"/>
      <c r="AP186" s="741"/>
      <c r="AQ186" s="741"/>
      <c r="AR186" s="741"/>
      <c r="AS186" s="741"/>
    </row>
    <row r="187" spans="1:45" ht="15.75" customHeight="1">
      <c r="A187" s="289" t="s">
        <v>3889</v>
      </c>
      <c r="B187" s="289" t="s">
        <v>3915</v>
      </c>
      <c r="C187" s="289" t="s">
        <v>3460</v>
      </c>
      <c r="D187" s="220" t="s">
        <v>9358</v>
      </c>
      <c r="E187" s="220" t="s">
        <v>9359</v>
      </c>
      <c r="F187" s="220"/>
      <c r="G187" s="220"/>
      <c r="H187" s="220"/>
      <c r="I187" s="220"/>
      <c r="J187" s="220"/>
      <c r="K187" s="220"/>
      <c r="L187" s="220"/>
      <c r="M187" s="220"/>
      <c r="N187" s="220"/>
      <c r="O187" s="220"/>
      <c r="P187" s="220"/>
      <c r="Q187" s="220"/>
      <c r="R187" s="220"/>
      <c r="S187" s="535"/>
      <c r="T187" s="535"/>
      <c r="U187" s="535"/>
      <c r="V187" s="535"/>
      <c r="W187" s="535"/>
      <c r="X187" s="535"/>
      <c r="Y187" s="535"/>
      <c r="Z187" s="535"/>
      <c r="AA187" s="535"/>
      <c r="AB187" s="535"/>
      <c r="AC187" s="535"/>
      <c r="AD187" s="535"/>
      <c r="AE187" s="535"/>
      <c r="AF187" s="535"/>
      <c r="AG187" s="535"/>
      <c r="AH187" s="535"/>
      <c r="AI187" s="535"/>
      <c r="AJ187" s="535"/>
      <c r="AK187" s="535"/>
      <c r="AL187" s="535"/>
      <c r="AM187" s="535"/>
      <c r="AN187" s="535"/>
      <c r="AO187" s="535"/>
      <c r="AP187" s="535"/>
      <c r="AQ187" s="535"/>
      <c r="AR187" s="535"/>
      <c r="AS187" s="535"/>
    </row>
    <row r="188" spans="1:45" ht="15.75" customHeight="1">
      <c r="A188" s="739" t="s">
        <v>3917</v>
      </c>
      <c r="B188" s="739" t="s">
        <v>3918</v>
      </c>
      <c r="C188" s="566" t="s">
        <v>3919</v>
      </c>
      <c r="D188" s="740"/>
      <c r="E188" s="740"/>
      <c r="F188" s="740"/>
      <c r="G188" s="740"/>
      <c r="H188" s="740"/>
      <c r="I188" s="740"/>
      <c r="J188" s="740"/>
      <c r="K188" s="740"/>
      <c r="L188" s="740"/>
      <c r="M188" s="740"/>
      <c r="N188" s="740"/>
      <c r="O188" s="740"/>
      <c r="P188" s="740"/>
      <c r="Q188" s="740"/>
      <c r="R188" s="740"/>
      <c r="S188" s="741"/>
      <c r="T188" s="741"/>
      <c r="U188" s="741"/>
      <c r="V188" s="741"/>
      <c r="W188" s="741"/>
      <c r="X188" s="741"/>
      <c r="Y188" s="741"/>
      <c r="Z188" s="741"/>
      <c r="AA188" s="741"/>
      <c r="AB188" s="741"/>
      <c r="AC188" s="741"/>
      <c r="AD188" s="741"/>
      <c r="AE188" s="741"/>
      <c r="AF188" s="741"/>
      <c r="AG188" s="741"/>
      <c r="AH188" s="741"/>
      <c r="AI188" s="741"/>
      <c r="AJ188" s="741"/>
      <c r="AK188" s="741"/>
      <c r="AL188" s="741"/>
      <c r="AM188" s="741"/>
      <c r="AN188" s="741"/>
      <c r="AO188" s="741"/>
      <c r="AP188" s="741"/>
      <c r="AQ188" s="741"/>
      <c r="AR188" s="741"/>
      <c r="AS188" s="741"/>
    </row>
    <row r="189" spans="1:45" ht="15.75" customHeight="1">
      <c r="A189" s="289" t="s">
        <v>3920</v>
      </c>
      <c r="B189" s="289" t="s">
        <v>3921</v>
      </c>
      <c r="C189" s="289" t="s">
        <v>3922</v>
      </c>
      <c r="D189" s="220"/>
      <c r="E189" s="220"/>
      <c r="F189" s="220"/>
      <c r="G189" s="220"/>
      <c r="H189" s="220"/>
      <c r="I189" s="220"/>
      <c r="J189" s="220"/>
      <c r="K189" s="220"/>
      <c r="L189" s="220"/>
      <c r="M189" s="220"/>
      <c r="N189" s="220"/>
      <c r="O189" s="220"/>
      <c r="P189" s="220"/>
      <c r="Q189" s="220"/>
      <c r="R189" s="220"/>
      <c r="S189" s="535"/>
      <c r="T189" s="535"/>
      <c r="U189" s="535"/>
      <c r="V189" s="535"/>
      <c r="W189" s="535"/>
      <c r="X189" s="535"/>
      <c r="Y189" s="535"/>
      <c r="Z189" s="535"/>
      <c r="AA189" s="535"/>
      <c r="AB189" s="535"/>
      <c r="AC189" s="535"/>
      <c r="AD189" s="535"/>
      <c r="AE189" s="535"/>
      <c r="AF189" s="535"/>
      <c r="AG189" s="535"/>
      <c r="AH189" s="535"/>
      <c r="AI189" s="535"/>
      <c r="AJ189" s="535"/>
      <c r="AK189" s="535"/>
      <c r="AL189" s="535"/>
      <c r="AM189" s="535"/>
      <c r="AN189" s="535"/>
      <c r="AO189" s="535"/>
      <c r="AP189" s="535"/>
      <c r="AQ189" s="535"/>
      <c r="AR189" s="535"/>
      <c r="AS189" s="535"/>
    </row>
    <row r="190" spans="1:45" ht="15.75" customHeight="1">
      <c r="A190" s="739" t="s">
        <v>3920</v>
      </c>
      <c r="B190" s="739" t="s">
        <v>3925</v>
      </c>
      <c r="C190" s="566" t="s">
        <v>3926</v>
      </c>
      <c r="D190" s="740"/>
      <c r="E190" s="740"/>
      <c r="F190" s="740"/>
      <c r="G190" s="740"/>
      <c r="H190" s="740"/>
      <c r="I190" s="740"/>
      <c r="J190" s="740"/>
      <c r="K190" s="740"/>
      <c r="L190" s="740"/>
      <c r="M190" s="740"/>
      <c r="N190" s="740"/>
      <c r="O190" s="740"/>
      <c r="P190" s="740"/>
      <c r="Q190" s="740"/>
      <c r="R190" s="740"/>
      <c r="S190" s="741"/>
      <c r="T190" s="741"/>
      <c r="U190" s="741"/>
      <c r="V190" s="741"/>
      <c r="W190" s="741"/>
      <c r="X190" s="741"/>
      <c r="Y190" s="741"/>
      <c r="Z190" s="741"/>
      <c r="AA190" s="741"/>
      <c r="AB190" s="741"/>
      <c r="AC190" s="741"/>
      <c r="AD190" s="741"/>
      <c r="AE190" s="741"/>
      <c r="AF190" s="741"/>
      <c r="AG190" s="741"/>
      <c r="AH190" s="741"/>
      <c r="AI190" s="741"/>
      <c r="AJ190" s="741"/>
      <c r="AK190" s="741"/>
      <c r="AL190" s="741"/>
      <c r="AM190" s="741"/>
      <c r="AN190" s="741"/>
      <c r="AO190" s="741"/>
      <c r="AP190" s="741"/>
      <c r="AQ190" s="741"/>
      <c r="AR190" s="741"/>
      <c r="AS190" s="741"/>
    </row>
    <row r="191" spans="1:45" ht="15.75" customHeight="1">
      <c r="A191" s="289" t="s">
        <v>3920</v>
      </c>
      <c r="B191" s="289" t="s">
        <v>3927</v>
      </c>
      <c r="C191" s="566" t="s">
        <v>3928</v>
      </c>
      <c r="D191" s="220"/>
      <c r="E191" s="220"/>
      <c r="F191" s="220"/>
      <c r="G191" s="220"/>
      <c r="H191" s="220"/>
      <c r="I191" s="220"/>
      <c r="J191" s="220"/>
      <c r="K191" s="220"/>
      <c r="L191" s="220"/>
      <c r="M191" s="220"/>
      <c r="N191" s="220"/>
      <c r="O191" s="220"/>
      <c r="P191" s="220"/>
      <c r="Q191" s="220"/>
      <c r="R191" s="220"/>
      <c r="S191" s="535"/>
      <c r="T191" s="535"/>
      <c r="U191" s="535"/>
      <c r="V191" s="535"/>
      <c r="W191" s="535"/>
      <c r="X191" s="535"/>
      <c r="Y191" s="535"/>
      <c r="Z191" s="535"/>
      <c r="AA191" s="535"/>
      <c r="AB191" s="535"/>
      <c r="AC191" s="535"/>
      <c r="AD191" s="535"/>
      <c r="AE191" s="535"/>
      <c r="AF191" s="535"/>
      <c r="AG191" s="535"/>
      <c r="AH191" s="535"/>
      <c r="AI191" s="535"/>
      <c r="AJ191" s="535"/>
      <c r="AK191" s="535"/>
      <c r="AL191" s="535"/>
      <c r="AM191" s="535"/>
      <c r="AN191" s="535"/>
      <c r="AO191" s="535"/>
      <c r="AP191" s="535"/>
      <c r="AQ191" s="535"/>
      <c r="AR191" s="535"/>
      <c r="AS191" s="535"/>
    </row>
    <row r="192" spans="1:45" ht="15.75" customHeight="1">
      <c r="A192" s="739" t="s">
        <v>3920</v>
      </c>
      <c r="B192" s="739" t="s">
        <v>3930</v>
      </c>
      <c r="C192" s="566" t="s">
        <v>3931</v>
      </c>
      <c r="D192" s="740"/>
      <c r="E192" s="740"/>
      <c r="F192" s="740"/>
      <c r="G192" s="740"/>
      <c r="H192" s="740"/>
      <c r="I192" s="740"/>
      <c r="J192" s="740"/>
      <c r="K192" s="740"/>
      <c r="L192" s="740"/>
      <c r="M192" s="740"/>
      <c r="N192" s="740"/>
      <c r="O192" s="740"/>
      <c r="P192" s="740"/>
      <c r="Q192" s="740"/>
      <c r="R192" s="740"/>
      <c r="S192" s="741"/>
      <c r="T192" s="741"/>
      <c r="U192" s="741"/>
      <c r="V192" s="741"/>
      <c r="W192" s="741"/>
      <c r="X192" s="741"/>
      <c r="Y192" s="741"/>
      <c r="Z192" s="741"/>
      <c r="AA192" s="741"/>
      <c r="AB192" s="741"/>
      <c r="AC192" s="741"/>
      <c r="AD192" s="741"/>
      <c r="AE192" s="741"/>
      <c r="AF192" s="741"/>
      <c r="AG192" s="741"/>
      <c r="AH192" s="741"/>
      <c r="AI192" s="741"/>
      <c r="AJ192" s="741"/>
      <c r="AK192" s="741"/>
      <c r="AL192" s="741"/>
      <c r="AM192" s="741"/>
      <c r="AN192" s="741"/>
      <c r="AO192" s="741"/>
      <c r="AP192" s="741"/>
      <c r="AQ192" s="741"/>
      <c r="AR192" s="741"/>
      <c r="AS192" s="741"/>
    </row>
    <row r="193" spans="1:45" ht="15.75" customHeight="1">
      <c r="A193" s="289" t="s">
        <v>3920</v>
      </c>
      <c r="B193" s="289" t="s">
        <v>3932</v>
      </c>
      <c r="C193" s="566" t="s">
        <v>2994</v>
      </c>
      <c r="D193" s="220"/>
      <c r="E193" s="220"/>
      <c r="F193" s="220"/>
      <c r="G193" s="220"/>
      <c r="H193" s="220"/>
      <c r="I193" s="220"/>
      <c r="J193" s="220"/>
      <c r="K193" s="220"/>
      <c r="L193" s="220"/>
      <c r="M193" s="220"/>
      <c r="N193" s="220"/>
      <c r="O193" s="220"/>
      <c r="P193" s="220"/>
      <c r="Q193" s="220"/>
      <c r="R193" s="220"/>
      <c r="S193" s="535"/>
      <c r="T193" s="535"/>
      <c r="U193" s="535"/>
      <c r="V193" s="535"/>
      <c r="W193" s="535"/>
      <c r="X193" s="535"/>
      <c r="Y193" s="535"/>
      <c r="Z193" s="535"/>
      <c r="AA193" s="535"/>
      <c r="AB193" s="535"/>
      <c r="AC193" s="535"/>
      <c r="AD193" s="535"/>
      <c r="AE193" s="535"/>
      <c r="AF193" s="535"/>
      <c r="AG193" s="535"/>
      <c r="AH193" s="535"/>
      <c r="AI193" s="535"/>
      <c r="AJ193" s="535"/>
      <c r="AK193" s="535"/>
      <c r="AL193" s="535"/>
      <c r="AM193" s="535"/>
      <c r="AN193" s="535"/>
      <c r="AO193" s="535"/>
      <c r="AP193" s="535"/>
      <c r="AQ193" s="535"/>
      <c r="AR193" s="535"/>
      <c r="AS193" s="535"/>
    </row>
    <row r="194" spans="1:45" ht="15.75" customHeight="1">
      <c r="A194" s="739" t="s">
        <v>3936</v>
      </c>
      <c r="B194" s="739" t="s">
        <v>3937</v>
      </c>
      <c r="C194" s="566" t="s">
        <v>2988</v>
      </c>
      <c r="D194" s="740"/>
      <c r="E194" s="740"/>
      <c r="F194" s="740"/>
      <c r="G194" s="740"/>
      <c r="H194" s="740"/>
      <c r="I194" s="740"/>
      <c r="J194" s="740"/>
      <c r="K194" s="740"/>
      <c r="L194" s="740"/>
      <c r="M194" s="740"/>
      <c r="N194" s="740"/>
      <c r="O194" s="740"/>
      <c r="P194" s="740"/>
      <c r="Q194" s="740"/>
      <c r="R194" s="740"/>
      <c r="S194" s="741"/>
      <c r="T194" s="741"/>
      <c r="U194" s="741"/>
      <c r="V194" s="741"/>
      <c r="W194" s="741"/>
      <c r="X194" s="741"/>
      <c r="Y194" s="741"/>
      <c r="Z194" s="741"/>
      <c r="AA194" s="741"/>
      <c r="AB194" s="741"/>
      <c r="AC194" s="741"/>
      <c r="AD194" s="741"/>
      <c r="AE194" s="741"/>
      <c r="AF194" s="741"/>
      <c r="AG194" s="741"/>
      <c r="AH194" s="741"/>
      <c r="AI194" s="741"/>
      <c r="AJ194" s="741"/>
      <c r="AK194" s="741"/>
      <c r="AL194" s="741"/>
      <c r="AM194" s="741"/>
      <c r="AN194" s="741"/>
      <c r="AO194" s="741"/>
      <c r="AP194" s="741"/>
      <c r="AQ194" s="741"/>
      <c r="AR194" s="741"/>
      <c r="AS194" s="741"/>
    </row>
    <row r="195" spans="1:45" ht="15.75" customHeight="1">
      <c r="A195" s="289" t="s">
        <v>3939</v>
      </c>
      <c r="B195" s="289" t="s">
        <v>3940</v>
      </c>
      <c r="C195" s="289" t="s">
        <v>3941</v>
      </c>
      <c r="D195" s="220" t="s">
        <v>9360</v>
      </c>
      <c r="E195" s="220" t="s">
        <v>8525</v>
      </c>
      <c r="F195" s="220" t="s">
        <v>9361</v>
      </c>
      <c r="G195" s="220" t="s">
        <v>9273</v>
      </c>
      <c r="H195" s="220" t="s">
        <v>7592</v>
      </c>
      <c r="I195" s="220"/>
      <c r="J195" s="220"/>
      <c r="K195" s="220"/>
      <c r="L195" s="220"/>
      <c r="M195" s="220"/>
      <c r="N195" s="220"/>
      <c r="O195" s="220"/>
      <c r="P195" s="220"/>
      <c r="Q195" s="220"/>
      <c r="R195" s="220"/>
      <c r="S195" s="535"/>
      <c r="T195" s="535"/>
      <c r="U195" s="535"/>
      <c r="V195" s="535"/>
      <c r="W195" s="535"/>
      <c r="X195" s="535"/>
      <c r="Y195" s="535"/>
      <c r="Z195" s="535"/>
      <c r="AA195" s="535"/>
      <c r="AB195" s="535"/>
      <c r="AC195" s="535"/>
      <c r="AD195" s="535"/>
      <c r="AE195" s="535"/>
      <c r="AF195" s="535"/>
      <c r="AG195" s="535"/>
      <c r="AH195" s="535"/>
      <c r="AI195" s="535"/>
      <c r="AJ195" s="535"/>
      <c r="AK195" s="535"/>
      <c r="AL195" s="535"/>
      <c r="AM195" s="535"/>
      <c r="AN195" s="535"/>
      <c r="AO195" s="535"/>
      <c r="AP195" s="535"/>
      <c r="AQ195" s="535"/>
      <c r="AR195" s="535"/>
      <c r="AS195" s="535"/>
    </row>
    <row r="196" spans="1:45" ht="15.75" customHeight="1">
      <c r="A196" s="739" t="s">
        <v>3943</v>
      </c>
      <c r="B196" s="739" t="s">
        <v>3944</v>
      </c>
      <c r="C196" s="739" t="s">
        <v>3945</v>
      </c>
      <c r="D196" s="740"/>
      <c r="E196" s="740"/>
      <c r="F196" s="740"/>
      <c r="G196" s="740"/>
      <c r="H196" s="740"/>
      <c r="I196" s="740"/>
      <c r="J196" s="740"/>
      <c r="K196" s="740"/>
      <c r="L196" s="740"/>
      <c r="M196" s="740"/>
      <c r="N196" s="740"/>
      <c r="O196" s="740"/>
      <c r="P196" s="740"/>
      <c r="Q196" s="740"/>
      <c r="R196" s="740"/>
      <c r="S196" s="741"/>
      <c r="T196" s="741"/>
      <c r="U196" s="741"/>
      <c r="V196" s="741"/>
      <c r="W196" s="741"/>
      <c r="X196" s="741"/>
      <c r="Y196" s="741"/>
      <c r="Z196" s="741"/>
      <c r="AA196" s="741"/>
      <c r="AB196" s="741"/>
      <c r="AC196" s="741"/>
      <c r="AD196" s="741"/>
      <c r="AE196" s="741"/>
      <c r="AF196" s="741"/>
      <c r="AG196" s="741"/>
      <c r="AH196" s="741"/>
      <c r="AI196" s="741"/>
      <c r="AJ196" s="741"/>
      <c r="AK196" s="741"/>
      <c r="AL196" s="741"/>
      <c r="AM196" s="741"/>
      <c r="AN196" s="741"/>
      <c r="AO196" s="741"/>
      <c r="AP196" s="741"/>
      <c r="AQ196" s="741"/>
      <c r="AR196" s="741"/>
      <c r="AS196" s="741"/>
    </row>
    <row r="197" spans="1:45" ht="15.75" customHeight="1">
      <c r="A197" s="289" t="s">
        <v>3943</v>
      </c>
      <c r="B197" s="289" t="s">
        <v>3947</v>
      </c>
      <c r="C197" s="289" t="s">
        <v>3484</v>
      </c>
      <c r="D197" s="743"/>
      <c r="E197" s="220"/>
      <c r="F197" s="220"/>
      <c r="G197" s="220"/>
      <c r="H197" s="220"/>
      <c r="I197" s="220"/>
      <c r="J197" s="220"/>
      <c r="K197" s="220"/>
      <c r="L197" s="220"/>
      <c r="M197" s="220"/>
      <c r="N197" s="220"/>
      <c r="O197" s="220"/>
      <c r="P197" s="220"/>
      <c r="Q197" s="220"/>
      <c r="R197" s="220"/>
      <c r="S197" s="535"/>
      <c r="T197" s="535"/>
      <c r="U197" s="535"/>
      <c r="V197" s="535"/>
      <c r="W197" s="535"/>
      <c r="X197" s="535"/>
      <c r="Y197" s="535"/>
      <c r="Z197" s="535"/>
      <c r="AA197" s="535"/>
      <c r="AB197" s="535"/>
      <c r="AC197" s="535"/>
      <c r="AD197" s="535"/>
      <c r="AE197" s="535"/>
      <c r="AF197" s="535"/>
      <c r="AG197" s="535"/>
      <c r="AH197" s="535"/>
      <c r="AI197" s="535"/>
      <c r="AJ197" s="535"/>
      <c r="AK197" s="535"/>
      <c r="AL197" s="535"/>
      <c r="AM197" s="535"/>
      <c r="AN197" s="535"/>
      <c r="AO197" s="535"/>
      <c r="AP197" s="535"/>
      <c r="AQ197" s="535"/>
      <c r="AR197" s="535"/>
      <c r="AS197" s="535"/>
    </row>
    <row r="198" spans="1:45" ht="15.75" customHeight="1">
      <c r="A198" s="739" t="s">
        <v>3943</v>
      </c>
      <c r="B198" s="739" t="s">
        <v>3948</v>
      </c>
      <c r="C198" s="566" t="s">
        <v>3948</v>
      </c>
      <c r="D198" s="740"/>
      <c r="E198" s="740"/>
      <c r="F198" s="740"/>
      <c r="G198" s="740"/>
      <c r="H198" s="740"/>
      <c r="I198" s="740"/>
      <c r="J198" s="740"/>
      <c r="K198" s="740"/>
      <c r="L198" s="740"/>
      <c r="M198" s="740"/>
      <c r="N198" s="740"/>
      <c r="O198" s="740"/>
      <c r="P198" s="740"/>
      <c r="Q198" s="740"/>
      <c r="R198" s="740"/>
      <c r="S198" s="741"/>
      <c r="T198" s="741"/>
      <c r="U198" s="741"/>
      <c r="V198" s="741"/>
      <c r="W198" s="741"/>
      <c r="X198" s="741"/>
      <c r="Y198" s="741"/>
      <c r="Z198" s="741"/>
      <c r="AA198" s="741"/>
      <c r="AB198" s="741"/>
      <c r="AC198" s="741"/>
      <c r="AD198" s="741"/>
      <c r="AE198" s="741"/>
      <c r="AF198" s="741"/>
      <c r="AG198" s="741"/>
      <c r="AH198" s="741"/>
      <c r="AI198" s="741"/>
      <c r="AJ198" s="741"/>
      <c r="AK198" s="741"/>
      <c r="AL198" s="741"/>
      <c r="AM198" s="741"/>
      <c r="AN198" s="741"/>
      <c r="AO198" s="741"/>
      <c r="AP198" s="741"/>
      <c r="AQ198" s="741"/>
      <c r="AR198" s="741"/>
      <c r="AS198" s="741"/>
    </row>
    <row r="199" spans="1:45" ht="15.75" customHeight="1">
      <c r="A199" s="289" t="s">
        <v>3949</v>
      </c>
      <c r="B199" s="289" t="s">
        <v>3873</v>
      </c>
      <c r="C199" s="289" t="s">
        <v>3950</v>
      </c>
      <c r="D199" s="220"/>
      <c r="E199" s="220"/>
      <c r="F199" s="220"/>
      <c r="G199" s="220"/>
      <c r="H199" s="220"/>
      <c r="I199" s="220"/>
      <c r="J199" s="220"/>
      <c r="K199" s="220"/>
      <c r="L199" s="220"/>
      <c r="M199" s="220"/>
      <c r="N199" s="220"/>
      <c r="O199" s="220"/>
      <c r="P199" s="220"/>
      <c r="Q199" s="220"/>
      <c r="R199" s="220"/>
      <c r="S199" s="535"/>
      <c r="T199" s="535"/>
      <c r="U199" s="535"/>
      <c r="V199" s="535"/>
      <c r="W199" s="535"/>
      <c r="X199" s="535"/>
      <c r="Y199" s="535"/>
      <c r="Z199" s="535"/>
      <c r="AA199" s="535"/>
      <c r="AB199" s="535"/>
      <c r="AC199" s="535"/>
      <c r="AD199" s="535"/>
      <c r="AE199" s="535"/>
      <c r="AF199" s="535"/>
      <c r="AG199" s="535"/>
      <c r="AH199" s="535"/>
      <c r="AI199" s="535"/>
      <c r="AJ199" s="535"/>
      <c r="AK199" s="535"/>
      <c r="AL199" s="535"/>
      <c r="AM199" s="535"/>
      <c r="AN199" s="535"/>
      <c r="AO199" s="535"/>
      <c r="AP199" s="535"/>
      <c r="AQ199" s="535"/>
      <c r="AR199" s="535"/>
      <c r="AS199" s="535"/>
    </row>
    <row r="200" spans="1:45" ht="15.75" customHeight="1">
      <c r="A200" s="739" t="s">
        <v>3949</v>
      </c>
      <c r="B200" s="739" t="s">
        <v>3952</v>
      </c>
      <c r="C200" s="566" t="s">
        <v>3953</v>
      </c>
      <c r="D200" s="740"/>
      <c r="E200" s="740"/>
      <c r="F200" s="740"/>
      <c r="G200" s="740"/>
      <c r="H200" s="740"/>
      <c r="I200" s="740"/>
      <c r="J200" s="740"/>
      <c r="K200" s="740"/>
      <c r="L200" s="740"/>
      <c r="M200" s="740"/>
      <c r="N200" s="740"/>
      <c r="O200" s="740"/>
      <c r="P200" s="740"/>
      <c r="Q200" s="740"/>
      <c r="R200" s="740"/>
      <c r="S200" s="741"/>
      <c r="T200" s="741"/>
      <c r="U200" s="741"/>
      <c r="V200" s="741"/>
      <c r="W200" s="741"/>
      <c r="X200" s="741"/>
      <c r="Y200" s="741"/>
      <c r="Z200" s="741"/>
      <c r="AA200" s="741"/>
      <c r="AB200" s="741"/>
      <c r="AC200" s="741"/>
      <c r="AD200" s="741"/>
      <c r="AE200" s="741"/>
      <c r="AF200" s="741"/>
      <c r="AG200" s="741"/>
      <c r="AH200" s="741"/>
      <c r="AI200" s="741"/>
      <c r="AJ200" s="741"/>
      <c r="AK200" s="741"/>
      <c r="AL200" s="741"/>
      <c r="AM200" s="741"/>
      <c r="AN200" s="741"/>
      <c r="AO200" s="741"/>
      <c r="AP200" s="741"/>
      <c r="AQ200" s="741"/>
      <c r="AR200" s="741"/>
      <c r="AS200" s="741"/>
    </row>
    <row r="201" spans="1:45" ht="15.75" customHeight="1">
      <c r="A201" s="289" t="s">
        <v>3949</v>
      </c>
      <c r="B201" s="289" t="s">
        <v>8773</v>
      </c>
      <c r="C201" s="289" t="s">
        <v>8774</v>
      </c>
      <c r="D201" s="220"/>
      <c r="E201" s="220"/>
      <c r="F201" s="220"/>
      <c r="G201" s="220"/>
      <c r="H201" s="220"/>
      <c r="I201" s="220"/>
      <c r="J201" s="220"/>
      <c r="K201" s="220"/>
      <c r="L201" s="220"/>
      <c r="M201" s="220"/>
      <c r="N201" s="220"/>
      <c r="O201" s="220"/>
      <c r="P201" s="220"/>
      <c r="Q201" s="220"/>
      <c r="R201" s="220"/>
      <c r="S201" s="535"/>
      <c r="T201" s="535"/>
      <c r="U201" s="535"/>
      <c r="V201" s="535"/>
      <c r="W201" s="535"/>
      <c r="X201" s="535"/>
      <c r="Y201" s="535"/>
      <c r="Z201" s="535"/>
      <c r="AA201" s="535"/>
      <c r="AB201" s="535"/>
      <c r="AC201" s="535"/>
      <c r="AD201" s="535"/>
      <c r="AE201" s="535"/>
      <c r="AF201" s="535"/>
      <c r="AG201" s="535"/>
      <c r="AH201" s="535"/>
      <c r="AI201" s="535"/>
      <c r="AJ201" s="535"/>
      <c r="AK201" s="535"/>
      <c r="AL201" s="535"/>
      <c r="AM201" s="535"/>
      <c r="AN201" s="535"/>
      <c r="AO201" s="535"/>
      <c r="AP201" s="535"/>
      <c r="AQ201" s="535"/>
      <c r="AR201" s="535"/>
      <c r="AS201" s="535"/>
    </row>
    <row r="202" spans="1:45" ht="15.75" customHeight="1">
      <c r="A202" s="739"/>
      <c r="B202" s="739"/>
      <c r="C202" s="739"/>
      <c r="D202" s="741"/>
      <c r="E202" s="741"/>
      <c r="F202" s="741"/>
      <c r="G202" s="741"/>
      <c r="H202" s="741"/>
      <c r="I202" s="741"/>
      <c r="J202" s="741"/>
      <c r="K202" s="741"/>
      <c r="L202" s="741"/>
      <c r="M202" s="741"/>
      <c r="N202" s="741"/>
      <c r="O202" s="741"/>
      <c r="P202" s="741"/>
      <c r="Q202" s="741"/>
      <c r="R202" s="741"/>
      <c r="S202" s="741"/>
      <c r="T202" s="741"/>
      <c r="U202" s="741"/>
      <c r="V202" s="741"/>
      <c r="W202" s="741"/>
      <c r="X202" s="741"/>
      <c r="Y202" s="741"/>
      <c r="Z202" s="741"/>
      <c r="AA202" s="741"/>
      <c r="AB202" s="741"/>
      <c r="AC202" s="741"/>
      <c r="AD202" s="741"/>
      <c r="AE202" s="741"/>
      <c r="AF202" s="741"/>
      <c r="AG202" s="741"/>
      <c r="AH202" s="741"/>
      <c r="AI202" s="741"/>
      <c r="AJ202" s="741"/>
      <c r="AK202" s="741"/>
      <c r="AL202" s="741"/>
      <c r="AM202" s="741"/>
      <c r="AN202" s="741"/>
      <c r="AO202" s="741"/>
      <c r="AP202" s="741"/>
      <c r="AQ202" s="741"/>
      <c r="AR202" s="741"/>
      <c r="AS202" s="741"/>
    </row>
    <row r="203" spans="1:45" ht="15.75" customHeight="1">
      <c r="A203" s="289"/>
      <c r="B203" s="289"/>
      <c r="C203" s="289"/>
      <c r="D203" s="535"/>
      <c r="E203" s="535"/>
      <c r="F203" s="535"/>
      <c r="G203" s="535"/>
      <c r="H203" s="535"/>
      <c r="I203" s="535"/>
      <c r="J203" s="535"/>
      <c r="K203" s="535"/>
      <c r="L203" s="535"/>
      <c r="M203" s="535"/>
      <c r="N203" s="535"/>
      <c r="O203" s="535"/>
      <c r="P203" s="535"/>
      <c r="Q203" s="535"/>
      <c r="R203" s="535"/>
      <c r="S203" s="535"/>
      <c r="T203" s="535"/>
      <c r="U203" s="535"/>
      <c r="V203" s="535"/>
      <c r="W203" s="535"/>
      <c r="X203" s="535"/>
      <c r="Y203" s="535"/>
      <c r="Z203" s="535"/>
      <c r="AA203" s="535"/>
      <c r="AB203" s="535"/>
      <c r="AC203" s="535"/>
      <c r="AD203" s="535"/>
      <c r="AE203" s="535"/>
      <c r="AF203" s="535"/>
      <c r="AG203" s="535"/>
      <c r="AH203" s="535"/>
      <c r="AI203" s="535"/>
      <c r="AJ203" s="535"/>
      <c r="AK203" s="535"/>
      <c r="AL203" s="535"/>
      <c r="AM203" s="535"/>
      <c r="AN203" s="535"/>
      <c r="AO203" s="535"/>
      <c r="AP203" s="535"/>
      <c r="AQ203" s="535"/>
      <c r="AR203" s="535"/>
      <c r="AS203" s="535"/>
    </row>
    <row r="204" spans="1:45" ht="15.75" customHeight="1">
      <c r="A204" s="755"/>
      <c r="B204" s="739"/>
      <c r="C204" s="739"/>
      <c r="D204" s="741"/>
      <c r="E204" s="741"/>
      <c r="F204" s="741"/>
      <c r="G204" s="741"/>
      <c r="H204" s="741"/>
      <c r="I204" s="741"/>
      <c r="J204" s="741"/>
      <c r="K204" s="741"/>
      <c r="L204" s="741"/>
      <c r="M204" s="741"/>
      <c r="N204" s="741"/>
      <c r="O204" s="741"/>
      <c r="P204" s="741"/>
      <c r="Q204" s="741"/>
      <c r="R204" s="741"/>
      <c r="S204" s="741"/>
      <c r="T204" s="741"/>
      <c r="U204" s="741"/>
      <c r="V204" s="741"/>
      <c r="W204" s="741"/>
      <c r="X204" s="741"/>
      <c r="Y204" s="741"/>
      <c r="Z204" s="741"/>
      <c r="AA204" s="741"/>
      <c r="AB204" s="741"/>
      <c r="AC204" s="741"/>
      <c r="AD204" s="741"/>
      <c r="AE204" s="741"/>
      <c r="AF204" s="741"/>
      <c r="AG204" s="741"/>
      <c r="AH204" s="741"/>
      <c r="AI204" s="741"/>
      <c r="AJ204" s="741"/>
      <c r="AK204" s="741"/>
      <c r="AL204" s="741"/>
      <c r="AM204" s="741"/>
      <c r="AN204" s="741"/>
      <c r="AO204" s="741"/>
      <c r="AP204" s="741"/>
      <c r="AQ204" s="741"/>
      <c r="AR204" s="741"/>
      <c r="AS204" s="741"/>
    </row>
    <row r="205" spans="1:45" ht="15.75" customHeight="1">
      <c r="A205" s="289"/>
      <c r="B205" s="756"/>
      <c r="C205" s="289"/>
      <c r="D205" s="535"/>
      <c r="E205" s="535"/>
      <c r="F205" s="535"/>
      <c r="G205" s="535"/>
      <c r="H205" s="535"/>
      <c r="I205" s="535"/>
      <c r="J205" s="535"/>
      <c r="K205" s="535"/>
      <c r="L205" s="535"/>
      <c r="M205" s="535"/>
      <c r="N205" s="535"/>
      <c r="O205" s="535"/>
      <c r="P205" s="535"/>
      <c r="Q205" s="535"/>
      <c r="R205" s="535"/>
      <c r="S205" s="535"/>
      <c r="T205" s="535"/>
      <c r="U205" s="535"/>
      <c r="V205" s="535"/>
      <c r="W205" s="535"/>
      <c r="X205" s="535"/>
      <c r="Y205" s="535"/>
      <c r="Z205" s="535"/>
      <c r="AA205" s="535"/>
      <c r="AB205" s="535"/>
      <c r="AC205" s="535"/>
      <c r="AD205" s="535"/>
      <c r="AE205" s="535"/>
      <c r="AF205" s="535"/>
      <c r="AG205" s="535"/>
      <c r="AH205" s="535"/>
      <c r="AI205" s="535"/>
      <c r="AJ205" s="535"/>
      <c r="AK205" s="535"/>
      <c r="AL205" s="535"/>
      <c r="AM205" s="535"/>
      <c r="AN205" s="535"/>
      <c r="AO205" s="535"/>
      <c r="AP205" s="535"/>
      <c r="AQ205" s="535"/>
      <c r="AR205" s="535"/>
      <c r="AS205" s="535"/>
    </row>
    <row r="206" spans="1:45" ht="15.75" customHeight="1">
      <c r="A206" s="739"/>
      <c r="B206" s="739"/>
      <c r="C206" s="739"/>
      <c r="D206" s="741"/>
      <c r="E206" s="741"/>
      <c r="F206" s="741"/>
      <c r="G206" s="741"/>
      <c r="H206" s="741"/>
      <c r="I206" s="741"/>
      <c r="J206" s="741"/>
      <c r="K206" s="741"/>
      <c r="L206" s="741"/>
      <c r="M206" s="741"/>
      <c r="N206" s="741"/>
      <c r="O206" s="741"/>
      <c r="P206" s="741"/>
      <c r="Q206" s="741"/>
      <c r="R206" s="741"/>
      <c r="S206" s="741"/>
      <c r="T206" s="741"/>
      <c r="U206" s="741"/>
      <c r="V206" s="741"/>
      <c r="W206" s="741"/>
      <c r="X206" s="741"/>
      <c r="Y206" s="741"/>
      <c r="Z206" s="741"/>
      <c r="AA206" s="741"/>
      <c r="AB206" s="741"/>
      <c r="AC206" s="741"/>
      <c r="AD206" s="741"/>
      <c r="AE206" s="741"/>
      <c r="AF206" s="741"/>
      <c r="AG206" s="741"/>
      <c r="AH206" s="741"/>
      <c r="AI206" s="741"/>
      <c r="AJ206" s="741"/>
      <c r="AK206" s="741"/>
      <c r="AL206" s="741"/>
      <c r="AM206" s="741"/>
      <c r="AN206" s="741"/>
      <c r="AO206" s="741"/>
      <c r="AP206" s="741"/>
      <c r="AQ206" s="741"/>
      <c r="AR206" s="741"/>
      <c r="AS206" s="741"/>
    </row>
    <row r="207" spans="1:45" ht="15.75" customHeight="1">
      <c r="A207" s="289"/>
      <c r="B207" s="289"/>
      <c r="C207" s="289"/>
      <c r="D207" s="535"/>
      <c r="E207" s="535"/>
      <c r="F207" s="535"/>
      <c r="G207" s="535"/>
      <c r="H207" s="535"/>
      <c r="I207" s="535"/>
      <c r="J207" s="535"/>
      <c r="K207" s="535"/>
      <c r="L207" s="535"/>
      <c r="M207" s="535"/>
      <c r="N207" s="535"/>
      <c r="O207" s="535"/>
      <c r="P207" s="535"/>
      <c r="Q207" s="535"/>
      <c r="R207" s="535"/>
      <c r="S207" s="535"/>
      <c r="T207" s="535"/>
      <c r="U207" s="535"/>
      <c r="V207" s="535"/>
      <c r="W207" s="535"/>
      <c r="X207" s="535"/>
      <c r="Y207" s="535"/>
      <c r="Z207" s="535"/>
      <c r="AA207" s="535"/>
      <c r="AB207" s="535"/>
      <c r="AC207" s="535"/>
      <c r="AD207" s="535"/>
      <c r="AE207" s="535"/>
      <c r="AF207" s="535"/>
      <c r="AG207" s="535"/>
      <c r="AH207" s="535"/>
      <c r="AI207" s="535"/>
      <c r="AJ207" s="535"/>
      <c r="AK207" s="535"/>
      <c r="AL207" s="535"/>
      <c r="AM207" s="535"/>
      <c r="AN207" s="535"/>
      <c r="AO207" s="535"/>
      <c r="AP207" s="535"/>
      <c r="AQ207" s="535"/>
      <c r="AR207" s="535"/>
      <c r="AS207" s="535"/>
    </row>
    <row r="208" spans="1:45" ht="15.75" customHeight="1">
      <c r="A208" s="755"/>
      <c r="B208" s="739"/>
      <c r="C208" s="739"/>
      <c r="D208" s="741"/>
      <c r="E208" s="741"/>
      <c r="F208" s="741"/>
      <c r="G208" s="741"/>
      <c r="H208" s="741"/>
      <c r="I208" s="741"/>
      <c r="J208" s="741"/>
      <c r="K208" s="741"/>
      <c r="L208" s="741"/>
      <c r="M208" s="741"/>
      <c r="N208" s="741"/>
      <c r="O208" s="741"/>
      <c r="P208" s="741"/>
      <c r="Q208" s="741"/>
      <c r="R208" s="741"/>
      <c r="S208" s="741"/>
      <c r="T208" s="741"/>
      <c r="U208" s="741"/>
      <c r="V208" s="741"/>
      <c r="W208" s="741"/>
      <c r="X208" s="741"/>
      <c r="Y208" s="741"/>
      <c r="Z208" s="741"/>
      <c r="AA208" s="741"/>
      <c r="AB208" s="741"/>
      <c r="AC208" s="741"/>
      <c r="AD208" s="741"/>
      <c r="AE208" s="741"/>
      <c r="AF208" s="741"/>
      <c r="AG208" s="741"/>
      <c r="AH208" s="741"/>
      <c r="AI208" s="741"/>
      <c r="AJ208" s="741"/>
      <c r="AK208" s="741"/>
      <c r="AL208" s="741"/>
      <c r="AM208" s="741"/>
      <c r="AN208" s="741"/>
      <c r="AO208" s="741"/>
      <c r="AP208" s="741"/>
      <c r="AQ208" s="741"/>
      <c r="AR208" s="741"/>
      <c r="AS208" s="741"/>
    </row>
    <row r="209" spans="1:45" ht="15.75" customHeight="1">
      <c r="A209" s="289"/>
      <c r="B209" s="756"/>
      <c r="C209" s="289"/>
      <c r="D209" s="535"/>
      <c r="E209" s="535"/>
      <c r="F209" s="535"/>
      <c r="G209" s="535"/>
      <c r="H209" s="535"/>
      <c r="I209" s="535"/>
      <c r="J209" s="535"/>
      <c r="K209" s="535"/>
      <c r="L209" s="535"/>
      <c r="M209" s="535"/>
      <c r="N209" s="535"/>
      <c r="O209" s="535"/>
      <c r="P209" s="535"/>
      <c r="Q209" s="535"/>
      <c r="R209" s="535"/>
      <c r="S209" s="535"/>
      <c r="T209" s="535"/>
      <c r="U209" s="535"/>
      <c r="V209" s="535"/>
      <c r="W209" s="535"/>
      <c r="X209" s="535"/>
      <c r="Y209" s="535"/>
      <c r="Z209" s="535"/>
      <c r="AA209" s="535"/>
      <c r="AB209" s="535"/>
      <c r="AC209" s="535"/>
      <c r="AD209" s="535"/>
      <c r="AE209" s="535"/>
      <c r="AF209" s="535"/>
      <c r="AG209" s="535"/>
      <c r="AH209" s="535"/>
      <c r="AI209" s="535"/>
      <c r="AJ209" s="535"/>
      <c r="AK209" s="535"/>
      <c r="AL209" s="535"/>
      <c r="AM209" s="535"/>
      <c r="AN209" s="535"/>
      <c r="AO209" s="535"/>
      <c r="AP209" s="535"/>
      <c r="AQ209" s="535"/>
      <c r="AR209" s="535"/>
      <c r="AS209" s="535"/>
    </row>
    <row r="210" spans="1:45" ht="15.75" customHeight="1">
      <c r="A210" s="739"/>
      <c r="B210" s="739"/>
      <c r="C210" s="739"/>
      <c r="D210" s="741"/>
      <c r="E210" s="741"/>
      <c r="F210" s="741"/>
      <c r="G210" s="741"/>
      <c r="H210" s="741"/>
      <c r="I210" s="741"/>
      <c r="J210" s="741"/>
      <c r="K210" s="741"/>
      <c r="L210" s="741"/>
      <c r="M210" s="741"/>
      <c r="N210" s="741"/>
      <c r="O210" s="741"/>
      <c r="P210" s="741"/>
      <c r="Q210" s="741"/>
      <c r="R210" s="741"/>
      <c r="S210" s="741"/>
      <c r="T210" s="741"/>
      <c r="U210" s="741"/>
      <c r="V210" s="741"/>
      <c r="W210" s="741"/>
      <c r="X210" s="741"/>
      <c r="Y210" s="741"/>
      <c r="Z210" s="741"/>
      <c r="AA210" s="741"/>
      <c r="AB210" s="741"/>
      <c r="AC210" s="741"/>
      <c r="AD210" s="741"/>
      <c r="AE210" s="741"/>
      <c r="AF210" s="741"/>
      <c r="AG210" s="741"/>
      <c r="AH210" s="741"/>
      <c r="AI210" s="741"/>
      <c r="AJ210" s="741"/>
      <c r="AK210" s="741"/>
      <c r="AL210" s="741"/>
      <c r="AM210" s="741"/>
      <c r="AN210" s="741"/>
      <c r="AO210" s="741"/>
      <c r="AP210" s="741"/>
      <c r="AQ210" s="741"/>
      <c r="AR210" s="741"/>
      <c r="AS210" s="741"/>
    </row>
    <row r="211" spans="1:45" ht="15.75" customHeight="1">
      <c r="A211" s="289"/>
      <c r="B211" s="289"/>
      <c r="C211" s="289"/>
      <c r="D211" s="535"/>
      <c r="E211" s="535"/>
      <c r="F211" s="535"/>
      <c r="G211" s="535"/>
      <c r="H211" s="535"/>
      <c r="I211" s="535"/>
      <c r="J211" s="535"/>
      <c r="K211" s="535"/>
      <c r="L211" s="535"/>
      <c r="M211" s="535"/>
      <c r="N211" s="535"/>
      <c r="O211" s="535"/>
      <c r="P211" s="535"/>
      <c r="Q211" s="535"/>
      <c r="R211" s="535"/>
      <c r="S211" s="535"/>
      <c r="T211" s="535"/>
      <c r="U211" s="535"/>
      <c r="V211" s="535"/>
      <c r="W211" s="535"/>
      <c r="X211" s="535"/>
      <c r="Y211" s="535"/>
      <c r="Z211" s="535"/>
      <c r="AA211" s="535"/>
      <c r="AB211" s="535"/>
      <c r="AC211" s="535"/>
      <c r="AD211" s="535"/>
      <c r="AE211" s="535"/>
      <c r="AF211" s="535"/>
      <c r="AG211" s="535"/>
      <c r="AH211" s="535"/>
      <c r="AI211" s="535"/>
      <c r="AJ211" s="535"/>
      <c r="AK211" s="535"/>
      <c r="AL211" s="535"/>
      <c r="AM211" s="535"/>
      <c r="AN211" s="535"/>
      <c r="AO211" s="535"/>
      <c r="AP211" s="535"/>
      <c r="AQ211" s="535"/>
      <c r="AR211" s="535"/>
      <c r="AS211" s="535"/>
    </row>
    <row r="212" spans="1:45" ht="15.75" customHeight="1">
      <c r="A212" s="755"/>
      <c r="B212" s="739"/>
      <c r="C212" s="739"/>
      <c r="D212" s="741"/>
      <c r="E212" s="741"/>
      <c r="F212" s="741"/>
      <c r="G212" s="741"/>
      <c r="H212" s="741"/>
      <c r="I212" s="741"/>
      <c r="J212" s="741"/>
      <c r="K212" s="741"/>
      <c r="L212" s="741"/>
      <c r="M212" s="741"/>
      <c r="N212" s="741"/>
      <c r="O212" s="741"/>
      <c r="P212" s="741"/>
      <c r="Q212" s="741"/>
      <c r="R212" s="741"/>
      <c r="S212" s="741"/>
      <c r="T212" s="741"/>
      <c r="U212" s="741"/>
      <c r="V212" s="741"/>
      <c r="W212" s="741"/>
      <c r="X212" s="741"/>
      <c r="Y212" s="741"/>
      <c r="Z212" s="741"/>
      <c r="AA212" s="741"/>
      <c r="AB212" s="741"/>
      <c r="AC212" s="741"/>
      <c r="AD212" s="741"/>
      <c r="AE212" s="741"/>
      <c r="AF212" s="741"/>
      <c r="AG212" s="741"/>
      <c r="AH212" s="741"/>
      <c r="AI212" s="741"/>
      <c r="AJ212" s="741"/>
      <c r="AK212" s="741"/>
      <c r="AL212" s="741"/>
      <c r="AM212" s="741"/>
      <c r="AN212" s="741"/>
      <c r="AO212" s="741"/>
      <c r="AP212" s="741"/>
      <c r="AQ212" s="741"/>
      <c r="AR212" s="741"/>
      <c r="AS212" s="741"/>
    </row>
    <row r="213" spans="1:45" ht="15.75" customHeight="1">
      <c r="A213" s="289"/>
      <c r="B213" s="756"/>
      <c r="C213" s="289"/>
      <c r="D213" s="535"/>
      <c r="E213" s="535"/>
      <c r="F213" s="535"/>
      <c r="G213" s="535"/>
      <c r="H213" s="535"/>
      <c r="I213" s="535"/>
      <c r="J213" s="535"/>
      <c r="K213" s="535"/>
      <c r="L213" s="535"/>
      <c r="M213" s="535"/>
      <c r="N213" s="535"/>
      <c r="O213" s="535"/>
      <c r="P213" s="535"/>
      <c r="Q213" s="535"/>
      <c r="R213" s="535"/>
      <c r="S213" s="535"/>
      <c r="T213" s="535"/>
      <c r="U213" s="535"/>
      <c r="V213" s="535"/>
      <c r="W213" s="535"/>
      <c r="X213" s="535"/>
      <c r="Y213" s="535"/>
      <c r="Z213" s="535"/>
      <c r="AA213" s="535"/>
      <c r="AB213" s="535"/>
      <c r="AC213" s="535"/>
      <c r="AD213" s="535"/>
      <c r="AE213" s="535"/>
      <c r="AF213" s="535"/>
      <c r="AG213" s="535"/>
      <c r="AH213" s="535"/>
      <c r="AI213" s="535"/>
      <c r="AJ213" s="535"/>
      <c r="AK213" s="535"/>
      <c r="AL213" s="535"/>
      <c r="AM213" s="535"/>
      <c r="AN213" s="535"/>
      <c r="AO213" s="535"/>
      <c r="AP213" s="535"/>
      <c r="AQ213" s="535"/>
      <c r="AR213" s="535"/>
      <c r="AS213" s="535"/>
    </row>
    <row r="214" spans="1:45" ht="15.75" customHeight="1">
      <c r="A214" s="739"/>
      <c r="B214" s="739"/>
      <c r="C214" s="739"/>
      <c r="D214" s="741"/>
      <c r="E214" s="741"/>
      <c r="F214" s="741"/>
      <c r="G214" s="741"/>
      <c r="H214" s="741"/>
      <c r="I214" s="741"/>
      <c r="J214" s="741"/>
      <c r="K214" s="741"/>
      <c r="L214" s="741"/>
      <c r="M214" s="741"/>
      <c r="N214" s="741"/>
      <c r="O214" s="741"/>
      <c r="P214" s="741"/>
      <c r="Q214" s="741"/>
      <c r="R214" s="741"/>
      <c r="S214" s="741"/>
      <c r="T214" s="741"/>
      <c r="U214" s="741"/>
      <c r="V214" s="741"/>
      <c r="W214" s="741"/>
      <c r="X214" s="741"/>
      <c r="Y214" s="741"/>
      <c r="Z214" s="741"/>
      <c r="AA214" s="741"/>
      <c r="AB214" s="741"/>
      <c r="AC214" s="741"/>
      <c r="AD214" s="741"/>
      <c r="AE214" s="741"/>
      <c r="AF214" s="741"/>
      <c r="AG214" s="741"/>
      <c r="AH214" s="741"/>
      <c r="AI214" s="741"/>
      <c r="AJ214" s="741"/>
      <c r="AK214" s="741"/>
      <c r="AL214" s="741"/>
      <c r="AM214" s="741"/>
      <c r="AN214" s="741"/>
      <c r="AO214" s="741"/>
      <c r="AP214" s="741"/>
      <c r="AQ214" s="741"/>
      <c r="AR214" s="741"/>
      <c r="AS214" s="741"/>
    </row>
    <row r="215" spans="1:45" ht="15.75" customHeight="1">
      <c r="A215" s="289"/>
      <c r="B215" s="289"/>
      <c r="C215" s="289"/>
      <c r="D215" s="535"/>
      <c r="E215" s="535"/>
      <c r="F215" s="535"/>
      <c r="G215" s="535"/>
      <c r="H215" s="535"/>
      <c r="I215" s="535"/>
      <c r="J215" s="535"/>
      <c r="K215" s="535"/>
      <c r="L215" s="535"/>
      <c r="M215" s="535"/>
      <c r="N215" s="535"/>
      <c r="O215" s="535"/>
      <c r="P215" s="535"/>
      <c r="Q215" s="535"/>
      <c r="R215" s="535"/>
      <c r="S215" s="535"/>
      <c r="T215" s="535"/>
      <c r="U215" s="535"/>
      <c r="V215" s="535"/>
      <c r="W215" s="535"/>
      <c r="X215" s="535"/>
      <c r="Y215" s="535"/>
      <c r="Z215" s="535"/>
      <c r="AA215" s="535"/>
      <c r="AB215" s="535"/>
      <c r="AC215" s="535"/>
      <c r="AD215" s="535"/>
      <c r="AE215" s="535"/>
      <c r="AF215" s="535"/>
      <c r="AG215" s="535"/>
      <c r="AH215" s="535"/>
      <c r="AI215" s="535"/>
      <c r="AJ215" s="535"/>
      <c r="AK215" s="535"/>
      <c r="AL215" s="535"/>
      <c r="AM215" s="535"/>
      <c r="AN215" s="535"/>
      <c r="AO215" s="535"/>
      <c r="AP215" s="535"/>
      <c r="AQ215" s="535"/>
      <c r="AR215" s="535"/>
      <c r="AS215" s="535"/>
    </row>
    <row r="216" spans="1:45" ht="15.75" customHeight="1">
      <c r="A216" s="755"/>
      <c r="B216" s="739"/>
      <c r="C216" s="739"/>
      <c r="D216" s="741"/>
      <c r="E216" s="741"/>
      <c r="F216" s="741"/>
      <c r="G216" s="741"/>
      <c r="H216" s="741"/>
      <c r="I216" s="741"/>
      <c r="J216" s="741"/>
      <c r="K216" s="741"/>
      <c r="L216" s="741"/>
      <c r="M216" s="741"/>
      <c r="N216" s="741"/>
      <c r="O216" s="741"/>
      <c r="P216" s="741"/>
      <c r="Q216" s="741"/>
      <c r="R216" s="741"/>
      <c r="S216" s="741"/>
      <c r="T216" s="741"/>
      <c r="U216" s="741"/>
      <c r="V216" s="741"/>
      <c r="W216" s="741"/>
      <c r="X216" s="741"/>
      <c r="Y216" s="741"/>
      <c r="Z216" s="741"/>
      <c r="AA216" s="741"/>
      <c r="AB216" s="741"/>
      <c r="AC216" s="741"/>
      <c r="AD216" s="741"/>
      <c r="AE216" s="741"/>
      <c r="AF216" s="741"/>
      <c r="AG216" s="741"/>
      <c r="AH216" s="741"/>
      <c r="AI216" s="741"/>
      <c r="AJ216" s="741"/>
      <c r="AK216" s="741"/>
      <c r="AL216" s="741"/>
      <c r="AM216" s="741"/>
      <c r="AN216" s="741"/>
      <c r="AO216" s="741"/>
      <c r="AP216" s="741"/>
      <c r="AQ216" s="741"/>
      <c r="AR216" s="741"/>
      <c r="AS216" s="741"/>
    </row>
    <row r="217" spans="1:45" ht="15.75" customHeight="1">
      <c r="A217" s="289"/>
      <c r="B217" s="757"/>
      <c r="C217" s="289"/>
      <c r="D217" s="535"/>
      <c r="E217" s="535"/>
      <c r="F217" s="535"/>
      <c r="G217" s="535"/>
      <c r="H217" s="535"/>
      <c r="I217" s="535"/>
      <c r="J217" s="535"/>
      <c r="K217" s="535"/>
      <c r="L217" s="535"/>
      <c r="M217" s="535"/>
      <c r="N217" s="535"/>
      <c r="O217" s="535"/>
      <c r="P217" s="535"/>
      <c r="Q217" s="535"/>
      <c r="R217" s="535"/>
      <c r="S217" s="535"/>
      <c r="T217" s="535"/>
      <c r="U217" s="535"/>
      <c r="V217" s="535"/>
      <c r="W217" s="535"/>
      <c r="X217" s="535"/>
      <c r="Y217" s="535"/>
      <c r="Z217" s="535"/>
      <c r="AA217" s="535"/>
      <c r="AB217" s="535"/>
      <c r="AC217" s="535"/>
      <c r="AD217" s="535"/>
      <c r="AE217" s="535"/>
      <c r="AF217" s="535"/>
      <c r="AG217" s="535"/>
      <c r="AH217" s="535"/>
      <c r="AI217" s="535"/>
      <c r="AJ217" s="535"/>
      <c r="AK217" s="535"/>
      <c r="AL217" s="535"/>
      <c r="AM217" s="535"/>
      <c r="AN217" s="535"/>
      <c r="AO217" s="535"/>
      <c r="AP217" s="535"/>
      <c r="AQ217" s="535"/>
      <c r="AR217" s="535"/>
      <c r="AS217" s="535"/>
    </row>
    <row r="218" spans="1:45" ht="15.75" customHeight="1">
      <c r="A218" s="739"/>
      <c r="B218" s="739"/>
      <c r="C218" s="739"/>
      <c r="D218" s="741"/>
      <c r="E218" s="741"/>
      <c r="F218" s="741"/>
      <c r="G218" s="741"/>
      <c r="H218" s="741"/>
      <c r="I218" s="741"/>
      <c r="J218" s="741"/>
      <c r="K218" s="741"/>
      <c r="L218" s="741"/>
      <c r="M218" s="741"/>
      <c r="N218" s="741"/>
      <c r="O218" s="741"/>
      <c r="P218" s="741"/>
      <c r="Q218" s="741"/>
      <c r="R218" s="741"/>
      <c r="S218" s="741"/>
      <c r="T218" s="741"/>
      <c r="U218" s="741"/>
      <c r="V218" s="741"/>
      <c r="W218" s="741"/>
      <c r="X218" s="741"/>
      <c r="Y218" s="741"/>
      <c r="Z218" s="741"/>
      <c r="AA218" s="741"/>
      <c r="AB218" s="741"/>
      <c r="AC218" s="741"/>
      <c r="AD218" s="741"/>
      <c r="AE218" s="741"/>
      <c r="AF218" s="741"/>
      <c r="AG218" s="741"/>
      <c r="AH218" s="741"/>
      <c r="AI218" s="741"/>
      <c r="AJ218" s="741"/>
      <c r="AK218" s="741"/>
      <c r="AL218" s="741"/>
      <c r="AM218" s="741"/>
      <c r="AN218" s="741"/>
      <c r="AO218" s="741"/>
      <c r="AP218" s="741"/>
      <c r="AQ218" s="741"/>
      <c r="AR218" s="741"/>
      <c r="AS218" s="741"/>
    </row>
    <row r="219" spans="1:45" ht="15.75" customHeight="1">
      <c r="A219" s="289"/>
      <c r="B219" s="289"/>
      <c r="C219" s="289"/>
      <c r="D219" s="535"/>
      <c r="E219" s="535"/>
      <c r="F219" s="535"/>
      <c r="G219" s="535"/>
      <c r="H219" s="535"/>
      <c r="I219" s="535"/>
      <c r="J219" s="535"/>
      <c r="K219" s="535"/>
      <c r="L219" s="535"/>
      <c r="M219" s="535"/>
      <c r="N219" s="535"/>
      <c r="O219" s="535"/>
      <c r="P219" s="535"/>
      <c r="Q219" s="535"/>
      <c r="R219" s="535"/>
      <c r="S219" s="535"/>
      <c r="T219" s="535"/>
      <c r="U219" s="535"/>
      <c r="V219" s="535"/>
      <c r="W219" s="535"/>
      <c r="X219" s="535"/>
      <c r="Y219" s="535"/>
      <c r="Z219" s="535"/>
      <c r="AA219" s="535"/>
      <c r="AB219" s="535"/>
      <c r="AC219" s="535"/>
      <c r="AD219" s="535"/>
      <c r="AE219" s="535"/>
      <c r="AF219" s="535"/>
      <c r="AG219" s="535"/>
      <c r="AH219" s="535"/>
      <c r="AI219" s="535"/>
      <c r="AJ219" s="535"/>
      <c r="AK219" s="535"/>
      <c r="AL219" s="535"/>
      <c r="AM219" s="535"/>
      <c r="AN219" s="535"/>
      <c r="AO219" s="535"/>
      <c r="AP219" s="535"/>
      <c r="AQ219" s="535"/>
      <c r="AR219" s="535"/>
      <c r="AS219" s="535"/>
    </row>
    <row r="220" spans="1:45" ht="15.75" customHeight="1">
      <c r="A220" s="755"/>
      <c r="B220" s="739"/>
      <c r="C220" s="739"/>
      <c r="D220" s="741"/>
      <c r="E220" s="741"/>
      <c r="F220" s="741"/>
      <c r="G220" s="741"/>
      <c r="H220" s="741"/>
      <c r="I220" s="741"/>
      <c r="J220" s="741"/>
      <c r="K220" s="741"/>
      <c r="L220" s="741"/>
      <c r="M220" s="741"/>
      <c r="N220" s="741"/>
      <c r="O220" s="741"/>
      <c r="P220" s="741"/>
      <c r="Q220" s="741"/>
      <c r="R220" s="741"/>
      <c r="S220" s="741"/>
      <c r="T220" s="741"/>
      <c r="U220" s="741"/>
      <c r="V220" s="741"/>
      <c r="W220" s="741"/>
      <c r="X220" s="741"/>
      <c r="Y220" s="741"/>
      <c r="Z220" s="741"/>
      <c r="AA220" s="741"/>
      <c r="AB220" s="741"/>
      <c r="AC220" s="741"/>
      <c r="AD220" s="741"/>
      <c r="AE220" s="741"/>
      <c r="AF220" s="741"/>
      <c r="AG220" s="741"/>
      <c r="AH220" s="741"/>
      <c r="AI220" s="741"/>
      <c r="AJ220" s="741"/>
      <c r="AK220" s="741"/>
      <c r="AL220" s="741"/>
      <c r="AM220" s="741"/>
      <c r="AN220" s="741"/>
      <c r="AO220" s="741"/>
      <c r="AP220" s="741"/>
      <c r="AQ220" s="741"/>
      <c r="AR220" s="741"/>
      <c r="AS220" s="741"/>
    </row>
    <row r="221" spans="1:45" ht="15.75" customHeight="1">
      <c r="A221" s="289"/>
      <c r="B221" s="756"/>
      <c r="C221" s="289"/>
      <c r="D221" s="535"/>
      <c r="E221" s="535"/>
      <c r="F221" s="535"/>
      <c r="G221" s="535"/>
      <c r="H221" s="535"/>
      <c r="I221" s="535"/>
      <c r="J221" s="535"/>
      <c r="K221" s="535"/>
      <c r="L221" s="535"/>
      <c r="M221" s="535"/>
      <c r="N221" s="535"/>
      <c r="O221" s="535"/>
      <c r="P221" s="535"/>
      <c r="Q221" s="535"/>
      <c r="R221" s="535"/>
      <c r="S221" s="535"/>
      <c r="T221" s="535"/>
      <c r="U221" s="535"/>
      <c r="V221" s="535"/>
      <c r="W221" s="535"/>
      <c r="X221" s="535"/>
      <c r="Y221" s="535"/>
      <c r="Z221" s="535"/>
      <c r="AA221" s="535"/>
      <c r="AB221" s="535"/>
      <c r="AC221" s="535"/>
      <c r="AD221" s="535"/>
      <c r="AE221" s="535"/>
      <c r="AF221" s="535"/>
      <c r="AG221" s="535"/>
      <c r="AH221" s="535"/>
      <c r="AI221" s="535"/>
      <c r="AJ221" s="535"/>
      <c r="AK221" s="535"/>
      <c r="AL221" s="535"/>
      <c r="AM221" s="535"/>
      <c r="AN221" s="535"/>
      <c r="AO221" s="535"/>
      <c r="AP221" s="535"/>
      <c r="AQ221" s="535"/>
      <c r="AR221" s="535"/>
      <c r="AS221" s="535"/>
    </row>
    <row r="222" spans="1:45" ht="15.75" customHeight="1">
      <c r="A222" s="739"/>
      <c r="B222" s="739"/>
      <c r="C222" s="739"/>
      <c r="D222" s="741"/>
      <c r="E222" s="741"/>
      <c r="F222" s="741"/>
      <c r="G222" s="741"/>
      <c r="H222" s="741"/>
      <c r="I222" s="741"/>
      <c r="J222" s="741"/>
      <c r="K222" s="741"/>
      <c r="L222" s="741"/>
      <c r="M222" s="741"/>
      <c r="N222" s="741"/>
      <c r="O222" s="741"/>
      <c r="P222" s="741"/>
      <c r="Q222" s="741"/>
      <c r="R222" s="741"/>
      <c r="S222" s="741"/>
      <c r="T222" s="741"/>
      <c r="U222" s="741"/>
      <c r="V222" s="741"/>
      <c r="W222" s="741"/>
      <c r="X222" s="741"/>
      <c r="Y222" s="741"/>
      <c r="Z222" s="741"/>
      <c r="AA222" s="741"/>
      <c r="AB222" s="741"/>
      <c r="AC222" s="741"/>
      <c r="AD222" s="741"/>
      <c r="AE222" s="741"/>
      <c r="AF222" s="741"/>
      <c r="AG222" s="741"/>
      <c r="AH222" s="741"/>
      <c r="AI222" s="741"/>
      <c r="AJ222" s="741"/>
      <c r="AK222" s="741"/>
      <c r="AL222" s="741"/>
      <c r="AM222" s="741"/>
      <c r="AN222" s="741"/>
      <c r="AO222" s="741"/>
      <c r="AP222" s="741"/>
      <c r="AQ222" s="741"/>
      <c r="AR222" s="741"/>
      <c r="AS222" s="741"/>
    </row>
    <row r="223" spans="1:45" ht="15.75" customHeight="1">
      <c r="A223" s="289"/>
      <c r="B223" s="289"/>
      <c r="C223" s="289"/>
      <c r="D223" s="535"/>
      <c r="E223" s="535"/>
      <c r="F223" s="535"/>
      <c r="G223" s="535"/>
      <c r="H223" s="535"/>
      <c r="I223" s="535"/>
      <c r="J223" s="535"/>
      <c r="K223" s="535"/>
      <c r="L223" s="535"/>
      <c r="M223" s="535"/>
      <c r="N223" s="535"/>
      <c r="O223" s="535"/>
      <c r="P223" s="535"/>
      <c r="Q223" s="535"/>
      <c r="R223" s="535"/>
      <c r="S223" s="535"/>
      <c r="T223" s="535"/>
      <c r="U223" s="535"/>
      <c r="V223" s="535"/>
      <c r="W223" s="535"/>
      <c r="X223" s="535"/>
      <c r="Y223" s="535"/>
      <c r="Z223" s="535"/>
      <c r="AA223" s="535"/>
      <c r="AB223" s="535"/>
      <c r="AC223" s="535"/>
      <c r="AD223" s="535"/>
      <c r="AE223" s="535"/>
      <c r="AF223" s="535"/>
      <c r="AG223" s="535"/>
      <c r="AH223" s="535"/>
      <c r="AI223" s="535"/>
      <c r="AJ223" s="535"/>
      <c r="AK223" s="535"/>
      <c r="AL223" s="535"/>
      <c r="AM223" s="535"/>
      <c r="AN223" s="535"/>
      <c r="AO223" s="535"/>
      <c r="AP223" s="535"/>
      <c r="AQ223" s="535"/>
      <c r="AR223" s="535"/>
      <c r="AS223" s="535"/>
    </row>
    <row r="224" spans="1:45" ht="15.75" customHeight="1">
      <c r="A224" s="755"/>
      <c r="B224" s="739"/>
      <c r="C224" s="739"/>
      <c r="D224" s="741"/>
      <c r="E224" s="741"/>
      <c r="F224" s="741"/>
      <c r="G224" s="741"/>
      <c r="H224" s="741"/>
      <c r="I224" s="741"/>
      <c r="J224" s="741"/>
      <c r="K224" s="741"/>
      <c r="L224" s="741"/>
      <c r="M224" s="741"/>
      <c r="N224" s="741"/>
      <c r="O224" s="741"/>
      <c r="P224" s="741"/>
      <c r="Q224" s="741"/>
      <c r="R224" s="741"/>
      <c r="S224" s="741"/>
      <c r="T224" s="741"/>
      <c r="U224" s="741"/>
      <c r="V224" s="741"/>
      <c r="W224" s="741"/>
      <c r="X224" s="741"/>
      <c r="Y224" s="741"/>
      <c r="Z224" s="741"/>
      <c r="AA224" s="741"/>
      <c r="AB224" s="741"/>
      <c r="AC224" s="741"/>
      <c r="AD224" s="741"/>
      <c r="AE224" s="741"/>
      <c r="AF224" s="741"/>
      <c r="AG224" s="741"/>
      <c r="AH224" s="741"/>
      <c r="AI224" s="741"/>
      <c r="AJ224" s="741"/>
      <c r="AK224" s="741"/>
      <c r="AL224" s="741"/>
      <c r="AM224" s="741"/>
      <c r="AN224" s="741"/>
      <c r="AO224" s="741"/>
      <c r="AP224" s="741"/>
      <c r="AQ224" s="741"/>
      <c r="AR224" s="741"/>
      <c r="AS224" s="741"/>
    </row>
    <row r="225" spans="1:45" ht="15.75" customHeight="1">
      <c r="A225" s="289"/>
      <c r="B225" s="756"/>
      <c r="C225" s="289"/>
      <c r="D225" s="535"/>
      <c r="E225" s="535"/>
      <c r="F225" s="535"/>
      <c r="G225" s="535"/>
      <c r="H225" s="535"/>
      <c r="I225" s="535"/>
      <c r="J225" s="535"/>
      <c r="K225" s="535"/>
      <c r="L225" s="535"/>
      <c r="M225" s="535"/>
      <c r="N225" s="535"/>
      <c r="O225" s="535"/>
      <c r="P225" s="535"/>
      <c r="Q225" s="535"/>
      <c r="R225" s="535"/>
      <c r="S225" s="535"/>
      <c r="T225" s="535"/>
      <c r="U225" s="535"/>
      <c r="V225" s="535"/>
      <c r="W225" s="535"/>
      <c r="X225" s="535"/>
      <c r="Y225" s="535"/>
      <c r="Z225" s="535"/>
      <c r="AA225" s="535"/>
      <c r="AB225" s="535"/>
      <c r="AC225" s="535"/>
      <c r="AD225" s="535"/>
      <c r="AE225" s="535"/>
      <c r="AF225" s="535"/>
      <c r="AG225" s="535"/>
      <c r="AH225" s="535"/>
      <c r="AI225" s="535"/>
      <c r="AJ225" s="535"/>
      <c r="AK225" s="535"/>
      <c r="AL225" s="535"/>
      <c r="AM225" s="535"/>
      <c r="AN225" s="535"/>
      <c r="AO225" s="535"/>
      <c r="AP225" s="535"/>
      <c r="AQ225" s="535"/>
      <c r="AR225" s="535"/>
      <c r="AS225" s="535"/>
    </row>
    <row r="226" spans="1:45" ht="15.75" customHeight="1">
      <c r="A226" s="739"/>
      <c r="B226" s="739"/>
      <c r="C226" s="739"/>
      <c r="D226" s="741"/>
      <c r="E226" s="741"/>
      <c r="F226" s="741"/>
      <c r="G226" s="741"/>
      <c r="H226" s="741"/>
      <c r="I226" s="741"/>
      <c r="J226" s="741"/>
      <c r="K226" s="741"/>
      <c r="L226" s="741"/>
      <c r="M226" s="741"/>
      <c r="N226" s="741"/>
      <c r="O226" s="741"/>
      <c r="P226" s="741"/>
      <c r="Q226" s="741"/>
      <c r="R226" s="741"/>
      <c r="S226" s="741"/>
      <c r="T226" s="741"/>
      <c r="U226" s="741"/>
      <c r="V226" s="741"/>
      <c r="W226" s="741"/>
      <c r="X226" s="741"/>
      <c r="Y226" s="741"/>
      <c r="Z226" s="741"/>
      <c r="AA226" s="741"/>
      <c r="AB226" s="741"/>
      <c r="AC226" s="741"/>
      <c r="AD226" s="741"/>
      <c r="AE226" s="741"/>
      <c r="AF226" s="741"/>
      <c r="AG226" s="741"/>
      <c r="AH226" s="741"/>
      <c r="AI226" s="741"/>
      <c r="AJ226" s="741"/>
      <c r="AK226" s="741"/>
      <c r="AL226" s="741"/>
      <c r="AM226" s="741"/>
      <c r="AN226" s="741"/>
      <c r="AO226" s="741"/>
      <c r="AP226" s="741"/>
      <c r="AQ226" s="741"/>
      <c r="AR226" s="741"/>
      <c r="AS226" s="741"/>
    </row>
    <row r="227" spans="1:45" ht="15.75" customHeight="1">
      <c r="A227" s="289"/>
      <c r="B227" s="289"/>
      <c r="C227" s="289"/>
      <c r="D227" s="535"/>
      <c r="E227" s="535"/>
      <c r="F227" s="535"/>
      <c r="G227" s="535"/>
      <c r="H227" s="535"/>
      <c r="I227" s="535"/>
      <c r="J227" s="535"/>
      <c r="K227" s="535"/>
      <c r="L227" s="535"/>
      <c r="M227" s="535"/>
      <c r="N227" s="535"/>
      <c r="O227" s="535"/>
      <c r="P227" s="535"/>
      <c r="Q227" s="535"/>
      <c r="R227" s="535"/>
      <c r="S227" s="535"/>
      <c r="T227" s="535"/>
      <c r="U227" s="535"/>
      <c r="V227" s="535"/>
      <c r="W227" s="535"/>
      <c r="X227" s="535"/>
      <c r="Y227" s="535"/>
      <c r="Z227" s="535"/>
      <c r="AA227" s="535"/>
      <c r="AB227" s="535"/>
      <c r="AC227" s="535"/>
      <c r="AD227" s="535"/>
      <c r="AE227" s="535"/>
      <c r="AF227" s="535"/>
      <c r="AG227" s="535"/>
      <c r="AH227" s="535"/>
      <c r="AI227" s="535"/>
      <c r="AJ227" s="535"/>
      <c r="AK227" s="535"/>
      <c r="AL227" s="535"/>
      <c r="AM227" s="535"/>
      <c r="AN227" s="535"/>
      <c r="AO227" s="535"/>
      <c r="AP227" s="535"/>
      <c r="AQ227" s="535"/>
      <c r="AR227" s="535"/>
      <c r="AS227" s="535"/>
    </row>
    <row r="228" spans="1:45" ht="15.75" customHeight="1">
      <c r="A228" s="758"/>
      <c r="B228" s="739"/>
      <c r="C228" s="759"/>
      <c r="D228" s="741"/>
      <c r="E228" s="741"/>
      <c r="F228" s="741"/>
      <c r="G228" s="741"/>
      <c r="H228" s="741"/>
      <c r="I228" s="741"/>
      <c r="J228" s="741"/>
      <c r="K228" s="741"/>
      <c r="L228" s="741"/>
      <c r="M228" s="741"/>
      <c r="N228" s="741"/>
      <c r="O228" s="741"/>
      <c r="P228" s="741"/>
      <c r="Q228" s="741"/>
      <c r="R228" s="741"/>
      <c r="S228" s="741"/>
      <c r="T228" s="741"/>
      <c r="U228" s="741"/>
      <c r="V228" s="741"/>
      <c r="W228" s="741"/>
      <c r="X228" s="741"/>
      <c r="Y228" s="741"/>
      <c r="Z228" s="741"/>
      <c r="AA228" s="741"/>
      <c r="AB228" s="741"/>
      <c r="AC228" s="741"/>
      <c r="AD228" s="741"/>
      <c r="AE228" s="741"/>
      <c r="AF228" s="741"/>
      <c r="AG228" s="741"/>
      <c r="AH228" s="741"/>
      <c r="AI228" s="741"/>
      <c r="AJ228" s="741"/>
      <c r="AK228" s="741"/>
      <c r="AL228" s="741"/>
      <c r="AM228" s="741"/>
      <c r="AN228" s="741"/>
      <c r="AO228" s="741"/>
      <c r="AP228" s="741"/>
      <c r="AQ228" s="741"/>
      <c r="AR228" s="741"/>
      <c r="AS228" s="741"/>
    </row>
    <row r="229" spans="1:45" ht="15.75" customHeight="1">
      <c r="A229" s="289"/>
      <c r="B229" s="756"/>
      <c r="C229" s="289"/>
      <c r="D229" s="535"/>
      <c r="E229" s="535"/>
      <c r="F229" s="535"/>
      <c r="G229" s="535"/>
      <c r="H229" s="535"/>
      <c r="I229" s="535"/>
      <c r="J229" s="535"/>
      <c r="K229" s="535"/>
      <c r="L229" s="535"/>
      <c r="M229" s="535"/>
      <c r="N229" s="535"/>
      <c r="O229" s="535"/>
      <c r="P229" s="535"/>
      <c r="Q229" s="535"/>
      <c r="R229" s="535"/>
      <c r="S229" s="535"/>
      <c r="T229" s="535"/>
      <c r="U229" s="535"/>
      <c r="V229" s="535"/>
      <c r="W229" s="535"/>
      <c r="X229" s="535"/>
      <c r="Y229" s="535"/>
      <c r="Z229" s="535"/>
      <c r="AA229" s="535"/>
      <c r="AB229" s="535"/>
      <c r="AC229" s="535"/>
      <c r="AD229" s="535"/>
      <c r="AE229" s="535"/>
      <c r="AF229" s="535"/>
      <c r="AG229" s="535"/>
      <c r="AH229" s="535"/>
      <c r="AI229" s="535"/>
      <c r="AJ229" s="535"/>
      <c r="AK229" s="535"/>
      <c r="AL229" s="535"/>
      <c r="AM229" s="535"/>
      <c r="AN229" s="535"/>
      <c r="AO229" s="535"/>
      <c r="AP229" s="535"/>
      <c r="AQ229" s="535"/>
      <c r="AR229" s="535"/>
      <c r="AS229" s="535"/>
    </row>
    <row r="230" spans="1:45" ht="15.75" customHeight="1">
      <c r="A230" s="739"/>
      <c r="B230" s="739"/>
      <c r="C230" s="739"/>
      <c r="D230" s="741"/>
      <c r="E230" s="741"/>
      <c r="F230" s="741"/>
      <c r="G230" s="741"/>
      <c r="H230" s="741"/>
      <c r="I230" s="741"/>
      <c r="J230" s="741"/>
      <c r="K230" s="741"/>
      <c r="L230" s="741"/>
      <c r="M230" s="741"/>
      <c r="N230" s="741"/>
      <c r="O230" s="741"/>
      <c r="P230" s="741"/>
      <c r="Q230" s="741"/>
      <c r="R230" s="741"/>
      <c r="S230" s="741"/>
      <c r="T230" s="741"/>
      <c r="U230" s="741"/>
      <c r="V230" s="741"/>
      <c r="W230" s="741"/>
      <c r="X230" s="741"/>
      <c r="Y230" s="741"/>
      <c r="Z230" s="741"/>
      <c r="AA230" s="741"/>
      <c r="AB230" s="741"/>
      <c r="AC230" s="741"/>
      <c r="AD230" s="741"/>
      <c r="AE230" s="741"/>
      <c r="AF230" s="741"/>
      <c r="AG230" s="741"/>
      <c r="AH230" s="741"/>
      <c r="AI230" s="741"/>
      <c r="AJ230" s="741"/>
      <c r="AK230" s="741"/>
      <c r="AL230" s="741"/>
      <c r="AM230" s="741"/>
      <c r="AN230" s="741"/>
      <c r="AO230" s="741"/>
      <c r="AP230" s="741"/>
      <c r="AQ230" s="741"/>
      <c r="AR230" s="741"/>
      <c r="AS230" s="741"/>
    </row>
    <row r="231" spans="1:45" ht="15.75" customHeight="1">
      <c r="A231" s="289"/>
      <c r="B231" s="289"/>
      <c r="C231" s="289"/>
      <c r="D231" s="535"/>
      <c r="E231" s="535"/>
      <c r="F231" s="535"/>
      <c r="G231" s="535"/>
      <c r="H231" s="535"/>
      <c r="I231" s="535"/>
      <c r="J231" s="535"/>
      <c r="K231" s="535"/>
      <c r="L231" s="535"/>
      <c r="M231" s="535"/>
      <c r="N231" s="535"/>
      <c r="O231" s="535"/>
      <c r="P231" s="535"/>
      <c r="Q231" s="535"/>
      <c r="R231" s="535"/>
      <c r="S231" s="535"/>
      <c r="T231" s="535"/>
      <c r="U231" s="535"/>
      <c r="V231" s="535"/>
      <c r="W231" s="535"/>
      <c r="X231" s="535"/>
      <c r="Y231" s="535"/>
      <c r="Z231" s="535"/>
      <c r="AA231" s="535"/>
      <c r="AB231" s="535"/>
      <c r="AC231" s="535"/>
      <c r="AD231" s="535"/>
      <c r="AE231" s="535"/>
      <c r="AF231" s="535"/>
      <c r="AG231" s="535"/>
      <c r="AH231" s="535"/>
      <c r="AI231" s="535"/>
      <c r="AJ231" s="535"/>
      <c r="AK231" s="535"/>
      <c r="AL231" s="535"/>
      <c r="AM231" s="535"/>
      <c r="AN231" s="535"/>
      <c r="AO231" s="535"/>
      <c r="AP231" s="535"/>
      <c r="AQ231" s="535"/>
      <c r="AR231" s="535"/>
      <c r="AS231" s="535"/>
    </row>
    <row r="232" spans="1:45" ht="15.75" customHeight="1">
      <c r="A232" s="758"/>
      <c r="B232" s="739"/>
      <c r="C232" s="759"/>
      <c r="D232" s="741"/>
      <c r="E232" s="741"/>
      <c r="F232" s="741"/>
      <c r="G232" s="741"/>
      <c r="H232" s="741"/>
      <c r="I232" s="741"/>
      <c r="J232" s="741"/>
      <c r="K232" s="741"/>
      <c r="L232" s="741"/>
      <c r="M232" s="741"/>
      <c r="N232" s="741"/>
      <c r="O232" s="741"/>
      <c r="P232" s="741"/>
      <c r="Q232" s="741"/>
      <c r="R232" s="741"/>
      <c r="S232" s="741"/>
      <c r="T232" s="741"/>
      <c r="U232" s="741"/>
      <c r="V232" s="741"/>
      <c r="W232" s="741"/>
      <c r="X232" s="741"/>
      <c r="Y232" s="741"/>
      <c r="Z232" s="741"/>
      <c r="AA232" s="741"/>
      <c r="AB232" s="741"/>
      <c r="AC232" s="741"/>
      <c r="AD232" s="741"/>
      <c r="AE232" s="741"/>
      <c r="AF232" s="741"/>
      <c r="AG232" s="741"/>
      <c r="AH232" s="741"/>
      <c r="AI232" s="741"/>
      <c r="AJ232" s="741"/>
      <c r="AK232" s="741"/>
      <c r="AL232" s="741"/>
      <c r="AM232" s="741"/>
      <c r="AN232" s="741"/>
      <c r="AO232" s="741"/>
      <c r="AP232" s="741"/>
      <c r="AQ232" s="741"/>
      <c r="AR232" s="741"/>
      <c r="AS232" s="741"/>
    </row>
    <row r="233" spans="1:45" ht="15.75" customHeight="1">
      <c r="A233" s="289"/>
      <c r="B233" s="756"/>
      <c r="C233" s="289"/>
      <c r="D233" s="535"/>
      <c r="E233" s="535"/>
      <c r="F233" s="535"/>
      <c r="G233" s="535"/>
      <c r="H233" s="535"/>
      <c r="I233" s="535"/>
      <c r="J233" s="535"/>
      <c r="K233" s="535"/>
      <c r="L233" s="535"/>
      <c r="M233" s="535"/>
      <c r="N233" s="535"/>
      <c r="O233" s="535"/>
      <c r="P233" s="535"/>
      <c r="Q233" s="535"/>
      <c r="R233" s="535"/>
      <c r="S233" s="535"/>
      <c r="T233" s="535"/>
      <c r="U233" s="535"/>
      <c r="V233" s="535"/>
      <c r="W233" s="535"/>
      <c r="X233" s="535"/>
      <c r="Y233" s="535"/>
      <c r="Z233" s="535"/>
      <c r="AA233" s="535"/>
      <c r="AB233" s="535"/>
      <c r="AC233" s="535"/>
      <c r="AD233" s="535"/>
      <c r="AE233" s="535"/>
      <c r="AF233" s="535"/>
      <c r="AG233" s="535"/>
      <c r="AH233" s="535"/>
      <c r="AI233" s="535"/>
      <c r="AJ233" s="535"/>
      <c r="AK233" s="535"/>
      <c r="AL233" s="535"/>
      <c r="AM233" s="535"/>
      <c r="AN233" s="535"/>
      <c r="AO233" s="535"/>
      <c r="AP233" s="535"/>
      <c r="AQ233" s="535"/>
      <c r="AR233" s="535"/>
      <c r="AS233" s="535"/>
    </row>
    <row r="234" spans="1:45" ht="15.75" customHeight="1">
      <c r="A234" s="739"/>
      <c r="B234" s="739"/>
      <c r="C234" s="739"/>
      <c r="D234" s="741"/>
      <c r="E234" s="741"/>
      <c r="F234" s="741"/>
      <c r="G234" s="741"/>
      <c r="H234" s="741"/>
      <c r="I234" s="741"/>
      <c r="J234" s="741"/>
      <c r="K234" s="741"/>
      <c r="L234" s="741"/>
      <c r="M234" s="741"/>
      <c r="N234" s="741"/>
      <c r="O234" s="741"/>
      <c r="P234" s="741"/>
      <c r="Q234" s="741"/>
      <c r="R234" s="741"/>
      <c r="S234" s="741"/>
      <c r="T234" s="741"/>
      <c r="U234" s="741"/>
      <c r="V234" s="741"/>
      <c r="W234" s="741"/>
      <c r="X234" s="741"/>
      <c r="Y234" s="741"/>
      <c r="Z234" s="741"/>
      <c r="AA234" s="741"/>
      <c r="AB234" s="741"/>
      <c r="AC234" s="741"/>
      <c r="AD234" s="741"/>
      <c r="AE234" s="741"/>
      <c r="AF234" s="741"/>
      <c r="AG234" s="741"/>
      <c r="AH234" s="741"/>
      <c r="AI234" s="741"/>
      <c r="AJ234" s="741"/>
      <c r="AK234" s="741"/>
      <c r="AL234" s="741"/>
      <c r="AM234" s="741"/>
      <c r="AN234" s="741"/>
      <c r="AO234" s="741"/>
      <c r="AP234" s="741"/>
      <c r="AQ234" s="741"/>
      <c r="AR234" s="741"/>
      <c r="AS234" s="741"/>
    </row>
    <row r="235" spans="1:45" ht="15.75" customHeight="1">
      <c r="A235" s="289"/>
      <c r="B235" s="289"/>
      <c r="C235" s="289"/>
      <c r="D235" s="535"/>
      <c r="E235" s="535"/>
      <c r="F235" s="535"/>
      <c r="G235" s="535"/>
      <c r="H235" s="535"/>
      <c r="I235" s="535"/>
      <c r="J235" s="535"/>
      <c r="K235" s="535"/>
      <c r="L235" s="535"/>
      <c r="M235" s="535"/>
      <c r="N235" s="535"/>
      <c r="O235" s="535"/>
      <c r="P235" s="535"/>
      <c r="Q235" s="535"/>
      <c r="R235" s="535"/>
      <c r="S235" s="535"/>
      <c r="T235" s="535"/>
      <c r="U235" s="535"/>
      <c r="V235" s="535"/>
      <c r="W235" s="535"/>
      <c r="X235" s="535"/>
      <c r="Y235" s="535"/>
      <c r="Z235" s="535"/>
      <c r="AA235" s="535"/>
      <c r="AB235" s="535"/>
      <c r="AC235" s="535"/>
      <c r="AD235" s="535"/>
      <c r="AE235" s="535"/>
      <c r="AF235" s="535"/>
      <c r="AG235" s="535"/>
      <c r="AH235" s="535"/>
      <c r="AI235" s="535"/>
      <c r="AJ235" s="535"/>
      <c r="AK235" s="535"/>
      <c r="AL235" s="535"/>
      <c r="AM235" s="535"/>
      <c r="AN235" s="535"/>
      <c r="AO235" s="535"/>
      <c r="AP235" s="535"/>
      <c r="AQ235" s="535"/>
      <c r="AR235" s="535"/>
      <c r="AS235" s="535"/>
    </row>
    <row r="236" spans="1:45" ht="15.75" customHeight="1">
      <c r="A236" s="758"/>
      <c r="B236" s="739"/>
      <c r="C236" s="759"/>
      <c r="D236" s="741"/>
      <c r="E236" s="741"/>
      <c r="F236" s="741"/>
      <c r="G236" s="741"/>
      <c r="H236" s="741"/>
      <c r="I236" s="741"/>
      <c r="J236" s="741"/>
      <c r="K236" s="741"/>
      <c r="L236" s="741"/>
      <c r="M236" s="741"/>
      <c r="N236" s="741"/>
      <c r="O236" s="741"/>
      <c r="P236" s="741"/>
      <c r="Q236" s="741"/>
      <c r="R236" s="741"/>
      <c r="S236" s="741"/>
      <c r="T236" s="741"/>
      <c r="U236" s="741"/>
      <c r="V236" s="741"/>
      <c r="W236" s="741"/>
      <c r="X236" s="741"/>
      <c r="Y236" s="741"/>
      <c r="Z236" s="741"/>
      <c r="AA236" s="741"/>
      <c r="AB236" s="741"/>
      <c r="AC236" s="741"/>
      <c r="AD236" s="741"/>
      <c r="AE236" s="741"/>
      <c r="AF236" s="741"/>
      <c r="AG236" s="741"/>
      <c r="AH236" s="741"/>
      <c r="AI236" s="741"/>
      <c r="AJ236" s="741"/>
      <c r="AK236" s="741"/>
      <c r="AL236" s="741"/>
      <c r="AM236" s="741"/>
      <c r="AN236" s="741"/>
      <c r="AO236" s="741"/>
      <c r="AP236" s="741"/>
      <c r="AQ236" s="741"/>
      <c r="AR236" s="741"/>
      <c r="AS236" s="741"/>
    </row>
    <row r="237" spans="1:45" ht="15.75" customHeight="1">
      <c r="A237" s="289"/>
      <c r="B237" s="756"/>
      <c r="C237" s="289"/>
      <c r="D237" s="535"/>
      <c r="E237" s="535"/>
      <c r="F237" s="535"/>
      <c r="G237" s="535"/>
      <c r="H237" s="535"/>
      <c r="I237" s="535"/>
      <c r="J237" s="535"/>
      <c r="K237" s="535"/>
      <c r="L237" s="535"/>
      <c r="M237" s="535"/>
      <c r="N237" s="535"/>
      <c r="O237" s="535"/>
      <c r="P237" s="535"/>
      <c r="Q237" s="535"/>
      <c r="R237" s="535"/>
      <c r="S237" s="535"/>
      <c r="T237" s="535"/>
      <c r="U237" s="535"/>
      <c r="V237" s="535"/>
      <c r="W237" s="535"/>
      <c r="X237" s="535"/>
      <c r="Y237" s="535"/>
      <c r="Z237" s="535"/>
      <c r="AA237" s="535"/>
      <c r="AB237" s="535"/>
      <c r="AC237" s="535"/>
      <c r="AD237" s="535"/>
      <c r="AE237" s="535"/>
      <c r="AF237" s="535"/>
      <c r="AG237" s="535"/>
      <c r="AH237" s="535"/>
      <c r="AI237" s="535"/>
      <c r="AJ237" s="535"/>
      <c r="AK237" s="535"/>
      <c r="AL237" s="535"/>
      <c r="AM237" s="535"/>
      <c r="AN237" s="535"/>
      <c r="AO237" s="535"/>
      <c r="AP237" s="535"/>
      <c r="AQ237" s="535"/>
      <c r="AR237" s="535"/>
      <c r="AS237" s="535"/>
    </row>
    <row r="238" spans="1:45" ht="15.75" customHeight="1">
      <c r="A238" s="739"/>
      <c r="B238" s="739"/>
      <c r="C238" s="760"/>
      <c r="D238" s="741"/>
      <c r="E238" s="741"/>
      <c r="F238" s="741"/>
      <c r="G238" s="741"/>
      <c r="H238" s="741"/>
      <c r="I238" s="741"/>
      <c r="J238" s="741"/>
      <c r="K238" s="741"/>
      <c r="L238" s="741"/>
      <c r="M238" s="741"/>
      <c r="N238" s="741"/>
      <c r="O238" s="741"/>
      <c r="P238" s="741"/>
      <c r="Q238" s="741"/>
      <c r="R238" s="741"/>
      <c r="S238" s="741"/>
      <c r="T238" s="741"/>
      <c r="U238" s="741"/>
      <c r="V238" s="741"/>
      <c r="W238" s="741"/>
      <c r="X238" s="741"/>
      <c r="Y238" s="741"/>
      <c r="Z238" s="741"/>
      <c r="AA238" s="741"/>
      <c r="AB238" s="741"/>
      <c r="AC238" s="741"/>
      <c r="AD238" s="741"/>
      <c r="AE238" s="741"/>
      <c r="AF238" s="741"/>
      <c r="AG238" s="741"/>
      <c r="AH238" s="741"/>
      <c r="AI238" s="741"/>
      <c r="AJ238" s="741"/>
      <c r="AK238" s="741"/>
      <c r="AL238" s="741"/>
      <c r="AM238" s="741"/>
      <c r="AN238" s="741"/>
      <c r="AO238" s="741"/>
      <c r="AP238" s="741"/>
      <c r="AQ238" s="741"/>
      <c r="AR238" s="741"/>
      <c r="AS238" s="741"/>
    </row>
    <row r="239" spans="1:45" ht="15.75" customHeight="1">
      <c r="A239" s="289"/>
      <c r="B239" s="289"/>
      <c r="C239" s="289"/>
      <c r="D239" s="535"/>
      <c r="E239" s="535"/>
      <c r="F239" s="535"/>
      <c r="G239" s="535"/>
      <c r="H239" s="535"/>
      <c r="I239" s="535"/>
      <c r="J239" s="535"/>
      <c r="K239" s="535"/>
      <c r="L239" s="535"/>
      <c r="M239" s="535"/>
      <c r="N239" s="535"/>
      <c r="O239" s="535"/>
      <c r="P239" s="535"/>
      <c r="Q239" s="535"/>
      <c r="R239" s="535"/>
      <c r="S239" s="535"/>
      <c r="T239" s="535"/>
      <c r="U239" s="535"/>
      <c r="V239" s="535"/>
      <c r="W239" s="535"/>
      <c r="X239" s="535"/>
      <c r="Y239" s="535"/>
      <c r="Z239" s="535"/>
      <c r="AA239" s="535"/>
      <c r="AB239" s="535"/>
      <c r="AC239" s="535"/>
      <c r="AD239" s="535"/>
      <c r="AE239" s="535"/>
      <c r="AF239" s="535"/>
      <c r="AG239" s="535"/>
      <c r="AH239" s="535"/>
      <c r="AI239" s="535"/>
      <c r="AJ239" s="535"/>
      <c r="AK239" s="535"/>
      <c r="AL239" s="535"/>
      <c r="AM239" s="535"/>
      <c r="AN239" s="535"/>
      <c r="AO239" s="535"/>
      <c r="AP239" s="535"/>
      <c r="AQ239" s="535"/>
      <c r="AR239" s="535"/>
      <c r="AS239" s="535"/>
    </row>
    <row r="240" spans="1:45" ht="15.75" customHeight="1">
      <c r="A240" s="758"/>
      <c r="B240" s="739"/>
      <c r="C240" s="759"/>
      <c r="D240" s="741"/>
      <c r="E240" s="741"/>
      <c r="F240" s="741"/>
      <c r="G240" s="741"/>
      <c r="H240" s="741"/>
      <c r="I240" s="741"/>
      <c r="J240" s="741"/>
      <c r="K240" s="741"/>
      <c r="L240" s="741"/>
      <c r="M240" s="741"/>
      <c r="N240" s="741"/>
      <c r="O240" s="741"/>
      <c r="P240" s="741"/>
      <c r="Q240" s="741"/>
      <c r="R240" s="741"/>
      <c r="S240" s="741"/>
      <c r="T240" s="741"/>
      <c r="U240" s="741"/>
      <c r="V240" s="741"/>
      <c r="W240" s="741"/>
      <c r="X240" s="741"/>
      <c r="Y240" s="741"/>
      <c r="Z240" s="741"/>
      <c r="AA240" s="741"/>
      <c r="AB240" s="741"/>
      <c r="AC240" s="741"/>
      <c r="AD240" s="741"/>
      <c r="AE240" s="741"/>
      <c r="AF240" s="741"/>
      <c r="AG240" s="741"/>
      <c r="AH240" s="741"/>
      <c r="AI240" s="741"/>
      <c r="AJ240" s="741"/>
      <c r="AK240" s="741"/>
      <c r="AL240" s="741"/>
      <c r="AM240" s="741"/>
      <c r="AN240" s="741"/>
      <c r="AO240" s="741"/>
      <c r="AP240" s="741"/>
      <c r="AQ240" s="741"/>
      <c r="AR240" s="741"/>
      <c r="AS240" s="741"/>
    </row>
    <row r="241" spans="1:45" ht="15.75" customHeight="1">
      <c r="A241" s="289"/>
      <c r="B241" s="756"/>
      <c r="C241" s="289"/>
      <c r="D241" s="535"/>
      <c r="E241" s="535"/>
      <c r="F241" s="535"/>
      <c r="G241" s="535"/>
      <c r="H241" s="535"/>
      <c r="I241" s="535"/>
      <c r="J241" s="535"/>
      <c r="K241" s="535"/>
      <c r="L241" s="535"/>
      <c r="M241" s="535"/>
      <c r="N241" s="535"/>
      <c r="O241" s="535"/>
      <c r="P241" s="535"/>
      <c r="Q241" s="535"/>
      <c r="R241" s="535"/>
      <c r="S241" s="535"/>
      <c r="T241" s="535"/>
      <c r="U241" s="535"/>
      <c r="V241" s="535"/>
      <c r="W241" s="535"/>
      <c r="X241" s="535"/>
      <c r="Y241" s="535"/>
      <c r="Z241" s="535"/>
      <c r="AA241" s="535"/>
      <c r="AB241" s="535"/>
      <c r="AC241" s="535"/>
      <c r="AD241" s="535"/>
      <c r="AE241" s="535"/>
      <c r="AF241" s="535"/>
      <c r="AG241" s="535"/>
      <c r="AH241" s="535"/>
      <c r="AI241" s="535"/>
      <c r="AJ241" s="535"/>
      <c r="AK241" s="535"/>
      <c r="AL241" s="535"/>
      <c r="AM241" s="535"/>
      <c r="AN241" s="535"/>
      <c r="AO241" s="535"/>
      <c r="AP241" s="535"/>
      <c r="AQ241" s="535"/>
      <c r="AR241" s="535"/>
      <c r="AS241" s="535"/>
    </row>
    <row r="242" spans="1:45" ht="15.75" customHeight="1">
      <c r="A242" s="739"/>
      <c r="B242" s="739"/>
      <c r="C242" s="739"/>
      <c r="D242" s="741"/>
      <c r="E242" s="741"/>
      <c r="F242" s="741"/>
      <c r="G242" s="741"/>
      <c r="H242" s="741"/>
      <c r="I242" s="741"/>
      <c r="J242" s="741"/>
      <c r="K242" s="741"/>
      <c r="L242" s="741"/>
      <c r="M242" s="741"/>
      <c r="N242" s="741"/>
      <c r="O242" s="741"/>
      <c r="P242" s="741"/>
      <c r="Q242" s="741"/>
      <c r="R242" s="741"/>
      <c r="S242" s="741"/>
      <c r="T242" s="741"/>
      <c r="U242" s="741"/>
      <c r="V242" s="741"/>
      <c r="W242" s="741"/>
      <c r="X242" s="741"/>
      <c r="Y242" s="741"/>
      <c r="Z242" s="741"/>
      <c r="AA242" s="741"/>
      <c r="AB242" s="741"/>
      <c r="AC242" s="741"/>
      <c r="AD242" s="741"/>
      <c r="AE242" s="741"/>
      <c r="AF242" s="741"/>
      <c r="AG242" s="741"/>
      <c r="AH242" s="741"/>
      <c r="AI242" s="741"/>
      <c r="AJ242" s="741"/>
      <c r="AK242" s="741"/>
      <c r="AL242" s="741"/>
      <c r="AM242" s="741"/>
      <c r="AN242" s="741"/>
      <c r="AO242" s="741"/>
      <c r="AP242" s="741"/>
      <c r="AQ242" s="741"/>
      <c r="AR242" s="741"/>
      <c r="AS242" s="741"/>
    </row>
    <row r="243" spans="1:45" ht="15.75" customHeight="1">
      <c r="A243" s="289"/>
      <c r="B243" s="289"/>
      <c r="C243" s="761"/>
      <c r="D243" s="535"/>
      <c r="E243" s="535"/>
      <c r="F243" s="535"/>
      <c r="G243" s="535"/>
      <c r="H243" s="535"/>
      <c r="I243" s="535"/>
      <c r="J243" s="535"/>
      <c r="K243" s="535"/>
      <c r="L243" s="535"/>
      <c r="M243" s="535"/>
      <c r="N243" s="535"/>
      <c r="O243" s="535"/>
      <c r="P243" s="535"/>
      <c r="Q243" s="535"/>
      <c r="R243" s="535"/>
      <c r="S243" s="535"/>
      <c r="T243" s="535"/>
      <c r="U243" s="535"/>
      <c r="V243" s="535"/>
      <c r="W243" s="535"/>
      <c r="X243" s="535"/>
      <c r="Y243" s="535"/>
      <c r="Z243" s="535"/>
      <c r="AA243" s="535"/>
      <c r="AB243" s="535"/>
      <c r="AC243" s="535"/>
      <c r="AD243" s="535"/>
      <c r="AE243" s="535"/>
      <c r="AF243" s="535"/>
      <c r="AG243" s="535"/>
      <c r="AH243" s="535"/>
      <c r="AI243" s="535"/>
      <c r="AJ243" s="535"/>
      <c r="AK243" s="535"/>
      <c r="AL243" s="535"/>
      <c r="AM243" s="535"/>
      <c r="AN243" s="535"/>
      <c r="AO243" s="535"/>
      <c r="AP243" s="535"/>
      <c r="AQ243" s="535"/>
      <c r="AR243" s="535"/>
      <c r="AS243" s="535"/>
    </row>
    <row r="244" spans="1:45" ht="15.75" customHeight="1">
      <c r="A244" s="758"/>
      <c r="B244" s="739"/>
      <c r="C244" s="759"/>
      <c r="D244" s="741"/>
      <c r="E244" s="741"/>
      <c r="F244" s="741"/>
      <c r="G244" s="741"/>
      <c r="H244" s="741"/>
      <c r="I244" s="741"/>
      <c r="J244" s="741"/>
      <c r="K244" s="741"/>
      <c r="L244" s="741"/>
      <c r="M244" s="741"/>
      <c r="N244" s="741"/>
      <c r="O244" s="741"/>
      <c r="P244" s="741"/>
      <c r="Q244" s="741"/>
      <c r="R244" s="741"/>
      <c r="S244" s="741"/>
      <c r="T244" s="741"/>
      <c r="U244" s="741"/>
      <c r="V244" s="741"/>
      <c r="W244" s="741"/>
      <c r="X244" s="741"/>
      <c r="Y244" s="741"/>
      <c r="Z244" s="741"/>
      <c r="AA244" s="741"/>
      <c r="AB244" s="741"/>
      <c r="AC244" s="741"/>
      <c r="AD244" s="741"/>
      <c r="AE244" s="741"/>
      <c r="AF244" s="741"/>
      <c r="AG244" s="741"/>
      <c r="AH244" s="741"/>
      <c r="AI244" s="741"/>
      <c r="AJ244" s="741"/>
      <c r="AK244" s="741"/>
      <c r="AL244" s="741"/>
      <c r="AM244" s="741"/>
      <c r="AN244" s="741"/>
      <c r="AO244" s="741"/>
      <c r="AP244" s="741"/>
      <c r="AQ244" s="741"/>
      <c r="AR244" s="741"/>
      <c r="AS244" s="741"/>
    </row>
    <row r="245" spans="1:45" ht="15.75" customHeight="1">
      <c r="A245" s="289"/>
      <c r="B245" s="756"/>
      <c r="C245" s="289"/>
      <c r="D245" s="535"/>
      <c r="E245" s="535"/>
      <c r="F245" s="535"/>
      <c r="G245" s="535"/>
      <c r="H245" s="535"/>
      <c r="I245" s="535"/>
      <c r="J245" s="535"/>
      <c r="K245" s="535"/>
      <c r="L245" s="535"/>
      <c r="M245" s="535"/>
      <c r="N245" s="535"/>
      <c r="O245" s="535"/>
      <c r="P245" s="535"/>
      <c r="Q245" s="535"/>
      <c r="R245" s="535"/>
      <c r="S245" s="535"/>
      <c r="T245" s="535"/>
      <c r="U245" s="535"/>
      <c r="V245" s="535"/>
      <c r="W245" s="535"/>
      <c r="X245" s="535"/>
      <c r="Y245" s="535"/>
      <c r="Z245" s="535"/>
      <c r="AA245" s="535"/>
      <c r="AB245" s="535"/>
      <c r="AC245" s="535"/>
      <c r="AD245" s="535"/>
      <c r="AE245" s="535"/>
      <c r="AF245" s="535"/>
      <c r="AG245" s="535"/>
      <c r="AH245" s="535"/>
      <c r="AI245" s="535"/>
      <c r="AJ245" s="535"/>
      <c r="AK245" s="535"/>
      <c r="AL245" s="535"/>
      <c r="AM245" s="535"/>
      <c r="AN245" s="535"/>
      <c r="AO245" s="535"/>
      <c r="AP245" s="535"/>
      <c r="AQ245" s="535"/>
      <c r="AR245" s="535"/>
      <c r="AS245" s="535"/>
    </row>
    <row r="246" spans="1:45" ht="15.75" customHeight="1">
      <c r="A246" s="739"/>
      <c r="B246" s="739"/>
      <c r="C246" s="759"/>
      <c r="D246" s="741"/>
      <c r="E246" s="741"/>
      <c r="F246" s="741"/>
      <c r="G246" s="741"/>
      <c r="H246" s="741"/>
      <c r="I246" s="741"/>
      <c r="J246" s="741"/>
      <c r="K246" s="741"/>
      <c r="L246" s="741"/>
      <c r="M246" s="741"/>
      <c r="N246" s="741"/>
      <c r="O246" s="741"/>
      <c r="P246" s="741"/>
      <c r="Q246" s="741"/>
      <c r="R246" s="741"/>
      <c r="S246" s="741"/>
      <c r="T246" s="741"/>
      <c r="U246" s="741"/>
      <c r="V246" s="741"/>
      <c r="W246" s="741"/>
      <c r="X246" s="741"/>
      <c r="Y246" s="741"/>
      <c r="Z246" s="741"/>
      <c r="AA246" s="741"/>
      <c r="AB246" s="741"/>
      <c r="AC246" s="741"/>
      <c r="AD246" s="741"/>
      <c r="AE246" s="741"/>
      <c r="AF246" s="741"/>
      <c r="AG246" s="741"/>
      <c r="AH246" s="741"/>
      <c r="AI246" s="741"/>
      <c r="AJ246" s="741"/>
      <c r="AK246" s="741"/>
      <c r="AL246" s="741"/>
      <c r="AM246" s="741"/>
      <c r="AN246" s="741"/>
      <c r="AO246" s="741"/>
      <c r="AP246" s="741"/>
      <c r="AQ246" s="741"/>
      <c r="AR246" s="741"/>
      <c r="AS246" s="741"/>
    </row>
    <row r="247" spans="1:45" ht="15.75" customHeight="1">
      <c r="A247" s="97"/>
      <c r="B247" s="97"/>
      <c r="C247" s="289"/>
      <c r="D247" s="535"/>
      <c r="E247" s="535"/>
      <c r="F247" s="535"/>
      <c r="G247" s="535"/>
      <c r="H247" s="535"/>
      <c r="I247" s="535"/>
      <c r="J247" s="535"/>
      <c r="K247" s="535"/>
      <c r="L247" s="535"/>
      <c r="M247" s="535"/>
      <c r="N247" s="535"/>
      <c r="O247" s="535"/>
      <c r="P247" s="535"/>
      <c r="Q247" s="535"/>
      <c r="R247" s="535"/>
      <c r="S247" s="535"/>
      <c r="T247" s="535"/>
      <c r="U247" s="535"/>
      <c r="V247" s="535"/>
      <c r="W247" s="535"/>
      <c r="X247" s="535"/>
      <c r="Y247" s="535"/>
      <c r="Z247" s="535"/>
      <c r="AA247" s="535"/>
      <c r="AB247" s="535"/>
      <c r="AC247" s="535"/>
      <c r="AD247" s="535"/>
      <c r="AE247" s="535"/>
      <c r="AF247" s="535"/>
      <c r="AG247" s="535"/>
      <c r="AH247" s="535"/>
      <c r="AI247" s="535"/>
      <c r="AJ247" s="535"/>
      <c r="AK247" s="535"/>
      <c r="AL247" s="535"/>
      <c r="AM247" s="535"/>
      <c r="AN247" s="535"/>
      <c r="AO247" s="535"/>
      <c r="AP247" s="535"/>
      <c r="AQ247" s="535"/>
      <c r="AR247" s="535"/>
      <c r="AS247" s="535"/>
    </row>
    <row r="248" spans="1:45" ht="15.75" customHeight="1">
      <c r="A248" s="758"/>
      <c r="B248" s="739"/>
      <c r="C248" s="759"/>
      <c r="D248" s="741"/>
      <c r="E248" s="741"/>
      <c r="F248" s="741"/>
      <c r="G248" s="741"/>
      <c r="H248" s="741"/>
      <c r="I248" s="741"/>
      <c r="J248" s="741"/>
      <c r="K248" s="741"/>
      <c r="L248" s="741"/>
      <c r="M248" s="741"/>
      <c r="N248" s="741"/>
      <c r="O248" s="741"/>
      <c r="P248" s="741"/>
      <c r="Q248" s="741"/>
      <c r="R248" s="741"/>
      <c r="S248" s="741"/>
      <c r="T248" s="741"/>
      <c r="U248" s="741"/>
      <c r="V248" s="741"/>
      <c r="W248" s="741"/>
      <c r="X248" s="741"/>
      <c r="Y248" s="741"/>
      <c r="Z248" s="741"/>
      <c r="AA248" s="741"/>
      <c r="AB248" s="741"/>
      <c r="AC248" s="741"/>
      <c r="AD248" s="741"/>
      <c r="AE248" s="741"/>
      <c r="AF248" s="741"/>
      <c r="AG248" s="741"/>
      <c r="AH248" s="741"/>
      <c r="AI248" s="741"/>
      <c r="AJ248" s="741"/>
      <c r="AK248" s="741"/>
      <c r="AL248" s="741"/>
      <c r="AM248" s="741"/>
      <c r="AN248" s="741"/>
      <c r="AO248" s="741"/>
      <c r="AP248" s="741"/>
      <c r="AQ248" s="741"/>
      <c r="AR248" s="741"/>
      <c r="AS248" s="741"/>
    </row>
    <row r="249" spans="1:45" ht="15.75" customHeight="1">
      <c r="A249" s="272"/>
      <c r="B249" s="756"/>
      <c r="C249" s="289"/>
      <c r="D249" s="535"/>
      <c r="E249" s="535"/>
      <c r="F249" s="535"/>
      <c r="G249" s="535"/>
      <c r="H249" s="535"/>
      <c r="I249" s="535"/>
      <c r="J249" s="535"/>
      <c r="K249" s="535"/>
      <c r="L249" s="535"/>
      <c r="M249" s="535"/>
      <c r="N249" s="535"/>
      <c r="O249" s="535"/>
      <c r="P249" s="535"/>
      <c r="Q249" s="535"/>
      <c r="R249" s="535"/>
      <c r="S249" s="535"/>
      <c r="T249" s="535"/>
      <c r="U249" s="535"/>
      <c r="V249" s="535"/>
      <c r="W249" s="535"/>
      <c r="X249" s="535"/>
      <c r="Y249" s="535"/>
      <c r="Z249" s="535"/>
      <c r="AA249" s="535"/>
      <c r="AB249" s="535"/>
      <c r="AC249" s="535"/>
      <c r="AD249" s="535"/>
      <c r="AE249" s="535"/>
      <c r="AF249" s="535"/>
      <c r="AG249" s="535"/>
      <c r="AH249" s="535"/>
      <c r="AI249" s="535"/>
      <c r="AJ249" s="535"/>
      <c r="AK249" s="535"/>
      <c r="AL249" s="535"/>
      <c r="AM249" s="535"/>
      <c r="AN249" s="535"/>
      <c r="AO249" s="535"/>
      <c r="AP249" s="535"/>
      <c r="AQ249" s="535"/>
      <c r="AR249" s="535"/>
      <c r="AS249" s="535"/>
    </row>
    <row r="250" spans="1:45" ht="15.75" customHeight="1">
      <c r="A250" s="760"/>
      <c r="B250" s="739"/>
      <c r="C250" s="739"/>
      <c r="D250" s="741"/>
      <c r="E250" s="741"/>
      <c r="F250" s="741"/>
      <c r="G250" s="741"/>
      <c r="H250" s="741"/>
      <c r="I250" s="741"/>
      <c r="J250" s="741"/>
      <c r="K250" s="741"/>
      <c r="L250" s="741"/>
      <c r="M250" s="741"/>
      <c r="N250" s="741"/>
      <c r="O250" s="741"/>
      <c r="P250" s="741"/>
      <c r="Q250" s="741"/>
      <c r="R250" s="741"/>
      <c r="S250" s="741"/>
      <c r="T250" s="741"/>
      <c r="U250" s="741"/>
      <c r="V250" s="741"/>
      <c r="W250" s="741"/>
      <c r="X250" s="741"/>
      <c r="Y250" s="741"/>
      <c r="Z250" s="741"/>
      <c r="AA250" s="741"/>
      <c r="AB250" s="741"/>
      <c r="AC250" s="741"/>
      <c r="AD250" s="741"/>
      <c r="AE250" s="741"/>
      <c r="AF250" s="741"/>
      <c r="AG250" s="741"/>
      <c r="AH250" s="741"/>
      <c r="AI250" s="741"/>
      <c r="AJ250" s="741"/>
      <c r="AK250" s="741"/>
      <c r="AL250" s="741"/>
      <c r="AM250" s="741"/>
      <c r="AN250" s="741"/>
      <c r="AO250" s="741"/>
      <c r="AP250" s="741"/>
      <c r="AQ250" s="741"/>
      <c r="AR250" s="741"/>
      <c r="AS250" s="741"/>
    </row>
    <row r="251" spans="1:45" ht="15.75" customHeight="1">
      <c r="A251" s="97"/>
      <c r="B251" s="97"/>
      <c r="C251" s="289"/>
      <c r="D251" s="535"/>
      <c r="E251" s="535"/>
      <c r="F251" s="535"/>
      <c r="G251" s="535"/>
      <c r="H251" s="535"/>
      <c r="I251" s="535"/>
      <c r="J251" s="535"/>
      <c r="K251" s="535"/>
      <c r="L251" s="535"/>
      <c r="M251" s="535"/>
      <c r="N251" s="535"/>
      <c r="O251" s="535"/>
      <c r="P251" s="535"/>
      <c r="Q251" s="535"/>
      <c r="R251" s="535"/>
      <c r="S251" s="535"/>
      <c r="T251" s="535"/>
      <c r="U251" s="535"/>
      <c r="V251" s="535"/>
      <c r="W251" s="535"/>
      <c r="X251" s="535"/>
      <c r="Y251" s="535"/>
      <c r="Z251" s="535"/>
      <c r="AA251" s="535"/>
      <c r="AB251" s="535"/>
      <c r="AC251" s="535"/>
      <c r="AD251" s="535"/>
      <c r="AE251" s="535"/>
      <c r="AF251" s="535"/>
      <c r="AG251" s="535"/>
      <c r="AH251" s="535"/>
      <c r="AI251" s="535"/>
      <c r="AJ251" s="535"/>
      <c r="AK251" s="535"/>
      <c r="AL251" s="535"/>
      <c r="AM251" s="535"/>
      <c r="AN251" s="535"/>
      <c r="AO251" s="535"/>
      <c r="AP251" s="535"/>
      <c r="AQ251" s="535"/>
      <c r="AR251" s="535"/>
      <c r="AS251" s="535"/>
    </row>
    <row r="252" spans="1:45" ht="15.75" customHeight="1">
      <c r="A252" s="762"/>
      <c r="B252" s="739"/>
      <c r="C252" s="739"/>
      <c r="D252" s="741"/>
      <c r="E252" s="741"/>
      <c r="F252" s="741"/>
      <c r="G252" s="741"/>
      <c r="H252" s="741"/>
      <c r="I252" s="741"/>
      <c r="J252" s="741"/>
      <c r="K252" s="741"/>
      <c r="L252" s="741"/>
      <c r="M252" s="741"/>
      <c r="N252" s="741"/>
      <c r="O252" s="741"/>
      <c r="P252" s="741"/>
      <c r="Q252" s="741"/>
      <c r="R252" s="741"/>
      <c r="S252" s="741"/>
      <c r="T252" s="741"/>
      <c r="U252" s="741"/>
      <c r="V252" s="741"/>
      <c r="W252" s="741"/>
      <c r="X252" s="741"/>
      <c r="Y252" s="741"/>
      <c r="Z252" s="741"/>
      <c r="AA252" s="741"/>
      <c r="AB252" s="741"/>
      <c r="AC252" s="741"/>
      <c r="AD252" s="741"/>
      <c r="AE252" s="741"/>
      <c r="AF252" s="741"/>
      <c r="AG252" s="741"/>
      <c r="AH252" s="741"/>
      <c r="AI252" s="741"/>
      <c r="AJ252" s="741"/>
      <c r="AK252" s="741"/>
      <c r="AL252" s="741"/>
      <c r="AM252" s="741"/>
      <c r="AN252" s="741"/>
      <c r="AO252" s="741"/>
      <c r="AP252" s="741"/>
      <c r="AQ252" s="741"/>
      <c r="AR252" s="741"/>
      <c r="AS252" s="741"/>
    </row>
    <row r="253" spans="1:45" ht="15.75" customHeight="1">
      <c r="A253" s="272"/>
      <c r="B253" s="756"/>
      <c r="C253" s="289"/>
      <c r="D253" s="535"/>
      <c r="E253" s="535"/>
      <c r="F253" s="535"/>
      <c r="G253" s="535"/>
      <c r="H253" s="535"/>
      <c r="I253" s="535"/>
      <c r="J253" s="535"/>
      <c r="K253" s="535"/>
      <c r="L253" s="535"/>
      <c r="M253" s="535"/>
      <c r="N253" s="535"/>
      <c r="O253" s="535"/>
      <c r="P253" s="535"/>
      <c r="Q253" s="535"/>
      <c r="R253" s="535"/>
      <c r="S253" s="535"/>
      <c r="T253" s="535"/>
      <c r="U253" s="535"/>
      <c r="V253" s="535"/>
      <c r="W253" s="535"/>
      <c r="X253" s="535"/>
      <c r="Y253" s="535"/>
      <c r="Z253" s="535"/>
      <c r="AA253" s="535"/>
      <c r="AB253" s="535"/>
      <c r="AC253" s="535"/>
      <c r="AD253" s="535"/>
      <c r="AE253" s="535"/>
      <c r="AF253" s="535"/>
      <c r="AG253" s="535"/>
      <c r="AH253" s="535"/>
      <c r="AI253" s="535"/>
      <c r="AJ253" s="535"/>
      <c r="AK253" s="535"/>
      <c r="AL253" s="535"/>
      <c r="AM253" s="535"/>
      <c r="AN253" s="535"/>
      <c r="AO253" s="535"/>
      <c r="AP253" s="535"/>
      <c r="AQ253" s="535"/>
      <c r="AR253" s="535"/>
      <c r="AS253" s="535"/>
    </row>
    <row r="254" spans="1:45" ht="15.75" customHeight="1">
      <c r="A254" s="739"/>
      <c r="B254" s="739"/>
      <c r="C254" s="739"/>
      <c r="D254" s="741"/>
      <c r="E254" s="741"/>
      <c r="F254" s="741"/>
      <c r="G254" s="741"/>
      <c r="H254" s="741"/>
      <c r="I254" s="741"/>
      <c r="J254" s="741"/>
      <c r="K254" s="741"/>
      <c r="L254" s="741"/>
      <c r="M254" s="741"/>
      <c r="N254" s="741"/>
      <c r="O254" s="741"/>
      <c r="P254" s="741"/>
      <c r="Q254" s="741"/>
      <c r="R254" s="741"/>
      <c r="S254" s="741"/>
      <c r="T254" s="741"/>
      <c r="U254" s="741"/>
      <c r="V254" s="741"/>
      <c r="W254" s="741"/>
      <c r="X254" s="741"/>
      <c r="Y254" s="741"/>
      <c r="Z254" s="741"/>
      <c r="AA254" s="741"/>
      <c r="AB254" s="741"/>
      <c r="AC254" s="741"/>
      <c r="AD254" s="741"/>
      <c r="AE254" s="741"/>
      <c r="AF254" s="741"/>
      <c r="AG254" s="741"/>
      <c r="AH254" s="741"/>
      <c r="AI254" s="741"/>
      <c r="AJ254" s="741"/>
      <c r="AK254" s="741"/>
      <c r="AL254" s="741"/>
      <c r="AM254" s="741"/>
      <c r="AN254" s="741"/>
      <c r="AO254" s="741"/>
      <c r="AP254" s="741"/>
      <c r="AQ254" s="741"/>
      <c r="AR254" s="741"/>
      <c r="AS254" s="741"/>
    </row>
    <row r="255" spans="1:45" ht="15.75" customHeight="1">
      <c r="A255" s="97"/>
      <c r="B255" s="289"/>
      <c r="C255" s="289"/>
      <c r="D255" s="535"/>
      <c r="E255" s="535"/>
      <c r="F255" s="535"/>
      <c r="G255" s="535"/>
      <c r="H255" s="535"/>
      <c r="I255" s="535"/>
      <c r="J255" s="535"/>
      <c r="K255" s="535"/>
      <c r="L255" s="535"/>
      <c r="M255" s="535"/>
      <c r="N255" s="535"/>
      <c r="O255" s="535"/>
      <c r="P255" s="535"/>
      <c r="Q255" s="535"/>
      <c r="R255" s="535"/>
      <c r="S255" s="535"/>
      <c r="T255" s="535"/>
      <c r="U255" s="535"/>
      <c r="V255" s="535"/>
      <c r="W255" s="535"/>
      <c r="X255" s="535"/>
      <c r="Y255" s="535"/>
      <c r="Z255" s="535"/>
      <c r="AA255" s="535"/>
      <c r="AB255" s="535"/>
      <c r="AC255" s="535"/>
      <c r="AD255" s="535"/>
      <c r="AE255" s="535"/>
      <c r="AF255" s="535"/>
      <c r="AG255" s="535"/>
      <c r="AH255" s="535"/>
      <c r="AI255" s="535"/>
      <c r="AJ255" s="535"/>
      <c r="AK255" s="535"/>
      <c r="AL255" s="535"/>
      <c r="AM255" s="535"/>
      <c r="AN255" s="535"/>
      <c r="AO255" s="535"/>
      <c r="AP255" s="535"/>
      <c r="AQ255" s="535"/>
      <c r="AR255" s="535"/>
      <c r="AS255" s="535"/>
    </row>
    <row r="256" spans="1:45" ht="15.75" customHeight="1">
      <c r="A256" s="758"/>
      <c r="B256" s="739"/>
      <c r="C256" s="739"/>
      <c r="D256" s="741"/>
      <c r="E256" s="741"/>
      <c r="F256" s="741"/>
      <c r="G256" s="741"/>
      <c r="H256" s="741"/>
      <c r="I256" s="741"/>
      <c r="J256" s="741"/>
      <c r="K256" s="741"/>
      <c r="L256" s="741"/>
      <c r="M256" s="741"/>
      <c r="N256" s="741"/>
      <c r="O256" s="741"/>
      <c r="P256" s="741"/>
      <c r="Q256" s="741"/>
      <c r="R256" s="741"/>
      <c r="S256" s="741"/>
      <c r="T256" s="741"/>
      <c r="U256" s="741"/>
      <c r="V256" s="741"/>
      <c r="W256" s="741"/>
      <c r="X256" s="741"/>
      <c r="Y256" s="741"/>
      <c r="Z256" s="741"/>
      <c r="AA256" s="741"/>
      <c r="AB256" s="741"/>
      <c r="AC256" s="741"/>
      <c r="AD256" s="741"/>
      <c r="AE256" s="741"/>
      <c r="AF256" s="741"/>
      <c r="AG256" s="741"/>
      <c r="AH256" s="741"/>
      <c r="AI256" s="741"/>
      <c r="AJ256" s="741"/>
      <c r="AK256" s="741"/>
      <c r="AL256" s="741"/>
      <c r="AM256" s="741"/>
      <c r="AN256" s="741"/>
      <c r="AO256" s="741"/>
      <c r="AP256" s="741"/>
      <c r="AQ256" s="741"/>
      <c r="AR256" s="741"/>
      <c r="AS256" s="741"/>
    </row>
    <row r="257" spans="1:45" ht="15.75" customHeight="1">
      <c r="A257" s="289"/>
      <c r="B257" s="756"/>
      <c r="C257" s="289"/>
      <c r="D257" s="535"/>
      <c r="E257" s="535"/>
      <c r="F257" s="535"/>
      <c r="G257" s="535"/>
      <c r="H257" s="535"/>
      <c r="I257" s="535"/>
      <c r="J257" s="535"/>
      <c r="K257" s="535"/>
      <c r="L257" s="535"/>
      <c r="M257" s="535"/>
      <c r="N257" s="535"/>
      <c r="O257" s="535"/>
      <c r="P257" s="535"/>
      <c r="Q257" s="535"/>
      <c r="R257" s="535"/>
      <c r="S257" s="535"/>
      <c r="T257" s="535"/>
      <c r="U257" s="535"/>
      <c r="V257" s="535"/>
      <c r="W257" s="535"/>
      <c r="X257" s="535"/>
      <c r="Y257" s="535"/>
      <c r="Z257" s="535"/>
      <c r="AA257" s="535"/>
      <c r="AB257" s="535"/>
      <c r="AC257" s="535"/>
      <c r="AD257" s="535"/>
      <c r="AE257" s="535"/>
      <c r="AF257" s="535"/>
      <c r="AG257" s="535"/>
      <c r="AH257" s="535"/>
      <c r="AI257" s="535"/>
      <c r="AJ257" s="535"/>
      <c r="AK257" s="535"/>
      <c r="AL257" s="535"/>
      <c r="AM257" s="535"/>
      <c r="AN257" s="535"/>
      <c r="AO257" s="535"/>
      <c r="AP257" s="535"/>
      <c r="AQ257" s="535"/>
      <c r="AR257" s="535"/>
      <c r="AS257" s="535"/>
    </row>
    <row r="258" spans="1:45" ht="15.75" customHeight="1">
      <c r="A258" s="739"/>
      <c r="B258" s="739"/>
      <c r="C258" s="739"/>
      <c r="D258" s="741"/>
      <c r="E258" s="741"/>
      <c r="F258" s="741"/>
      <c r="G258" s="741"/>
      <c r="H258" s="741"/>
      <c r="I258" s="741"/>
      <c r="J258" s="741"/>
      <c r="K258" s="741"/>
      <c r="L258" s="741"/>
      <c r="M258" s="741"/>
      <c r="N258" s="741"/>
      <c r="O258" s="741"/>
      <c r="P258" s="741"/>
      <c r="Q258" s="741"/>
      <c r="R258" s="741"/>
      <c r="S258" s="741"/>
      <c r="T258" s="741"/>
      <c r="U258" s="741"/>
      <c r="V258" s="741"/>
      <c r="W258" s="741"/>
      <c r="X258" s="741"/>
      <c r="Y258" s="741"/>
      <c r="Z258" s="741"/>
      <c r="AA258" s="741"/>
      <c r="AB258" s="741"/>
      <c r="AC258" s="741"/>
      <c r="AD258" s="741"/>
      <c r="AE258" s="741"/>
      <c r="AF258" s="741"/>
      <c r="AG258" s="741"/>
      <c r="AH258" s="741"/>
      <c r="AI258" s="741"/>
      <c r="AJ258" s="741"/>
      <c r="AK258" s="741"/>
      <c r="AL258" s="741"/>
      <c r="AM258" s="741"/>
      <c r="AN258" s="741"/>
      <c r="AO258" s="741"/>
      <c r="AP258" s="741"/>
      <c r="AQ258" s="741"/>
      <c r="AR258" s="741"/>
      <c r="AS258" s="741"/>
    </row>
    <row r="259" spans="1:45" ht="15.75" customHeight="1">
      <c r="A259" s="289"/>
      <c r="B259" s="289"/>
      <c r="C259" s="289"/>
      <c r="D259" s="535"/>
      <c r="E259" s="535"/>
      <c r="F259" s="535"/>
      <c r="G259" s="535"/>
      <c r="H259" s="535"/>
      <c r="I259" s="535"/>
      <c r="J259" s="535"/>
      <c r="K259" s="535"/>
      <c r="L259" s="535"/>
      <c r="M259" s="535"/>
      <c r="N259" s="535"/>
      <c r="O259" s="535"/>
      <c r="P259" s="535"/>
      <c r="Q259" s="535"/>
      <c r="R259" s="535"/>
      <c r="S259" s="535"/>
      <c r="T259" s="535"/>
      <c r="U259" s="535"/>
      <c r="V259" s="535"/>
      <c r="W259" s="535"/>
      <c r="X259" s="535"/>
      <c r="Y259" s="535"/>
      <c r="Z259" s="535"/>
      <c r="AA259" s="535"/>
      <c r="AB259" s="535"/>
      <c r="AC259" s="535"/>
      <c r="AD259" s="535"/>
      <c r="AE259" s="535"/>
      <c r="AF259" s="535"/>
      <c r="AG259" s="535"/>
      <c r="AH259" s="535"/>
      <c r="AI259" s="535"/>
      <c r="AJ259" s="535"/>
      <c r="AK259" s="535"/>
      <c r="AL259" s="535"/>
      <c r="AM259" s="535"/>
      <c r="AN259" s="535"/>
      <c r="AO259" s="535"/>
      <c r="AP259" s="535"/>
      <c r="AQ259" s="535"/>
      <c r="AR259" s="535"/>
      <c r="AS259" s="535"/>
    </row>
    <row r="260" spans="1:45" ht="15.75" customHeight="1">
      <c r="A260" s="758"/>
      <c r="B260" s="739"/>
      <c r="C260" s="739"/>
      <c r="D260" s="741"/>
      <c r="E260" s="741"/>
      <c r="F260" s="741"/>
      <c r="G260" s="741"/>
      <c r="H260" s="741"/>
      <c r="I260" s="741"/>
      <c r="J260" s="741"/>
      <c r="K260" s="741"/>
      <c r="L260" s="741"/>
      <c r="M260" s="741"/>
      <c r="N260" s="741"/>
      <c r="O260" s="741"/>
      <c r="P260" s="741"/>
      <c r="Q260" s="741"/>
      <c r="R260" s="741"/>
      <c r="S260" s="741"/>
      <c r="T260" s="741"/>
      <c r="U260" s="741"/>
      <c r="V260" s="741"/>
      <c r="W260" s="741"/>
      <c r="X260" s="741"/>
      <c r="Y260" s="741"/>
      <c r="Z260" s="741"/>
      <c r="AA260" s="741"/>
      <c r="AB260" s="741"/>
      <c r="AC260" s="741"/>
      <c r="AD260" s="741"/>
      <c r="AE260" s="741"/>
      <c r="AF260" s="741"/>
      <c r="AG260" s="741"/>
      <c r="AH260" s="741"/>
      <c r="AI260" s="741"/>
      <c r="AJ260" s="741"/>
      <c r="AK260" s="741"/>
      <c r="AL260" s="741"/>
      <c r="AM260" s="741"/>
      <c r="AN260" s="741"/>
      <c r="AO260" s="741"/>
      <c r="AP260" s="741"/>
      <c r="AQ260" s="741"/>
      <c r="AR260" s="741"/>
      <c r="AS260" s="741"/>
    </row>
    <row r="261" spans="1:45" ht="15.75" customHeight="1">
      <c r="A261" s="289"/>
      <c r="B261" s="756"/>
      <c r="C261" s="289"/>
      <c r="D261" s="535"/>
      <c r="E261" s="535"/>
      <c r="F261" s="535"/>
      <c r="G261" s="535"/>
      <c r="H261" s="535"/>
      <c r="I261" s="535"/>
      <c r="J261" s="535"/>
      <c r="K261" s="535"/>
      <c r="L261" s="535"/>
      <c r="M261" s="535"/>
      <c r="N261" s="535"/>
      <c r="O261" s="535"/>
      <c r="P261" s="535"/>
      <c r="Q261" s="535"/>
      <c r="R261" s="535"/>
      <c r="S261" s="535"/>
      <c r="T261" s="535"/>
      <c r="U261" s="535"/>
      <c r="V261" s="535"/>
      <c r="W261" s="535"/>
      <c r="X261" s="535"/>
      <c r="Y261" s="535"/>
      <c r="Z261" s="535"/>
      <c r="AA261" s="535"/>
      <c r="AB261" s="535"/>
      <c r="AC261" s="535"/>
      <c r="AD261" s="535"/>
      <c r="AE261" s="535"/>
      <c r="AF261" s="535"/>
      <c r="AG261" s="535"/>
      <c r="AH261" s="535"/>
      <c r="AI261" s="535"/>
      <c r="AJ261" s="535"/>
      <c r="AK261" s="535"/>
      <c r="AL261" s="535"/>
      <c r="AM261" s="535"/>
      <c r="AN261" s="535"/>
      <c r="AO261" s="535"/>
      <c r="AP261" s="535"/>
      <c r="AQ261" s="535"/>
      <c r="AR261" s="535"/>
      <c r="AS261" s="535"/>
    </row>
    <row r="262" spans="1:45" ht="15.75" customHeight="1">
      <c r="A262" s="739"/>
      <c r="B262" s="739"/>
      <c r="C262" s="739"/>
      <c r="D262" s="741"/>
      <c r="E262" s="741"/>
      <c r="F262" s="741"/>
      <c r="G262" s="741"/>
      <c r="H262" s="741"/>
      <c r="I262" s="741"/>
      <c r="J262" s="741"/>
      <c r="K262" s="741"/>
      <c r="L262" s="741"/>
      <c r="M262" s="741"/>
      <c r="N262" s="741"/>
      <c r="O262" s="741"/>
      <c r="P262" s="741"/>
      <c r="Q262" s="741"/>
      <c r="R262" s="741"/>
      <c r="S262" s="741"/>
      <c r="T262" s="741"/>
      <c r="U262" s="741"/>
      <c r="V262" s="741"/>
      <c r="W262" s="741"/>
      <c r="X262" s="741"/>
      <c r="Y262" s="741"/>
      <c r="Z262" s="741"/>
      <c r="AA262" s="741"/>
      <c r="AB262" s="741"/>
      <c r="AC262" s="741"/>
      <c r="AD262" s="741"/>
      <c r="AE262" s="741"/>
      <c r="AF262" s="741"/>
      <c r="AG262" s="741"/>
      <c r="AH262" s="741"/>
      <c r="AI262" s="741"/>
      <c r="AJ262" s="741"/>
      <c r="AK262" s="741"/>
      <c r="AL262" s="741"/>
      <c r="AM262" s="741"/>
      <c r="AN262" s="741"/>
      <c r="AO262" s="741"/>
      <c r="AP262" s="741"/>
      <c r="AQ262" s="741"/>
      <c r="AR262" s="741"/>
      <c r="AS262" s="741"/>
    </row>
    <row r="263" spans="1:45" ht="15.75" customHeight="1">
      <c r="A263" s="289"/>
      <c r="B263" s="289"/>
      <c r="C263" s="289"/>
      <c r="D263" s="535"/>
      <c r="E263" s="535"/>
      <c r="F263" s="535"/>
      <c r="G263" s="535"/>
      <c r="H263" s="535"/>
      <c r="I263" s="535"/>
      <c r="J263" s="535"/>
      <c r="K263" s="535"/>
      <c r="L263" s="535"/>
      <c r="M263" s="535"/>
      <c r="N263" s="535"/>
      <c r="O263" s="535"/>
      <c r="P263" s="535"/>
      <c r="Q263" s="535"/>
      <c r="R263" s="535"/>
      <c r="S263" s="535"/>
      <c r="T263" s="535"/>
      <c r="U263" s="535"/>
      <c r="V263" s="535"/>
      <c r="W263" s="535"/>
      <c r="X263" s="535"/>
      <c r="Y263" s="535"/>
      <c r="Z263" s="535"/>
      <c r="AA263" s="535"/>
      <c r="AB263" s="535"/>
      <c r="AC263" s="535"/>
      <c r="AD263" s="535"/>
      <c r="AE263" s="535"/>
      <c r="AF263" s="535"/>
      <c r="AG263" s="535"/>
      <c r="AH263" s="535"/>
      <c r="AI263" s="535"/>
      <c r="AJ263" s="535"/>
      <c r="AK263" s="535"/>
      <c r="AL263" s="535"/>
      <c r="AM263" s="535"/>
      <c r="AN263" s="535"/>
      <c r="AO263" s="535"/>
      <c r="AP263" s="535"/>
      <c r="AQ263" s="535"/>
      <c r="AR263" s="535"/>
      <c r="AS263" s="535"/>
    </row>
    <row r="264" spans="1:45" ht="15.75" customHeight="1">
      <c r="A264" s="758"/>
      <c r="B264" s="739"/>
      <c r="C264" s="739"/>
      <c r="D264" s="741"/>
      <c r="E264" s="741"/>
      <c r="F264" s="741"/>
      <c r="G264" s="741"/>
      <c r="H264" s="741"/>
      <c r="I264" s="741"/>
      <c r="J264" s="741"/>
      <c r="K264" s="741"/>
      <c r="L264" s="741"/>
      <c r="M264" s="741"/>
      <c r="N264" s="741"/>
      <c r="O264" s="741"/>
      <c r="P264" s="741"/>
      <c r="Q264" s="741"/>
      <c r="R264" s="741"/>
      <c r="S264" s="741"/>
      <c r="T264" s="741"/>
      <c r="U264" s="741"/>
      <c r="V264" s="741"/>
      <c r="W264" s="741"/>
      <c r="X264" s="741"/>
      <c r="Y264" s="741"/>
      <c r="Z264" s="741"/>
      <c r="AA264" s="741"/>
      <c r="AB264" s="741"/>
      <c r="AC264" s="741"/>
      <c r="AD264" s="741"/>
      <c r="AE264" s="741"/>
      <c r="AF264" s="741"/>
      <c r="AG264" s="741"/>
      <c r="AH264" s="741"/>
      <c r="AI264" s="741"/>
      <c r="AJ264" s="741"/>
      <c r="AK264" s="741"/>
      <c r="AL264" s="741"/>
      <c r="AM264" s="741"/>
      <c r="AN264" s="741"/>
      <c r="AO264" s="741"/>
      <c r="AP264" s="741"/>
      <c r="AQ264" s="741"/>
      <c r="AR264" s="741"/>
      <c r="AS264" s="741"/>
    </row>
    <row r="265" spans="1:45" ht="15.75" customHeight="1">
      <c r="A265" s="289"/>
      <c r="B265" s="289"/>
      <c r="C265" s="289"/>
      <c r="D265" s="535"/>
      <c r="E265" s="535"/>
      <c r="F265" s="535"/>
      <c r="G265" s="535"/>
      <c r="H265" s="535"/>
      <c r="I265" s="535"/>
      <c r="J265" s="535"/>
      <c r="K265" s="535"/>
      <c r="L265" s="535"/>
      <c r="M265" s="535"/>
      <c r="N265" s="535"/>
      <c r="O265" s="535"/>
      <c r="P265" s="535"/>
      <c r="Q265" s="535"/>
      <c r="R265" s="535"/>
      <c r="S265" s="535"/>
      <c r="T265" s="535"/>
      <c r="U265" s="535"/>
      <c r="V265" s="535"/>
      <c r="W265" s="535"/>
      <c r="X265" s="535"/>
      <c r="Y265" s="535"/>
      <c r="Z265" s="535"/>
      <c r="AA265" s="535"/>
      <c r="AB265" s="535"/>
      <c r="AC265" s="535"/>
      <c r="AD265" s="535"/>
      <c r="AE265" s="535"/>
      <c r="AF265" s="535"/>
      <c r="AG265" s="535"/>
      <c r="AH265" s="535"/>
      <c r="AI265" s="535"/>
      <c r="AJ265" s="535"/>
      <c r="AK265" s="535"/>
      <c r="AL265" s="535"/>
      <c r="AM265" s="535"/>
      <c r="AN265" s="535"/>
      <c r="AO265" s="535"/>
      <c r="AP265" s="535"/>
      <c r="AQ265" s="535"/>
      <c r="AR265" s="535"/>
      <c r="AS265" s="535"/>
    </row>
    <row r="266" spans="1:45" ht="15.75" customHeight="1">
      <c r="A266" s="739"/>
      <c r="B266" s="739"/>
      <c r="C266" s="739"/>
      <c r="D266" s="741"/>
      <c r="E266" s="741"/>
      <c r="F266" s="741"/>
      <c r="G266" s="741"/>
      <c r="H266" s="741"/>
      <c r="I266" s="741"/>
      <c r="J266" s="741"/>
      <c r="K266" s="741"/>
      <c r="L266" s="741"/>
      <c r="M266" s="741"/>
      <c r="N266" s="741"/>
      <c r="O266" s="741"/>
      <c r="P266" s="741"/>
      <c r="Q266" s="741"/>
      <c r="R266" s="741"/>
      <c r="S266" s="741"/>
      <c r="T266" s="741"/>
      <c r="U266" s="741"/>
      <c r="V266" s="741"/>
      <c r="W266" s="741"/>
      <c r="X266" s="741"/>
      <c r="Y266" s="741"/>
      <c r="Z266" s="741"/>
      <c r="AA266" s="741"/>
      <c r="AB266" s="741"/>
      <c r="AC266" s="741"/>
      <c r="AD266" s="741"/>
      <c r="AE266" s="741"/>
      <c r="AF266" s="741"/>
      <c r="AG266" s="741"/>
      <c r="AH266" s="741"/>
      <c r="AI266" s="741"/>
      <c r="AJ266" s="741"/>
      <c r="AK266" s="741"/>
      <c r="AL266" s="741"/>
      <c r="AM266" s="741"/>
      <c r="AN266" s="741"/>
      <c r="AO266" s="741"/>
      <c r="AP266" s="741"/>
      <c r="AQ266" s="741"/>
      <c r="AR266" s="741"/>
      <c r="AS266" s="741"/>
    </row>
    <row r="267" spans="1:45" ht="15.75" customHeight="1">
      <c r="A267" s="289"/>
      <c r="B267" s="289"/>
      <c r="C267" s="289"/>
      <c r="D267" s="535"/>
      <c r="E267" s="535"/>
      <c r="F267" s="535"/>
      <c r="G267" s="535"/>
      <c r="H267" s="535"/>
      <c r="I267" s="535"/>
      <c r="J267" s="535"/>
      <c r="K267" s="535"/>
      <c r="L267" s="535"/>
      <c r="M267" s="535"/>
      <c r="N267" s="535"/>
      <c r="O267" s="535"/>
      <c r="P267" s="535"/>
      <c r="Q267" s="535"/>
      <c r="R267" s="535"/>
      <c r="S267" s="535"/>
      <c r="T267" s="535"/>
      <c r="U267" s="535"/>
      <c r="V267" s="535"/>
      <c r="W267" s="535"/>
      <c r="X267" s="535"/>
      <c r="Y267" s="535"/>
      <c r="Z267" s="535"/>
      <c r="AA267" s="535"/>
      <c r="AB267" s="535"/>
      <c r="AC267" s="535"/>
      <c r="AD267" s="535"/>
      <c r="AE267" s="535"/>
      <c r="AF267" s="535"/>
      <c r="AG267" s="535"/>
      <c r="AH267" s="535"/>
      <c r="AI267" s="535"/>
      <c r="AJ267" s="535"/>
      <c r="AK267" s="535"/>
      <c r="AL267" s="535"/>
      <c r="AM267" s="535"/>
      <c r="AN267" s="535"/>
      <c r="AO267" s="535"/>
      <c r="AP267" s="535"/>
      <c r="AQ267" s="535"/>
      <c r="AR267" s="535"/>
      <c r="AS267" s="535"/>
    </row>
    <row r="268" spans="1:45" ht="15.75" customHeight="1">
      <c r="A268" s="739"/>
      <c r="B268" s="739"/>
      <c r="C268" s="739"/>
      <c r="D268" s="741"/>
      <c r="E268" s="741"/>
      <c r="F268" s="741"/>
      <c r="G268" s="741"/>
      <c r="H268" s="741"/>
      <c r="I268" s="741"/>
      <c r="J268" s="741"/>
      <c r="K268" s="741"/>
      <c r="L268" s="741"/>
      <c r="M268" s="741"/>
      <c r="N268" s="741"/>
      <c r="O268" s="741"/>
      <c r="P268" s="741"/>
      <c r="Q268" s="741"/>
      <c r="R268" s="741"/>
      <c r="S268" s="741"/>
      <c r="T268" s="741"/>
      <c r="U268" s="741"/>
      <c r="V268" s="741"/>
      <c r="W268" s="741"/>
      <c r="X268" s="741"/>
      <c r="Y268" s="741"/>
      <c r="Z268" s="741"/>
      <c r="AA268" s="741"/>
      <c r="AB268" s="741"/>
      <c r="AC268" s="741"/>
      <c r="AD268" s="741"/>
      <c r="AE268" s="741"/>
      <c r="AF268" s="741"/>
      <c r="AG268" s="741"/>
      <c r="AH268" s="741"/>
      <c r="AI268" s="741"/>
      <c r="AJ268" s="741"/>
      <c r="AK268" s="741"/>
      <c r="AL268" s="741"/>
      <c r="AM268" s="741"/>
      <c r="AN268" s="741"/>
      <c r="AO268" s="741"/>
      <c r="AP268" s="741"/>
      <c r="AQ268" s="741"/>
      <c r="AR268" s="741"/>
      <c r="AS268" s="741"/>
    </row>
    <row r="269" spans="1:45" ht="15.75" customHeight="1">
      <c r="A269" s="289"/>
      <c r="B269" s="289"/>
      <c r="C269" s="289"/>
      <c r="D269" s="535"/>
      <c r="E269" s="535"/>
      <c r="F269" s="535"/>
      <c r="G269" s="535"/>
      <c r="H269" s="535"/>
      <c r="I269" s="535"/>
      <c r="J269" s="535"/>
      <c r="K269" s="535"/>
      <c r="L269" s="535"/>
      <c r="M269" s="535"/>
      <c r="N269" s="535"/>
      <c r="O269" s="535"/>
      <c r="P269" s="535"/>
      <c r="Q269" s="535"/>
      <c r="R269" s="535"/>
      <c r="S269" s="535"/>
      <c r="T269" s="535"/>
      <c r="U269" s="535"/>
      <c r="V269" s="535"/>
      <c r="W269" s="535"/>
      <c r="X269" s="535"/>
      <c r="Y269" s="535"/>
      <c r="Z269" s="535"/>
      <c r="AA269" s="535"/>
      <c r="AB269" s="535"/>
      <c r="AC269" s="535"/>
      <c r="AD269" s="535"/>
      <c r="AE269" s="535"/>
      <c r="AF269" s="535"/>
      <c r="AG269" s="535"/>
      <c r="AH269" s="535"/>
      <c r="AI269" s="535"/>
      <c r="AJ269" s="535"/>
      <c r="AK269" s="535"/>
      <c r="AL269" s="535"/>
      <c r="AM269" s="535"/>
      <c r="AN269" s="535"/>
      <c r="AO269" s="535"/>
      <c r="AP269" s="535"/>
      <c r="AQ269" s="535"/>
      <c r="AR269" s="535"/>
      <c r="AS269" s="535"/>
    </row>
    <row r="270" spans="1:45" ht="15.75" customHeight="1">
      <c r="A270" s="739"/>
      <c r="B270" s="739"/>
      <c r="C270" s="739"/>
      <c r="D270" s="741"/>
      <c r="E270" s="741"/>
      <c r="F270" s="741"/>
      <c r="G270" s="741"/>
      <c r="H270" s="741"/>
      <c r="I270" s="741"/>
      <c r="J270" s="741"/>
      <c r="K270" s="741"/>
      <c r="L270" s="741"/>
      <c r="M270" s="741"/>
      <c r="N270" s="741"/>
      <c r="O270" s="741"/>
      <c r="P270" s="741"/>
      <c r="Q270" s="741"/>
      <c r="R270" s="741"/>
      <c r="S270" s="741"/>
      <c r="T270" s="741"/>
      <c r="U270" s="741"/>
      <c r="V270" s="741"/>
      <c r="W270" s="741"/>
      <c r="X270" s="741"/>
      <c r="Y270" s="741"/>
      <c r="Z270" s="741"/>
      <c r="AA270" s="741"/>
      <c r="AB270" s="741"/>
      <c r="AC270" s="741"/>
      <c r="AD270" s="741"/>
      <c r="AE270" s="741"/>
      <c r="AF270" s="741"/>
      <c r="AG270" s="741"/>
      <c r="AH270" s="741"/>
      <c r="AI270" s="741"/>
      <c r="AJ270" s="741"/>
      <c r="AK270" s="741"/>
      <c r="AL270" s="741"/>
      <c r="AM270" s="741"/>
      <c r="AN270" s="741"/>
      <c r="AO270" s="741"/>
      <c r="AP270" s="741"/>
      <c r="AQ270" s="741"/>
      <c r="AR270" s="741"/>
      <c r="AS270" s="741"/>
    </row>
    <row r="271" spans="1:45" ht="15.75" customHeight="1">
      <c r="A271" s="289"/>
      <c r="B271" s="289"/>
      <c r="C271" s="289"/>
      <c r="D271" s="535"/>
      <c r="E271" s="535"/>
      <c r="F271" s="535"/>
      <c r="G271" s="535"/>
      <c r="H271" s="535"/>
      <c r="I271" s="535"/>
      <c r="J271" s="535"/>
      <c r="K271" s="535"/>
      <c r="L271" s="535"/>
      <c r="M271" s="535"/>
      <c r="N271" s="535"/>
      <c r="O271" s="535"/>
      <c r="P271" s="535"/>
      <c r="Q271" s="535"/>
      <c r="R271" s="535"/>
      <c r="S271" s="535"/>
      <c r="T271" s="535"/>
      <c r="U271" s="535"/>
      <c r="V271" s="535"/>
      <c r="W271" s="535"/>
      <c r="X271" s="535"/>
      <c r="Y271" s="535"/>
      <c r="Z271" s="535"/>
      <c r="AA271" s="535"/>
      <c r="AB271" s="535"/>
      <c r="AC271" s="535"/>
      <c r="AD271" s="535"/>
      <c r="AE271" s="535"/>
      <c r="AF271" s="535"/>
      <c r="AG271" s="535"/>
      <c r="AH271" s="535"/>
      <c r="AI271" s="535"/>
      <c r="AJ271" s="535"/>
      <c r="AK271" s="535"/>
      <c r="AL271" s="535"/>
      <c r="AM271" s="535"/>
      <c r="AN271" s="535"/>
      <c r="AO271" s="535"/>
      <c r="AP271" s="535"/>
      <c r="AQ271" s="535"/>
      <c r="AR271" s="535"/>
      <c r="AS271" s="535"/>
    </row>
    <row r="272" spans="1:45" ht="15.75" customHeight="1">
      <c r="A272" s="739"/>
      <c r="B272" s="739"/>
      <c r="C272" s="739"/>
      <c r="D272" s="741"/>
      <c r="E272" s="741"/>
      <c r="F272" s="741"/>
      <c r="G272" s="741"/>
      <c r="H272" s="741"/>
      <c r="I272" s="741"/>
      <c r="J272" s="741"/>
      <c r="K272" s="741"/>
      <c r="L272" s="741"/>
      <c r="M272" s="741"/>
      <c r="N272" s="741"/>
      <c r="O272" s="741"/>
      <c r="P272" s="741"/>
      <c r="Q272" s="741"/>
      <c r="R272" s="741"/>
      <c r="S272" s="741"/>
      <c r="T272" s="741"/>
      <c r="U272" s="741"/>
      <c r="V272" s="741"/>
      <c r="W272" s="741"/>
      <c r="X272" s="741"/>
      <c r="Y272" s="741"/>
      <c r="Z272" s="741"/>
      <c r="AA272" s="741"/>
      <c r="AB272" s="741"/>
      <c r="AC272" s="741"/>
      <c r="AD272" s="741"/>
      <c r="AE272" s="741"/>
      <c r="AF272" s="741"/>
      <c r="AG272" s="741"/>
      <c r="AH272" s="741"/>
      <c r="AI272" s="741"/>
      <c r="AJ272" s="741"/>
      <c r="AK272" s="741"/>
      <c r="AL272" s="741"/>
      <c r="AM272" s="741"/>
      <c r="AN272" s="741"/>
      <c r="AO272" s="741"/>
      <c r="AP272" s="741"/>
      <c r="AQ272" s="741"/>
      <c r="AR272" s="741"/>
      <c r="AS272" s="741"/>
    </row>
    <row r="273" spans="1:45" ht="15.75" customHeight="1">
      <c r="A273" s="289"/>
      <c r="B273" s="289"/>
      <c r="C273" s="289"/>
      <c r="D273" s="535"/>
      <c r="E273" s="535"/>
      <c r="F273" s="535"/>
      <c r="G273" s="535"/>
      <c r="H273" s="535"/>
      <c r="I273" s="535"/>
      <c r="J273" s="535"/>
      <c r="K273" s="535"/>
      <c r="L273" s="535"/>
      <c r="M273" s="535"/>
      <c r="N273" s="535"/>
      <c r="O273" s="535"/>
      <c r="P273" s="535"/>
      <c r="Q273" s="535"/>
      <c r="R273" s="535"/>
      <c r="S273" s="535"/>
      <c r="T273" s="535"/>
      <c r="U273" s="535"/>
      <c r="V273" s="535"/>
      <c r="W273" s="535"/>
      <c r="X273" s="535"/>
      <c r="Y273" s="535"/>
      <c r="Z273" s="535"/>
      <c r="AA273" s="535"/>
      <c r="AB273" s="535"/>
      <c r="AC273" s="535"/>
      <c r="AD273" s="535"/>
      <c r="AE273" s="535"/>
      <c r="AF273" s="535"/>
      <c r="AG273" s="535"/>
      <c r="AH273" s="535"/>
      <c r="AI273" s="535"/>
      <c r="AJ273" s="535"/>
      <c r="AK273" s="535"/>
      <c r="AL273" s="535"/>
      <c r="AM273" s="535"/>
      <c r="AN273" s="535"/>
      <c r="AO273" s="535"/>
      <c r="AP273" s="535"/>
      <c r="AQ273" s="535"/>
      <c r="AR273" s="535"/>
      <c r="AS273" s="535"/>
    </row>
    <row r="274" spans="1:45" ht="15.75" customHeight="1">
      <c r="A274" s="739"/>
      <c r="B274" s="739"/>
      <c r="C274" s="739"/>
      <c r="D274" s="741"/>
      <c r="E274" s="741"/>
      <c r="F274" s="741"/>
      <c r="G274" s="741"/>
      <c r="H274" s="741"/>
      <c r="I274" s="741"/>
      <c r="J274" s="741"/>
      <c r="K274" s="741"/>
      <c r="L274" s="741"/>
      <c r="M274" s="741"/>
      <c r="N274" s="741"/>
      <c r="O274" s="741"/>
      <c r="P274" s="741"/>
      <c r="Q274" s="741"/>
      <c r="R274" s="741"/>
      <c r="S274" s="741"/>
      <c r="T274" s="741"/>
      <c r="U274" s="741"/>
      <c r="V274" s="741"/>
      <c r="W274" s="741"/>
      <c r="X274" s="741"/>
      <c r="Y274" s="741"/>
      <c r="Z274" s="741"/>
      <c r="AA274" s="741"/>
      <c r="AB274" s="741"/>
      <c r="AC274" s="741"/>
      <c r="AD274" s="741"/>
      <c r="AE274" s="741"/>
      <c r="AF274" s="741"/>
      <c r="AG274" s="741"/>
      <c r="AH274" s="741"/>
      <c r="AI274" s="741"/>
      <c r="AJ274" s="741"/>
      <c r="AK274" s="741"/>
      <c r="AL274" s="741"/>
      <c r="AM274" s="741"/>
      <c r="AN274" s="741"/>
      <c r="AO274" s="741"/>
      <c r="AP274" s="741"/>
      <c r="AQ274" s="741"/>
      <c r="AR274" s="741"/>
      <c r="AS274" s="741"/>
    </row>
    <row r="275" spans="1:45" ht="15.75" customHeight="1">
      <c r="A275" s="289"/>
      <c r="B275" s="289"/>
      <c r="C275" s="289"/>
      <c r="D275" s="535"/>
      <c r="E275" s="535"/>
      <c r="F275" s="535"/>
      <c r="G275" s="535"/>
      <c r="H275" s="535"/>
      <c r="I275" s="535"/>
      <c r="J275" s="535"/>
      <c r="K275" s="535"/>
      <c r="L275" s="535"/>
      <c r="M275" s="535"/>
      <c r="N275" s="535"/>
      <c r="O275" s="535"/>
      <c r="P275" s="535"/>
      <c r="Q275" s="535"/>
      <c r="R275" s="535"/>
      <c r="S275" s="535"/>
      <c r="T275" s="535"/>
      <c r="U275" s="535"/>
      <c r="V275" s="535"/>
      <c r="W275" s="535"/>
      <c r="X275" s="535"/>
      <c r="Y275" s="535"/>
      <c r="Z275" s="535"/>
      <c r="AA275" s="535"/>
      <c r="AB275" s="535"/>
      <c r="AC275" s="535"/>
      <c r="AD275" s="535"/>
      <c r="AE275" s="535"/>
      <c r="AF275" s="535"/>
      <c r="AG275" s="535"/>
      <c r="AH275" s="535"/>
      <c r="AI275" s="535"/>
      <c r="AJ275" s="535"/>
      <c r="AK275" s="535"/>
      <c r="AL275" s="535"/>
      <c r="AM275" s="535"/>
      <c r="AN275" s="535"/>
      <c r="AO275" s="535"/>
      <c r="AP275" s="535"/>
      <c r="AQ275" s="535"/>
      <c r="AR275" s="535"/>
      <c r="AS275" s="535"/>
    </row>
    <row r="276" spans="1:45" ht="15.75" customHeight="1">
      <c r="A276" s="739"/>
      <c r="B276" s="739"/>
      <c r="C276" s="739"/>
      <c r="D276" s="741"/>
      <c r="E276" s="741"/>
      <c r="F276" s="741"/>
      <c r="G276" s="741"/>
      <c r="H276" s="741"/>
      <c r="I276" s="741"/>
      <c r="J276" s="741"/>
      <c r="K276" s="741"/>
      <c r="L276" s="741"/>
      <c r="M276" s="741"/>
      <c r="N276" s="741"/>
      <c r="O276" s="741"/>
      <c r="P276" s="741"/>
      <c r="Q276" s="741"/>
      <c r="R276" s="741"/>
      <c r="S276" s="741"/>
      <c r="T276" s="741"/>
      <c r="U276" s="741"/>
      <c r="V276" s="741"/>
      <c r="W276" s="741"/>
      <c r="X276" s="741"/>
      <c r="Y276" s="741"/>
      <c r="Z276" s="741"/>
      <c r="AA276" s="741"/>
      <c r="AB276" s="741"/>
      <c r="AC276" s="741"/>
      <c r="AD276" s="741"/>
      <c r="AE276" s="741"/>
      <c r="AF276" s="741"/>
      <c r="AG276" s="741"/>
      <c r="AH276" s="741"/>
      <c r="AI276" s="741"/>
      <c r="AJ276" s="741"/>
      <c r="AK276" s="741"/>
      <c r="AL276" s="741"/>
      <c r="AM276" s="741"/>
      <c r="AN276" s="741"/>
      <c r="AO276" s="741"/>
      <c r="AP276" s="741"/>
      <c r="AQ276" s="741"/>
      <c r="AR276" s="741"/>
      <c r="AS276" s="741"/>
    </row>
    <row r="277" spans="1:45" ht="15.75" customHeight="1">
      <c r="A277" s="289"/>
      <c r="B277" s="289"/>
      <c r="C277" s="289"/>
      <c r="D277" s="535"/>
      <c r="E277" s="535"/>
      <c r="F277" s="535"/>
      <c r="G277" s="535"/>
      <c r="H277" s="535"/>
      <c r="I277" s="535"/>
      <c r="J277" s="535"/>
      <c r="K277" s="535"/>
      <c r="L277" s="535"/>
      <c r="M277" s="535"/>
      <c r="N277" s="535"/>
      <c r="O277" s="535"/>
      <c r="P277" s="535"/>
      <c r="Q277" s="535"/>
      <c r="R277" s="535"/>
      <c r="S277" s="535"/>
      <c r="T277" s="535"/>
      <c r="U277" s="535"/>
      <c r="V277" s="535"/>
      <c r="W277" s="535"/>
      <c r="X277" s="535"/>
      <c r="Y277" s="535"/>
      <c r="Z277" s="535"/>
      <c r="AA277" s="535"/>
      <c r="AB277" s="535"/>
      <c r="AC277" s="535"/>
      <c r="AD277" s="535"/>
      <c r="AE277" s="535"/>
      <c r="AF277" s="535"/>
      <c r="AG277" s="535"/>
      <c r="AH277" s="535"/>
      <c r="AI277" s="535"/>
      <c r="AJ277" s="535"/>
      <c r="AK277" s="535"/>
      <c r="AL277" s="535"/>
      <c r="AM277" s="535"/>
      <c r="AN277" s="535"/>
      <c r="AO277" s="535"/>
      <c r="AP277" s="535"/>
      <c r="AQ277" s="535"/>
      <c r="AR277" s="535"/>
      <c r="AS277" s="535"/>
    </row>
    <row r="278" spans="1:45" ht="15.75" customHeight="1">
      <c r="A278" s="739"/>
      <c r="B278" s="739"/>
      <c r="C278" s="739"/>
      <c r="D278" s="741"/>
      <c r="E278" s="741"/>
      <c r="F278" s="741"/>
      <c r="G278" s="741"/>
      <c r="H278" s="741"/>
      <c r="I278" s="741"/>
      <c r="J278" s="741"/>
      <c r="K278" s="741"/>
      <c r="L278" s="741"/>
      <c r="M278" s="741"/>
      <c r="N278" s="741"/>
      <c r="O278" s="741"/>
      <c r="P278" s="741"/>
      <c r="Q278" s="741"/>
      <c r="R278" s="741"/>
      <c r="S278" s="741"/>
      <c r="T278" s="741"/>
      <c r="U278" s="741"/>
      <c r="V278" s="741"/>
      <c r="W278" s="741"/>
      <c r="X278" s="741"/>
      <c r="Y278" s="741"/>
      <c r="Z278" s="741"/>
      <c r="AA278" s="741"/>
      <c r="AB278" s="741"/>
      <c r="AC278" s="741"/>
      <c r="AD278" s="741"/>
      <c r="AE278" s="741"/>
      <c r="AF278" s="741"/>
      <c r="AG278" s="741"/>
      <c r="AH278" s="741"/>
      <c r="AI278" s="741"/>
      <c r="AJ278" s="741"/>
      <c r="AK278" s="741"/>
      <c r="AL278" s="741"/>
      <c r="AM278" s="741"/>
      <c r="AN278" s="741"/>
      <c r="AO278" s="741"/>
      <c r="AP278" s="741"/>
      <c r="AQ278" s="741"/>
      <c r="AR278" s="741"/>
      <c r="AS278" s="741"/>
    </row>
    <row r="279" spans="1:45" ht="15.75" customHeight="1">
      <c r="A279" s="289"/>
      <c r="B279" s="289"/>
      <c r="C279" s="289"/>
      <c r="D279" s="535"/>
      <c r="E279" s="535"/>
      <c r="F279" s="535"/>
      <c r="G279" s="535"/>
      <c r="H279" s="535"/>
      <c r="I279" s="535"/>
      <c r="J279" s="535"/>
      <c r="K279" s="535"/>
      <c r="L279" s="535"/>
      <c r="M279" s="535"/>
      <c r="N279" s="535"/>
      <c r="O279" s="535"/>
      <c r="P279" s="535"/>
      <c r="Q279" s="535"/>
      <c r="R279" s="535"/>
      <c r="S279" s="535"/>
      <c r="T279" s="535"/>
      <c r="U279" s="535"/>
      <c r="V279" s="535"/>
      <c r="W279" s="535"/>
      <c r="X279" s="535"/>
      <c r="Y279" s="535"/>
      <c r="Z279" s="535"/>
      <c r="AA279" s="535"/>
      <c r="AB279" s="535"/>
      <c r="AC279" s="535"/>
      <c r="AD279" s="535"/>
      <c r="AE279" s="535"/>
      <c r="AF279" s="535"/>
      <c r="AG279" s="535"/>
      <c r="AH279" s="535"/>
      <c r="AI279" s="535"/>
      <c r="AJ279" s="535"/>
      <c r="AK279" s="535"/>
      <c r="AL279" s="535"/>
      <c r="AM279" s="535"/>
      <c r="AN279" s="535"/>
      <c r="AO279" s="535"/>
      <c r="AP279" s="535"/>
      <c r="AQ279" s="535"/>
      <c r="AR279" s="535"/>
      <c r="AS279" s="535"/>
    </row>
    <row r="280" spans="1:45" ht="15.75" customHeight="1">
      <c r="A280" s="739"/>
      <c r="B280" s="739"/>
      <c r="C280" s="739"/>
      <c r="D280" s="741"/>
      <c r="E280" s="741"/>
      <c r="F280" s="741"/>
      <c r="G280" s="741"/>
      <c r="H280" s="741"/>
      <c r="I280" s="741"/>
      <c r="J280" s="741"/>
      <c r="K280" s="741"/>
      <c r="L280" s="741"/>
      <c r="M280" s="741"/>
      <c r="N280" s="741"/>
      <c r="O280" s="741"/>
      <c r="P280" s="741"/>
      <c r="Q280" s="741"/>
      <c r="R280" s="741"/>
      <c r="S280" s="741"/>
      <c r="T280" s="741"/>
      <c r="U280" s="741"/>
      <c r="V280" s="741"/>
      <c r="W280" s="741"/>
      <c r="X280" s="741"/>
      <c r="Y280" s="741"/>
      <c r="Z280" s="741"/>
      <c r="AA280" s="741"/>
      <c r="AB280" s="741"/>
      <c r="AC280" s="741"/>
      <c r="AD280" s="741"/>
      <c r="AE280" s="741"/>
      <c r="AF280" s="741"/>
      <c r="AG280" s="741"/>
      <c r="AH280" s="741"/>
      <c r="AI280" s="741"/>
      <c r="AJ280" s="741"/>
      <c r="AK280" s="741"/>
      <c r="AL280" s="741"/>
      <c r="AM280" s="741"/>
      <c r="AN280" s="741"/>
      <c r="AO280" s="741"/>
      <c r="AP280" s="741"/>
      <c r="AQ280" s="741"/>
      <c r="AR280" s="741"/>
      <c r="AS280" s="741"/>
    </row>
    <row r="281" spans="1:45" ht="15.75" customHeight="1">
      <c r="A281" s="289"/>
      <c r="B281" s="289"/>
      <c r="C281" s="289"/>
      <c r="D281" s="535"/>
      <c r="E281" s="535"/>
      <c r="F281" s="535"/>
      <c r="G281" s="535"/>
      <c r="H281" s="535"/>
      <c r="I281" s="535"/>
      <c r="J281" s="535"/>
      <c r="K281" s="535"/>
      <c r="L281" s="535"/>
      <c r="M281" s="535"/>
      <c r="N281" s="535"/>
      <c r="O281" s="535"/>
      <c r="P281" s="535"/>
      <c r="Q281" s="535"/>
      <c r="R281" s="535"/>
      <c r="S281" s="535"/>
      <c r="T281" s="535"/>
      <c r="U281" s="535"/>
      <c r="V281" s="535"/>
      <c r="W281" s="535"/>
      <c r="X281" s="535"/>
      <c r="Y281" s="535"/>
      <c r="Z281" s="535"/>
      <c r="AA281" s="535"/>
      <c r="AB281" s="535"/>
      <c r="AC281" s="535"/>
      <c r="AD281" s="535"/>
      <c r="AE281" s="535"/>
      <c r="AF281" s="535"/>
      <c r="AG281" s="535"/>
      <c r="AH281" s="535"/>
      <c r="AI281" s="535"/>
      <c r="AJ281" s="535"/>
      <c r="AK281" s="535"/>
      <c r="AL281" s="535"/>
      <c r="AM281" s="535"/>
      <c r="AN281" s="535"/>
      <c r="AO281" s="535"/>
      <c r="AP281" s="535"/>
      <c r="AQ281" s="535"/>
      <c r="AR281" s="535"/>
      <c r="AS281" s="535"/>
    </row>
    <row r="282" spans="1:45" ht="15.75" customHeight="1">
      <c r="A282" s="739"/>
      <c r="B282" s="739"/>
      <c r="C282" s="739"/>
      <c r="D282" s="741"/>
      <c r="E282" s="741"/>
      <c r="F282" s="741"/>
      <c r="G282" s="741"/>
      <c r="H282" s="741"/>
      <c r="I282" s="741"/>
      <c r="J282" s="741"/>
      <c r="K282" s="741"/>
      <c r="L282" s="741"/>
      <c r="M282" s="741"/>
      <c r="N282" s="741"/>
      <c r="O282" s="741"/>
      <c r="P282" s="741"/>
      <c r="Q282" s="741"/>
      <c r="R282" s="741"/>
      <c r="S282" s="741"/>
      <c r="T282" s="741"/>
      <c r="U282" s="741"/>
      <c r="V282" s="741"/>
      <c r="W282" s="741"/>
      <c r="X282" s="741"/>
      <c r="Y282" s="741"/>
      <c r="Z282" s="741"/>
      <c r="AA282" s="741"/>
      <c r="AB282" s="741"/>
      <c r="AC282" s="741"/>
      <c r="AD282" s="741"/>
      <c r="AE282" s="741"/>
      <c r="AF282" s="741"/>
      <c r="AG282" s="741"/>
      <c r="AH282" s="741"/>
      <c r="AI282" s="741"/>
      <c r="AJ282" s="741"/>
      <c r="AK282" s="741"/>
      <c r="AL282" s="741"/>
      <c r="AM282" s="741"/>
      <c r="AN282" s="741"/>
      <c r="AO282" s="741"/>
      <c r="AP282" s="741"/>
      <c r="AQ282" s="741"/>
      <c r="AR282" s="741"/>
      <c r="AS282" s="741"/>
    </row>
    <row r="283" spans="1:45" ht="15.75" customHeight="1">
      <c r="A283" s="289"/>
      <c r="B283" s="289"/>
      <c r="C283" s="289"/>
      <c r="D283" s="535"/>
      <c r="E283" s="535"/>
      <c r="F283" s="535"/>
      <c r="G283" s="535"/>
      <c r="H283" s="535"/>
      <c r="I283" s="535"/>
      <c r="J283" s="535"/>
      <c r="K283" s="535"/>
      <c r="L283" s="535"/>
      <c r="M283" s="535"/>
      <c r="N283" s="535"/>
      <c r="O283" s="535"/>
      <c r="P283" s="535"/>
      <c r="Q283" s="535"/>
      <c r="R283" s="535"/>
      <c r="S283" s="535"/>
      <c r="T283" s="535"/>
      <c r="U283" s="535"/>
      <c r="V283" s="535"/>
      <c r="W283" s="535"/>
      <c r="X283" s="535"/>
      <c r="Y283" s="535"/>
      <c r="Z283" s="535"/>
      <c r="AA283" s="535"/>
      <c r="AB283" s="535"/>
      <c r="AC283" s="535"/>
      <c r="AD283" s="535"/>
      <c r="AE283" s="535"/>
      <c r="AF283" s="535"/>
      <c r="AG283" s="535"/>
      <c r="AH283" s="535"/>
      <c r="AI283" s="535"/>
      <c r="AJ283" s="535"/>
      <c r="AK283" s="535"/>
      <c r="AL283" s="535"/>
      <c r="AM283" s="535"/>
      <c r="AN283" s="535"/>
      <c r="AO283" s="535"/>
      <c r="AP283" s="535"/>
      <c r="AQ283" s="535"/>
      <c r="AR283" s="535"/>
      <c r="AS283" s="535"/>
    </row>
    <row r="284" spans="1:45" ht="15.75" customHeight="1">
      <c r="A284" s="739"/>
      <c r="B284" s="739"/>
      <c r="C284" s="739"/>
      <c r="D284" s="741"/>
      <c r="E284" s="741"/>
      <c r="F284" s="741"/>
      <c r="G284" s="741"/>
      <c r="H284" s="741"/>
      <c r="I284" s="741"/>
      <c r="J284" s="741"/>
      <c r="K284" s="741"/>
      <c r="L284" s="741"/>
      <c r="M284" s="741"/>
      <c r="N284" s="741"/>
      <c r="O284" s="741"/>
      <c r="P284" s="741"/>
      <c r="Q284" s="741"/>
      <c r="R284" s="741"/>
      <c r="S284" s="741"/>
      <c r="T284" s="741"/>
      <c r="U284" s="741"/>
      <c r="V284" s="741"/>
      <c r="W284" s="741"/>
      <c r="X284" s="741"/>
      <c r="Y284" s="741"/>
      <c r="Z284" s="741"/>
      <c r="AA284" s="741"/>
      <c r="AB284" s="741"/>
      <c r="AC284" s="741"/>
      <c r="AD284" s="741"/>
      <c r="AE284" s="741"/>
      <c r="AF284" s="741"/>
      <c r="AG284" s="741"/>
      <c r="AH284" s="741"/>
      <c r="AI284" s="741"/>
      <c r="AJ284" s="741"/>
      <c r="AK284" s="741"/>
      <c r="AL284" s="741"/>
      <c r="AM284" s="741"/>
      <c r="AN284" s="741"/>
      <c r="AO284" s="741"/>
      <c r="AP284" s="741"/>
      <c r="AQ284" s="741"/>
      <c r="AR284" s="741"/>
      <c r="AS284" s="741"/>
    </row>
    <row r="285" spans="1:45" ht="15.75" customHeight="1">
      <c r="A285" s="289"/>
      <c r="B285" s="289"/>
      <c r="C285" s="289"/>
      <c r="D285" s="535"/>
      <c r="E285" s="535"/>
      <c r="F285" s="535"/>
      <c r="G285" s="535"/>
      <c r="H285" s="535"/>
      <c r="I285" s="535"/>
      <c r="J285" s="535"/>
      <c r="K285" s="535"/>
      <c r="L285" s="535"/>
      <c r="M285" s="535"/>
      <c r="N285" s="535"/>
      <c r="O285" s="535"/>
      <c r="P285" s="535"/>
      <c r="Q285" s="535"/>
      <c r="R285" s="535"/>
      <c r="S285" s="535"/>
      <c r="T285" s="535"/>
      <c r="U285" s="535"/>
      <c r="V285" s="535"/>
      <c r="W285" s="535"/>
      <c r="X285" s="535"/>
      <c r="Y285" s="535"/>
      <c r="Z285" s="535"/>
      <c r="AA285" s="535"/>
      <c r="AB285" s="535"/>
      <c r="AC285" s="535"/>
      <c r="AD285" s="535"/>
      <c r="AE285" s="535"/>
      <c r="AF285" s="535"/>
      <c r="AG285" s="535"/>
      <c r="AH285" s="535"/>
      <c r="AI285" s="535"/>
      <c r="AJ285" s="535"/>
      <c r="AK285" s="535"/>
      <c r="AL285" s="535"/>
      <c r="AM285" s="535"/>
      <c r="AN285" s="535"/>
      <c r="AO285" s="535"/>
      <c r="AP285" s="535"/>
      <c r="AQ285" s="535"/>
      <c r="AR285" s="535"/>
      <c r="AS285" s="535"/>
    </row>
    <row r="286" spans="1:45" ht="15.75" customHeight="1">
      <c r="A286" s="739"/>
      <c r="B286" s="739"/>
      <c r="C286" s="739"/>
      <c r="D286" s="741"/>
      <c r="E286" s="741"/>
      <c r="F286" s="741"/>
      <c r="G286" s="741"/>
      <c r="H286" s="741"/>
      <c r="I286" s="741"/>
      <c r="J286" s="741"/>
      <c r="K286" s="741"/>
      <c r="L286" s="741"/>
      <c r="M286" s="741"/>
      <c r="N286" s="741"/>
      <c r="O286" s="741"/>
      <c r="P286" s="741"/>
      <c r="Q286" s="741"/>
      <c r="R286" s="741"/>
      <c r="S286" s="741"/>
      <c r="T286" s="741"/>
      <c r="U286" s="741"/>
      <c r="V286" s="741"/>
      <c r="W286" s="741"/>
      <c r="X286" s="741"/>
      <c r="Y286" s="741"/>
      <c r="Z286" s="741"/>
      <c r="AA286" s="741"/>
      <c r="AB286" s="741"/>
      <c r="AC286" s="741"/>
      <c r="AD286" s="741"/>
      <c r="AE286" s="741"/>
      <c r="AF286" s="741"/>
      <c r="AG286" s="741"/>
      <c r="AH286" s="741"/>
      <c r="AI286" s="741"/>
      <c r="AJ286" s="741"/>
      <c r="AK286" s="741"/>
      <c r="AL286" s="741"/>
      <c r="AM286" s="741"/>
      <c r="AN286" s="741"/>
      <c r="AO286" s="741"/>
      <c r="AP286" s="741"/>
      <c r="AQ286" s="741"/>
      <c r="AR286" s="741"/>
      <c r="AS286" s="741"/>
    </row>
    <row r="287" spans="1:45" ht="15.75" customHeight="1">
      <c r="A287" s="289"/>
      <c r="B287" s="289"/>
      <c r="C287" s="289"/>
      <c r="D287" s="535"/>
      <c r="E287" s="535"/>
      <c r="F287" s="535"/>
      <c r="G287" s="535"/>
      <c r="H287" s="535"/>
      <c r="I287" s="535"/>
      <c r="J287" s="535"/>
      <c r="K287" s="535"/>
      <c r="L287" s="535"/>
      <c r="M287" s="535"/>
      <c r="N287" s="535"/>
      <c r="O287" s="535"/>
      <c r="P287" s="535"/>
      <c r="Q287" s="535"/>
      <c r="R287" s="535"/>
      <c r="S287" s="535"/>
      <c r="T287" s="535"/>
      <c r="U287" s="535"/>
      <c r="V287" s="535"/>
      <c r="W287" s="535"/>
      <c r="X287" s="535"/>
      <c r="Y287" s="535"/>
      <c r="Z287" s="535"/>
      <c r="AA287" s="535"/>
      <c r="AB287" s="535"/>
      <c r="AC287" s="535"/>
      <c r="AD287" s="535"/>
      <c r="AE287" s="535"/>
      <c r="AF287" s="535"/>
      <c r="AG287" s="535"/>
      <c r="AH287" s="535"/>
      <c r="AI287" s="535"/>
      <c r="AJ287" s="535"/>
      <c r="AK287" s="535"/>
      <c r="AL287" s="535"/>
      <c r="AM287" s="535"/>
      <c r="AN287" s="535"/>
      <c r="AO287" s="535"/>
      <c r="AP287" s="535"/>
      <c r="AQ287" s="535"/>
      <c r="AR287" s="535"/>
      <c r="AS287" s="535"/>
    </row>
    <row r="288" spans="1:45" ht="15.75" customHeight="1">
      <c r="A288" s="739"/>
      <c r="B288" s="739"/>
      <c r="C288" s="739"/>
      <c r="D288" s="741"/>
      <c r="E288" s="741"/>
      <c r="F288" s="741"/>
      <c r="G288" s="741"/>
      <c r="H288" s="741"/>
      <c r="I288" s="741"/>
      <c r="J288" s="741"/>
      <c r="K288" s="741"/>
      <c r="L288" s="741"/>
      <c r="M288" s="741"/>
      <c r="N288" s="741"/>
      <c r="O288" s="741"/>
      <c r="P288" s="741"/>
      <c r="Q288" s="741"/>
      <c r="R288" s="741"/>
      <c r="S288" s="741"/>
      <c r="T288" s="741"/>
      <c r="U288" s="741"/>
      <c r="V288" s="741"/>
      <c r="W288" s="741"/>
      <c r="X288" s="741"/>
      <c r="Y288" s="741"/>
      <c r="Z288" s="741"/>
      <c r="AA288" s="741"/>
      <c r="AB288" s="741"/>
      <c r="AC288" s="741"/>
      <c r="AD288" s="741"/>
      <c r="AE288" s="741"/>
      <c r="AF288" s="741"/>
      <c r="AG288" s="741"/>
      <c r="AH288" s="741"/>
      <c r="AI288" s="741"/>
      <c r="AJ288" s="741"/>
      <c r="AK288" s="741"/>
      <c r="AL288" s="741"/>
      <c r="AM288" s="741"/>
      <c r="AN288" s="741"/>
      <c r="AO288" s="741"/>
      <c r="AP288" s="741"/>
      <c r="AQ288" s="741"/>
      <c r="AR288" s="741"/>
      <c r="AS288" s="741"/>
    </row>
    <row r="289" spans="1:45" ht="15.75" customHeight="1">
      <c r="A289" s="289"/>
      <c r="B289" s="289"/>
      <c r="C289" s="289"/>
      <c r="D289" s="535"/>
      <c r="E289" s="535"/>
      <c r="F289" s="535"/>
      <c r="G289" s="535"/>
      <c r="H289" s="535"/>
      <c r="I289" s="535"/>
      <c r="J289" s="535"/>
      <c r="K289" s="535"/>
      <c r="L289" s="535"/>
      <c r="M289" s="535"/>
      <c r="N289" s="535"/>
      <c r="O289" s="535"/>
      <c r="P289" s="535"/>
      <c r="Q289" s="535"/>
      <c r="R289" s="535"/>
      <c r="S289" s="535"/>
      <c r="T289" s="535"/>
      <c r="U289" s="535"/>
      <c r="V289" s="535"/>
      <c r="W289" s="535"/>
      <c r="X289" s="535"/>
      <c r="Y289" s="535"/>
      <c r="Z289" s="535"/>
      <c r="AA289" s="535"/>
      <c r="AB289" s="535"/>
      <c r="AC289" s="535"/>
      <c r="AD289" s="535"/>
      <c r="AE289" s="535"/>
      <c r="AF289" s="535"/>
      <c r="AG289" s="535"/>
      <c r="AH289" s="535"/>
      <c r="AI289" s="535"/>
      <c r="AJ289" s="535"/>
      <c r="AK289" s="535"/>
      <c r="AL289" s="535"/>
      <c r="AM289" s="535"/>
      <c r="AN289" s="535"/>
      <c r="AO289" s="535"/>
      <c r="AP289" s="535"/>
      <c r="AQ289" s="535"/>
      <c r="AR289" s="535"/>
      <c r="AS289" s="535"/>
    </row>
    <row r="290" spans="1:45" ht="15.75" customHeight="1">
      <c r="A290" s="739"/>
      <c r="B290" s="739"/>
      <c r="C290" s="739"/>
      <c r="D290" s="741"/>
      <c r="E290" s="741"/>
      <c r="F290" s="741"/>
      <c r="G290" s="741"/>
      <c r="H290" s="741"/>
      <c r="I290" s="741"/>
      <c r="J290" s="741"/>
      <c r="K290" s="741"/>
      <c r="L290" s="741"/>
      <c r="M290" s="741"/>
      <c r="N290" s="741"/>
      <c r="O290" s="741"/>
      <c r="P290" s="741"/>
      <c r="Q290" s="741"/>
      <c r="R290" s="741"/>
      <c r="S290" s="741"/>
      <c r="T290" s="741"/>
      <c r="U290" s="741"/>
      <c r="V290" s="741"/>
      <c r="W290" s="741"/>
      <c r="X290" s="741"/>
      <c r="Y290" s="741"/>
      <c r="Z290" s="741"/>
      <c r="AA290" s="741"/>
      <c r="AB290" s="741"/>
      <c r="AC290" s="741"/>
      <c r="AD290" s="741"/>
      <c r="AE290" s="741"/>
      <c r="AF290" s="741"/>
      <c r="AG290" s="741"/>
      <c r="AH290" s="741"/>
      <c r="AI290" s="741"/>
      <c r="AJ290" s="741"/>
      <c r="AK290" s="741"/>
      <c r="AL290" s="741"/>
      <c r="AM290" s="741"/>
      <c r="AN290" s="741"/>
      <c r="AO290" s="741"/>
      <c r="AP290" s="741"/>
      <c r="AQ290" s="741"/>
      <c r="AR290" s="741"/>
      <c r="AS290" s="741"/>
    </row>
    <row r="291" spans="1:45" ht="15.75" customHeight="1">
      <c r="A291" s="289"/>
      <c r="B291" s="289"/>
      <c r="C291" s="289"/>
      <c r="D291" s="535"/>
      <c r="E291" s="535"/>
      <c r="F291" s="535"/>
      <c r="G291" s="535"/>
      <c r="H291" s="535"/>
      <c r="I291" s="535"/>
      <c r="J291" s="535"/>
      <c r="K291" s="535"/>
      <c r="L291" s="535"/>
      <c r="M291" s="535"/>
      <c r="N291" s="535"/>
      <c r="O291" s="535"/>
      <c r="P291" s="535"/>
      <c r="Q291" s="535"/>
      <c r="R291" s="535"/>
      <c r="S291" s="535"/>
      <c r="T291" s="535"/>
      <c r="U291" s="535"/>
      <c r="V291" s="535"/>
      <c r="W291" s="535"/>
      <c r="X291" s="535"/>
      <c r="Y291" s="535"/>
      <c r="Z291" s="535"/>
      <c r="AA291" s="535"/>
      <c r="AB291" s="535"/>
      <c r="AC291" s="535"/>
      <c r="AD291" s="535"/>
      <c r="AE291" s="535"/>
      <c r="AF291" s="535"/>
      <c r="AG291" s="535"/>
      <c r="AH291" s="535"/>
      <c r="AI291" s="535"/>
      <c r="AJ291" s="535"/>
      <c r="AK291" s="535"/>
      <c r="AL291" s="535"/>
      <c r="AM291" s="535"/>
      <c r="AN291" s="535"/>
      <c r="AO291" s="535"/>
      <c r="AP291" s="535"/>
      <c r="AQ291" s="535"/>
      <c r="AR291" s="535"/>
      <c r="AS291" s="535"/>
    </row>
    <row r="292" spans="1:45" ht="15.75" customHeight="1">
      <c r="A292" s="739"/>
      <c r="B292" s="739"/>
      <c r="C292" s="739"/>
      <c r="D292" s="741"/>
      <c r="E292" s="741"/>
      <c r="F292" s="741"/>
      <c r="G292" s="741"/>
      <c r="H292" s="741"/>
      <c r="I292" s="741"/>
      <c r="J292" s="741"/>
      <c r="K292" s="741"/>
      <c r="L292" s="741"/>
      <c r="M292" s="741"/>
      <c r="N292" s="741"/>
      <c r="O292" s="741"/>
      <c r="P292" s="741"/>
      <c r="Q292" s="741"/>
      <c r="R292" s="741"/>
      <c r="S292" s="741"/>
      <c r="T292" s="741"/>
      <c r="U292" s="741"/>
      <c r="V292" s="741"/>
      <c r="W292" s="741"/>
      <c r="X292" s="741"/>
      <c r="Y292" s="741"/>
      <c r="Z292" s="741"/>
      <c r="AA292" s="741"/>
      <c r="AB292" s="741"/>
      <c r="AC292" s="741"/>
      <c r="AD292" s="741"/>
      <c r="AE292" s="741"/>
      <c r="AF292" s="741"/>
      <c r="AG292" s="741"/>
      <c r="AH292" s="741"/>
      <c r="AI292" s="741"/>
      <c r="AJ292" s="741"/>
      <c r="AK292" s="741"/>
      <c r="AL292" s="741"/>
      <c r="AM292" s="741"/>
      <c r="AN292" s="741"/>
      <c r="AO292" s="741"/>
      <c r="AP292" s="741"/>
      <c r="AQ292" s="741"/>
      <c r="AR292" s="741"/>
      <c r="AS292" s="741"/>
    </row>
    <row r="293" spans="1:45" ht="15.75" customHeight="1">
      <c r="A293" s="289"/>
      <c r="B293" s="289"/>
      <c r="C293" s="289"/>
      <c r="D293" s="535"/>
      <c r="E293" s="535"/>
      <c r="F293" s="535"/>
      <c r="G293" s="535"/>
      <c r="H293" s="535"/>
      <c r="I293" s="535"/>
      <c r="J293" s="535"/>
      <c r="K293" s="535"/>
      <c r="L293" s="535"/>
      <c r="M293" s="535"/>
      <c r="N293" s="535"/>
      <c r="O293" s="535"/>
      <c r="P293" s="535"/>
      <c r="Q293" s="535"/>
      <c r="R293" s="535"/>
      <c r="S293" s="535"/>
      <c r="T293" s="535"/>
      <c r="U293" s="535"/>
      <c r="V293" s="535"/>
      <c r="W293" s="535"/>
      <c r="X293" s="535"/>
      <c r="Y293" s="535"/>
      <c r="Z293" s="535"/>
      <c r="AA293" s="535"/>
      <c r="AB293" s="535"/>
      <c r="AC293" s="535"/>
      <c r="AD293" s="535"/>
      <c r="AE293" s="535"/>
      <c r="AF293" s="535"/>
      <c r="AG293" s="535"/>
      <c r="AH293" s="535"/>
      <c r="AI293" s="535"/>
      <c r="AJ293" s="535"/>
      <c r="AK293" s="535"/>
      <c r="AL293" s="535"/>
      <c r="AM293" s="535"/>
      <c r="AN293" s="535"/>
      <c r="AO293" s="535"/>
      <c r="AP293" s="535"/>
      <c r="AQ293" s="535"/>
      <c r="AR293" s="535"/>
      <c r="AS293" s="535"/>
    </row>
    <row r="294" spans="1:45" ht="15.75" customHeight="1">
      <c r="A294" s="739"/>
      <c r="B294" s="739"/>
      <c r="C294" s="739"/>
      <c r="D294" s="741"/>
      <c r="E294" s="741"/>
      <c r="F294" s="741"/>
      <c r="G294" s="741"/>
      <c r="H294" s="741"/>
      <c r="I294" s="741"/>
      <c r="J294" s="741"/>
      <c r="K294" s="741"/>
      <c r="L294" s="741"/>
      <c r="M294" s="741"/>
      <c r="N294" s="741"/>
      <c r="O294" s="741"/>
      <c r="P294" s="741"/>
      <c r="Q294" s="741"/>
      <c r="R294" s="741"/>
      <c r="S294" s="741"/>
      <c r="T294" s="741"/>
      <c r="U294" s="741"/>
      <c r="V294" s="741"/>
      <c r="W294" s="741"/>
      <c r="X294" s="741"/>
      <c r="Y294" s="741"/>
      <c r="Z294" s="741"/>
      <c r="AA294" s="741"/>
      <c r="AB294" s="741"/>
      <c r="AC294" s="741"/>
      <c r="AD294" s="741"/>
      <c r="AE294" s="741"/>
      <c r="AF294" s="741"/>
      <c r="AG294" s="741"/>
      <c r="AH294" s="741"/>
      <c r="AI294" s="741"/>
      <c r="AJ294" s="741"/>
      <c r="AK294" s="741"/>
      <c r="AL294" s="741"/>
      <c r="AM294" s="741"/>
      <c r="AN294" s="741"/>
      <c r="AO294" s="741"/>
      <c r="AP294" s="741"/>
      <c r="AQ294" s="741"/>
      <c r="AR294" s="741"/>
      <c r="AS294" s="741"/>
    </row>
    <row r="295" spans="1:45" ht="15.75" customHeight="1">
      <c r="A295" s="289"/>
      <c r="B295" s="289"/>
      <c r="C295" s="289"/>
      <c r="D295" s="535"/>
      <c r="E295" s="535"/>
      <c r="F295" s="535"/>
      <c r="G295" s="535"/>
      <c r="H295" s="535"/>
      <c r="I295" s="535"/>
      <c r="J295" s="535"/>
      <c r="K295" s="535"/>
      <c r="L295" s="535"/>
      <c r="M295" s="535"/>
      <c r="N295" s="535"/>
      <c r="O295" s="535"/>
      <c r="P295" s="535"/>
      <c r="Q295" s="535"/>
      <c r="R295" s="535"/>
      <c r="S295" s="535"/>
      <c r="T295" s="535"/>
      <c r="U295" s="535"/>
      <c r="V295" s="535"/>
      <c r="W295" s="535"/>
      <c r="X295" s="535"/>
      <c r="Y295" s="535"/>
      <c r="Z295" s="535"/>
      <c r="AA295" s="535"/>
      <c r="AB295" s="535"/>
      <c r="AC295" s="535"/>
      <c r="AD295" s="535"/>
      <c r="AE295" s="535"/>
      <c r="AF295" s="535"/>
      <c r="AG295" s="535"/>
      <c r="AH295" s="535"/>
      <c r="AI295" s="535"/>
      <c r="AJ295" s="535"/>
      <c r="AK295" s="535"/>
      <c r="AL295" s="535"/>
      <c r="AM295" s="535"/>
      <c r="AN295" s="535"/>
      <c r="AO295" s="535"/>
      <c r="AP295" s="535"/>
      <c r="AQ295" s="535"/>
      <c r="AR295" s="535"/>
      <c r="AS295" s="535"/>
    </row>
    <row r="296" spans="1:45" ht="15.75" customHeight="1">
      <c r="A296" s="739"/>
      <c r="B296" s="739"/>
      <c r="C296" s="739"/>
      <c r="D296" s="741"/>
      <c r="E296" s="741"/>
      <c r="F296" s="741"/>
      <c r="G296" s="741"/>
      <c r="H296" s="741"/>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741"/>
      <c r="AH296" s="741"/>
      <c r="AI296" s="741"/>
      <c r="AJ296" s="741"/>
      <c r="AK296" s="741"/>
      <c r="AL296" s="741"/>
      <c r="AM296" s="741"/>
      <c r="AN296" s="741"/>
      <c r="AO296" s="741"/>
      <c r="AP296" s="741"/>
      <c r="AQ296" s="741"/>
      <c r="AR296" s="741"/>
      <c r="AS296" s="741"/>
    </row>
    <row r="297" spans="1:45" ht="15.75" customHeight="1">
      <c r="A297" s="289"/>
      <c r="B297" s="289"/>
      <c r="C297" s="289"/>
      <c r="D297" s="535"/>
      <c r="E297" s="535"/>
      <c r="F297" s="535"/>
      <c r="G297" s="535"/>
      <c r="H297" s="535"/>
      <c r="I297" s="535"/>
      <c r="J297" s="535"/>
      <c r="K297" s="535"/>
      <c r="L297" s="535"/>
      <c r="M297" s="535"/>
      <c r="N297" s="535"/>
      <c r="O297" s="535"/>
      <c r="P297" s="535"/>
      <c r="Q297" s="535"/>
      <c r="R297" s="535"/>
      <c r="S297" s="535"/>
      <c r="T297" s="535"/>
      <c r="U297" s="535"/>
      <c r="V297" s="535"/>
      <c r="W297" s="535"/>
      <c r="X297" s="535"/>
      <c r="Y297" s="535"/>
      <c r="Z297" s="535"/>
      <c r="AA297" s="535"/>
      <c r="AB297" s="535"/>
      <c r="AC297" s="535"/>
      <c r="AD297" s="535"/>
      <c r="AE297" s="535"/>
      <c r="AF297" s="535"/>
      <c r="AG297" s="535"/>
      <c r="AH297" s="535"/>
      <c r="AI297" s="535"/>
      <c r="AJ297" s="535"/>
      <c r="AK297" s="535"/>
      <c r="AL297" s="535"/>
      <c r="AM297" s="535"/>
      <c r="AN297" s="535"/>
      <c r="AO297" s="535"/>
      <c r="AP297" s="535"/>
      <c r="AQ297" s="535"/>
      <c r="AR297" s="535"/>
      <c r="AS297" s="535"/>
    </row>
    <row r="298" spans="1:45" ht="15.75" customHeight="1">
      <c r="A298" s="739"/>
      <c r="B298" s="739"/>
      <c r="C298" s="739"/>
      <c r="D298" s="741"/>
      <c r="E298" s="741"/>
      <c r="F298" s="741"/>
      <c r="G298" s="741"/>
      <c r="H298" s="741"/>
      <c r="I298" s="741"/>
      <c r="J298" s="741"/>
      <c r="K298" s="741"/>
      <c r="L298" s="741"/>
      <c r="M298" s="741"/>
      <c r="N298" s="741"/>
      <c r="O298" s="741"/>
      <c r="P298" s="741"/>
      <c r="Q298" s="741"/>
      <c r="R298" s="741"/>
      <c r="S298" s="741"/>
      <c r="T298" s="741"/>
      <c r="U298" s="741"/>
      <c r="V298" s="741"/>
      <c r="W298" s="741"/>
      <c r="X298" s="741"/>
      <c r="Y298" s="741"/>
      <c r="Z298" s="741"/>
      <c r="AA298" s="741"/>
      <c r="AB298" s="741"/>
      <c r="AC298" s="741"/>
      <c r="AD298" s="741"/>
      <c r="AE298" s="741"/>
      <c r="AF298" s="741"/>
      <c r="AG298" s="741"/>
      <c r="AH298" s="741"/>
      <c r="AI298" s="741"/>
      <c r="AJ298" s="741"/>
      <c r="AK298" s="741"/>
      <c r="AL298" s="741"/>
      <c r="AM298" s="741"/>
      <c r="AN298" s="741"/>
      <c r="AO298" s="741"/>
      <c r="AP298" s="741"/>
      <c r="AQ298" s="741"/>
      <c r="AR298" s="741"/>
      <c r="AS298" s="741"/>
    </row>
    <row r="299" spans="1:45" ht="15.75" customHeight="1">
      <c r="A299" s="289"/>
      <c r="B299" s="289"/>
      <c r="C299" s="289"/>
      <c r="D299" s="535"/>
      <c r="E299" s="535"/>
      <c r="F299" s="535"/>
      <c r="G299" s="535"/>
      <c r="H299" s="535"/>
      <c r="I299" s="535"/>
      <c r="J299" s="535"/>
      <c r="K299" s="535"/>
      <c r="L299" s="535"/>
      <c r="M299" s="535"/>
      <c r="N299" s="535"/>
      <c r="O299" s="535"/>
      <c r="P299" s="535"/>
      <c r="Q299" s="535"/>
      <c r="R299" s="535"/>
      <c r="S299" s="535"/>
      <c r="T299" s="535"/>
      <c r="U299" s="535"/>
      <c r="V299" s="535"/>
      <c r="W299" s="535"/>
      <c r="X299" s="535"/>
      <c r="Y299" s="535"/>
      <c r="Z299" s="535"/>
      <c r="AA299" s="535"/>
      <c r="AB299" s="535"/>
      <c r="AC299" s="535"/>
      <c r="AD299" s="535"/>
      <c r="AE299" s="535"/>
      <c r="AF299" s="535"/>
      <c r="AG299" s="535"/>
      <c r="AH299" s="535"/>
      <c r="AI299" s="535"/>
      <c r="AJ299" s="535"/>
      <c r="AK299" s="535"/>
      <c r="AL299" s="535"/>
      <c r="AM299" s="535"/>
      <c r="AN299" s="535"/>
      <c r="AO299" s="535"/>
      <c r="AP299" s="535"/>
      <c r="AQ299" s="535"/>
      <c r="AR299" s="535"/>
      <c r="AS299" s="535"/>
    </row>
    <row r="300" spans="1:45" ht="15.75" customHeight="1">
      <c r="A300" s="739"/>
      <c r="B300" s="739"/>
      <c r="C300" s="739"/>
      <c r="D300" s="741"/>
      <c r="E300" s="741"/>
      <c r="F300" s="741"/>
      <c r="G300" s="741"/>
      <c r="H300" s="741"/>
      <c r="I300" s="741"/>
      <c r="J300" s="741"/>
      <c r="K300" s="741"/>
      <c r="L300" s="741"/>
      <c r="M300" s="741"/>
      <c r="N300" s="741"/>
      <c r="O300" s="741"/>
      <c r="P300" s="741"/>
      <c r="Q300" s="741"/>
      <c r="R300" s="741"/>
      <c r="S300" s="741"/>
      <c r="T300" s="741"/>
      <c r="U300" s="741"/>
      <c r="V300" s="741"/>
      <c r="W300" s="741"/>
      <c r="X300" s="741"/>
      <c r="Y300" s="741"/>
      <c r="Z300" s="741"/>
      <c r="AA300" s="741"/>
      <c r="AB300" s="741"/>
      <c r="AC300" s="741"/>
      <c r="AD300" s="741"/>
      <c r="AE300" s="741"/>
      <c r="AF300" s="741"/>
      <c r="AG300" s="741"/>
      <c r="AH300" s="741"/>
      <c r="AI300" s="741"/>
      <c r="AJ300" s="741"/>
      <c r="AK300" s="741"/>
      <c r="AL300" s="741"/>
      <c r="AM300" s="741"/>
      <c r="AN300" s="741"/>
      <c r="AO300" s="741"/>
      <c r="AP300" s="741"/>
      <c r="AQ300" s="741"/>
      <c r="AR300" s="741"/>
      <c r="AS300" s="741"/>
    </row>
    <row r="301" spans="1:45" ht="15.75" customHeight="1">
      <c r="A301" s="289"/>
      <c r="B301" s="289"/>
      <c r="C301" s="289"/>
      <c r="D301" s="535"/>
      <c r="E301" s="535"/>
      <c r="F301" s="535"/>
      <c r="G301" s="535"/>
      <c r="H301" s="535"/>
      <c r="I301" s="535"/>
      <c r="J301" s="535"/>
      <c r="K301" s="535"/>
      <c r="L301" s="535"/>
      <c r="M301" s="535"/>
      <c r="N301" s="535"/>
      <c r="O301" s="535"/>
      <c r="P301" s="535"/>
      <c r="Q301" s="535"/>
      <c r="R301" s="535"/>
      <c r="S301" s="535"/>
      <c r="T301" s="535"/>
      <c r="U301" s="535"/>
      <c r="V301" s="535"/>
      <c r="W301" s="535"/>
      <c r="X301" s="535"/>
      <c r="Y301" s="535"/>
      <c r="Z301" s="535"/>
      <c r="AA301" s="535"/>
      <c r="AB301" s="535"/>
      <c r="AC301" s="535"/>
      <c r="AD301" s="535"/>
      <c r="AE301" s="535"/>
      <c r="AF301" s="535"/>
      <c r="AG301" s="535"/>
      <c r="AH301" s="535"/>
      <c r="AI301" s="535"/>
      <c r="AJ301" s="535"/>
      <c r="AK301" s="535"/>
      <c r="AL301" s="535"/>
      <c r="AM301" s="535"/>
      <c r="AN301" s="535"/>
      <c r="AO301" s="535"/>
      <c r="AP301" s="535"/>
      <c r="AQ301" s="535"/>
      <c r="AR301" s="535"/>
      <c r="AS301" s="535"/>
    </row>
    <row r="302" spans="1:45" ht="15.75" customHeight="1">
      <c r="A302" s="739"/>
      <c r="B302" s="739"/>
      <c r="C302" s="739"/>
      <c r="D302" s="741"/>
      <c r="E302" s="741"/>
      <c r="F302" s="741"/>
      <c r="G302" s="741"/>
      <c r="H302" s="741"/>
      <c r="I302" s="741"/>
      <c r="J302" s="741"/>
      <c r="K302" s="741"/>
      <c r="L302" s="741"/>
      <c r="M302" s="741"/>
      <c r="N302" s="741"/>
      <c r="O302" s="741"/>
      <c r="P302" s="741"/>
      <c r="Q302" s="741"/>
      <c r="R302" s="741"/>
      <c r="S302" s="741"/>
      <c r="T302" s="741"/>
      <c r="U302" s="741"/>
      <c r="V302" s="741"/>
      <c r="W302" s="741"/>
      <c r="X302" s="741"/>
      <c r="Y302" s="741"/>
      <c r="Z302" s="741"/>
      <c r="AA302" s="741"/>
      <c r="AB302" s="741"/>
      <c r="AC302" s="741"/>
      <c r="AD302" s="741"/>
      <c r="AE302" s="741"/>
      <c r="AF302" s="741"/>
      <c r="AG302" s="741"/>
      <c r="AH302" s="741"/>
      <c r="AI302" s="741"/>
      <c r="AJ302" s="741"/>
      <c r="AK302" s="741"/>
      <c r="AL302" s="741"/>
      <c r="AM302" s="741"/>
      <c r="AN302" s="741"/>
      <c r="AO302" s="741"/>
      <c r="AP302" s="741"/>
      <c r="AQ302" s="741"/>
      <c r="AR302" s="741"/>
      <c r="AS302" s="741"/>
    </row>
    <row r="303" spans="1:45" ht="15.75" customHeight="1">
      <c r="A303" s="289"/>
      <c r="B303" s="289"/>
      <c r="C303" s="289"/>
      <c r="D303" s="535"/>
      <c r="E303" s="535"/>
      <c r="F303" s="535"/>
      <c r="G303" s="535"/>
      <c r="H303" s="535"/>
      <c r="I303" s="535"/>
      <c r="J303" s="535"/>
      <c r="K303" s="535"/>
      <c r="L303" s="535"/>
      <c r="M303" s="535"/>
      <c r="N303" s="535"/>
      <c r="O303" s="535"/>
      <c r="P303" s="535"/>
      <c r="Q303" s="535"/>
      <c r="R303" s="535"/>
      <c r="S303" s="535"/>
      <c r="T303" s="535"/>
      <c r="U303" s="535"/>
      <c r="V303" s="535"/>
      <c r="W303" s="535"/>
      <c r="X303" s="535"/>
      <c r="Y303" s="535"/>
      <c r="Z303" s="535"/>
      <c r="AA303" s="535"/>
      <c r="AB303" s="535"/>
      <c r="AC303" s="535"/>
      <c r="AD303" s="535"/>
      <c r="AE303" s="535"/>
      <c r="AF303" s="535"/>
      <c r="AG303" s="535"/>
      <c r="AH303" s="535"/>
      <c r="AI303" s="535"/>
      <c r="AJ303" s="535"/>
      <c r="AK303" s="535"/>
      <c r="AL303" s="535"/>
      <c r="AM303" s="535"/>
      <c r="AN303" s="535"/>
      <c r="AO303" s="535"/>
      <c r="AP303" s="535"/>
      <c r="AQ303" s="535"/>
      <c r="AR303" s="535"/>
      <c r="AS303" s="535"/>
    </row>
    <row r="304" spans="1:45" ht="15.75" customHeight="1">
      <c r="A304" s="739"/>
      <c r="B304" s="739"/>
      <c r="C304" s="739"/>
      <c r="D304" s="741"/>
      <c r="E304" s="741"/>
      <c r="F304" s="741"/>
      <c r="G304" s="741"/>
      <c r="H304" s="741"/>
      <c r="I304" s="741"/>
      <c r="J304" s="741"/>
      <c r="K304" s="741"/>
      <c r="L304" s="741"/>
      <c r="M304" s="741"/>
      <c r="N304" s="741"/>
      <c r="O304" s="741"/>
      <c r="P304" s="741"/>
      <c r="Q304" s="741"/>
      <c r="R304" s="741"/>
      <c r="S304" s="741"/>
      <c r="T304" s="741"/>
      <c r="U304" s="741"/>
      <c r="V304" s="741"/>
      <c r="W304" s="741"/>
      <c r="X304" s="741"/>
      <c r="Y304" s="741"/>
      <c r="Z304" s="741"/>
      <c r="AA304" s="741"/>
      <c r="AB304" s="741"/>
      <c r="AC304" s="741"/>
      <c r="AD304" s="741"/>
      <c r="AE304" s="741"/>
      <c r="AF304" s="741"/>
      <c r="AG304" s="741"/>
      <c r="AH304" s="741"/>
      <c r="AI304" s="741"/>
      <c r="AJ304" s="741"/>
      <c r="AK304" s="741"/>
      <c r="AL304" s="741"/>
      <c r="AM304" s="741"/>
      <c r="AN304" s="741"/>
      <c r="AO304" s="741"/>
      <c r="AP304" s="741"/>
      <c r="AQ304" s="741"/>
      <c r="AR304" s="741"/>
      <c r="AS304" s="741"/>
    </row>
    <row r="305" spans="1:45" ht="15.75" customHeight="1">
      <c r="A305" s="289"/>
      <c r="B305" s="289"/>
      <c r="C305" s="289"/>
      <c r="D305" s="535"/>
      <c r="E305" s="535"/>
      <c r="F305" s="535"/>
      <c r="G305" s="535"/>
      <c r="H305" s="535"/>
      <c r="I305" s="535"/>
      <c r="J305" s="535"/>
      <c r="K305" s="535"/>
      <c r="L305" s="535"/>
      <c r="M305" s="535"/>
      <c r="N305" s="535"/>
      <c r="O305" s="535"/>
      <c r="P305" s="535"/>
      <c r="Q305" s="535"/>
      <c r="R305" s="535"/>
      <c r="S305" s="535"/>
      <c r="T305" s="535"/>
      <c r="U305" s="535"/>
      <c r="V305" s="535"/>
      <c r="W305" s="535"/>
      <c r="X305" s="535"/>
      <c r="Y305" s="535"/>
      <c r="Z305" s="535"/>
      <c r="AA305" s="535"/>
      <c r="AB305" s="535"/>
      <c r="AC305" s="535"/>
      <c r="AD305" s="535"/>
      <c r="AE305" s="535"/>
      <c r="AF305" s="535"/>
      <c r="AG305" s="535"/>
      <c r="AH305" s="535"/>
      <c r="AI305" s="535"/>
      <c r="AJ305" s="535"/>
      <c r="AK305" s="535"/>
      <c r="AL305" s="535"/>
      <c r="AM305" s="535"/>
      <c r="AN305" s="535"/>
      <c r="AO305" s="535"/>
      <c r="AP305" s="535"/>
      <c r="AQ305" s="535"/>
      <c r="AR305" s="535"/>
      <c r="AS305" s="535"/>
    </row>
    <row r="306" spans="1:45" ht="15.75" customHeight="1">
      <c r="A306" s="739"/>
      <c r="B306" s="739"/>
      <c r="C306" s="739"/>
      <c r="D306" s="741"/>
      <c r="E306" s="741"/>
      <c r="F306" s="741"/>
      <c r="G306" s="741"/>
      <c r="H306" s="741"/>
      <c r="I306" s="741"/>
      <c r="J306" s="741"/>
      <c r="K306" s="741"/>
      <c r="L306" s="741"/>
      <c r="M306" s="741"/>
      <c r="N306" s="741"/>
      <c r="O306" s="741"/>
      <c r="P306" s="741"/>
      <c r="Q306" s="741"/>
      <c r="R306" s="741"/>
      <c r="S306" s="741"/>
      <c r="T306" s="741"/>
      <c r="U306" s="741"/>
      <c r="V306" s="741"/>
      <c r="W306" s="741"/>
      <c r="X306" s="741"/>
      <c r="Y306" s="741"/>
      <c r="Z306" s="741"/>
      <c r="AA306" s="741"/>
      <c r="AB306" s="741"/>
      <c r="AC306" s="741"/>
      <c r="AD306" s="741"/>
      <c r="AE306" s="741"/>
      <c r="AF306" s="741"/>
      <c r="AG306" s="741"/>
      <c r="AH306" s="741"/>
      <c r="AI306" s="741"/>
      <c r="AJ306" s="741"/>
      <c r="AK306" s="741"/>
      <c r="AL306" s="741"/>
      <c r="AM306" s="741"/>
      <c r="AN306" s="741"/>
      <c r="AO306" s="741"/>
      <c r="AP306" s="741"/>
      <c r="AQ306" s="741"/>
      <c r="AR306" s="741"/>
      <c r="AS306" s="741"/>
    </row>
    <row r="307" spans="1:45" ht="15.75" customHeight="1">
      <c r="A307" s="289"/>
      <c r="B307" s="289"/>
      <c r="C307" s="289"/>
      <c r="D307" s="535"/>
      <c r="E307" s="535"/>
      <c r="F307" s="535"/>
      <c r="G307" s="535"/>
      <c r="H307" s="535"/>
      <c r="I307" s="535"/>
      <c r="J307" s="535"/>
      <c r="K307" s="535"/>
      <c r="L307" s="535"/>
      <c r="M307" s="535"/>
      <c r="N307" s="535"/>
      <c r="O307" s="535"/>
      <c r="P307" s="535"/>
      <c r="Q307" s="535"/>
      <c r="R307" s="535"/>
      <c r="S307" s="535"/>
      <c r="T307" s="535"/>
      <c r="U307" s="535"/>
      <c r="V307" s="535"/>
      <c r="W307" s="535"/>
      <c r="X307" s="535"/>
      <c r="Y307" s="535"/>
      <c r="Z307" s="535"/>
      <c r="AA307" s="535"/>
      <c r="AB307" s="535"/>
      <c r="AC307" s="535"/>
      <c r="AD307" s="535"/>
      <c r="AE307" s="535"/>
      <c r="AF307" s="535"/>
      <c r="AG307" s="535"/>
      <c r="AH307" s="535"/>
      <c r="AI307" s="535"/>
      <c r="AJ307" s="535"/>
      <c r="AK307" s="535"/>
      <c r="AL307" s="535"/>
      <c r="AM307" s="535"/>
      <c r="AN307" s="535"/>
      <c r="AO307" s="535"/>
      <c r="AP307" s="535"/>
      <c r="AQ307" s="535"/>
      <c r="AR307" s="535"/>
      <c r="AS307" s="535"/>
    </row>
    <row r="308" spans="1:45" ht="15.75" customHeight="1">
      <c r="A308" s="739"/>
      <c r="B308" s="739"/>
      <c r="C308" s="739"/>
      <c r="D308" s="741"/>
      <c r="E308" s="741"/>
      <c r="F308" s="741"/>
      <c r="G308" s="741"/>
      <c r="H308" s="741"/>
      <c r="I308" s="741"/>
      <c r="J308" s="741"/>
      <c r="K308" s="741"/>
      <c r="L308" s="741"/>
      <c r="M308" s="741"/>
      <c r="N308" s="741"/>
      <c r="O308" s="741"/>
      <c r="P308" s="741"/>
      <c r="Q308" s="741"/>
      <c r="R308" s="741"/>
      <c r="S308" s="741"/>
      <c r="T308" s="741"/>
      <c r="U308" s="741"/>
      <c r="V308" s="741"/>
      <c r="W308" s="741"/>
      <c r="X308" s="741"/>
      <c r="Y308" s="741"/>
      <c r="Z308" s="741"/>
      <c r="AA308" s="741"/>
      <c r="AB308" s="741"/>
      <c r="AC308" s="741"/>
      <c r="AD308" s="741"/>
      <c r="AE308" s="741"/>
      <c r="AF308" s="741"/>
      <c r="AG308" s="741"/>
      <c r="AH308" s="741"/>
      <c r="AI308" s="741"/>
      <c r="AJ308" s="741"/>
      <c r="AK308" s="741"/>
      <c r="AL308" s="741"/>
      <c r="AM308" s="741"/>
      <c r="AN308" s="741"/>
      <c r="AO308" s="741"/>
      <c r="AP308" s="741"/>
      <c r="AQ308" s="741"/>
      <c r="AR308" s="741"/>
      <c r="AS308" s="741"/>
    </row>
    <row r="309" spans="1:45" ht="15.75" customHeight="1">
      <c r="A309" s="289"/>
      <c r="B309" s="289"/>
      <c r="C309" s="289"/>
      <c r="D309" s="535"/>
      <c r="E309" s="535"/>
      <c r="F309" s="535"/>
      <c r="G309" s="535"/>
      <c r="H309" s="535"/>
      <c r="I309" s="535"/>
      <c r="J309" s="535"/>
      <c r="K309" s="535"/>
      <c r="L309" s="535"/>
      <c r="M309" s="535"/>
      <c r="N309" s="535"/>
      <c r="O309" s="535"/>
      <c r="P309" s="535"/>
      <c r="Q309" s="535"/>
      <c r="R309" s="535"/>
      <c r="S309" s="535"/>
      <c r="T309" s="535"/>
      <c r="U309" s="535"/>
      <c r="V309" s="535"/>
      <c r="W309" s="535"/>
      <c r="X309" s="535"/>
      <c r="Y309" s="535"/>
      <c r="Z309" s="535"/>
      <c r="AA309" s="535"/>
      <c r="AB309" s="535"/>
      <c r="AC309" s="535"/>
      <c r="AD309" s="535"/>
      <c r="AE309" s="535"/>
      <c r="AF309" s="535"/>
      <c r="AG309" s="535"/>
      <c r="AH309" s="535"/>
      <c r="AI309" s="535"/>
      <c r="AJ309" s="535"/>
      <c r="AK309" s="535"/>
      <c r="AL309" s="535"/>
      <c r="AM309" s="535"/>
      <c r="AN309" s="535"/>
      <c r="AO309" s="535"/>
      <c r="AP309" s="535"/>
      <c r="AQ309" s="535"/>
      <c r="AR309" s="535"/>
      <c r="AS309" s="535"/>
    </row>
    <row r="310" spans="1:45" ht="15.75" customHeight="1">
      <c r="A310" s="739"/>
      <c r="B310" s="739"/>
      <c r="C310" s="739"/>
      <c r="D310" s="741"/>
      <c r="E310" s="741"/>
      <c r="F310" s="741"/>
      <c r="G310" s="741"/>
      <c r="H310" s="741"/>
      <c r="I310" s="741"/>
      <c r="J310" s="741"/>
      <c r="K310" s="741"/>
      <c r="L310" s="741"/>
      <c r="M310" s="741"/>
      <c r="N310" s="741"/>
      <c r="O310" s="741"/>
      <c r="P310" s="741"/>
      <c r="Q310" s="741"/>
      <c r="R310" s="741"/>
      <c r="S310" s="741"/>
      <c r="T310" s="741"/>
      <c r="U310" s="741"/>
      <c r="V310" s="741"/>
      <c r="W310" s="741"/>
      <c r="X310" s="741"/>
      <c r="Y310" s="741"/>
      <c r="Z310" s="741"/>
      <c r="AA310" s="741"/>
      <c r="AB310" s="741"/>
      <c r="AC310" s="741"/>
      <c r="AD310" s="741"/>
      <c r="AE310" s="741"/>
      <c r="AF310" s="741"/>
      <c r="AG310" s="741"/>
      <c r="AH310" s="741"/>
      <c r="AI310" s="741"/>
      <c r="AJ310" s="741"/>
      <c r="AK310" s="741"/>
      <c r="AL310" s="741"/>
      <c r="AM310" s="741"/>
      <c r="AN310" s="741"/>
      <c r="AO310" s="741"/>
      <c r="AP310" s="741"/>
      <c r="AQ310" s="741"/>
      <c r="AR310" s="741"/>
      <c r="AS310" s="741"/>
    </row>
    <row r="311" spans="1:45" ht="15.75" customHeight="1">
      <c r="A311" s="289"/>
      <c r="B311" s="289"/>
      <c r="C311" s="289"/>
      <c r="D311" s="535"/>
      <c r="E311" s="535"/>
      <c r="F311" s="535"/>
      <c r="G311" s="535"/>
      <c r="H311" s="535"/>
      <c r="I311" s="535"/>
      <c r="J311" s="535"/>
      <c r="K311" s="535"/>
      <c r="L311" s="535"/>
      <c r="M311" s="535"/>
      <c r="N311" s="535"/>
      <c r="O311" s="535"/>
      <c r="P311" s="535"/>
      <c r="Q311" s="535"/>
      <c r="R311" s="535"/>
      <c r="S311" s="535"/>
      <c r="T311" s="535"/>
      <c r="U311" s="535"/>
      <c r="V311" s="535"/>
      <c r="W311" s="535"/>
      <c r="X311" s="535"/>
      <c r="Y311" s="535"/>
      <c r="Z311" s="535"/>
      <c r="AA311" s="535"/>
      <c r="AB311" s="535"/>
      <c r="AC311" s="535"/>
      <c r="AD311" s="535"/>
      <c r="AE311" s="535"/>
      <c r="AF311" s="535"/>
      <c r="AG311" s="535"/>
      <c r="AH311" s="535"/>
      <c r="AI311" s="535"/>
      <c r="AJ311" s="535"/>
      <c r="AK311" s="535"/>
      <c r="AL311" s="535"/>
      <c r="AM311" s="535"/>
      <c r="AN311" s="535"/>
      <c r="AO311" s="535"/>
      <c r="AP311" s="535"/>
      <c r="AQ311" s="535"/>
      <c r="AR311" s="535"/>
      <c r="AS311" s="535"/>
    </row>
    <row r="312" spans="1:45" ht="15.75" customHeight="1">
      <c r="A312" s="739"/>
      <c r="B312" s="739"/>
      <c r="C312" s="739"/>
      <c r="D312" s="741"/>
      <c r="E312" s="741"/>
      <c r="F312" s="741"/>
      <c r="G312" s="741"/>
      <c r="H312" s="741"/>
      <c r="I312" s="741"/>
      <c r="J312" s="741"/>
      <c r="K312" s="741"/>
      <c r="L312" s="741"/>
      <c r="M312" s="741"/>
      <c r="N312" s="741"/>
      <c r="O312" s="741"/>
      <c r="P312" s="741"/>
      <c r="Q312" s="741"/>
      <c r="R312" s="741"/>
      <c r="S312" s="741"/>
      <c r="T312" s="741"/>
      <c r="U312" s="741"/>
      <c r="V312" s="741"/>
      <c r="W312" s="741"/>
      <c r="X312" s="741"/>
      <c r="Y312" s="741"/>
      <c r="Z312" s="741"/>
      <c r="AA312" s="741"/>
      <c r="AB312" s="741"/>
      <c r="AC312" s="741"/>
      <c r="AD312" s="741"/>
      <c r="AE312" s="741"/>
      <c r="AF312" s="741"/>
      <c r="AG312" s="741"/>
      <c r="AH312" s="741"/>
      <c r="AI312" s="741"/>
      <c r="AJ312" s="741"/>
      <c r="AK312" s="741"/>
      <c r="AL312" s="741"/>
      <c r="AM312" s="741"/>
      <c r="AN312" s="741"/>
      <c r="AO312" s="741"/>
      <c r="AP312" s="741"/>
      <c r="AQ312" s="741"/>
      <c r="AR312" s="741"/>
      <c r="AS312" s="741"/>
    </row>
    <row r="313" spans="1:45" ht="15.75" customHeight="1">
      <c r="A313" s="289"/>
      <c r="B313" s="289"/>
      <c r="C313" s="289"/>
      <c r="D313" s="535"/>
      <c r="E313" s="535"/>
      <c r="F313" s="535"/>
      <c r="G313" s="535"/>
      <c r="H313" s="535"/>
      <c r="I313" s="535"/>
      <c r="J313" s="535"/>
      <c r="K313" s="535"/>
      <c r="L313" s="535"/>
      <c r="M313" s="535"/>
      <c r="N313" s="535"/>
      <c r="O313" s="535"/>
      <c r="P313" s="535"/>
      <c r="Q313" s="535"/>
      <c r="R313" s="535"/>
      <c r="S313" s="535"/>
      <c r="T313" s="535"/>
      <c r="U313" s="535"/>
      <c r="V313" s="535"/>
      <c r="W313" s="535"/>
      <c r="X313" s="535"/>
      <c r="Y313" s="535"/>
      <c r="Z313" s="535"/>
      <c r="AA313" s="535"/>
      <c r="AB313" s="535"/>
      <c r="AC313" s="535"/>
      <c r="AD313" s="535"/>
      <c r="AE313" s="535"/>
      <c r="AF313" s="535"/>
      <c r="AG313" s="535"/>
      <c r="AH313" s="535"/>
      <c r="AI313" s="535"/>
      <c r="AJ313" s="535"/>
      <c r="AK313" s="535"/>
      <c r="AL313" s="535"/>
      <c r="AM313" s="535"/>
      <c r="AN313" s="535"/>
      <c r="AO313" s="535"/>
      <c r="AP313" s="535"/>
      <c r="AQ313" s="535"/>
      <c r="AR313" s="535"/>
      <c r="AS313" s="535"/>
    </row>
    <row r="314" spans="1:45" ht="15.75" customHeight="1">
      <c r="A314" s="739"/>
      <c r="B314" s="739"/>
      <c r="C314" s="739"/>
      <c r="D314" s="741"/>
      <c r="E314" s="741"/>
      <c r="F314" s="741"/>
      <c r="G314" s="741"/>
      <c r="H314" s="741"/>
      <c r="I314" s="741"/>
      <c r="J314" s="741"/>
      <c r="K314" s="741"/>
      <c r="L314" s="741"/>
      <c r="M314" s="741"/>
      <c r="N314" s="741"/>
      <c r="O314" s="741"/>
      <c r="P314" s="741"/>
      <c r="Q314" s="741"/>
      <c r="R314" s="741"/>
      <c r="S314" s="741"/>
      <c r="T314" s="741"/>
      <c r="U314" s="741"/>
      <c r="V314" s="741"/>
      <c r="W314" s="741"/>
      <c r="X314" s="741"/>
      <c r="Y314" s="741"/>
      <c r="Z314" s="741"/>
      <c r="AA314" s="741"/>
      <c r="AB314" s="741"/>
      <c r="AC314" s="741"/>
      <c r="AD314" s="741"/>
      <c r="AE314" s="741"/>
      <c r="AF314" s="741"/>
      <c r="AG314" s="741"/>
      <c r="AH314" s="741"/>
      <c r="AI314" s="741"/>
      <c r="AJ314" s="741"/>
      <c r="AK314" s="741"/>
      <c r="AL314" s="741"/>
      <c r="AM314" s="741"/>
      <c r="AN314" s="741"/>
      <c r="AO314" s="741"/>
      <c r="AP314" s="741"/>
      <c r="AQ314" s="741"/>
      <c r="AR314" s="741"/>
      <c r="AS314" s="741"/>
    </row>
    <row r="315" spans="1:45" ht="15.75" customHeight="1">
      <c r="A315" s="289"/>
      <c r="B315" s="289"/>
      <c r="C315" s="289"/>
      <c r="D315" s="535"/>
      <c r="E315" s="535"/>
      <c r="F315" s="535"/>
      <c r="G315" s="535"/>
      <c r="H315" s="535"/>
      <c r="I315" s="535"/>
      <c r="J315" s="535"/>
      <c r="K315" s="535"/>
      <c r="L315" s="535"/>
      <c r="M315" s="535"/>
      <c r="N315" s="535"/>
      <c r="O315" s="535"/>
      <c r="P315" s="535"/>
      <c r="Q315" s="535"/>
      <c r="R315" s="535"/>
      <c r="S315" s="535"/>
      <c r="T315" s="535"/>
      <c r="U315" s="535"/>
      <c r="V315" s="535"/>
      <c r="W315" s="535"/>
      <c r="X315" s="535"/>
      <c r="Y315" s="535"/>
      <c r="Z315" s="535"/>
      <c r="AA315" s="535"/>
      <c r="AB315" s="535"/>
      <c r="AC315" s="535"/>
      <c r="AD315" s="535"/>
      <c r="AE315" s="535"/>
      <c r="AF315" s="535"/>
      <c r="AG315" s="535"/>
      <c r="AH315" s="535"/>
      <c r="AI315" s="535"/>
      <c r="AJ315" s="535"/>
      <c r="AK315" s="535"/>
      <c r="AL315" s="535"/>
      <c r="AM315" s="535"/>
      <c r="AN315" s="535"/>
      <c r="AO315" s="535"/>
      <c r="AP315" s="535"/>
      <c r="AQ315" s="535"/>
      <c r="AR315" s="535"/>
      <c r="AS315" s="535"/>
    </row>
    <row r="316" spans="1:45" ht="15.75" customHeight="1">
      <c r="A316" s="739"/>
      <c r="B316" s="739"/>
      <c r="C316" s="739"/>
      <c r="D316" s="741"/>
      <c r="E316" s="741"/>
      <c r="F316" s="741"/>
      <c r="G316" s="741"/>
      <c r="H316" s="741"/>
      <c r="I316" s="741"/>
      <c r="J316" s="741"/>
      <c r="K316" s="741"/>
      <c r="L316" s="741"/>
      <c r="M316" s="741"/>
      <c r="N316" s="741"/>
      <c r="O316" s="741"/>
      <c r="P316" s="741"/>
      <c r="Q316" s="741"/>
      <c r="R316" s="741"/>
      <c r="S316" s="741"/>
      <c r="T316" s="741"/>
      <c r="U316" s="741"/>
      <c r="V316" s="741"/>
      <c r="W316" s="741"/>
      <c r="X316" s="741"/>
      <c r="Y316" s="741"/>
      <c r="Z316" s="741"/>
      <c r="AA316" s="741"/>
      <c r="AB316" s="741"/>
      <c r="AC316" s="741"/>
      <c r="AD316" s="741"/>
      <c r="AE316" s="741"/>
      <c r="AF316" s="741"/>
      <c r="AG316" s="741"/>
      <c r="AH316" s="741"/>
      <c r="AI316" s="741"/>
      <c r="AJ316" s="741"/>
      <c r="AK316" s="741"/>
      <c r="AL316" s="741"/>
      <c r="AM316" s="741"/>
      <c r="AN316" s="741"/>
      <c r="AO316" s="741"/>
      <c r="AP316" s="741"/>
      <c r="AQ316" s="741"/>
      <c r="AR316" s="741"/>
      <c r="AS316" s="741"/>
    </row>
    <row r="317" spans="1:45" ht="15.75" customHeight="1">
      <c r="A317" s="289"/>
      <c r="B317" s="289"/>
      <c r="C317" s="289"/>
      <c r="D317" s="535"/>
      <c r="E317" s="535"/>
      <c r="F317" s="535"/>
      <c r="G317" s="535"/>
      <c r="H317" s="535"/>
      <c r="I317" s="535"/>
      <c r="J317" s="535"/>
      <c r="K317" s="535"/>
      <c r="L317" s="535"/>
      <c r="M317" s="535"/>
      <c r="N317" s="535"/>
      <c r="O317" s="535"/>
      <c r="P317" s="535"/>
      <c r="Q317" s="535"/>
      <c r="R317" s="535"/>
      <c r="S317" s="535"/>
      <c r="T317" s="535"/>
      <c r="U317" s="535"/>
      <c r="V317" s="535"/>
      <c r="W317" s="535"/>
      <c r="X317" s="535"/>
      <c r="Y317" s="535"/>
      <c r="Z317" s="535"/>
      <c r="AA317" s="535"/>
      <c r="AB317" s="535"/>
      <c r="AC317" s="535"/>
      <c r="AD317" s="535"/>
      <c r="AE317" s="535"/>
      <c r="AF317" s="535"/>
      <c r="AG317" s="535"/>
      <c r="AH317" s="535"/>
      <c r="AI317" s="535"/>
      <c r="AJ317" s="535"/>
      <c r="AK317" s="535"/>
      <c r="AL317" s="535"/>
      <c r="AM317" s="535"/>
      <c r="AN317" s="535"/>
      <c r="AO317" s="535"/>
      <c r="AP317" s="535"/>
      <c r="AQ317" s="535"/>
      <c r="AR317" s="535"/>
      <c r="AS317" s="535"/>
    </row>
    <row r="318" spans="1:45" ht="15.75" customHeight="1">
      <c r="A318" s="739"/>
      <c r="B318" s="739"/>
      <c r="C318" s="739"/>
      <c r="D318" s="741"/>
      <c r="E318" s="741"/>
      <c r="F318" s="741"/>
      <c r="G318" s="741"/>
      <c r="H318" s="741"/>
      <c r="I318" s="741"/>
      <c r="J318" s="741"/>
      <c r="K318" s="741"/>
      <c r="L318" s="741"/>
      <c r="M318" s="741"/>
      <c r="N318" s="741"/>
      <c r="O318" s="741"/>
      <c r="P318" s="741"/>
      <c r="Q318" s="741"/>
      <c r="R318" s="741"/>
      <c r="S318" s="741"/>
      <c r="T318" s="741"/>
      <c r="U318" s="741"/>
      <c r="V318" s="741"/>
      <c r="W318" s="741"/>
      <c r="X318" s="741"/>
      <c r="Y318" s="741"/>
      <c r="Z318" s="741"/>
      <c r="AA318" s="741"/>
      <c r="AB318" s="741"/>
      <c r="AC318" s="741"/>
      <c r="AD318" s="741"/>
      <c r="AE318" s="741"/>
      <c r="AF318" s="741"/>
      <c r="AG318" s="741"/>
      <c r="AH318" s="741"/>
      <c r="AI318" s="741"/>
      <c r="AJ318" s="741"/>
      <c r="AK318" s="741"/>
      <c r="AL318" s="741"/>
      <c r="AM318" s="741"/>
      <c r="AN318" s="741"/>
      <c r="AO318" s="741"/>
      <c r="AP318" s="741"/>
      <c r="AQ318" s="741"/>
      <c r="AR318" s="741"/>
      <c r="AS318" s="741"/>
    </row>
    <row r="319" spans="1:45" ht="15.75" customHeight="1">
      <c r="A319" s="289"/>
      <c r="B319" s="289"/>
      <c r="C319" s="289"/>
      <c r="D319" s="535"/>
      <c r="E319" s="535"/>
      <c r="F319" s="535"/>
      <c r="G319" s="535"/>
      <c r="H319" s="535"/>
      <c r="I319" s="535"/>
      <c r="J319" s="535"/>
      <c r="K319" s="535"/>
      <c r="L319" s="535"/>
      <c r="M319" s="535"/>
      <c r="N319" s="535"/>
      <c r="O319" s="535"/>
      <c r="P319" s="535"/>
      <c r="Q319" s="535"/>
      <c r="R319" s="535"/>
      <c r="S319" s="535"/>
      <c r="T319" s="535"/>
      <c r="U319" s="535"/>
      <c r="V319" s="535"/>
      <c r="W319" s="535"/>
      <c r="X319" s="535"/>
      <c r="Y319" s="535"/>
      <c r="Z319" s="535"/>
      <c r="AA319" s="535"/>
      <c r="AB319" s="535"/>
      <c r="AC319" s="535"/>
      <c r="AD319" s="535"/>
      <c r="AE319" s="535"/>
      <c r="AF319" s="535"/>
      <c r="AG319" s="535"/>
      <c r="AH319" s="535"/>
      <c r="AI319" s="535"/>
      <c r="AJ319" s="535"/>
      <c r="AK319" s="535"/>
      <c r="AL319" s="535"/>
      <c r="AM319" s="535"/>
      <c r="AN319" s="535"/>
      <c r="AO319" s="535"/>
      <c r="AP319" s="535"/>
      <c r="AQ319" s="535"/>
      <c r="AR319" s="535"/>
      <c r="AS319" s="535"/>
    </row>
    <row r="320" spans="1:45" ht="15.75" customHeight="1">
      <c r="A320" s="739"/>
      <c r="B320" s="739"/>
      <c r="C320" s="739"/>
      <c r="D320" s="741"/>
      <c r="E320" s="741"/>
      <c r="F320" s="741"/>
      <c r="G320" s="741"/>
      <c r="H320" s="741"/>
      <c r="I320" s="741"/>
      <c r="J320" s="741"/>
      <c r="K320" s="741"/>
      <c r="L320" s="741"/>
      <c r="M320" s="741"/>
      <c r="N320" s="741"/>
      <c r="O320" s="741"/>
      <c r="P320" s="741"/>
      <c r="Q320" s="741"/>
      <c r="R320" s="741"/>
      <c r="S320" s="741"/>
      <c r="T320" s="741"/>
      <c r="U320" s="741"/>
      <c r="V320" s="741"/>
      <c r="W320" s="741"/>
      <c r="X320" s="741"/>
      <c r="Y320" s="741"/>
      <c r="Z320" s="741"/>
      <c r="AA320" s="741"/>
      <c r="AB320" s="741"/>
      <c r="AC320" s="741"/>
      <c r="AD320" s="741"/>
      <c r="AE320" s="741"/>
      <c r="AF320" s="741"/>
      <c r="AG320" s="741"/>
      <c r="AH320" s="741"/>
      <c r="AI320" s="741"/>
      <c r="AJ320" s="741"/>
      <c r="AK320" s="741"/>
      <c r="AL320" s="741"/>
      <c r="AM320" s="741"/>
      <c r="AN320" s="741"/>
      <c r="AO320" s="741"/>
      <c r="AP320" s="741"/>
      <c r="AQ320" s="741"/>
      <c r="AR320" s="741"/>
      <c r="AS320" s="741"/>
    </row>
    <row r="321" spans="1:45" ht="15.75" customHeight="1">
      <c r="A321" s="289"/>
      <c r="B321" s="289"/>
      <c r="C321" s="289"/>
      <c r="D321" s="535"/>
      <c r="E321" s="535"/>
      <c r="F321" s="535"/>
      <c r="G321" s="535"/>
      <c r="H321" s="535"/>
      <c r="I321" s="535"/>
      <c r="J321" s="535"/>
      <c r="K321" s="535"/>
      <c r="L321" s="535"/>
      <c r="M321" s="535"/>
      <c r="N321" s="535"/>
      <c r="O321" s="535"/>
      <c r="P321" s="535"/>
      <c r="Q321" s="535"/>
      <c r="R321" s="535"/>
      <c r="S321" s="535"/>
      <c r="T321" s="535"/>
      <c r="U321" s="535"/>
      <c r="V321" s="535"/>
      <c r="W321" s="535"/>
      <c r="X321" s="535"/>
      <c r="Y321" s="535"/>
      <c r="Z321" s="535"/>
      <c r="AA321" s="535"/>
      <c r="AB321" s="535"/>
      <c r="AC321" s="535"/>
      <c r="AD321" s="535"/>
      <c r="AE321" s="535"/>
      <c r="AF321" s="535"/>
      <c r="AG321" s="535"/>
      <c r="AH321" s="535"/>
      <c r="AI321" s="535"/>
      <c r="AJ321" s="535"/>
      <c r="AK321" s="535"/>
      <c r="AL321" s="535"/>
      <c r="AM321" s="535"/>
      <c r="AN321" s="535"/>
      <c r="AO321" s="535"/>
      <c r="AP321" s="535"/>
      <c r="AQ321" s="535"/>
      <c r="AR321" s="535"/>
      <c r="AS321" s="535"/>
    </row>
    <row r="322" spans="1:45" ht="15.75" customHeight="1">
      <c r="A322" s="739"/>
      <c r="B322" s="739"/>
      <c r="C322" s="739"/>
      <c r="D322" s="741"/>
      <c r="E322" s="741"/>
      <c r="F322" s="741"/>
      <c r="G322" s="741"/>
      <c r="H322" s="741"/>
      <c r="I322" s="741"/>
      <c r="J322" s="741"/>
      <c r="K322" s="741"/>
      <c r="L322" s="741"/>
      <c r="M322" s="741"/>
      <c r="N322" s="741"/>
      <c r="O322" s="741"/>
      <c r="P322" s="741"/>
      <c r="Q322" s="741"/>
      <c r="R322" s="741"/>
      <c r="S322" s="741"/>
      <c r="T322" s="741"/>
      <c r="U322" s="741"/>
      <c r="V322" s="741"/>
      <c r="W322" s="741"/>
      <c r="X322" s="741"/>
      <c r="Y322" s="741"/>
      <c r="Z322" s="741"/>
      <c r="AA322" s="741"/>
      <c r="AB322" s="741"/>
      <c r="AC322" s="741"/>
      <c r="AD322" s="741"/>
      <c r="AE322" s="741"/>
      <c r="AF322" s="741"/>
      <c r="AG322" s="741"/>
      <c r="AH322" s="741"/>
      <c r="AI322" s="741"/>
      <c r="AJ322" s="741"/>
      <c r="AK322" s="741"/>
      <c r="AL322" s="741"/>
      <c r="AM322" s="741"/>
      <c r="AN322" s="741"/>
      <c r="AO322" s="741"/>
      <c r="AP322" s="741"/>
      <c r="AQ322" s="741"/>
      <c r="AR322" s="741"/>
      <c r="AS322" s="741"/>
    </row>
    <row r="323" spans="1:45" ht="15.75" customHeight="1">
      <c r="A323" s="289"/>
      <c r="B323" s="289"/>
      <c r="C323" s="289"/>
      <c r="D323" s="535"/>
      <c r="E323" s="535"/>
      <c r="F323" s="535"/>
      <c r="G323" s="535"/>
      <c r="H323" s="535"/>
      <c r="I323" s="535"/>
      <c r="J323" s="535"/>
      <c r="K323" s="535"/>
      <c r="L323" s="535"/>
      <c r="M323" s="535"/>
      <c r="N323" s="535"/>
      <c r="O323" s="535"/>
      <c r="P323" s="535"/>
      <c r="Q323" s="535"/>
      <c r="R323" s="535"/>
      <c r="S323" s="535"/>
      <c r="T323" s="535"/>
      <c r="U323" s="535"/>
      <c r="V323" s="535"/>
      <c r="W323" s="535"/>
      <c r="X323" s="535"/>
      <c r="Y323" s="535"/>
      <c r="Z323" s="535"/>
      <c r="AA323" s="535"/>
      <c r="AB323" s="535"/>
      <c r="AC323" s="535"/>
      <c r="AD323" s="535"/>
      <c r="AE323" s="535"/>
      <c r="AF323" s="535"/>
      <c r="AG323" s="535"/>
      <c r="AH323" s="535"/>
      <c r="AI323" s="535"/>
      <c r="AJ323" s="535"/>
      <c r="AK323" s="535"/>
      <c r="AL323" s="535"/>
      <c r="AM323" s="535"/>
      <c r="AN323" s="535"/>
      <c r="AO323" s="535"/>
      <c r="AP323" s="535"/>
      <c r="AQ323" s="535"/>
      <c r="AR323" s="535"/>
      <c r="AS323" s="535"/>
    </row>
    <row r="324" spans="1:45" ht="15.75" customHeight="1">
      <c r="A324" s="739"/>
      <c r="B324" s="739"/>
      <c r="C324" s="739"/>
      <c r="D324" s="741"/>
      <c r="E324" s="741"/>
      <c r="F324" s="741"/>
      <c r="G324" s="741"/>
      <c r="H324" s="741"/>
      <c r="I324" s="741"/>
      <c r="J324" s="741"/>
      <c r="K324" s="741"/>
      <c r="L324" s="741"/>
      <c r="M324" s="741"/>
      <c r="N324" s="741"/>
      <c r="O324" s="741"/>
      <c r="P324" s="741"/>
      <c r="Q324" s="741"/>
      <c r="R324" s="741"/>
      <c r="S324" s="741"/>
      <c r="T324" s="741"/>
      <c r="U324" s="741"/>
      <c r="V324" s="741"/>
      <c r="W324" s="741"/>
      <c r="X324" s="741"/>
      <c r="Y324" s="741"/>
      <c r="Z324" s="741"/>
      <c r="AA324" s="741"/>
      <c r="AB324" s="741"/>
      <c r="AC324" s="741"/>
      <c r="AD324" s="741"/>
      <c r="AE324" s="741"/>
      <c r="AF324" s="741"/>
      <c r="AG324" s="741"/>
      <c r="AH324" s="741"/>
      <c r="AI324" s="741"/>
      <c r="AJ324" s="741"/>
      <c r="AK324" s="741"/>
      <c r="AL324" s="741"/>
      <c r="AM324" s="741"/>
      <c r="AN324" s="741"/>
      <c r="AO324" s="741"/>
      <c r="AP324" s="741"/>
      <c r="AQ324" s="741"/>
      <c r="AR324" s="741"/>
      <c r="AS324" s="741"/>
    </row>
    <row r="325" spans="1:45" ht="15.75" customHeight="1">
      <c r="A325" s="289"/>
      <c r="B325" s="289"/>
      <c r="C325" s="289"/>
      <c r="D325" s="535"/>
      <c r="E325" s="535"/>
      <c r="F325" s="535"/>
      <c r="G325" s="535"/>
      <c r="H325" s="535"/>
      <c r="I325" s="535"/>
      <c r="J325" s="535"/>
      <c r="K325" s="535"/>
      <c r="L325" s="535"/>
      <c r="M325" s="535"/>
      <c r="N325" s="535"/>
      <c r="O325" s="535"/>
      <c r="P325" s="535"/>
      <c r="Q325" s="535"/>
      <c r="R325" s="535"/>
      <c r="S325" s="535"/>
      <c r="T325" s="535"/>
      <c r="U325" s="535"/>
      <c r="V325" s="535"/>
      <c r="W325" s="535"/>
      <c r="X325" s="535"/>
      <c r="Y325" s="535"/>
      <c r="Z325" s="535"/>
      <c r="AA325" s="535"/>
      <c r="AB325" s="535"/>
      <c r="AC325" s="535"/>
      <c r="AD325" s="535"/>
      <c r="AE325" s="535"/>
      <c r="AF325" s="535"/>
      <c r="AG325" s="535"/>
      <c r="AH325" s="535"/>
      <c r="AI325" s="535"/>
      <c r="AJ325" s="535"/>
      <c r="AK325" s="535"/>
      <c r="AL325" s="535"/>
      <c r="AM325" s="535"/>
      <c r="AN325" s="535"/>
      <c r="AO325" s="535"/>
      <c r="AP325" s="535"/>
      <c r="AQ325" s="535"/>
      <c r="AR325" s="535"/>
      <c r="AS325" s="535"/>
    </row>
    <row r="326" spans="1:45" ht="15.75" customHeight="1">
      <c r="A326" s="739"/>
      <c r="B326" s="739"/>
      <c r="C326" s="739"/>
      <c r="D326" s="741"/>
      <c r="E326" s="741"/>
      <c r="F326" s="741"/>
      <c r="G326" s="741"/>
      <c r="H326" s="741"/>
      <c r="I326" s="741"/>
      <c r="J326" s="741"/>
      <c r="K326" s="741"/>
      <c r="L326" s="741"/>
      <c r="M326" s="741"/>
      <c r="N326" s="741"/>
      <c r="O326" s="741"/>
      <c r="P326" s="741"/>
      <c r="Q326" s="741"/>
      <c r="R326" s="741"/>
      <c r="S326" s="741"/>
      <c r="T326" s="741"/>
      <c r="U326" s="741"/>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row>
    <row r="327" spans="1:45" ht="15.75" customHeight="1">
      <c r="A327" s="289"/>
      <c r="B327" s="289"/>
      <c r="C327" s="289"/>
      <c r="D327" s="535"/>
      <c r="E327" s="535"/>
      <c r="F327" s="535"/>
      <c r="G327" s="535"/>
      <c r="H327" s="535"/>
      <c r="I327" s="535"/>
      <c r="J327" s="535"/>
      <c r="K327" s="535"/>
      <c r="L327" s="535"/>
      <c r="M327" s="535"/>
      <c r="N327" s="535"/>
      <c r="O327" s="535"/>
      <c r="P327" s="535"/>
      <c r="Q327" s="535"/>
      <c r="R327" s="535"/>
      <c r="S327" s="535"/>
      <c r="T327" s="535"/>
      <c r="U327" s="535"/>
      <c r="V327" s="535"/>
      <c r="W327" s="535"/>
      <c r="X327" s="535"/>
      <c r="Y327" s="535"/>
      <c r="Z327" s="535"/>
      <c r="AA327" s="535"/>
      <c r="AB327" s="535"/>
      <c r="AC327" s="535"/>
      <c r="AD327" s="535"/>
      <c r="AE327" s="535"/>
      <c r="AF327" s="535"/>
      <c r="AG327" s="535"/>
      <c r="AH327" s="535"/>
      <c r="AI327" s="535"/>
      <c r="AJ327" s="535"/>
      <c r="AK327" s="535"/>
      <c r="AL327" s="535"/>
      <c r="AM327" s="535"/>
      <c r="AN327" s="535"/>
      <c r="AO327" s="535"/>
      <c r="AP327" s="535"/>
      <c r="AQ327" s="535"/>
      <c r="AR327" s="535"/>
      <c r="AS327" s="535"/>
    </row>
    <row r="328" spans="1:45" ht="15.75" customHeight="1">
      <c r="A328" s="739"/>
      <c r="B328" s="739"/>
      <c r="C328" s="739"/>
      <c r="D328" s="741"/>
      <c r="E328" s="741"/>
      <c r="F328" s="741"/>
      <c r="G328" s="741"/>
      <c r="H328" s="741"/>
      <c r="I328" s="741"/>
      <c r="J328" s="741"/>
      <c r="K328" s="741"/>
      <c r="L328" s="741"/>
      <c r="M328" s="741"/>
      <c r="N328" s="741"/>
      <c r="O328" s="741"/>
      <c r="P328" s="741"/>
      <c r="Q328" s="741"/>
      <c r="R328" s="741"/>
      <c r="S328" s="741"/>
      <c r="T328" s="741"/>
      <c r="U328" s="741"/>
      <c r="V328" s="741"/>
      <c r="W328" s="741"/>
      <c r="X328" s="741"/>
      <c r="Y328" s="741"/>
      <c r="Z328" s="741"/>
      <c r="AA328" s="741"/>
      <c r="AB328" s="741"/>
      <c r="AC328" s="741"/>
      <c r="AD328" s="741"/>
      <c r="AE328" s="741"/>
      <c r="AF328" s="741"/>
      <c r="AG328" s="741"/>
      <c r="AH328" s="741"/>
      <c r="AI328" s="741"/>
      <c r="AJ328" s="741"/>
      <c r="AK328" s="741"/>
      <c r="AL328" s="741"/>
      <c r="AM328" s="741"/>
      <c r="AN328" s="741"/>
      <c r="AO328" s="741"/>
      <c r="AP328" s="741"/>
      <c r="AQ328" s="741"/>
      <c r="AR328" s="741"/>
      <c r="AS328" s="741"/>
    </row>
    <row r="329" spans="1:45" ht="15.75" customHeight="1">
      <c r="A329" s="289"/>
      <c r="B329" s="289"/>
      <c r="C329" s="289"/>
      <c r="D329" s="535"/>
      <c r="E329" s="535"/>
      <c r="F329" s="535"/>
      <c r="G329" s="535"/>
      <c r="H329" s="535"/>
      <c r="I329" s="535"/>
      <c r="J329" s="535"/>
      <c r="K329" s="535"/>
      <c r="L329" s="535"/>
      <c r="M329" s="535"/>
      <c r="N329" s="535"/>
      <c r="O329" s="535"/>
      <c r="P329" s="535"/>
      <c r="Q329" s="535"/>
      <c r="R329" s="535"/>
      <c r="S329" s="535"/>
      <c r="T329" s="535"/>
      <c r="U329" s="535"/>
      <c r="V329" s="535"/>
      <c r="W329" s="535"/>
      <c r="X329" s="535"/>
      <c r="Y329" s="535"/>
      <c r="Z329" s="535"/>
      <c r="AA329" s="535"/>
      <c r="AB329" s="535"/>
      <c r="AC329" s="535"/>
      <c r="AD329" s="535"/>
      <c r="AE329" s="535"/>
      <c r="AF329" s="535"/>
      <c r="AG329" s="535"/>
      <c r="AH329" s="535"/>
      <c r="AI329" s="535"/>
      <c r="AJ329" s="535"/>
      <c r="AK329" s="535"/>
      <c r="AL329" s="535"/>
      <c r="AM329" s="535"/>
      <c r="AN329" s="535"/>
      <c r="AO329" s="535"/>
      <c r="AP329" s="535"/>
      <c r="AQ329" s="535"/>
      <c r="AR329" s="535"/>
      <c r="AS329" s="535"/>
    </row>
    <row r="330" spans="1:45" ht="15.75" customHeight="1">
      <c r="A330" s="739"/>
      <c r="B330" s="739"/>
      <c r="C330" s="739"/>
      <c r="D330" s="741"/>
      <c r="E330" s="741"/>
      <c r="F330" s="741"/>
      <c r="G330" s="741"/>
      <c r="H330" s="741"/>
      <c r="I330" s="741"/>
      <c r="J330" s="741"/>
      <c r="K330" s="741"/>
      <c r="L330" s="741"/>
      <c r="M330" s="741"/>
      <c r="N330" s="741"/>
      <c r="O330" s="741"/>
      <c r="P330" s="741"/>
      <c r="Q330" s="741"/>
      <c r="R330" s="741"/>
      <c r="S330" s="741"/>
      <c r="T330" s="741"/>
      <c r="U330" s="741"/>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row>
    <row r="331" spans="1:45" ht="15.75" customHeight="1">
      <c r="A331" s="289"/>
      <c r="B331" s="289"/>
      <c r="C331" s="289"/>
      <c r="D331" s="535"/>
      <c r="E331" s="535"/>
      <c r="F331" s="535"/>
      <c r="G331" s="535"/>
      <c r="H331" s="535"/>
      <c r="I331" s="535"/>
      <c r="J331" s="535"/>
      <c r="K331" s="535"/>
      <c r="L331" s="535"/>
      <c r="M331" s="535"/>
      <c r="N331" s="535"/>
      <c r="O331" s="535"/>
      <c r="P331" s="535"/>
      <c r="Q331" s="535"/>
      <c r="R331" s="535"/>
      <c r="S331" s="535"/>
      <c r="T331" s="535"/>
      <c r="U331" s="535"/>
      <c r="V331" s="535"/>
      <c r="W331" s="535"/>
      <c r="X331" s="535"/>
      <c r="Y331" s="535"/>
      <c r="Z331" s="535"/>
      <c r="AA331" s="535"/>
      <c r="AB331" s="535"/>
      <c r="AC331" s="535"/>
      <c r="AD331" s="535"/>
      <c r="AE331" s="535"/>
      <c r="AF331" s="535"/>
      <c r="AG331" s="535"/>
      <c r="AH331" s="535"/>
      <c r="AI331" s="535"/>
      <c r="AJ331" s="535"/>
      <c r="AK331" s="535"/>
      <c r="AL331" s="535"/>
      <c r="AM331" s="535"/>
      <c r="AN331" s="535"/>
      <c r="AO331" s="535"/>
      <c r="AP331" s="535"/>
      <c r="AQ331" s="535"/>
      <c r="AR331" s="535"/>
      <c r="AS331" s="535"/>
    </row>
    <row r="332" spans="1:45" ht="15.75" customHeight="1">
      <c r="A332" s="739"/>
      <c r="B332" s="739"/>
      <c r="C332" s="739"/>
      <c r="D332" s="741"/>
      <c r="E332" s="741"/>
      <c r="F332" s="741"/>
      <c r="G332" s="741"/>
      <c r="H332" s="741"/>
      <c r="I332" s="741"/>
      <c r="J332" s="741"/>
      <c r="K332" s="741"/>
      <c r="L332" s="741"/>
      <c r="M332" s="741"/>
      <c r="N332" s="741"/>
      <c r="O332" s="741"/>
      <c r="P332" s="741"/>
      <c r="Q332" s="741"/>
      <c r="R332" s="741"/>
      <c r="S332" s="741"/>
      <c r="T332" s="741"/>
      <c r="U332" s="741"/>
      <c r="V332" s="741"/>
      <c r="W332" s="741"/>
      <c r="X332" s="741"/>
      <c r="Y332" s="741"/>
      <c r="Z332" s="741"/>
      <c r="AA332" s="741"/>
      <c r="AB332" s="741"/>
      <c r="AC332" s="741"/>
      <c r="AD332" s="741"/>
      <c r="AE332" s="741"/>
      <c r="AF332" s="741"/>
      <c r="AG332" s="741"/>
      <c r="AH332" s="741"/>
      <c r="AI332" s="741"/>
      <c r="AJ332" s="741"/>
      <c r="AK332" s="741"/>
      <c r="AL332" s="741"/>
      <c r="AM332" s="741"/>
      <c r="AN332" s="741"/>
      <c r="AO332" s="741"/>
      <c r="AP332" s="741"/>
      <c r="AQ332" s="741"/>
      <c r="AR332" s="741"/>
      <c r="AS332" s="741"/>
    </row>
    <row r="333" spans="1:45" ht="15.75" customHeight="1">
      <c r="A333" s="289"/>
      <c r="B333" s="289"/>
      <c r="C333" s="289"/>
      <c r="D333" s="535"/>
      <c r="E333" s="535"/>
      <c r="F333" s="535"/>
      <c r="G333" s="535"/>
      <c r="H333" s="535"/>
      <c r="I333" s="535"/>
      <c r="J333" s="535"/>
      <c r="K333" s="535"/>
      <c r="L333" s="535"/>
      <c r="M333" s="535"/>
      <c r="N333" s="535"/>
      <c r="O333" s="535"/>
      <c r="P333" s="535"/>
      <c r="Q333" s="535"/>
      <c r="R333" s="535"/>
      <c r="S333" s="535"/>
      <c r="T333" s="535"/>
      <c r="U333" s="535"/>
      <c r="V333" s="535"/>
      <c r="W333" s="535"/>
      <c r="X333" s="535"/>
      <c r="Y333" s="535"/>
      <c r="Z333" s="535"/>
      <c r="AA333" s="535"/>
      <c r="AB333" s="535"/>
      <c r="AC333" s="535"/>
      <c r="AD333" s="535"/>
      <c r="AE333" s="535"/>
      <c r="AF333" s="535"/>
      <c r="AG333" s="535"/>
      <c r="AH333" s="535"/>
      <c r="AI333" s="535"/>
      <c r="AJ333" s="535"/>
      <c r="AK333" s="535"/>
      <c r="AL333" s="535"/>
      <c r="AM333" s="535"/>
      <c r="AN333" s="535"/>
      <c r="AO333" s="535"/>
      <c r="AP333" s="535"/>
      <c r="AQ333" s="535"/>
      <c r="AR333" s="535"/>
      <c r="AS333" s="535"/>
    </row>
    <row r="334" spans="1:45" ht="15.75" customHeight="1">
      <c r="A334" s="739"/>
      <c r="B334" s="739"/>
      <c r="C334" s="739"/>
      <c r="D334" s="741"/>
      <c r="E334" s="741"/>
      <c r="F334" s="741"/>
      <c r="G334" s="741"/>
      <c r="H334" s="741"/>
      <c r="I334" s="741"/>
      <c r="J334" s="741"/>
      <c r="K334" s="741"/>
      <c r="L334" s="741"/>
      <c r="M334" s="741"/>
      <c r="N334" s="741"/>
      <c r="O334" s="741"/>
      <c r="P334" s="741"/>
      <c r="Q334" s="741"/>
      <c r="R334" s="741"/>
      <c r="S334" s="741"/>
      <c r="T334" s="741"/>
      <c r="U334" s="741"/>
      <c r="V334" s="741"/>
      <c r="W334" s="741"/>
      <c r="X334" s="741"/>
      <c r="Y334" s="741"/>
      <c r="Z334" s="741"/>
      <c r="AA334" s="741"/>
      <c r="AB334" s="741"/>
      <c r="AC334" s="741"/>
      <c r="AD334" s="741"/>
      <c r="AE334" s="741"/>
      <c r="AF334" s="741"/>
      <c r="AG334" s="741"/>
      <c r="AH334" s="741"/>
      <c r="AI334" s="741"/>
      <c r="AJ334" s="741"/>
      <c r="AK334" s="741"/>
      <c r="AL334" s="741"/>
      <c r="AM334" s="741"/>
      <c r="AN334" s="741"/>
      <c r="AO334" s="741"/>
      <c r="AP334" s="741"/>
      <c r="AQ334" s="741"/>
      <c r="AR334" s="741"/>
      <c r="AS334" s="741"/>
    </row>
    <row r="335" spans="1:45" ht="15.75" customHeight="1">
      <c r="A335" s="289"/>
      <c r="B335" s="289"/>
      <c r="C335" s="289"/>
      <c r="D335" s="535"/>
      <c r="E335" s="535"/>
      <c r="F335" s="535"/>
      <c r="G335" s="535"/>
      <c r="H335" s="535"/>
      <c r="I335" s="535"/>
      <c r="J335" s="535"/>
      <c r="K335" s="535"/>
      <c r="L335" s="535"/>
      <c r="M335" s="535"/>
      <c r="N335" s="535"/>
      <c r="O335" s="535"/>
      <c r="P335" s="535"/>
      <c r="Q335" s="535"/>
      <c r="R335" s="535"/>
      <c r="S335" s="535"/>
      <c r="T335" s="535"/>
      <c r="U335" s="535"/>
      <c r="V335" s="535"/>
      <c r="W335" s="535"/>
      <c r="X335" s="535"/>
      <c r="Y335" s="535"/>
      <c r="Z335" s="535"/>
      <c r="AA335" s="535"/>
      <c r="AB335" s="535"/>
      <c r="AC335" s="535"/>
      <c r="AD335" s="535"/>
      <c r="AE335" s="535"/>
      <c r="AF335" s="535"/>
      <c r="AG335" s="535"/>
      <c r="AH335" s="535"/>
      <c r="AI335" s="535"/>
      <c r="AJ335" s="535"/>
      <c r="AK335" s="535"/>
      <c r="AL335" s="535"/>
      <c r="AM335" s="535"/>
      <c r="AN335" s="535"/>
      <c r="AO335" s="535"/>
      <c r="AP335" s="535"/>
      <c r="AQ335" s="535"/>
      <c r="AR335" s="535"/>
      <c r="AS335" s="535"/>
    </row>
    <row r="336" spans="1:45" ht="15.75" customHeight="1">
      <c r="A336" s="739"/>
      <c r="B336" s="739"/>
      <c r="C336" s="739"/>
      <c r="D336" s="741"/>
      <c r="E336" s="741"/>
      <c r="F336" s="741"/>
      <c r="G336" s="741"/>
      <c r="H336" s="741"/>
      <c r="I336" s="741"/>
      <c r="J336" s="741"/>
      <c r="K336" s="741"/>
      <c r="L336" s="741"/>
      <c r="M336" s="741"/>
      <c r="N336" s="741"/>
      <c r="O336" s="741"/>
      <c r="P336" s="741"/>
      <c r="Q336" s="741"/>
      <c r="R336" s="741"/>
      <c r="S336" s="741"/>
      <c r="T336" s="741"/>
      <c r="U336" s="741"/>
      <c r="V336" s="741"/>
      <c r="W336" s="741"/>
      <c r="X336" s="741"/>
      <c r="Y336" s="741"/>
      <c r="Z336" s="741"/>
      <c r="AA336" s="741"/>
      <c r="AB336" s="741"/>
      <c r="AC336" s="741"/>
      <c r="AD336" s="741"/>
      <c r="AE336" s="741"/>
      <c r="AF336" s="741"/>
      <c r="AG336" s="741"/>
      <c r="AH336" s="741"/>
      <c r="AI336" s="741"/>
      <c r="AJ336" s="741"/>
      <c r="AK336" s="741"/>
      <c r="AL336" s="741"/>
      <c r="AM336" s="741"/>
      <c r="AN336" s="741"/>
      <c r="AO336" s="741"/>
      <c r="AP336" s="741"/>
      <c r="AQ336" s="741"/>
      <c r="AR336" s="741"/>
      <c r="AS336" s="741"/>
    </row>
    <row r="337" spans="1:45" ht="15.75" customHeight="1">
      <c r="A337" s="289"/>
      <c r="B337" s="289"/>
      <c r="C337" s="289"/>
      <c r="D337" s="535"/>
      <c r="E337" s="535"/>
      <c r="F337" s="535"/>
      <c r="G337" s="535"/>
      <c r="H337" s="535"/>
      <c r="I337" s="535"/>
      <c r="J337" s="535"/>
      <c r="K337" s="535"/>
      <c r="L337" s="535"/>
      <c r="M337" s="535"/>
      <c r="N337" s="535"/>
      <c r="O337" s="535"/>
      <c r="P337" s="535"/>
      <c r="Q337" s="535"/>
      <c r="R337" s="535"/>
      <c r="S337" s="535"/>
      <c r="T337" s="535"/>
      <c r="U337" s="535"/>
      <c r="V337" s="535"/>
      <c r="W337" s="535"/>
      <c r="X337" s="535"/>
      <c r="Y337" s="535"/>
      <c r="Z337" s="535"/>
      <c r="AA337" s="535"/>
      <c r="AB337" s="535"/>
      <c r="AC337" s="535"/>
      <c r="AD337" s="535"/>
      <c r="AE337" s="535"/>
      <c r="AF337" s="535"/>
      <c r="AG337" s="535"/>
      <c r="AH337" s="535"/>
      <c r="AI337" s="535"/>
      <c r="AJ337" s="535"/>
      <c r="AK337" s="535"/>
      <c r="AL337" s="535"/>
      <c r="AM337" s="535"/>
      <c r="AN337" s="535"/>
      <c r="AO337" s="535"/>
      <c r="AP337" s="535"/>
      <c r="AQ337" s="535"/>
      <c r="AR337" s="535"/>
      <c r="AS337" s="535"/>
    </row>
    <row r="338" spans="1:45" ht="15.75" customHeight="1">
      <c r="A338" s="739"/>
      <c r="B338" s="739"/>
      <c r="C338" s="739"/>
      <c r="D338" s="741"/>
      <c r="E338" s="741"/>
      <c r="F338" s="741"/>
      <c r="G338" s="741"/>
      <c r="H338" s="741"/>
      <c r="I338" s="741"/>
      <c r="J338" s="741"/>
      <c r="K338" s="741"/>
      <c r="L338" s="741"/>
      <c r="M338" s="741"/>
      <c r="N338" s="741"/>
      <c r="O338" s="741"/>
      <c r="P338" s="741"/>
      <c r="Q338" s="741"/>
      <c r="R338" s="741"/>
      <c r="S338" s="741"/>
      <c r="T338" s="741"/>
      <c r="U338" s="741"/>
      <c r="V338" s="741"/>
      <c r="W338" s="741"/>
      <c r="X338" s="741"/>
      <c r="Y338" s="741"/>
      <c r="Z338" s="741"/>
      <c r="AA338" s="741"/>
      <c r="AB338" s="741"/>
      <c r="AC338" s="741"/>
      <c r="AD338" s="741"/>
      <c r="AE338" s="741"/>
      <c r="AF338" s="741"/>
      <c r="AG338" s="741"/>
      <c r="AH338" s="741"/>
      <c r="AI338" s="741"/>
      <c r="AJ338" s="741"/>
      <c r="AK338" s="741"/>
      <c r="AL338" s="741"/>
      <c r="AM338" s="741"/>
      <c r="AN338" s="741"/>
      <c r="AO338" s="741"/>
      <c r="AP338" s="741"/>
      <c r="AQ338" s="741"/>
      <c r="AR338" s="741"/>
      <c r="AS338" s="741"/>
    </row>
    <row r="339" spans="1:45" ht="15.75" customHeight="1">
      <c r="A339" s="289"/>
      <c r="B339" s="289"/>
      <c r="C339" s="289"/>
      <c r="D339" s="535"/>
      <c r="E339" s="535"/>
      <c r="F339" s="535"/>
      <c r="G339" s="535"/>
      <c r="H339" s="535"/>
      <c r="I339" s="535"/>
      <c r="J339" s="535"/>
      <c r="K339" s="535"/>
      <c r="L339" s="535"/>
      <c r="M339" s="535"/>
      <c r="N339" s="535"/>
      <c r="O339" s="535"/>
      <c r="P339" s="535"/>
      <c r="Q339" s="535"/>
      <c r="R339" s="535"/>
      <c r="S339" s="535"/>
      <c r="T339" s="535"/>
      <c r="U339" s="535"/>
      <c r="V339" s="535"/>
      <c r="W339" s="535"/>
      <c r="X339" s="535"/>
      <c r="Y339" s="535"/>
      <c r="Z339" s="535"/>
      <c r="AA339" s="535"/>
      <c r="AB339" s="535"/>
      <c r="AC339" s="535"/>
      <c r="AD339" s="535"/>
      <c r="AE339" s="535"/>
      <c r="AF339" s="535"/>
      <c r="AG339" s="535"/>
      <c r="AH339" s="535"/>
      <c r="AI339" s="535"/>
      <c r="AJ339" s="535"/>
      <c r="AK339" s="535"/>
      <c r="AL339" s="535"/>
      <c r="AM339" s="535"/>
      <c r="AN339" s="535"/>
      <c r="AO339" s="535"/>
      <c r="AP339" s="535"/>
      <c r="AQ339" s="535"/>
      <c r="AR339" s="535"/>
      <c r="AS339" s="535"/>
    </row>
    <row r="340" spans="1:45" ht="15.75" customHeight="1">
      <c r="A340" s="739"/>
      <c r="B340" s="739"/>
      <c r="C340" s="739"/>
      <c r="D340" s="741"/>
      <c r="E340" s="741"/>
      <c r="F340" s="741"/>
      <c r="G340" s="741"/>
      <c r="H340" s="741"/>
      <c r="I340" s="741"/>
      <c r="J340" s="741"/>
      <c r="K340" s="741"/>
      <c r="L340" s="741"/>
      <c r="M340" s="741"/>
      <c r="N340" s="741"/>
      <c r="O340" s="741"/>
      <c r="P340" s="741"/>
      <c r="Q340" s="741"/>
      <c r="R340" s="741"/>
      <c r="S340" s="741"/>
      <c r="T340" s="741"/>
      <c r="U340" s="741"/>
      <c r="V340" s="741"/>
      <c r="W340" s="741"/>
      <c r="X340" s="741"/>
      <c r="Y340" s="741"/>
      <c r="Z340" s="741"/>
      <c r="AA340" s="741"/>
      <c r="AB340" s="741"/>
      <c r="AC340" s="741"/>
      <c r="AD340" s="741"/>
      <c r="AE340" s="741"/>
      <c r="AF340" s="741"/>
      <c r="AG340" s="741"/>
      <c r="AH340" s="741"/>
      <c r="AI340" s="741"/>
      <c r="AJ340" s="741"/>
      <c r="AK340" s="741"/>
      <c r="AL340" s="741"/>
      <c r="AM340" s="741"/>
      <c r="AN340" s="741"/>
      <c r="AO340" s="741"/>
      <c r="AP340" s="741"/>
      <c r="AQ340" s="741"/>
      <c r="AR340" s="741"/>
      <c r="AS340" s="741"/>
    </row>
    <row r="341" spans="1:45" ht="15.75" customHeight="1">
      <c r="A341" s="289"/>
      <c r="B341" s="289"/>
      <c r="C341" s="289"/>
      <c r="D341" s="535"/>
      <c r="E341" s="535"/>
      <c r="F341" s="535"/>
      <c r="G341" s="535"/>
      <c r="H341" s="535"/>
      <c r="I341" s="535"/>
      <c r="J341" s="535"/>
      <c r="K341" s="535"/>
      <c r="L341" s="535"/>
      <c r="M341" s="535"/>
      <c r="N341" s="535"/>
      <c r="O341" s="535"/>
      <c r="P341" s="535"/>
      <c r="Q341" s="535"/>
      <c r="R341" s="535"/>
      <c r="S341" s="535"/>
      <c r="T341" s="535"/>
      <c r="U341" s="535"/>
      <c r="V341" s="535"/>
      <c r="W341" s="535"/>
      <c r="X341" s="535"/>
      <c r="Y341" s="535"/>
      <c r="Z341" s="535"/>
      <c r="AA341" s="535"/>
      <c r="AB341" s="535"/>
      <c r="AC341" s="535"/>
      <c r="AD341" s="535"/>
      <c r="AE341" s="535"/>
      <c r="AF341" s="535"/>
      <c r="AG341" s="535"/>
      <c r="AH341" s="535"/>
      <c r="AI341" s="535"/>
      <c r="AJ341" s="535"/>
      <c r="AK341" s="535"/>
      <c r="AL341" s="535"/>
      <c r="AM341" s="535"/>
      <c r="AN341" s="535"/>
      <c r="AO341" s="535"/>
      <c r="AP341" s="535"/>
      <c r="AQ341" s="535"/>
      <c r="AR341" s="535"/>
      <c r="AS341" s="535"/>
    </row>
    <row r="342" spans="1:45" ht="15.75" customHeight="1">
      <c r="A342" s="739"/>
      <c r="B342" s="739"/>
      <c r="C342" s="739"/>
      <c r="D342" s="741"/>
      <c r="E342" s="741"/>
      <c r="F342" s="741"/>
      <c r="G342" s="741"/>
      <c r="H342" s="741"/>
      <c r="I342" s="741"/>
      <c r="J342" s="741"/>
      <c r="K342" s="741"/>
      <c r="L342" s="741"/>
      <c r="M342" s="741"/>
      <c r="N342" s="741"/>
      <c r="O342" s="741"/>
      <c r="P342" s="741"/>
      <c r="Q342" s="741"/>
      <c r="R342" s="741"/>
      <c r="S342" s="741"/>
      <c r="T342" s="741"/>
      <c r="U342" s="741"/>
      <c r="V342" s="741"/>
      <c r="W342" s="741"/>
      <c r="X342" s="741"/>
      <c r="Y342" s="741"/>
      <c r="Z342" s="741"/>
      <c r="AA342" s="741"/>
      <c r="AB342" s="741"/>
      <c r="AC342" s="741"/>
      <c r="AD342" s="741"/>
      <c r="AE342" s="741"/>
      <c r="AF342" s="741"/>
      <c r="AG342" s="741"/>
      <c r="AH342" s="741"/>
      <c r="AI342" s="741"/>
      <c r="AJ342" s="741"/>
      <c r="AK342" s="741"/>
      <c r="AL342" s="741"/>
      <c r="AM342" s="741"/>
      <c r="AN342" s="741"/>
      <c r="AO342" s="741"/>
      <c r="AP342" s="741"/>
      <c r="AQ342" s="741"/>
      <c r="AR342" s="741"/>
      <c r="AS342" s="741"/>
    </row>
    <row r="343" spans="1:45" ht="15.75" customHeight="1">
      <c r="A343" s="289"/>
      <c r="B343" s="289"/>
      <c r="C343" s="289"/>
      <c r="D343" s="535"/>
      <c r="E343" s="535"/>
      <c r="F343" s="535"/>
      <c r="G343" s="535"/>
      <c r="H343" s="535"/>
      <c r="I343" s="535"/>
      <c r="J343" s="535"/>
      <c r="K343" s="535"/>
      <c r="L343" s="535"/>
      <c r="M343" s="535"/>
      <c r="N343" s="535"/>
      <c r="O343" s="535"/>
      <c r="P343" s="535"/>
      <c r="Q343" s="535"/>
      <c r="R343" s="535"/>
      <c r="S343" s="535"/>
      <c r="T343" s="535"/>
      <c r="U343" s="535"/>
      <c r="V343" s="535"/>
      <c r="W343" s="535"/>
      <c r="X343" s="535"/>
      <c r="Y343" s="535"/>
      <c r="Z343" s="535"/>
      <c r="AA343" s="535"/>
      <c r="AB343" s="535"/>
      <c r="AC343" s="535"/>
      <c r="AD343" s="535"/>
      <c r="AE343" s="535"/>
      <c r="AF343" s="535"/>
      <c r="AG343" s="535"/>
      <c r="AH343" s="535"/>
      <c r="AI343" s="535"/>
      <c r="AJ343" s="535"/>
      <c r="AK343" s="535"/>
      <c r="AL343" s="535"/>
      <c r="AM343" s="535"/>
      <c r="AN343" s="535"/>
      <c r="AO343" s="535"/>
      <c r="AP343" s="535"/>
      <c r="AQ343" s="535"/>
      <c r="AR343" s="535"/>
      <c r="AS343" s="535"/>
    </row>
    <row r="344" spans="1:45" ht="15.75" customHeight="1">
      <c r="A344" s="739"/>
      <c r="B344" s="739"/>
      <c r="C344" s="739"/>
      <c r="D344" s="741"/>
      <c r="E344" s="741"/>
      <c r="F344" s="741"/>
      <c r="G344" s="741"/>
      <c r="H344" s="741"/>
      <c r="I344" s="741"/>
      <c r="J344" s="741"/>
      <c r="K344" s="741"/>
      <c r="L344" s="741"/>
      <c r="M344" s="741"/>
      <c r="N344" s="741"/>
      <c r="O344" s="741"/>
      <c r="P344" s="741"/>
      <c r="Q344" s="741"/>
      <c r="R344" s="741"/>
      <c r="S344" s="741"/>
      <c r="T344" s="741"/>
      <c r="U344" s="741"/>
      <c r="V344" s="741"/>
      <c r="W344" s="741"/>
      <c r="X344" s="741"/>
      <c r="Y344" s="741"/>
      <c r="Z344" s="741"/>
      <c r="AA344" s="741"/>
      <c r="AB344" s="741"/>
      <c r="AC344" s="741"/>
      <c r="AD344" s="741"/>
      <c r="AE344" s="741"/>
      <c r="AF344" s="741"/>
      <c r="AG344" s="741"/>
      <c r="AH344" s="741"/>
      <c r="AI344" s="741"/>
      <c r="AJ344" s="741"/>
      <c r="AK344" s="741"/>
      <c r="AL344" s="741"/>
      <c r="AM344" s="741"/>
      <c r="AN344" s="741"/>
      <c r="AO344" s="741"/>
      <c r="AP344" s="741"/>
      <c r="AQ344" s="741"/>
      <c r="AR344" s="741"/>
      <c r="AS344" s="741"/>
    </row>
    <row r="345" spans="1:45" ht="15.75" customHeight="1">
      <c r="A345" s="289"/>
      <c r="B345" s="289"/>
      <c r="C345" s="289"/>
      <c r="D345" s="535"/>
      <c r="E345" s="535"/>
      <c r="F345" s="535"/>
      <c r="G345" s="535"/>
      <c r="H345" s="535"/>
      <c r="I345" s="535"/>
      <c r="J345" s="535"/>
      <c r="K345" s="535"/>
      <c r="L345" s="535"/>
      <c r="M345" s="535"/>
      <c r="N345" s="535"/>
      <c r="O345" s="535"/>
      <c r="P345" s="535"/>
      <c r="Q345" s="535"/>
      <c r="R345" s="535"/>
      <c r="S345" s="535"/>
      <c r="T345" s="535"/>
      <c r="U345" s="535"/>
      <c r="V345" s="535"/>
      <c r="W345" s="535"/>
      <c r="X345" s="535"/>
      <c r="Y345" s="535"/>
      <c r="Z345" s="535"/>
      <c r="AA345" s="535"/>
      <c r="AB345" s="535"/>
      <c r="AC345" s="535"/>
      <c r="AD345" s="535"/>
      <c r="AE345" s="535"/>
      <c r="AF345" s="535"/>
      <c r="AG345" s="535"/>
      <c r="AH345" s="535"/>
      <c r="AI345" s="535"/>
      <c r="AJ345" s="535"/>
      <c r="AK345" s="535"/>
      <c r="AL345" s="535"/>
      <c r="AM345" s="535"/>
      <c r="AN345" s="535"/>
      <c r="AO345" s="535"/>
      <c r="AP345" s="535"/>
      <c r="AQ345" s="535"/>
      <c r="AR345" s="535"/>
      <c r="AS345" s="535"/>
    </row>
    <row r="346" spans="1:45" ht="15.75" customHeight="1">
      <c r="A346" s="739"/>
      <c r="B346" s="739"/>
      <c r="C346" s="739"/>
      <c r="D346" s="741"/>
      <c r="E346" s="741"/>
      <c r="F346" s="741"/>
      <c r="G346" s="741"/>
      <c r="H346" s="741"/>
      <c r="I346" s="741"/>
      <c r="J346" s="741"/>
      <c r="K346" s="741"/>
      <c r="L346" s="741"/>
      <c r="M346" s="741"/>
      <c r="N346" s="741"/>
      <c r="O346" s="741"/>
      <c r="P346" s="741"/>
      <c r="Q346" s="741"/>
      <c r="R346" s="741"/>
      <c r="S346" s="741"/>
      <c r="T346" s="741"/>
      <c r="U346" s="741"/>
      <c r="V346" s="741"/>
      <c r="W346" s="741"/>
      <c r="X346" s="741"/>
      <c r="Y346" s="741"/>
      <c r="Z346" s="741"/>
      <c r="AA346" s="741"/>
      <c r="AB346" s="741"/>
      <c r="AC346" s="741"/>
      <c r="AD346" s="741"/>
      <c r="AE346" s="741"/>
      <c r="AF346" s="741"/>
      <c r="AG346" s="741"/>
      <c r="AH346" s="741"/>
      <c r="AI346" s="741"/>
      <c r="AJ346" s="741"/>
      <c r="AK346" s="741"/>
      <c r="AL346" s="741"/>
      <c r="AM346" s="741"/>
      <c r="AN346" s="741"/>
      <c r="AO346" s="741"/>
      <c r="AP346" s="741"/>
      <c r="AQ346" s="741"/>
      <c r="AR346" s="741"/>
      <c r="AS346" s="741"/>
    </row>
    <row r="347" spans="1:45" ht="15.75" customHeight="1">
      <c r="A347" s="289"/>
      <c r="B347" s="289"/>
      <c r="C347" s="289"/>
      <c r="D347" s="535"/>
      <c r="E347" s="535"/>
      <c r="F347" s="535"/>
      <c r="G347" s="535"/>
      <c r="H347" s="535"/>
      <c r="I347" s="535"/>
      <c r="J347" s="535"/>
      <c r="K347" s="535"/>
      <c r="L347" s="535"/>
      <c r="M347" s="535"/>
      <c r="N347" s="535"/>
      <c r="O347" s="535"/>
      <c r="P347" s="535"/>
      <c r="Q347" s="535"/>
      <c r="R347" s="535"/>
      <c r="S347" s="535"/>
      <c r="T347" s="535"/>
      <c r="U347" s="535"/>
      <c r="V347" s="535"/>
      <c r="W347" s="535"/>
      <c r="X347" s="535"/>
      <c r="Y347" s="535"/>
      <c r="Z347" s="535"/>
      <c r="AA347" s="535"/>
      <c r="AB347" s="535"/>
      <c r="AC347" s="535"/>
      <c r="AD347" s="535"/>
      <c r="AE347" s="535"/>
      <c r="AF347" s="535"/>
      <c r="AG347" s="535"/>
      <c r="AH347" s="535"/>
      <c r="AI347" s="535"/>
      <c r="AJ347" s="535"/>
      <c r="AK347" s="535"/>
      <c r="AL347" s="535"/>
      <c r="AM347" s="535"/>
      <c r="AN347" s="535"/>
      <c r="AO347" s="535"/>
      <c r="AP347" s="535"/>
      <c r="AQ347" s="535"/>
      <c r="AR347" s="535"/>
      <c r="AS347" s="535"/>
    </row>
    <row r="348" spans="1:45" ht="15.75" customHeight="1">
      <c r="A348" s="739"/>
      <c r="B348" s="739"/>
      <c r="C348" s="739"/>
      <c r="D348" s="741"/>
      <c r="E348" s="741"/>
      <c r="F348" s="741"/>
      <c r="G348" s="741"/>
      <c r="H348" s="741"/>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row>
    <row r="349" spans="1:45" ht="15.75" customHeight="1">
      <c r="A349" s="289"/>
      <c r="B349" s="289"/>
      <c r="C349" s="289"/>
      <c r="D349" s="535"/>
      <c r="E349" s="535"/>
      <c r="F349" s="535"/>
      <c r="G349" s="535"/>
      <c r="H349" s="535"/>
      <c r="I349" s="535"/>
      <c r="J349" s="535"/>
      <c r="K349" s="535"/>
      <c r="L349" s="535"/>
      <c r="M349" s="535"/>
      <c r="N349" s="535"/>
      <c r="O349" s="535"/>
      <c r="P349" s="535"/>
      <c r="Q349" s="535"/>
      <c r="R349" s="535"/>
      <c r="S349" s="535"/>
      <c r="T349" s="535"/>
      <c r="U349" s="535"/>
      <c r="V349" s="535"/>
      <c r="W349" s="535"/>
      <c r="X349" s="535"/>
      <c r="Y349" s="535"/>
      <c r="Z349" s="535"/>
      <c r="AA349" s="535"/>
      <c r="AB349" s="535"/>
      <c r="AC349" s="535"/>
      <c r="AD349" s="535"/>
      <c r="AE349" s="535"/>
      <c r="AF349" s="535"/>
      <c r="AG349" s="535"/>
      <c r="AH349" s="535"/>
      <c r="AI349" s="535"/>
      <c r="AJ349" s="535"/>
      <c r="AK349" s="535"/>
      <c r="AL349" s="535"/>
      <c r="AM349" s="535"/>
      <c r="AN349" s="535"/>
      <c r="AO349" s="535"/>
      <c r="AP349" s="535"/>
      <c r="AQ349" s="535"/>
      <c r="AR349" s="535"/>
      <c r="AS349" s="535"/>
    </row>
    <row r="350" spans="1:45" ht="15.75" customHeight="1">
      <c r="A350" s="739"/>
      <c r="B350" s="739"/>
      <c r="C350" s="739"/>
      <c r="D350" s="741"/>
      <c r="E350" s="741"/>
      <c r="F350" s="741"/>
      <c r="G350" s="741"/>
      <c r="H350" s="741"/>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row>
    <row r="351" spans="1:45" ht="15.75" customHeight="1">
      <c r="A351" s="289"/>
      <c r="B351" s="289"/>
      <c r="C351" s="289"/>
      <c r="D351" s="535"/>
      <c r="E351" s="535"/>
      <c r="F351" s="535"/>
      <c r="G351" s="535"/>
      <c r="H351" s="535"/>
      <c r="I351" s="535"/>
      <c r="J351" s="535"/>
      <c r="K351" s="535"/>
      <c r="L351" s="535"/>
      <c r="M351" s="535"/>
      <c r="N351" s="535"/>
      <c r="O351" s="535"/>
      <c r="P351" s="535"/>
      <c r="Q351" s="535"/>
      <c r="R351" s="535"/>
      <c r="S351" s="535"/>
      <c r="T351" s="535"/>
      <c r="U351" s="535"/>
      <c r="V351" s="535"/>
      <c r="W351" s="535"/>
      <c r="X351" s="535"/>
      <c r="Y351" s="535"/>
      <c r="Z351" s="535"/>
      <c r="AA351" s="535"/>
      <c r="AB351" s="535"/>
      <c r="AC351" s="535"/>
      <c r="AD351" s="535"/>
      <c r="AE351" s="535"/>
      <c r="AF351" s="535"/>
      <c r="AG351" s="535"/>
      <c r="AH351" s="535"/>
      <c r="AI351" s="535"/>
      <c r="AJ351" s="535"/>
      <c r="AK351" s="535"/>
      <c r="AL351" s="535"/>
      <c r="AM351" s="535"/>
      <c r="AN351" s="535"/>
      <c r="AO351" s="535"/>
      <c r="AP351" s="535"/>
      <c r="AQ351" s="535"/>
      <c r="AR351" s="535"/>
      <c r="AS351" s="535"/>
    </row>
    <row r="352" spans="1:45" ht="15.75" customHeight="1">
      <c r="A352" s="739"/>
      <c r="B352" s="739"/>
      <c r="C352" s="739"/>
      <c r="D352" s="741"/>
      <c r="E352" s="741"/>
      <c r="F352" s="741"/>
      <c r="G352" s="741"/>
      <c r="H352" s="741"/>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row>
    <row r="353" spans="1:45" ht="15.75" customHeight="1">
      <c r="A353" s="289"/>
      <c r="B353" s="289"/>
      <c r="C353" s="289"/>
      <c r="D353" s="535"/>
      <c r="E353" s="535"/>
      <c r="F353" s="535"/>
      <c r="G353" s="535"/>
      <c r="H353" s="535"/>
      <c r="I353" s="535"/>
      <c r="J353" s="535"/>
      <c r="K353" s="535"/>
      <c r="L353" s="535"/>
      <c r="M353" s="535"/>
      <c r="N353" s="535"/>
      <c r="O353" s="535"/>
      <c r="P353" s="535"/>
      <c r="Q353" s="535"/>
      <c r="R353" s="535"/>
      <c r="S353" s="535"/>
      <c r="T353" s="535"/>
      <c r="U353" s="535"/>
      <c r="V353" s="535"/>
      <c r="W353" s="535"/>
      <c r="X353" s="535"/>
      <c r="Y353" s="535"/>
      <c r="Z353" s="535"/>
      <c r="AA353" s="535"/>
      <c r="AB353" s="535"/>
      <c r="AC353" s="535"/>
      <c r="AD353" s="535"/>
      <c r="AE353" s="535"/>
      <c r="AF353" s="535"/>
      <c r="AG353" s="535"/>
      <c r="AH353" s="535"/>
      <c r="AI353" s="535"/>
      <c r="AJ353" s="535"/>
      <c r="AK353" s="535"/>
      <c r="AL353" s="535"/>
      <c r="AM353" s="535"/>
      <c r="AN353" s="535"/>
      <c r="AO353" s="535"/>
      <c r="AP353" s="535"/>
      <c r="AQ353" s="535"/>
      <c r="AR353" s="535"/>
      <c r="AS353" s="535"/>
    </row>
    <row r="354" spans="1:45" ht="15.75" customHeight="1">
      <c r="A354" s="739"/>
      <c r="B354" s="739"/>
      <c r="C354" s="739"/>
      <c r="D354" s="741"/>
      <c r="E354" s="741"/>
      <c r="F354" s="741"/>
      <c r="G354" s="741"/>
      <c r="H354" s="741"/>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row>
    <row r="355" spans="1:45" ht="15.75" customHeight="1">
      <c r="A355" s="289"/>
      <c r="B355" s="289"/>
      <c r="C355" s="289"/>
      <c r="D355" s="535"/>
      <c r="E355" s="535"/>
      <c r="F355" s="535"/>
      <c r="G355" s="535"/>
      <c r="H355" s="535"/>
      <c r="I355" s="535"/>
      <c r="J355" s="535"/>
      <c r="K355" s="535"/>
      <c r="L355" s="535"/>
      <c r="M355" s="535"/>
      <c r="N355" s="535"/>
      <c r="O355" s="535"/>
      <c r="P355" s="535"/>
      <c r="Q355" s="535"/>
      <c r="R355" s="535"/>
      <c r="S355" s="535"/>
      <c r="T355" s="535"/>
      <c r="U355" s="535"/>
      <c r="V355" s="535"/>
      <c r="W355" s="535"/>
      <c r="X355" s="535"/>
      <c r="Y355" s="535"/>
      <c r="Z355" s="535"/>
      <c r="AA355" s="535"/>
      <c r="AB355" s="535"/>
      <c r="AC355" s="535"/>
      <c r="AD355" s="535"/>
      <c r="AE355" s="535"/>
      <c r="AF355" s="535"/>
      <c r="AG355" s="535"/>
      <c r="AH355" s="535"/>
      <c r="AI355" s="535"/>
      <c r="AJ355" s="535"/>
      <c r="AK355" s="535"/>
      <c r="AL355" s="535"/>
      <c r="AM355" s="535"/>
      <c r="AN355" s="535"/>
      <c r="AO355" s="535"/>
      <c r="AP355" s="535"/>
      <c r="AQ355" s="535"/>
      <c r="AR355" s="535"/>
      <c r="AS355" s="535"/>
    </row>
    <row r="356" spans="1:45" ht="15.75" customHeight="1">
      <c r="A356" s="739"/>
      <c r="B356" s="739"/>
      <c r="C356" s="739"/>
      <c r="D356" s="741"/>
      <c r="E356" s="741"/>
      <c r="F356" s="741"/>
      <c r="G356" s="741"/>
      <c r="H356" s="741"/>
      <c r="I356" s="741"/>
      <c r="J356" s="741"/>
      <c r="K356" s="741"/>
      <c r="L356" s="741"/>
      <c r="M356" s="741"/>
      <c r="N356" s="741"/>
      <c r="O356" s="741"/>
      <c r="P356" s="741"/>
      <c r="Q356" s="741"/>
      <c r="R356" s="741"/>
      <c r="S356" s="741"/>
      <c r="T356" s="741"/>
      <c r="U356" s="741"/>
      <c r="V356" s="741"/>
      <c r="W356" s="741"/>
      <c r="X356" s="741"/>
      <c r="Y356" s="741"/>
      <c r="Z356" s="741"/>
      <c r="AA356" s="741"/>
      <c r="AB356" s="741"/>
      <c r="AC356" s="741"/>
      <c r="AD356" s="741"/>
      <c r="AE356" s="741"/>
      <c r="AF356" s="741"/>
      <c r="AG356" s="741"/>
      <c r="AH356" s="741"/>
      <c r="AI356" s="741"/>
      <c r="AJ356" s="741"/>
      <c r="AK356" s="741"/>
      <c r="AL356" s="741"/>
      <c r="AM356" s="741"/>
      <c r="AN356" s="741"/>
      <c r="AO356" s="741"/>
      <c r="AP356" s="741"/>
      <c r="AQ356" s="741"/>
      <c r="AR356" s="741"/>
      <c r="AS356" s="741"/>
    </row>
    <row r="357" spans="1:45" ht="15.75" customHeight="1">
      <c r="A357" s="289"/>
      <c r="B357" s="289"/>
      <c r="C357" s="289"/>
      <c r="D357" s="535"/>
      <c r="E357" s="535"/>
      <c r="F357" s="535"/>
      <c r="G357" s="535"/>
      <c r="H357" s="535"/>
      <c r="I357" s="535"/>
      <c r="J357" s="535"/>
      <c r="K357" s="535"/>
      <c r="L357" s="535"/>
      <c r="M357" s="535"/>
      <c r="N357" s="535"/>
      <c r="O357" s="535"/>
      <c r="P357" s="535"/>
      <c r="Q357" s="535"/>
      <c r="R357" s="535"/>
      <c r="S357" s="535"/>
      <c r="T357" s="535"/>
      <c r="U357" s="535"/>
      <c r="V357" s="535"/>
      <c r="W357" s="535"/>
      <c r="X357" s="535"/>
      <c r="Y357" s="535"/>
      <c r="Z357" s="535"/>
      <c r="AA357" s="535"/>
      <c r="AB357" s="535"/>
      <c r="AC357" s="535"/>
      <c r="AD357" s="535"/>
      <c r="AE357" s="535"/>
      <c r="AF357" s="535"/>
      <c r="AG357" s="535"/>
      <c r="AH357" s="535"/>
      <c r="AI357" s="535"/>
      <c r="AJ357" s="535"/>
      <c r="AK357" s="535"/>
      <c r="AL357" s="535"/>
      <c r="AM357" s="535"/>
      <c r="AN357" s="535"/>
      <c r="AO357" s="535"/>
      <c r="AP357" s="535"/>
      <c r="AQ357" s="535"/>
      <c r="AR357" s="535"/>
      <c r="AS357" s="535"/>
    </row>
    <row r="358" spans="1:45" ht="15.75" customHeight="1">
      <c r="A358" s="739"/>
      <c r="B358" s="739"/>
      <c r="C358" s="739"/>
      <c r="D358" s="741"/>
      <c r="E358" s="741"/>
      <c r="F358" s="741"/>
      <c r="G358" s="741"/>
      <c r="H358" s="741"/>
      <c r="I358" s="741"/>
      <c r="J358" s="741"/>
      <c r="K358" s="741"/>
      <c r="L358" s="741"/>
      <c r="M358" s="741"/>
      <c r="N358" s="741"/>
      <c r="O358" s="741"/>
      <c r="P358" s="741"/>
      <c r="Q358" s="741"/>
      <c r="R358" s="741"/>
      <c r="S358" s="741"/>
      <c r="T358" s="741"/>
      <c r="U358" s="741"/>
      <c r="V358" s="741"/>
      <c r="W358" s="741"/>
      <c r="X358" s="741"/>
      <c r="Y358" s="741"/>
      <c r="Z358" s="741"/>
      <c r="AA358" s="741"/>
      <c r="AB358" s="741"/>
      <c r="AC358" s="741"/>
      <c r="AD358" s="741"/>
      <c r="AE358" s="741"/>
      <c r="AF358" s="741"/>
      <c r="AG358" s="741"/>
      <c r="AH358" s="741"/>
      <c r="AI358" s="741"/>
      <c r="AJ358" s="741"/>
      <c r="AK358" s="741"/>
      <c r="AL358" s="741"/>
      <c r="AM358" s="741"/>
      <c r="AN358" s="741"/>
      <c r="AO358" s="741"/>
      <c r="AP358" s="741"/>
      <c r="AQ358" s="741"/>
      <c r="AR358" s="741"/>
      <c r="AS358" s="741"/>
    </row>
    <row r="359" spans="1:45" ht="15.75" customHeight="1">
      <c r="A359" s="289"/>
      <c r="B359" s="289"/>
      <c r="C359" s="289"/>
      <c r="D359" s="535"/>
      <c r="E359" s="535"/>
      <c r="F359" s="535"/>
      <c r="G359" s="535"/>
      <c r="H359" s="535"/>
      <c r="I359" s="535"/>
      <c r="J359" s="535"/>
      <c r="K359" s="535"/>
      <c r="L359" s="535"/>
      <c r="M359" s="535"/>
      <c r="N359" s="535"/>
      <c r="O359" s="535"/>
      <c r="P359" s="535"/>
      <c r="Q359" s="535"/>
      <c r="R359" s="535"/>
      <c r="S359" s="535"/>
      <c r="T359" s="535"/>
      <c r="U359" s="535"/>
      <c r="V359" s="535"/>
      <c r="W359" s="535"/>
      <c r="X359" s="535"/>
      <c r="Y359" s="535"/>
      <c r="Z359" s="535"/>
      <c r="AA359" s="535"/>
      <c r="AB359" s="535"/>
      <c r="AC359" s="535"/>
      <c r="AD359" s="535"/>
      <c r="AE359" s="535"/>
      <c r="AF359" s="535"/>
      <c r="AG359" s="535"/>
      <c r="AH359" s="535"/>
      <c r="AI359" s="535"/>
      <c r="AJ359" s="535"/>
      <c r="AK359" s="535"/>
      <c r="AL359" s="535"/>
      <c r="AM359" s="535"/>
      <c r="AN359" s="535"/>
      <c r="AO359" s="535"/>
      <c r="AP359" s="535"/>
      <c r="AQ359" s="535"/>
      <c r="AR359" s="535"/>
      <c r="AS359" s="535"/>
    </row>
    <row r="360" spans="1:45" ht="15.75" customHeight="1">
      <c r="A360" s="739"/>
      <c r="B360" s="739"/>
      <c r="C360" s="739"/>
      <c r="D360" s="741"/>
      <c r="E360" s="741"/>
      <c r="F360" s="741"/>
      <c r="G360" s="741"/>
      <c r="H360" s="741"/>
      <c r="I360" s="741"/>
      <c r="J360" s="741"/>
      <c r="K360" s="741"/>
      <c r="L360" s="741"/>
      <c r="M360" s="741"/>
      <c r="N360" s="741"/>
      <c r="O360" s="741"/>
      <c r="P360" s="741"/>
      <c r="Q360" s="741"/>
      <c r="R360" s="741"/>
      <c r="S360" s="741"/>
      <c r="T360" s="741"/>
      <c r="U360" s="741"/>
      <c r="V360" s="741"/>
      <c r="W360" s="741"/>
      <c r="X360" s="741"/>
      <c r="Y360" s="741"/>
      <c r="Z360" s="741"/>
      <c r="AA360" s="741"/>
      <c r="AB360" s="741"/>
      <c r="AC360" s="741"/>
      <c r="AD360" s="741"/>
      <c r="AE360" s="741"/>
      <c r="AF360" s="741"/>
      <c r="AG360" s="741"/>
      <c r="AH360" s="741"/>
      <c r="AI360" s="741"/>
      <c r="AJ360" s="741"/>
      <c r="AK360" s="741"/>
      <c r="AL360" s="741"/>
      <c r="AM360" s="741"/>
      <c r="AN360" s="741"/>
      <c r="AO360" s="741"/>
      <c r="AP360" s="741"/>
      <c r="AQ360" s="741"/>
      <c r="AR360" s="741"/>
      <c r="AS360" s="741"/>
    </row>
    <row r="361" spans="1:45" ht="15.75" customHeight="1">
      <c r="A361" s="289"/>
      <c r="B361" s="289"/>
      <c r="C361" s="289"/>
      <c r="D361" s="535"/>
      <c r="E361" s="535"/>
      <c r="F361" s="535"/>
      <c r="G361" s="535"/>
      <c r="H361" s="535"/>
      <c r="I361" s="535"/>
      <c r="J361" s="535"/>
      <c r="K361" s="535"/>
      <c r="L361" s="535"/>
      <c r="M361" s="535"/>
      <c r="N361" s="535"/>
      <c r="O361" s="535"/>
      <c r="P361" s="535"/>
      <c r="Q361" s="535"/>
      <c r="R361" s="535"/>
      <c r="S361" s="535"/>
      <c r="T361" s="535"/>
      <c r="U361" s="535"/>
      <c r="V361" s="535"/>
      <c r="W361" s="535"/>
      <c r="X361" s="535"/>
      <c r="Y361" s="535"/>
      <c r="Z361" s="535"/>
      <c r="AA361" s="535"/>
      <c r="AB361" s="535"/>
      <c r="AC361" s="535"/>
      <c r="AD361" s="535"/>
      <c r="AE361" s="535"/>
      <c r="AF361" s="535"/>
      <c r="AG361" s="535"/>
      <c r="AH361" s="535"/>
      <c r="AI361" s="535"/>
      <c r="AJ361" s="535"/>
      <c r="AK361" s="535"/>
      <c r="AL361" s="535"/>
      <c r="AM361" s="535"/>
      <c r="AN361" s="535"/>
      <c r="AO361" s="535"/>
      <c r="AP361" s="535"/>
      <c r="AQ361" s="535"/>
      <c r="AR361" s="535"/>
      <c r="AS361" s="535"/>
    </row>
    <row r="362" spans="1:45" ht="15.75" customHeight="1">
      <c r="A362" s="739"/>
      <c r="B362" s="739"/>
      <c r="C362" s="739"/>
      <c r="D362" s="741"/>
      <c r="E362" s="741"/>
      <c r="F362" s="741"/>
      <c r="G362" s="741"/>
      <c r="H362" s="741"/>
      <c r="I362" s="741"/>
      <c r="J362" s="741"/>
      <c r="K362" s="741"/>
      <c r="L362" s="741"/>
      <c r="M362" s="741"/>
      <c r="N362" s="741"/>
      <c r="O362" s="741"/>
      <c r="P362" s="741"/>
      <c r="Q362" s="741"/>
      <c r="R362" s="741"/>
      <c r="S362" s="741"/>
      <c r="T362" s="741"/>
      <c r="U362" s="741"/>
      <c r="V362" s="741"/>
      <c r="W362" s="741"/>
      <c r="X362" s="741"/>
      <c r="Y362" s="741"/>
      <c r="Z362" s="741"/>
      <c r="AA362" s="741"/>
      <c r="AB362" s="741"/>
      <c r="AC362" s="741"/>
      <c r="AD362" s="741"/>
      <c r="AE362" s="741"/>
      <c r="AF362" s="741"/>
      <c r="AG362" s="741"/>
      <c r="AH362" s="741"/>
      <c r="AI362" s="741"/>
      <c r="AJ362" s="741"/>
      <c r="AK362" s="741"/>
      <c r="AL362" s="741"/>
      <c r="AM362" s="741"/>
      <c r="AN362" s="741"/>
      <c r="AO362" s="741"/>
      <c r="AP362" s="741"/>
      <c r="AQ362" s="741"/>
      <c r="AR362" s="741"/>
      <c r="AS362" s="741"/>
    </row>
    <row r="363" spans="1:45" ht="15.75" customHeight="1">
      <c r="A363" s="289"/>
      <c r="B363" s="289"/>
      <c r="C363" s="289"/>
      <c r="D363" s="535"/>
      <c r="E363" s="535"/>
      <c r="F363" s="535"/>
      <c r="G363" s="535"/>
      <c r="H363" s="535"/>
      <c r="I363" s="535"/>
      <c r="J363" s="535"/>
      <c r="K363" s="535"/>
      <c r="L363" s="535"/>
      <c r="M363" s="535"/>
      <c r="N363" s="535"/>
      <c r="O363" s="535"/>
      <c r="P363" s="535"/>
      <c r="Q363" s="535"/>
      <c r="R363" s="535"/>
      <c r="S363" s="535"/>
      <c r="T363" s="535"/>
      <c r="U363" s="535"/>
      <c r="V363" s="535"/>
      <c r="W363" s="535"/>
      <c r="X363" s="535"/>
      <c r="Y363" s="535"/>
      <c r="Z363" s="535"/>
      <c r="AA363" s="535"/>
      <c r="AB363" s="535"/>
      <c r="AC363" s="535"/>
      <c r="AD363" s="535"/>
      <c r="AE363" s="535"/>
      <c r="AF363" s="535"/>
      <c r="AG363" s="535"/>
      <c r="AH363" s="535"/>
      <c r="AI363" s="535"/>
      <c r="AJ363" s="535"/>
      <c r="AK363" s="535"/>
      <c r="AL363" s="535"/>
      <c r="AM363" s="535"/>
      <c r="AN363" s="535"/>
      <c r="AO363" s="535"/>
      <c r="AP363" s="535"/>
      <c r="AQ363" s="535"/>
      <c r="AR363" s="535"/>
      <c r="AS363" s="535"/>
    </row>
    <row r="364" spans="1:45" ht="15.75" customHeight="1">
      <c r="A364" s="739"/>
      <c r="B364" s="739"/>
      <c r="C364" s="739"/>
      <c r="D364" s="741"/>
      <c r="E364" s="741"/>
      <c r="F364" s="741"/>
      <c r="G364" s="741"/>
      <c r="H364" s="741"/>
      <c r="I364" s="741"/>
      <c r="J364" s="741"/>
      <c r="K364" s="741"/>
      <c r="L364" s="741"/>
      <c r="M364" s="741"/>
      <c r="N364" s="741"/>
      <c r="O364" s="741"/>
      <c r="P364" s="741"/>
      <c r="Q364" s="741"/>
      <c r="R364" s="741"/>
      <c r="S364" s="741"/>
      <c r="T364" s="741"/>
      <c r="U364" s="741"/>
      <c r="V364" s="741"/>
      <c r="W364" s="741"/>
      <c r="X364" s="741"/>
      <c r="Y364" s="741"/>
      <c r="Z364" s="741"/>
      <c r="AA364" s="741"/>
      <c r="AB364" s="741"/>
      <c r="AC364" s="741"/>
      <c r="AD364" s="741"/>
      <c r="AE364" s="741"/>
      <c r="AF364" s="741"/>
      <c r="AG364" s="741"/>
      <c r="AH364" s="741"/>
      <c r="AI364" s="741"/>
      <c r="AJ364" s="741"/>
      <c r="AK364" s="741"/>
      <c r="AL364" s="741"/>
      <c r="AM364" s="741"/>
      <c r="AN364" s="741"/>
      <c r="AO364" s="741"/>
      <c r="AP364" s="741"/>
      <c r="AQ364" s="741"/>
      <c r="AR364" s="741"/>
      <c r="AS364" s="741"/>
    </row>
    <row r="365" spans="1:45" ht="15.75" customHeight="1">
      <c r="A365" s="289"/>
      <c r="B365" s="289"/>
      <c r="C365" s="289"/>
      <c r="D365" s="535"/>
      <c r="E365" s="535"/>
      <c r="F365" s="535"/>
      <c r="G365" s="535"/>
      <c r="H365" s="535"/>
      <c r="I365" s="535"/>
      <c r="J365" s="535"/>
      <c r="K365" s="535"/>
      <c r="L365" s="535"/>
      <c r="M365" s="535"/>
      <c r="N365" s="535"/>
      <c r="O365" s="535"/>
      <c r="P365" s="535"/>
      <c r="Q365" s="535"/>
      <c r="R365" s="535"/>
      <c r="S365" s="535"/>
      <c r="T365" s="535"/>
      <c r="U365" s="535"/>
      <c r="V365" s="535"/>
      <c r="W365" s="535"/>
      <c r="X365" s="535"/>
      <c r="Y365" s="535"/>
      <c r="Z365" s="535"/>
      <c r="AA365" s="535"/>
      <c r="AB365" s="535"/>
      <c r="AC365" s="535"/>
      <c r="AD365" s="535"/>
      <c r="AE365" s="535"/>
      <c r="AF365" s="535"/>
      <c r="AG365" s="535"/>
      <c r="AH365" s="535"/>
      <c r="AI365" s="535"/>
      <c r="AJ365" s="535"/>
      <c r="AK365" s="535"/>
      <c r="AL365" s="535"/>
      <c r="AM365" s="535"/>
      <c r="AN365" s="535"/>
      <c r="AO365" s="535"/>
      <c r="AP365" s="535"/>
      <c r="AQ365" s="535"/>
      <c r="AR365" s="535"/>
      <c r="AS365" s="535"/>
    </row>
    <row r="366" spans="1:45" ht="15.75" customHeight="1">
      <c r="A366" s="739"/>
      <c r="B366" s="739"/>
      <c r="C366" s="739"/>
      <c r="D366" s="741"/>
      <c r="E366" s="741"/>
      <c r="F366" s="741"/>
      <c r="G366" s="741"/>
      <c r="H366" s="741"/>
      <c r="I366" s="741"/>
      <c r="J366" s="741"/>
      <c r="K366" s="741"/>
      <c r="L366" s="741"/>
      <c r="M366" s="741"/>
      <c r="N366" s="741"/>
      <c r="O366" s="741"/>
      <c r="P366" s="741"/>
      <c r="Q366" s="741"/>
      <c r="R366" s="741"/>
      <c r="S366" s="741"/>
      <c r="T366" s="741"/>
      <c r="U366" s="741"/>
      <c r="V366" s="741"/>
      <c r="W366" s="741"/>
      <c r="X366" s="741"/>
      <c r="Y366" s="741"/>
      <c r="Z366" s="741"/>
      <c r="AA366" s="741"/>
      <c r="AB366" s="741"/>
      <c r="AC366" s="741"/>
      <c r="AD366" s="741"/>
      <c r="AE366" s="741"/>
      <c r="AF366" s="741"/>
      <c r="AG366" s="741"/>
      <c r="AH366" s="741"/>
      <c r="AI366" s="741"/>
      <c r="AJ366" s="741"/>
      <c r="AK366" s="741"/>
      <c r="AL366" s="741"/>
      <c r="AM366" s="741"/>
      <c r="AN366" s="741"/>
      <c r="AO366" s="741"/>
      <c r="AP366" s="741"/>
      <c r="AQ366" s="741"/>
      <c r="AR366" s="741"/>
      <c r="AS366" s="741"/>
    </row>
    <row r="367" spans="1:45" ht="15.75" customHeight="1">
      <c r="A367" s="289"/>
      <c r="B367" s="289"/>
      <c r="C367" s="289"/>
      <c r="D367" s="535"/>
      <c r="E367" s="535"/>
      <c r="F367" s="535"/>
      <c r="G367" s="535"/>
      <c r="H367" s="535"/>
      <c r="I367" s="535"/>
      <c r="J367" s="535"/>
      <c r="K367" s="535"/>
      <c r="L367" s="535"/>
      <c r="M367" s="535"/>
      <c r="N367" s="535"/>
      <c r="O367" s="535"/>
      <c r="P367" s="535"/>
      <c r="Q367" s="535"/>
      <c r="R367" s="535"/>
      <c r="S367" s="535"/>
      <c r="T367" s="535"/>
      <c r="U367" s="535"/>
      <c r="V367" s="535"/>
      <c r="W367" s="535"/>
      <c r="X367" s="535"/>
      <c r="Y367" s="535"/>
      <c r="Z367" s="535"/>
      <c r="AA367" s="535"/>
      <c r="AB367" s="535"/>
      <c r="AC367" s="535"/>
      <c r="AD367" s="535"/>
      <c r="AE367" s="535"/>
      <c r="AF367" s="535"/>
      <c r="AG367" s="535"/>
      <c r="AH367" s="535"/>
      <c r="AI367" s="535"/>
      <c r="AJ367" s="535"/>
      <c r="AK367" s="535"/>
      <c r="AL367" s="535"/>
      <c r="AM367" s="535"/>
      <c r="AN367" s="535"/>
      <c r="AO367" s="535"/>
      <c r="AP367" s="535"/>
      <c r="AQ367" s="535"/>
      <c r="AR367" s="535"/>
      <c r="AS367" s="535"/>
    </row>
    <row r="368" spans="1:45" ht="15.75" customHeight="1">
      <c r="A368" s="739"/>
      <c r="B368" s="739"/>
      <c r="C368" s="739"/>
      <c r="D368" s="741"/>
      <c r="E368" s="741"/>
      <c r="F368" s="741"/>
      <c r="G368" s="741"/>
      <c r="H368" s="741"/>
      <c r="I368" s="741"/>
      <c r="J368" s="741"/>
      <c r="K368" s="741"/>
      <c r="L368" s="741"/>
      <c r="M368" s="741"/>
      <c r="N368" s="741"/>
      <c r="O368" s="741"/>
      <c r="P368" s="741"/>
      <c r="Q368" s="741"/>
      <c r="R368" s="741"/>
      <c r="S368" s="741"/>
      <c r="T368" s="741"/>
      <c r="U368" s="741"/>
      <c r="V368" s="741"/>
      <c r="W368" s="741"/>
      <c r="X368" s="741"/>
      <c r="Y368" s="741"/>
      <c r="Z368" s="741"/>
      <c r="AA368" s="741"/>
      <c r="AB368" s="741"/>
      <c r="AC368" s="741"/>
      <c r="AD368" s="741"/>
      <c r="AE368" s="741"/>
      <c r="AF368" s="741"/>
      <c r="AG368" s="741"/>
      <c r="AH368" s="741"/>
      <c r="AI368" s="741"/>
      <c r="AJ368" s="741"/>
      <c r="AK368" s="741"/>
      <c r="AL368" s="741"/>
      <c r="AM368" s="741"/>
      <c r="AN368" s="741"/>
      <c r="AO368" s="741"/>
      <c r="AP368" s="741"/>
      <c r="AQ368" s="741"/>
      <c r="AR368" s="741"/>
      <c r="AS368" s="741"/>
    </row>
    <row r="369" spans="1:45" ht="15.75" customHeight="1">
      <c r="A369" s="289"/>
      <c r="B369" s="289"/>
      <c r="C369" s="289"/>
      <c r="D369" s="535"/>
      <c r="E369" s="535"/>
      <c r="F369" s="535"/>
      <c r="G369" s="535"/>
      <c r="H369" s="535"/>
      <c r="I369" s="535"/>
      <c r="J369" s="535"/>
      <c r="K369" s="535"/>
      <c r="L369" s="535"/>
      <c r="M369" s="535"/>
      <c r="N369" s="535"/>
      <c r="O369" s="535"/>
      <c r="P369" s="535"/>
      <c r="Q369" s="535"/>
      <c r="R369" s="535"/>
      <c r="S369" s="535"/>
      <c r="T369" s="535"/>
      <c r="U369" s="535"/>
      <c r="V369" s="535"/>
      <c r="W369" s="535"/>
      <c r="X369" s="535"/>
      <c r="Y369" s="535"/>
      <c r="Z369" s="535"/>
      <c r="AA369" s="535"/>
      <c r="AB369" s="535"/>
      <c r="AC369" s="535"/>
      <c r="AD369" s="535"/>
      <c r="AE369" s="535"/>
      <c r="AF369" s="535"/>
      <c r="AG369" s="535"/>
      <c r="AH369" s="535"/>
      <c r="AI369" s="535"/>
      <c r="AJ369" s="535"/>
      <c r="AK369" s="535"/>
      <c r="AL369" s="535"/>
      <c r="AM369" s="535"/>
      <c r="AN369" s="535"/>
      <c r="AO369" s="535"/>
      <c r="AP369" s="535"/>
      <c r="AQ369" s="535"/>
      <c r="AR369" s="535"/>
      <c r="AS369" s="535"/>
    </row>
    <row r="370" spans="1:45" ht="15.75" customHeight="1">
      <c r="A370" s="739"/>
      <c r="B370" s="739"/>
      <c r="C370" s="739"/>
      <c r="D370" s="741"/>
      <c r="E370" s="741"/>
      <c r="F370" s="741"/>
      <c r="G370" s="741"/>
      <c r="H370" s="741"/>
      <c r="I370" s="741"/>
      <c r="J370" s="741"/>
      <c r="K370" s="741"/>
      <c r="L370" s="741"/>
      <c r="M370" s="741"/>
      <c r="N370" s="741"/>
      <c r="O370" s="741"/>
      <c r="P370" s="741"/>
      <c r="Q370" s="741"/>
      <c r="R370" s="741"/>
      <c r="S370" s="741"/>
      <c r="T370" s="741"/>
      <c r="U370" s="741"/>
      <c r="V370" s="741"/>
      <c r="W370" s="741"/>
      <c r="X370" s="741"/>
      <c r="Y370" s="741"/>
      <c r="Z370" s="741"/>
      <c r="AA370" s="741"/>
      <c r="AB370" s="741"/>
      <c r="AC370" s="741"/>
      <c r="AD370" s="741"/>
      <c r="AE370" s="741"/>
      <c r="AF370" s="741"/>
      <c r="AG370" s="741"/>
      <c r="AH370" s="741"/>
      <c r="AI370" s="741"/>
      <c r="AJ370" s="741"/>
      <c r="AK370" s="741"/>
      <c r="AL370" s="741"/>
      <c r="AM370" s="741"/>
      <c r="AN370" s="741"/>
      <c r="AO370" s="741"/>
      <c r="AP370" s="741"/>
      <c r="AQ370" s="741"/>
      <c r="AR370" s="741"/>
      <c r="AS370" s="741"/>
    </row>
    <row r="371" spans="1:45" ht="15.75" customHeight="1">
      <c r="A371" s="289"/>
      <c r="B371" s="289"/>
      <c r="C371" s="289"/>
      <c r="D371" s="535"/>
      <c r="E371" s="535"/>
      <c r="F371" s="535"/>
      <c r="G371" s="535"/>
      <c r="H371" s="535"/>
      <c r="I371" s="535"/>
      <c r="J371" s="535"/>
      <c r="K371" s="535"/>
      <c r="L371" s="535"/>
      <c r="M371" s="535"/>
      <c r="N371" s="535"/>
      <c r="O371" s="535"/>
      <c r="P371" s="535"/>
      <c r="Q371" s="535"/>
      <c r="R371" s="535"/>
      <c r="S371" s="535"/>
      <c r="T371" s="535"/>
      <c r="U371" s="535"/>
      <c r="V371" s="535"/>
      <c r="W371" s="535"/>
      <c r="X371" s="535"/>
      <c r="Y371" s="535"/>
      <c r="Z371" s="535"/>
      <c r="AA371" s="535"/>
      <c r="AB371" s="535"/>
      <c r="AC371" s="535"/>
      <c r="AD371" s="535"/>
      <c r="AE371" s="535"/>
      <c r="AF371" s="535"/>
      <c r="AG371" s="535"/>
      <c r="AH371" s="535"/>
      <c r="AI371" s="535"/>
      <c r="AJ371" s="535"/>
      <c r="AK371" s="535"/>
      <c r="AL371" s="535"/>
      <c r="AM371" s="535"/>
      <c r="AN371" s="535"/>
      <c r="AO371" s="535"/>
      <c r="AP371" s="535"/>
      <c r="AQ371" s="535"/>
      <c r="AR371" s="535"/>
      <c r="AS371" s="535"/>
    </row>
    <row r="372" spans="1:45" ht="15.75" customHeight="1">
      <c r="A372" s="739"/>
      <c r="B372" s="739"/>
      <c r="C372" s="739"/>
      <c r="D372" s="741"/>
      <c r="E372" s="741"/>
      <c r="F372" s="741"/>
      <c r="G372" s="741"/>
      <c r="H372" s="741"/>
      <c r="I372" s="741"/>
      <c r="J372" s="741"/>
      <c r="K372" s="741"/>
      <c r="L372" s="741"/>
      <c r="M372" s="741"/>
      <c r="N372" s="741"/>
      <c r="O372" s="741"/>
      <c r="P372" s="741"/>
      <c r="Q372" s="741"/>
      <c r="R372" s="741"/>
      <c r="S372" s="741"/>
      <c r="T372" s="741"/>
      <c r="U372" s="741"/>
      <c r="V372" s="741"/>
      <c r="W372" s="741"/>
      <c r="X372" s="741"/>
      <c r="Y372" s="741"/>
      <c r="Z372" s="741"/>
      <c r="AA372" s="741"/>
      <c r="AB372" s="741"/>
      <c r="AC372" s="741"/>
      <c r="AD372" s="741"/>
      <c r="AE372" s="741"/>
      <c r="AF372" s="741"/>
      <c r="AG372" s="741"/>
      <c r="AH372" s="741"/>
      <c r="AI372" s="741"/>
      <c r="AJ372" s="741"/>
      <c r="AK372" s="741"/>
      <c r="AL372" s="741"/>
      <c r="AM372" s="741"/>
      <c r="AN372" s="741"/>
      <c r="AO372" s="741"/>
      <c r="AP372" s="741"/>
      <c r="AQ372" s="741"/>
      <c r="AR372" s="741"/>
      <c r="AS372" s="741"/>
    </row>
    <row r="373" spans="1:45" ht="15.75" customHeight="1">
      <c r="A373" s="289"/>
      <c r="B373" s="289"/>
      <c r="C373" s="289"/>
      <c r="D373" s="535"/>
      <c r="E373" s="535"/>
      <c r="F373" s="535"/>
      <c r="G373" s="535"/>
      <c r="H373" s="535"/>
      <c r="I373" s="535"/>
      <c r="J373" s="535"/>
      <c r="K373" s="535"/>
      <c r="L373" s="535"/>
      <c r="M373" s="535"/>
      <c r="N373" s="535"/>
      <c r="O373" s="535"/>
      <c r="P373" s="535"/>
      <c r="Q373" s="535"/>
      <c r="R373" s="535"/>
      <c r="S373" s="535"/>
      <c r="T373" s="535"/>
      <c r="U373" s="535"/>
      <c r="V373" s="535"/>
      <c r="W373" s="535"/>
      <c r="X373" s="535"/>
      <c r="Y373" s="535"/>
      <c r="Z373" s="535"/>
      <c r="AA373" s="535"/>
      <c r="AB373" s="535"/>
      <c r="AC373" s="535"/>
      <c r="AD373" s="535"/>
      <c r="AE373" s="535"/>
      <c r="AF373" s="535"/>
      <c r="AG373" s="535"/>
      <c r="AH373" s="535"/>
      <c r="AI373" s="535"/>
      <c r="AJ373" s="535"/>
      <c r="AK373" s="535"/>
      <c r="AL373" s="535"/>
      <c r="AM373" s="535"/>
      <c r="AN373" s="535"/>
      <c r="AO373" s="535"/>
      <c r="AP373" s="535"/>
      <c r="AQ373" s="535"/>
      <c r="AR373" s="535"/>
      <c r="AS373" s="535"/>
    </row>
    <row r="374" spans="1:45" ht="15.75" customHeight="1">
      <c r="A374" s="739"/>
      <c r="B374" s="739"/>
      <c r="C374" s="739"/>
      <c r="D374" s="741"/>
      <c r="E374" s="741"/>
      <c r="F374" s="741"/>
      <c r="G374" s="741"/>
      <c r="H374" s="741"/>
      <c r="I374" s="741"/>
      <c r="J374" s="741"/>
      <c r="K374" s="741"/>
      <c r="L374" s="741"/>
      <c r="M374" s="741"/>
      <c r="N374" s="741"/>
      <c r="O374" s="741"/>
      <c r="P374" s="741"/>
      <c r="Q374" s="741"/>
      <c r="R374" s="741"/>
      <c r="S374" s="741"/>
      <c r="T374" s="741"/>
      <c r="U374" s="741"/>
      <c r="V374" s="741"/>
      <c r="W374" s="741"/>
      <c r="X374" s="741"/>
      <c r="Y374" s="741"/>
      <c r="Z374" s="741"/>
      <c r="AA374" s="741"/>
      <c r="AB374" s="741"/>
      <c r="AC374" s="741"/>
      <c r="AD374" s="741"/>
      <c r="AE374" s="741"/>
      <c r="AF374" s="741"/>
      <c r="AG374" s="741"/>
      <c r="AH374" s="741"/>
      <c r="AI374" s="741"/>
      <c r="AJ374" s="741"/>
      <c r="AK374" s="741"/>
      <c r="AL374" s="741"/>
      <c r="AM374" s="741"/>
      <c r="AN374" s="741"/>
      <c r="AO374" s="741"/>
      <c r="AP374" s="741"/>
      <c r="AQ374" s="741"/>
      <c r="AR374" s="741"/>
      <c r="AS374" s="741"/>
    </row>
    <row r="375" spans="1:45" ht="15.75" customHeight="1">
      <c r="A375" s="289"/>
      <c r="B375" s="289"/>
      <c r="C375" s="289"/>
      <c r="D375" s="535"/>
      <c r="E375" s="535"/>
      <c r="F375" s="535"/>
      <c r="G375" s="535"/>
      <c r="H375" s="535"/>
      <c r="I375" s="535"/>
      <c r="J375" s="535"/>
      <c r="K375" s="535"/>
      <c r="L375" s="535"/>
      <c r="M375" s="535"/>
      <c r="N375" s="535"/>
      <c r="O375" s="535"/>
      <c r="P375" s="535"/>
      <c r="Q375" s="535"/>
      <c r="R375" s="535"/>
      <c r="S375" s="535"/>
      <c r="T375" s="535"/>
      <c r="U375" s="535"/>
      <c r="V375" s="535"/>
      <c r="W375" s="535"/>
      <c r="X375" s="535"/>
      <c r="Y375" s="535"/>
      <c r="Z375" s="535"/>
      <c r="AA375" s="535"/>
      <c r="AB375" s="535"/>
      <c r="AC375" s="535"/>
      <c r="AD375" s="535"/>
      <c r="AE375" s="535"/>
      <c r="AF375" s="535"/>
      <c r="AG375" s="535"/>
      <c r="AH375" s="535"/>
      <c r="AI375" s="535"/>
      <c r="AJ375" s="535"/>
      <c r="AK375" s="535"/>
      <c r="AL375" s="535"/>
      <c r="AM375" s="535"/>
      <c r="AN375" s="535"/>
      <c r="AO375" s="535"/>
      <c r="AP375" s="535"/>
      <c r="AQ375" s="535"/>
      <c r="AR375" s="535"/>
      <c r="AS375" s="535"/>
    </row>
    <row r="376" spans="1:45" ht="15.75" customHeight="1">
      <c r="A376" s="739"/>
      <c r="B376" s="739"/>
      <c r="C376" s="739"/>
      <c r="D376" s="741"/>
      <c r="E376" s="741"/>
      <c r="F376" s="741"/>
      <c r="G376" s="741"/>
      <c r="H376" s="741"/>
      <c r="I376" s="741"/>
      <c r="J376" s="741"/>
      <c r="K376" s="741"/>
      <c r="L376" s="741"/>
      <c r="M376" s="741"/>
      <c r="N376" s="741"/>
      <c r="O376" s="741"/>
      <c r="P376" s="741"/>
      <c r="Q376" s="741"/>
      <c r="R376" s="741"/>
      <c r="S376" s="741"/>
      <c r="T376" s="741"/>
      <c r="U376" s="741"/>
      <c r="V376" s="741"/>
      <c r="W376" s="741"/>
      <c r="X376" s="741"/>
      <c r="Y376" s="741"/>
      <c r="Z376" s="741"/>
      <c r="AA376" s="741"/>
      <c r="AB376" s="741"/>
      <c r="AC376" s="741"/>
      <c r="AD376" s="741"/>
      <c r="AE376" s="741"/>
      <c r="AF376" s="741"/>
      <c r="AG376" s="741"/>
      <c r="AH376" s="741"/>
      <c r="AI376" s="741"/>
      <c r="AJ376" s="741"/>
      <c r="AK376" s="741"/>
      <c r="AL376" s="741"/>
      <c r="AM376" s="741"/>
      <c r="AN376" s="741"/>
      <c r="AO376" s="741"/>
      <c r="AP376" s="741"/>
      <c r="AQ376" s="741"/>
      <c r="AR376" s="741"/>
      <c r="AS376" s="741"/>
    </row>
    <row r="377" spans="1:45" ht="15.75" customHeight="1">
      <c r="A377" s="289"/>
      <c r="B377" s="289"/>
      <c r="C377" s="289"/>
      <c r="D377" s="535"/>
      <c r="E377" s="535"/>
      <c r="F377" s="535"/>
      <c r="G377" s="535"/>
      <c r="H377" s="535"/>
      <c r="I377" s="535"/>
      <c r="J377" s="535"/>
      <c r="K377" s="535"/>
      <c r="L377" s="535"/>
      <c r="M377" s="535"/>
      <c r="N377" s="535"/>
      <c r="O377" s="535"/>
      <c r="P377" s="535"/>
      <c r="Q377" s="535"/>
      <c r="R377" s="535"/>
      <c r="S377" s="535"/>
      <c r="T377" s="535"/>
      <c r="U377" s="535"/>
      <c r="V377" s="535"/>
      <c r="W377" s="535"/>
      <c r="X377" s="535"/>
      <c r="Y377" s="535"/>
      <c r="Z377" s="535"/>
      <c r="AA377" s="535"/>
      <c r="AB377" s="535"/>
      <c r="AC377" s="535"/>
      <c r="AD377" s="535"/>
      <c r="AE377" s="535"/>
      <c r="AF377" s="535"/>
      <c r="AG377" s="535"/>
      <c r="AH377" s="535"/>
      <c r="AI377" s="535"/>
      <c r="AJ377" s="535"/>
      <c r="AK377" s="535"/>
      <c r="AL377" s="535"/>
      <c r="AM377" s="535"/>
      <c r="AN377" s="535"/>
      <c r="AO377" s="535"/>
      <c r="AP377" s="535"/>
      <c r="AQ377" s="535"/>
      <c r="AR377" s="535"/>
      <c r="AS377" s="535"/>
    </row>
    <row r="378" spans="1:45" ht="15.75" customHeight="1">
      <c r="A378" s="739"/>
      <c r="B378" s="739"/>
      <c r="C378" s="739"/>
      <c r="D378" s="741"/>
      <c r="E378" s="741"/>
      <c r="F378" s="741"/>
      <c r="G378" s="741"/>
      <c r="H378" s="741"/>
      <c r="I378" s="741"/>
      <c r="J378" s="741"/>
      <c r="K378" s="741"/>
      <c r="L378" s="741"/>
      <c r="M378" s="741"/>
      <c r="N378" s="741"/>
      <c r="O378" s="741"/>
      <c r="P378" s="741"/>
      <c r="Q378" s="741"/>
      <c r="R378" s="741"/>
      <c r="S378" s="741"/>
      <c r="T378" s="741"/>
      <c r="U378" s="741"/>
      <c r="V378" s="741"/>
      <c r="W378" s="741"/>
      <c r="X378" s="741"/>
      <c r="Y378" s="741"/>
      <c r="Z378" s="741"/>
      <c r="AA378" s="741"/>
      <c r="AB378" s="741"/>
      <c r="AC378" s="741"/>
      <c r="AD378" s="741"/>
      <c r="AE378" s="741"/>
      <c r="AF378" s="741"/>
      <c r="AG378" s="741"/>
      <c r="AH378" s="741"/>
      <c r="AI378" s="741"/>
      <c r="AJ378" s="741"/>
      <c r="AK378" s="741"/>
      <c r="AL378" s="741"/>
      <c r="AM378" s="741"/>
      <c r="AN378" s="741"/>
      <c r="AO378" s="741"/>
      <c r="AP378" s="741"/>
      <c r="AQ378" s="741"/>
      <c r="AR378" s="741"/>
      <c r="AS378" s="741"/>
    </row>
    <row r="379" spans="1:45" ht="15.75" customHeight="1">
      <c r="A379" s="289"/>
      <c r="B379" s="289"/>
      <c r="C379" s="289"/>
      <c r="D379" s="535"/>
      <c r="E379" s="535"/>
      <c r="F379" s="535"/>
      <c r="G379" s="535"/>
      <c r="H379" s="535"/>
      <c r="I379" s="535"/>
      <c r="J379" s="535"/>
      <c r="K379" s="535"/>
      <c r="L379" s="535"/>
      <c r="M379" s="535"/>
      <c r="N379" s="535"/>
      <c r="O379" s="535"/>
      <c r="P379" s="535"/>
      <c r="Q379" s="535"/>
      <c r="R379" s="535"/>
      <c r="S379" s="535"/>
      <c r="T379" s="535"/>
      <c r="U379" s="535"/>
      <c r="V379" s="535"/>
      <c r="W379" s="535"/>
      <c r="X379" s="535"/>
      <c r="Y379" s="535"/>
      <c r="Z379" s="535"/>
      <c r="AA379" s="535"/>
      <c r="AB379" s="535"/>
      <c r="AC379" s="535"/>
      <c r="AD379" s="535"/>
      <c r="AE379" s="535"/>
      <c r="AF379" s="535"/>
      <c r="AG379" s="535"/>
      <c r="AH379" s="535"/>
      <c r="AI379" s="535"/>
      <c r="AJ379" s="535"/>
      <c r="AK379" s="535"/>
      <c r="AL379" s="535"/>
      <c r="AM379" s="535"/>
      <c r="AN379" s="535"/>
      <c r="AO379" s="535"/>
      <c r="AP379" s="535"/>
      <c r="AQ379" s="535"/>
      <c r="AR379" s="535"/>
      <c r="AS379" s="535"/>
    </row>
    <row r="380" spans="1:45" ht="15.75" customHeight="1">
      <c r="A380" s="739"/>
      <c r="B380" s="739"/>
      <c r="C380" s="739"/>
      <c r="D380" s="741"/>
      <c r="E380" s="741"/>
      <c r="F380" s="741"/>
      <c r="G380" s="741"/>
      <c r="H380" s="741"/>
      <c r="I380" s="741"/>
      <c r="J380" s="741"/>
      <c r="K380" s="741"/>
      <c r="L380" s="741"/>
      <c r="M380" s="741"/>
      <c r="N380" s="741"/>
      <c r="O380" s="741"/>
      <c r="P380" s="741"/>
      <c r="Q380" s="741"/>
      <c r="R380" s="741"/>
      <c r="S380" s="741"/>
      <c r="T380" s="741"/>
      <c r="U380" s="741"/>
      <c r="V380" s="741"/>
      <c r="W380" s="741"/>
      <c r="X380" s="741"/>
      <c r="Y380" s="741"/>
      <c r="Z380" s="741"/>
      <c r="AA380" s="741"/>
      <c r="AB380" s="741"/>
      <c r="AC380" s="741"/>
      <c r="AD380" s="741"/>
      <c r="AE380" s="741"/>
      <c r="AF380" s="741"/>
      <c r="AG380" s="741"/>
      <c r="AH380" s="741"/>
      <c r="AI380" s="741"/>
      <c r="AJ380" s="741"/>
      <c r="AK380" s="741"/>
      <c r="AL380" s="741"/>
      <c r="AM380" s="741"/>
      <c r="AN380" s="741"/>
      <c r="AO380" s="741"/>
      <c r="AP380" s="741"/>
      <c r="AQ380" s="741"/>
      <c r="AR380" s="741"/>
      <c r="AS380" s="741"/>
    </row>
    <row r="381" spans="1:45" ht="15.75" customHeight="1">
      <c r="A381" s="289"/>
      <c r="B381" s="289"/>
      <c r="C381" s="289"/>
      <c r="D381" s="535"/>
      <c r="E381" s="535"/>
      <c r="F381" s="535"/>
      <c r="G381" s="535"/>
      <c r="H381" s="535"/>
      <c r="I381" s="535"/>
      <c r="J381" s="535"/>
      <c r="K381" s="535"/>
      <c r="L381" s="535"/>
      <c r="M381" s="535"/>
      <c r="N381" s="535"/>
      <c r="O381" s="535"/>
      <c r="P381" s="535"/>
      <c r="Q381" s="535"/>
      <c r="R381" s="535"/>
      <c r="S381" s="535"/>
      <c r="T381" s="535"/>
      <c r="U381" s="535"/>
      <c r="V381" s="535"/>
      <c r="W381" s="535"/>
      <c r="X381" s="535"/>
      <c r="Y381" s="535"/>
      <c r="Z381" s="535"/>
      <c r="AA381" s="535"/>
      <c r="AB381" s="535"/>
      <c r="AC381" s="535"/>
      <c r="AD381" s="535"/>
      <c r="AE381" s="535"/>
      <c r="AF381" s="535"/>
      <c r="AG381" s="535"/>
      <c r="AH381" s="535"/>
      <c r="AI381" s="535"/>
      <c r="AJ381" s="535"/>
      <c r="AK381" s="535"/>
      <c r="AL381" s="535"/>
      <c r="AM381" s="535"/>
      <c r="AN381" s="535"/>
      <c r="AO381" s="535"/>
      <c r="AP381" s="535"/>
      <c r="AQ381" s="535"/>
      <c r="AR381" s="535"/>
      <c r="AS381" s="535"/>
    </row>
    <row r="382" spans="1:45" ht="15.75" customHeight="1">
      <c r="A382" s="739"/>
      <c r="B382" s="739"/>
      <c r="C382" s="739"/>
      <c r="D382" s="741"/>
      <c r="E382" s="741"/>
      <c r="F382" s="741"/>
      <c r="G382" s="741"/>
      <c r="H382" s="741"/>
      <c r="I382" s="741"/>
      <c r="J382" s="741"/>
      <c r="K382" s="741"/>
      <c r="L382" s="741"/>
      <c r="M382" s="741"/>
      <c r="N382" s="741"/>
      <c r="O382" s="741"/>
      <c r="P382" s="741"/>
      <c r="Q382" s="741"/>
      <c r="R382" s="741"/>
      <c r="S382" s="741"/>
      <c r="T382" s="741"/>
      <c r="U382" s="741"/>
      <c r="V382" s="741"/>
      <c r="W382" s="741"/>
      <c r="X382" s="741"/>
      <c r="Y382" s="741"/>
      <c r="Z382" s="741"/>
      <c r="AA382" s="741"/>
      <c r="AB382" s="741"/>
      <c r="AC382" s="741"/>
      <c r="AD382" s="741"/>
      <c r="AE382" s="741"/>
      <c r="AF382" s="741"/>
      <c r="AG382" s="741"/>
      <c r="AH382" s="741"/>
      <c r="AI382" s="741"/>
      <c r="AJ382" s="741"/>
      <c r="AK382" s="741"/>
      <c r="AL382" s="741"/>
      <c r="AM382" s="741"/>
      <c r="AN382" s="741"/>
      <c r="AO382" s="741"/>
      <c r="AP382" s="741"/>
      <c r="AQ382" s="741"/>
      <c r="AR382" s="741"/>
      <c r="AS382" s="741"/>
    </row>
    <row r="383" spans="1:45" ht="15.75" customHeight="1">
      <c r="A383" s="289"/>
      <c r="B383" s="289"/>
      <c r="C383" s="289"/>
      <c r="D383" s="535"/>
      <c r="E383" s="535"/>
      <c r="F383" s="535"/>
      <c r="G383" s="535"/>
      <c r="H383" s="535"/>
      <c r="I383" s="535"/>
      <c r="J383" s="535"/>
      <c r="K383" s="535"/>
      <c r="L383" s="535"/>
      <c r="M383" s="535"/>
      <c r="N383" s="535"/>
      <c r="O383" s="535"/>
      <c r="P383" s="535"/>
      <c r="Q383" s="535"/>
      <c r="R383" s="535"/>
      <c r="S383" s="535"/>
      <c r="T383" s="535"/>
      <c r="U383" s="535"/>
      <c r="V383" s="535"/>
      <c r="W383" s="535"/>
      <c r="X383" s="535"/>
      <c r="Y383" s="535"/>
      <c r="Z383" s="535"/>
      <c r="AA383" s="535"/>
      <c r="AB383" s="535"/>
      <c r="AC383" s="535"/>
      <c r="AD383" s="535"/>
      <c r="AE383" s="535"/>
      <c r="AF383" s="535"/>
      <c r="AG383" s="535"/>
      <c r="AH383" s="535"/>
      <c r="AI383" s="535"/>
      <c r="AJ383" s="535"/>
      <c r="AK383" s="535"/>
      <c r="AL383" s="535"/>
      <c r="AM383" s="535"/>
      <c r="AN383" s="535"/>
      <c r="AO383" s="535"/>
      <c r="AP383" s="535"/>
      <c r="AQ383" s="535"/>
      <c r="AR383" s="535"/>
      <c r="AS383" s="535"/>
    </row>
    <row r="384" spans="1:45" ht="15.75" customHeight="1">
      <c r="A384" s="739"/>
      <c r="B384" s="739"/>
      <c r="C384" s="739"/>
      <c r="D384" s="741"/>
      <c r="E384" s="741"/>
      <c r="F384" s="741"/>
      <c r="G384" s="741"/>
      <c r="H384" s="741"/>
      <c r="I384" s="741"/>
      <c r="J384" s="741"/>
      <c r="K384" s="741"/>
      <c r="L384" s="741"/>
      <c r="M384" s="741"/>
      <c r="N384" s="741"/>
      <c r="O384" s="741"/>
      <c r="P384" s="741"/>
      <c r="Q384" s="741"/>
      <c r="R384" s="741"/>
      <c r="S384" s="741"/>
      <c r="T384" s="741"/>
      <c r="U384" s="741"/>
      <c r="V384" s="741"/>
      <c r="W384" s="741"/>
      <c r="X384" s="741"/>
      <c r="Y384" s="741"/>
      <c r="Z384" s="741"/>
      <c r="AA384" s="741"/>
      <c r="AB384" s="741"/>
      <c r="AC384" s="741"/>
      <c r="AD384" s="741"/>
      <c r="AE384" s="741"/>
      <c r="AF384" s="741"/>
      <c r="AG384" s="741"/>
      <c r="AH384" s="741"/>
      <c r="AI384" s="741"/>
      <c r="AJ384" s="741"/>
      <c r="AK384" s="741"/>
      <c r="AL384" s="741"/>
      <c r="AM384" s="741"/>
      <c r="AN384" s="741"/>
      <c r="AO384" s="741"/>
      <c r="AP384" s="741"/>
      <c r="AQ384" s="741"/>
      <c r="AR384" s="741"/>
      <c r="AS384" s="741"/>
    </row>
    <row r="385" spans="1:45" ht="15.75" customHeight="1">
      <c r="A385" s="289"/>
      <c r="B385" s="289"/>
      <c r="C385" s="289"/>
      <c r="D385" s="535"/>
      <c r="E385" s="535"/>
      <c r="F385" s="535"/>
      <c r="G385" s="535"/>
      <c r="H385" s="535"/>
      <c r="I385" s="535"/>
      <c r="J385" s="535"/>
      <c r="K385" s="535"/>
      <c r="L385" s="535"/>
      <c r="M385" s="535"/>
      <c r="N385" s="535"/>
      <c r="O385" s="535"/>
      <c r="P385" s="535"/>
      <c r="Q385" s="535"/>
      <c r="R385" s="535"/>
      <c r="S385" s="535"/>
      <c r="T385" s="535"/>
      <c r="U385" s="535"/>
      <c r="V385" s="535"/>
      <c r="W385" s="535"/>
      <c r="X385" s="535"/>
      <c r="Y385" s="535"/>
      <c r="Z385" s="535"/>
      <c r="AA385" s="535"/>
      <c r="AB385" s="535"/>
      <c r="AC385" s="535"/>
      <c r="AD385" s="535"/>
      <c r="AE385" s="535"/>
      <c r="AF385" s="535"/>
      <c r="AG385" s="535"/>
      <c r="AH385" s="535"/>
      <c r="AI385" s="535"/>
      <c r="AJ385" s="535"/>
      <c r="AK385" s="535"/>
      <c r="AL385" s="535"/>
      <c r="AM385" s="535"/>
      <c r="AN385" s="535"/>
      <c r="AO385" s="535"/>
      <c r="AP385" s="535"/>
      <c r="AQ385" s="535"/>
      <c r="AR385" s="535"/>
      <c r="AS385" s="535"/>
    </row>
    <row r="386" spans="1:45" ht="15.75" customHeight="1">
      <c r="A386" s="739"/>
      <c r="B386" s="739"/>
      <c r="C386" s="739"/>
      <c r="D386" s="741"/>
      <c r="E386" s="741"/>
      <c r="F386" s="741"/>
      <c r="G386" s="741"/>
      <c r="H386" s="741"/>
      <c r="I386" s="741"/>
      <c r="J386" s="741"/>
      <c r="K386" s="741"/>
      <c r="L386" s="741"/>
      <c r="M386" s="741"/>
      <c r="N386" s="741"/>
      <c r="O386" s="741"/>
      <c r="P386" s="741"/>
      <c r="Q386" s="741"/>
      <c r="R386" s="741"/>
      <c r="S386" s="741"/>
      <c r="T386" s="741"/>
      <c r="U386" s="741"/>
      <c r="V386" s="741"/>
      <c r="W386" s="741"/>
      <c r="X386" s="741"/>
      <c r="Y386" s="741"/>
      <c r="Z386" s="741"/>
      <c r="AA386" s="741"/>
      <c r="AB386" s="741"/>
      <c r="AC386" s="741"/>
      <c r="AD386" s="741"/>
      <c r="AE386" s="741"/>
      <c r="AF386" s="741"/>
      <c r="AG386" s="741"/>
      <c r="AH386" s="741"/>
      <c r="AI386" s="741"/>
      <c r="AJ386" s="741"/>
      <c r="AK386" s="741"/>
      <c r="AL386" s="741"/>
      <c r="AM386" s="741"/>
      <c r="AN386" s="741"/>
      <c r="AO386" s="741"/>
      <c r="AP386" s="741"/>
      <c r="AQ386" s="741"/>
      <c r="AR386" s="741"/>
      <c r="AS386" s="741"/>
    </row>
    <row r="387" spans="1:45" ht="15.75" customHeight="1">
      <c r="A387" s="289"/>
      <c r="B387" s="289"/>
      <c r="C387" s="289"/>
      <c r="D387" s="535"/>
      <c r="E387" s="535"/>
      <c r="F387" s="535"/>
      <c r="G387" s="535"/>
      <c r="H387" s="535"/>
      <c r="I387" s="535"/>
      <c r="J387" s="535"/>
      <c r="K387" s="535"/>
      <c r="L387" s="535"/>
      <c r="M387" s="535"/>
      <c r="N387" s="535"/>
      <c r="O387" s="535"/>
      <c r="P387" s="535"/>
      <c r="Q387" s="535"/>
      <c r="R387" s="535"/>
      <c r="S387" s="535"/>
      <c r="T387" s="535"/>
      <c r="U387" s="535"/>
      <c r="V387" s="535"/>
      <c r="W387" s="535"/>
      <c r="X387" s="535"/>
      <c r="Y387" s="535"/>
      <c r="Z387" s="535"/>
      <c r="AA387" s="535"/>
      <c r="AB387" s="535"/>
      <c r="AC387" s="535"/>
      <c r="AD387" s="535"/>
      <c r="AE387" s="535"/>
      <c r="AF387" s="535"/>
      <c r="AG387" s="535"/>
      <c r="AH387" s="535"/>
      <c r="AI387" s="535"/>
      <c r="AJ387" s="535"/>
      <c r="AK387" s="535"/>
      <c r="AL387" s="535"/>
      <c r="AM387" s="535"/>
      <c r="AN387" s="535"/>
      <c r="AO387" s="535"/>
      <c r="AP387" s="535"/>
      <c r="AQ387" s="535"/>
      <c r="AR387" s="535"/>
      <c r="AS387" s="535"/>
    </row>
    <row r="388" spans="1:45" ht="15.75" customHeight="1">
      <c r="A388" s="739"/>
      <c r="B388" s="739"/>
      <c r="C388" s="739"/>
      <c r="D388" s="741"/>
      <c r="E388" s="741"/>
      <c r="F388" s="741"/>
      <c r="G388" s="741"/>
      <c r="H388" s="741"/>
      <c r="I388" s="741"/>
      <c r="J388" s="741"/>
      <c r="K388" s="741"/>
      <c r="L388" s="741"/>
      <c r="M388" s="741"/>
      <c r="N388" s="741"/>
      <c r="O388" s="741"/>
      <c r="P388" s="741"/>
      <c r="Q388" s="741"/>
      <c r="R388" s="741"/>
      <c r="S388" s="741"/>
      <c r="T388" s="741"/>
      <c r="U388" s="741"/>
      <c r="V388" s="741"/>
      <c r="W388" s="741"/>
      <c r="X388" s="741"/>
      <c r="Y388" s="741"/>
      <c r="Z388" s="741"/>
      <c r="AA388" s="741"/>
      <c r="AB388" s="741"/>
      <c r="AC388" s="741"/>
      <c r="AD388" s="741"/>
      <c r="AE388" s="741"/>
      <c r="AF388" s="741"/>
      <c r="AG388" s="741"/>
      <c r="AH388" s="741"/>
      <c r="AI388" s="741"/>
      <c r="AJ388" s="741"/>
      <c r="AK388" s="741"/>
      <c r="AL388" s="741"/>
      <c r="AM388" s="741"/>
      <c r="AN388" s="741"/>
      <c r="AO388" s="741"/>
      <c r="AP388" s="741"/>
      <c r="AQ388" s="741"/>
      <c r="AR388" s="741"/>
      <c r="AS388" s="741"/>
    </row>
    <row r="389" spans="1:45" ht="15.75" customHeight="1">
      <c r="A389" s="289"/>
      <c r="B389" s="289"/>
      <c r="C389" s="289"/>
      <c r="D389" s="535"/>
      <c r="E389" s="535"/>
      <c r="F389" s="535"/>
      <c r="G389" s="535"/>
      <c r="H389" s="535"/>
      <c r="I389" s="535"/>
      <c r="J389" s="535"/>
      <c r="K389" s="535"/>
      <c r="L389" s="535"/>
      <c r="M389" s="535"/>
      <c r="N389" s="535"/>
      <c r="O389" s="535"/>
      <c r="P389" s="535"/>
      <c r="Q389" s="535"/>
      <c r="R389" s="535"/>
      <c r="S389" s="535"/>
      <c r="T389" s="535"/>
      <c r="U389" s="535"/>
      <c r="V389" s="535"/>
      <c r="W389" s="535"/>
      <c r="X389" s="535"/>
      <c r="Y389" s="535"/>
      <c r="Z389" s="535"/>
      <c r="AA389" s="535"/>
      <c r="AB389" s="535"/>
      <c r="AC389" s="535"/>
      <c r="AD389" s="535"/>
      <c r="AE389" s="535"/>
      <c r="AF389" s="535"/>
      <c r="AG389" s="535"/>
      <c r="AH389" s="535"/>
      <c r="AI389" s="535"/>
      <c r="AJ389" s="535"/>
      <c r="AK389" s="535"/>
      <c r="AL389" s="535"/>
      <c r="AM389" s="535"/>
      <c r="AN389" s="535"/>
      <c r="AO389" s="535"/>
      <c r="AP389" s="535"/>
      <c r="AQ389" s="535"/>
      <c r="AR389" s="535"/>
      <c r="AS389" s="535"/>
    </row>
    <row r="390" spans="1:45" ht="15.75" customHeight="1">
      <c r="A390" s="739"/>
      <c r="B390" s="739"/>
      <c r="C390" s="739"/>
      <c r="D390" s="741"/>
      <c r="E390" s="741"/>
      <c r="F390" s="741"/>
      <c r="G390" s="741"/>
      <c r="H390" s="741"/>
      <c r="I390" s="741"/>
      <c r="J390" s="741"/>
      <c r="K390" s="741"/>
      <c r="L390" s="741"/>
      <c r="M390" s="741"/>
      <c r="N390" s="741"/>
      <c r="O390" s="741"/>
      <c r="P390" s="741"/>
      <c r="Q390" s="741"/>
      <c r="R390" s="741"/>
      <c r="S390" s="741"/>
      <c r="T390" s="741"/>
      <c r="U390" s="741"/>
      <c r="V390" s="741"/>
      <c r="W390" s="741"/>
      <c r="X390" s="741"/>
      <c r="Y390" s="741"/>
      <c r="Z390" s="741"/>
      <c r="AA390" s="741"/>
      <c r="AB390" s="741"/>
      <c r="AC390" s="741"/>
      <c r="AD390" s="741"/>
      <c r="AE390" s="741"/>
      <c r="AF390" s="741"/>
      <c r="AG390" s="741"/>
      <c r="AH390" s="741"/>
      <c r="AI390" s="741"/>
      <c r="AJ390" s="741"/>
      <c r="AK390" s="741"/>
      <c r="AL390" s="741"/>
      <c r="AM390" s="741"/>
      <c r="AN390" s="741"/>
      <c r="AO390" s="741"/>
      <c r="AP390" s="741"/>
      <c r="AQ390" s="741"/>
      <c r="AR390" s="741"/>
      <c r="AS390" s="741"/>
    </row>
    <row r="391" spans="1:45" ht="15.75" customHeight="1">
      <c r="A391" s="289"/>
      <c r="B391" s="289"/>
      <c r="C391" s="289"/>
      <c r="D391" s="535"/>
      <c r="E391" s="535"/>
      <c r="F391" s="535"/>
      <c r="G391" s="535"/>
      <c r="H391" s="535"/>
      <c r="I391" s="535"/>
      <c r="J391" s="535"/>
      <c r="K391" s="535"/>
      <c r="L391" s="535"/>
      <c r="M391" s="535"/>
      <c r="N391" s="535"/>
      <c r="O391" s="535"/>
      <c r="P391" s="535"/>
      <c r="Q391" s="535"/>
      <c r="R391" s="535"/>
      <c r="S391" s="535"/>
      <c r="T391" s="535"/>
      <c r="U391" s="535"/>
      <c r="V391" s="535"/>
      <c r="W391" s="535"/>
      <c r="X391" s="535"/>
      <c r="Y391" s="535"/>
      <c r="Z391" s="535"/>
      <c r="AA391" s="535"/>
      <c r="AB391" s="535"/>
      <c r="AC391" s="535"/>
      <c r="AD391" s="535"/>
      <c r="AE391" s="535"/>
      <c r="AF391" s="535"/>
      <c r="AG391" s="535"/>
      <c r="AH391" s="535"/>
      <c r="AI391" s="535"/>
      <c r="AJ391" s="535"/>
      <c r="AK391" s="535"/>
      <c r="AL391" s="535"/>
      <c r="AM391" s="535"/>
      <c r="AN391" s="535"/>
      <c r="AO391" s="535"/>
      <c r="AP391" s="535"/>
      <c r="AQ391" s="535"/>
      <c r="AR391" s="535"/>
      <c r="AS391" s="535"/>
    </row>
    <row r="392" spans="1:45" ht="15.75" customHeight="1">
      <c r="A392" s="739"/>
      <c r="B392" s="739"/>
      <c r="C392" s="739"/>
      <c r="D392" s="741"/>
      <c r="E392" s="741"/>
      <c r="F392" s="741"/>
      <c r="G392" s="741"/>
      <c r="H392" s="741"/>
      <c r="I392" s="741"/>
      <c r="J392" s="741"/>
      <c r="K392" s="741"/>
      <c r="L392" s="741"/>
      <c r="M392" s="741"/>
      <c r="N392" s="741"/>
      <c r="O392" s="741"/>
      <c r="P392" s="741"/>
      <c r="Q392" s="741"/>
      <c r="R392" s="741"/>
      <c r="S392" s="741"/>
      <c r="T392" s="741"/>
      <c r="U392" s="741"/>
      <c r="V392" s="741"/>
      <c r="W392" s="741"/>
      <c r="X392" s="741"/>
      <c r="Y392" s="741"/>
      <c r="Z392" s="741"/>
      <c r="AA392" s="741"/>
      <c r="AB392" s="741"/>
      <c r="AC392" s="741"/>
      <c r="AD392" s="741"/>
      <c r="AE392" s="741"/>
      <c r="AF392" s="741"/>
      <c r="AG392" s="741"/>
      <c r="AH392" s="741"/>
      <c r="AI392" s="741"/>
      <c r="AJ392" s="741"/>
      <c r="AK392" s="741"/>
      <c r="AL392" s="741"/>
      <c r="AM392" s="741"/>
      <c r="AN392" s="741"/>
      <c r="AO392" s="741"/>
      <c r="AP392" s="741"/>
      <c r="AQ392" s="741"/>
      <c r="AR392" s="741"/>
      <c r="AS392" s="741"/>
    </row>
    <row r="393" spans="1:45" ht="15.75" customHeight="1">
      <c r="A393" s="289"/>
      <c r="B393" s="289"/>
      <c r="C393" s="289"/>
      <c r="D393" s="535"/>
      <c r="E393" s="535"/>
      <c r="F393" s="535"/>
      <c r="G393" s="535"/>
      <c r="H393" s="535"/>
      <c r="I393" s="535"/>
      <c r="J393" s="535"/>
      <c r="K393" s="535"/>
      <c r="L393" s="535"/>
      <c r="M393" s="535"/>
      <c r="N393" s="535"/>
      <c r="O393" s="535"/>
      <c r="P393" s="535"/>
      <c r="Q393" s="535"/>
      <c r="R393" s="535"/>
      <c r="S393" s="535"/>
      <c r="T393" s="535"/>
      <c r="U393" s="535"/>
      <c r="V393" s="535"/>
      <c r="W393" s="535"/>
      <c r="X393" s="535"/>
      <c r="Y393" s="535"/>
      <c r="Z393" s="535"/>
      <c r="AA393" s="535"/>
      <c r="AB393" s="535"/>
      <c r="AC393" s="535"/>
      <c r="AD393" s="535"/>
      <c r="AE393" s="535"/>
      <c r="AF393" s="535"/>
      <c r="AG393" s="535"/>
      <c r="AH393" s="535"/>
      <c r="AI393" s="535"/>
      <c r="AJ393" s="535"/>
      <c r="AK393" s="535"/>
      <c r="AL393" s="535"/>
      <c r="AM393" s="535"/>
      <c r="AN393" s="535"/>
      <c r="AO393" s="535"/>
      <c r="AP393" s="535"/>
      <c r="AQ393" s="535"/>
      <c r="AR393" s="535"/>
      <c r="AS393" s="535"/>
    </row>
    <row r="394" spans="1:45" ht="15.75" customHeight="1">
      <c r="A394" s="739"/>
      <c r="B394" s="739"/>
      <c r="C394" s="739"/>
      <c r="D394" s="741"/>
      <c r="E394" s="741"/>
      <c r="F394" s="741"/>
      <c r="G394" s="741"/>
      <c r="H394" s="741"/>
      <c r="I394" s="741"/>
      <c r="J394" s="741"/>
      <c r="K394" s="741"/>
      <c r="L394" s="741"/>
      <c r="M394" s="741"/>
      <c r="N394" s="741"/>
      <c r="O394" s="741"/>
      <c r="P394" s="741"/>
      <c r="Q394" s="741"/>
      <c r="R394" s="741"/>
      <c r="S394" s="741"/>
      <c r="T394" s="741"/>
      <c r="U394" s="741"/>
      <c r="V394" s="741"/>
      <c r="W394" s="741"/>
      <c r="X394" s="741"/>
      <c r="Y394" s="741"/>
      <c r="Z394" s="741"/>
      <c r="AA394" s="741"/>
      <c r="AB394" s="741"/>
      <c r="AC394" s="741"/>
      <c r="AD394" s="741"/>
      <c r="AE394" s="741"/>
      <c r="AF394" s="741"/>
      <c r="AG394" s="741"/>
      <c r="AH394" s="741"/>
      <c r="AI394" s="741"/>
      <c r="AJ394" s="741"/>
      <c r="AK394" s="741"/>
      <c r="AL394" s="741"/>
      <c r="AM394" s="741"/>
      <c r="AN394" s="741"/>
      <c r="AO394" s="741"/>
      <c r="AP394" s="741"/>
      <c r="AQ394" s="741"/>
      <c r="AR394" s="741"/>
      <c r="AS394" s="741"/>
    </row>
    <row r="395" spans="1:45" ht="15.75" customHeight="1">
      <c r="A395" s="289"/>
      <c r="B395" s="289"/>
      <c r="C395" s="289"/>
      <c r="D395" s="535"/>
      <c r="E395" s="535"/>
      <c r="F395" s="535"/>
      <c r="G395" s="535"/>
      <c r="H395" s="535"/>
      <c r="I395" s="535"/>
      <c r="J395" s="535"/>
      <c r="K395" s="535"/>
      <c r="L395" s="535"/>
      <c r="M395" s="535"/>
      <c r="N395" s="535"/>
      <c r="O395" s="535"/>
      <c r="P395" s="535"/>
      <c r="Q395" s="535"/>
      <c r="R395" s="535"/>
      <c r="S395" s="535"/>
      <c r="T395" s="535"/>
      <c r="U395" s="535"/>
      <c r="V395" s="535"/>
      <c r="W395" s="535"/>
      <c r="X395" s="535"/>
      <c r="Y395" s="535"/>
      <c r="Z395" s="535"/>
      <c r="AA395" s="535"/>
      <c r="AB395" s="535"/>
      <c r="AC395" s="535"/>
      <c r="AD395" s="535"/>
      <c r="AE395" s="535"/>
      <c r="AF395" s="535"/>
      <c r="AG395" s="535"/>
      <c r="AH395" s="535"/>
      <c r="AI395" s="535"/>
      <c r="AJ395" s="535"/>
      <c r="AK395" s="535"/>
      <c r="AL395" s="535"/>
      <c r="AM395" s="535"/>
      <c r="AN395" s="535"/>
      <c r="AO395" s="535"/>
      <c r="AP395" s="535"/>
      <c r="AQ395" s="535"/>
      <c r="AR395" s="535"/>
      <c r="AS395" s="535"/>
    </row>
    <row r="396" spans="1:45" ht="15.75" customHeight="1">
      <c r="A396" s="739"/>
      <c r="B396" s="739"/>
      <c r="C396" s="739"/>
      <c r="D396" s="741"/>
      <c r="E396" s="741"/>
      <c r="F396" s="741"/>
      <c r="G396" s="741"/>
      <c r="H396" s="741"/>
      <c r="I396" s="741"/>
      <c r="J396" s="741"/>
      <c r="K396" s="741"/>
      <c r="L396" s="741"/>
      <c r="M396" s="741"/>
      <c r="N396" s="741"/>
      <c r="O396" s="741"/>
      <c r="P396" s="741"/>
      <c r="Q396" s="741"/>
      <c r="R396" s="741"/>
      <c r="S396" s="741"/>
      <c r="T396" s="741"/>
      <c r="U396" s="741"/>
      <c r="V396" s="741"/>
      <c r="W396" s="741"/>
      <c r="X396" s="741"/>
      <c r="Y396" s="741"/>
      <c r="Z396" s="741"/>
      <c r="AA396" s="741"/>
      <c r="AB396" s="741"/>
      <c r="AC396" s="741"/>
      <c r="AD396" s="741"/>
      <c r="AE396" s="741"/>
      <c r="AF396" s="741"/>
      <c r="AG396" s="741"/>
      <c r="AH396" s="741"/>
      <c r="AI396" s="741"/>
      <c r="AJ396" s="741"/>
      <c r="AK396" s="741"/>
      <c r="AL396" s="741"/>
      <c r="AM396" s="741"/>
      <c r="AN396" s="741"/>
      <c r="AO396" s="741"/>
      <c r="AP396" s="741"/>
      <c r="AQ396" s="741"/>
      <c r="AR396" s="741"/>
      <c r="AS396" s="741"/>
    </row>
    <row r="397" spans="1:45" ht="15.75" customHeight="1">
      <c r="A397" s="289"/>
      <c r="B397" s="289"/>
      <c r="C397" s="289"/>
      <c r="D397" s="535"/>
      <c r="E397" s="535"/>
      <c r="F397" s="535"/>
      <c r="G397" s="535"/>
      <c r="H397" s="535"/>
      <c r="I397" s="535"/>
      <c r="J397" s="535"/>
      <c r="K397" s="535"/>
      <c r="L397" s="535"/>
      <c r="M397" s="535"/>
      <c r="N397" s="535"/>
      <c r="O397" s="535"/>
      <c r="P397" s="535"/>
      <c r="Q397" s="535"/>
      <c r="R397" s="535"/>
      <c r="S397" s="535"/>
      <c r="T397" s="535"/>
      <c r="U397" s="535"/>
      <c r="V397" s="535"/>
      <c r="W397" s="535"/>
      <c r="X397" s="535"/>
      <c r="Y397" s="535"/>
      <c r="Z397" s="535"/>
      <c r="AA397" s="535"/>
      <c r="AB397" s="535"/>
      <c r="AC397" s="535"/>
      <c r="AD397" s="535"/>
      <c r="AE397" s="535"/>
      <c r="AF397" s="535"/>
      <c r="AG397" s="535"/>
      <c r="AH397" s="535"/>
      <c r="AI397" s="535"/>
      <c r="AJ397" s="535"/>
      <c r="AK397" s="535"/>
      <c r="AL397" s="535"/>
      <c r="AM397" s="535"/>
      <c r="AN397" s="535"/>
      <c r="AO397" s="535"/>
      <c r="AP397" s="535"/>
      <c r="AQ397" s="535"/>
      <c r="AR397" s="535"/>
      <c r="AS397" s="535"/>
    </row>
    <row r="398" spans="1:45" ht="15.75" customHeight="1">
      <c r="A398" s="739"/>
      <c r="B398" s="739"/>
      <c r="C398" s="739"/>
      <c r="D398" s="741"/>
      <c r="E398" s="741"/>
      <c r="F398" s="741"/>
      <c r="G398" s="741"/>
      <c r="H398" s="741"/>
      <c r="I398" s="741"/>
      <c r="J398" s="741"/>
      <c r="K398" s="741"/>
      <c r="L398" s="741"/>
      <c r="M398" s="741"/>
      <c r="N398" s="741"/>
      <c r="O398" s="741"/>
      <c r="P398" s="741"/>
      <c r="Q398" s="741"/>
      <c r="R398" s="741"/>
      <c r="S398" s="741"/>
      <c r="T398" s="741"/>
      <c r="U398" s="741"/>
      <c r="V398" s="741"/>
      <c r="W398" s="741"/>
      <c r="X398" s="741"/>
      <c r="Y398" s="741"/>
      <c r="Z398" s="741"/>
      <c r="AA398" s="741"/>
      <c r="AB398" s="741"/>
      <c r="AC398" s="741"/>
      <c r="AD398" s="741"/>
      <c r="AE398" s="741"/>
      <c r="AF398" s="741"/>
      <c r="AG398" s="741"/>
      <c r="AH398" s="741"/>
      <c r="AI398" s="741"/>
      <c r="AJ398" s="741"/>
      <c r="AK398" s="741"/>
      <c r="AL398" s="741"/>
      <c r="AM398" s="741"/>
      <c r="AN398" s="741"/>
      <c r="AO398" s="741"/>
      <c r="AP398" s="741"/>
      <c r="AQ398" s="741"/>
      <c r="AR398" s="741"/>
      <c r="AS398" s="741"/>
    </row>
    <row r="399" spans="1:45" ht="15.75" customHeight="1">
      <c r="A399" s="289"/>
      <c r="B399" s="289"/>
      <c r="C399" s="289"/>
      <c r="D399" s="535"/>
      <c r="E399" s="535"/>
      <c r="F399" s="535"/>
      <c r="G399" s="535"/>
      <c r="H399" s="535"/>
      <c r="I399" s="535"/>
      <c r="J399" s="535"/>
      <c r="K399" s="535"/>
      <c r="L399" s="535"/>
      <c r="M399" s="535"/>
      <c r="N399" s="535"/>
      <c r="O399" s="535"/>
      <c r="P399" s="535"/>
      <c r="Q399" s="535"/>
      <c r="R399" s="535"/>
      <c r="S399" s="535"/>
      <c r="T399" s="535"/>
      <c r="U399" s="535"/>
      <c r="V399" s="535"/>
      <c r="W399" s="535"/>
      <c r="X399" s="535"/>
      <c r="Y399" s="535"/>
      <c r="Z399" s="535"/>
      <c r="AA399" s="535"/>
      <c r="AB399" s="535"/>
      <c r="AC399" s="535"/>
      <c r="AD399" s="535"/>
      <c r="AE399" s="535"/>
      <c r="AF399" s="535"/>
      <c r="AG399" s="535"/>
      <c r="AH399" s="535"/>
      <c r="AI399" s="535"/>
      <c r="AJ399" s="535"/>
      <c r="AK399" s="535"/>
      <c r="AL399" s="535"/>
      <c r="AM399" s="535"/>
      <c r="AN399" s="535"/>
      <c r="AO399" s="535"/>
      <c r="AP399" s="535"/>
      <c r="AQ399" s="535"/>
      <c r="AR399" s="535"/>
      <c r="AS399" s="535"/>
    </row>
    <row r="400" spans="1:45" ht="15.75" customHeight="1">
      <c r="A400" s="739"/>
      <c r="B400" s="739"/>
      <c r="C400" s="739"/>
      <c r="D400" s="741"/>
      <c r="E400" s="741"/>
      <c r="F400" s="741"/>
      <c r="G400" s="741"/>
      <c r="H400" s="741"/>
      <c r="I400" s="741"/>
      <c r="J400" s="741"/>
      <c r="K400" s="741"/>
      <c r="L400" s="741"/>
      <c r="M400" s="741"/>
      <c r="N400" s="741"/>
      <c r="O400" s="741"/>
      <c r="P400" s="741"/>
      <c r="Q400" s="741"/>
      <c r="R400" s="741"/>
      <c r="S400" s="741"/>
      <c r="T400" s="741"/>
      <c r="U400" s="741"/>
      <c r="V400" s="741"/>
      <c r="W400" s="741"/>
      <c r="X400" s="741"/>
      <c r="Y400" s="741"/>
      <c r="Z400" s="741"/>
      <c r="AA400" s="741"/>
      <c r="AB400" s="741"/>
      <c r="AC400" s="741"/>
      <c r="AD400" s="741"/>
      <c r="AE400" s="741"/>
      <c r="AF400" s="741"/>
      <c r="AG400" s="741"/>
      <c r="AH400" s="741"/>
      <c r="AI400" s="741"/>
      <c r="AJ400" s="741"/>
      <c r="AK400" s="741"/>
      <c r="AL400" s="741"/>
      <c r="AM400" s="741"/>
      <c r="AN400" s="741"/>
      <c r="AO400" s="741"/>
      <c r="AP400" s="741"/>
      <c r="AQ400" s="741"/>
      <c r="AR400" s="741"/>
      <c r="AS400" s="741"/>
    </row>
    <row r="401" spans="1:45" ht="15.75" customHeight="1">
      <c r="A401" s="289"/>
      <c r="B401" s="289"/>
      <c r="C401" s="289"/>
      <c r="D401" s="535"/>
      <c r="E401" s="535"/>
      <c r="F401" s="535"/>
      <c r="G401" s="535"/>
      <c r="H401" s="535"/>
      <c r="I401" s="535"/>
      <c r="J401" s="535"/>
      <c r="K401" s="535"/>
      <c r="L401" s="535"/>
      <c r="M401" s="535"/>
      <c r="N401" s="535"/>
      <c r="O401" s="535"/>
      <c r="P401" s="535"/>
      <c r="Q401" s="535"/>
      <c r="R401" s="535"/>
      <c r="S401" s="535"/>
      <c r="T401" s="535"/>
      <c r="U401" s="535"/>
      <c r="V401" s="535"/>
      <c r="W401" s="535"/>
      <c r="X401" s="535"/>
      <c r="Y401" s="535"/>
      <c r="Z401" s="535"/>
      <c r="AA401" s="535"/>
      <c r="AB401" s="535"/>
      <c r="AC401" s="535"/>
      <c r="AD401" s="535"/>
      <c r="AE401" s="535"/>
      <c r="AF401" s="535"/>
      <c r="AG401" s="535"/>
      <c r="AH401" s="535"/>
      <c r="AI401" s="535"/>
      <c r="AJ401" s="535"/>
      <c r="AK401" s="535"/>
      <c r="AL401" s="535"/>
      <c r="AM401" s="535"/>
      <c r="AN401" s="535"/>
      <c r="AO401" s="535"/>
      <c r="AP401" s="535"/>
      <c r="AQ401" s="535"/>
      <c r="AR401" s="535"/>
      <c r="AS401" s="535"/>
    </row>
    <row r="402" spans="1:45" ht="15.75" customHeight="1"/>
    <row r="403" spans="1:45" ht="15.75" customHeight="1"/>
    <row r="404" spans="1:45" ht="15.75" customHeight="1"/>
    <row r="405" spans="1:45" ht="15.75" customHeight="1"/>
    <row r="406" spans="1:45" ht="15.75" customHeight="1"/>
    <row r="407" spans="1:45" ht="15.75" customHeight="1"/>
    <row r="408" spans="1:45" ht="15.75" customHeight="1"/>
    <row r="409" spans="1:45" ht="15.75" customHeight="1"/>
    <row r="410" spans="1:45" ht="15.75" customHeight="1"/>
    <row r="411" spans="1:45" ht="15.75" customHeight="1"/>
    <row r="412" spans="1:45" ht="15.75" customHeight="1"/>
    <row r="413" spans="1:45" ht="15.75" customHeight="1"/>
    <row r="414" spans="1:45" ht="15.75" customHeight="1"/>
    <row r="415" spans="1:45" ht="15.75" customHeight="1"/>
    <row r="416" spans="1:45"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1:H1"/>
    <mergeCell ref="D2:J2"/>
    <mergeCell ref="D3:H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7CB4D"/>
    <outlinePr summaryBelow="0" summaryRight="0"/>
    <pageSetUpPr fitToPage="1"/>
  </sheetPr>
  <dimension ref="A1:AX1000"/>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ColWidth="14.42578125" defaultRowHeight="15" customHeight="1"/>
  <cols>
    <col min="1" max="1" width="13.28515625" customWidth="1"/>
    <col min="2" max="2" width="15.85546875" customWidth="1"/>
    <col min="3" max="3" width="37" customWidth="1"/>
    <col min="4" max="6" width="14.42578125" customWidth="1"/>
    <col min="11" max="11" width="23.85546875" customWidth="1"/>
    <col min="12" max="12" width="25.7109375" customWidth="1"/>
    <col min="13" max="13" width="15.7109375" customWidth="1"/>
    <col min="14" max="14" width="13.28515625" customWidth="1"/>
    <col min="15" max="15" width="17.85546875" customWidth="1"/>
    <col min="16" max="17" width="14.28515625" customWidth="1"/>
    <col min="18" max="18" width="8.85546875" customWidth="1"/>
    <col min="19" max="19" width="11.7109375" customWidth="1"/>
    <col min="20" max="20" width="19.140625" customWidth="1"/>
    <col min="21" max="21" width="10" customWidth="1"/>
    <col min="22" max="23" width="15.42578125" customWidth="1"/>
    <col min="24" max="24" width="12.28515625" customWidth="1"/>
    <col min="25" max="25" width="13.42578125" customWidth="1"/>
    <col min="26" max="26" width="56.5703125" customWidth="1"/>
    <col min="27" max="27" width="39.28515625" customWidth="1"/>
    <col min="28" max="28" width="57.140625" customWidth="1"/>
    <col min="29" max="29" width="34.28515625" customWidth="1"/>
    <col min="30" max="30" width="28" customWidth="1"/>
    <col min="31" max="31" width="32.85546875" customWidth="1"/>
    <col min="32" max="32" width="24.85546875" customWidth="1"/>
    <col min="33" max="33" width="15.7109375" customWidth="1"/>
    <col min="34" max="36" width="14.28515625" customWidth="1"/>
    <col min="37" max="38" width="8.85546875" customWidth="1"/>
    <col min="39" max="39" width="14.7109375" customWidth="1"/>
    <col min="40" max="40" width="10" customWidth="1"/>
    <col min="41" max="41" width="15.140625" customWidth="1"/>
    <col min="42" max="42" width="12.28515625" customWidth="1"/>
    <col min="43" max="43" width="13.42578125" customWidth="1"/>
    <col min="44" max="44" width="61.42578125" customWidth="1"/>
    <col min="45" max="45" width="49.42578125" customWidth="1"/>
    <col min="46" max="46" width="57" customWidth="1"/>
    <col min="47" max="47" width="46.28515625" customWidth="1"/>
    <col min="48" max="48" width="61.7109375" customWidth="1"/>
    <col min="49" max="49" width="62.85546875" customWidth="1"/>
    <col min="50" max="50" width="46.140625" customWidth="1"/>
  </cols>
  <sheetData>
    <row r="1" spans="1:50" ht="15.75" customHeight="1">
      <c r="A1" s="763"/>
      <c r="B1" s="764"/>
      <c r="C1" s="1253"/>
      <c r="D1" s="1210"/>
      <c r="E1" s="1210"/>
      <c r="F1" s="1210"/>
      <c r="G1" s="1210"/>
      <c r="H1" s="1210"/>
      <c r="I1" s="1210"/>
      <c r="J1" s="1210"/>
      <c r="K1" s="1210"/>
      <c r="L1" s="1210"/>
      <c r="M1" s="1254" t="s">
        <v>9362</v>
      </c>
      <c r="N1" s="1210"/>
      <c r="O1" s="1210"/>
      <c r="P1" s="1210"/>
      <c r="Q1" s="1210"/>
      <c r="R1" s="1210"/>
      <c r="S1" s="1210"/>
      <c r="T1" s="1210"/>
      <c r="U1" s="1210"/>
      <c r="V1" s="1210"/>
      <c r="W1" s="1210"/>
      <c r="X1" s="1210"/>
      <c r="Y1" s="1210"/>
      <c r="Z1" s="1210"/>
      <c r="AA1" s="1210"/>
      <c r="AB1" s="1210"/>
      <c r="AC1" s="1210"/>
      <c r="AD1" s="1210"/>
      <c r="AE1" s="1210"/>
      <c r="AF1" s="1230"/>
      <c r="AG1" s="1255" t="s">
        <v>9363</v>
      </c>
      <c r="AH1" s="1210"/>
      <c r="AI1" s="1210"/>
      <c r="AJ1" s="1210"/>
      <c r="AK1" s="1210"/>
      <c r="AL1" s="1210"/>
      <c r="AM1" s="1210"/>
      <c r="AN1" s="1210"/>
      <c r="AO1" s="1210"/>
      <c r="AP1" s="1210"/>
      <c r="AQ1" s="1210"/>
      <c r="AR1" s="1210"/>
      <c r="AS1" s="1210"/>
      <c r="AT1" s="1210"/>
      <c r="AU1" s="1210"/>
      <c r="AV1" s="1210"/>
      <c r="AW1" s="1210"/>
      <c r="AX1" s="1210"/>
    </row>
    <row r="2" spans="1:50" ht="15.75" customHeight="1">
      <c r="A2" s="765"/>
      <c r="B2" s="765"/>
      <c r="C2" s="1210"/>
      <c r="D2" s="1210"/>
      <c r="E2" s="1210"/>
      <c r="F2" s="1210"/>
      <c r="G2" s="1210"/>
      <c r="H2" s="1210"/>
      <c r="I2" s="1210"/>
      <c r="J2" s="1210"/>
      <c r="K2" s="1210"/>
      <c r="L2" s="1210"/>
      <c r="M2" s="1210"/>
      <c r="N2" s="1210"/>
      <c r="O2" s="1210"/>
      <c r="P2" s="1210"/>
      <c r="Q2" s="1210"/>
      <c r="R2" s="1210"/>
      <c r="S2" s="1210"/>
      <c r="T2" s="1210"/>
      <c r="U2" s="1210"/>
      <c r="V2" s="1210"/>
      <c r="W2" s="1210"/>
      <c r="X2" s="1210"/>
      <c r="Y2" s="1210"/>
      <c r="Z2" s="1210"/>
      <c r="AA2" s="1210"/>
      <c r="AB2" s="1210"/>
      <c r="AC2" s="1210"/>
      <c r="AD2" s="1210"/>
      <c r="AE2" s="1210"/>
      <c r="AF2" s="1230"/>
      <c r="AG2" s="1210"/>
      <c r="AH2" s="1210"/>
      <c r="AI2" s="1210"/>
      <c r="AJ2" s="1210"/>
      <c r="AK2" s="1210"/>
      <c r="AL2" s="1210"/>
      <c r="AM2" s="1210"/>
      <c r="AN2" s="1210"/>
      <c r="AO2" s="1210"/>
      <c r="AP2" s="1210"/>
      <c r="AQ2" s="1210"/>
      <c r="AR2" s="1210"/>
      <c r="AS2" s="1210"/>
      <c r="AT2" s="1210"/>
      <c r="AU2" s="1210"/>
      <c r="AV2" s="1210"/>
      <c r="AW2" s="1210"/>
      <c r="AX2" s="1210"/>
    </row>
    <row r="3" spans="1:50" ht="15.75" customHeight="1">
      <c r="A3" s="766"/>
      <c r="B3" s="767"/>
      <c r="C3" s="1256" t="s">
        <v>9364</v>
      </c>
      <c r="D3" s="1210"/>
      <c r="E3" s="1210"/>
      <c r="F3" s="1210"/>
      <c r="G3" s="1210"/>
      <c r="H3" s="1210"/>
      <c r="I3" s="1210"/>
      <c r="J3" s="1210"/>
      <c r="K3" s="1210"/>
      <c r="L3" s="1230"/>
      <c r="M3" s="1257" t="s">
        <v>9365</v>
      </c>
      <c r="N3" s="1210"/>
      <c r="O3" s="1210"/>
      <c r="P3" s="1210"/>
      <c r="Q3" s="1210"/>
      <c r="R3" s="1210"/>
      <c r="S3" s="1210"/>
      <c r="T3" s="1210"/>
      <c r="U3" s="1210"/>
      <c r="V3" s="1210"/>
      <c r="W3" s="1210"/>
      <c r="X3" s="1230"/>
      <c r="AG3" s="1258" t="s">
        <v>9366</v>
      </c>
      <c r="AH3" s="1210"/>
      <c r="AI3" s="1210"/>
      <c r="AJ3" s="1210"/>
      <c r="AK3" s="1210"/>
      <c r="AL3" s="1210"/>
      <c r="AM3" s="1210"/>
      <c r="AN3" s="1210"/>
      <c r="AO3" s="1210"/>
      <c r="AP3" s="1230"/>
      <c r="AQ3" s="1259" t="s">
        <v>9367</v>
      </c>
      <c r="AR3" s="1210"/>
      <c r="AS3" s="1210"/>
      <c r="AT3" s="1210"/>
      <c r="AU3" s="1210"/>
      <c r="AV3" s="1210"/>
      <c r="AW3" s="1210"/>
      <c r="AX3" s="1210"/>
    </row>
    <row r="4" spans="1:50" ht="62.25" customHeight="1">
      <c r="A4" s="417" t="s">
        <v>4289</v>
      </c>
      <c r="B4" s="418" t="s">
        <v>2634</v>
      </c>
      <c r="C4" s="768" t="s">
        <v>9368</v>
      </c>
      <c r="D4" s="768" t="s">
        <v>9369</v>
      </c>
      <c r="E4" s="768" t="s">
        <v>9370</v>
      </c>
      <c r="F4" s="768" t="s">
        <v>9371</v>
      </c>
      <c r="G4" s="768" t="s">
        <v>9372</v>
      </c>
      <c r="H4" s="768" t="s">
        <v>9373</v>
      </c>
      <c r="I4" s="768" t="s">
        <v>9374</v>
      </c>
      <c r="J4" s="768" t="s">
        <v>9375</v>
      </c>
      <c r="K4" s="768" t="s">
        <v>9376</v>
      </c>
      <c r="L4" s="768" t="s">
        <v>9377</v>
      </c>
      <c r="M4" s="769" t="s">
        <v>9378</v>
      </c>
      <c r="N4" s="770" t="s">
        <v>9379</v>
      </c>
      <c r="O4" s="770" t="s">
        <v>9380</v>
      </c>
      <c r="P4" s="770" t="s">
        <v>9381</v>
      </c>
      <c r="Q4" s="770" t="s">
        <v>9382</v>
      </c>
      <c r="R4" s="770" t="s">
        <v>9383</v>
      </c>
      <c r="S4" s="770" t="s">
        <v>9384</v>
      </c>
      <c r="T4" s="770" t="s">
        <v>9385</v>
      </c>
      <c r="U4" s="770" t="s">
        <v>9386</v>
      </c>
      <c r="V4" s="770" t="s">
        <v>9387</v>
      </c>
      <c r="W4" s="770" t="s">
        <v>9388</v>
      </c>
      <c r="X4" s="771" t="s">
        <v>9389</v>
      </c>
      <c r="AG4" s="772" t="s">
        <v>9379</v>
      </c>
      <c r="AH4" s="772" t="s">
        <v>9380</v>
      </c>
      <c r="AI4" s="772" t="s">
        <v>9381</v>
      </c>
      <c r="AJ4" s="772" t="s">
        <v>9382</v>
      </c>
      <c r="AK4" s="772" t="s">
        <v>9383</v>
      </c>
      <c r="AL4" s="772" t="s">
        <v>9384</v>
      </c>
      <c r="AM4" s="772" t="s">
        <v>9385</v>
      </c>
      <c r="AN4" s="772" t="s">
        <v>9386</v>
      </c>
      <c r="AO4" s="772" t="s">
        <v>9388</v>
      </c>
      <c r="AP4" s="773" t="s">
        <v>9389</v>
      </c>
      <c r="AQ4" s="774" t="s">
        <v>9390</v>
      </c>
      <c r="AR4" s="774" t="s">
        <v>9391</v>
      </c>
      <c r="AS4" s="774" t="s">
        <v>9392</v>
      </c>
      <c r="AT4" s="1260" t="s">
        <v>2917</v>
      </c>
      <c r="AU4" s="1210"/>
      <c r="AV4" s="1210"/>
      <c r="AW4" s="1210"/>
      <c r="AX4" s="1210"/>
    </row>
    <row r="5" spans="1:50" ht="15.75" customHeight="1">
      <c r="A5" s="366" t="s">
        <v>2662</v>
      </c>
      <c r="B5" s="429" t="s">
        <v>2664</v>
      </c>
      <c r="C5" s="298"/>
      <c r="D5" s="298"/>
      <c r="E5" s="298" t="s">
        <v>9393</v>
      </c>
      <c r="F5" s="298"/>
      <c r="G5" s="298" t="s">
        <v>9394</v>
      </c>
      <c r="H5" s="298" t="s">
        <v>9395</v>
      </c>
      <c r="I5" s="298"/>
      <c r="J5" s="298"/>
      <c r="K5" s="298" t="s">
        <v>9396</v>
      </c>
      <c r="L5" s="298" t="s">
        <v>9397</v>
      </c>
      <c r="M5" s="775"/>
      <c r="N5" s="298"/>
      <c r="O5" s="298"/>
      <c r="P5" s="298"/>
      <c r="Q5" s="298"/>
      <c r="R5" s="298"/>
      <c r="S5" s="298" t="s">
        <v>9398</v>
      </c>
      <c r="T5" s="298" t="s">
        <v>2232</v>
      </c>
      <c r="U5" s="298"/>
      <c r="V5" s="298"/>
      <c r="W5" s="298"/>
      <c r="X5" s="776" t="s">
        <v>1228</v>
      </c>
      <c r="AG5" s="388" t="s">
        <v>9399</v>
      </c>
      <c r="AH5" s="388" t="s">
        <v>9400</v>
      </c>
      <c r="AI5" s="388"/>
      <c r="AJ5" s="388"/>
      <c r="AK5" s="388"/>
      <c r="AL5" s="388"/>
      <c r="AM5" s="388" t="s">
        <v>2232</v>
      </c>
      <c r="AN5" s="388" t="s">
        <v>9401</v>
      </c>
      <c r="AO5" s="388" t="s">
        <v>9402</v>
      </c>
      <c r="AP5" s="777" t="s">
        <v>1228</v>
      </c>
      <c r="AQ5" s="388" t="s">
        <v>9403</v>
      </c>
      <c r="AX5" s="778"/>
    </row>
    <row r="6" spans="1:50" ht="15.75" customHeight="1">
      <c r="A6" s="228"/>
      <c r="B6" s="438" t="s">
        <v>2663</v>
      </c>
      <c r="C6" s="461"/>
      <c r="D6" s="461" t="s">
        <v>9404</v>
      </c>
      <c r="E6" s="461" t="s">
        <v>9393</v>
      </c>
      <c r="F6" s="461"/>
      <c r="G6" s="461"/>
      <c r="H6" s="461">
        <v>12</v>
      </c>
      <c r="I6" s="461"/>
      <c r="J6" s="461"/>
      <c r="K6" s="461"/>
      <c r="L6" s="461"/>
      <c r="M6" s="779"/>
      <c r="N6" s="461"/>
      <c r="O6" s="461"/>
      <c r="P6" s="461"/>
      <c r="Q6" s="461"/>
      <c r="R6" s="461"/>
      <c r="S6" s="461"/>
      <c r="T6" s="461"/>
      <c r="U6" s="461" t="s">
        <v>9405</v>
      </c>
      <c r="V6" s="461"/>
      <c r="W6" s="461" t="s">
        <v>9406</v>
      </c>
      <c r="X6" s="452" t="s">
        <v>9407</v>
      </c>
      <c r="AG6" s="780" t="s">
        <v>9408</v>
      </c>
      <c r="AH6" s="780" t="s">
        <v>9409</v>
      </c>
      <c r="AI6" s="780"/>
      <c r="AJ6" s="780"/>
      <c r="AK6" s="780"/>
      <c r="AL6" s="780"/>
      <c r="AM6" s="780" t="s">
        <v>9410</v>
      </c>
      <c r="AN6" s="780" t="s">
        <v>9411</v>
      </c>
      <c r="AO6" s="780" t="s">
        <v>9412</v>
      </c>
      <c r="AP6" s="781" t="s">
        <v>9413</v>
      </c>
      <c r="AQ6" s="397" t="s">
        <v>9414</v>
      </c>
      <c r="AX6" s="782"/>
    </row>
    <row r="7" spans="1:50" ht="15.75" customHeight="1">
      <c r="A7" s="366" t="s">
        <v>2665</v>
      </c>
      <c r="B7" s="429" t="s">
        <v>2666</v>
      </c>
      <c r="C7" s="298"/>
      <c r="D7" s="298" t="s">
        <v>9415</v>
      </c>
      <c r="E7" s="298" t="s">
        <v>9393</v>
      </c>
      <c r="F7" s="298" t="s">
        <v>9416</v>
      </c>
      <c r="G7" s="298" t="s">
        <v>9417</v>
      </c>
      <c r="H7" s="298">
        <v>4</v>
      </c>
      <c r="I7" s="298"/>
      <c r="J7" s="298"/>
      <c r="K7" s="298" t="s">
        <v>9418</v>
      </c>
      <c r="L7" s="298" t="s">
        <v>9419</v>
      </c>
      <c r="M7" s="775"/>
      <c r="N7" s="298" t="s">
        <v>9420</v>
      </c>
      <c r="O7" s="298" t="s">
        <v>9421</v>
      </c>
      <c r="P7" s="298" t="s">
        <v>9422</v>
      </c>
      <c r="Q7" s="298" t="s">
        <v>9423</v>
      </c>
      <c r="R7" s="298"/>
      <c r="S7" s="298"/>
      <c r="T7" s="298" t="s">
        <v>9424</v>
      </c>
      <c r="U7" s="298" t="s">
        <v>9425</v>
      </c>
      <c r="V7" s="298"/>
      <c r="W7" s="298" t="s">
        <v>9426</v>
      </c>
      <c r="X7" s="776" t="s">
        <v>9427</v>
      </c>
      <c r="AG7" s="388" t="s">
        <v>9428</v>
      </c>
      <c r="AH7" s="388" t="s">
        <v>9429</v>
      </c>
      <c r="AI7" s="388"/>
      <c r="AJ7" s="388" t="s">
        <v>9430</v>
      </c>
      <c r="AK7" s="388" t="s">
        <v>9431</v>
      </c>
      <c r="AL7" s="388"/>
      <c r="AM7" s="388" t="s">
        <v>9432</v>
      </c>
      <c r="AN7" s="388" t="s">
        <v>9425</v>
      </c>
      <c r="AO7" s="388" t="s">
        <v>9433</v>
      </c>
      <c r="AP7" s="777" t="s">
        <v>9434</v>
      </c>
      <c r="AQ7" s="388" t="s">
        <v>9435</v>
      </c>
      <c r="AX7" s="778"/>
    </row>
    <row r="8" spans="1:50" ht="15.75" customHeight="1">
      <c r="A8" s="354" t="s">
        <v>2667</v>
      </c>
      <c r="B8" s="438" t="s">
        <v>2670</v>
      </c>
      <c r="C8" s="783"/>
      <c r="D8" s="783"/>
      <c r="E8" s="783"/>
      <c r="F8" s="783"/>
      <c r="G8" s="783"/>
      <c r="H8" s="783"/>
      <c r="I8" s="783"/>
      <c r="J8" s="783"/>
      <c r="K8" s="783"/>
      <c r="L8" s="461"/>
      <c r="M8" s="779"/>
      <c r="N8" s="461"/>
      <c r="O8" s="461"/>
      <c r="P8" s="461"/>
      <c r="Q8" s="461"/>
      <c r="R8" s="461"/>
      <c r="S8" s="461"/>
      <c r="T8" s="461"/>
      <c r="U8" s="461"/>
      <c r="V8" s="461"/>
      <c r="W8" s="461"/>
      <c r="X8" s="452"/>
      <c r="AG8" s="780" t="s">
        <v>9436</v>
      </c>
      <c r="AH8" s="780" t="s">
        <v>9437</v>
      </c>
      <c r="AI8" s="780"/>
      <c r="AJ8" s="780" t="s">
        <v>9438</v>
      </c>
      <c r="AK8" s="780" t="s">
        <v>9439</v>
      </c>
      <c r="AL8" s="780"/>
      <c r="AM8" s="780" t="s">
        <v>9440</v>
      </c>
      <c r="AN8" s="780" t="s">
        <v>9401</v>
      </c>
      <c r="AO8" s="780" t="s">
        <v>9441</v>
      </c>
      <c r="AP8" s="781" t="s">
        <v>1228</v>
      </c>
      <c r="AQ8" s="397" t="s">
        <v>9442</v>
      </c>
      <c r="AX8" s="782"/>
    </row>
    <row r="9" spans="1:50" ht="15.75" customHeight="1">
      <c r="A9" s="289"/>
      <c r="B9" s="429" t="s">
        <v>2668</v>
      </c>
      <c r="C9" s="298" t="s">
        <v>9443</v>
      </c>
      <c r="D9" s="298" t="s">
        <v>9444</v>
      </c>
      <c r="E9" s="298" t="s">
        <v>9393</v>
      </c>
      <c r="F9" s="298"/>
      <c r="G9" s="298" t="s">
        <v>9445</v>
      </c>
      <c r="H9" s="298" t="s">
        <v>9446</v>
      </c>
      <c r="I9" s="298"/>
      <c r="J9" s="298" t="s">
        <v>9447</v>
      </c>
      <c r="K9" s="298"/>
      <c r="L9" s="298"/>
      <c r="M9" s="775"/>
      <c r="N9" s="298"/>
      <c r="O9" s="298"/>
      <c r="P9" s="298"/>
      <c r="Q9" s="298" t="s">
        <v>9448</v>
      </c>
      <c r="R9" s="298"/>
      <c r="S9" s="298"/>
      <c r="T9" s="298" t="s">
        <v>9449</v>
      </c>
      <c r="U9" s="298" t="s">
        <v>9450</v>
      </c>
      <c r="V9" s="298"/>
      <c r="W9" s="298" t="s">
        <v>9451</v>
      </c>
      <c r="X9" s="776" t="s">
        <v>3535</v>
      </c>
      <c r="AG9" s="388" t="s">
        <v>9452</v>
      </c>
      <c r="AH9" s="388"/>
      <c r="AI9" s="388"/>
      <c r="AJ9" s="388" t="s">
        <v>9453</v>
      </c>
      <c r="AK9" s="388"/>
      <c r="AL9" s="388"/>
      <c r="AM9" s="388"/>
      <c r="AN9" s="388" t="s">
        <v>9454</v>
      </c>
      <c r="AO9" s="388" t="s">
        <v>9455</v>
      </c>
      <c r="AP9" s="777" t="s">
        <v>3535</v>
      </c>
      <c r="AQ9" s="388" t="s">
        <v>9456</v>
      </c>
      <c r="AX9" s="778"/>
    </row>
    <row r="10" spans="1:50" ht="15.75" customHeight="1">
      <c r="A10" s="228"/>
      <c r="B10" s="438" t="s">
        <v>2669</v>
      </c>
      <c r="C10" s="461"/>
      <c r="D10" s="461"/>
      <c r="E10" s="461" t="s">
        <v>9393</v>
      </c>
      <c r="F10" s="461"/>
      <c r="G10" s="461"/>
      <c r="H10" s="461"/>
      <c r="I10" s="461"/>
      <c r="J10" s="461"/>
      <c r="K10" s="461"/>
      <c r="L10" s="461"/>
      <c r="M10" s="779"/>
      <c r="N10" s="461"/>
      <c r="O10" s="461"/>
      <c r="P10" s="461"/>
      <c r="Q10" s="461"/>
      <c r="R10" s="461"/>
      <c r="S10" s="461"/>
      <c r="T10" s="461"/>
      <c r="U10" s="461"/>
      <c r="V10" s="461"/>
      <c r="W10" s="461"/>
      <c r="X10" s="452"/>
      <c r="AG10" s="397"/>
      <c r="AH10" s="780" t="s">
        <v>9457</v>
      </c>
      <c r="AI10" s="780" t="s">
        <v>2232</v>
      </c>
      <c r="AJ10" s="780" t="s">
        <v>9458</v>
      </c>
      <c r="AK10" s="780" t="s">
        <v>9459</v>
      </c>
      <c r="AL10" s="780"/>
      <c r="AM10" s="780" t="s">
        <v>9460</v>
      </c>
      <c r="AN10" s="780" t="s">
        <v>9461</v>
      </c>
      <c r="AO10" s="780" t="s">
        <v>9462</v>
      </c>
      <c r="AP10" s="781" t="s">
        <v>1228</v>
      </c>
      <c r="AQ10" s="397"/>
      <c r="AX10" s="782"/>
    </row>
    <row r="11" spans="1:50" ht="15.75" customHeight="1">
      <c r="A11" s="366" t="s">
        <v>2671</v>
      </c>
      <c r="B11" s="429" t="s">
        <v>2672</v>
      </c>
      <c r="C11" s="298" t="s">
        <v>9463</v>
      </c>
      <c r="D11" s="298" t="s">
        <v>9464</v>
      </c>
      <c r="E11" s="298" t="s">
        <v>9393</v>
      </c>
      <c r="F11" s="298" t="s">
        <v>9465</v>
      </c>
      <c r="G11" s="298" t="s">
        <v>9466</v>
      </c>
      <c r="H11" s="298" t="s">
        <v>9467</v>
      </c>
      <c r="I11" s="298" t="s">
        <v>9468</v>
      </c>
      <c r="J11" s="298" t="s">
        <v>9447</v>
      </c>
      <c r="K11" s="298" t="s">
        <v>9469</v>
      </c>
      <c r="L11" s="298" t="s">
        <v>9470</v>
      </c>
      <c r="M11" s="775"/>
      <c r="N11" s="298"/>
      <c r="O11" s="298" t="s">
        <v>9471</v>
      </c>
      <c r="P11" s="298"/>
      <c r="Q11" s="298"/>
      <c r="R11" s="298" t="s">
        <v>9472</v>
      </c>
      <c r="S11" s="298"/>
      <c r="T11" s="298"/>
      <c r="U11" s="298"/>
      <c r="V11" s="298"/>
      <c r="W11" s="298"/>
      <c r="X11" s="776"/>
      <c r="AG11" s="388" t="s">
        <v>9473</v>
      </c>
      <c r="AH11" s="388" t="s">
        <v>9474</v>
      </c>
      <c r="AI11" s="388"/>
      <c r="AJ11" s="388"/>
      <c r="AK11" s="388"/>
      <c r="AL11" s="388"/>
      <c r="AM11" s="388"/>
      <c r="AN11" s="388" t="s">
        <v>9425</v>
      </c>
      <c r="AO11" s="388" t="s">
        <v>7897</v>
      </c>
      <c r="AP11" s="777" t="s">
        <v>1228</v>
      </c>
      <c r="AQ11" s="388" t="s">
        <v>2232</v>
      </c>
      <c r="AX11" s="778"/>
    </row>
    <row r="12" spans="1:50" ht="15.75" customHeight="1">
      <c r="A12" s="228"/>
      <c r="B12" s="438" t="s">
        <v>2676</v>
      </c>
      <c r="C12" s="461" t="s">
        <v>9475</v>
      </c>
      <c r="D12" s="461" t="s">
        <v>9476</v>
      </c>
      <c r="E12" s="461" t="s">
        <v>9393</v>
      </c>
      <c r="F12" s="461" t="s">
        <v>9477</v>
      </c>
      <c r="G12" s="461" t="s">
        <v>9478</v>
      </c>
      <c r="H12" s="461" t="s">
        <v>9479</v>
      </c>
      <c r="I12" s="461"/>
      <c r="J12" s="461" t="s">
        <v>9480</v>
      </c>
      <c r="K12" s="461" t="s">
        <v>9481</v>
      </c>
      <c r="L12" s="461"/>
      <c r="M12" s="779" t="s">
        <v>9482</v>
      </c>
      <c r="N12" s="461" t="s">
        <v>9483</v>
      </c>
      <c r="O12" s="461" t="s">
        <v>9484</v>
      </c>
      <c r="P12" s="461" t="s">
        <v>9485</v>
      </c>
      <c r="Q12" s="461" t="s">
        <v>9486</v>
      </c>
      <c r="R12" s="461" t="s">
        <v>9487</v>
      </c>
      <c r="S12" s="461">
        <v>8</v>
      </c>
      <c r="T12" s="461" t="s">
        <v>9488</v>
      </c>
      <c r="U12" s="461" t="s">
        <v>9425</v>
      </c>
      <c r="V12" s="461" t="s">
        <v>9489</v>
      </c>
      <c r="W12" s="461" t="s">
        <v>9490</v>
      </c>
      <c r="X12" s="452" t="s">
        <v>1228</v>
      </c>
      <c r="AG12" s="780" t="s">
        <v>9491</v>
      </c>
      <c r="AH12" s="780" t="s">
        <v>9492</v>
      </c>
      <c r="AI12" s="780"/>
      <c r="AJ12" s="780"/>
      <c r="AK12" s="780"/>
      <c r="AL12" s="780"/>
      <c r="AM12" s="780" t="s">
        <v>9493</v>
      </c>
      <c r="AN12" s="780" t="s">
        <v>9425</v>
      </c>
      <c r="AO12" s="780" t="s">
        <v>9494</v>
      </c>
      <c r="AP12" s="781" t="s">
        <v>1228</v>
      </c>
      <c r="AQ12" s="397" t="s">
        <v>9495</v>
      </c>
      <c r="AX12" s="782"/>
    </row>
    <row r="13" spans="1:50" ht="15.75" customHeight="1">
      <c r="A13" s="289"/>
      <c r="B13" s="429" t="s">
        <v>2960</v>
      </c>
      <c r="C13" s="298" t="s">
        <v>9496</v>
      </c>
      <c r="D13" s="298" t="s">
        <v>9497</v>
      </c>
      <c r="E13" s="298" t="s">
        <v>9393</v>
      </c>
      <c r="F13" s="298" t="s">
        <v>9498</v>
      </c>
      <c r="G13" s="298" t="s">
        <v>9499</v>
      </c>
      <c r="H13" s="298" t="s">
        <v>9500</v>
      </c>
      <c r="I13" s="298" t="s">
        <v>9501</v>
      </c>
      <c r="J13" s="298" t="s">
        <v>9502</v>
      </c>
      <c r="K13" s="298" t="s">
        <v>9503</v>
      </c>
      <c r="L13" s="298" t="s">
        <v>9504</v>
      </c>
      <c r="M13" s="784"/>
      <c r="N13" s="298"/>
      <c r="O13" s="298" t="s">
        <v>9505</v>
      </c>
      <c r="P13" s="298"/>
      <c r="Q13" s="298" t="s">
        <v>9506</v>
      </c>
      <c r="R13" s="298"/>
      <c r="S13" s="298"/>
      <c r="T13" s="298"/>
      <c r="U13" s="298" t="s">
        <v>9507</v>
      </c>
      <c r="V13" s="298"/>
      <c r="W13" s="298" t="s">
        <v>9508</v>
      </c>
      <c r="X13" s="776"/>
      <c r="AG13" s="388" t="s">
        <v>9509</v>
      </c>
      <c r="AH13" s="785" t="s">
        <v>9510</v>
      </c>
      <c r="AI13" s="785"/>
      <c r="AJ13" s="785"/>
      <c r="AK13" s="785"/>
      <c r="AL13" s="785"/>
      <c r="AM13" s="388" t="s">
        <v>1228</v>
      </c>
      <c r="AN13" s="388" t="s">
        <v>9511</v>
      </c>
      <c r="AO13" s="388" t="s">
        <v>9512</v>
      </c>
      <c r="AP13" s="777" t="s">
        <v>9513</v>
      </c>
      <c r="AQ13" s="388" t="s">
        <v>9514</v>
      </c>
      <c r="AX13" s="778"/>
    </row>
    <row r="14" spans="1:50" ht="15.75" customHeight="1">
      <c r="A14" s="228"/>
      <c r="B14" s="438" t="s">
        <v>2679</v>
      </c>
      <c r="C14" s="461" t="s">
        <v>9515</v>
      </c>
      <c r="D14" s="461" t="s">
        <v>9516</v>
      </c>
      <c r="E14" s="461" t="s">
        <v>9393</v>
      </c>
      <c r="F14" s="461"/>
      <c r="G14" s="461" t="s">
        <v>9517</v>
      </c>
      <c r="H14" s="461" t="s">
        <v>9518</v>
      </c>
      <c r="I14" s="461">
        <v>16</v>
      </c>
      <c r="J14" s="461"/>
      <c r="K14" s="461"/>
      <c r="L14" s="461"/>
      <c r="M14" s="779"/>
      <c r="N14" s="461" t="s">
        <v>9519</v>
      </c>
      <c r="O14" s="461" t="s">
        <v>9520</v>
      </c>
      <c r="P14" s="461"/>
      <c r="Q14" s="461" t="s">
        <v>9521</v>
      </c>
      <c r="R14" s="461"/>
      <c r="S14" s="461">
        <v>10</v>
      </c>
      <c r="T14" s="461" t="s">
        <v>3535</v>
      </c>
      <c r="U14" s="461"/>
      <c r="V14" s="461"/>
      <c r="W14" s="461" t="s">
        <v>3535</v>
      </c>
      <c r="X14" s="452" t="s">
        <v>9522</v>
      </c>
      <c r="AG14" s="780" t="s">
        <v>9523</v>
      </c>
      <c r="AH14" s="780" t="s">
        <v>9524</v>
      </c>
      <c r="AI14" s="780"/>
      <c r="AJ14" s="780"/>
      <c r="AK14" s="397"/>
      <c r="AL14" s="397"/>
      <c r="AM14" s="780" t="s">
        <v>9525</v>
      </c>
      <c r="AN14" s="780" t="s">
        <v>9526</v>
      </c>
      <c r="AO14" s="780" t="s">
        <v>9527</v>
      </c>
      <c r="AP14" s="781" t="s">
        <v>1228</v>
      </c>
      <c r="AQ14" s="397" t="s">
        <v>9528</v>
      </c>
      <c r="AX14" s="782" t="s">
        <v>9529</v>
      </c>
    </row>
    <row r="15" spans="1:50" ht="15.75" customHeight="1">
      <c r="A15" s="289"/>
      <c r="B15" s="429" t="s">
        <v>2684</v>
      </c>
      <c r="C15" s="298" t="s">
        <v>9530</v>
      </c>
      <c r="D15" s="298" t="s">
        <v>9531</v>
      </c>
      <c r="E15" s="298" t="s">
        <v>9393</v>
      </c>
      <c r="F15" s="298" t="s">
        <v>9532</v>
      </c>
      <c r="G15" s="298" t="s">
        <v>9533</v>
      </c>
      <c r="H15" s="298" t="s">
        <v>9534</v>
      </c>
      <c r="I15" s="298">
        <v>16</v>
      </c>
      <c r="J15" s="298" t="s">
        <v>9535</v>
      </c>
      <c r="K15" s="298" t="s">
        <v>9536</v>
      </c>
      <c r="L15" s="298" t="s">
        <v>9537</v>
      </c>
      <c r="M15" s="775"/>
      <c r="N15" s="298"/>
      <c r="O15" s="298"/>
      <c r="P15" s="298"/>
      <c r="Q15" s="298"/>
      <c r="R15" s="298"/>
      <c r="S15" s="298"/>
      <c r="T15" s="298" t="s">
        <v>9538</v>
      </c>
      <c r="U15" s="298" t="s">
        <v>9425</v>
      </c>
      <c r="V15" s="298"/>
      <c r="W15" s="298" t="s">
        <v>3535</v>
      </c>
      <c r="X15" s="776"/>
      <c r="AG15" s="388" t="s">
        <v>9539</v>
      </c>
      <c r="AH15" s="388"/>
      <c r="AI15" s="388"/>
      <c r="AJ15" s="388"/>
      <c r="AK15" s="388"/>
      <c r="AL15" s="388"/>
      <c r="AM15" s="388"/>
      <c r="AN15" s="388" t="s">
        <v>4725</v>
      </c>
      <c r="AO15" s="388" t="s">
        <v>4572</v>
      </c>
      <c r="AP15" s="777" t="s">
        <v>9540</v>
      </c>
      <c r="AQ15" s="388" t="s">
        <v>9541</v>
      </c>
      <c r="AX15" s="778"/>
    </row>
    <row r="16" spans="1:50" ht="15.75" customHeight="1">
      <c r="A16" s="228"/>
      <c r="B16" s="438" t="s">
        <v>4886</v>
      </c>
      <c r="C16" s="461"/>
      <c r="D16" s="461" t="s">
        <v>9542</v>
      </c>
      <c r="E16" s="461" t="s">
        <v>9393</v>
      </c>
      <c r="F16" s="461" t="s">
        <v>9543</v>
      </c>
      <c r="G16" s="461" t="s">
        <v>9544</v>
      </c>
      <c r="H16" s="461">
        <v>2</v>
      </c>
      <c r="I16" s="461">
        <v>14</v>
      </c>
      <c r="J16" s="461"/>
      <c r="K16" s="461"/>
      <c r="L16" s="461"/>
      <c r="M16" s="779"/>
      <c r="N16" s="461" t="s">
        <v>9545</v>
      </c>
      <c r="O16" s="461" t="s">
        <v>9546</v>
      </c>
      <c r="P16" s="461"/>
      <c r="Q16" s="461" t="s">
        <v>9458</v>
      </c>
      <c r="R16" s="461"/>
      <c r="S16" s="461"/>
      <c r="T16" s="461" t="s">
        <v>9547</v>
      </c>
      <c r="U16" s="461" t="s">
        <v>9401</v>
      </c>
      <c r="V16" s="461"/>
      <c r="W16" s="461" t="s">
        <v>9548</v>
      </c>
      <c r="X16" s="452" t="s">
        <v>1228</v>
      </c>
      <c r="AG16" s="780" t="s">
        <v>9549</v>
      </c>
      <c r="AH16" s="780" t="s">
        <v>9550</v>
      </c>
      <c r="AI16" s="780"/>
      <c r="AJ16" s="780"/>
      <c r="AK16" s="397"/>
      <c r="AL16" s="397"/>
      <c r="AM16" s="780"/>
      <c r="AN16" s="780" t="s">
        <v>9401</v>
      </c>
      <c r="AO16" s="782" t="s">
        <v>9551</v>
      </c>
      <c r="AP16" s="781" t="s">
        <v>1228</v>
      </c>
      <c r="AQ16" s="397" t="s">
        <v>9552</v>
      </c>
      <c r="AX16" s="782"/>
    </row>
    <row r="17" spans="1:50" ht="15.75" customHeight="1">
      <c r="A17" s="289"/>
      <c r="B17" s="429" t="s">
        <v>2683</v>
      </c>
      <c r="C17" s="298" t="s">
        <v>9553</v>
      </c>
      <c r="D17" s="298" t="s">
        <v>9554</v>
      </c>
      <c r="E17" s="298" t="s">
        <v>9393</v>
      </c>
      <c r="F17" s="298"/>
      <c r="G17" s="298" t="s">
        <v>9555</v>
      </c>
      <c r="H17" s="298">
        <v>3</v>
      </c>
      <c r="I17" s="298">
        <v>6</v>
      </c>
      <c r="J17" s="461" t="s">
        <v>9556</v>
      </c>
      <c r="K17" s="298"/>
      <c r="L17" s="298"/>
      <c r="M17" s="775"/>
      <c r="N17" s="298"/>
      <c r="O17" s="298"/>
      <c r="P17" s="298"/>
      <c r="Q17" s="298"/>
      <c r="R17" s="298"/>
      <c r="S17" s="298"/>
      <c r="T17" s="298"/>
      <c r="U17" s="298" t="s">
        <v>9425</v>
      </c>
      <c r="V17" s="298"/>
      <c r="W17" s="298" t="s">
        <v>1228</v>
      </c>
      <c r="X17" s="776" t="s">
        <v>1228</v>
      </c>
      <c r="AG17" s="388" t="s">
        <v>9557</v>
      </c>
      <c r="AH17" s="388" t="s">
        <v>9558</v>
      </c>
      <c r="AI17" s="388"/>
      <c r="AJ17" s="388" t="s">
        <v>9559</v>
      </c>
      <c r="AK17" s="388" t="s">
        <v>9560</v>
      </c>
      <c r="AL17" s="388"/>
      <c r="AM17" s="388" t="s">
        <v>2232</v>
      </c>
      <c r="AN17" s="388" t="s">
        <v>9425</v>
      </c>
      <c r="AO17" s="388" t="s">
        <v>9527</v>
      </c>
      <c r="AP17" s="777" t="s">
        <v>3535</v>
      </c>
      <c r="AQ17" s="388" t="s">
        <v>4895</v>
      </c>
      <c r="AX17" s="778"/>
    </row>
    <row r="18" spans="1:50" ht="15.75" customHeight="1">
      <c r="A18" s="228"/>
      <c r="B18" s="438" t="s">
        <v>2686</v>
      </c>
      <c r="C18" s="461" t="s">
        <v>9561</v>
      </c>
      <c r="D18" s="461" t="s">
        <v>9562</v>
      </c>
      <c r="E18" s="461" t="s">
        <v>9393</v>
      </c>
      <c r="F18" s="461" t="s">
        <v>9563</v>
      </c>
      <c r="G18" s="461" t="s">
        <v>9564</v>
      </c>
      <c r="H18" s="461">
        <v>3</v>
      </c>
      <c r="I18" s="461">
        <v>8</v>
      </c>
      <c r="K18" s="461" t="s">
        <v>9565</v>
      </c>
      <c r="L18" s="461"/>
      <c r="M18" s="779"/>
      <c r="N18" s="461"/>
      <c r="O18" s="461"/>
      <c r="P18" s="461"/>
      <c r="Q18" s="461"/>
      <c r="R18" s="461"/>
      <c r="S18" s="461"/>
      <c r="T18" s="461"/>
      <c r="U18" s="461"/>
      <c r="V18" s="461"/>
      <c r="W18" s="461"/>
      <c r="X18" s="452" t="s">
        <v>3535</v>
      </c>
      <c r="AG18" s="397"/>
      <c r="AH18" s="780" t="s">
        <v>9566</v>
      </c>
      <c r="AI18" s="397"/>
      <c r="AJ18" s="780" t="s">
        <v>9567</v>
      </c>
      <c r="AK18" s="397"/>
      <c r="AL18" s="397"/>
      <c r="AM18" s="780" t="s">
        <v>2232</v>
      </c>
      <c r="AN18" s="780" t="s">
        <v>9568</v>
      </c>
      <c r="AO18" s="780" t="s">
        <v>9569</v>
      </c>
      <c r="AP18" s="781" t="s">
        <v>9570</v>
      </c>
      <c r="AQ18" s="397" t="s">
        <v>9571</v>
      </c>
      <c r="AX18" s="782"/>
    </row>
    <row r="19" spans="1:50" ht="15.75" customHeight="1">
      <c r="A19" s="289"/>
      <c r="B19" s="429" t="s">
        <v>2682</v>
      </c>
      <c r="C19" s="298" t="s">
        <v>9572</v>
      </c>
      <c r="D19" s="298" t="s">
        <v>9573</v>
      </c>
      <c r="E19" s="298" t="s">
        <v>9393</v>
      </c>
      <c r="F19" s="298" t="s">
        <v>9574</v>
      </c>
      <c r="G19" s="298" t="s">
        <v>9575</v>
      </c>
      <c r="H19" s="298" t="s">
        <v>9576</v>
      </c>
      <c r="I19" s="298"/>
      <c r="J19" s="298" t="s">
        <v>9556</v>
      </c>
      <c r="K19" s="298" t="s">
        <v>9577</v>
      </c>
      <c r="L19" s="298" t="s">
        <v>9578</v>
      </c>
      <c r="M19" s="775"/>
      <c r="N19" s="298"/>
      <c r="O19" s="298"/>
      <c r="P19" s="298"/>
      <c r="Q19" s="298" t="s">
        <v>9458</v>
      </c>
      <c r="R19" s="298"/>
      <c r="S19" s="298">
        <v>10</v>
      </c>
      <c r="T19" s="298"/>
      <c r="U19" s="298" t="s">
        <v>9425</v>
      </c>
      <c r="V19" s="298"/>
      <c r="W19" s="298" t="s">
        <v>9579</v>
      </c>
      <c r="X19" s="776" t="s">
        <v>9580</v>
      </c>
      <c r="AG19" s="388"/>
      <c r="AH19" s="388"/>
      <c r="AI19" s="388"/>
      <c r="AJ19" s="388"/>
      <c r="AK19" s="388"/>
      <c r="AL19" s="388"/>
      <c r="AM19" s="388" t="s">
        <v>3535</v>
      </c>
      <c r="AN19" s="388" t="s">
        <v>9425</v>
      </c>
      <c r="AO19" s="388" t="s">
        <v>9581</v>
      </c>
      <c r="AP19" s="777" t="s">
        <v>9582</v>
      </c>
      <c r="AQ19" s="388"/>
      <c r="AX19" s="778"/>
    </row>
    <row r="20" spans="1:50" ht="15.75" customHeight="1">
      <c r="A20" s="228"/>
      <c r="B20" s="438" t="s">
        <v>2677</v>
      </c>
      <c r="C20" s="461" t="s">
        <v>9583</v>
      </c>
      <c r="D20" s="461" t="s">
        <v>9584</v>
      </c>
      <c r="E20" s="461" t="s">
        <v>9393</v>
      </c>
      <c r="F20" s="461"/>
      <c r="G20" s="461" t="s">
        <v>9585</v>
      </c>
      <c r="H20" s="461" t="s">
        <v>9586</v>
      </c>
      <c r="I20" s="461"/>
      <c r="J20" s="461" t="s">
        <v>9556</v>
      </c>
      <c r="K20" s="461" t="s">
        <v>9587</v>
      </c>
      <c r="L20" s="461"/>
      <c r="M20" s="779"/>
      <c r="N20" s="461"/>
      <c r="O20" s="461"/>
      <c r="P20" s="461"/>
      <c r="Q20" s="461"/>
      <c r="R20" s="461"/>
      <c r="S20" s="461"/>
      <c r="T20" s="461"/>
      <c r="U20" s="461"/>
      <c r="V20" s="461"/>
      <c r="W20" s="461"/>
      <c r="X20" s="452"/>
      <c r="AG20" s="780" t="s">
        <v>9588</v>
      </c>
      <c r="AH20" s="780" t="s">
        <v>9589</v>
      </c>
      <c r="AI20" s="780"/>
      <c r="AJ20" s="780"/>
      <c r="AK20" s="780"/>
      <c r="AL20" s="780"/>
      <c r="AM20" s="780" t="s">
        <v>1733</v>
      </c>
      <c r="AN20" s="780" t="s">
        <v>9401</v>
      </c>
      <c r="AO20" s="780" t="s">
        <v>9590</v>
      </c>
      <c r="AP20" s="781" t="s">
        <v>3535</v>
      </c>
      <c r="AQ20" s="397" t="s">
        <v>9591</v>
      </c>
      <c r="AX20" s="782"/>
    </row>
    <row r="21" spans="1:50" ht="15.75" customHeight="1">
      <c r="A21" s="289"/>
      <c r="B21" s="429" t="s">
        <v>2675</v>
      </c>
      <c r="C21" s="298"/>
      <c r="D21" s="298" t="s">
        <v>9592</v>
      </c>
      <c r="E21" s="298" t="s">
        <v>9593</v>
      </c>
      <c r="F21" s="298"/>
      <c r="G21" s="699" t="s">
        <v>9594</v>
      </c>
      <c r="H21" s="298" t="s">
        <v>9595</v>
      </c>
      <c r="I21" s="298"/>
      <c r="J21" s="298"/>
      <c r="K21" s="298"/>
      <c r="L21" s="298"/>
      <c r="M21" s="775"/>
      <c r="N21" s="298"/>
      <c r="O21" s="298"/>
      <c r="P21" s="298"/>
      <c r="Q21" s="298"/>
      <c r="R21" s="298"/>
      <c r="S21" s="298"/>
      <c r="T21" s="298"/>
      <c r="U21" s="298"/>
      <c r="V21" s="298"/>
      <c r="W21" s="298"/>
      <c r="X21" s="776"/>
      <c r="AG21" s="388"/>
      <c r="AH21" s="388"/>
      <c r="AI21" s="388"/>
      <c r="AJ21" s="388"/>
      <c r="AK21" s="388"/>
      <c r="AL21" s="388"/>
      <c r="AM21" s="388"/>
      <c r="AN21" s="388" t="s">
        <v>9425</v>
      </c>
      <c r="AO21" s="388" t="s">
        <v>3535</v>
      </c>
      <c r="AP21" s="777" t="s">
        <v>3535</v>
      </c>
      <c r="AQ21" s="388" t="s">
        <v>9596</v>
      </c>
      <c r="AX21" s="778"/>
    </row>
    <row r="22" spans="1:50" ht="15.75" customHeight="1">
      <c r="A22" s="228"/>
      <c r="B22" s="438" t="s">
        <v>2674</v>
      </c>
      <c r="C22" s="461" t="s">
        <v>9597</v>
      </c>
      <c r="D22" s="461" t="s">
        <v>9598</v>
      </c>
      <c r="E22" s="461" t="s">
        <v>9599</v>
      </c>
      <c r="F22" s="461" t="s">
        <v>9600</v>
      </c>
      <c r="G22" s="461" t="s">
        <v>9601</v>
      </c>
      <c r="H22" s="461" t="s">
        <v>9602</v>
      </c>
      <c r="I22" s="461">
        <v>6</v>
      </c>
      <c r="J22" s="461"/>
      <c r="K22" s="461"/>
      <c r="L22" s="461"/>
      <c r="M22" s="779"/>
      <c r="N22" s="461"/>
      <c r="O22" s="461"/>
      <c r="P22" s="461"/>
      <c r="Q22" s="461"/>
      <c r="R22" s="461"/>
      <c r="S22" s="461"/>
      <c r="T22" s="461"/>
      <c r="U22" s="461"/>
      <c r="V22" s="461"/>
      <c r="W22" s="461"/>
      <c r="X22" s="452"/>
      <c r="AG22" s="780" t="s">
        <v>9603</v>
      </c>
      <c r="AH22" s="780" t="s">
        <v>9604</v>
      </c>
      <c r="AI22" s="780"/>
      <c r="AJ22" s="780"/>
      <c r="AK22" s="397"/>
      <c r="AL22" s="397"/>
      <c r="AM22" s="780" t="s">
        <v>3650</v>
      </c>
      <c r="AN22" s="780" t="s">
        <v>9425</v>
      </c>
      <c r="AO22" s="780" t="s">
        <v>9605</v>
      </c>
      <c r="AP22" s="781" t="s">
        <v>1228</v>
      </c>
      <c r="AQ22" s="397"/>
      <c r="AX22" s="782"/>
    </row>
    <row r="23" spans="1:50" ht="15.75" customHeight="1">
      <c r="A23" s="289"/>
      <c r="B23" s="429" t="s">
        <v>2681</v>
      </c>
      <c r="C23" s="298"/>
      <c r="D23" s="298"/>
      <c r="E23" s="298"/>
      <c r="F23" s="298"/>
      <c r="G23" s="298"/>
      <c r="H23" s="298"/>
      <c r="I23" s="298"/>
      <c r="J23" s="298"/>
      <c r="K23" s="298"/>
      <c r="L23" s="298"/>
      <c r="M23" s="775"/>
      <c r="N23" s="298"/>
      <c r="O23" s="298"/>
      <c r="P23" s="298"/>
      <c r="Q23" s="298"/>
      <c r="R23" s="298"/>
      <c r="S23" s="298"/>
      <c r="T23" s="298"/>
      <c r="U23" s="298"/>
      <c r="V23" s="298"/>
      <c r="W23" s="298"/>
      <c r="X23" s="776" t="s">
        <v>9606</v>
      </c>
      <c r="AG23" s="388"/>
      <c r="AH23" s="388" t="s">
        <v>9607</v>
      </c>
      <c r="AI23" s="388"/>
      <c r="AJ23" s="388"/>
      <c r="AK23" s="388" t="s">
        <v>9608</v>
      </c>
      <c r="AL23" s="388"/>
      <c r="AM23" s="388" t="s">
        <v>1228</v>
      </c>
      <c r="AN23" s="388" t="s">
        <v>9609</v>
      </c>
      <c r="AO23" s="388" t="s">
        <v>9610</v>
      </c>
      <c r="AP23" s="777" t="s">
        <v>9611</v>
      </c>
      <c r="AQ23" s="388" t="s">
        <v>9612</v>
      </c>
      <c r="AX23" s="778"/>
    </row>
    <row r="24" spans="1:50" ht="15.75" customHeight="1">
      <c r="A24" s="228"/>
      <c r="B24" s="452" t="s">
        <v>2678</v>
      </c>
      <c r="C24" s="461" t="s">
        <v>9613</v>
      </c>
      <c r="D24" s="461" t="s">
        <v>9614</v>
      </c>
      <c r="E24" s="461" t="s">
        <v>9393</v>
      </c>
      <c r="F24" s="461" t="s">
        <v>9615</v>
      </c>
      <c r="G24" s="461" t="s">
        <v>9616</v>
      </c>
      <c r="H24" s="461" t="s">
        <v>9617</v>
      </c>
      <c r="I24" s="461" t="s">
        <v>9618</v>
      </c>
      <c r="J24" s="461" t="s">
        <v>9447</v>
      </c>
      <c r="K24" s="461" t="s">
        <v>9619</v>
      </c>
      <c r="L24" s="461" t="s">
        <v>9620</v>
      </c>
      <c r="M24" s="779"/>
      <c r="N24" s="461" t="s">
        <v>9621</v>
      </c>
      <c r="O24" s="461" t="s">
        <v>9622</v>
      </c>
      <c r="P24" s="461"/>
      <c r="Q24" s="461" t="s">
        <v>9623</v>
      </c>
      <c r="R24" s="461" t="s">
        <v>9624</v>
      </c>
      <c r="S24" s="461" t="s">
        <v>9625</v>
      </c>
      <c r="T24" s="461" t="s">
        <v>9626</v>
      </c>
      <c r="U24" s="461" t="s">
        <v>9425</v>
      </c>
      <c r="V24" s="461"/>
      <c r="W24" s="461" t="s">
        <v>9627</v>
      </c>
      <c r="X24" s="452" t="s">
        <v>9628</v>
      </c>
      <c r="AG24" s="780" t="s">
        <v>9629</v>
      </c>
      <c r="AH24" s="780" t="s">
        <v>9607</v>
      </c>
      <c r="AI24" s="780"/>
      <c r="AJ24" s="780"/>
      <c r="AK24" s="780"/>
      <c r="AL24" s="780"/>
      <c r="AM24" s="780"/>
      <c r="AN24" s="780" t="s">
        <v>9630</v>
      </c>
      <c r="AO24" s="780" t="s">
        <v>9631</v>
      </c>
      <c r="AP24" s="781" t="s">
        <v>9632</v>
      </c>
      <c r="AQ24" s="397"/>
      <c r="AX24" s="782" t="s">
        <v>9633</v>
      </c>
    </row>
    <row r="25" spans="1:50" ht="15.75" customHeight="1">
      <c r="A25" s="289"/>
      <c r="B25" s="429" t="s">
        <v>2965</v>
      </c>
      <c r="C25" s="298" t="s">
        <v>9634</v>
      </c>
      <c r="D25" s="298" t="s">
        <v>9635</v>
      </c>
      <c r="E25" s="298" t="s">
        <v>9393</v>
      </c>
      <c r="F25" s="298" t="s">
        <v>9636</v>
      </c>
      <c r="G25" s="298" t="s">
        <v>9466</v>
      </c>
      <c r="H25" s="298" t="s">
        <v>9637</v>
      </c>
      <c r="I25" s="298" t="s">
        <v>9638</v>
      </c>
      <c r="J25" s="298" t="s">
        <v>9447</v>
      </c>
      <c r="K25" s="298" t="s">
        <v>9639</v>
      </c>
      <c r="L25" s="298" t="s">
        <v>9640</v>
      </c>
      <c r="M25" s="775"/>
      <c r="N25" s="298" t="s">
        <v>9641</v>
      </c>
      <c r="O25" s="298"/>
      <c r="P25" s="298"/>
      <c r="Q25" s="298"/>
      <c r="R25" s="298"/>
      <c r="S25" s="298"/>
      <c r="T25" s="298"/>
      <c r="U25" s="298"/>
      <c r="V25" s="298"/>
      <c r="W25" s="298"/>
      <c r="X25" s="776"/>
      <c r="AG25" s="388" t="s">
        <v>9642</v>
      </c>
      <c r="AH25" s="785" t="s">
        <v>9643</v>
      </c>
      <c r="AI25" s="785"/>
      <c r="AJ25" s="785"/>
      <c r="AK25" s="785"/>
      <c r="AL25" s="785"/>
      <c r="AM25" s="785"/>
      <c r="AN25" s="785" t="s">
        <v>9644</v>
      </c>
      <c r="AO25" s="388" t="s">
        <v>9645</v>
      </c>
      <c r="AP25" s="777" t="s">
        <v>9646</v>
      </c>
      <c r="AQ25" s="388" t="s">
        <v>9647</v>
      </c>
      <c r="AX25" s="778"/>
    </row>
    <row r="26" spans="1:50" ht="15.75" customHeight="1">
      <c r="A26" s="228"/>
      <c r="B26" s="438" t="s">
        <v>2676</v>
      </c>
      <c r="C26" s="461" t="s">
        <v>9648</v>
      </c>
      <c r="D26" s="461" t="s">
        <v>9649</v>
      </c>
      <c r="E26" s="461" t="s">
        <v>9650</v>
      </c>
      <c r="F26" s="461"/>
      <c r="G26" s="461" t="s">
        <v>9651</v>
      </c>
      <c r="H26" s="264">
        <v>2</v>
      </c>
      <c r="I26" s="461" t="s">
        <v>9652</v>
      </c>
      <c r="J26" s="461"/>
      <c r="K26" s="461"/>
      <c r="L26" s="461"/>
      <c r="M26" s="779"/>
      <c r="N26" s="461"/>
      <c r="O26" s="461"/>
      <c r="P26" s="461"/>
      <c r="Q26" s="461"/>
      <c r="R26" s="461"/>
      <c r="S26" s="461"/>
      <c r="T26" s="461"/>
      <c r="U26" s="461"/>
      <c r="V26" s="461"/>
      <c r="W26" s="461"/>
      <c r="X26" s="452"/>
      <c r="AG26" s="397"/>
      <c r="AH26" s="780"/>
      <c r="AI26" s="780"/>
      <c r="AJ26" s="780"/>
      <c r="AK26" s="780"/>
      <c r="AL26" s="780"/>
      <c r="AM26" s="780"/>
      <c r="AN26" s="780"/>
      <c r="AO26" s="397"/>
      <c r="AP26" s="781"/>
      <c r="AQ26" s="397"/>
      <c r="AX26" s="782"/>
    </row>
    <row r="27" spans="1:50" ht="15.75" customHeight="1">
      <c r="A27" s="366" t="s">
        <v>2687</v>
      </c>
      <c r="B27" s="429" t="s">
        <v>2688</v>
      </c>
      <c r="C27" s="298" t="s">
        <v>9653</v>
      </c>
      <c r="D27" s="298" t="s">
        <v>9654</v>
      </c>
      <c r="E27" s="298" t="s">
        <v>9393</v>
      </c>
      <c r="F27" s="298" t="s">
        <v>9655</v>
      </c>
      <c r="G27" s="298" t="s">
        <v>9656</v>
      </c>
      <c r="H27" s="298" t="s">
        <v>9657</v>
      </c>
      <c r="I27" s="298"/>
      <c r="J27" s="298"/>
      <c r="K27" s="298" t="s">
        <v>9658</v>
      </c>
      <c r="L27" s="298"/>
      <c r="M27" s="775" t="s">
        <v>9659</v>
      </c>
      <c r="N27" s="298"/>
      <c r="O27" s="298" t="s">
        <v>9660</v>
      </c>
      <c r="P27" s="298"/>
      <c r="Q27" s="298" t="s">
        <v>9661</v>
      </c>
      <c r="R27" s="298"/>
      <c r="S27" s="298">
        <v>10</v>
      </c>
      <c r="T27" s="298" t="s">
        <v>9662</v>
      </c>
      <c r="U27" s="298" t="s">
        <v>9425</v>
      </c>
      <c r="V27" s="298"/>
      <c r="W27" s="298" t="s">
        <v>9663</v>
      </c>
      <c r="X27" s="776" t="s">
        <v>3535</v>
      </c>
      <c r="AG27" s="388"/>
      <c r="AH27" s="785" t="s">
        <v>9664</v>
      </c>
      <c r="AI27" s="785"/>
      <c r="AJ27" s="785"/>
      <c r="AK27" s="785"/>
      <c r="AL27" s="785"/>
      <c r="AM27" s="785"/>
      <c r="AN27" s="785" t="s">
        <v>9425</v>
      </c>
      <c r="AO27" s="785" t="s">
        <v>9631</v>
      </c>
      <c r="AP27" s="777" t="s">
        <v>9665</v>
      </c>
      <c r="AQ27" s="388" t="s">
        <v>9666</v>
      </c>
      <c r="AX27" s="778"/>
    </row>
    <row r="28" spans="1:50" ht="15.75" customHeight="1">
      <c r="A28" s="354" t="s">
        <v>2689</v>
      </c>
      <c r="B28" s="438" t="s">
        <v>2692</v>
      </c>
      <c r="C28" s="461"/>
      <c r="D28" s="461" t="s">
        <v>9667</v>
      </c>
      <c r="E28" s="461" t="s">
        <v>9393</v>
      </c>
      <c r="F28" s="461"/>
      <c r="G28" s="461" t="s">
        <v>9668</v>
      </c>
      <c r="H28" s="461" t="s">
        <v>9669</v>
      </c>
      <c r="I28" s="461"/>
      <c r="J28" s="461" t="s">
        <v>9670</v>
      </c>
      <c r="K28" s="461"/>
      <c r="L28" s="461"/>
      <c r="M28" s="779"/>
      <c r="N28" s="461" t="s">
        <v>9671</v>
      </c>
      <c r="O28" s="461" t="s">
        <v>9672</v>
      </c>
      <c r="P28" s="461"/>
      <c r="Q28" s="461" t="s">
        <v>9673</v>
      </c>
      <c r="R28" s="461"/>
      <c r="S28" s="461"/>
      <c r="T28" s="461"/>
      <c r="U28" s="461" t="s">
        <v>9425</v>
      </c>
      <c r="V28" s="461"/>
      <c r="W28" s="461" t="s">
        <v>9674</v>
      </c>
      <c r="X28" s="452" t="s">
        <v>3535</v>
      </c>
      <c r="AG28" s="397"/>
      <c r="AH28" s="397" t="s">
        <v>9675</v>
      </c>
      <c r="AI28" s="397"/>
      <c r="AJ28" s="397"/>
      <c r="AK28" s="397"/>
      <c r="AL28" s="397"/>
      <c r="AM28" s="397"/>
      <c r="AN28" s="397" t="s">
        <v>9425</v>
      </c>
      <c r="AO28" s="397" t="s">
        <v>9676</v>
      </c>
      <c r="AP28" s="781" t="s">
        <v>9677</v>
      </c>
      <c r="AQ28" s="397" t="s">
        <v>4989</v>
      </c>
      <c r="AX28" s="782"/>
    </row>
    <row r="29" spans="1:50" ht="15.75" customHeight="1">
      <c r="A29" s="289"/>
      <c r="B29" s="429" t="s">
        <v>2690</v>
      </c>
      <c r="C29" s="298" t="s">
        <v>9678</v>
      </c>
      <c r="D29" s="298" t="s">
        <v>9679</v>
      </c>
      <c r="E29" s="298" t="s">
        <v>6118</v>
      </c>
      <c r="F29" s="298" t="s">
        <v>9680</v>
      </c>
      <c r="G29" s="298" t="s">
        <v>3650</v>
      </c>
      <c r="H29" s="298">
        <v>2</v>
      </c>
      <c r="I29" s="298"/>
      <c r="J29" s="298"/>
      <c r="K29" s="298" t="s">
        <v>9681</v>
      </c>
      <c r="L29" s="298" t="s">
        <v>9682</v>
      </c>
      <c r="M29" s="775"/>
      <c r="N29" s="298"/>
      <c r="O29" s="298"/>
      <c r="P29" s="298"/>
      <c r="Q29" s="298" t="s">
        <v>9458</v>
      </c>
      <c r="R29" s="298" t="s">
        <v>9683</v>
      </c>
      <c r="S29" s="298"/>
      <c r="T29" s="298" t="s">
        <v>9684</v>
      </c>
      <c r="U29" s="298"/>
      <c r="V29" s="298"/>
      <c r="W29" s="298"/>
      <c r="X29" s="776" t="s">
        <v>3535</v>
      </c>
      <c r="AG29" s="785" t="s">
        <v>9685</v>
      </c>
      <c r="AH29" s="785" t="s">
        <v>9686</v>
      </c>
      <c r="AI29" s="785"/>
      <c r="AJ29" s="785"/>
      <c r="AK29" s="785" t="s">
        <v>9687</v>
      </c>
      <c r="AL29" s="785"/>
      <c r="AM29" s="785" t="s">
        <v>9688</v>
      </c>
      <c r="AN29" s="785" t="s">
        <v>4725</v>
      </c>
      <c r="AO29" s="785" t="s">
        <v>9689</v>
      </c>
      <c r="AP29" s="777" t="s">
        <v>9690</v>
      </c>
      <c r="AQ29" s="388" t="s">
        <v>9691</v>
      </c>
      <c r="AX29" s="778"/>
    </row>
    <row r="30" spans="1:50" ht="15.75" customHeight="1">
      <c r="A30" s="354" t="s">
        <v>2693</v>
      </c>
      <c r="B30" s="438" t="s">
        <v>2694</v>
      </c>
      <c r="C30" s="461" t="s">
        <v>9692</v>
      </c>
      <c r="D30" s="461" t="s">
        <v>9693</v>
      </c>
      <c r="E30" s="461" t="s">
        <v>9393</v>
      </c>
      <c r="F30" s="461" t="s">
        <v>9694</v>
      </c>
      <c r="G30" s="461" t="s">
        <v>2232</v>
      </c>
      <c r="H30" s="461" t="s">
        <v>9695</v>
      </c>
      <c r="I30" s="461" t="s">
        <v>9696</v>
      </c>
      <c r="J30" s="461" t="s">
        <v>9697</v>
      </c>
      <c r="K30" s="461" t="s">
        <v>9698</v>
      </c>
      <c r="L30" s="461" t="s">
        <v>9699</v>
      </c>
      <c r="M30" s="779"/>
      <c r="N30" s="461" t="s">
        <v>9700</v>
      </c>
      <c r="O30" s="461" t="s">
        <v>9701</v>
      </c>
      <c r="P30" s="461"/>
      <c r="Q30" s="461" t="s">
        <v>9458</v>
      </c>
      <c r="R30" s="461" t="s">
        <v>9702</v>
      </c>
      <c r="S30" s="461"/>
      <c r="T30" s="461" t="s">
        <v>9703</v>
      </c>
      <c r="U30" s="461" t="s">
        <v>9401</v>
      </c>
      <c r="V30" s="461"/>
      <c r="W30" s="461" t="s">
        <v>9704</v>
      </c>
      <c r="X30" s="452" t="s">
        <v>2232</v>
      </c>
      <c r="AG30" s="397" t="s">
        <v>9705</v>
      </c>
      <c r="AH30" s="397" t="s">
        <v>9706</v>
      </c>
      <c r="AI30" s="397"/>
      <c r="AJ30" s="397"/>
      <c r="AK30" s="397" t="s">
        <v>9707</v>
      </c>
      <c r="AL30" s="397"/>
      <c r="AM30" s="397" t="s">
        <v>3535</v>
      </c>
      <c r="AN30" s="397" t="s">
        <v>9708</v>
      </c>
      <c r="AO30" s="397" t="s">
        <v>9709</v>
      </c>
      <c r="AP30" s="781" t="s">
        <v>2232</v>
      </c>
      <c r="AQ30" s="397"/>
      <c r="AX30" s="782"/>
    </row>
    <row r="31" spans="1:50" ht="15.75" customHeight="1">
      <c r="A31" s="289"/>
      <c r="B31" s="457" t="s">
        <v>2999</v>
      </c>
      <c r="C31" s="298" t="s">
        <v>9710</v>
      </c>
      <c r="D31" s="90"/>
      <c r="E31" s="298"/>
      <c r="F31" s="298" t="s">
        <v>9711</v>
      </c>
      <c r="G31" s="298"/>
      <c r="H31" s="483" t="s">
        <v>9712</v>
      </c>
      <c r="I31" s="298"/>
      <c r="J31" s="298"/>
      <c r="K31" s="298"/>
      <c r="L31" s="298"/>
      <c r="M31" s="775"/>
      <c r="N31" s="298"/>
      <c r="O31" s="298"/>
      <c r="P31" s="298"/>
      <c r="Q31" s="298"/>
      <c r="R31" s="298"/>
      <c r="S31" s="298"/>
      <c r="T31" s="298"/>
      <c r="U31" s="298"/>
      <c r="V31" s="298"/>
      <c r="W31" s="298"/>
      <c r="X31" s="776"/>
      <c r="AG31" s="785" t="s">
        <v>9713</v>
      </c>
      <c r="AH31" s="785"/>
      <c r="AI31" s="785"/>
      <c r="AJ31" s="785"/>
      <c r="AK31" s="785"/>
      <c r="AL31" s="785"/>
      <c r="AM31" s="785" t="s">
        <v>9714</v>
      </c>
      <c r="AN31" s="785" t="s">
        <v>9715</v>
      </c>
      <c r="AO31" s="388"/>
      <c r="AP31" s="786"/>
      <c r="AQ31" s="388"/>
      <c r="AX31" s="778"/>
    </row>
    <row r="32" spans="1:50" ht="15.75" customHeight="1">
      <c r="A32" s="354" t="s">
        <v>2696</v>
      </c>
      <c r="B32" s="438" t="s">
        <v>5005</v>
      </c>
      <c r="C32" s="461" t="s">
        <v>9716</v>
      </c>
      <c r="D32" s="461" t="s">
        <v>9717</v>
      </c>
      <c r="E32" s="461" t="s">
        <v>9393</v>
      </c>
      <c r="F32" s="461"/>
      <c r="G32" s="461" t="s">
        <v>9718</v>
      </c>
      <c r="H32" s="461" t="s">
        <v>9719</v>
      </c>
      <c r="I32" s="461"/>
      <c r="J32" s="461" t="s">
        <v>9720</v>
      </c>
      <c r="K32" s="461" t="s">
        <v>9721</v>
      </c>
      <c r="L32" s="461"/>
      <c r="M32" s="779"/>
      <c r="N32" s="461" t="s">
        <v>9722</v>
      </c>
      <c r="O32" s="461" t="s">
        <v>9723</v>
      </c>
      <c r="P32" s="461"/>
      <c r="Q32" s="461"/>
      <c r="R32" s="461"/>
      <c r="S32" s="461" t="s">
        <v>2232</v>
      </c>
      <c r="T32" s="461" t="s">
        <v>9724</v>
      </c>
      <c r="U32" s="461" t="s">
        <v>9425</v>
      </c>
      <c r="V32" s="461" t="s">
        <v>9725</v>
      </c>
      <c r="W32" s="461" t="s">
        <v>9726</v>
      </c>
      <c r="X32" s="452" t="s">
        <v>9727</v>
      </c>
      <c r="AG32" s="780" t="s">
        <v>9728</v>
      </c>
      <c r="AH32" s="397"/>
      <c r="AI32" s="397"/>
      <c r="AJ32" s="397"/>
      <c r="AK32" s="397"/>
      <c r="AL32" s="397"/>
      <c r="AM32" s="397" t="s">
        <v>1228</v>
      </c>
      <c r="AN32" s="397" t="s">
        <v>9425</v>
      </c>
      <c r="AO32" s="397" t="s">
        <v>9729</v>
      </c>
      <c r="AP32" s="781" t="s">
        <v>3535</v>
      </c>
      <c r="AQ32" s="397" t="s">
        <v>9730</v>
      </c>
      <c r="AX32" s="782"/>
    </row>
    <row r="33" spans="1:50" ht="89.25" customHeight="1">
      <c r="A33" s="366" t="s">
        <v>2699</v>
      </c>
      <c r="B33" s="429" t="s">
        <v>2698</v>
      </c>
      <c r="C33" s="298"/>
      <c r="D33" s="298"/>
      <c r="E33" s="298"/>
      <c r="F33" s="298"/>
      <c r="G33" s="298"/>
      <c r="H33" s="298"/>
      <c r="I33" s="298"/>
      <c r="J33" s="298"/>
      <c r="K33" s="298"/>
      <c r="L33" s="298"/>
      <c r="M33" s="775"/>
      <c r="N33" s="298"/>
      <c r="O33" s="298"/>
      <c r="P33" s="298"/>
      <c r="Q33" s="298"/>
      <c r="R33" s="298"/>
      <c r="S33" s="298"/>
      <c r="T33" s="298"/>
      <c r="U33" s="298"/>
      <c r="V33" s="298"/>
      <c r="W33" s="298"/>
      <c r="X33" s="776"/>
      <c r="AG33" s="785" t="s">
        <v>9731</v>
      </c>
      <c r="AH33" s="785"/>
      <c r="AI33" s="785"/>
      <c r="AJ33" s="785"/>
      <c r="AK33" s="785"/>
      <c r="AL33" s="785"/>
      <c r="AM33" s="785"/>
      <c r="AN33" s="785" t="s">
        <v>9732</v>
      </c>
      <c r="AO33" s="785" t="s">
        <v>9733</v>
      </c>
      <c r="AP33" s="777" t="s">
        <v>3535</v>
      </c>
      <c r="AQ33" s="388" t="s">
        <v>9734</v>
      </c>
      <c r="AX33" s="778"/>
    </row>
    <row r="34" spans="1:50" ht="15.75" customHeight="1">
      <c r="A34" s="228"/>
      <c r="B34" s="438" t="s">
        <v>2702</v>
      </c>
      <c r="C34" s="461" t="s">
        <v>9735</v>
      </c>
      <c r="D34" s="461" t="s">
        <v>9736</v>
      </c>
      <c r="E34" s="461" t="s">
        <v>9393</v>
      </c>
      <c r="F34" s="461"/>
      <c r="G34" s="461" t="s">
        <v>9737</v>
      </c>
      <c r="H34" s="461" t="s">
        <v>9738</v>
      </c>
      <c r="I34" s="461"/>
      <c r="J34" s="461" t="s">
        <v>9535</v>
      </c>
      <c r="K34" s="461" t="s">
        <v>9739</v>
      </c>
      <c r="L34" s="461"/>
      <c r="M34" s="779"/>
      <c r="N34" s="461" t="s">
        <v>9740</v>
      </c>
      <c r="O34" s="461" t="s">
        <v>9741</v>
      </c>
      <c r="P34" s="461"/>
      <c r="Q34" s="461" t="s">
        <v>9742</v>
      </c>
      <c r="R34" s="461"/>
      <c r="S34" s="461">
        <v>5</v>
      </c>
      <c r="T34" s="461" t="s">
        <v>9743</v>
      </c>
      <c r="U34" s="461" t="s">
        <v>9609</v>
      </c>
      <c r="V34" s="461"/>
      <c r="W34" s="461" t="s">
        <v>9744</v>
      </c>
      <c r="X34" s="452" t="s">
        <v>3535</v>
      </c>
      <c r="AG34" s="397" t="s">
        <v>9745</v>
      </c>
      <c r="AH34" s="397" t="s">
        <v>9746</v>
      </c>
      <c r="AI34" s="397"/>
      <c r="AJ34" s="397" t="s">
        <v>9747</v>
      </c>
      <c r="AK34" s="397" t="s">
        <v>9748</v>
      </c>
      <c r="AL34" s="397"/>
      <c r="AM34" s="397" t="s">
        <v>9749</v>
      </c>
      <c r="AN34" s="397" t="s">
        <v>9750</v>
      </c>
      <c r="AO34" s="397" t="s">
        <v>9751</v>
      </c>
      <c r="AP34" s="781" t="s">
        <v>1228</v>
      </c>
      <c r="AQ34" s="397" t="s">
        <v>9752</v>
      </c>
      <c r="AX34" s="782"/>
    </row>
    <row r="35" spans="1:50" ht="373.5" customHeight="1">
      <c r="A35" s="289"/>
      <c r="B35" s="429" t="s">
        <v>2709</v>
      </c>
      <c r="C35" s="298" t="s">
        <v>9753</v>
      </c>
      <c r="D35" s="298" t="s">
        <v>9754</v>
      </c>
      <c r="E35" s="298" t="s">
        <v>9393</v>
      </c>
      <c r="F35" s="298" t="s">
        <v>9755</v>
      </c>
      <c r="G35" s="298" t="s">
        <v>9756</v>
      </c>
      <c r="H35" s="298" t="s">
        <v>9757</v>
      </c>
      <c r="I35" s="298"/>
      <c r="J35" s="298"/>
      <c r="K35" s="298" t="s">
        <v>9758</v>
      </c>
      <c r="L35" s="298" t="s">
        <v>9759</v>
      </c>
      <c r="M35" s="775"/>
      <c r="N35" s="298"/>
      <c r="O35" s="298" t="s">
        <v>9760</v>
      </c>
      <c r="P35" s="298"/>
      <c r="Q35" s="298" t="s">
        <v>9761</v>
      </c>
      <c r="R35" s="298"/>
      <c r="S35" s="298" t="s">
        <v>9762</v>
      </c>
      <c r="T35" s="298" t="s">
        <v>9763</v>
      </c>
      <c r="U35" s="298"/>
      <c r="V35" s="298"/>
      <c r="W35" s="298" t="s">
        <v>9764</v>
      </c>
      <c r="X35" s="776" t="s">
        <v>9765</v>
      </c>
      <c r="AG35" s="785" t="s">
        <v>9766</v>
      </c>
      <c r="AH35" s="785"/>
      <c r="AI35" s="785"/>
      <c r="AJ35" s="785"/>
      <c r="AK35" s="785"/>
      <c r="AL35" s="785"/>
      <c r="AM35" s="785" t="s">
        <v>9767</v>
      </c>
      <c r="AN35" s="785" t="s">
        <v>9768</v>
      </c>
      <c r="AO35" s="785" t="s">
        <v>9769</v>
      </c>
      <c r="AP35" s="777" t="s">
        <v>3535</v>
      </c>
      <c r="AQ35" s="388" t="s">
        <v>9770</v>
      </c>
      <c r="AX35" s="778"/>
    </row>
    <row r="36" spans="1:50" ht="322.5" customHeight="1">
      <c r="A36" s="228"/>
      <c r="B36" s="438" t="s">
        <v>2701</v>
      </c>
      <c r="C36" s="461" t="s">
        <v>9771</v>
      </c>
      <c r="D36" s="461" t="s">
        <v>9772</v>
      </c>
      <c r="E36" s="461" t="s">
        <v>9393</v>
      </c>
      <c r="F36" s="461" t="s">
        <v>9773</v>
      </c>
      <c r="G36" s="461" t="s">
        <v>9774</v>
      </c>
      <c r="H36" s="461" t="s">
        <v>9775</v>
      </c>
      <c r="I36" s="461">
        <v>8</v>
      </c>
      <c r="J36" s="461" t="s">
        <v>9776</v>
      </c>
      <c r="K36" s="461" t="s">
        <v>9777</v>
      </c>
      <c r="L36" s="461" t="s">
        <v>9778</v>
      </c>
      <c r="M36" s="779" t="s">
        <v>9779</v>
      </c>
      <c r="N36" s="461" t="s">
        <v>9780</v>
      </c>
      <c r="O36" s="461" t="s">
        <v>9781</v>
      </c>
      <c r="P36" s="461" t="s">
        <v>9782</v>
      </c>
      <c r="Q36" s="461" t="s">
        <v>9783</v>
      </c>
      <c r="R36" s="461" t="s">
        <v>9784</v>
      </c>
      <c r="S36" s="461" t="s">
        <v>9785</v>
      </c>
      <c r="T36" s="461" t="s">
        <v>9786</v>
      </c>
      <c r="U36" s="461" t="s">
        <v>9787</v>
      </c>
      <c r="V36" s="461" t="s">
        <v>9788</v>
      </c>
      <c r="W36" s="461" t="s">
        <v>9789</v>
      </c>
      <c r="X36" s="452" t="s">
        <v>9790</v>
      </c>
      <c r="AG36" s="397" t="s">
        <v>9791</v>
      </c>
      <c r="AH36" s="397" t="s">
        <v>9792</v>
      </c>
      <c r="AI36" s="397"/>
      <c r="AJ36" s="397"/>
      <c r="AK36" s="397"/>
      <c r="AL36" s="397"/>
      <c r="AM36" s="397" t="s">
        <v>9793</v>
      </c>
      <c r="AN36" s="397" t="s">
        <v>9794</v>
      </c>
      <c r="AO36" s="397" t="s">
        <v>9795</v>
      </c>
      <c r="AP36" s="781" t="s">
        <v>9796</v>
      </c>
      <c r="AQ36" s="397" t="s">
        <v>9797</v>
      </c>
      <c r="AX36" s="782"/>
    </row>
    <row r="37" spans="1:50" ht="15.75" customHeight="1">
      <c r="A37" s="289"/>
      <c r="B37" s="429" t="s">
        <v>2704</v>
      </c>
      <c r="C37" s="298"/>
      <c r="D37" s="298"/>
      <c r="E37" s="298"/>
      <c r="F37" s="298"/>
      <c r="G37" s="298"/>
      <c r="H37" s="298"/>
      <c r="I37" s="298"/>
      <c r="J37" s="298"/>
      <c r="K37" s="298"/>
      <c r="L37" s="298"/>
      <c r="M37" s="775"/>
      <c r="N37" s="298"/>
      <c r="O37" s="298"/>
      <c r="P37" s="298"/>
      <c r="Q37" s="298"/>
      <c r="R37" s="298"/>
      <c r="S37" s="298"/>
      <c r="T37" s="298"/>
      <c r="U37" s="298"/>
      <c r="V37" s="298"/>
      <c r="W37" s="298"/>
      <c r="X37" s="776"/>
      <c r="AG37" s="785" t="s">
        <v>9798</v>
      </c>
      <c r="AH37" s="785" t="s">
        <v>9799</v>
      </c>
      <c r="AI37" s="785"/>
      <c r="AJ37" s="785"/>
      <c r="AK37" s="785"/>
      <c r="AL37" s="785"/>
      <c r="AM37" s="785"/>
      <c r="AN37" s="785" t="s">
        <v>9401</v>
      </c>
      <c r="AO37" s="785" t="s">
        <v>9800</v>
      </c>
      <c r="AP37" s="777" t="s">
        <v>1228</v>
      </c>
      <c r="AQ37" s="388" t="s">
        <v>9801</v>
      </c>
      <c r="AX37" s="778"/>
    </row>
    <row r="38" spans="1:50" ht="120.75" customHeight="1">
      <c r="A38" s="228"/>
      <c r="B38" s="438" t="s">
        <v>2707</v>
      </c>
      <c r="C38" s="461" t="s">
        <v>9802</v>
      </c>
      <c r="D38" s="461" t="s">
        <v>9803</v>
      </c>
      <c r="E38" s="461" t="s">
        <v>9393</v>
      </c>
      <c r="F38" s="461" t="s">
        <v>9804</v>
      </c>
      <c r="G38" s="461" t="s">
        <v>9805</v>
      </c>
      <c r="H38" s="461" t="s">
        <v>9806</v>
      </c>
      <c r="I38" s="461">
        <v>18</v>
      </c>
      <c r="J38" s="461" t="s">
        <v>9807</v>
      </c>
      <c r="K38" s="461" t="s">
        <v>9808</v>
      </c>
      <c r="L38" s="461" t="s">
        <v>9809</v>
      </c>
      <c r="M38" s="779" t="s">
        <v>9482</v>
      </c>
      <c r="N38" s="461"/>
      <c r="O38" s="461"/>
      <c r="P38" s="461"/>
      <c r="Q38" s="461"/>
      <c r="R38" s="461"/>
      <c r="S38" s="461"/>
      <c r="T38" s="461"/>
      <c r="U38" s="461"/>
      <c r="V38" s="461"/>
      <c r="W38" s="461"/>
      <c r="X38" s="452"/>
      <c r="AG38" s="397" t="s">
        <v>9810</v>
      </c>
      <c r="AH38" s="397" t="s">
        <v>9811</v>
      </c>
      <c r="AI38" s="397"/>
      <c r="AJ38" s="397"/>
      <c r="AK38" s="397"/>
      <c r="AL38" s="397"/>
      <c r="AM38" s="397" t="s">
        <v>1228</v>
      </c>
      <c r="AN38" s="397" t="s">
        <v>9425</v>
      </c>
      <c r="AO38" s="397" t="s">
        <v>9812</v>
      </c>
      <c r="AP38" s="781" t="s">
        <v>2232</v>
      </c>
      <c r="AQ38" s="397" t="s">
        <v>9813</v>
      </c>
      <c r="AX38" s="782"/>
    </row>
    <row r="39" spans="1:50" ht="15.75" customHeight="1">
      <c r="A39" s="289"/>
      <c r="B39" s="429" t="s">
        <v>2703</v>
      </c>
      <c r="C39" s="298"/>
      <c r="D39" s="298"/>
      <c r="E39" s="298"/>
      <c r="F39" s="298"/>
      <c r="G39" s="298"/>
      <c r="H39" s="298"/>
      <c r="I39" s="298"/>
      <c r="J39" s="298"/>
      <c r="K39" s="298"/>
      <c r="L39" s="298"/>
      <c r="M39" s="775"/>
      <c r="N39" s="298"/>
      <c r="O39" s="298"/>
      <c r="P39" s="298"/>
      <c r="Q39" s="298"/>
      <c r="R39" s="298"/>
      <c r="S39" s="298"/>
      <c r="T39" s="298"/>
      <c r="U39" s="298"/>
      <c r="V39" s="298"/>
      <c r="W39" s="298"/>
      <c r="X39" s="776"/>
      <c r="AG39" s="785" t="s">
        <v>9814</v>
      </c>
      <c r="AH39" s="785" t="s">
        <v>9815</v>
      </c>
      <c r="AI39" s="785"/>
      <c r="AJ39" s="785"/>
      <c r="AK39" s="785"/>
      <c r="AL39" s="785"/>
      <c r="AM39" s="785"/>
      <c r="AN39" s="785" t="s">
        <v>9425</v>
      </c>
      <c r="AO39" s="785" t="s">
        <v>9816</v>
      </c>
      <c r="AP39" s="777" t="s">
        <v>1228</v>
      </c>
      <c r="AQ39" s="388" t="s">
        <v>9817</v>
      </c>
      <c r="AX39" s="778"/>
    </row>
    <row r="40" spans="1:50" ht="15.75" customHeight="1">
      <c r="A40" s="228"/>
      <c r="B40" s="438" t="s">
        <v>5063</v>
      </c>
      <c r="C40" s="461"/>
      <c r="D40" s="461" t="s">
        <v>9818</v>
      </c>
      <c r="E40" s="461" t="s">
        <v>9650</v>
      </c>
      <c r="F40" s="461" t="s">
        <v>9819</v>
      </c>
      <c r="G40" s="461"/>
      <c r="H40" s="461">
        <v>2</v>
      </c>
      <c r="I40" s="461" t="s">
        <v>9820</v>
      </c>
      <c r="J40" s="461"/>
      <c r="K40" s="461" t="s">
        <v>9821</v>
      </c>
      <c r="L40" s="461"/>
      <c r="M40" s="779"/>
      <c r="N40" s="461"/>
      <c r="O40" s="461" t="s">
        <v>9822</v>
      </c>
      <c r="P40" s="461" t="s">
        <v>9823</v>
      </c>
      <c r="Q40" s="461" t="s">
        <v>9824</v>
      </c>
      <c r="R40" s="461"/>
      <c r="S40" s="461"/>
      <c r="T40" s="461" t="s">
        <v>3650</v>
      </c>
      <c r="U40" s="461"/>
      <c r="V40" s="461"/>
      <c r="W40" s="461" t="s">
        <v>9825</v>
      </c>
      <c r="X40" s="452"/>
      <c r="AG40" s="397" t="s">
        <v>9826</v>
      </c>
      <c r="AH40" s="397"/>
      <c r="AI40" s="397"/>
      <c r="AJ40" s="397"/>
      <c r="AK40" s="397"/>
      <c r="AL40" s="397"/>
      <c r="AM40" s="397"/>
      <c r="AN40" s="397" t="s">
        <v>9401</v>
      </c>
      <c r="AO40" s="397" t="s">
        <v>9827</v>
      </c>
      <c r="AP40" s="781" t="s">
        <v>3535</v>
      </c>
      <c r="AQ40" s="397"/>
      <c r="AX40" s="782"/>
    </row>
    <row r="41" spans="1:50" ht="15.75" customHeight="1">
      <c r="A41" s="289"/>
      <c r="B41" s="429" t="s">
        <v>2708</v>
      </c>
      <c r="C41" s="298"/>
      <c r="D41" s="298"/>
      <c r="E41" s="298"/>
      <c r="F41" s="298"/>
      <c r="G41" s="298"/>
      <c r="H41" s="298"/>
      <c r="I41" s="298"/>
      <c r="J41" s="298"/>
      <c r="K41" s="298"/>
      <c r="L41" s="298"/>
      <c r="M41" s="775"/>
      <c r="N41" s="298"/>
      <c r="O41" s="298"/>
      <c r="P41" s="298"/>
      <c r="Q41" s="298"/>
      <c r="R41" s="298"/>
      <c r="S41" s="298"/>
      <c r="T41" s="298"/>
      <c r="U41" s="298"/>
      <c r="V41" s="298"/>
      <c r="W41" s="298"/>
      <c r="X41" s="776"/>
      <c r="AG41" s="388"/>
      <c r="AH41" s="785"/>
      <c r="AI41" s="785"/>
      <c r="AJ41" s="785"/>
      <c r="AK41" s="785"/>
      <c r="AL41" s="785"/>
      <c r="AM41" s="785"/>
      <c r="AN41" s="785" t="s">
        <v>9828</v>
      </c>
      <c r="AO41" s="785" t="s">
        <v>9829</v>
      </c>
      <c r="AP41" s="777" t="s">
        <v>3535</v>
      </c>
      <c r="AQ41" s="388"/>
      <c r="AX41" s="778"/>
    </row>
    <row r="42" spans="1:50" ht="15.75" customHeight="1">
      <c r="A42" s="228"/>
      <c r="B42" s="438" t="s">
        <v>2710</v>
      </c>
      <c r="C42" s="461"/>
      <c r="D42" s="461"/>
      <c r="E42" s="461"/>
      <c r="F42" s="461"/>
      <c r="G42" s="461"/>
      <c r="H42" s="461"/>
      <c r="I42" s="461"/>
      <c r="J42" s="461"/>
      <c r="K42" s="461"/>
      <c r="L42" s="461"/>
      <c r="M42" s="779"/>
      <c r="N42" s="461"/>
      <c r="O42" s="461"/>
      <c r="P42" s="461"/>
      <c r="Q42" s="461"/>
      <c r="R42" s="461"/>
      <c r="S42" s="461"/>
      <c r="T42" s="461"/>
      <c r="U42" s="461"/>
      <c r="V42" s="461"/>
      <c r="W42" s="461"/>
      <c r="X42" s="452"/>
      <c r="AG42" s="397" t="s">
        <v>9830</v>
      </c>
      <c r="AH42" s="397" t="s">
        <v>9831</v>
      </c>
      <c r="AI42" s="397"/>
      <c r="AJ42" s="397" t="s">
        <v>9832</v>
      </c>
      <c r="AK42" s="397"/>
      <c r="AL42" s="397"/>
      <c r="AM42" s="397" t="s">
        <v>2232</v>
      </c>
      <c r="AN42" s="397" t="s">
        <v>9833</v>
      </c>
      <c r="AO42" s="397" t="s">
        <v>9834</v>
      </c>
      <c r="AP42" s="781" t="s">
        <v>3535</v>
      </c>
      <c r="AQ42" s="397"/>
      <c r="AX42" s="782"/>
    </row>
    <row r="43" spans="1:50" ht="15.75" customHeight="1">
      <c r="A43" s="289"/>
      <c r="B43" s="429" t="s">
        <v>2711</v>
      </c>
      <c r="C43" s="298"/>
      <c r="D43" s="298" t="s">
        <v>9835</v>
      </c>
      <c r="E43" s="298" t="s">
        <v>9393</v>
      </c>
      <c r="F43" s="298" t="s">
        <v>9836</v>
      </c>
      <c r="G43" s="298" t="s">
        <v>9837</v>
      </c>
      <c r="H43" s="298">
        <v>3</v>
      </c>
      <c r="I43" s="298">
        <v>7</v>
      </c>
      <c r="J43" s="298"/>
      <c r="K43" s="298" t="s">
        <v>9838</v>
      </c>
      <c r="L43" s="298"/>
      <c r="M43" s="775"/>
      <c r="N43" s="298" t="s">
        <v>9420</v>
      </c>
      <c r="O43" s="298" t="s">
        <v>9839</v>
      </c>
      <c r="P43" s="298"/>
      <c r="Q43" s="298"/>
      <c r="R43" s="298"/>
      <c r="S43" s="298" t="s">
        <v>9840</v>
      </c>
      <c r="T43" s="298" t="s">
        <v>9841</v>
      </c>
      <c r="U43" s="298" t="s">
        <v>9425</v>
      </c>
      <c r="V43" s="298" t="s">
        <v>9842</v>
      </c>
      <c r="W43" s="298" t="s">
        <v>3535</v>
      </c>
      <c r="X43" s="776" t="s">
        <v>3535</v>
      </c>
      <c r="AG43" s="785" t="s">
        <v>9420</v>
      </c>
      <c r="AH43" s="785" t="s">
        <v>9843</v>
      </c>
      <c r="AI43" s="785"/>
      <c r="AJ43" s="785"/>
      <c r="AK43" s="388"/>
      <c r="AL43" s="785" t="s">
        <v>9844</v>
      </c>
      <c r="AM43" s="785" t="s">
        <v>9845</v>
      </c>
      <c r="AN43" s="785" t="s">
        <v>9425</v>
      </c>
      <c r="AO43" s="785" t="s">
        <v>9846</v>
      </c>
      <c r="AP43" s="777" t="s">
        <v>3535</v>
      </c>
      <c r="AQ43" s="388" t="s">
        <v>9847</v>
      </c>
      <c r="AX43" s="778"/>
    </row>
    <row r="44" spans="1:50" ht="15.75" customHeight="1">
      <c r="A44" s="354"/>
      <c r="B44" s="438" t="s">
        <v>2705</v>
      </c>
      <c r="C44" s="461" t="s">
        <v>9848</v>
      </c>
      <c r="D44" s="461" t="s">
        <v>9849</v>
      </c>
      <c r="E44" s="461" t="s">
        <v>9393</v>
      </c>
      <c r="F44" s="461"/>
      <c r="G44" s="461" t="s">
        <v>9837</v>
      </c>
      <c r="H44" s="461" t="s">
        <v>9850</v>
      </c>
      <c r="I44" s="461"/>
      <c r="J44" s="461"/>
      <c r="K44" s="461" t="s">
        <v>9851</v>
      </c>
      <c r="L44" s="461"/>
      <c r="M44" s="787">
        <v>44361</v>
      </c>
      <c r="N44" s="461" t="s">
        <v>9420</v>
      </c>
      <c r="O44" s="461" t="s">
        <v>9852</v>
      </c>
      <c r="P44" s="461" t="s">
        <v>9853</v>
      </c>
      <c r="Q44" s="461" t="s">
        <v>9854</v>
      </c>
      <c r="R44" s="461"/>
      <c r="S44" s="461" t="s">
        <v>9855</v>
      </c>
      <c r="T44" s="461" t="s">
        <v>2232</v>
      </c>
      <c r="U44" s="461" t="s">
        <v>9425</v>
      </c>
      <c r="V44" s="461" t="s">
        <v>9856</v>
      </c>
      <c r="W44" s="461" t="s">
        <v>1228</v>
      </c>
      <c r="X44" s="452" t="s">
        <v>1228</v>
      </c>
      <c r="AG44" s="397" t="s">
        <v>9420</v>
      </c>
      <c r="AH44" s="397" t="s">
        <v>9857</v>
      </c>
      <c r="AI44" s="397" t="s">
        <v>2232</v>
      </c>
      <c r="AJ44" s="397" t="s">
        <v>9858</v>
      </c>
      <c r="AK44" s="397"/>
      <c r="AL44" s="397"/>
      <c r="AM44" s="397" t="s">
        <v>9460</v>
      </c>
      <c r="AN44" s="397" t="s">
        <v>9425</v>
      </c>
      <c r="AO44" s="397" t="s">
        <v>9859</v>
      </c>
      <c r="AP44" s="781" t="s">
        <v>1228</v>
      </c>
      <c r="AQ44" s="397" t="s">
        <v>9860</v>
      </c>
      <c r="AX44" s="397"/>
    </row>
    <row r="45" spans="1:50" ht="15.75" customHeight="1">
      <c r="A45" s="289"/>
      <c r="B45" s="429" t="s">
        <v>2706</v>
      </c>
      <c r="C45" s="298"/>
      <c r="D45" s="298"/>
      <c r="E45" s="298"/>
      <c r="F45" s="298"/>
      <c r="G45" s="298"/>
      <c r="H45" s="298"/>
      <c r="I45" s="298"/>
      <c r="J45" s="298"/>
      <c r="K45" s="298"/>
      <c r="L45" s="298"/>
      <c r="M45" s="775"/>
      <c r="N45" s="298"/>
      <c r="O45" s="298"/>
      <c r="P45" s="298"/>
      <c r="Q45" s="298"/>
      <c r="R45" s="298"/>
      <c r="S45" s="298"/>
      <c r="T45" s="298"/>
      <c r="U45" s="298"/>
      <c r="V45" s="298"/>
      <c r="W45" s="298"/>
      <c r="X45" s="776"/>
      <c r="AG45" s="388"/>
      <c r="AH45" s="388"/>
      <c r="AI45" s="388"/>
      <c r="AJ45" s="388"/>
      <c r="AK45" s="388"/>
      <c r="AL45" s="388"/>
      <c r="AM45" s="785" t="s">
        <v>9460</v>
      </c>
      <c r="AN45" s="785" t="s">
        <v>9861</v>
      </c>
      <c r="AO45" s="785" t="s">
        <v>9862</v>
      </c>
      <c r="AP45" s="777" t="s">
        <v>3535</v>
      </c>
      <c r="AQ45" s="388" t="s">
        <v>9863</v>
      </c>
      <c r="AX45" s="778"/>
    </row>
    <row r="46" spans="1:50" ht="15.75" customHeight="1">
      <c r="A46" s="354" t="s">
        <v>2712</v>
      </c>
      <c r="B46" s="438" t="s">
        <v>2717</v>
      </c>
      <c r="C46" s="461"/>
      <c r="D46" s="461"/>
      <c r="E46" s="461"/>
      <c r="F46" s="461"/>
      <c r="G46" s="461"/>
      <c r="H46" s="461"/>
      <c r="I46" s="461"/>
      <c r="J46" s="461"/>
      <c r="K46" s="461"/>
      <c r="L46" s="461"/>
      <c r="M46" s="779"/>
      <c r="N46" s="461"/>
      <c r="O46" s="461"/>
      <c r="P46" s="461"/>
      <c r="Q46" s="461"/>
      <c r="R46" s="461"/>
      <c r="S46" s="461"/>
      <c r="T46" s="461"/>
      <c r="U46" s="461"/>
      <c r="V46" s="461"/>
      <c r="W46" s="461"/>
      <c r="X46" s="452"/>
      <c r="AG46" s="397"/>
      <c r="AH46" s="397"/>
      <c r="AI46" s="397"/>
      <c r="AJ46" s="397"/>
      <c r="AK46" s="397"/>
      <c r="AL46" s="397"/>
      <c r="AM46" s="397"/>
      <c r="AN46" s="397" t="s">
        <v>9425</v>
      </c>
      <c r="AO46" s="397" t="s">
        <v>1228</v>
      </c>
      <c r="AP46" s="781" t="s">
        <v>2232</v>
      </c>
      <c r="AQ46" s="397"/>
      <c r="AX46" s="782"/>
    </row>
    <row r="47" spans="1:50" ht="15.75" customHeight="1">
      <c r="A47" s="289"/>
      <c r="B47" s="429" t="s">
        <v>2714</v>
      </c>
      <c r="C47" s="298"/>
      <c r="D47" s="298"/>
      <c r="E47" s="298"/>
      <c r="F47" s="298"/>
      <c r="G47" s="298"/>
      <c r="H47" s="298"/>
      <c r="I47" s="298"/>
      <c r="J47" s="298"/>
      <c r="K47" s="298"/>
      <c r="L47" s="298"/>
      <c r="M47" s="775"/>
      <c r="N47" s="298"/>
      <c r="O47" s="298"/>
      <c r="P47" s="298"/>
      <c r="Q47" s="298"/>
      <c r="R47" s="298"/>
      <c r="S47" s="298"/>
      <c r="T47" s="298"/>
      <c r="U47" s="298"/>
      <c r="V47" s="298"/>
      <c r="W47" s="298"/>
      <c r="X47" s="776"/>
      <c r="AG47" s="785" t="s">
        <v>9864</v>
      </c>
      <c r="AH47" s="785"/>
      <c r="AI47" s="785"/>
      <c r="AJ47" s="785"/>
      <c r="AK47" s="785"/>
      <c r="AL47" s="785"/>
      <c r="AM47" s="785"/>
      <c r="AN47" s="785" t="s">
        <v>9401</v>
      </c>
      <c r="AO47" s="785" t="s">
        <v>9865</v>
      </c>
      <c r="AP47" s="777" t="s">
        <v>1228</v>
      </c>
      <c r="AQ47" s="388"/>
      <c r="AX47" s="778"/>
    </row>
    <row r="48" spans="1:50" ht="15.75" customHeight="1">
      <c r="A48" s="228"/>
      <c r="B48" s="438" t="s">
        <v>2716</v>
      </c>
      <c r="C48" s="461"/>
      <c r="D48" s="461"/>
      <c r="E48" s="461"/>
      <c r="F48" s="461"/>
      <c r="G48" s="461"/>
      <c r="H48" s="461"/>
      <c r="I48" s="461"/>
      <c r="J48" s="461"/>
      <c r="K48" s="461"/>
      <c r="L48" s="461"/>
      <c r="M48" s="779"/>
      <c r="N48" s="461"/>
      <c r="O48" s="461"/>
      <c r="P48" s="461"/>
      <c r="Q48" s="461"/>
      <c r="R48" s="461"/>
      <c r="S48" s="461"/>
      <c r="T48" s="461"/>
      <c r="U48" s="461"/>
      <c r="V48" s="461"/>
      <c r="W48" s="461"/>
      <c r="X48" s="452"/>
      <c r="AG48" s="397"/>
      <c r="AH48" s="397"/>
      <c r="AI48" s="397"/>
      <c r="AJ48" s="397"/>
      <c r="AK48" s="397"/>
      <c r="AL48" s="397"/>
      <c r="AM48" s="397"/>
      <c r="AN48" s="397" t="s">
        <v>9425</v>
      </c>
      <c r="AO48" s="397" t="s">
        <v>9866</v>
      </c>
      <c r="AP48" s="781" t="s">
        <v>1228</v>
      </c>
      <c r="AQ48" s="397"/>
      <c r="AX48" s="782"/>
    </row>
    <row r="49" spans="1:50" ht="123.75" customHeight="1">
      <c r="A49" s="289"/>
      <c r="B49" s="429" t="s">
        <v>2713</v>
      </c>
      <c r="C49" s="298" t="s">
        <v>9867</v>
      </c>
      <c r="D49" s="298" t="s">
        <v>9868</v>
      </c>
      <c r="E49" s="298" t="s">
        <v>9393</v>
      </c>
      <c r="F49" s="298" t="s">
        <v>9869</v>
      </c>
      <c r="G49" s="298" t="s">
        <v>9870</v>
      </c>
      <c r="H49" s="788" t="s">
        <v>9871</v>
      </c>
      <c r="I49" s="298">
        <v>12</v>
      </c>
      <c r="J49" s="298" t="s">
        <v>9720</v>
      </c>
      <c r="K49" s="298" t="s">
        <v>9872</v>
      </c>
      <c r="L49" s="298" t="s">
        <v>9873</v>
      </c>
      <c r="M49" s="775"/>
      <c r="N49" s="298" t="s">
        <v>9874</v>
      </c>
      <c r="O49" s="298" t="s">
        <v>9875</v>
      </c>
      <c r="P49" s="298"/>
      <c r="Q49" s="298" t="s">
        <v>9876</v>
      </c>
      <c r="R49" s="298" t="s">
        <v>9877</v>
      </c>
      <c r="S49" s="298" t="s">
        <v>9878</v>
      </c>
      <c r="T49" s="298" t="s">
        <v>9879</v>
      </c>
      <c r="U49" s="298" t="s">
        <v>4725</v>
      </c>
      <c r="V49" s="298"/>
      <c r="W49" s="298" t="s">
        <v>9880</v>
      </c>
      <c r="X49" s="776" t="s">
        <v>9881</v>
      </c>
      <c r="AG49" s="388"/>
      <c r="AH49" s="388" t="s">
        <v>9882</v>
      </c>
      <c r="AI49" s="388" t="s">
        <v>9883</v>
      </c>
      <c r="AJ49" s="388" t="s">
        <v>9884</v>
      </c>
      <c r="AK49" s="388"/>
      <c r="AL49" s="388"/>
      <c r="AM49" s="785" t="s">
        <v>1228</v>
      </c>
      <c r="AN49" s="785" t="s">
        <v>9425</v>
      </c>
      <c r="AO49" s="785" t="s">
        <v>9885</v>
      </c>
      <c r="AP49" s="777" t="s">
        <v>9886</v>
      </c>
      <c r="AQ49" s="388"/>
      <c r="AX49" s="778"/>
    </row>
    <row r="50" spans="1:50" ht="15.75" customHeight="1">
      <c r="A50" s="228"/>
      <c r="B50" s="438" t="s">
        <v>2715</v>
      </c>
      <c r="C50" s="461"/>
      <c r="D50" s="461"/>
      <c r="E50" s="461"/>
      <c r="F50" s="461"/>
      <c r="G50" s="461"/>
      <c r="H50" s="461"/>
      <c r="I50" s="461"/>
      <c r="J50" s="461"/>
      <c r="K50" s="461"/>
      <c r="L50" s="461"/>
      <c r="M50" s="779"/>
      <c r="N50" s="461"/>
      <c r="O50" s="461"/>
      <c r="P50" s="461"/>
      <c r="Q50" s="461"/>
      <c r="R50" s="461"/>
      <c r="S50" s="461"/>
      <c r="T50" s="461"/>
      <c r="U50" s="461"/>
      <c r="V50" s="461"/>
      <c r="W50" s="461"/>
      <c r="X50" s="452"/>
      <c r="AG50" s="397" t="s">
        <v>9887</v>
      </c>
      <c r="AH50" s="397"/>
      <c r="AI50" s="397"/>
      <c r="AJ50" s="397"/>
      <c r="AK50" s="397"/>
      <c r="AL50" s="397"/>
      <c r="AM50" s="397" t="s">
        <v>9888</v>
      </c>
      <c r="AN50" s="397" t="s">
        <v>9401</v>
      </c>
      <c r="AO50" s="397" t="s">
        <v>9889</v>
      </c>
      <c r="AP50" s="781" t="s">
        <v>3535</v>
      </c>
      <c r="AQ50" s="397" t="s">
        <v>9890</v>
      </c>
      <c r="AX50" s="782"/>
    </row>
    <row r="51" spans="1:50" ht="15.75" customHeight="1">
      <c r="A51" s="366" t="s">
        <v>2718</v>
      </c>
      <c r="B51" s="429" t="s">
        <v>2719</v>
      </c>
      <c r="C51" s="298" t="s">
        <v>9891</v>
      </c>
      <c r="D51" s="298" t="s">
        <v>9803</v>
      </c>
      <c r="E51" s="298" t="s">
        <v>9393</v>
      </c>
      <c r="F51" s="298" t="s">
        <v>9892</v>
      </c>
      <c r="G51" s="298" t="s">
        <v>9893</v>
      </c>
      <c r="H51" s="298">
        <v>3</v>
      </c>
      <c r="I51" s="298"/>
      <c r="J51" s="298" t="s">
        <v>9720</v>
      </c>
      <c r="K51" s="298" t="s">
        <v>9894</v>
      </c>
      <c r="L51" s="298" t="s">
        <v>9895</v>
      </c>
      <c r="M51" s="775"/>
      <c r="N51" s="298"/>
      <c r="O51" s="298"/>
      <c r="P51" s="298"/>
      <c r="Q51" s="298"/>
      <c r="R51" s="298"/>
      <c r="S51" s="298"/>
      <c r="T51" s="298"/>
      <c r="U51" s="298"/>
      <c r="V51" s="298"/>
      <c r="W51" s="298"/>
      <c r="X51" s="776"/>
      <c r="AG51" s="388"/>
      <c r="AH51" s="388"/>
      <c r="AI51" s="388"/>
      <c r="AJ51" s="388"/>
      <c r="AK51" s="388"/>
      <c r="AL51" s="388"/>
      <c r="AM51" s="785"/>
      <c r="AN51" s="785" t="s">
        <v>9425</v>
      </c>
      <c r="AO51" s="785" t="s">
        <v>9896</v>
      </c>
      <c r="AP51" s="777" t="s">
        <v>1228</v>
      </c>
      <c r="AQ51" s="388"/>
      <c r="AX51" s="778"/>
    </row>
    <row r="52" spans="1:50" ht="15.75" customHeight="1">
      <c r="A52" s="354" t="s">
        <v>2720</v>
      </c>
      <c r="B52" s="438" t="s">
        <v>2721</v>
      </c>
      <c r="C52" s="461" t="s">
        <v>9897</v>
      </c>
      <c r="D52" s="461" t="s">
        <v>9898</v>
      </c>
      <c r="E52" s="461" t="s">
        <v>9393</v>
      </c>
      <c r="F52" s="461" t="s">
        <v>9899</v>
      </c>
      <c r="G52" s="461" t="s">
        <v>9900</v>
      </c>
      <c r="H52" s="461">
        <v>4</v>
      </c>
      <c r="I52" s="461"/>
      <c r="J52" s="461"/>
      <c r="K52" s="461" t="s">
        <v>9901</v>
      </c>
      <c r="L52" s="461" t="s">
        <v>9902</v>
      </c>
      <c r="M52" s="779"/>
      <c r="N52" s="461"/>
      <c r="O52" s="461"/>
      <c r="P52" s="461"/>
      <c r="Q52" s="461" t="s">
        <v>9521</v>
      </c>
      <c r="R52" s="461"/>
      <c r="S52" s="461" t="s">
        <v>9903</v>
      </c>
      <c r="T52" s="461" t="s">
        <v>3650</v>
      </c>
      <c r="U52" s="461" t="s">
        <v>9904</v>
      </c>
      <c r="V52" s="461"/>
      <c r="W52" s="461" t="s">
        <v>9905</v>
      </c>
      <c r="X52" s="452" t="s">
        <v>3535</v>
      </c>
      <c r="AG52" s="397"/>
      <c r="AH52" s="397"/>
      <c r="AI52" s="397"/>
      <c r="AJ52" s="397"/>
      <c r="AK52" s="397"/>
      <c r="AL52" s="397"/>
      <c r="AM52" s="397" t="s">
        <v>2232</v>
      </c>
      <c r="AN52" s="397" t="s">
        <v>9425</v>
      </c>
      <c r="AO52" s="397" t="s">
        <v>9906</v>
      </c>
      <c r="AP52" s="781" t="s">
        <v>3535</v>
      </c>
      <c r="AQ52" s="397"/>
      <c r="AX52" s="782"/>
    </row>
    <row r="53" spans="1:50" ht="15.75" customHeight="1">
      <c r="A53" s="289"/>
      <c r="B53" s="429" t="s">
        <v>2722</v>
      </c>
      <c r="C53" s="298"/>
      <c r="D53" s="298"/>
      <c r="E53" s="298"/>
      <c r="F53" s="298"/>
      <c r="G53" s="298"/>
      <c r="H53" s="298"/>
      <c r="I53" s="298"/>
      <c r="J53" s="298"/>
      <c r="K53" s="298"/>
      <c r="L53" s="298"/>
      <c r="M53" s="775"/>
      <c r="N53" s="298"/>
      <c r="O53" s="298" t="s">
        <v>9907</v>
      </c>
      <c r="P53" s="298" t="s">
        <v>9908</v>
      </c>
      <c r="Q53" s="298"/>
      <c r="R53" s="298" t="s">
        <v>9909</v>
      </c>
      <c r="S53" s="298" t="s">
        <v>9910</v>
      </c>
      <c r="T53" s="298" t="s">
        <v>1228</v>
      </c>
      <c r="U53" s="298"/>
      <c r="V53" s="298" t="s">
        <v>9911</v>
      </c>
      <c r="W53" s="298" t="s">
        <v>9912</v>
      </c>
      <c r="X53" s="776"/>
      <c r="AG53" s="785" t="s">
        <v>9913</v>
      </c>
      <c r="AH53" s="785" t="s">
        <v>9914</v>
      </c>
      <c r="AI53" s="785"/>
      <c r="AJ53" s="785"/>
      <c r="AK53" s="785"/>
      <c r="AL53" s="785"/>
      <c r="AM53" s="785" t="s">
        <v>1228</v>
      </c>
      <c r="AN53" s="785" t="s">
        <v>9425</v>
      </c>
      <c r="AO53" s="785" t="s">
        <v>9915</v>
      </c>
      <c r="AP53" s="777" t="s">
        <v>9916</v>
      </c>
      <c r="AQ53" s="388" t="s">
        <v>9917</v>
      </c>
      <c r="AX53" s="778"/>
    </row>
    <row r="54" spans="1:50" ht="15.75" customHeight="1">
      <c r="A54" s="354" t="s">
        <v>2723</v>
      </c>
      <c r="B54" s="438" t="s">
        <v>4430</v>
      </c>
      <c r="C54" s="461"/>
      <c r="D54" s="461"/>
      <c r="E54" s="461"/>
      <c r="F54" s="461"/>
      <c r="G54" s="461"/>
      <c r="H54" s="461"/>
      <c r="I54" s="461"/>
      <c r="J54" s="461"/>
      <c r="K54" s="461"/>
      <c r="L54" s="461"/>
      <c r="M54" s="779"/>
      <c r="N54" s="461"/>
      <c r="O54" s="461"/>
      <c r="P54" s="461"/>
      <c r="Q54" s="461"/>
      <c r="R54" s="461"/>
      <c r="S54" s="461"/>
      <c r="T54" s="461"/>
      <c r="U54" s="461"/>
      <c r="V54" s="461"/>
      <c r="W54" s="461"/>
      <c r="X54" s="452"/>
      <c r="AG54" s="365" t="s">
        <v>9425</v>
      </c>
      <c r="AH54" s="365" t="s">
        <v>9918</v>
      </c>
      <c r="AI54" s="365"/>
      <c r="AJ54" s="365"/>
      <c r="AK54" s="365"/>
      <c r="AL54" s="365"/>
      <c r="AM54" s="365"/>
      <c r="AN54" s="365" t="s">
        <v>9425</v>
      </c>
      <c r="AO54" s="365" t="s">
        <v>9919</v>
      </c>
      <c r="AP54" s="789" t="s">
        <v>2232</v>
      </c>
      <c r="AQ54" s="365" t="s">
        <v>9920</v>
      </c>
      <c r="AX54" s="365" t="s">
        <v>9921</v>
      </c>
    </row>
    <row r="55" spans="1:50" ht="15.75" customHeight="1">
      <c r="A55" s="289"/>
      <c r="B55" s="429" t="s">
        <v>2732</v>
      </c>
      <c r="C55" s="298" t="s">
        <v>9922</v>
      </c>
      <c r="D55" s="298" t="s">
        <v>9923</v>
      </c>
      <c r="E55" s="298" t="s">
        <v>9650</v>
      </c>
      <c r="F55" s="298"/>
      <c r="G55" s="298" t="s">
        <v>9924</v>
      </c>
      <c r="H55" s="298" t="s">
        <v>9925</v>
      </c>
      <c r="I55" s="298">
        <v>14</v>
      </c>
      <c r="J55" s="298" t="s">
        <v>9807</v>
      </c>
      <c r="K55" s="298"/>
      <c r="L55" s="298"/>
      <c r="M55" s="775"/>
      <c r="N55" s="298"/>
      <c r="O55" s="298"/>
      <c r="P55" s="298"/>
      <c r="Q55" s="298" t="s">
        <v>9926</v>
      </c>
      <c r="R55" s="298"/>
      <c r="S55" s="298"/>
      <c r="T55" s="298" t="s">
        <v>3535</v>
      </c>
      <c r="U55" s="298"/>
      <c r="V55" s="298"/>
      <c r="W55" s="298" t="s">
        <v>9927</v>
      </c>
      <c r="X55" s="776" t="s">
        <v>9928</v>
      </c>
      <c r="AG55" s="785" t="s">
        <v>9864</v>
      </c>
      <c r="AH55" s="785" t="s">
        <v>9929</v>
      </c>
      <c r="AI55" s="785"/>
      <c r="AJ55" s="785" t="s">
        <v>9930</v>
      </c>
      <c r="AK55" s="785"/>
      <c r="AL55" s="785"/>
      <c r="AM55" s="785" t="s">
        <v>9931</v>
      </c>
      <c r="AN55" s="785" t="s">
        <v>9932</v>
      </c>
      <c r="AO55" s="785" t="s">
        <v>9933</v>
      </c>
      <c r="AP55" s="777" t="s">
        <v>2232</v>
      </c>
      <c r="AQ55" s="388" t="s">
        <v>9934</v>
      </c>
      <c r="AX55" s="778"/>
    </row>
    <row r="56" spans="1:50" ht="15.75" customHeight="1">
      <c r="A56" s="228"/>
      <c r="B56" s="438" t="s">
        <v>5165</v>
      </c>
      <c r="C56" s="461" t="s">
        <v>9935</v>
      </c>
      <c r="D56" s="461" t="s">
        <v>9936</v>
      </c>
      <c r="E56" s="461" t="s">
        <v>9393</v>
      </c>
      <c r="F56" s="461" t="s">
        <v>4154</v>
      </c>
      <c r="G56" s="461" t="s">
        <v>9937</v>
      </c>
      <c r="H56" s="461" t="s">
        <v>9938</v>
      </c>
      <c r="I56" s="461"/>
      <c r="J56" s="461" t="s">
        <v>9807</v>
      </c>
      <c r="K56" s="461" t="s">
        <v>9939</v>
      </c>
      <c r="L56" s="461"/>
      <c r="M56" s="779"/>
      <c r="N56" s="461"/>
      <c r="O56" s="461"/>
      <c r="P56" s="461"/>
      <c r="Q56" s="461"/>
      <c r="R56" s="461"/>
      <c r="S56" s="461"/>
      <c r="T56" s="461"/>
      <c r="U56" s="461" t="s">
        <v>9609</v>
      </c>
      <c r="V56" s="461"/>
      <c r="W56" s="461"/>
      <c r="X56" s="452"/>
      <c r="AG56" s="397" t="s">
        <v>9940</v>
      </c>
      <c r="AH56" s="397"/>
      <c r="AI56" s="397"/>
      <c r="AJ56" s="397"/>
      <c r="AK56" s="397"/>
      <c r="AL56" s="397"/>
      <c r="AM56" s="397" t="s">
        <v>9941</v>
      </c>
      <c r="AN56" s="397" t="s">
        <v>9942</v>
      </c>
      <c r="AO56" s="397" t="s">
        <v>9943</v>
      </c>
      <c r="AP56" s="781" t="s">
        <v>9944</v>
      </c>
      <c r="AQ56" s="397" t="s">
        <v>9945</v>
      </c>
      <c r="AX56" s="782"/>
    </row>
    <row r="57" spans="1:50" ht="15.75" customHeight="1">
      <c r="A57" s="289"/>
      <c r="B57" s="429" t="s">
        <v>2727</v>
      </c>
      <c r="C57" s="298"/>
      <c r="D57" s="298" t="s">
        <v>9946</v>
      </c>
      <c r="E57" s="298" t="s">
        <v>9650</v>
      </c>
      <c r="F57" s="298" t="s">
        <v>9947</v>
      </c>
      <c r="G57" s="298" t="s">
        <v>9948</v>
      </c>
      <c r="H57" s="298" t="s">
        <v>9949</v>
      </c>
      <c r="I57" s="298">
        <v>10</v>
      </c>
      <c r="J57" s="298" t="s">
        <v>9807</v>
      </c>
      <c r="K57" s="298" t="s">
        <v>9950</v>
      </c>
      <c r="L57" s="298"/>
      <c r="M57" s="775"/>
      <c r="N57" s="298"/>
      <c r="O57" s="298"/>
      <c r="P57" s="298"/>
      <c r="Q57" s="298"/>
      <c r="R57" s="298"/>
      <c r="S57" s="298"/>
      <c r="T57" s="298"/>
      <c r="U57" s="298"/>
      <c r="V57" s="298"/>
      <c r="W57" s="298"/>
      <c r="X57" s="776"/>
      <c r="AG57" s="388"/>
      <c r="AH57" s="785"/>
      <c r="AI57" s="785"/>
      <c r="AJ57" s="785"/>
      <c r="AK57" s="785"/>
      <c r="AL57" s="785"/>
      <c r="AM57" s="785"/>
      <c r="AN57" s="785" t="s">
        <v>4725</v>
      </c>
      <c r="AO57" s="785" t="s">
        <v>9951</v>
      </c>
      <c r="AP57" s="777" t="s">
        <v>9952</v>
      </c>
      <c r="AQ57" s="388" t="s">
        <v>9953</v>
      </c>
      <c r="AX57" s="778"/>
    </row>
    <row r="58" spans="1:50" ht="15.75" customHeight="1">
      <c r="A58" s="228"/>
      <c r="B58" s="438" t="s">
        <v>5184</v>
      </c>
      <c r="C58" s="461"/>
      <c r="D58" s="461"/>
      <c r="E58" s="461"/>
      <c r="F58" s="461"/>
      <c r="G58" s="461"/>
      <c r="H58" s="461"/>
      <c r="I58" s="461"/>
      <c r="J58" s="461"/>
      <c r="K58" s="461"/>
      <c r="L58" s="461"/>
      <c r="M58" s="790"/>
      <c r="N58" s="461"/>
      <c r="O58" s="461"/>
      <c r="P58" s="461"/>
      <c r="Q58" s="461"/>
      <c r="R58" s="461"/>
      <c r="S58" s="461"/>
      <c r="T58" s="461"/>
      <c r="U58" s="461"/>
      <c r="V58" s="461"/>
      <c r="W58" s="461"/>
      <c r="X58" s="452"/>
      <c r="AG58" s="397" t="s">
        <v>9420</v>
      </c>
      <c r="AH58" s="397"/>
      <c r="AI58" s="397"/>
      <c r="AJ58" s="397"/>
      <c r="AK58" s="397" t="s">
        <v>9954</v>
      </c>
      <c r="AL58" s="397"/>
      <c r="AM58" s="397" t="s">
        <v>9955</v>
      </c>
      <c r="AN58" s="397" t="s">
        <v>9956</v>
      </c>
      <c r="AO58" s="397" t="s">
        <v>9957</v>
      </c>
      <c r="AP58" s="781" t="s">
        <v>9958</v>
      </c>
      <c r="AQ58" s="397"/>
      <c r="AX58" s="782"/>
    </row>
    <row r="59" spans="1:50" ht="15.75" customHeight="1">
      <c r="A59" s="289"/>
      <c r="B59" s="429" t="s">
        <v>2729</v>
      </c>
      <c r="C59" s="298" t="s">
        <v>9959</v>
      </c>
      <c r="D59" s="298" t="s">
        <v>9960</v>
      </c>
      <c r="E59" s="298" t="s">
        <v>9393</v>
      </c>
      <c r="F59" s="298" t="s">
        <v>9961</v>
      </c>
      <c r="G59" s="298" t="s">
        <v>9962</v>
      </c>
      <c r="H59" s="298" t="s">
        <v>9963</v>
      </c>
      <c r="I59" s="298">
        <v>8</v>
      </c>
      <c r="J59" s="298" t="s">
        <v>9720</v>
      </c>
      <c r="K59" s="298" t="s">
        <v>8876</v>
      </c>
      <c r="L59" s="298" t="s">
        <v>8876</v>
      </c>
      <c r="M59" s="775"/>
      <c r="N59" s="298"/>
      <c r="O59" s="298" t="s">
        <v>9964</v>
      </c>
      <c r="P59" s="298" t="s">
        <v>9965</v>
      </c>
      <c r="Q59" s="298" t="s">
        <v>9966</v>
      </c>
      <c r="R59" s="298"/>
      <c r="S59" s="298"/>
      <c r="T59" s="298" t="s">
        <v>9967</v>
      </c>
      <c r="U59" s="298" t="s">
        <v>9425</v>
      </c>
      <c r="V59" s="298" t="s">
        <v>9968</v>
      </c>
      <c r="W59" s="298" t="s">
        <v>9969</v>
      </c>
      <c r="X59" s="776" t="s">
        <v>9970</v>
      </c>
      <c r="AG59" s="785" t="s">
        <v>9971</v>
      </c>
      <c r="AH59" s="785" t="s">
        <v>9972</v>
      </c>
      <c r="AI59" s="785" t="s">
        <v>9973</v>
      </c>
      <c r="AJ59" s="785" t="s">
        <v>9974</v>
      </c>
      <c r="AK59" s="388"/>
      <c r="AL59" s="388"/>
      <c r="AM59" s="785" t="s">
        <v>9975</v>
      </c>
      <c r="AN59" s="785" t="s">
        <v>9425</v>
      </c>
      <c r="AO59" s="785" t="s">
        <v>9976</v>
      </c>
      <c r="AP59" s="777" t="s">
        <v>1228</v>
      </c>
      <c r="AQ59" s="388" t="s">
        <v>9977</v>
      </c>
      <c r="AX59" s="778"/>
    </row>
    <row r="60" spans="1:50" ht="15.75" customHeight="1">
      <c r="A60" s="228"/>
      <c r="B60" s="438" t="s">
        <v>2733</v>
      </c>
      <c r="C60" s="461" t="s">
        <v>9978</v>
      </c>
      <c r="D60" s="461" t="s">
        <v>9979</v>
      </c>
      <c r="E60" s="461" t="s">
        <v>9393</v>
      </c>
      <c r="F60" s="461"/>
      <c r="G60" s="461"/>
      <c r="H60" s="461">
        <v>6</v>
      </c>
      <c r="I60" s="461"/>
      <c r="J60" s="461"/>
      <c r="K60" s="461"/>
      <c r="L60" s="461"/>
      <c r="M60" s="779"/>
      <c r="N60" s="461"/>
      <c r="O60" s="461"/>
      <c r="P60" s="461"/>
      <c r="Q60" s="461"/>
      <c r="R60" s="461"/>
      <c r="S60" s="461"/>
      <c r="T60" s="461"/>
      <c r="U60" s="461"/>
      <c r="V60" s="461"/>
      <c r="W60" s="461"/>
      <c r="X60" s="452"/>
      <c r="AG60" s="397" t="s">
        <v>9864</v>
      </c>
      <c r="AH60" s="397" t="s">
        <v>9980</v>
      </c>
      <c r="AI60" s="397"/>
      <c r="AJ60" s="397"/>
      <c r="AK60" s="397"/>
      <c r="AL60" s="397"/>
      <c r="AM60" s="397" t="s">
        <v>9981</v>
      </c>
      <c r="AN60" s="397" t="s">
        <v>9425</v>
      </c>
      <c r="AO60" s="397" t="s">
        <v>9982</v>
      </c>
      <c r="AP60" s="781" t="s">
        <v>9983</v>
      </c>
      <c r="AQ60" s="397" t="s">
        <v>9984</v>
      </c>
      <c r="AX60" s="782"/>
    </row>
    <row r="61" spans="1:50" ht="15.75" customHeight="1">
      <c r="A61" s="289"/>
      <c r="B61" s="429" t="s">
        <v>2730</v>
      </c>
      <c r="C61" s="298"/>
      <c r="D61" s="298"/>
      <c r="E61" s="298"/>
      <c r="F61" s="298"/>
      <c r="G61" s="298"/>
      <c r="H61" s="298"/>
      <c r="I61" s="298"/>
      <c r="J61" s="298"/>
      <c r="K61" s="298"/>
      <c r="L61" s="298"/>
      <c r="M61" s="775"/>
      <c r="N61" s="298"/>
      <c r="O61" s="298"/>
      <c r="P61" s="298"/>
      <c r="Q61" s="298"/>
      <c r="R61" s="298"/>
      <c r="S61" s="298"/>
      <c r="T61" s="298"/>
      <c r="U61" s="298"/>
      <c r="V61" s="298"/>
      <c r="W61" s="298"/>
      <c r="X61" s="776"/>
      <c r="AG61" s="388"/>
      <c r="AH61" s="785" t="s">
        <v>9985</v>
      </c>
      <c r="AI61" s="785"/>
      <c r="AJ61" s="785"/>
      <c r="AK61" s="785"/>
      <c r="AL61" s="785"/>
      <c r="AM61" s="785"/>
      <c r="AN61" s="785" t="s">
        <v>9425</v>
      </c>
      <c r="AO61" s="785" t="s">
        <v>9986</v>
      </c>
      <c r="AP61" s="777" t="s">
        <v>9983</v>
      </c>
      <c r="AQ61" s="388" t="s">
        <v>9987</v>
      </c>
      <c r="AX61" s="778"/>
    </row>
    <row r="62" spans="1:50" ht="15.75" customHeight="1">
      <c r="A62" s="228"/>
      <c r="B62" s="438" t="s">
        <v>2724</v>
      </c>
      <c r="C62" s="461" t="s">
        <v>9988</v>
      </c>
      <c r="D62" s="791" t="s">
        <v>9989</v>
      </c>
      <c r="E62" s="461"/>
      <c r="F62" s="461"/>
      <c r="G62" s="461"/>
      <c r="H62" s="461"/>
      <c r="I62" s="461"/>
      <c r="J62" s="461"/>
      <c r="K62" s="461"/>
      <c r="L62" s="461"/>
      <c r="M62" s="779"/>
      <c r="N62" s="461"/>
      <c r="O62" s="461"/>
      <c r="P62" s="461"/>
      <c r="Q62" s="461"/>
      <c r="R62" s="461"/>
      <c r="S62" s="461"/>
      <c r="T62" s="461"/>
      <c r="U62" s="461"/>
      <c r="V62" s="461"/>
      <c r="W62" s="461"/>
      <c r="X62" s="452"/>
      <c r="AG62" s="397" t="s">
        <v>9864</v>
      </c>
      <c r="AH62" s="397"/>
      <c r="AI62" s="397"/>
      <c r="AJ62" s="397"/>
      <c r="AK62" s="397"/>
      <c r="AL62" s="397"/>
      <c r="AM62" s="397" t="s">
        <v>9990</v>
      </c>
      <c r="AN62" s="397" t="s">
        <v>9991</v>
      </c>
      <c r="AO62" s="397" t="s">
        <v>9992</v>
      </c>
      <c r="AP62" s="781" t="s">
        <v>9993</v>
      </c>
      <c r="AQ62" s="397" t="s">
        <v>9994</v>
      </c>
      <c r="AX62" s="782"/>
    </row>
    <row r="63" spans="1:50" ht="15.75" customHeight="1">
      <c r="A63" s="289"/>
      <c r="B63" s="429" t="s">
        <v>2731</v>
      </c>
      <c r="C63" s="298" t="s">
        <v>9995</v>
      </c>
      <c r="D63" s="298" t="s">
        <v>9996</v>
      </c>
      <c r="E63" s="298" t="s">
        <v>9393</v>
      </c>
      <c r="F63" s="298"/>
      <c r="G63" s="298" t="s">
        <v>9997</v>
      </c>
      <c r="H63" s="298" t="s">
        <v>9998</v>
      </c>
      <c r="I63" s="298" t="s">
        <v>9999</v>
      </c>
      <c r="J63" s="298" t="s">
        <v>10000</v>
      </c>
      <c r="K63" s="298" t="s">
        <v>10001</v>
      </c>
      <c r="L63" s="298"/>
      <c r="M63" s="775"/>
      <c r="N63" s="298" t="s">
        <v>10002</v>
      </c>
      <c r="O63" s="298" t="s">
        <v>10003</v>
      </c>
      <c r="P63" s="298" t="s">
        <v>10004</v>
      </c>
      <c r="Q63" s="298"/>
      <c r="R63" s="298"/>
      <c r="S63" s="298"/>
      <c r="T63" s="298"/>
      <c r="U63" s="298" t="s">
        <v>9425</v>
      </c>
      <c r="V63" s="298"/>
      <c r="W63" s="298"/>
      <c r="X63" s="776" t="s">
        <v>10005</v>
      </c>
      <c r="AG63" s="785"/>
      <c r="AH63" s="785" t="s">
        <v>10006</v>
      </c>
      <c r="AI63" s="785"/>
      <c r="AJ63" s="785"/>
      <c r="AK63" s="785"/>
      <c r="AL63" s="785"/>
      <c r="AM63" s="785"/>
      <c r="AN63" s="785" t="s">
        <v>9425</v>
      </c>
      <c r="AO63" s="785" t="s">
        <v>3535</v>
      </c>
      <c r="AP63" s="777" t="s">
        <v>10007</v>
      </c>
      <c r="AQ63" s="388"/>
      <c r="AX63" s="778"/>
    </row>
    <row r="64" spans="1:50" ht="15.75" customHeight="1">
      <c r="A64" s="354" t="s">
        <v>2734</v>
      </c>
      <c r="B64" s="438" t="s">
        <v>2736</v>
      </c>
      <c r="C64" s="461"/>
      <c r="D64" s="461"/>
      <c r="E64" s="461"/>
      <c r="F64" s="461"/>
      <c r="G64" s="461"/>
      <c r="H64" s="461"/>
      <c r="I64" s="461"/>
      <c r="J64" s="461"/>
      <c r="K64" s="461"/>
      <c r="L64" s="461"/>
      <c r="M64" s="779"/>
      <c r="N64" s="461"/>
      <c r="O64" s="461"/>
      <c r="P64" s="461"/>
      <c r="Q64" s="461"/>
      <c r="R64" s="461"/>
      <c r="S64" s="461"/>
      <c r="T64" s="461"/>
      <c r="U64" s="461"/>
      <c r="V64" s="461"/>
      <c r="W64" s="461"/>
      <c r="X64" s="452"/>
      <c r="AG64" s="397" t="s">
        <v>10008</v>
      </c>
      <c r="AH64" s="397" t="s">
        <v>10009</v>
      </c>
      <c r="AI64" s="397"/>
      <c r="AJ64" s="397"/>
      <c r="AK64" s="397"/>
      <c r="AL64" s="397"/>
      <c r="AM64" s="397" t="s">
        <v>3650</v>
      </c>
      <c r="AN64" s="397" t="s">
        <v>10010</v>
      </c>
      <c r="AO64" s="397" t="s">
        <v>10011</v>
      </c>
      <c r="AP64" s="781" t="s">
        <v>3535</v>
      </c>
      <c r="AQ64" s="397" t="s">
        <v>10012</v>
      </c>
      <c r="AX64" s="782"/>
    </row>
    <row r="65" spans="1:50" ht="15.75" customHeight="1">
      <c r="A65" s="289"/>
      <c r="B65" s="429" t="s">
        <v>2735</v>
      </c>
      <c r="C65" s="298"/>
      <c r="D65" s="298"/>
      <c r="E65" s="298" t="s">
        <v>9393</v>
      </c>
      <c r="F65" s="298"/>
      <c r="G65" s="298"/>
      <c r="H65" s="298"/>
      <c r="I65" s="298"/>
      <c r="J65" s="298"/>
      <c r="K65" s="298"/>
      <c r="L65" s="298"/>
      <c r="M65" s="775"/>
      <c r="N65" s="298"/>
      <c r="O65" s="298"/>
      <c r="P65" s="298"/>
      <c r="Q65" s="298" t="s">
        <v>9876</v>
      </c>
      <c r="R65" s="298"/>
      <c r="S65" s="298">
        <v>10</v>
      </c>
      <c r="T65" s="298" t="s">
        <v>1228</v>
      </c>
      <c r="U65" s="298" t="s">
        <v>9401</v>
      </c>
      <c r="V65" s="298"/>
      <c r="W65" s="298"/>
      <c r="X65" s="776"/>
      <c r="AG65" s="785" t="s">
        <v>10013</v>
      </c>
      <c r="AH65" s="785" t="s">
        <v>10014</v>
      </c>
      <c r="AI65" s="785"/>
      <c r="AJ65" s="785"/>
      <c r="AK65" s="785"/>
      <c r="AL65" s="785"/>
      <c r="AM65" s="785"/>
      <c r="AN65" s="785" t="s">
        <v>9401</v>
      </c>
      <c r="AO65" s="785" t="s">
        <v>10015</v>
      </c>
      <c r="AP65" s="777" t="s">
        <v>3535</v>
      </c>
      <c r="AQ65" s="388" t="s">
        <v>10016</v>
      </c>
      <c r="AX65" s="778"/>
    </row>
    <row r="66" spans="1:50" ht="15.75" customHeight="1">
      <c r="A66" s="354" t="s">
        <v>2737</v>
      </c>
      <c r="B66" s="438" t="s">
        <v>2738</v>
      </c>
      <c r="C66" s="461"/>
      <c r="D66" s="461"/>
      <c r="E66" s="461"/>
      <c r="F66" s="461"/>
      <c r="G66" s="461"/>
      <c r="H66" s="461"/>
      <c r="I66" s="461"/>
      <c r="J66" s="461"/>
      <c r="K66" s="461"/>
      <c r="L66" s="461"/>
      <c r="M66" s="779"/>
      <c r="N66" s="461"/>
      <c r="O66" s="461"/>
      <c r="P66" s="461"/>
      <c r="Q66" s="461"/>
      <c r="R66" s="461"/>
      <c r="S66" s="461"/>
      <c r="T66" s="461"/>
      <c r="U66" s="461"/>
      <c r="V66" s="461"/>
      <c r="W66" s="461"/>
      <c r="X66" s="452"/>
      <c r="AG66" s="397"/>
      <c r="AH66" s="397"/>
      <c r="AI66" s="397"/>
      <c r="AJ66" s="397"/>
      <c r="AK66" s="397"/>
      <c r="AL66" s="397"/>
      <c r="AM66" s="397"/>
      <c r="AN66" s="397"/>
      <c r="AO66" s="397"/>
      <c r="AP66" s="792"/>
      <c r="AQ66" s="397"/>
      <c r="AX66" s="782"/>
    </row>
    <row r="67" spans="1:50" ht="15.75" customHeight="1">
      <c r="A67" s="366" t="s">
        <v>2739</v>
      </c>
      <c r="B67" s="429" t="s">
        <v>2741</v>
      </c>
      <c r="C67" s="298"/>
      <c r="D67" s="298" t="s">
        <v>9898</v>
      </c>
      <c r="E67" s="298" t="s">
        <v>9393</v>
      </c>
      <c r="F67" s="298"/>
      <c r="G67" s="298"/>
      <c r="H67" s="298"/>
      <c r="I67" s="298"/>
      <c r="J67" s="298"/>
      <c r="K67" s="298"/>
      <c r="L67" s="298"/>
      <c r="M67" s="775"/>
      <c r="N67" s="298"/>
      <c r="O67" s="298"/>
      <c r="P67" s="298"/>
      <c r="Q67" s="298"/>
      <c r="R67" s="298"/>
      <c r="S67" s="298"/>
      <c r="T67" s="298"/>
      <c r="U67" s="298"/>
      <c r="V67" s="298"/>
      <c r="W67" s="298"/>
      <c r="X67" s="776"/>
      <c r="AG67" s="785" t="s">
        <v>10017</v>
      </c>
      <c r="AH67" s="785"/>
      <c r="AI67" s="785"/>
      <c r="AJ67" s="785"/>
      <c r="AK67" s="785"/>
      <c r="AL67" s="785"/>
      <c r="AM67" s="785"/>
      <c r="AN67" s="785" t="s">
        <v>10018</v>
      </c>
      <c r="AO67" s="785" t="s">
        <v>10019</v>
      </c>
      <c r="AP67" s="777" t="s">
        <v>10020</v>
      </c>
      <c r="AQ67" s="388" t="s">
        <v>10021</v>
      </c>
      <c r="AX67" s="778"/>
    </row>
    <row r="68" spans="1:50" ht="15.75" customHeight="1">
      <c r="A68" s="228"/>
      <c r="B68" s="438" t="s">
        <v>2740</v>
      </c>
      <c r="C68" s="461" t="s">
        <v>10022</v>
      </c>
      <c r="D68" s="461" t="s">
        <v>10023</v>
      </c>
      <c r="E68" s="461" t="s">
        <v>6118</v>
      </c>
      <c r="F68" s="461" t="s">
        <v>10024</v>
      </c>
      <c r="G68" s="461" t="s">
        <v>10025</v>
      </c>
      <c r="H68" s="461">
        <v>5</v>
      </c>
      <c r="I68" s="461"/>
      <c r="J68" s="461"/>
      <c r="K68" s="461"/>
      <c r="L68" s="461" t="s">
        <v>10026</v>
      </c>
      <c r="M68" s="779" t="s">
        <v>10027</v>
      </c>
      <c r="N68" s="461"/>
      <c r="O68" s="461" t="s">
        <v>10028</v>
      </c>
      <c r="P68" s="461"/>
      <c r="Q68" s="461" t="s">
        <v>10029</v>
      </c>
      <c r="R68" s="461" t="s">
        <v>10030</v>
      </c>
      <c r="S68" s="461"/>
      <c r="T68" s="461" t="s">
        <v>10031</v>
      </c>
      <c r="U68" s="461" t="s">
        <v>10032</v>
      </c>
      <c r="V68" s="461"/>
      <c r="W68" s="461" t="s">
        <v>10033</v>
      </c>
      <c r="X68" s="452" t="s">
        <v>10034</v>
      </c>
      <c r="AG68" s="397"/>
      <c r="AH68" s="397" t="s">
        <v>10035</v>
      </c>
      <c r="AI68" s="397"/>
      <c r="AJ68" s="397"/>
      <c r="AK68" s="397"/>
      <c r="AL68" s="397"/>
      <c r="AM68" s="397"/>
      <c r="AN68" s="397" t="s">
        <v>10036</v>
      </c>
      <c r="AO68" s="397" t="s">
        <v>10037</v>
      </c>
      <c r="AP68" s="781" t="s">
        <v>10038</v>
      </c>
      <c r="AQ68" s="782"/>
      <c r="AX68" s="782"/>
    </row>
    <row r="69" spans="1:50" ht="15.75" customHeight="1">
      <c r="A69" s="366" t="s">
        <v>2742</v>
      </c>
      <c r="B69" s="429" t="s">
        <v>2745</v>
      </c>
      <c r="C69" s="298"/>
      <c r="D69" s="298" t="s">
        <v>9868</v>
      </c>
      <c r="E69" s="298" t="s">
        <v>9393</v>
      </c>
      <c r="F69" s="298"/>
      <c r="G69" s="298"/>
      <c r="H69" s="298">
        <v>4</v>
      </c>
      <c r="I69" s="298"/>
      <c r="J69" s="298"/>
      <c r="K69" s="298"/>
      <c r="L69" s="298"/>
      <c r="M69" s="775"/>
      <c r="N69" s="298"/>
      <c r="O69" s="298"/>
      <c r="P69" s="298"/>
      <c r="Q69" s="298"/>
      <c r="R69" s="298"/>
      <c r="S69" s="298"/>
      <c r="T69" s="298"/>
      <c r="U69" s="298" t="s">
        <v>9425</v>
      </c>
      <c r="V69" s="298" t="s">
        <v>10039</v>
      </c>
      <c r="W69" s="298" t="s">
        <v>1228</v>
      </c>
      <c r="X69" s="776"/>
      <c r="AG69" s="388"/>
      <c r="AH69" s="785" t="s">
        <v>10040</v>
      </c>
      <c r="AI69" s="785" t="s">
        <v>10041</v>
      </c>
      <c r="AJ69" s="785" t="s">
        <v>10042</v>
      </c>
      <c r="AK69" s="785" t="s">
        <v>10043</v>
      </c>
      <c r="AL69" s="785"/>
      <c r="AM69" s="785" t="s">
        <v>2232</v>
      </c>
      <c r="AN69" s="785" t="s">
        <v>9425</v>
      </c>
      <c r="AO69" s="785" t="s">
        <v>10044</v>
      </c>
      <c r="AP69" s="777" t="s">
        <v>1228</v>
      </c>
      <c r="AQ69" s="388" t="s">
        <v>10045</v>
      </c>
      <c r="AX69" s="778"/>
    </row>
    <row r="70" spans="1:50" ht="15.75" customHeight="1">
      <c r="A70" s="228"/>
      <c r="B70" s="438" t="s">
        <v>2743</v>
      </c>
      <c r="C70" s="461"/>
      <c r="D70" s="461" t="s">
        <v>9667</v>
      </c>
      <c r="E70" s="461" t="s">
        <v>9393</v>
      </c>
      <c r="F70" s="461"/>
      <c r="G70" s="461"/>
      <c r="H70" s="461">
        <v>3</v>
      </c>
      <c r="I70" s="461"/>
      <c r="J70" s="461"/>
      <c r="K70" s="461"/>
      <c r="L70" s="461"/>
      <c r="M70" s="779"/>
      <c r="N70" s="461"/>
      <c r="O70" s="461"/>
      <c r="P70" s="461"/>
      <c r="Q70" s="461"/>
      <c r="R70" s="461"/>
      <c r="S70" s="461"/>
      <c r="T70" s="461"/>
      <c r="U70" s="461"/>
      <c r="V70" s="461"/>
      <c r="W70" s="461"/>
      <c r="X70" s="452"/>
      <c r="AG70" s="397"/>
      <c r="AH70" s="397"/>
      <c r="AI70" s="397"/>
      <c r="AJ70" s="397" t="s">
        <v>10046</v>
      </c>
      <c r="AK70" s="397"/>
      <c r="AL70" s="397"/>
      <c r="AM70" s="397"/>
      <c r="AN70" s="397" t="s">
        <v>9425</v>
      </c>
      <c r="AO70" s="397"/>
      <c r="AP70" s="781" t="s">
        <v>10047</v>
      </c>
      <c r="AQ70" s="397" t="s">
        <v>10048</v>
      </c>
      <c r="AX70" s="782"/>
    </row>
    <row r="71" spans="1:50" ht="15.75" customHeight="1">
      <c r="A71" s="289"/>
      <c r="B71" s="429" t="s">
        <v>2744</v>
      </c>
      <c r="C71" s="298"/>
      <c r="D71" s="298"/>
      <c r="E71" s="298" t="s">
        <v>9393</v>
      </c>
      <c r="F71" s="298"/>
      <c r="G71" s="298"/>
      <c r="H71" s="298"/>
      <c r="I71" s="298"/>
      <c r="J71" s="298"/>
      <c r="K71" s="298"/>
      <c r="L71" s="298"/>
      <c r="M71" s="775"/>
      <c r="N71" s="298"/>
      <c r="O71" s="298"/>
      <c r="P71" s="298"/>
      <c r="Q71" s="298"/>
      <c r="R71" s="298"/>
      <c r="S71" s="298"/>
      <c r="T71" s="298"/>
      <c r="U71" s="298" t="s">
        <v>9425</v>
      </c>
      <c r="V71" s="298" t="s">
        <v>10039</v>
      </c>
      <c r="W71" s="298" t="s">
        <v>10049</v>
      </c>
      <c r="X71" s="776" t="s">
        <v>10050</v>
      </c>
      <c r="AG71" s="388"/>
      <c r="AH71" s="785"/>
      <c r="AI71" s="785"/>
      <c r="AJ71" s="785"/>
      <c r="AK71" s="785"/>
      <c r="AL71" s="785"/>
      <c r="AM71" s="785"/>
      <c r="AN71" s="785" t="s">
        <v>9425</v>
      </c>
      <c r="AO71" s="388"/>
      <c r="AP71" s="786"/>
      <c r="AQ71" s="388"/>
      <c r="AX71" s="778"/>
    </row>
    <row r="72" spans="1:50" ht="15.75" customHeight="1">
      <c r="A72" s="228"/>
      <c r="B72" s="438" t="s">
        <v>2746</v>
      </c>
      <c r="C72" s="461" t="s">
        <v>10051</v>
      </c>
      <c r="D72" s="461" t="s">
        <v>9592</v>
      </c>
      <c r="E72" s="461" t="s">
        <v>9393</v>
      </c>
      <c r="F72" s="461"/>
      <c r="G72" s="461" t="s">
        <v>9585</v>
      </c>
      <c r="H72" s="461" t="s">
        <v>10052</v>
      </c>
      <c r="I72" s="461"/>
      <c r="J72" s="461"/>
      <c r="K72" s="461"/>
      <c r="L72" s="461" t="s">
        <v>10053</v>
      </c>
      <c r="M72" s="779"/>
      <c r="N72" s="461"/>
      <c r="O72" s="461"/>
      <c r="P72" s="461"/>
      <c r="Q72" s="461"/>
      <c r="R72" s="461"/>
      <c r="S72" s="461"/>
      <c r="T72" s="461"/>
      <c r="U72" s="461"/>
      <c r="V72" s="461"/>
      <c r="W72" s="461"/>
      <c r="X72" s="452"/>
      <c r="AG72" s="397"/>
      <c r="AH72" s="397"/>
      <c r="AI72" s="397"/>
      <c r="AJ72" s="397"/>
      <c r="AK72" s="397"/>
      <c r="AL72" s="397"/>
      <c r="AM72" s="397"/>
      <c r="AN72" s="397" t="s">
        <v>10054</v>
      </c>
      <c r="AO72" s="397"/>
      <c r="AP72" s="792"/>
      <c r="AQ72" s="397" t="s">
        <v>10055</v>
      </c>
      <c r="AX72" s="782"/>
    </row>
    <row r="73" spans="1:50" ht="15.75" customHeight="1">
      <c r="A73" s="366" t="s">
        <v>2747</v>
      </c>
      <c r="B73" s="429" t="s">
        <v>2749</v>
      </c>
      <c r="C73" s="298"/>
      <c r="D73" s="298"/>
      <c r="E73" s="298"/>
      <c r="F73" s="298"/>
      <c r="G73" s="298"/>
      <c r="H73" s="298"/>
      <c r="I73" s="298"/>
      <c r="J73" s="298"/>
      <c r="K73" s="298"/>
      <c r="L73" s="298"/>
      <c r="M73" s="775"/>
      <c r="N73" s="298"/>
      <c r="O73" s="298"/>
      <c r="P73" s="298"/>
      <c r="Q73" s="298"/>
      <c r="R73" s="298"/>
      <c r="S73" s="298"/>
      <c r="T73" s="298"/>
      <c r="U73" s="298"/>
      <c r="V73" s="298"/>
      <c r="W73" s="298"/>
      <c r="X73" s="776"/>
      <c r="AG73" s="388"/>
      <c r="AH73" s="785" t="s">
        <v>10056</v>
      </c>
      <c r="AI73" s="785"/>
      <c r="AJ73" s="785"/>
      <c r="AK73" s="388"/>
      <c r="AL73" s="388"/>
      <c r="AM73" s="388"/>
      <c r="AN73" s="785" t="s">
        <v>10057</v>
      </c>
      <c r="AO73" s="785" t="s">
        <v>10058</v>
      </c>
      <c r="AP73" s="777" t="s">
        <v>2232</v>
      </c>
      <c r="AQ73" s="778" t="s">
        <v>2232</v>
      </c>
      <c r="AX73" s="778"/>
    </row>
    <row r="74" spans="1:50" ht="15.75" customHeight="1">
      <c r="A74" s="228"/>
      <c r="B74" s="438" t="s">
        <v>2750</v>
      </c>
      <c r="C74" s="461"/>
      <c r="D74" s="461"/>
      <c r="E74" s="461"/>
      <c r="F74" s="461"/>
      <c r="G74" s="461"/>
      <c r="H74" s="461"/>
      <c r="I74" s="461"/>
      <c r="J74" s="461"/>
      <c r="K74" s="461"/>
      <c r="L74" s="461"/>
      <c r="M74" s="779"/>
      <c r="N74" s="461"/>
      <c r="O74" s="461"/>
      <c r="P74" s="461"/>
      <c r="Q74" s="461"/>
      <c r="R74" s="461"/>
      <c r="S74" s="461"/>
      <c r="T74" s="461"/>
      <c r="U74" s="461"/>
      <c r="V74" s="461"/>
      <c r="W74" s="461"/>
      <c r="X74" s="452"/>
      <c r="AG74" s="397"/>
      <c r="AH74" s="397" t="s">
        <v>10059</v>
      </c>
      <c r="AI74" s="397"/>
      <c r="AJ74" s="397"/>
      <c r="AK74" s="397"/>
      <c r="AL74" s="397"/>
      <c r="AM74" s="397" t="s">
        <v>10060</v>
      </c>
      <c r="AN74" s="397" t="s">
        <v>10061</v>
      </c>
      <c r="AO74" s="397" t="s">
        <v>10062</v>
      </c>
      <c r="AP74" s="781" t="s">
        <v>10063</v>
      </c>
      <c r="AQ74" s="397"/>
      <c r="AX74" s="782"/>
    </row>
    <row r="75" spans="1:50" ht="15.75" customHeight="1">
      <c r="A75" s="289"/>
      <c r="B75" s="429" t="s">
        <v>2752</v>
      </c>
      <c r="C75" s="298" t="s">
        <v>10064</v>
      </c>
      <c r="D75" s="298" t="s">
        <v>9946</v>
      </c>
      <c r="E75" s="298" t="s">
        <v>9650</v>
      </c>
      <c r="F75" s="298" t="s">
        <v>10065</v>
      </c>
      <c r="G75" s="298" t="s">
        <v>10066</v>
      </c>
      <c r="H75" s="298" t="s">
        <v>10067</v>
      </c>
      <c r="I75" s="298">
        <v>10</v>
      </c>
      <c r="J75" s="298" t="s">
        <v>10000</v>
      </c>
      <c r="K75" s="298" t="s">
        <v>10068</v>
      </c>
      <c r="L75" s="298"/>
      <c r="M75" s="775"/>
      <c r="N75" s="298"/>
      <c r="O75" s="298"/>
      <c r="P75" s="298"/>
      <c r="Q75" s="298"/>
      <c r="R75" s="298"/>
      <c r="S75" s="298"/>
      <c r="T75" s="298"/>
      <c r="U75" s="298"/>
      <c r="V75" s="298"/>
      <c r="W75" s="298"/>
      <c r="X75" s="776"/>
      <c r="AG75" s="388"/>
      <c r="AH75" s="785"/>
      <c r="AI75" s="785"/>
      <c r="AJ75" s="785"/>
      <c r="AK75" s="785"/>
      <c r="AL75" s="785"/>
      <c r="AM75" s="785"/>
      <c r="AN75" s="785" t="s">
        <v>9425</v>
      </c>
      <c r="AO75" s="785" t="s">
        <v>10069</v>
      </c>
      <c r="AP75" s="777" t="s">
        <v>10070</v>
      </c>
      <c r="AQ75" s="388" t="s">
        <v>10071</v>
      </c>
      <c r="AX75" s="778"/>
    </row>
    <row r="76" spans="1:50" ht="15.75" customHeight="1">
      <c r="A76" s="228"/>
      <c r="B76" s="438" t="s">
        <v>2748</v>
      </c>
      <c r="C76" s="461"/>
      <c r="D76" s="461" t="s">
        <v>10072</v>
      </c>
      <c r="E76" s="461" t="s">
        <v>10073</v>
      </c>
      <c r="F76" s="461" t="s">
        <v>10074</v>
      </c>
      <c r="G76" s="461" t="s">
        <v>2232</v>
      </c>
      <c r="H76" s="461" t="s">
        <v>10075</v>
      </c>
      <c r="I76" s="461" t="s">
        <v>10076</v>
      </c>
      <c r="J76" s="461" t="s">
        <v>10000</v>
      </c>
      <c r="K76" s="461" t="s">
        <v>10077</v>
      </c>
      <c r="L76" s="461" t="s">
        <v>10078</v>
      </c>
      <c r="M76" s="779" t="s">
        <v>10079</v>
      </c>
      <c r="N76" s="461"/>
      <c r="O76" s="461" t="s">
        <v>10080</v>
      </c>
      <c r="P76" s="461" t="s">
        <v>10081</v>
      </c>
      <c r="Q76" s="461" t="s">
        <v>10082</v>
      </c>
      <c r="R76" s="461"/>
      <c r="S76" s="461"/>
      <c r="T76" s="461" t="s">
        <v>10083</v>
      </c>
      <c r="U76" s="461" t="s">
        <v>10084</v>
      </c>
      <c r="V76" s="461"/>
      <c r="W76" s="461" t="s">
        <v>10085</v>
      </c>
      <c r="X76" s="452" t="s">
        <v>10086</v>
      </c>
      <c r="AG76" s="397" t="s">
        <v>9420</v>
      </c>
      <c r="AH76" s="397"/>
      <c r="AI76" s="397"/>
      <c r="AJ76" s="397"/>
      <c r="AK76" s="397"/>
      <c r="AL76" s="397"/>
      <c r="AM76" s="397" t="s">
        <v>1228</v>
      </c>
      <c r="AN76" s="397" t="s">
        <v>10087</v>
      </c>
      <c r="AO76" s="397" t="s">
        <v>10088</v>
      </c>
      <c r="AP76" s="781" t="s">
        <v>10089</v>
      </c>
      <c r="AQ76" s="397" t="s">
        <v>10090</v>
      </c>
      <c r="AX76" s="782"/>
    </row>
    <row r="77" spans="1:50" ht="15.75" customHeight="1">
      <c r="A77" s="289"/>
      <c r="B77" s="429" t="s">
        <v>2751</v>
      </c>
      <c r="C77" s="298"/>
      <c r="D77" s="298" t="s">
        <v>10091</v>
      </c>
      <c r="E77" s="298" t="s">
        <v>9650</v>
      </c>
      <c r="F77" s="298"/>
      <c r="G77" s="298"/>
      <c r="H77" s="298">
        <v>12</v>
      </c>
      <c r="I77" s="298"/>
      <c r="J77" s="298"/>
      <c r="K77" s="298"/>
      <c r="L77" s="298"/>
      <c r="M77" s="775"/>
      <c r="N77" s="298"/>
      <c r="O77" s="298" t="s">
        <v>10092</v>
      </c>
      <c r="P77" s="298"/>
      <c r="Q77" s="298" t="s">
        <v>10093</v>
      </c>
      <c r="R77" s="298"/>
      <c r="S77" s="298" t="s">
        <v>10094</v>
      </c>
      <c r="T77" s="298" t="s">
        <v>2232</v>
      </c>
      <c r="U77" s="298"/>
      <c r="V77" s="298"/>
      <c r="W77" s="298" t="s">
        <v>10095</v>
      </c>
      <c r="X77" s="776"/>
      <c r="AG77" s="785" t="s">
        <v>9420</v>
      </c>
      <c r="AH77" s="785" t="s">
        <v>10096</v>
      </c>
      <c r="AI77" s="785"/>
      <c r="AJ77" s="785"/>
      <c r="AK77" s="785"/>
      <c r="AL77" s="785"/>
      <c r="AM77" s="785"/>
      <c r="AN77" s="785" t="s">
        <v>9401</v>
      </c>
      <c r="AO77" s="388"/>
      <c r="AP77" s="786"/>
      <c r="AQ77" s="388" t="s">
        <v>10097</v>
      </c>
      <c r="AX77" s="778"/>
    </row>
    <row r="78" spans="1:50" ht="15.75" customHeight="1">
      <c r="A78" s="354" t="s">
        <v>2753</v>
      </c>
      <c r="B78" s="438" t="s">
        <v>2756</v>
      </c>
      <c r="C78" s="461" t="s">
        <v>10098</v>
      </c>
      <c r="D78" s="461" t="s">
        <v>10099</v>
      </c>
      <c r="E78" s="461" t="s">
        <v>9393</v>
      </c>
      <c r="F78" s="461" t="s">
        <v>10100</v>
      </c>
      <c r="G78" s="461" t="s">
        <v>10101</v>
      </c>
      <c r="H78" s="461" t="s">
        <v>10102</v>
      </c>
      <c r="I78" s="461">
        <v>14</v>
      </c>
      <c r="J78" s="461"/>
      <c r="K78" s="461" t="s">
        <v>9565</v>
      </c>
      <c r="L78" s="461"/>
      <c r="M78" s="779"/>
      <c r="N78" s="461"/>
      <c r="O78" s="461"/>
      <c r="P78" s="461"/>
      <c r="Q78" s="461"/>
      <c r="R78" s="461"/>
      <c r="S78" s="461"/>
      <c r="T78" s="461"/>
      <c r="U78" s="461"/>
      <c r="V78" s="461"/>
      <c r="W78" s="461"/>
      <c r="X78" s="452" t="s">
        <v>3535</v>
      </c>
      <c r="AG78" s="397"/>
      <c r="AH78" s="397" t="s">
        <v>10103</v>
      </c>
      <c r="AI78" s="397"/>
      <c r="AJ78" s="397"/>
      <c r="AK78" s="397"/>
      <c r="AL78" s="397"/>
      <c r="AM78" s="397" t="s">
        <v>10104</v>
      </c>
      <c r="AN78" s="397" t="s">
        <v>9425</v>
      </c>
      <c r="AO78" s="397" t="s">
        <v>10105</v>
      </c>
      <c r="AP78" s="781" t="s">
        <v>1228</v>
      </c>
      <c r="AQ78" s="397" t="s">
        <v>9460</v>
      </c>
      <c r="AX78" s="782"/>
    </row>
    <row r="79" spans="1:50" ht="15.75" customHeight="1">
      <c r="A79" s="289"/>
      <c r="B79" s="429" t="s">
        <v>2754</v>
      </c>
      <c r="C79" s="298"/>
      <c r="D79" s="298" t="s">
        <v>10106</v>
      </c>
      <c r="E79" s="298" t="s">
        <v>9650</v>
      </c>
      <c r="F79" s="298"/>
      <c r="G79" s="298" t="s">
        <v>10107</v>
      </c>
      <c r="H79" s="298" t="s">
        <v>10108</v>
      </c>
      <c r="I79" s="298">
        <v>16</v>
      </c>
      <c r="J79" s="298" t="s">
        <v>9720</v>
      </c>
      <c r="K79" s="298"/>
      <c r="L79" s="298"/>
      <c r="M79" s="775"/>
      <c r="N79" s="298" t="s">
        <v>10109</v>
      </c>
      <c r="O79" s="298" t="s">
        <v>10110</v>
      </c>
      <c r="P79" s="298"/>
      <c r="Q79" s="298" t="s">
        <v>10111</v>
      </c>
      <c r="R79" s="298"/>
      <c r="S79" s="298" t="s">
        <v>10112</v>
      </c>
      <c r="T79" s="298" t="s">
        <v>1228</v>
      </c>
      <c r="U79" s="298" t="s">
        <v>4725</v>
      </c>
      <c r="V79" s="298"/>
      <c r="W79" s="298" t="s">
        <v>10113</v>
      </c>
      <c r="X79" s="776"/>
      <c r="AG79" s="785" t="s">
        <v>9420</v>
      </c>
      <c r="AH79" s="785" t="s">
        <v>10114</v>
      </c>
      <c r="AI79" s="778"/>
      <c r="AJ79" s="785"/>
      <c r="AK79" s="785"/>
      <c r="AL79" s="785"/>
      <c r="AM79" s="785"/>
      <c r="AN79" s="785" t="s">
        <v>9425</v>
      </c>
      <c r="AO79" s="785" t="s">
        <v>10115</v>
      </c>
      <c r="AP79" s="777" t="s">
        <v>10116</v>
      </c>
      <c r="AQ79" s="388" t="s">
        <v>10117</v>
      </c>
      <c r="AX79" s="778"/>
    </row>
    <row r="80" spans="1:50" ht="15.75" customHeight="1">
      <c r="A80" s="228" t="s">
        <v>2753</v>
      </c>
      <c r="B80" s="438" t="s">
        <v>3689</v>
      </c>
      <c r="C80" s="461" t="s">
        <v>10118</v>
      </c>
      <c r="D80" s="461" t="s">
        <v>9667</v>
      </c>
      <c r="E80" s="461" t="s">
        <v>10119</v>
      </c>
      <c r="F80" s="461" t="s">
        <v>10120</v>
      </c>
      <c r="G80" s="461" t="s">
        <v>10121</v>
      </c>
      <c r="H80" s="461" t="s">
        <v>10122</v>
      </c>
      <c r="I80" s="461" t="s">
        <v>10123</v>
      </c>
      <c r="J80" s="461" t="s">
        <v>9720</v>
      </c>
      <c r="K80" s="461"/>
      <c r="L80" s="461"/>
      <c r="M80" s="779"/>
      <c r="N80" s="461"/>
      <c r="O80" s="461"/>
      <c r="P80" s="461"/>
      <c r="Q80" s="461" t="s">
        <v>9458</v>
      </c>
      <c r="R80" s="461"/>
      <c r="S80" s="461"/>
      <c r="T80" s="461" t="s">
        <v>2232</v>
      </c>
      <c r="U80" s="461"/>
      <c r="V80" s="461"/>
      <c r="W80" s="461"/>
      <c r="X80" s="452"/>
      <c r="AG80" s="397" t="s">
        <v>9420</v>
      </c>
      <c r="AH80" s="397" t="s">
        <v>10124</v>
      </c>
      <c r="AI80" s="397"/>
      <c r="AJ80" s="397"/>
      <c r="AK80" s="397"/>
      <c r="AL80" s="397"/>
      <c r="AM80" s="397"/>
      <c r="AN80" s="397" t="s">
        <v>10125</v>
      </c>
      <c r="AO80" s="397" t="s">
        <v>2232</v>
      </c>
      <c r="AP80" s="781" t="s">
        <v>3535</v>
      </c>
      <c r="AQ80" s="397" t="s">
        <v>10126</v>
      </c>
      <c r="AX80" s="782"/>
    </row>
    <row r="81" spans="1:50" ht="15.75" customHeight="1">
      <c r="A81" s="366" t="s">
        <v>2757</v>
      </c>
      <c r="B81" s="429" t="s">
        <v>2758</v>
      </c>
      <c r="C81" s="298"/>
      <c r="D81" s="298"/>
      <c r="E81" s="298"/>
      <c r="F81" s="298"/>
      <c r="G81" s="298"/>
      <c r="H81" s="298"/>
      <c r="I81" s="298"/>
      <c r="J81" s="298"/>
      <c r="K81" s="298"/>
      <c r="L81" s="298"/>
      <c r="M81" s="775"/>
      <c r="N81" s="298"/>
      <c r="O81" s="298"/>
      <c r="P81" s="298"/>
      <c r="Q81" s="298"/>
      <c r="R81" s="298"/>
      <c r="S81" s="298"/>
      <c r="T81" s="298"/>
      <c r="U81" s="298"/>
      <c r="V81" s="298"/>
      <c r="W81" s="298"/>
      <c r="X81" s="776"/>
      <c r="AG81" s="785" t="s">
        <v>10127</v>
      </c>
      <c r="AH81" s="785" t="s">
        <v>10128</v>
      </c>
      <c r="AI81" s="785"/>
      <c r="AJ81" s="785"/>
      <c r="AK81" s="785" t="s">
        <v>10129</v>
      </c>
      <c r="AL81" s="785"/>
      <c r="AM81" s="785" t="s">
        <v>9514</v>
      </c>
      <c r="AN81" s="785" t="s">
        <v>9425</v>
      </c>
      <c r="AO81" s="785" t="s">
        <v>2232</v>
      </c>
      <c r="AP81" s="777" t="s">
        <v>3650</v>
      </c>
      <c r="AQ81" s="388" t="s">
        <v>10130</v>
      </c>
      <c r="AX81" s="778"/>
    </row>
    <row r="82" spans="1:50" ht="15.75" customHeight="1">
      <c r="A82" s="354" t="s">
        <v>2759</v>
      </c>
      <c r="B82" s="438" t="s">
        <v>2764</v>
      </c>
      <c r="C82" s="461"/>
      <c r="D82" s="461" t="s">
        <v>10131</v>
      </c>
      <c r="E82" s="461" t="s">
        <v>9650</v>
      </c>
      <c r="F82" s="461"/>
      <c r="G82" s="461"/>
      <c r="H82" s="461"/>
      <c r="I82" s="461"/>
      <c r="J82" s="461"/>
      <c r="K82" s="461"/>
      <c r="L82" s="461"/>
      <c r="M82" s="779"/>
      <c r="N82" s="461"/>
      <c r="O82" s="461"/>
      <c r="P82" s="461"/>
      <c r="Q82" s="461"/>
      <c r="R82" s="461"/>
      <c r="S82" s="461"/>
      <c r="T82" s="461"/>
      <c r="U82" s="461"/>
      <c r="V82" s="461"/>
      <c r="W82" s="461"/>
      <c r="X82" s="452"/>
      <c r="AG82" s="397" t="s">
        <v>6118</v>
      </c>
      <c r="AH82" s="397"/>
      <c r="AI82" s="397"/>
      <c r="AJ82" s="397" t="s">
        <v>10132</v>
      </c>
      <c r="AK82" s="397"/>
      <c r="AL82" s="397"/>
      <c r="AM82" s="397"/>
      <c r="AN82" s="397" t="s">
        <v>9425</v>
      </c>
      <c r="AO82" s="397" t="s">
        <v>1228</v>
      </c>
      <c r="AP82" s="781" t="s">
        <v>1228</v>
      </c>
      <c r="AQ82" s="397" t="s">
        <v>10133</v>
      </c>
      <c r="AX82" s="782"/>
    </row>
    <row r="83" spans="1:50" ht="15.75" customHeight="1">
      <c r="A83" s="289"/>
      <c r="B83" s="429" t="s">
        <v>2762</v>
      </c>
      <c r="C83" s="298"/>
      <c r="D83" s="298" t="s">
        <v>9868</v>
      </c>
      <c r="E83" s="298" t="s">
        <v>9393</v>
      </c>
      <c r="F83" s="298"/>
      <c r="G83" s="298" t="s">
        <v>10134</v>
      </c>
      <c r="H83" s="298" t="s">
        <v>10135</v>
      </c>
      <c r="I83" s="298"/>
      <c r="J83" s="298"/>
      <c r="K83" s="298"/>
      <c r="L83" s="298"/>
      <c r="M83" s="775"/>
      <c r="N83" s="298"/>
      <c r="O83" s="298"/>
      <c r="P83" s="298"/>
      <c r="Q83" s="298"/>
      <c r="R83" s="298"/>
      <c r="S83" s="298"/>
      <c r="T83" s="298"/>
      <c r="U83" s="298"/>
      <c r="V83" s="298"/>
      <c r="W83" s="298"/>
      <c r="X83" s="776"/>
      <c r="AG83" s="785" t="s">
        <v>10136</v>
      </c>
      <c r="AH83" s="785" t="s">
        <v>10137</v>
      </c>
      <c r="AI83" s="785"/>
      <c r="AJ83" s="785"/>
      <c r="AK83" s="785"/>
      <c r="AL83" s="785"/>
      <c r="AM83" s="785" t="s">
        <v>1228</v>
      </c>
      <c r="AN83" s="785" t="s">
        <v>9401</v>
      </c>
      <c r="AO83" s="785" t="s">
        <v>10138</v>
      </c>
      <c r="AP83" s="777" t="s">
        <v>1228</v>
      </c>
      <c r="AQ83" s="388" t="s">
        <v>10139</v>
      </c>
      <c r="AX83" s="778"/>
    </row>
    <row r="84" spans="1:50" ht="15.75" customHeight="1">
      <c r="A84" s="228"/>
      <c r="B84" s="438" t="s">
        <v>5340</v>
      </c>
      <c r="C84" s="461"/>
      <c r="D84" s="461"/>
      <c r="E84" s="461"/>
      <c r="F84" s="461"/>
      <c r="G84" s="461"/>
      <c r="H84" s="461"/>
      <c r="I84" s="461"/>
      <c r="J84" s="461"/>
      <c r="K84" s="461"/>
      <c r="L84" s="461"/>
      <c r="M84" s="779"/>
      <c r="N84" s="461"/>
      <c r="O84" s="461"/>
      <c r="P84" s="461"/>
      <c r="Q84" s="461"/>
      <c r="R84" s="461"/>
      <c r="S84" s="461"/>
      <c r="T84" s="461"/>
      <c r="U84" s="461"/>
      <c r="V84" s="461"/>
      <c r="W84" s="461"/>
      <c r="X84" s="452"/>
      <c r="AG84" s="397" t="s">
        <v>10140</v>
      </c>
      <c r="AH84" s="397"/>
      <c r="AI84" s="397"/>
      <c r="AJ84" s="397" t="s">
        <v>10141</v>
      </c>
      <c r="AK84" s="397"/>
      <c r="AL84" s="397"/>
      <c r="AM84" s="397" t="s">
        <v>10142</v>
      </c>
      <c r="AN84" s="397"/>
      <c r="AO84" s="397"/>
      <c r="AP84" s="781" t="s">
        <v>1228</v>
      </c>
      <c r="AQ84" s="397" t="s">
        <v>10143</v>
      </c>
      <c r="AX84" s="782"/>
    </row>
    <row r="85" spans="1:50" ht="15.75" customHeight="1">
      <c r="A85" s="289"/>
      <c r="B85" s="429" t="s">
        <v>5343</v>
      </c>
      <c r="C85" s="298"/>
      <c r="D85" s="298"/>
      <c r="E85" s="298"/>
      <c r="F85" s="298"/>
      <c r="G85" s="298"/>
      <c r="H85" s="298"/>
      <c r="I85" s="298"/>
      <c r="J85" s="298"/>
      <c r="K85" s="298"/>
      <c r="L85" s="298"/>
      <c r="M85" s="775"/>
      <c r="N85" s="298"/>
      <c r="O85" s="298"/>
      <c r="P85" s="298"/>
      <c r="Q85" s="298"/>
      <c r="R85" s="298"/>
      <c r="S85" s="298"/>
      <c r="T85" s="298"/>
      <c r="U85" s="298"/>
      <c r="V85" s="298"/>
      <c r="W85" s="298"/>
      <c r="X85" s="776"/>
      <c r="AG85" s="785" t="s">
        <v>10144</v>
      </c>
      <c r="AH85" s="785" t="s">
        <v>10145</v>
      </c>
      <c r="AI85" s="785"/>
      <c r="AJ85" s="785"/>
      <c r="AK85" s="785"/>
      <c r="AL85" s="785"/>
      <c r="AM85" s="388"/>
      <c r="AN85" s="388"/>
      <c r="AO85" s="785" t="s">
        <v>10146</v>
      </c>
      <c r="AP85" s="777" t="s">
        <v>1228</v>
      </c>
      <c r="AQ85" s="388"/>
      <c r="AX85" s="778"/>
    </row>
    <row r="86" spans="1:50" ht="15.75" customHeight="1">
      <c r="A86" s="228"/>
      <c r="B86" s="438" t="s">
        <v>2761</v>
      </c>
      <c r="C86" s="461"/>
      <c r="D86" s="461"/>
      <c r="E86" s="461"/>
      <c r="F86" s="461"/>
      <c r="G86" s="461"/>
      <c r="H86" s="461"/>
      <c r="I86" s="461"/>
      <c r="J86" s="461"/>
      <c r="K86" s="461"/>
      <c r="L86" s="461"/>
      <c r="M86" s="779"/>
      <c r="N86" s="461"/>
      <c r="O86" s="461"/>
      <c r="P86" s="461"/>
      <c r="Q86" s="461"/>
      <c r="R86" s="461"/>
      <c r="S86" s="461"/>
      <c r="T86" s="461"/>
      <c r="U86" s="461"/>
      <c r="V86" s="461"/>
      <c r="W86" s="461"/>
      <c r="X86" s="452"/>
      <c r="AG86" s="397"/>
      <c r="AH86" s="397" t="s">
        <v>10147</v>
      </c>
      <c r="AI86" s="397"/>
      <c r="AJ86" s="397"/>
      <c r="AK86" s="397" t="s">
        <v>10148</v>
      </c>
      <c r="AL86" s="397"/>
      <c r="AM86" s="397"/>
      <c r="AN86" s="397" t="s">
        <v>9609</v>
      </c>
      <c r="AO86" s="397" t="s">
        <v>10149</v>
      </c>
      <c r="AP86" s="781" t="s">
        <v>3535</v>
      </c>
      <c r="AQ86" s="397"/>
      <c r="AX86" s="782"/>
    </row>
    <row r="87" spans="1:50" ht="129" customHeight="1">
      <c r="A87" s="289"/>
      <c r="B87" s="429" t="s">
        <v>2768</v>
      </c>
      <c r="C87" s="298"/>
      <c r="D87" s="298"/>
      <c r="E87" s="298"/>
      <c r="F87" s="298"/>
      <c r="G87" s="298"/>
      <c r="H87" s="298"/>
      <c r="I87" s="298"/>
      <c r="J87" s="298"/>
      <c r="K87" s="298"/>
      <c r="L87" s="298"/>
      <c r="M87" s="775"/>
      <c r="N87" s="298"/>
      <c r="O87" s="298"/>
      <c r="P87" s="298"/>
      <c r="Q87" s="298"/>
      <c r="R87" s="298"/>
      <c r="S87" s="298"/>
      <c r="T87" s="298"/>
      <c r="U87" s="298"/>
      <c r="V87" s="298"/>
      <c r="W87" s="298"/>
      <c r="X87" s="776"/>
      <c r="AG87" s="785" t="s">
        <v>10140</v>
      </c>
      <c r="AH87" s="785"/>
      <c r="AI87" s="785"/>
      <c r="AJ87" s="785"/>
      <c r="AK87" s="785"/>
      <c r="AL87" s="785"/>
      <c r="AM87" s="785" t="s">
        <v>3650</v>
      </c>
      <c r="AN87" s="785" t="s">
        <v>9425</v>
      </c>
      <c r="AO87" s="785" t="s">
        <v>10150</v>
      </c>
      <c r="AP87" s="777" t="s">
        <v>3535</v>
      </c>
      <c r="AQ87" s="388" t="s">
        <v>10151</v>
      </c>
      <c r="AX87" s="778"/>
    </row>
    <row r="88" spans="1:50" ht="15.75" customHeight="1">
      <c r="A88" s="228"/>
      <c r="B88" s="438" t="s">
        <v>2767</v>
      </c>
      <c r="C88" s="461" t="s">
        <v>10152</v>
      </c>
      <c r="D88" s="461" t="s">
        <v>10023</v>
      </c>
      <c r="E88" s="461" t="s">
        <v>10153</v>
      </c>
      <c r="F88" s="461" t="s">
        <v>10154</v>
      </c>
      <c r="G88" s="461"/>
      <c r="H88" s="461">
        <v>3</v>
      </c>
      <c r="I88" s="461"/>
      <c r="J88" s="461"/>
      <c r="K88" s="461" t="s">
        <v>10155</v>
      </c>
      <c r="L88" s="461"/>
      <c r="M88" s="779"/>
      <c r="N88" s="461"/>
      <c r="O88" s="461"/>
      <c r="P88" s="461"/>
      <c r="Q88" s="461"/>
      <c r="R88" s="461"/>
      <c r="S88" s="461"/>
      <c r="T88" s="461"/>
      <c r="U88" s="461"/>
      <c r="V88" s="461"/>
      <c r="W88" s="461"/>
      <c r="X88" s="452"/>
      <c r="AG88" s="397" t="s">
        <v>10156</v>
      </c>
      <c r="AH88" s="397" t="s">
        <v>10157</v>
      </c>
      <c r="AI88" s="397"/>
      <c r="AJ88" s="397"/>
      <c r="AK88" s="397"/>
      <c r="AL88" s="397"/>
      <c r="AM88" s="397" t="s">
        <v>1228</v>
      </c>
      <c r="AN88" s="397" t="s">
        <v>9425</v>
      </c>
      <c r="AO88" s="397" t="s">
        <v>10158</v>
      </c>
      <c r="AP88" s="781" t="s">
        <v>10159</v>
      </c>
      <c r="AQ88" s="397" t="s">
        <v>10160</v>
      </c>
      <c r="AX88" s="782"/>
    </row>
    <row r="89" spans="1:50" ht="15.75" customHeight="1">
      <c r="A89" s="289"/>
      <c r="B89" s="429" t="s">
        <v>5363</v>
      </c>
      <c r="C89" s="298" t="s">
        <v>10161</v>
      </c>
      <c r="D89" s="298" t="s">
        <v>10162</v>
      </c>
      <c r="E89" s="298" t="s">
        <v>9393</v>
      </c>
      <c r="F89" s="298" t="s">
        <v>10163</v>
      </c>
      <c r="G89" s="298" t="s">
        <v>10164</v>
      </c>
      <c r="H89" s="298">
        <v>3</v>
      </c>
      <c r="I89" s="298"/>
      <c r="J89" s="298"/>
      <c r="K89" s="298" t="s">
        <v>10165</v>
      </c>
      <c r="L89" s="298" t="s">
        <v>10166</v>
      </c>
      <c r="M89" s="775"/>
      <c r="N89" s="298" t="s">
        <v>10167</v>
      </c>
      <c r="O89" s="298" t="s">
        <v>10168</v>
      </c>
      <c r="P89" s="298" t="s">
        <v>10169</v>
      </c>
      <c r="Q89" s="298"/>
      <c r="R89" s="298" t="s">
        <v>10170</v>
      </c>
      <c r="S89" s="298"/>
      <c r="T89" s="298" t="s">
        <v>10171</v>
      </c>
      <c r="U89" s="298" t="s">
        <v>4725</v>
      </c>
      <c r="V89" s="298"/>
      <c r="W89" s="298" t="s">
        <v>10172</v>
      </c>
      <c r="X89" s="776" t="s">
        <v>1228</v>
      </c>
      <c r="AG89" s="785" t="s">
        <v>10173</v>
      </c>
      <c r="AH89" s="785" t="s">
        <v>10174</v>
      </c>
      <c r="AI89" s="785"/>
      <c r="AJ89" s="785"/>
      <c r="AK89" s="785" t="s">
        <v>10170</v>
      </c>
      <c r="AL89" s="785"/>
      <c r="AM89" s="785" t="s">
        <v>3535</v>
      </c>
      <c r="AN89" s="785" t="s">
        <v>9425</v>
      </c>
      <c r="AO89" s="785" t="s">
        <v>10175</v>
      </c>
      <c r="AP89" s="777" t="s">
        <v>10176</v>
      </c>
      <c r="AQ89" s="388" t="s">
        <v>10177</v>
      </c>
      <c r="AX89" s="778"/>
    </row>
    <row r="90" spans="1:50" ht="15.75" customHeight="1">
      <c r="A90" s="228"/>
      <c r="B90" s="438" t="s">
        <v>4011</v>
      </c>
      <c r="C90" s="461"/>
      <c r="D90" s="461"/>
      <c r="E90" s="461"/>
      <c r="F90" s="461"/>
      <c r="G90" s="461"/>
      <c r="H90" s="461"/>
      <c r="I90" s="461"/>
      <c r="J90" s="461"/>
      <c r="K90" s="461"/>
      <c r="L90" s="461"/>
      <c r="M90" s="779"/>
      <c r="N90" s="461"/>
      <c r="O90" s="461"/>
      <c r="P90" s="461"/>
      <c r="Q90" s="461"/>
      <c r="R90" s="461"/>
      <c r="S90" s="461"/>
      <c r="T90" s="461"/>
      <c r="U90" s="461"/>
      <c r="V90" s="461"/>
      <c r="W90" s="793"/>
      <c r="X90" s="452"/>
      <c r="AG90" s="397"/>
      <c r="AH90" s="397"/>
      <c r="AI90" s="397"/>
      <c r="AJ90" s="397"/>
      <c r="AK90" s="397"/>
      <c r="AL90" s="397"/>
      <c r="AM90" s="397"/>
      <c r="AN90" s="397"/>
      <c r="AO90" s="794">
        <v>600</v>
      </c>
      <c r="AP90" s="781" t="s">
        <v>3535</v>
      </c>
      <c r="AQ90" s="397"/>
      <c r="AX90" s="782"/>
    </row>
    <row r="91" spans="1:50" ht="15.75" customHeight="1">
      <c r="A91" s="366" t="s">
        <v>2769</v>
      </c>
      <c r="B91" s="429" t="s">
        <v>2770</v>
      </c>
      <c r="C91" s="298"/>
      <c r="D91" s="298"/>
      <c r="E91" s="298"/>
      <c r="F91" s="298"/>
      <c r="G91" s="298"/>
      <c r="H91" s="298"/>
      <c r="I91" s="298"/>
      <c r="J91" s="298"/>
      <c r="K91" s="298"/>
      <c r="L91" s="298"/>
      <c r="M91" s="775"/>
      <c r="N91" s="298"/>
      <c r="O91" s="298"/>
      <c r="P91" s="298"/>
      <c r="Q91" s="298"/>
      <c r="R91" s="298"/>
      <c r="S91" s="298"/>
      <c r="T91" s="298"/>
      <c r="U91" s="298"/>
      <c r="V91" s="298"/>
      <c r="W91" s="298"/>
      <c r="X91" s="776"/>
      <c r="AG91" s="388"/>
      <c r="AH91" s="785"/>
      <c r="AI91" s="785"/>
      <c r="AJ91" s="785"/>
      <c r="AK91" s="785"/>
      <c r="AL91" s="785"/>
      <c r="AM91" s="785"/>
      <c r="AN91" s="785" t="s">
        <v>9425</v>
      </c>
      <c r="AO91" s="785" t="s">
        <v>1228</v>
      </c>
      <c r="AP91" s="777" t="s">
        <v>1228</v>
      </c>
      <c r="AQ91" s="388" t="s">
        <v>10178</v>
      </c>
      <c r="AX91" s="778"/>
    </row>
    <row r="92" spans="1:50" ht="15.75" customHeight="1">
      <c r="A92" s="228"/>
      <c r="B92" s="438" t="s">
        <v>2771</v>
      </c>
      <c r="C92" s="461" t="s">
        <v>10179</v>
      </c>
      <c r="D92" s="461" t="s">
        <v>10180</v>
      </c>
      <c r="E92" s="461" t="s">
        <v>9650</v>
      </c>
      <c r="F92" s="461" t="s">
        <v>10181</v>
      </c>
      <c r="G92" s="461" t="s">
        <v>10182</v>
      </c>
      <c r="H92" s="461">
        <v>10</v>
      </c>
      <c r="I92" s="461"/>
      <c r="J92" s="461"/>
      <c r="K92" s="461" t="s">
        <v>10183</v>
      </c>
      <c r="L92" s="461"/>
      <c r="M92" s="779"/>
      <c r="N92" s="461"/>
      <c r="O92" s="461" t="s">
        <v>10184</v>
      </c>
      <c r="P92" s="461"/>
      <c r="Q92" s="461" t="s">
        <v>10185</v>
      </c>
      <c r="R92" s="461"/>
      <c r="S92" s="461"/>
      <c r="T92" s="461"/>
      <c r="U92" s="461" t="s">
        <v>10186</v>
      </c>
      <c r="V92" s="461"/>
      <c r="W92" s="461" t="s">
        <v>10187</v>
      </c>
      <c r="X92" s="452" t="s">
        <v>9881</v>
      </c>
      <c r="AG92" s="397" t="s">
        <v>10188</v>
      </c>
      <c r="AH92" s="397"/>
      <c r="AI92" s="397"/>
      <c r="AJ92" s="397"/>
      <c r="AK92" s="397"/>
      <c r="AL92" s="397"/>
      <c r="AM92" s="397"/>
      <c r="AN92" s="397" t="s">
        <v>10189</v>
      </c>
      <c r="AO92" s="397" t="s">
        <v>3535</v>
      </c>
      <c r="AP92" s="781" t="s">
        <v>10190</v>
      </c>
      <c r="AQ92" s="397" t="s">
        <v>9920</v>
      </c>
      <c r="AX92" s="782"/>
    </row>
    <row r="93" spans="1:50" ht="15.75" customHeight="1">
      <c r="A93" s="366" t="s">
        <v>2772</v>
      </c>
      <c r="B93" s="429" t="s">
        <v>2776</v>
      </c>
      <c r="C93" s="298" t="s">
        <v>10191</v>
      </c>
      <c r="D93" s="298" t="s">
        <v>10192</v>
      </c>
      <c r="E93" s="298" t="s">
        <v>9393</v>
      </c>
      <c r="F93" s="298"/>
      <c r="G93" s="298" t="s">
        <v>10193</v>
      </c>
      <c r="H93" s="298" t="s">
        <v>10194</v>
      </c>
      <c r="I93" s="298" t="s">
        <v>10195</v>
      </c>
      <c r="J93" s="298" t="s">
        <v>10196</v>
      </c>
      <c r="K93" s="298" t="s">
        <v>10197</v>
      </c>
      <c r="L93" s="298"/>
      <c r="M93" s="784">
        <v>44013</v>
      </c>
      <c r="N93" s="298" t="s">
        <v>10198</v>
      </c>
      <c r="O93" s="298" t="s">
        <v>10199</v>
      </c>
      <c r="P93" s="298"/>
      <c r="Q93" s="298" t="s">
        <v>10200</v>
      </c>
      <c r="R93" s="298" t="s">
        <v>10201</v>
      </c>
      <c r="S93" s="795">
        <v>43926</v>
      </c>
      <c r="T93" s="298" t="s">
        <v>10202</v>
      </c>
      <c r="U93" s="298" t="s">
        <v>9425</v>
      </c>
      <c r="V93" s="298" t="s">
        <v>10203</v>
      </c>
      <c r="W93" s="298" t="s">
        <v>10204</v>
      </c>
      <c r="X93" s="776" t="s">
        <v>1228</v>
      </c>
      <c r="AG93" s="785" t="s">
        <v>10205</v>
      </c>
      <c r="AH93" s="785" t="s">
        <v>10206</v>
      </c>
      <c r="AI93" s="785" t="s">
        <v>10207</v>
      </c>
      <c r="AJ93" s="785" t="s">
        <v>10208</v>
      </c>
      <c r="AK93" s="785"/>
      <c r="AL93" s="785"/>
      <c r="AM93" s="785" t="s">
        <v>10209</v>
      </c>
      <c r="AN93" s="785" t="s">
        <v>9425</v>
      </c>
      <c r="AO93" s="785" t="s">
        <v>10210</v>
      </c>
      <c r="AP93" s="777" t="s">
        <v>1228</v>
      </c>
      <c r="AQ93" s="388" t="s">
        <v>10211</v>
      </c>
      <c r="AX93" s="778"/>
    </row>
    <row r="94" spans="1:50" ht="15.75" customHeight="1">
      <c r="A94" s="228"/>
      <c r="B94" s="438" t="s">
        <v>2775</v>
      </c>
      <c r="C94" s="461"/>
      <c r="D94" s="461"/>
      <c r="E94" s="461"/>
      <c r="F94" s="461"/>
      <c r="G94" s="461"/>
      <c r="H94" s="461"/>
      <c r="I94" s="461"/>
      <c r="J94" s="461"/>
      <c r="K94" s="461"/>
      <c r="L94" s="461"/>
      <c r="M94" s="779"/>
      <c r="N94" s="461"/>
      <c r="O94" s="461"/>
      <c r="P94" s="461"/>
      <c r="Q94" s="461"/>
      <c r="R94" s="461"/>
      <c r="S94" s="461"/>
      <c r="T94" s="461"/>
      <c r="U94" s="461"/>
      <c r="V94" s="461"/>
      <c r="W94" s="461"/>
      <c r="X94" s="452"/>
      <c r="AG94" s="397" t="s">
        <v>10212</v>
      </c>
      <c r="AH94" s="397"/>
      <c r="AI94" s="397"/>
      <c r="AJ94" s="397"/>
      <c r="AK94" s="397"/>
      <c r="AL94" s="397"/>
      <c r="AM94" s="397"/>
      <c r="AN94" s="397" t="s">
        <v>9401</v>
      </c>
      <c r="AO94" s="397" t="s">
        <v>10213</v>
      </c>
      <c r="AP94" s="781" t="s">
        <v>10214</v>
      </c>
      <c r="AQ94" s="397" t="s">
        <v>10215</v>
      </c>
      <c r="AX94" s="782"/>
    </row>
    <row r="95" spans="1:50" ht="15.75" customHeight="1">
      <c r="A95" s="289"/>
      <c r="B95" s="429" t="s">
        <v>2773</v>
      </c>
      <c r="C95" s="298"/>
      <c r="D95" s="298" t="s">
        <v>10216</v>
      </c>
      <c r="E95" s="298" t="s">
        <v>6118</v>
      </c>
      <c r="F95" s="298"/>
      <c r="G95" s="298"/>
      <c r="H95" s="298"/>
      <c r="I95" s="298">
        <v>4</v>
      </c>
      <c r="J95" s="298"/>
      <c r="K95" s="298"/>
      <c r="L95" s="298"/>
      <c r="M95" s="775"/>
      <c r="N95" s="298"/>
      <c r="O95" s="298"/>
      <c r="P95" s="298"/>
      <c r="Q95" s="298"/>
      <c r="R95" s="298"/>
      <c r="S95" s="298"/>
      <c r="T95" s="298"/>
      <c r="U95" s="298"/>
      <c r="V95" s="298"/>
      <c r="W95" s="298"/>
      <c r="X95" s="776"/>
      <c r="AG95" s="785" t="s">
        <v>10217</v>
      </c>
      <c r="AH95" s="785" t="s">
        <v>10218</v>
      </c>
      <c r="AI95" s="785" t="s">
        <v>10219</v>
      </c>
      <c r="AJ95" s="785" t="s">
        <v>10220</v>
      </c>
      <c r="AK95" s="785"/>
      <c r="AL95" s="785"/>
      <c r="AM95" s="785" t="s">
        <v>10221</v>
      </c>
      <c r="AN95" s="785" t="s">
        <v>9401</v>
      </c>
      <c r="AO95" s="785" t="s">
        <v>10222</v>
      </c>
      <c r="AP95" s="777" t="s">
        <v>3535</v>
      </c>
      <c r="AQ95" s="388" t="s">
        <v>10223</v>
      </c>
      <c r="AX95" s="778"/>
    </row>
    <row r="96" spans="1:50" ht="137.25" customHeight="1">
      <c r="A96" s="228"/>
      <c r="B96" s="438" t="s">
        <v>2774</v>
      </c>
      <c r="C96" s="461" t="s">
        <v>10224</v>
      </c>
      <c r="D96" s="461" t="s">
        <v>9898</v>
      </c>
      <c r="E96" s="461" t="s">
        <v>9393</v>
      </c>
      <c r="F96" s="461" t="s">
        <v>10225</v>
      </c>
      <c r="G96" s="461" t="s">
        <v>10226</v>
      </c>
      <c r="H96" s="461">
        <v>7</v>
      </c>
      <c r="I96" s="461"/>
      <c r="J96" s="461"/>
      <c r="K96" s="461" t="s">
        <v>10227</v>
      </c>
      <c r="L96" s="461" t="s">
        <v>10228</v>
      </c>
      <c r="M96" s="796">
        <v>44137</v>
      </c>
      <c r="N96" s="461" t="s">
        <v>10229</v>
      </c>
      <c r="O96" s="461" t="s">
        <v>10230</v>
      </c>
      <c r="P96" s="461"/>
      <c r="Q96" s="461"/>
      <c r="R96" s="461"/>
      <c r="S96" s="461"/>
      <c r="T96" s="461" t="s">
        <v>10231</v>
      </c>
      <c r="U96" s="461" t="s">
        <v>10232</v>
      </c>
      <c r="V96" s="461"/>
      <c r="W96" s="461" t="s">
        <v>10233</v>
      </c>
      <c r="X96" s="452" t="s">
        <v>1228</v>
      </c>
      <c r="AG96" s="397" t="s">
        <v>10234</v>
      </c>
      <c r="AH96" s="397" t="s">
        <v>10235</v>
      </c>
      <c r="AI96" s="397"/>
      <c r="AJ96" s="397" t="s">
        <v>10236</v>
      </c>
      <c r="AK96" s="397"/>
      <c r="AL96" s="397" t="s">
        <v>3650</v>
      </c>
      <c r="AM96" s="397" t="s">
        <v>10237</v>
      </c>
      <c r="AN96" s="397" t="s">
        <v>9425</v>
      </c>
      <c r="AO96" s="397" t="s">
        <v>3535</v>
      </c>
      <c r="AP96" s="781" t="s">
        <v>3535</v>
      </c>
      <c r="AQ96" s="397" t="s">
        <v>10238</v>
      </c>
      <c r="AX96" s="782"/>
    </row>
    <row r="97" spans="1:50" ht="15.75" customHeight="1">
      <c r="A97" s="366" t="s">
        <v>2777</v>
      </c>
      <c r="B97" s="429" t="s">
        <v>2778</v>
      </c>
      <c r="C97" s="298"/>
      <c r="D97" s="298" t="s">
        <v>10239</v>
      </c>
      <c r="E97" s="298" t="s">
        <v>10240</v>
      </c>
      <c r="F97" s="298"/>
      <c r="G97" s="298" t="s">
        <v>9517</v>
      </c>
      <c r="H97" s="298"/>
      <c r="I97" s="298">
        <v>10</v>
      </c>
      <c r="J97" s="298"/>
      <c r="K97" s="298"/>
      <c r="L97" s="298"/>
      <c r="M97" s="775"/>
      <c r="N97" s="298"/>
      <c r="O97" s="298"/>
      <c r="P97" s="298"/>
      <c r="Q97" s="298"/>
      <c r="R97" s="298"/>
      <c r="S97" s="298"/>
      <c r="T97" s="298"/>
      <c r="U97" s="298" t="s">
        <v>10232</v>
      </c>
      <c r="V97" s="298"/>
      <c r="W97" s="298"/>
      <c r="X97" s="776" t="s">
        <v>1228</v>
      </c>
      <c r="AG97" s="785" t="s">
        <v>10241</v>
      </c>
      <c r="AH97" s="785"/>
      <c r="AI97" s="785"/>
      <c r="AJ97" s="785" t="s">
        <v>10242</v>
      </c>
      <c r="AK97" s="785"/>
      <c r="AL97" s="785"/>
      <c r="AM97" s="785" t="s">
        <v>3535</v>
      </c>
      <c r="AN97" s="785" t="s">
        <v>9425</v>
      </c>
      <c r="AO97" s="388"/>
      <c r="AP97" s="777" t="s">
        <v>10243</v>
      </c>
      <c r="AQ97" s="388" t="s">
        <v>10244</v>
      </c>
      <c r="AX97" s="778"/>
    </row>
    <row r="98" spans="1:50" ht="15.75" customHeight="1">
      <c r="A98" s="354" t="s">
        <v>2785</v>
      </c>
      <c r="B98" s="438" t="s">
        <v>2786</v>
      </c>
      <c r="C98" s="461" t="s">
        <v>10245</v>
      </c>
      <c r="D98" s="461">
        <v>3.5</v>
      </c>
      <c r="E98" s="461" t="s">
        <v>9650</v>
      </c>
      <c r="F98" s="461"/>
      <c r="G98" s="461" t="s">
        <v>10246</v>
      </c>
      <c r="H98" s="461">
        <v>6</v>
      </c>
      <c r="I98" s="461"/>
      <c r="J98" s="461"/>
      <c r="K98" s="461" t="s">
        <v>10247</v>
      </c>
      <c r="L98" s="461" t="s">
        <v>10248</v>
      </c>
      <c r="M98" s="779"/>
      <c r="N98" s="461"/>
      <c r="O98" s="461" t="s">
        <v>10249</v>
      </c>
      <c r="P98" s="461"/>
      <c r="Q98" s="461" t="s">
        <v>10250</v>
      </c>
      <c r="R98" s="461"/>
      <c r="S98" s="797">
        <v>43992</v>
      </c>
      <c r="T98" s="461" t="s">
        <v>3535</v>
      </c>
      <c r="U98" s="461"/>
      <c r="V98" s="461"/>
      <c r="W98" s="461" t="s">
        <v>10251</v>
      </c>
      <c r="X98" s="452" t="s">
        <v>10252</v>
      </c>
      <c r="AG98" s="782"/>
      <c r="AH98" s="397" t="s">
        <v>10253</v>
      </c>
      <c r="AI98" s="397"/>
      <c r="AJ98" s="397" t="s">
        <v>10254</v>
      </c>
      <c r="AK98" s="397"/>
      <c r="AL98" s="397"/>
      <c r="AM98" s="397"/>
      <c r="AN98" s="397" t="s">
        <v>9425</v>
      </c>
      <c r="AO98" s="397"/>
      <c r="AP98" s="781" t="s">
        <v>10255</v>
      </c>
      <c r="AQ98" s="397" t="s">
        <v>10256</v>
      </c>
      <c r="AX98" s="782"/>
    </row>
    <row r="99" spans="1:50" ht="15.75" customHeight="1">
      <c r="A99" s="366" t="s">
        <v>2801</v>
      </c>
      <c r="B99" s="429" t="s">
        <v>2802</v>
      </c>
      <c r="C99" s="298"/>
      <c r="D99" s="298"/>
      <c r="E99" s="298" t="s">
        <v>9393</v>
      </c>
      <c r="F99" s="298"/>
      <c r="G99" s="298"/>
      <c r="H99" s="298">
        <v>5</v>
      </c>
      <c r="I99" s="298"/>
      <c r="J99" s="298"/>
      <c r="K99" s="298"/>
      <c r="L99" s="298"/>
      <c r="M99" s="775"/>
      <c r="N99" s="298"/>
      <c r="O99" s="298"/>
      <c r="P99" s="298"/>
      <c r="Q99" s="298"/>
      <c r="R99" s="298"/>
      <c r="S99" s="298"/>
      <c r="T99" s="298"/>
      <c r="U99" s="298"/>
      <c r="V99" s="298"/>
      <c r="W99" s="298"/>
      <c r="X99" s="776"/>
      <c r="AG99" s="785" t="s">
        <v>10241</v>
      </c>
      <c r="AH99" s="785"/>
      <c r="AI99" s="785"/>
      <c r="AJ99" s="785" t="s">
        <v>10257</v>
      </c>
      <c r="AK99" s="785"/>
      <c r="AL99" s="785"/>
      <c r="AM99" s="785" t="s">
        <v>9460</v>
      </c>
      <c r="AN99" s="785" t="s">
        <v>10258</v>
      </c>
      <c r="AO99" s="785" t="s">
        <v>10259</v>
      </c>
      <c r="AP99" s="777" t="s">
        <v>3535</v>
      </c>
      <c r="AQ99" s="388"/>
      <c r="AX99" s="778"/>
    </row>
    <row r="100" spans="1:50" ht="15.75" customHeight="1">
      <c r="A100" s="354" t="s">
        <v>2787</v>
      </c>
      <c r="B100" s="438" t="s">
        <v>2788</v>
      </c>
      <c r="C100" s="461" t="s">
        <v>10260</v>
      </c>
      <c r="D100" s="461" t="s">
        <v>10261</v>
      </c>
      <c r="E100" s="461" t="s">
        <v>10240</v>
      </c>
      <c r="F100" s="461"/>
      <c r="G100" s="461"/>
      <c r="H100" s="461">
        <v>2</v>
      </c>
      <c r="I100" s="461"/>
      <c r="J100" s="461"/>
      <c r="K100" s="461"/>
      <c r="L100" s="461"/>
      <c r="M100" s="779"/>
      <c r="N100" s="461"/>
      <c r="O100" s="461"/>
      <c r="P100" s="461"/>
      <c r="Q100" s="461"/>
      <c r="R100" s="461"/>
      <c r="S100" s="461"/>
      <c r="T100" s="461"/>
      <c r="U100" s="461"/>
      <c r="V100" s="461"/>
      <c r="W100" s="461"/>
      <c r="X100" s="452"/>
      <c r="AG100" s="397"/>
      <c r="AH100" s="397" t="s">
        <v>10262</v>
      </c>
      <c r="AI100" s="397" t="s">
        <v>10263</v>
      </c>
      <c r="AJ100" s="397"/>
      <c r="AK100" s="397"/>
      <c r="AL100" s="397"/>
      <c r="AM100" s="397"/>
      <c r="AN100" s="397" t="s">
        <v>9425</v>
      </c>
      <c r="AO100" s="397" t="s">
        <v>10264</v>
      </c>
      <c r="AP100" s="781" t="s">
        <v>3535</v>
      </c>
      <c r="AQ100" s="397"/>
      <c r="AX100" s="782"/>
    </row>
    <row r="101" spans="1:50" ht="15.75" customHeight="1">
      <c r="A101" s="366" t="s">
        <v>2789</v>
      </c>
      <c r="B101" s="429" t="s">
        <v>2793</v>
      </c>
      <c r="C101" s="298" t="s">
        <v>10265</v>
      </c>
      <c r="D101" s="298" t="s">
        <v>9868</v>
      </c>
      <c r="E101" s="298" t="s">
        <v>9393</v>
      </c>
      <c r="F101" s="298"/>
      <c r="G101" s="298" t="s">
        <v>10266</v>
      </c>
      <c r="H101" s="298" t="s">
        <v>10267</v>
      </c>
      <c r="I101" s="298">
        <v>6</v>
      </c>
      <c r="J101" s="298" t="s">
        <v>9670</v>
      </c>
      <c r="K101" s="298" t="s">
        <v>10268</v>
      </c>
      <c r="L101" s="298" t="s">
        <v>10269</v>
      </c>
      <c r="M101" s="775"/>
      <c r="N101" s="298"/>
      <c r="O101" s="298"/>
      <c r="P101" s="298"/>
      <c r="Q101" s="298" t="s">
        <v>10270</v>
      </c>
      <c r="R101" s="298"/>
      <c r="S101" s="298" t="s">
        <v>10271</v>
      </c>
      <c r="T101" s="298"/>
      <c r="U101" s="298" t="s">
        <v>9425</v>
      </c>
      <c r="V101" s="298"/>
      <c r="W101" s="298" t="s">
        <v>10272</v>
      </c>
      <c r="X101" s="776"/>
      <c r="AG101" s="388"/>
      <c r="AH101" s="785"/>
      <c r="AI101" s="785"/>
      <c r="AJ101" s="785"/>
      <c r="AK101" s="785"/>
      <c r="AL101" s="785"/>
      <c r="AM101" s="785"/>
      <c r="AN101" s="785" t="s">
        <v>9425</v>
      </c>
      <c r="AO101" s="785" t="s">
        <v>10273</v>
      </c>
      <c r="AP101" s="777" t="s">
        <v>1228</v>
      </c>
      <c r="AQ101" s="388" t="s">
        <v>10274</v>
      </c>
      <c r="AX101" s="778"/>
    </row>
    <row r="102" spans="1:50" ht="15.75" customHeight="1">
      <c r="A102" s="228"/>
      <c r="B102" s="438" t="s">
        <v>2791</v>
      </c>
      <c r="C102" s="461" t="s">
        <v>10275</v>
      </c>
      <c r="D102" s="461" t="s">
        <v>9868</v>
      </c>
      <c r="E102" s="461" t="s">
        <v>10276</v>
      </c>
      <c r="F102" s="461"/>
      <c r="G102" s="461" t="s">
        <v>10277</v>
      </c>
      <c r="H102" s="461" t="s">
        <v>10102</v>
      </c>
      <c r="I102" s="461">
        <v>8</v>
      </c>
      <c r="J102" s="461"/>
      <c r="K102" s="461"/>
      <c r="L102" s="461"/>
      <c r="M102" s="779"/>
      <c r="N102" s="461"/>
      <c r="O102" s="461"/>
      <c r="P102" s="461"/>
      <c r="Q102" s="461" t="s">
        <v>9458</v>
      </c>
      <c r="R102" s="461"/>
      <c r="S102" s="461"/>
      <c r="T102" s="461" t="s">
        <v>10278</v>
      </c>
      <c r="U102" s="461" t="s">
        <v>9609</v>
      </c>
      <c r="V102" s="461" t="s">
        <v>10279</v>
      </c>
      <c r="W102" s="461" t="s">
        <v>3535</v>
      </c>
      <c r="X102" s="452" t="s">
        <v>3535</v>
      </c>
      <c r="AG102" s="397"/>
      <c r="AH102" s="397"/>
      <c r="AI102" s="397"/>
      <c r="AJ102" s="397"/>
      <c r="AK102" s="397"/>
      <c r="AL102" s="397"/>
      <c r="AM102" s="397"/>
      <c r="AN102" s="397" t="s">
        <v>9425</v>
      </c>
      <c r="AO102" s="397" t="s">
        <v>10280</v>
      </c>
      <c r="AP102" s="781" t="s">
        <v>1228</v>
      </c>
      <c r="AQ102" s="397"/>
      <c r="AX102" s="782"/>
    </row>
    <row r="103" spans="1:50" ht="15.75" customHeight="1">
      <c r="A103" s="289"/>
      <c r="B103" s="429" t="s">
        <v>2795</v>
      </c>
      <c r="C103" s="298"/>
      <c r="D103" s="298"/>
      <c r="E103" s="298"/>
      <c r="F103" s="298"/>
      <c r="G103" s="298"/>
      <c r="H103" s="298"/>
      <c r="I103" s="298"/>
      <c r="J103" s="298"/>
      <c r="K103" s="298"/>
      <c r="L103" s="298"/>
      <c r="M103" s="775"/>
      <c r="N103" s="298"/>
      <c r="O103" s="298"/>
      <c r="P103" s="298"/>
      <c r="Q103" s="298"/>
      <c r="R103" s="298"/>
      <c r="S103" s="298"/>
      <c r="T103" s="298"/>
      <c r="U103" s="298"/>
      <c r="V103" s="298"/>
      <c r="W103" s="298"/>
      <c r="X103" s="776"/>
      <c r="AG103" s="785" t="s">
        <v>10281</v>
      </c>
      <c r="AH103" s="785" t="s">
        <v>10282</v>
      </c>
      <c r="AI103" s="388"/>
      <c r="AJ103" s="785" t="s">
        <v>10270</v>
      </c>
      <c r="AK103" s="785" t="s">
        <v>10283</v>
      </c>
      <c r="AL103" s="785"/>
      <c r="AM103" s="785" t="s">
        <v>10284</v>
      </c>
      <c r="AN103" s="785" t="s">
        <v>9401</v>
      </c>
      <c r="AO103" s="785" t="s">
        <v>10285</v>
      </c>
      <c r="AP103" s="777" t="s">
        <v>10286</v>
      </c>
      <c r="AQ103" s="388"/>
      <c r="AX103" s="778"/>
    </row>
    <row r="104" spans="1:50" ht="15.75" customHeight="1">
      <c r="A104" s="228"/>
      <c r="B104" s="438" t="s">
        <v>2798</v>
      </c>
      <c r="C104" s="461"/>
      <c r="D104" s="461"/>
      <c r="E104" s="461"/>
      <c r="F104" s="461"/>
      <c r="G104" s="461"/>
      <c r="H104" s="461"/>
      <c r="I104" s="461"/>
      <c r="J104" s="461"/>
      <c r="K104" s="461"/>
      <c r="L104" s="461"/>
      <c r="M104" s="779"/>
      <c r="N104" s="461"/>
      <c r="O104" s="461"/>
      <c r="P104" s="461"/>
      <c r="Q104" s="461"/>
      <c r="R104" s="461"/>
      <c r="S104" s="461"/>
      <c r="T104" s="461"/>
      <c r="U104" s="461"/>
      <c r="V104" s="461"/>
      <c r="W104" s="461"/>
      <c r="X104" s="452"/>
      <c r="AG104" s="397" t="s">
        <v>10287</v>
      </c>
      <c r="AH104" s="397"/>
      <c r="AI104" s="397"/>
      <c r="AJ104" s="397"/>
      <c r="AK104" s="397"/>
      <c r="AL104" s="397"/>
      <c r="AM104" s="397" t="s">
        <v>2232</v>
      </c>
      <c r="AN104" s="397" t="s">
        <v>9401</v>
      </c>
      <c r="AO104" s="397" t="s">
        <v>10288</v>
      </c>
      <c r="AP104" s="781" t="s">
        <v>10289</v>
      </c>
      <c r="AQ104" s="397" t="s">
        <v>9514</v>
      </c>
      <c r="AX104" s="782"/>
    </row>
    <row r="105" spans="1:50" ht="15.75" customHeight="1">
      <c r="A105" s="289"/>
      <c r="B105" s="429" t="s">
        <v>2790</v>
      </c>
      <c r="C105" s="298"/>
      <c r="D105" s="298"/>
      <c r="E105" s="298"/>
      <c r="F105" s="298"/>
      <c r="G105" s="298"/>
      <c r="H105" s="298"/>
      <c r="I105" s="298"/>
      <c r="J105" s="298"/>
      <c r="K105" s="298"/>
      <c r="L105" s="298"/>
      <c r="M105" s="775"/>
      <c r="N105" s="298"/>
      <c r="O105" s="298"/>
      <c r="P105" s="298"/>
      <c r="Q105" s="298"/>
      <c r="R105" s="298"/>
      <c r="S105" s="298"/>
      <c r="T105" s="298"/>
      <c r="U105" s="298"/>
      <c r="V105" s="298"/>
      <c r="W105" s="298"/>
      <c r="X105" s="776"/>
      <c r="AG105" s="785" t="s">
        <v>10290</v>
      </c>
      <c r="AH105" s="785" t="s">
        <v>10291</v>
      </c>
      <c r="AI105" s="785"/>
      <c r="AJ105" s="785" t="s">
        <v>9458</v>
      </c>
      <c r="AK105" s="785" t="s">
        <v>10292</v>
      </c>
      <c r="AL105" s="785" t="s">
        <v>2232</v>
      </c>
      <c r="AM105" s="785" t="s">
        <v>10293</v>
      </c>
      <c r="AN105" s="785" t="s">
        <v>10294</v>
      </c>
      <c r="AO105" s="785" t="s">
        <v>10295</v>
      </c>
      <c r="AP105" s="777" t="s">
        <v>3535</v>
      </c>
      <c r="AQ105" s="388"/>
      <c r="AX105" s="778"/>
    </row>
    <row r="106" spans="1:50" ht="15.75" customHeight="1">
      <c r="A106" s="354"/>
      <c r="B106" s="438" t="s">
        <v>2796</v>
      </c>
      <c r="C106" s="461" t="s">
        <v>10296</v>
      </c>
      <c r="D106" s="461" t="s">
        <v>9898</v>
      </c>
      <c r="E106" s="461" t="s">
        <v>10297</v>
      </c>
      <c r="F106" s="461"/>
      <c r="G106" s="461" t="s">
        <v>10193</v>
      </c>
      <c r="H106" s="461">
        <v>2</v>
      </c>
      <c r="I106" s="461" t="s">
        <v>10298</v>
      </c>
      <c r="J106" s="461" t="s">
        <v>9720</v>
      </c>
      <c r="K106" s="461" t="s">
        <v>10299</v>
      </c>
      <c r="L106" s="461"/>
      <c r="M106" s="779" t="s">
        <v>9482</v>
      </c>
      <c r="N106" s="461" t="s">
        <v>10300</v>
      </c>
      <c r="O106" s="461" t="s">
        <v>10301</v>
      </c>
      <c r="P106" s="461"/>
      <c r="Q106" s="461" t="s">
        <v>10302</v>
      </c>
      <c r="R106" s="461"/>
      <c r="S106" s="461"/>
      <c r="T106" s="461" t="s">
        <v>10303</v>
      </c>
      <c r="U106" s="461"/>
      <c r="V106" s="461" t="s">
        <v>9489</v>
      </c>
      <c r="W106" s="461" t="s">
        <v>10304</v>
      </c>
      <c r="X106" s="452" t="s">
        <v>10305</v>
      </c>
      <c r="AG106" s="397" t="s">
        <v>10306</v>
      </c>
      <c r="AH106" s="397"/>
      <c r="AI106" s="397"/>
      <c r="AJ106" s="397" t="s">
        <v>10307</v>
      </c>
      <c r="AK106" s="397"/>
      <c r="AL106" s="397"/>
      <c r="AM106" s="397"/>
      <c r="AN106" s="397" t="s">
        <v>10308</v>
      </c>
      <c r="AO106" s="397" t="s">
        <v>10309</v>
      </c>
      <c r="AP106" s="792"/>
      <c r="AQ106" s="397"/>
      <c r="AX106" s="782"/>
    </row>
    <row r="107" spans="1:50" ht="15.75" customHeight="1">
      <c r="A107" s="289"/>
      <c r="B107" s="429" t="s">
        <v>2794</v>
      </c>
      <c r="C107" s="298"/>
      <c r="D107" s="298"/>
      <c r="E107" s="298"/>
      <c r="F107" s="298"/>
      <c r="G107" s="298"/>
      <c r="H107" s="298"/>
      <c r="I107" s="298"/>
      <c r="J107" s="298"/>
      <c r="K107" s="298"/>
      <c r="L107" s="298"/>
      <c r="M107" s="775"/>
      <c r="N107" s="298"/>
      <c r="O107" s="298"/>
      <c r="P107" s="298"/>
      <c r="Q107" s="298"/>
      <c r="R107" s="298"/>
      <c r="S107" s="298"/>
      <c r="T107" s="298"/>
      <c r="U107" s="298"/>
      <c r="V107" s="298"/>
      <c r="W107" s="298"/>
      <c r="X107" s="776"/>
      <c r="AG107" s="388"/>
      <c r="AH107" s="388"/>
      <c r="AI107" s="388"/>
      <c r="AJ107" s="388"/>
      <c r="AK107" s="388"/>
      <c r="AL107" s="388"/>
      <c r="AM107" s="388"/>
      <c r="AN107" s="388"/>
      <c r="AO107" s="388"/>
      <c r="AP107" s="786"/>
      <c r="AQ107" s="388"/>
      <c r="AX107" s="778"/>
    </row>
    <row r="108" spans="1:50" ht="15.75" customHeight="1">
      <c r="A108" s="228"/>
      <c r="B108" s="438" t="s">
        <v>2797</v>
      </c>
      <c r="C108" s="461"/>
      <c r="D108" s="461"/>
      <c r="E108" s="461" t="s">
        <v>9393</v>
      </c>
      <c r="F108" s="461"/>
      <c r="G108" s="461" t="s">
        <v>10193</v>
      </c>
      <c r="H108" s="461"/>
      <c r="I108" s="461"/>
      <c r="J108" s="461"/>
      <c r="K108" s="461"/>
      <c r="L108" s="461"/>
      <c r="M108" s="779"/>
      <c r="N108" s="461"/>
      <c r="O108" s="461" t="s">
        <v>10310</v>
      </c>
      <c r="P108" s="461"/>
      <c r="Q108" s="461"/>
      <c r="R108" s="461" t="s">
        <v>10311</v>
      </c>
      <c r="S108" s="461"/>
      <c r="T108" s="461" t="s">
        <v>10312</v>
      </c>
      <c r="U108" s="461"/>
      <c r="V108" s="461"/>
      <c r="W108" s="461"/>
      <c r="X108" s="452" t="s">
        <v>1228</v>
      </c>
      <c r="AG108" s="397"/>
      <c r="AH108" s="397" t="s">
        <v>10313</v>
      </c>
      <c r="AI108" s="397"/>
      <c r="AJ108" s="397"/>
      <c r="AK108" s="397" t="s">
        <v>10314</v>
      </c>
      <c r="AL108" s="397"/>
      <c r="AM108" s="397" t="s">
        <v>10315</v>
      </c>
      <c r="AN108" s="397" t="s">
        <v>10316</v>
      </c>
      <c r="AO108" s="397"/>
      <c r="AP108" s="781" t="s">
        <v>1228</v>
      </c>
      <c r="AQ108" s="397"/>
      <c r="AX108" s="782"/>
    </row>
    <row r="109" spans="1:50" ht="15.75" customHeight="1">
      <c r="A109" s="289"/>
      <c r="B109" s="429" t="s">
        <v>2792</v>
      </c>
      <c r="C109" s="298"/>
      <c r="D109" s="298"/>
      <c r="E109" s="298"/>
      <c r="F109" s="298"/>
      <c r="G109" s="298"/>
      <c r="H109" s="298"/>
      <c r="I109" s="298"/>
      <c r="J109" s="298"/>
      <c r="K109" s="298"/>
      <c r="L109" s="298"/>
      <c r="M109" s="775"/>
      <c r="N109" s="298"/>
      <c r="O109" s="298"/>
      <c r="P109" s="298"/>
      <c r="Q109" s="298"/>
      <c r="R109" s="298"/>
      <c r="S109" s="298"/>
      <c r="T109" s="298"/>
      <c r="U109" s="298"/>
      <c r="V109" s="298"/>
      <c r="W109" s="298"/>
      <c r="X109" s="776"/>
      <c r="AG109" s="388"/>
      <c r="AH109" s="785"/>
      <c r="AI109" s="785" t="s">
        <v>10317</v>
      </c>
      <c r="AJ109" s="785"/>
      <c r="AK109" s="785" t="s">
        <v>10318</v>
      </c>
      <c r="AL109" s="785"/>
      <c r="AM109" s="785"/>
      <c r="AN109" s="785" t="s">
        <v>4725</v>
      </c>
      <c r="AO109" s="785" t="s">
        <v>10319</v>
      </c>
      <c r="AP109" s="777" t="s">
        <v>1228</v>
      </c>
      <c r="AQ109" s="388"/>
      <c r="AX109" s="778"/>
    </row>
    <row r="110" spans="1:50" ht="15.75" customHeight="1">
      <c r="A110" s="354" t="s">
        <v>2799</v>
      </c>
      <c r="B110" s="438" t="s">
        <v>2800</v>
      </c>
      <c r="C110" s="461"/>
      <c r="D110" s="461"/>
      <c r="E110" s="461"/>
      <c r="F110" s="461"/>
      <c r="G110" s="461"/>
      <c r="H110" s="461"/>
      <c r="I110" s="461"/>
      <c r="J110" s="461"/>
      <c r="K110" s="461"/>
      <c r="L110" s="461"/>
      <c r="M110" s="779"/>
      <c r="N110" s="461"/>
      <c r="O110" s="461"/>
      <c r="P110" s="461"/>
      <c r="Q110" s="461"/>
      <c r="R110" s="461"/>
      <c r="S110" s="461"/>
      <c r="T110" s="461"/>
      <c r="U110" s="461"/>
      <c r="V110" s="461"/>
      <c r="W110" s="793"/>
      <c r="X110" s="452"/>
      <c r="AG110" s="397"/>
      <c r="AH110" s="397"/>
      <c r="AI110" s="397" t="s">
        <v>10320</v>
      </c>
      <c r="AJ110" s="397" t="s">
        <v>10321</v>
      </c>
      <c r="AK110" s="397"/>
      <c r="AL110" s="397"/>
      <c r="AM110" s="397" t="s">
        <v>10322</v>
      </c>
      <c r="AN110" s="397" t="s">
        <v>9401</v>
      </c>
      <c r="AO110" s="794"/>
      <c r="AP110" s="781" t="s">
        <v>10323</v>
      </c>
      <c r="AQ110" s="397" t="s">
        <v>10324</v>
      </c>
      <c r="AX110" s="782"/>
    </row>
    <row r="111" spans="1:50" ht="15.75" customHeight="1">
      <c r="A111" s="366" t="s">
        <v>3776</v>
      </c>
      <c r="B111" s="429" t="s">
        <v>2819</v>
      </c>
      <c r="C111" s="298"/>
      <c r="D111" s="298"/>
      <c r="E111" s="298"/>
      <c r="F111" s="298"/>
      <c r="G111" s="298"/>
      <c r="H111" s="298"/>
      <c r="I111" s="298"/>
      <c r="J111" s="298"/>
      <c r="K111" s="298"/>
      <c r="L111" s="298"/>
      <c r="M111" s="775"/>
      <c r="N111" s="298"/>
      <c r="O111" s="298"/>
      <c r="P111" s="298"/>
      <c r="Q111" s="298"/>
      <c r="R111" s="298"/>
      <c r="S111" s="298"/>
      <c r="T111" s="298"/>
      <c r="U111" s="298"/>
      <c r="V111" s="298"/>
      <c r="W111" s="298"/>
      <c r="X111" s="776"/>
      <c r="AG111" s="785" t="s">
        <v>10325</v>
      </c>
      <c r="AH111" s="785" t="s">
        <v>10326</v>
      </c>
      <c r="AI111" s="785"/>
      <c r="AJ111" s="785"/>
      <c r="AK111" s="388"/>
      <c r="AL111" s="388"/>
      <c r="AM111" s="785" t="s">
        <v>2232</v>
      </c>
      <c r="AN111" s="785" t="s">
        <v>9425</v>
      </c>
      <c r="AO111" s="388"/>
      <c r="AP111" s="786"/>
      <c r="AQ111" s="388" t="s">
        <v>10324</v>
      </c>
      <c r="AX111" s="778"/>
    </row>
    <row r="112" spans="1:50" ht="15.75" customHeight="1">
      <c r="A112" s="228"/>
      <c r="B112" s="438" t="s">
        <v>10327</v>
      </c>
      <c r="C112" s="461"/>
      <c r="D112" s="461"/>
      <c r="E112" s="461"/>
      <c r="F112" s="461"/>
      <c r="G112" s="461"/>
      <c r="H112" s="461"/>
      <c r="I112" s="461"/>
      <c r="J112" s="461"/>
      <c r="K112" s="461"/>
      <c r="L112" s="461"/>
      <c r="M112" s="779"/>
      <c r="N112" s="461"/>
      <c r="O112" s="461"/>
      <c r="P112" s="461"/>
      <c r="Q112" s="461"/>
      <c r="R112" s="461"/>
      <c r="S112" s="461"/>
      <c r="T112" s="461"/>
      <c r="U112" s="461"/>
      <c r="V112" s="461"/>
      <c r="W112" s="461"/>
      <c r="X112" s="452"/>
      <c r="AG112" s="397"/>
      <c r="AH112" s="397"/>
      <c r="AI112" s="397"/>
      <c r="AJ112" s="397"/>
      <c r="AK112" s="397"/>
      <c r="AL112" s="397"/>
      <c r="AM112" s="397"/>
      <c r="AN112" s="397"/>
      <c r="AO112" s="397"/>
      <c r="AP112" s="781"/>
      <c r="AQ112" s="397"/>
      <c r="AX112" s="782"/>
    </row>
    <row r="113" spans="1:50" ht="15.75" customHeight="1">
      <c r="A113" s="228"/>
      <c r="B113" s="438" t="s">
        <v>2814</v>
      </c>
      <c r="C113" s="461" t="s">
        <v>10328</v>
      </c>
      <c r="D113" s="461" t="s">
        <v>9667</v>
      </c>
      <c r="E113" s="461" t="s">
        <v>10240</v>
      </c>
      <c r="F113" s="461"/>
      <c r="G113" s="461" t="s">
        <v>10193</v>
      </c>
      <c r="H113" s="461" t="s">
        <v>10329</v>
      </c>
      <c r="I113" s="461">
        <v>15</v>
      </c>
      <c r="J113" s="461" t="s">
        <v>9720</v>
      </c>
      <c r="K113" s="461"/>
      <c r="L113" s="461"/>
      <c r="M113" s="779"/>
      <c r="N113" s="461"/>
      <c r="O113" s="461"/>
      <c r="P113" s="461"/>
      <c r="Q113" s="461"/>
      <c r="R113" s="461"/>
      <c r="S113" s="461"/>
      <c r="T113" s="461"/>
      <c r="U113" s="461"/>
      <c r="V113" s="461"/>
      <c r="W113" s="461"/>
      <c r="X113" s="452"/>
      <c r="AG113" s="397" t="s">
        <v>10330</v>
      </c>
      <c r="AH113" s="397" t="s">
        <v>10331</v>
      </c>
      <c r="AI113" s="397"/>
      <c r="AJ113" s="397"/>
      <c r="AK113" s="397"/>
      <c r="AL113" s="397"/>
      <c r="AM113" s="397"/>
      <c r="AN113" s="397" t="s">
        <v>9425</v>
      </c>
      <c r="AO113" s="397" t="s">
        <v>10332</v>
      </c>
      <c r="AP113" s="781" t="s">
        <v>10333</v>
      </c>
      <c r="AQ113" s="397" t="s">
        <v>9460</v>
      </c>
      <c r="AX113" s="782"/>
    </row>
    <row r="114" spans="1:50" ht="15.75" customHeight="1">
      <c r="A114" s="289"/>
      <c r="B114" s="429" t="s">
        <v>2816</v>
      </c>
      <c r="C114" s="298" t="s">
        <v>10334</v>
      </c>
      <c r="D114" s="298" t="s">
        <v>10335</v>
      </c>
      <c r="E114" s="298" t="s">
        <v>9393</v>
      </c>
      <c r="F114" s="298" t="s">
        <v>10336</v>
      </c>
      <c r="G114" s="298" t="s">
        <v>10337</v>
      </c>
      <c r="H114" s="298" t="s">
        <v>10102</v>
      </c>
      <c r="I114" s="298">
        <v>19</v>
      </c>
      <c r="J114" s="298"/>
      <c r="K114" s="298" t="s">
        <v>10338</v>
      </c>
      <c r="L114" s="298" t="s">
        <v>10339</v>
      </c>
      <c r="M114" s="775"/>
      <c r="N114" s="298" t="s">
        <v>10340</v>
      </c>
      <c r="O114" s="298"/>
      <c r="P114" s="298"/>
      <c r="Q114" s="298" t="s">
        <v>10341</v>
      </c>
      <c r="R114" s="298"/>
      <c r="S114" s="298"/>
      <c r="T114" s="298" t="s">
        <v>10342</v>
      </c>
      <c r="U114" s="298" t="s">
        <v>10343</v>
      </c>
      <c r="V114" s="298"/>
      <c r="W114" s="298" t="s">
        <v>10344</v>
      </c>
      <c r="X114" s="776" t="s">
        <v>10345</v>
      </c>
      <c r="AG114" s="388"/>
      <c r="AH114" s="388"/>
      <c r="AI114" s="388"/>
      <c r="AJ114" s="388"/>
      <c r="AK114" s="388"/>
      <c r="AL114" s="388"/>
      <c r="AM114" s="388"/>
      <c r="AN114" s="388"/>
      <c r="AO114" s="785" t="s">
        <v>1228</v>
      </c>
      <c r="AP114" s="777" t="s">
        <v>2232</v>
      </c>
      <c r="AQ114" s="388"/>
      <c r="AX114" s="778"/>
    </row>
    <row r="115" spans="1:50" ht="15.75" customHeight="1">
      <c r="A115" s="228"/>
      <c r="B115" s="438" t="s">
        <v>2984</v>
      </c>
      <c r="C115" s="461" t="s">
        <v>10346</v>
      </c>
      <c r="D115" s="461" t="s">
        <v>10347</v>
      </c>
      <c r="E115" s="461" t="s">
        <v>9393</v>
      </c>
      <c r="F115" s="461"/>
      <c r="G115" s="461" t="s">
        <v>10348</v>
      </c>
      <c r="H115" s="461" t="s">
        <v>10349</v>
      </c>
      <c r="I115" s="461"/>
      <c r="J115" s="461"/>
      <c r="K115" s="461"/>
      <c r="L115" s="461" t="s">
        <v>10350</v>
      </c>
      <c r="M115" s="779"/>
      <c r="N115" s="461" t="s">
        <v>10351</v>
      </c>
      <c r="O115" s="461" t="s">
        <v>10352</v>
      </c>
      <c r="P115" s="461"/>
      <c r="Q115" s="461" t="s">
        <v>10353</v>
      </c>
      <c r="R115" s="461"/>
      <c r="S115" s="461"/>
      <c r="T115" s="461" t="s">
        <v>10354</v>
      </c>
      <c r="U115" s="461" t="s">
        <v>9425</v>
      </c>
      <c r="V115" s="461"/>
      <c r="W115" s="461" t="s">
        <v>10355</v>
      </c>
      <c r="X115" s="452"/>
      <c r="AG115" s="397" t="s">
        <v>10356</v>
      </c>
      <c r="AH115" s="397" t="s">
        <v>10357</v>
      </c>
      <c r="AI115" s="397"/>
      <c r="AJ115" s="397"/>
      <c r="AK115" s="397"/>
      <c r="AL115" s="397"/>
      <c r="AM115" s="397"/>
      <c r="AN115" s="397" t="s">
        <v>10358</v>
      </c>
      <c r="AO115" s="397" t="s">
        <v>10359</v>
      </c>
      <c r="AP115" s="792"/>
      <c r="AQ115" s="397" t="s">
        <v>10360</v>
      </c>
      <c r="AX115" s="782"/>
    </row>
    <row r="116" spans="1:50" ht="15.75" hidden="1" customHeight="1">
      <c r="A116" s="289"/>
      <c r="B116" s="429" t="s">
        <v>2822</v>
      </c>
      <c r="C116" s="298"/>
      <c r="D116" s="298"/>
      <c r="E116" s="298"/>
      <c r="F116" s="298"/>
      <c r="G116" s="298"/>
      <c r="H116" s="298"/>
      <c r="I116" s="298"/>
      <c r="J116" s="298"/>
      <c r="K116" s="298"/>
      <c r="L116" s="298"/>
      <c r="M116" s="775"/>
      <c r="N116" s="298"/>
      <c r="O116" s="298"/>
      <c r="P116" s="298"/>
      <c r="Q116" s="298"/>
      <c r="R116" s="298"/>
      <c r="S116" s="298"/>
      <c r="T116" s="298"/>
      <c r="U116" s="298"/>
      <c r="V116" s="298"/>
      <c r="W116" s="298"/>
      <c r="X116" s="776"/>
      <c r="AG116" s="388"/>
      <c r="AH116" s="785" t="s">
        <v>10361</v>
      </c>
      <c r="AI116" s="785"/>
      <c r="AJ116" s="785"/>
      <c r="AK116" s="388"/>
      <c r="AL116" s="388"/>
      <c r="AM116" s="785" t="s">
        <v>10293</v>
      </c>
      <c r="AN116" s="785" t="s">
        <v>10362</v>
      </c>
      <c r="AO116" s="785" t="s">
        <v>10363</v>
      </c>
      <c r="AP116" s="777" t="s">
        <v>2232</v>
      </c>
      <c r="AQ116" s="388" t="s">
        <v>9514</v>
      </c>
      <c r="AX116" s="778"/>
    </row>
    <row r="117" spans="1:50" ht="15.75" hidden="1" customHeight="1">
      <c r="A117" s="228"/>
      <c r="B117" s="438" t="s">
        <v>2804</v>
      </c>
      <c r="C117" s="461"/>
      <c r="D117" s="461"/>
      <c r="E117" s="461"/>
      <c r="F117" s="461"/>
      <c r="G117" s="461"/>
      <c r="H117" s="461"/>
      <c r="I117" s="461"/>
      <c r="J117" s="461"/>
      <c r="K117" s="461"/>
      <c r="L117" s="461"/>
      <c r="M117" s="779"/>
      <c r="N117" s="461"/>
      <c r="O117" s="461"/>
      <c r="P117" s="461"/>
      <c r="Q117" s="461"/>
      <c r="R117" s="461"/>
      <c r="S117" s="461"/>
      <c r="T117" s="461"/>
      <c r="U117" s="461"/>
      <c r="V117" s="461"/>
      <c r="W117" s="461"/>
      <c r="X117" s="452"/>
      <c r="AG117" s="397" t="s">
        <v>10364</v>
      </c>
      <c r="AH117" s="397"/>
      <c r="AI117" s="397" t="s">
        <v>3650</v>
      </c>
      <c r="AJ117" s="397" t="s">
        <v>10365</v>
      </c>
      <c r="AK117" s="397"/>
      <c r="AL117" s="397"/>
      <c r="AM117" s="397" t="s">
        <v>10366</v>
      </c>
      <c r="AN117" s="397" t="s">
        <v>10367</v>
      </c>
      <c r="AO117" s="397" t="s">
        <v>10368</v>
      </c>
      <c r="AP117" s="781" t="s">
        <v>10369</v>
      </c>
      <c r="AQ117" s="397"/>
      <c r="AX117" s="782"/>
    </row>
    <row r="118" spans="1:50" ht="15.75" hidden="1" customHeight="1">
      <c r="A118" s="289"/>
      <c r="B118" s="429" t="s">
        <v>2830</v>
      </c>
      <c r="C118" s="298"/>
      <c r="D118" s="298"/>
      <c r="E118" s="298"/>
      <c r="F118" s="298"/>
      <c r="G118" s="298"/>
      <c r="H118" s="298"/>
      <c r="I118" s="298"/>
      <c r="J118" s="298"/>
      <c r="K118" s="298"/>
      <c r="L118" s="298"/>
      <c r="M118" s="775"/>
      <c r="N118" s="298"/>
      <c r="O118" s="298"/>
      <c r="P118" s="298"/>
      <c r="Q118" s="298"/>
      <c r="R118" s="298"/>
      <c r="S118" s="298"/>
      <c r="T118" s="298"/>
      <c r="U118" s="298"/>
      <c r="V118" s="298"/>
      <c r="W118" s="298"/>
      <c r="X118" s="776"/>
      <c r="AG118" s="798" t="s">
        <v>10370</v>
      </c>
      <c r="AH118" s="798" t="s">
        <v>10371</v>
      </c>
      <c r="AI118" s="798"/>
      <c r="AJ118" s="798"/>
      <c r="AK118" s="798" t="s">
        <v>10372</v>
      </c>
      <c r="AL118" s="798"/>
      <c r="AM118" s="798" t="s">
        <v>10373</v>
      </c>
      <c r="AN118" s="798" t="s">
        <v>4725</v>
      </c>
      <c r="AO118" s="798" t="s">
        <v>10374</v>
      </c>
      <c r="AP118" s="799" t="s">
        <v>10375</v>
      </c>
      <c r="AQ118" s="388" t="s">
        <v>10376</v>
      </c>
      <c r="AX118" s="778"/>
    </row>
    <row r="119" spans="1:50" ht="15.75" hidden="1" customHeight="1">
      <c r="A119" s="354" t="s">
        <v>13</v>
      </c>
      <c r="B119" s="438" t="s">
        <v>2815</v>
      </c>
      <c r="C119" s="461"/>
      <c r="D119" s="461"/>
      <c r="E119" s="461"/>
      <c r="F119" s="461"/>
      <c r="G119" s="461"/>
      <c r="H119" s="461"/>
      <c r="I119" s="461"/>
      <c r="J119" s="461"/>
      <c r="K119" s="461"/>
      <c r="L119" s="461"/>
      <c r="M119" s="779"/>
      <c r="N119" s="461"/>
      <c r="O119" s="461"/>
      <c r="P119" s="461"/>
      <c r="Q119" s="461"/>
      <c r="R119" s="461"/>
      <c r="S119" s="461"/>
      <c r="T119" s="461"/>
      <c r="U119" s="461"/>
      <c r="V119" s="461"/>
      <c r="W119" s="461"/>
      <c r="X119" s="452"/>
      <c r="AG119" s="782" t="s">
        <v>9420</v>
      </c>
      <c r="AH119" s="397" t="s">
        <v>10377</v>
      </c>
      <c r="AI119" s="397"/>
      <c r="AJ119" s="397"/>
      <c r="AK119" s="397"/>
      <c r="AL119" s="397"/>
      <c r="AM119" s="397"/>
      <c r="AN119" s="397" t="s">
        <v>9609</v>
      </c>
      <c r="AO119" s="397" t="s">
        <v>10378</v>
      </c>
      <c r="AP119" s="792"/>
      <c r="AQ119" s="397"/>
      <c r="AX119" s="782"/>
    </row>
    <row r="120" spans="1:50" ht="15.75" hidden="1" customHeight="1">
      <c r="A120" s="289"/>
      <c r="B120" s="429" t="s">
        <v>2832</v>
      </c>
      <c r="C120" s="298"/>
      <c r="D120" s="298"/>
      <c r="E120" s="298"/>
      <c r="F120" s="298"/>
      <c r="G120" s="298"/>
      <c r="H120" s="298"/>
      <c r="I120" s="298"/>
      <c r="J120" s="298"/>
      <c r="K120" s="298"/>
      <c r="L120" s="298"/>
      <c r="M120" s="775"/>
      <c r="N120" s="298"/>
      <c r="O120" s="298"/>
      <c r="P120" s="298"/>
      <c r="Q120" s="298"/>
      <c r="R120" s="298"/>
      <c r="S120" s="298"/>
      <c r="T120" s="298"/>
      <c r="U120" s="298"/>
      <c r="V120" s="298"/>
      <c r="W120" s="298"/>
      <c r="X120" s="776"/>
      <c r="AG120" s="388"/>
      <c r="AH120" s="388"/>
      <c r="AI120" s="388"/>
      <c r="AJ120" s="388"/>
      <c r="AK120" s="388"/>
      <c r="AL120" s="388"/>
      <c r="AM120" s="388"/>
      <c r="AN120" s="388"/>
      <c r="AO120" s="388"/>
      <c r="AP120" s="786"/>
      <c r="AQ120" s="388"/>
      <c r="AX120" s="778"/>
    </row>
    <row r="121" spans="1:50" ht="15.75" hidden="1" customHeight="1">
      <c r="A121" s="228"/>
      <c r="B121" s="438" t="s">
        <v>2812</v>
      </c>
      <c r="C121" s="461"/>
      <c r="D121" s="461"/>
      <c r="E121" s="461"/>
      <c r="F121" s="461"/>
      <c r="G121" s="461"/>
      <c r="H121" s="461"/>
      <c r="I121" s="461"/>
      <c r="J121" s="461"/>
      <c r="K121" s="461"/>
      <c r="L121" s="461"/>
      <c r="M121" s="779"/>
      <c r="N121" s="461"/>
      <c r="O121" s="461"/>
      <c r="P121" s="461"/>
      <c r="Q121" s="461"/>
      <c r="R121" s="461"/>
      <c r="S121" s="461"/>
      <c r="T121" s="461"/>
      <c r="U121" s="461"/>
      <c r="V121" s="461"/>
      <c r="W121" s="461"/>
      <c r="X121" s="452"/>
      <c r="AG121" s="397"/>
      <c r="AH121" s="780" t="s">
        <v>10326</v>
      </c>
      <c r="AI121" s="780"/>
      <c r="AJ121" s="780"/>
      <c r="AK121" s="397"/>
      <c r="AL121" s="397"/>
      <c r="AM121" s="780" t="s">
        <v>2232</v>
      </c>
      <c r="AN121" s="397"/>
      <c r="AO121" s="780" t="s">
        <v>9915</v>
      </c>
      <c r="AP121" s="792"/>
      <c r="AQ121" s="397"/>
      <c r="AX121" s="782"/>
    </row>
    <row r="122" spans="1:50" ht="15.75" hidden="1" customHeight="1">
      <c r="A122" s="289"/>
      <c r="B122" s="429" t="s">
        <v>2827</v>
      </c>
      <c r="C122" s="298"/>
      <c r="D122" s="298"/>
      <c r="E122" s="298"/>
      <c r="F122" s="298"/>
      <c r="G122" s="298"/>
      <c r="H122" s="298"/>
      <c r="I122" s="298"/>
      <c r="J122" s="298"/>
      <c r="K122" s="298"/>
      <c r="L122" s="298"/>
      <c r="M122" s="775"/>
      <c r="N122" s="298"/>
      <c r="O122" s="298"/>
      <c r="P122" s="298"/>
      <c r="Q122" s="298"/>
      <c r="R122" s="298"/>
      <c r="S122" s="298"/>
      <c r="T122" s="298"/>
      <c r="U122" s="800"/>
      <c r="V122" s="800"/>
      <c r="W122" s="298"/>
      <c r="X122" s="776"/>
      <c r="AG122" s="785"/>
      <c r="AH122" s="785" t="s">
        <v>10352</v>
      </c>
      <c r="AI122" s="785"/>
      <c r="AJ122" s="785"/>
      <c r="AK122" s="388"/>
      <c r="AL122" s="388"/>
      <c r="AM122" s="388" t="s">
        <v>1228</v>
      </c>
      <c r="AN122" s="801" t="s">
        <v>10379</v>
      </c>
      <c r="AO122" s="785" t="s">
        <v>10380</v>
      </c>
      <c r="AP122" s="777" t="s">
        <v>2232</v>
      </c>
      <c r="AQ122" s="388" t="s">
        <v>10381</v>
      </c>
      <c r="AX122" s="778"/>
    </row>
    <row r="123" spans="1:50" ht="15.75" customHeight="1">
      <c r="A123" s="228"/>
      <c r="B123" s="438" t="s">
        <v>2813</v>
      </c>
      <c r="C123" s="461"/>
      <c r="D123" s="461"/>
      <c r="E123" s="461"/>
      <c r="F123" s="461"/>
      <c r="G123" s="461"/>
      <c r="H123" s="461"/>
      <c r="I123" s="461"/>
      <c r="J123" s="461"/>
      <c r="K123" s="461"/>
      <c r="L123" s="461"/>
      <c r="M123" s="779"/>
      <c r="N123" s="461" t="s">
        <v>10382</v>
      </c>
      <c r="O123" s="461" t="s">
        <v>10383</v>
      </c>
      <c r="P123" s="461"/>
      <c r="Q123" s="461" t="s">
        <v>10384</v>
      </c>
      <c r="R123" s="461" t="s">
        <v>10385</v>
      </c>
      <c r="S123" s="461"/>
      <c r="T123" s="461"/>
      <c r="U123" s="461" t="s">
        <v>9425</v>
      </c>
      <c r="V123" s="461"/>
      <c r="W123" s="461" t="s">
        <v>10386</v>
      </c>
      <c r="X123" s="452"/>
      <c r="AG123" s="780" t="s">
        <v>9420</v>
      </c>
      <c r="AH123" s="780" t="s">
        <v>10387</v>
      </c>
      <c r="AI123" s="780"/>
      <c r="AJ123" s="780"/>
      <c r="AK123" s="397"/>
      <c r="AL123" s="397"/>
      <c r="AM123" s="780"/>
      <c r="AN123" s="780" t="s">
        <v>9425</v>
      </c>
      <c r="AO123" s="780" t="s">
        <v>10388</v>
      </c>
      <c r="AP123" s="792"/>
      <c r="AQ123" s="397" t="s">
        <v>9514</v>
      </c>
      <c r="AX123" s="782"/>
    </row>
    <row r="124" spans="1:50" ht="167.25" customHeight="1">
      <c r="A124" s="289"/>
      <c r="B124" s="429" t="s">
        <v>2831</v>
      </c>
      <c r="C124" s="298" t="s">
        <v>10389</v>
      </c>
      <c r="D124" s="298" t="s">
        <v>10390</v>
      </c>
      <c r="E124" s="298" t="s">
        <v>9650</v>
      </c>
      <c r="F124" s="298"/>
      <c r="G124" s="298" t="s">
        <v>10391</v>
      </c>
      <c r="H124" s="298" t="s">
        <v>10392</v>
      </c>
      <c r="I124" s="298"/>
      <c r="J124" s="298"/>
      <c r="K124" s="298"/>
      <c r="L124" s="298"/>
      <c r="M124" s="775"/>
      <c r="N124" s="298"/>
      <c r="O124" s="298"/>
      <c r="P124" s="298"/>
      <c r="Q124" s="298"/>
      <c r="R124" s="298"/>
      <c r="S124" s="298"/>
      <c r="T124" s="298"/>
      <c r="U124" s="298"/>
      <c r="V124" s="298"/>
      <c r="W124" s="298"/>
      <c r="X124" s="776"/>
      <c r="AG124" s="785" t="s">
        <v>10393</v>
      </c>
      <c r="AH124" s="785"/>
      <c r="AI124" s="785"/>
      <c r="AJ124" s="785"/>
      <c r="AK124" s="785" t="s">
        <v>10394</v>
      </c>
      <c r="AL124" s="785"/>
      <c r="AM124" s="785" t="s">
        <v>10395</v>
      </c>
      <c r="AN124" s="785" t="s">
        <v>10396</v>
      </c>
      <c r="AO124" s="785" t="s">
        <v>10397</v>
      </c>
      <c r="AP124" s="777" t="s">
        <v>10398</v>
      </c>
      <c r="AQ124" s="388"/>
      <c r="AX124" s="778"/>
    </row>
    <row r="125" spans="1:50" ht="15.75" customHeight="1">
      <c r="A125" s="228"/>
      <c r="B125" s="438" t="s">
        <v>2826</v>
      </c>
      <c r="C125" s="461"/>
      <c r="D125" s="461"/>
      <c r="E125" s="461"/>
      <c r="F125" s="461"/>
      <c r="G125" s="461"/>
      <c r="H125" s="461"/>
      <c r="I125" s="461"/>
      <c r="J125" s="461"/>
      <c r="K125" s="461"/>
      <c r="L125" s="461"/>
      <c r="M125" s="779"/>
      <c r="N125" s="461"/>
      <c r="O125" s="461"/>
      <c r="P125" s="461"/>
      <c r="Q125" s="461"/>
      <c r="R125" s="461"/>
      <c r="S125" s="461"/>
      <c r="T125" s="461"/>
      <c r="U125" s="461"/>
      <c r="V125" s="461"/>
      <c r="W125" s="461"/>
      <c r="X125" s="452"/>
      <c r="AG125" s="397"/>
      <c r="AH125" s="397"/>
      <c r="AI125" s="397"/>
      <c r="AJ125" s="397"/>
      <c r="AK125" s="397"/>
      <c r="AL125" s="397"/>
      <c r="AM125" s="397"/>
      <c r="AN125" s="397"/>
      <c r="AO125" s="397"/>
      <c r="AP125" s="792"/>
      <c r="AQ125" s="397" t="s">
        <v>10399</v>
      </c>
      <c r="AX125" s="782"/>
    </row>
    <row r="126" spans="1:50" ht="135.75" customHeight="1">
      <c r="A126" s="289"/>
      <c r="B126" s="429" t="s">
        <v>2921</v>
      </c>
      <c r="C126" s="298" t="s">
        <v>10400</v>
      </c>
      <c r="D126" s="298" t="s">
        <v>10401</v>
      </c>
      <c r="E126" s="298" t="s">
        <v>9393</v>
      </c>
      <c r="F126" s="298"/>
      <c r="G126" s="298"/>
      <c r="H126" s="298" t="s">
        <v>10402</v>
      </c>
      <c r="I126" s="298"/>
      <c r="J126" s="298"/>
      <c r="K126" s="298"/>
      <c r="L126" s="298"/>
      <c r="M126" s="775"/>
      <c r="N126" s="298"/>
      <c r="O126" s="298"/>
      <c r="P126" s="298"/>
      <c r="Q126" s="298"/>
      <c r="R126" s="298"/>
      <c r="S126" s="298"/>
      <c r="T126" s="298"/>
      <c r="U126" s="298"/>
      <c r="V126" s="298"/>
      <c r="W126" s="298"/>
      <c r="X126" s="776"/>
      <c r="AG126" s="785" t="s">
        <v>10403</v>
      </c>
      <c r="AH126" s="785"/>
      <c r="AI126" s="785"/>
      <c r="AJ126" s="785"/>
      <c r="AK126" s="785"/>
      <c r="AL126" s="785"/>
      <c r="AM126" s="785"/>
      <c r="AN126" s="785" t="s">
        <v>10404</v>
      </c>
      <c r="AO126" s="785" t="s">
        <v>1228</v>
      </c>
      <c r="AP126" s="777" t="s">
        <v>1228</v>
      </c>
      <c r="AQ126" s="388" t="s">
        <v>9514</v>
      </c>
      <c r="AX126" s="778"/>
    </row>
    <row r="127" spans="1:50" ht="15.75" customHeight="1">
      <c r="A127" s="228"/>
      <c r="B127" s="438" t="s">
        <v>2804</v>
      </c>
      <c r="C127" s="461" t="s">
        <v>10405</v>
      </c>
      <c r="D127" s="461" t="s">
        <v>10406</v>
      </c>
      <c r="E127" s="461" t="s">
        <v>10407</v>
      </c>
      <c r="F127" s="461"/>
      <c r="G127" s="461"/>
      <c r="H127" s="461" t="s">
        <v>10408</v>
      </c>
      <c r="I127" s="461">
        <v>12</v>
      </c>
      <c r="J127" s="461"/>
      <c r="K127" s="461"/>
      <c r="L127" s="461"/>
      <c r="M127" s="779" t="s">
        <v>10409</v>
      </c>
      <c r="N127" s="461"/>
      <c r="O127" s="461"/>
      <c r="P127" s="461" t="s">
        <v>3650</v>
      </c>
      <c r="Q127" s="461"/>
      <c r="R127" s="461"/>
      <c r="S127" s="461"/>
      <c r="T127" s="461" t="s">
        <v>10410</v>
      </c>
      <c r="U127" s="461" t="s">
        <v>3535</v>
      </c>
      <c r="V127" s="461" t="s">
        <v>10411</v>
      </c>
      <c r="W127" s="461" t="s">
        <v>3535</v>
      </c>
      <c r="X127" s="452" t="s">
        <v>3535</v>
      </c>
      <c r="AG127" s="397"/>
      <c r="AH127" s="397"/>
      <c r="AI127" s="397"/>
      <c r="AJ127" s="397"/>
      <c r="AK127" s="397"/>
      <c r="AL127" s="397"/>
      <c r="AM127" s="397"/>
      <c r="AN127" s="397"/>
      <c r="AO127" s="397"/>
      <c r="AP127" s="781"/>
      <c r="AQ127" s="397"/>
      <c r="AX127" s="782"/>
    </row>
    <row r="128" spans="1:50" ht="15.75" customHeight="1">
      <c r="A128" s="228"/>
      <c r="B128" s="438" t="s">
        <v>2805</v>
      </c>
      <c r="C128" s="461"/>
      <c r="D128" s="461"/>
      <c r="E128" s="461"/>
      <c r="F128" s="461"/>
      <c r="G128" s="461"/>
      <c r="H128" s="461"/>
      <c r="I128" s="461"/>
      <c r="J128" s="461"/>
      <c r="K128" s="461"/>
      <c r="L128" s="461"/>
      <c r="M128" s="779"/>
      <c r="N128" s="461"/>
      <c r="O128" s="461"/>
      <c r="P128" s="461"/>
      <c r="Q128" s="461" t="s">
        <v>9458</v>
      </c>
      <c r="R128" s="461"/>
      <c r="S128" s="461"/>
      <c r="T128" s="461"/>
      <c r="U128" s="461"/>
      <c r="V128" s="461"/>
      <c r="W128" s="461"/>
      <c r="X128" s="452"/>
      <c r="AG128" s="397" t="s">
        <v>9420</v>
      </c>
      <c r="AH128" s="397" t="s">
        <v>10412</v>
      </c>
      <c r="AI128" s="397"/>
      <c r="AJ128" s="397"/>
      <c r="AK128" s="397"/>
      <c r="AL128" s="397"/>
      <c r="AM128" s="397"/>
      <c r="AN128" s="397" t="s">
        <v>10413</v>
      </c>
      <c r="AO128" s="397" t="s">
        <v>1228</v>
      </c>
      <c r="AP128" s="781" t="s">
        <v>2232</v>
      </c>
      <c r="AQ128" s="397"/>
      <c r="AX128" s="782"/>
    </row>
    <row r="129" spans="1:50" ht="15.75" customHeight="1">
      <c r="A129" s="289"/>
      <c r="B129" s="429" t="s">
        <v>2806</v>
      </c>
      <c r="C129" s="298"/>
      <c r="D129" s="298" t="s">
        <v>9803</v>
      </c>
      <c r="E129" s="298" t="s">
        <v>9650</v>
      </c>
      <c r="F129" s="298"/>
      <c r="G129" s="298" t="s">
        <v>10414</v>
      </c>
      <c r="H129" s="298">
        <v>4</v>
      </c>
      <c r="I129" s="298">
        <v>4</v>
      </c>
      <c r="J129" s="298"/>
      <c r="K129" s="298"/>
      <c r="L129" s="298"/>
      <c r="M129" s="775"/>
      <c r="N129" s="298"/>
      <c r="O129" s="298"/>
      <c r="P129" s="298"/>
      <c r="Q129" s="298"/>
      <c r="R129" s="298"/>
      <c r="S129" s="298"/>
      <c r="T129" s="298"/>
      <c r="U129" s="298"/>
      <c r="V129" s="298"/>
      <c r="W129" s="298"/>
      <c r="X129" s="776"/>
      <c r="AG129" s="388"/>
      <c r="AH129" s="388"/>
      <c r="AI129" s="388"/>
      <c r="AJ129" s="388"/>
      <c r="AK129" s="388"/>
      <c r="AL129" s="388"/>
      <c r="AM129" s="388"/>
      <c r="AN129" s="388"/>
      <c r="AO129" s="785"/>
      <c r="AP129" s="777" t="s">
        <v>2232</v>
      </c>
      <c r="AQ129" s="388"/>
      <c r="AX129" s="778"/>
    </row>
    <row r="130" spans="1:50" ht="15.75" customHeight="1">
      <c r="A130" s="228"/>
      <c r="B130" s="438" t="s">
        <v>2807</v>
      </c>
      <c r="C130" s="461" t="s">
        <v>10415</v>
      </c>
      <c r="D130" s="461" t="s">
        <v>9803</v>
      </c>
      <c r="E130" s="461" t="s">
        <v>10416</v>
      </c>
      <c r="F130" s="461" t="s">
        <v>10417</v>
      </c>
      <c r="G130" s="461"/>
      <c r="H130" s="461" t="s">
        <v>10418</v>
      </c>
      <c r="I130" s="461" t="s">
        <v>9468</v>
      </c>
      <c r="J130" s="461" t="s">
        <v>10419</v>
      </c>
      <c r="K130" s="461" t="s">
        <v>10420</v>
      </c>
      <c r="L130" s="461" t="s">
        <v>10421</v>
      </c>
      <c r="M130" s="779" t="s">
        <v>9482</v>
      </c>
      <c r="N130" s="461" t="s">
        <v>9420</v>
      </c>
      <c r="O130" s="461" t="s">
        <v>10422</v>
      </c>
      <c r="P130" s="461" t="s">
        <v>10423</v>
      </c>
      <c r="Q130" s="461" t="s">
        <v>9458</v>
      </c>
      <c r="R130" s="461" t="s">
        <v>10424</v>
      </c>
      <c r="S130" s="461"/>
      <c r="T130" s="461" t="s">
        <v>9460</v>
      </c>
      <c r="U130" s="461"/>
      <c r="V130" s="461" t="s">
        <v>9489</v>
      </c>
      <c r="W130" s="461" t="s">
        <v>10425</v>
      </c>
      <c r="X130" s="452" t="s">
        <v>10426</v>
      </c>
      <c r="AG130" s="397" t="s">
        <v>10427</v>
      </c>
      <c r="AH130" s="397"/>
      <c r="AI130" s="397"/>
      <c r="AJ130" s="397"/>
      <c r="AK130" s="397"/>
      <c r="AL130" s="397"/>
      <c r="AM130" s="397"/>
      <c r="AN130" s="397" t="s">
        <v>10428</v>
      </c>
      <c r="AO130" s="397" t="s">
        <v>1228</v>
      </c>
      <c r="AP130" s="792"/>
      <c r="AQ130" s="397"/>
      <c r="AX130" s="782"/>
    </row>
    <row r="131" spans="1:50" ht="15.75" customHeight="1">
      <c r="A131" s="289"/>
      <c r="B131" s="429" t="s">
        <v>2825</v>
      </c>
      <c r="C131" s="298" t="s">
        <v>10429</v>
      </c>
      <c r="D131" s="298" t="s">
        <v>10430</v>
      </c>
      <c r="E131" s="298" t="s">
        <v>10431</v>
      </c>
      <c r="F131" s="298"/>
      <c r="G131" s="298" t="s">
        <v>10432</v>
      </c>
      <c r="H131" s="298"/>
      <c r="I131" s="298"/>
      <c r="J131" s="298"/>
      <c r="K131" s="298"/>
      <c r="L131" s="298"/>
      <c r="M131" s="775"/>
      <c r="N131" s="298"/>
      <c r="O131" s="298"/>
      <c r="P131" s="298"/>
      <c r="Q131" s="298"/>
      <c r="R131" s="298"/>
      <c r="S131" s="298"/>
      <c r="T131" s="298"/>
      <c r="U131" s="298"/>
      <c r="V131" s="298"/>
      <c r="W131" s="298"/>
      <c r="X131" s="776"/>
      <c r="AG131" s="388"/>
      <c r="AH131" s="388"/>
      <c r="AI131" s="388"/>
      <c r="AJ131" s="388"/>
      <c r="AK131" s="388"/>
      <c r="AL131" s="388"/>
      <c r="AM131" s="388"/>
      <c r="AN131" s="388"/>
      <c r="AO131" s="388"/>
      <c r="AP131" s="786"/>
      <c r="AQ131" s="388"/>
      <c r="AX131" s="778"/>
    </row>
    <row r="132" spans="1:50" ht="15.75" customHeight="1">
      <c r="A132" s="228"/>
      <c r="B132" s="438" t="s">
        <v>2809</v>
      </c>
      <c r="C132" s="461"/>
      <c r="D132" s="461"/>
      <c r="E132" s="461"/>
      <c r="F132" s="461"/>
      <c r="G132" s="461"/>
      <c r="H132" s="461"/>
      <c r="I132" s="461"/>
      <c r="J132" s="461"/>
      <c r="K132" s="461"/>
      <c r="L132" s="461"/>
      <c r="M132" s="779"/>
      <c r="N132" s="461"/>
      <c r="O132" s="461"/>
      <c r="P132" s="461"/>
      <c r="Q132" s="461"/>
      <c r="R132" s="461"/>
      <c r="S132" s="461"/>
      <c r="T132" s="461"/>
      <c r="U132" s="461"/>
      <c r="V132" s="461"/>
      <c r="W132" s="461"/>
      <c r="X132" s="452"/>
      <c r="AG132" s="397" t="s">
        <v>10433</v>
      </c>
      <c r="AH132" s="397" t="s">
        <v>10434</v>
      </c>
      <c r="AI132" s="397"/>
      <c r="AJ132" s="397"/>
      <c r="AK132" s="397" t="s">
        <v>10435</v>
      </c>
      <c r="AL132" s="397"/>
      <c r="AM132" s="397" t="s">
        <v>10436</v>
      </c>
      <c r="AN132" s="397" t="s">
        <v>9425</v>
      </c>
      <c r="AO132" s="397" t="s">
        <v>10437</v>
      </c>
      <c r="AP132" s="781"/>
      <c r="AQ132" s="397" t="s">
        <v>10438</v>
      </c>
      <c r="AX132" s="782"/>
    </row>
    <row r="133" spans="1:50" ht="15.75" customHeight="1">
      <c r="A133" s="289"/>
      <c r="B133" s="429" t="s">
        <v>2824</v>
      </c>
      <c r="C133" s="298"/>
      <c r="D133" s="298"/>
      <c r="E133" s="298"/>
      <c r="F133" s="298"/>
      <c r="G133" s="298"/>
      <c r="H133" s="298"/>
      <c r="I133" s="298"/>
      <c r="J133" s="298"/>
      <c r="K133" s="298"/>
      <c r="L133" s="298"/>
      <c r="M133" s="775"/>
      <c r="N133" s="298"/>
      <c r="O133" s="298"/>
      <c r="P133" s="298"/>
      <c r="Q133" s="298"/>
      <c r="R133" s="298"/>
      <c r="S133" s="298"/>
      <c r="T133" s="298"/>
      <c r="U133" s="298"/>
      <c r="V133" s="298"/>
      <c r="W133" s="298"/>
      <c r="X133" s="776"/>
      <c r="AG133" s="388"/>
      <c r="AH133" s="388"/>
      <c r="AI133" s="388"/>
      <c r="AJ133" s="388"/>
      <c r="AK133" s="388"/>
      <c r="AL133" s="388"/>
      <c r="AM133" s="388"/>
      <c r="AN133" s="388"/>
      <c r="AO133" s="388"/>
      <c r="AP133" s="786"/>
      <c r="AQ133" s="388"/>
      <c r="AX133" s="778"/>
    </row>
    <row r="134" spans="1:50" ht="15.75" customHeight="1">
      <c r="A134" s="228"/>
      <c r="B134" s="438" t="s">
        <v>2829</v>
      </c>
      <c r="C134" s="461" t="s">
        <v>10439</v>
      </c>
      <c r="D134" s="461" t="s">
        <v>10440</v>
      </c>
      <c r="E134" s="461" t="s">
        <v>9650</v>
      </c>
      <c r="F134" s="461"/>
      <c r="G134" s="461" t="s">
        <v>9585</v>
      </c>
      <c r="H134" s="461" t="s">
        <v>10441</v>
      </c>
      <c r="I134" s="461"/>
      <c r="J134" s="461"/>
      <c r="K134" s="461" t="s">
        <v>10442</v>
      </c>
      <c r="L134" s="461"/>
      <c r="M134" s="779"/>
      <c r="N134" s="461" t="s">
        <v>10443</v>
      </c>
      <c r="O134" s="461" t="s">
        <v>10444</v>
      </c>
      <c r="P134" s="461"/>
      <c r="Q134" s="461"/>
      <c r="R134" s="461"/>
      <c r="S134" s="461"/>
      <c r="T134" s="461" t="s">
        <v>10445</v>
      </c>
      <c r="U134" s="461" t="s">
        <v>10446</v>
      </c>
      <c r="V134" s="461"/>
      <c r="W134" s="461"/>
      <c r="X134" s="452"/>
      <c r="AG134" s="397" t="s">
        <v>10443</v>
      </c>
      <c r="AH134" s="397" t="s">
        <v>10447</v>
      </c>
      <c r="AI134" s="397"/>
      <c r="AJ134" s="397"/>
      <c r="AK134" s="397" t="s">
        <v>10448</v>
      </c>
      <c r="AL134" s="397"/>
      <c r="AM134" s="397" t="s">
        <v>9841</v>
      </c>
      <c r="AN134" s="397" t="s">
        <v>9401</v>
      </c>
      <c r="AO134" s="397" t="s">
        <v>10449</v>
      </c>
      <c r="AP134" s="781" t="s">
        <v>1228</v>
      </c>
      <c r="AQ134" s="397" t="s">
        <v>10450</v>
      </c>
      <c r="AX134" s="782"/>
    </row>
    <row r="135" spans="1:50" ht="207.75" customHeight="1">
      <c r="A135" s="289"/>
      <c r="B135" s="429" t="s">
        <v>2817</v>
      </c>
      <c r="C135" s="298"/>
      <c r="D135" s="298"/>
      <c r="E135" s="298"/>
      <c r="F135" s="298"/>
      <c r="G135" s="298"/>
      <c r="H135" s="298"/>
      <c r="I135" s="298"/>
      <c r="J135" s="298"/>
      <c r="K135" s="298"/>
      <c r="L135" s="298"/>
      <c r="M135" s="775"/>
      <c r="N135" s="298"/>
      <c r="O135" s="298"/>
      <c r="P135" s="298"/>
      <c r="Q135" s="298"/>
      <c r="R135" s="298"/>
      <c r="S135" s="298"/>
      <c r="T135" s="298"/>
      <c r="U135" s="298"/>
      <c r="V135" s="298"/>
      <c r="W135" s="298"/>
      <c r="X135" s="776"/>
      <c r="AG135" s="785" t="s">
        <v>10451</v>
      </c>
      <c r="AH135" s="785" t="s">
        <v>10452</v>
      </c>
      <c r="AI135" s="785"/>
      <c r="AJ135" s="785"/>
      <c r="AK135" s="785" t="s">
        <v>10453</v>
      </c>
      <c r="AL135" s="785"/>
      <c r="AM135" s="785" t="s">
        <v>10454</v>
      </c>
      <c r="AN135" s="785" t="s">
        <v>9425</v>
      </c>
      <c r="AO135" s="785" t="s">
        <v>10455</v>
      </c>
      <c r="AP135" s="777" t="s">
        <v>10456</v>
      </c>
      <c r="AQ135" s="388" t="s">
        <v>9514</v>
      </c>
      <c r="AX135" s="778"/>
    </row>
    <row r="136" spans="1:50" ht="15.75" customHeight="1">
      <c r="A136" s="228"/>
      <c r="B136" s="438" t="s">
        <v>2820</v>
      </c>
      <c r="C136" s="461" t="s">
        <v>10457</v>
      </c>
      <c r="D136" s="461" t="s">
        <v>10458</v>
      </c>
      <c r="E136" s="461" t="s">
        <v>9650</v>
      </c>
      <c r="F136" s="461"/>
      <c r="G136" s="461" t="s">
        <v>10459</v>
      </c>
      <c r="H136" s="461" t="s">
        <v>10460</v>
      </c>
      <c r="I136" s="461"/>
      <c r="J136" s="461"/>
      <c r="K136" s="461"/>
      <c r="L136" s="461"/>
      <c r="M136" s="779"/>
      <c r="N136" s="461"/>
      <c r="O136" s="461" t="s">
        <v>10461</v>
      </c>
      <c r="P136" s="461"/>
      <c r="Q136" s="461"/>
      <c r="R136" s="461"/>
      <c r="S136" s="461" t="s">
        <v>10462</v>
      </c>
      <c r="T136" s="461"/>
      <c r="U136" s="461"/>
      <c r="V136" s="461"/>
      <c r="W136" s="461" t="s">
        <v>10463</v>
      </c>
      <c r="X136" s="452" t="s">
        <v>10464</v>
      </c>
      <c r="AG136" s="397" t="s">
        <v>10465</v>
      </c>
      <c r="AH136" s="397" t="s">
        <v>10466</v>
      </c>
      <c r="AI136" s="397"/>
      <c r="AJ136" s="397"/>
      <c r="AK136" s="397"/>
      <c r="AL136" s="397"/>
      <c r="AM136" s="397"/>
      <c r="AN136" s="397" t="s">
        <v>10467</v>
      </c>
      <c r="AO136" s="397" t="s">
        <v>10468</v>
      </c>
      <c r="AP136" s="781" t="s">
        <v>3650</v>
      </c>
      <c r="AQ136" s="397" t="s">
        <v>9514</v>
      </c>
      <c r="AX136" s="782"/>
    </row>
    <row r="137" spans="1:50" ht="15.75" customHeight="1">
      <c r="A137" s="289"/>
      <c r="B137" s="429" t="s">
        <v>3781</v>
      </c>
      <c r="C137" s="298" t="s">
        <v>10469</v>
      </c>
      <c r="D137" s="298" t="s">
        <v>10470</v>
      </c>
      <c r="E137" s="298" t="s">
        <v>9650</v>
      </c>
      <c r="F137" s="298" t="s">
        <v>10471</v>
      </c>
      <c r="G137" s="298" t="s">
        <v>10472</v>
      </c>
      <c r="H137" s="298" t="s">
        <v>10473</v>
      </c>
      <c r="I137" s="298">
        <v>16</v>
      </c>
      <c r="J137" s="298" t="s">
        <v>10474</v>
      </c>
      <c r="K137" s="298" t="s">
        <v>10475</v>
      </c>
      <c r="L137" s="298" t="s">
        <v>10476</v>
      </c>
      <c r="M137" s="775"/>
      <c r="O137" s="298" t="s">
        <v>10477</v>
      </c>
      <c r="P137" s="298"/>
      <c r="Q137" s="298"/>
      <c r="R137" s="298"/>
      <c r="S137" s="298"/>
      <c r="T137" s="298"/>
      <c r="U137" s="298" t="s">
        <v>9425</v>
      </c>
      <c r="V137" s="298" t="s">
        <v>10478</v>
      </c>
      <c r="W137" s="298" t="s">
        <v>10479</v>
      </c>
      <c r="X137" s="776" t="s">
        <v>10480</v>
      </c>
      <c r="AG137" s="785" t="s">
        <v>10481</v>
      </c>
      <c r="AH137" s="785" t="s">
        <v>10482</v>
      </c>
      <c r="AI137" s="785"/>
      <c r="AJ137" s="785"/>
      <c r="AK137" s="785"/>
      <c r="AL137" s="785"/>
      <c r="AM137" s="785"/>
      <c r="AN137" s="785" t="s">
        <v>10483</v>
      </c>
      <c r="AO137" s="785" t="s">
        <v>10484</v>
      </c>
      <c r="AP137" s="777" t="s">
        <v>10485</v>
      </c>
      <c r="AQ137" s="388"/>
      <c r="AX137" s="778"/>
    </row>
    <row r="138" spans="1:50" ht="15.75" customHeight="1">
      <c r="A138" s="228"/>
      <c r="B138" s="438" t="s">
        <v>3372</v>
      </c>
      <c r="C138" s="461" t="s">
        <v>10486</v>
      </c>
      <c r="D138" s="461" t="s">
        <v>9898</v>
      </c>
      <c r="E138" s="461" t="s">
        <v>10487</v>
      </c>
      <c r="F138" s="461" t="s">
        <v>10488</v>
      </c>
      <c r="G138" s="461" t="s">
        <v>10489</v>
      </c>
      <c r="H138" s="461" t="s">
        <v>10490</v>
      </c>
      <c r="I138" s="461" t="s">
        <v>10491</v>
      </c>
      <c r="J138" s="461" t="s">
        <v>10492</v>
      </c>
      <c r="K138" s="461" t="s">
        <v>10493</v>
      </c>
      <c r="L138" s="461"/>
      <c r="M138" s="779" t="s">
        <v>10494</v>
      </c>
      <c r="N138" s="461"/>
      <c r="O138" s="461" t="s">
        <v>10495</v>
      </c>
      <c r="P138" s="461"/>
      <c r="Q138" s="461" t="s">
        <v>10496</v>
      </c>
      <c r="R138" s="461"/>
      <c r="S138" s="461"/>
      <c r="T138" s="461" t="s">
        <v>10497</v>
      </c>
      <c r="U138" s="461"/>
      <c r="V138" s="461" t="s">
        <v>9489</v>
      </c>
      <c r="W138" s="461" t="s">
        <v>10498</v>
      </c>
      <c r="X138" s="452" t="s">
        <v>2232</v>
      </c>
      <c r="AG138" s="397" t="s">
        <v>9420</v>
      </c>
      <c r="AH138" s="397"/>
      <c r="AI138" s="397"/>
      <c r="AJ138" s="397"/>
      <c r="AK138" s="397"/>
      <c r="AL138" s="397"/>
      <c r="AM138" s="397"/>
      <c r="AN138" s="397" t="s">
        <v>10499</v>
      </c>
      <c r="AO138" s="397"/>
      <c r="AP138" s="781" t="s">
        <v>10500</v>
      </c>
      <c r="AQ138" s="397" t="s">
        <v>10501</v>
      </c>
      <c r="AX138" s="782"/>
    </row>
    <row r="139" spans="1:50" ht="15.75" customHeight="1">
      <c r="A139" s="289"/>
      <c r="B139" s="429" t="s">
        <v>2818</v>
      </c>
      <c r="C139" s="298"/>
      <c r="D139" s="298"/>
      <c r="E139" s="298"/>
      <c r="F139" s="298"/>
      <c r="G139" s="298"/>
      <c r="H139" s="298"/>
      <c r="I139" s="298"/>
      <c r="J139" s="298"/>
      <c r="K139" s="298"/>
      <c r="L139" s="298"/>
      <c r="M139" s="775"/>
      <c r="N139" s="298"/>
      <c r="O139" s="298"/>
      <c r="P139" s="298"/>
      <c r="Q139" s="298"/>
      <c r="R139" s="298"/>
      <c r="S139" s="298"/>
      <c r="T139" s="298"/>
      <c r="U139" s="298"/>
      <c r="V139" s="298"/>
      <c r="W139" s="298"/>
      <c r="X139" s="776"/>
      <c r="AG139" s="388"/>
      <c r="AH139" s="785"/>
      <c r="AI139" s="785"/>
      <c r="AJ139" s="785"/>
      <c r="AK139" s="785"/>
      <c r="AL139" s="785"/>
      <c r="AM139" s="785"/>
      <c r="AN139" s="785" t="s">
        <v>10502</v>
      </c>
      <c r="AO139" s="785" t="s">
        <v>2232</v>
      </c>
      <c r="AP139" s="777" t="s">
        <v>10503</v>
      </c>
      <c r="AQ139" s="388"/>
      <c r="AX139" s="778"/>
    </row>
    <row r="140" spans="1:50" ht="15.75" customHeight="1">
      <c r="A140" s="228"/>
      <c r="B140" s="438" t="s">
        <v>2834</v>
      </c>
      <c r="C140" s="461"/>
      <c r="D140" s="461"/>
      <c r="E140" s="461"/>
      <c r="F140" s="461"/>
      <c r="G140" s="461"/>
      <c r="H140" s="461"/>
      <c r="I140" s="461"/>
      <c r="J140" s="461"/>
      <c r="K140" s="461"/>
      <c r="L140" s="461"/>
      <c r="M140" s="779"/>
      <c r="N140" s="461"/>
      <c r="O140" s="461"/>
      <c r="P140" s="461"/>
      <c r="Q140" s="461"/>
      <c r="R140" s="461"/>
      <c r="S140" s="461"/>
      <c r="T140" s="461"/>
      <c r="U140" s="461"/>
      <c r="V140" s="461"/>
      <c r="W140" s="461"/>
      <c r="X140" s="452"/>
      <c r="AG140" s="397"/>
      <c r="AH140" s="397"/>
      <c r="AI140" s="397"/>
      <c r="AJ140" s="397"/>
      <c r="AK140" s="397"/>
      <c r="AL140" s="397"/>
      <c r="AM140" s="397"/>
      <c r="AN140" s="397" t="s">
        <v>10504</v>
      </c>
      <c r="AO140" s="397" t="s">
        <v>10505</v>
      </c>
      <c r="AP140" s="792"/>
      <c r="AQ140" s="397"/>
      <c r="AX140" s="782"/>
    </row>
    <row r="141" spans="1:50" ht="15.75" customHeight="1">
      <c r="A141" s="289"/>
      <c r="B141" s="429" t="s">
        <v>2811</v>
      </c>
      <c r="C141" s="298"/>
      <c r="D141" s="298"/>
      <c r="E141" s="298"/>
      <c r="F141" s="298"/>
      <c r="G141" s="298"/>
      <c r="H141" s="298"/>
      <c r="I141" s="298"/>
      <c r="J141" s="298"/>
      <c r="K141" s="298"/>
      <c r="L141" s="298"/>
      <c r="M141" s="775"/>
      <c r="N141" s="298"/>
      <c r="O141" s="298"/>
      <c r="P141" s="298"/>
      <c r="Q141" s="298"/>
      <c r="R141" s="298"/>
      <c r="S141" s="298"/>
      <c r="T141" s="298"/>
      <c r="U141" s="298"/>
      <c r="V141" s="298"/>
      <c r="W141" s="298"/>
      <c r="X141" s="776"/>
      <c r="AG141" s="388"/>
      <c r="AH141" s="785" t="s">
        <v>10352</v>
      </c>
      <c r="AI141" s="785"/>
      <c r="AJ141" s="785"/>
      <c r="AK141" s="388"/>
      <c r="AL141" s="388"/>
      <c r="AM141" s="785" t="s">
        <v>2232</v>
      </c>
      <c r="AN141" s="785" t="s">
        <v>4725</v>
      </c>
      <c r="AO141" s="785" t="s">
        <v>10506</v>
      </c>
      <c r="AP141" s="777" t="s">
        <v>2232</v>
      </c>
      <c r="AQ141" s="388" t="s">
        <v>767</v>
      </c>
      <c r="AX141" s="778"/>
    </row>
    <row r="142" spans="1:50" ht="15.75" customHeight="1">
      <c r="A142" s="228"/>
      <c r="B142" s="438" t="s">
        <v>2833</v>
      </c>
      <c r="C142" s="461" t="s">
        <v>10507</v>
      </c>
      <c r="D142" s="461" t="s">
        <v>10508</v>
      </c>
      <c r="E142" s="461" t="s">
        <v>10509</v>
      </c>
      <c r="F142" s="461"/>
      <c r="G142" s="461" t="s">
        <v>10510</v>
      </c>
      <c r="H142" s="461" t="s">
        <v>10511</v>
      </c>
      <c r="I142" s="461" t="s">
        <v>10512</v>
      </c>
      <c r="J142" s="461" t="s">
        <v>9535</v>
      </c>
      <c r="K142" s="461" t="s">
        <v>10513</v>
      </c>
      <c r="L142" s="461" t="s">
        <v>10514</v>
      </c>
      <c r="M142" s="779"/>
      <c r="N142" s="461"/>
      <c r="O142" s="461" t="s">
        <v>10515</v>
      </c>
      <c r="P142" s="461"/>
      <c r="Q142" s="461" t="s">
        <v>10516</v>
      </c>
      <c r="R142" s="461" t="s">
        <v>10517</v>
      </c>
      <c r="S142" s="461" t="s">
        <v>10518</v>
      </c>
      <c r="T142" s="461" t="s">
        <v>10519</v>
      </c>
      <c r="U142" s="461"/>
      <c r="V142" s="461"/>
      <c r="W142" s="793" t="s">
        <v>10520</v>
      </c>
      <c r="X142" s="452"/>
      <c r="AG142" s="397"/>
      <c r="AH142" s="397"/>
      <c r="AI142" s="397"/>
      <c r="AJ142" s="397"/>
      <c r="AK142" s="397"/>
      <c r="AL142" s="397"/>
      <c r="AM142" s="397"/>
      <c r="AN142" s="397" t="s">
        <v>10502</v>
      </c>
      <c r="AO142" s="794" t="s">
        <v>10521</v>
      </c>
      <c r="AP142" s="781" t="s">
        <v>3535</v>
      </c>
      <c r="AQ142" s="397" t="s">
        <v>10522</v>
      </c>
      <c r="AX142" s="782"/>
    </row>
    <row r="143" spans="1:50" ht="15.75" customHeight="1">
      <c r="A143" s="289"/>
      <c r="B143" s="429" t="s">
        <v>5642</v>
      </c>
      <c r="C143" s="298" t="s">
        <v>10523</v>
      </c>
      <c r="D143" s="298" t="s">
        <v>10524</v>
      </c>
      <c r="E143" s="298" t="s">
        <v>9650</v>
      </c>
      <c r="F143" s="298" t="s">
        <v>10525</v>
      </c>
      <c r="G143" s="298" t="s">
        <v>10526</v>
      </c>
      <c r="H143" s="298"/>
      <c r="I143" s="298"/>
      <c r="J143" s="298"/>
      <c r="K143" s="298"/>
      <c r="L143" s="298"/>
      <c r="M143" s="775"/>
      <c r="N143" s="298"/>
      <c r="O143" s="298" t="s">
        <v>10527</v>
      </c>
      <c r="P143" s="298" t="s">
        <v>10528</v>
      </c>
      <c r="Q143" s="298"/>
      <c r="R143" s="298" t="s">
        <v>10529</v>
      </c>
      <c r="S143" s="298"/>
      <c r="T143" s="298" t="s">
        <v>4251</v>
      </c>
      <c r="U143" s="298" t="s">
        <v>10530</v>
      </c>
      <c r="V143" s="298"/>
      <c r="W143" s="802" t="s">
        <v>10531</v>
      </c>
      <c r="X143" s="776" t="s">
        <v>10532</v>
      </c>
      <c r="AG143" s="388"/>
      <c r="AH143" s="388"/>
      <c r="AI143" s="388"/>
      <c r="AJ143" s="388"/>
      <c r="AK143" s="388"/>
      <c r="AL143" s="388"/>
      <c r="AM143" s="388"/>
      <c r="AN143" s="388"/>
      <c r="AO143" s="803"/>
      <c r="AP143" s="777"/>
      <c r="AQ143" s="388"/>
      <c r="AX143" s="778"/>
    </row>
    <row r="144" spans="1:50" ht="15.75" customHeight="1">
      <c r="A144" s="228"/>
      <c r="B144" s="438" t="s">
        <v>2810</v>
      </c>
      <c r="C144" s="298" t="s">
        <v>10533</v>
      </c>
      <c r="D144" s="298" t="s">
        <v>10534</v>
      </c>
      <c r="E144" s="298" t="s">
        <v>10535</v>
      </c>
      <c r="F144" s="298" t="s">
        <v>10536</v>
      </c>
      <c r="G144" s="298" t="s">
        <v>10537</v>
      </c>
      <c r="H144" s="461" t="s">
        <v>10538</v>
      </c>
      <c r="I144" s="461"/>
      <c r="J144" s="298" t="s">
        <v>10539</v>
      </c>
      <c r="K144" s="298" t="s">
        <v>10540</v>
      </c>
      <c r="L144" s="298" t="s">
        <v>10541</v>
      </c>
      <c r="M144" s="779" t="s">
        <v>9482</v>
      </c>
      <c r="N144" s="461" t="s">
        <v>9420</v>
      </c>
      <c r="O144" s="461" t="s">
        <v>10542</v>
      </c>
      <c r="P144" s="461"/>
      <c r="Q144" s="461" t="s">
        <v>10543</v>
      </c>
      <c r="R144" s="461"/>
      <c r="S144" s="461"/>
      <c r="T144" s="461" t="s">
        <v>10544</v>
      </c>
      <c r="U144" s="461"/>
      <c r="V144" s="461" t="s">
        <v>9489</v>
      </c>
      <c r="W144" s="461" t="s">
        <v>10545</v>
      </c>
      <c r="X144" s="452" t="s">
        <v>1228</v>
      </c>
      <c r="AG144" s="397"/>
      <c r="AH144" s="397"/>
      <c r="AI144" s="397"/>
      <c r="AJ144" s="397"/>
      <c r="AK144" s="397"/>
      <c r="AL144" s="397"/>
      <c r="AM144" s="780" t="s">
        <v>3650</v>
      </c>
      <c r="AN144" s="780" t="s">
        <v>10546</v>
      </c>
      <c r="AO144" s="780" t="s">
        <v>10547</v>
      </c>
      <c r="AP144" s="781" t="s">
        <v>1228</v>
      </c>
      <c r="AQ144" s="397"/>
      <c r="AX144" s="782"/>
    </row>
    <row r="145" spans="1:50" ht="15.75" customHeight="1">
      <c r="A145" s="366"/>
      <c r="B145" s="429" t="s">
        <v>5651</v>
      </c>
      <c r="C145" s="298"/>
      <c r="D145" s="298"/>
      <c r="E145" s="298"/>
      <c r="F145" s="298"/>
      <c r="G145" s="298"/>
      <c r="H145" s="298"/>
      <c r="I145" s="298"/>
      <c r="J145" s="298"/>
      <c r="K145" s="298"/>
      <c r="L145" s="298"/>
      <c r="M145" s="775"/>
      <c r="N145" s="298"/>
      <c r="O145" s="298"/>
      <c r="P145" s="298"/>
      <c r="Q145" s="298"/>
      <c r="R145" s="298"/>
      <c r="S145" s="298"/>
      <c r="T145" s="298"/>
      <c r="U145" s="298"/>
      <c r="V145" s="298"/>
      <c r="W145" s="298"/>
      <c r="X145" s="776"/>
      <c r="AG145" s="388" t="s">
        <v>10548</v>
      </c>
      <c r="AH145" s="388" t="s">
        <v>10549</v>
      </c>
      <c r="AI145" s="388"/>
      <c r="AJ145" s="388"/>
      <c r="AK145" s="388"/>
      <c r="AL145" s="388"/>
      <c r="AM145" s="388"/>
      <c r="AN145" s="388" t="s">
        <v>10550</v>
      </c>
      <c r="AO145" s="388" t="s">
        <v>2232</v>
      </c>
      <c r="AP145" s="777"/>
      <c r="AQ145" s="388"/>
      <c r="AX145" s="778"/>
    </row>
    <row r="146" spans="1:50" ht="15.75" customHeight="1">
      <c r="A146" s="354" t="s">
        <v>2779</v>
      </c>
      <c r="B146" s="438" t="s">
        <v>2783</v>
      </c>
      <c r="C146" s="461"/>
      <c r="D146" s="461"/>
      <c r="E146" s="461"/>
      <c r="F146" s="461"/>
      <c r="G146" s="461"/>
      <c r="H146" s="461"/>
      <c r="I146" s="461"/>
      <c r="J146" s="461"/>
      <c r="K146" s="461"/>
      <c r="L146" s="461"/>
      <c r="M146" s="779"/>
      <c r="N146" s="461"/>
      <c r="O146" s="461"/>
      <c r="P146" s="461"/>
      <c r="Q146" s="461"/>
      <c r="R146" s="461"/>
      <c r="S146" s="461"/>
      <c r="T146" s="461"/>
      <c r="U146" s="461"/>
      <c r="V146" s="461"/>
      <c r="W146" s="461"/>
      <c r="X146" s="452"/>
      <c r="AG146" s="780" t="s">
        <v>9420</v>
      </c>
      <c r="AH146" s="780"/>
      <c r="AI146" s="780"/>
      <c r="AJ146" s="780"/>
      <c r="AK146" s="780"/>
      <c r="AL146" s="780"/>
      <c r="AM146" s="780"/>
      <c r="AN146" s="780" t="s">
        <v>9425</v>
      </c>
      <c r="AO146" s="780" t="s">
        <v>10551</v>
      </c>
      <c r="AP146" s="781" t="s">
        <v>3535</v>
      </c>
      <c r="AQ146" s="397" t="s">
        <v>10552</v>
      </c>
      <c r="AX146" s="782"/>
    </row>
    <row r="147" spans="1:50" ht="15.75" customHeight="1">
      <c r="A147" s="366"/>
      <c r="B147" s="429" t="s">
        <v>2992</v>
      </c>
      <c r="C147" s="298"/>
      <c r="D147" s="298"/>
      <c r="E147" s="298"/>
      <c r="F147" s="298" t="s">
        <v>10553</v>
      </c>
      <c r="G147" s="298"/>
      <c r="H147" s="298" t="s">
        <v>10554</v>
      </c>
      <c r="I147" s="298"/>
      <c r="J147" s="298" t="s">
        <v>10555</v>
      </c>
      <c r="K147" s="804" t="s">
        <v>10556</v>
      </c>
      <c r="L147" s="298"/>
      <c r="M147" s="775"/>
      <c r="N147" s="298" t="s">
        <v>10557</v>
      </c>
      <c r="O147" s="298" t="s">
        <v>10558</v>
      </c>
      <c r="P147" s="298"/>
      <c r="Q147" s="298" t="s">
        <v>10559</v>
      </c>
      <c r="R147" s="298"/>
      <c r="S147" s="298"/>
      <c r="T147" s="298" t="s">
        <v>10560</v>
      </c>
      <c r="U147" s="298" t="s">
        <v>9425</v>
      </c>
      <c r="V147" s="298"/>
      <c r="W147" s="298"/>
      <c r="X147" s="776" t="s">
        <v>2232</v>
      </c>
      <c r="AG147" s="785" t="s">
        <v>10561</v>
      </c>
      <c r="AH147" s="785" t="s">
        <v>10562</v>
      </c>
      <c r="AI147" s="785"/>
      <c r="AJ147" s="785" t="s">
        <v>10563</v>
      </c>
      <c r="AK147" s="785"/>
      <c r="AL147" s="785"/>
      <c r="AM147" s="785"/>
      <c r="AN147" s="785" t="s">
        <v>9425</v>
      </c>
      <c r="AO147" s="785" t="s">
        <v>10564</v>
      </c>
      <c r="AP147" s="777" t="s">
        <v>2232</v>
      </c>
      <c r="AQ147" s="388" t="s">
        <v>10565</v>
      </c>
      <c r="AX147" s="778" t="s">
        <v>10566</v>
      </c>
    </row>
    <row r="148" spans="1:50" ht="15.75" customHeight="1">
      <c r="A148" s="228"/>
      <c r="B148" s="438" t="s">
        <v>2781</v>
      </c>
      <c r="C148" s="461" t="s">
        <v>10567</v>
      </c>
      <c r="D148" s="461" t="s">
        <v>9898</v>
      </c>
      <c r="E148" s="461" t="s">
        <v>9393</v>
      </c>
      <c r="F148" s="461" t="s">
        <v>10568</v>
      </c>
      <c r="G148" s="461" t="s">
        <v>10569</v>
      </c>
      <c r="H148" s="461" t="s">
        <v>10570</v>
      </c>
      <c r="I148" s="466" t="s">
        <v>10571</v>
      </c>
      <c r="J148" s="461" t="s">
        <v>10555</v>
      </c>
      <c r="K148" s="805"/>
      <c r="L148" s="461"/>
      <c r="M148" s="787">
        <v>44006</v>
      </c>
      <c r="N148" s="461" t="s">
        <v>10572</v>
      </c>
      <c r="O148" s="461" t="s">
        <v>10573</v>
      </c>
      <c r="P148" s="461"/>
      <c r="Q148" s="461"/>
      <c r="R148" s="461"/>
      <c r="S148" s="461"/>
      <c r="T148" s="461" t="s">
        <v>10574</v>
      </c>
      <c r="U148" s="461"/>
      <c r="V148" s="461"/>
      <c r="W148" s="461" t="s">
        <v>10575</v>
      </c>
      <c r="X148" s="452" t="s">
        <v>1228</v>
      </c>
      <c r="AG148" s="780" t="s">
        <v>9420</v>
      </c>
      <c r="AH148" s="780" t="s">
        <v>10576</v>
      </c>
      <c r="AI148" s="780"/>
      <c r="AJ148" s="780"/>
      <c r="AK148" s="780" t="s">
        <v>10577</v>
      </c>
      <c r="AL148" s="780"/>
      <c r="AM148" s="780"/>
      <c r="AN148" s="780" t="s">
        <v>9425</v>
      </c>
      <c r="AO148" s="780" t="s">
        <v>10578</v>
      </c>
      <c r="AP148" s="781" t="s">
        <v>1228</v>
      </c>
      <c r="AQ148" s="397" t="s">
        <v>2232</v>
      </c>
      <c r="AX148" s="782"/>
    </row>
    <row r="149" spans="1:50" ht="15.75" customHeight="1">
      <c r="A149" s="289"/>
      <c r="B149" s="429" t="s">
        <v>2780</v>
      </c>
      <c r="C149" s="298"/>
      <c r="D149" s="298" t="s">
        <v>9868</v>
      </c>
      <c r="E149" s="298" t="s">
        <v>9393</v>
      </c>
      <c r="F149" s="298"/>
      <c r="G149" s="298" t="s">
        <v>10579</v>
      </c>
      <c r="H149" s="298"/>
      <c r="I149" s="298"/>
      <c r="J149" s="298"/>
      <c r="K149" s="298"/>
      <c r="L149" s="298"/>
      <c r="M149" s="775"/>
      <c r="N149" s="298"/>
      <c r="O149" s="298"/>
      <c r="P149" s="298"/>
      <c r="Q149" s="298"/>
      <c r="R149" s="298"/>
      <c r="S149" s="298"/>
      <c r="T149" s="298" t="s">
        <v>10580</v>
      </c>
      <c r="U149" s="298"/>
      <c r="V149" s="298"/>
      <c r="W149" s="298" t="s">
        <v>10581</v>
      </c>
      <c r="X149" s="776" t="s">
        <v>1228</v>
      </c>
      <c r="AG149" s="785" t="s">
        <v>10582</v>
      </c>
      <c r="AH149" s="785"/>
      <c r="AI149" s="785"/>
      <c r="AJ149" s="785" t="s">
        <v>9876</v>
      </c>
      <c r="AK149" s="785"/>
      <c r="AL149" s="785"/>
      <c r="AM149" s="785" t="s">
        <v>2232</v>
      </c>
      <c r="AN149" s="785" t="s">
        <v>9401</v>
      </c>
      <c r="AO149" s="785" t="s">
        <v>10583</v>
      </c>
      <c r="AP149" s="777" t="s">
        <v>1228</v>
      </c>
      <c r="AQ149" s="388" t="s">
        <v>2232</v>
      </c>
      <c r="AX149" s="778"/>
    </row>
    <row r="150" spans="1:50" ht="15.75" customHeight="1">
      <c r="A150" s="228"/>
      <c r="B150" s="438" t="s">
        <v>2784</v>
      </c>
      <c r="C150" s="461"/>
      <c r="D150" s="461" t="s">
        <v>10584</v>
      </c>
      <c r="E150" s="461" t="s">
        <v>9393</v>
      </c>
      <c r="F150" s="461"/>
      <c r="G150" s="461"/>
      <c r="H150" s="461" t="s">
        <v>10585</v>
      </c>
      <c r="I150" s="461"/>
      <c r="J150" s="461"/>
      <c r="K150" s="461"/>
      <c r="L150" s="461"/>
      <c r="M150" s="787"/>
      <c r="N150" s="461" t="s">
        <v>10586</v>
      </c>
      <c r="O150" s="461"/>
      <c r="P150" s="461"/>
      <c r="Q150" s="461"/>
      <c r="R150" s="461"/>
      <c r="S150" s="461"/>
      <c r="T150" s="461"/>
      <c r="U150" s="461"/>
      <c r="V150" s="461"/>
      <c r="W150" s="461"/>
      <c r="X150" s="452"/>
      <c r="AG150" s="780" t="s">
        <v>9864</v>
      </c>
      <c r="AH150" s="782"/>
      <c r="AI150" s="782"/>
      <c r="AJ150" s="782"/>
      <c r="AK150" s="780" t="s">
        <v>10587</v>
      </c>
      <c r="AL150" s="780"/>
      <c r="AM150" s="780" t="s">
        <v>10588</v>
      </c>
      <c r="AN150" s="780" t="s">
        <v>9425</v>
      </c>
      <c r="AO150" s="780" t="s">
        <v>10589</v>
      </c>
      <c r="AP150" s="781" t="s">
        <v>1228</v>
      </c>
      <c r="AQ150" s="397"/>
      <c r="AX150" s="782"/>
    </row>
    <row r="151" spans="1:50" ht="15.75" customHeight="1">
      <c r="A151" s="366" t="s">
        <v>2835</v>
      </c>
      <c r="B151" s="429" t="s">
        <v>3827</v>
      </c>
      <c r="C151" s="298" t="s">
        <v>10590</v>
      </c>
      <c r="D151" s="298" t="s">
        <v>9868</v>
      </c>
      <c r="E151" s="298" t="s">
        <v>10591</v>
      </c>
      <c r="F151" s="298" t="s">
        <v>10592</v>
      </c>
      <c r="G151" s="298" t="s">
        <v>10593</v>
      </c>
      <c r="H151" s="298" t="s">
        <v>10594</v>
      </c>
      <c r="I151" s="298" t="s">
        <v>10595</v>
      </c>
      <c r="J151" s="298" t="s">
        <v>10596</v>
      </c>
      <c r="K151" s="298" t="s">
        <v>10597</v>
      </c>
      <c r="L151" s="298" t="s">
        <v>10598</v>
      </c>
      <c r="M151" s="775" t="s">
        <v>10599</v>
      </c>
      <c r="N151" s="298" t="s">
        <v>10600</v>
      </c>
      <c r="O151" s="298" t="s">
        <v>10601</v>
      </c>
      <c r="P151" s="298"/>
      <c r="Q151" s="298" t="s">
        <v>10602</v>
      </c>
      <c r="R151" s="298" t="s">
        <v>10603</v>
      </c>
      <c r="S151" s="298" t="s">
        <v>10604</v>
      </c>
      <c r="T151" s="298" t="s">
        <v>9460</v>
      </c>
      <c r="U151" s="298"/>
      <c r="V151" s="298" t="s">
        <v>10605</v>
      </c>
      <c r="W151" s="298" t="s">
        <v>10606</v>
      </c>
      <c r="X151" s="776" t="s">
        <v>1228</v>
      </c>
      <c r="AG151" s="785" t="s">
        <v>9864</v>
      </c>
      <c r="AH151" s="785" t="s">
        <v>10607</v>
      </c>
      <c r="AI151" s="785"/>
      <c r="AJ151" s="785"/>
      <c r="AK151" s="785"/>
      <c r="AL151" s="785"/>
      <c r="AM151" s="785"/>
      <c r="AN151" s="785" t="s">
        <v>9425</v>
      </c>
      <c r="AO151" s="785" t="s">
        <v>10608</v>
      </c>
      <c r="AP151" s="777" t="s">
        <v>1228</v>
      </c>
      <c r="AQ151" s="388" t="s">
        <v>10609</v>
      </c>
      <c r="AX151" s="778"/>
    </row>
    <row r="152" spans="1:50" ht="15.75" customHeight="1">
      <c r="A152" s="228"/>
      <c r="B152" s="438" t="s">
        <v>2843</v>
      </c>
      <c r="C152" s="461"/>
      <c r="D152" s="461"/>
      <c r="E152" s="461"/>
      <c r="F152" s="461"/>
      <c r="G152" s="461"/>
      <c r="H152" s="461"/>
      <c r="I152" s="461"/>
      <c r="J152" s="461"/>
      <c r="K152" s="461"/>
      <c r="L152" s="461"/>
      <c r="M152" s="779"/>
      <c r="N152" s="461"/>
      <c r="O152" s="461"/>
      <c r="P152" s="461"/>
      <c r="Q152" s="461"/>
      <c r="R152" s="461"/>
      <c r="S152" s="461"/>
      <c r="T152" s="461"/>
      <c r="U152" s="461"/>
      <c r="V152" s="461"/>
      <c r="W152" s="461"/>
      <c r="X152" s="452"/>
      <c r="AG152" s="806" t="s">
        <v>9940</v>
      </c>
      <c r="AH152" s="806" t="s">
        <v>10610</v>
      </c>
      <c r="AI152" s="806"/>
      <c r="AJ152" s="806"/>
      <c r="AK152" s="806"/>
      <c r="AL152" s="806"/>
      <c r="AM152" s="806" t="s">
        <v>9460</v>
      </c>
      <c r="AN152" s="806" t="s">
        <v>10611</v>
      </c>
      <c r="AO152" s="806" t="s">
        <v>10612</v>
      </c>
      <c r="AP152" s="807" t="s">
        <v>1228</v>
      </c>
      <c r="AQ152" s="397" t="s">
        <v>10613</v>
      </c>
      <c r="AX152" s="782"/>
    </row>
    <row r="153" spans="1:50" ht="15.75" customHeight="1">
      <c r="A153" s="289"/>
      <c r="B153" s="429" t="s">
        <v>2841</v>
      </c>
      <c r="C153" s="298"/>
      <c r="D153" s="298"/>
      <c r="E153" s="298"/>
      <c r="F153" s="298"/>
      <c r="G153" s="298"/>
      <c r="H153" s="298"/>
      <c r="I153" s="298"/>
      <c r="J153" s="298"/>
      <c r="K153" s="298"/>
      <c r="L153" s="298"/>
      <c r="M153" s="775"/>
      <c r="N153" s="298"/>
      <c r="O153" s="298"/>
      <c r="P153" s="298"/>
      <c r="Q153" s="298"/>
      <c r="R153" s="298"/>
      <c r="S153" s="298"/>
      <c r="T153" s="298"/>
      <c r="U153" s="298"/>
      <c r="V153" s="298"/>
      <c r="W153" s="298"/>
      <c r="X153" s="776"/>
      <c r="AG153" s="808"/>
      <c r="AH153" s="798"/>
      <c r="AI153" s="798"/>
      <c r="AJ153" s="798"/>
      <c r="AK153" s="798"/>
      <c r="AL153" s="798"/>
      <c r="AM153" s="798"/>
      <c r="AN153" s="798" t="s">
        <v>9425</v>
      </c>
      <c r="AO153" s="798" t="s">
        <v>1228</v>
      </c>
      <c r="AP153" s="799" t="s">
        <v>1228</v>
      </c>
      <c r="AQ153" s="388"/>
      <c r="AX153" s="778"/>
    </row>
    <row r="154" spans="1:50" ht="15.75" customHeight="1">
      <c r="A154" s="228"/>
      <c r="B154" s="438" t="s">
        <v>5705</v>
      </c>
      <c r="C154" s="461" t="s">
        <v>10614</v>
      </c>
      <c r="D154" s="461" t="s">
        <v>10615</v>
      </c>
      <c r="E154" s="461" t="s">
        <v>10616</v>
      </c>
      <c r="F154" s="461" t="s">
        <v>10617</v>
      </c>
      <c r="G154" s="461" t="s">
        <v>10618</v>
      </c>
      <c r="H154" s="461">
        <v>3</v>
      </c>
      <c r="I154" s="461"/>
      <c r="J154" s="461"/>
      <c r="K154" s="461" t="s">
        <v>10619</v>
      </c>
      <c r="L154" s="461" t="s">
        <v>10620</v>
      </c>
      <c r="M154" s="779"/>
      <c r="N154" s="461"/>
      <c r="O154" s="461"/>
      <c r="P154" s="461"/>
      <c r="Q154" s="461"/>
      <c r="R154" s="461"/>
      <c r="S154" s="461"/>
      <c r="T154" s="461"/>
      <c r="U154" s="461"/>
      <c r="V154" s="461" t="s">
        <v>10621</v>
      </c>
      <c r="W154" s="461"/>
      <c r="X154" s="452" t="s">
        <v>1228</v>
      </c>
      <c r="AG154" s="806" t="s">
        <v>10622</v>
      </c>
      <c r="AH154" s="806" t="s">
        <v>10623</v>
      </c>
      <c r="AI154" s="806"/>
      <c r="AJ154" s="806"/>
      <c r="AK154" s="806"/>
      <c r="AL154" s="806"/>
      <c r="AM154" s="806" t="s">
        <v>1228</v>
      </c>
      <c r="AN154" s="806" t="s">
        <v>4725</v>
      </c>
      <c r="AO154" s="806" t="s">
        <v>10624</v>
      </c>
      <c r="AP154" s="807" t="s">
        <v>1228</v>
      </c>
      <c r="AQ154" s="397" t="s">
        <v>10625</v>
      </c>
      <c r="AX154" s="782"/>
    </row>
    <row r="155" spans="1:50" ht="15.75" customHeight="1">
      <c r="A155" s="289"/>
      <c r="B155" s="429" t="s">
        <v>2838</v>
      </c>
      <c r="C155" s="298" t="s">
        <v>10626</v>
      </c>
      <c r="D155" s="298" t="s">
        <v>10627</v>
      </c>
      <c r="E155" s="298" t="s">
        <v>9393</v>
      </c>
      <c r="F155" s="298"/>
      <c r="G155" s="298"/>
      <c r="H155" s="298"/>
      <c r="I155" s="298"/>
      <c r="J155" s="298"/>
      <c r="K155" s="298"/>
      <c r="L155" s="298"/>
      <c r="M155" s="775"/>
      <c r="N155" s="298" t="s">
        <v>10628</v>
      </c>
      <c r="O155" s="298"/>
      <c r="P155" s="298"/>
      <c r="Q155" s="298"/>
      <c r="R155" s="298"/>
      <c r="S155" s="298"/>
      <c r="T155" s="298"/>
      <c r="U155" s="298"/>
      <c r="V155" s="298"/>
      <c r="W155" s="298" t="s">
        <v>10629</v>
      </c>
      <c r="X155" s="776" t="s">
        <v>2232</v>
      </c>
      <c r="AG155" s="785" t="s">
        <v>10630</v>
      </c>
      <c r="AH155" s="785" t="s">
        <v>10631</v>
      </c>
      <c r="AI155" s="785"/>
      <c r="AJ155" s="785"/>
      <c r="AK155" s="785"/>
      <c r="AL155" s="785"/>
      <c r="AM155" s="785"/>
      <c r="AN155" s="785" t="s">
        <v>10632</v>
      </c>
      <c r="AO155" s="785" t="s">
        <v>10633</v>
      </c>
      <c r="AP155" s="777" t="s">
        <v>10634</v>
      </c>
      <c r="AQ155" s="388" t="s">
        <v>10635</v>
      </c>
      <c r="AX155" s="778"/>
    </row>
    <row r="156" spans="1:50" ht="15.75" customHeight="1">
      <c r="A156" s="228"/>
      <c r="B156" s="438" t="s">
        <v>2837</v>
      </c>
      <c r="C156" s="461"/>
      <c r="D156" s="461"/>
      <c r="E156" s="461"/>
      <c r="F156" s="461"/>
      <c r="G156" s="461"/>
      <c r="H156" s="461"/>
      <c r="I156" s="461"/>
      <c r="J156" s="461"/>
      <c r="K156" s="461"/>
      <c r="L156" s="461"/>
      <c r="M156" s="779"/>
      <c r="N156" s="461"/>
      <c r="O156" s="461"/>
      <c r="P156" s="461"/>
      <c r="Q156" s="461"/>
      <c r="R156" s="461"/>
      <c r="S156" s="461"/>
      <c r="T156" s="461"/>
      <c r="U156" s="461"/>
      <c r="V156" s="461"/>
      <c r="W156" s="461"/>
      <c r="X156" s="452"/>
      <c r="AG156" s="806" t="s">
        <v>9864</v>
      </c>
      <c r="AH156" s="806"/>
      <c r="AI156" s="806"/>
      <c r="AJ156" s="806"/>
      <c r="AK156" s="806"/>
      <c r="AL156" s="806"/>
      <c r="AM156" s="806"/>
      <c r="AN156" s="806" t="s">
        <v>9425</v>
      </c>
      <c r="AO156" s="806" t="s">
        <v>2232</v>
      </c>
      <c r="AP156" s="807" t="s">
        <v>2232</v>
      </c>
      <c r="AQ156" s="809" t="s">
        <v>9460</v>
      </c>
      <c r="AX156" s="809"/>
    </row>
    <row r="157" spans="1:50" ht="15.75" customHeight="1">
      <c r="A157" s="289"/>
      <c r="B157" s="429" t="s">
        <v>2840</v>
      </c>
      <c r="C157" s="298"/>
      <c r="D157" s="298" t="s">
        <v>9868</v>
      </c>
      <c r="E157" s="298" t="s">
        <v>6118</v>
      </c>
      <c r="F157" s="298"/>
      <c r="G157" s="298"/>
      <c r="H157" s="298">
        <v>12</v>
      </c>
      <c r="I157" s="298"/>
      <c r="J157" s="298"/>
      <c r="K157" s="298"/>
      <c r="L157" s="298"/>
      <c r="M157" s="775"/>
      <c r="N157" s="298"/>
      <c r="O157" s="298"/>
      <c r="P157" s="298"/>
      <c r="Q157" s="298"/>
      <c r="R157" s="298"/>
      <c r="S157" s="298"/>
      <c r="T157" s="298"/>
      <c r="U157" s="298"/>
      <c r="V157" s="298"/>
      <c r="W157" s="298"/>
      <c r="X157" s="776"/>
      <c r="AG157" s="798" t="s">
        <v>10636</v>
      </c>
      <c r="AH157" s="798" t="s">
        <v>10637</v>
      </c>
      <c r="AI157" s="798"/>
      <c r="AJ157" s="798"/>
      <c r="AK157" s="798"/>
      <c r="AL157" s="798"/>
      <c r="AM157" s="798" t="s">
        <v>1228</v>
      </c>
      <c r="AN157" s="798" t="s">
        <v>9425</v>
      </c>
      <c r="AO157" s="798" t="s">
        <v>10638</v>
      </c>
      <c r="AP157" s="799" t="s">
        <v>10639</v>
      </c>
      <c r="AQ157" s="808" t="s">
        <v>10635</v>
      </c>
      <c r="AX157" s="808"/>
    </row>
    <row r="158" spans="1:50" ht="15.75" customHeight="1">
      <c r="A158" s="228"/>
      <c r="B158" s="438" t="s">
        <v>2839</v>
      </c>
      <c r="C158" s="461"/>
      <c r="D158" s="461" t="s">
        <v>10640</v>
      </c>
      <c r="E158" s="461" t="s">
        <v>9393</v>
      </c>
      <c r="F158" s="461" t="s">
        <v>10641</v>
      </c>
      <c r="G158" s="461" t="s">
        <v>10642</v>
      </c>
      <c r="H158" s="461" t="s">
        <v>10643</v>
      </c>
      <c r="I158" s="461">
        <v>12</v>
      </c>
      <c r="J158" s="461"/>
      <c r="K158" s="461" t="s">
        <v>10644</v>
      </c>
      <c r="L158" s="461"/>
      <c r="M158" s="779"/>
      <c r="N158" s="461"/>
      <c r="O158" s="461" t="s">
        <v>10645</v>
      </c>
      <c r="P158" s="461"/>
      <c r="Q158" s="461" t="s">
        <v>10646</v>
      </c>
      <c r="R158" s="461" t="s">
        <v>10647</v>
      </c>
      <c r="S158" s="461"/>
      <c r="T158" s="461" t="s">
        <v>10648</v>
      </c>
      <c r="U158" s="461" t="s">
        <v>9425</v>
      </c>
      <c r="V158" s="461"/>
      <c r="W158" s="461" t="s">
        <v>10649</v>
      </c>
      <c r="X158" s="452" t="s">
        <v>10650</v>
      </c>
      <c r="AG158" s="780" t="s">
        <v>10651</v>
      </c>
      <c r="AH158" s="780" t="s">
        <v>10652</v>
      </c>
      <c r="AI158" s="780"/>
      <c r="AJ158" s="780"/>
      <c r="AK158" s="780"/>
      <c r="AL158" s="780"/>
      <c r="AM158" s="780" t="s">
        <v>9684</v>
      </c>
      <c r="AN158" s="780" t="s">
        <v>9425</v>
      </c>
      <c r="AO158" s="780" t="s">
        <v>10653</v>
      </c>
      <c r="AP158" s="781" t="s">
        <v>10654</v>
      </c>
      <c r="AQ158" s="397" t="s">
        <v>10655</v>
      </c>
      <c r="AX158" s="782"/>
    </row>
    <row r="159" spans="1:50" ht="15.75" customHeight="1">
      <c r="A159" s="289"/>
      <c r="B159" s="429" t="s">
        <v>2842</v>
      </c>
      <c r="C159" s="298"/>
      <c r="D159" s="298" t="s">
        <v>10656</v>
      </c>
      <c r="E159" s="298" t="s">
        <v>9650</v>
      </c>
      <c r="F159" s="298" t="s">
        <v>10657</v>
      </c>
      <c r="G159" s="298" t="s">
        <v>10658</v>
      </c>
      <c r="H159" s="298" t="s">
        <v>10659</v>
      </c>
      <c r="I159" s="298">
        <v>16</v>
      </c>
      <c r="J159" s="298"/>
      <c r="K159" s="298" t="s">
        <v>10660</v>
      </c>
      <c r="L159" s="298" t="s">
        <v>10661</v>
      </c>
      <c r="M159" s="775"/>
      <c r="N159" s="298"/>
      <c r="O159" s="298" t="s">
        <v>10662</v>
      </c>
      <c r="P159" s="298"/>
      <c r="Q159" s="298"/>
      <c r="R159" s="298" t="s">
        <v>10663</v>
      </c>
      <c r="S159" s="298" t="s">
        <v>10664</v>
      </c>
      <c r="T159" s="298" t="s">
        <v>10648</v>
      </c>
      <c r="U159" s="298" t="s">
        <v>9425</v>
      </c>
      <c r="V159" s="298"/>
      <c r="W159" s="298" t="s">
        <v>10665</v>
      </c>
      <c r="X159" s="776"/>
      <c r="AG159" s="785" t="s">
        <v>10666</v>
      </c>
      <c r="AH159" s="785" t="s">
        <v>10667</v>
      </c>
      <c r="AI159" s="785"/>
      <c r="AJ159" s="785"/>
      <c r="AK159" s="785"/>
      <c r="AL159" s="785"/>
      <c r="AM159" s="785" t="s">
        <v>10648</v>
      </c>
      <c r="AN159" s="785" t="s">
        <v>9425</v>
      </c>
      <c r="AO159" s="785" t="s">
        <v>10668</v>
      </c>
      <c r="AP159" s="777" t="s">
        <v>1228</v>
      </c>
      <c r="AQ159" s="388" t="s">
        <v>10669</v>
      </c>
      <c r="AX159" s="778"/>
    </row>
    <row r="160" spans="1:50" ht="15.75" customHeight="1">
      <c r="A160" s="354" t="s">
        <v>2845</v>
      </c>
      <c r="B160" s="438" t="s">
        <v>2848</v>
      </c>
      <c r="C160" s="461"/>
      <c r="D160" s="461" t="s">
        <v>9898</v>
      </c>
      <c r="E160" s="461" t="s">
        <v>9393</v>
      </c>
      <c r="F160" s="461" t="s">
        <v>10670</v>
      </c>
      <c r="G160" s="461" t="s">
        <v>10671</v>
      </c>
      <c r="H160" s="461" t="s">
        <v>10672</v>
      </c>
      <c r="I160" s="461">
        <v>12</v>
      </c>
      <c r="J160" s="461"/>
      <c r="K160" s="461"/>
      <c r="L160" s="461"/>
      <c r="M160" s="779"/>
      <c r="N160" s="461" t="s">
        <v>10673</v>
      </c>
      <c r="O160" s="461" t="s">
        <v>10674</v>
      </c>
      <c r="P160" s="461"/>
      <c r="Q160" s="461"/>
      <c r="R160" s="461"/>
      <c r="S160" s="461" t="s">
        <v>10675</v>
      </c>
      <c r="T160" s="461" t="s">
        <v>10676</v>
      </c>
      <c r="U160" s="461" t="s">
        <v>10677</v>
      </c>
      <c r="V160" s="461" t="s">
        <v>10678</v>
      </c>
      <c r="W160" s="461" t="s">
        <v>10679</v>
      </c>
      <c r="X160" s="452" t="s">
        <v>10680</v>
      </c>
      <c r="AG160" s="397"/>
      <c r="AH160" s="780"/>
      <c r="AI160" s="780"/>
      <c r="AJ160" s="780"/>
      <c r="AK160" s="780"/>
      <c r="AL160" s="780"/>
      <c r="AM160" s="780"/>
      <c r="AN160" s="780" t="s">
        <v>10681</v>
      </c>
      <c r="AO160" s="780" t="s">
        <v>1228</v>
      </c>
      <c r="AP160" s="792"/>
      <c r="AQ160" s="397" t="s">
        <v>9514</v>
      </c>
      <c r="AX160" s="782"/>
    </row>
    <row r="161" spans="1:50" ht="15.75" customHeight="1">
      <c r="A161" s="289"/>
      <c r="B161" s="429" t="s">
        <v>2849</v>
      </c>
      <c r="C161" s="298"/>
      <c r="D161" s="298"/>
      <c r="E161" s="298"/>
      <c r="F161" s="298"/>
      <c r="G161" s="298"/>
      <c r="H161" s="298"/>
      <c r="I161" s="298"/>
      <c r="J161" s="298"/>
      <c r="K161" s="298"/>
      <c r="L161" s="298"/>
      <c r="M161" s="775"/>
      <c r="N161" s="298"/>
      <c r="O161" s="298"/>
      <c r="P161" s="298"/>
      <c r="Q161" s="298"/>
      <c r="R161" s="298"/>
      <c r="S161" s="298"/>
      <c r="T161" s="298"/>
      <c r="U161" s="298"/>
      <c r="V161" s="298"/>
      <c r="W161" s="298"/>
      <c r="X161" s="776"/>
      <c r="AG161" s="785" t="s">
        <v>10682</v>
      </c>
      <c r="AH161" s="785"/>
      <c r="AI161" s="785"/>
      <c r="AJ161" s="785"/>
      <c r="AK161" s="785"/>
      <c r="AL161" s="785"/>
      <c r="AM161" s="785"/>
      <c r="AN161" s="785" t="s">
        <v>9425</v>
      </c>
      <c r="AO161" s="785"/>
      <c r="AP161" s="777" t="s">
        <v>1228</v>
      </c>
      <c r="AQ161" s="388" t="s">
        <v>10683</v>
      </c>
      <c r="AX161" s="778"/>
    </row>
    <row r="162" spans="1:50" ht="15.75" customHeight="1">
      <c r="A162" s="228"/>
      <c r="B162" s="438" t="s">
        <v>2847</v>
      </c>
      <c r="C162" s="461"/>
      <c r="D162" s="461"/>
      <c r="E162" s="461"/>
      <c r="F162" s="461"/>
      <c r="G162" s="461"/>
      <c r="H162" s="461"/>
      <c r="I162" s="461"/>
      <c r="J162" s="461"/>
      <c r="K162" s="461"/>
      <c r="L162" s="461"/>
      <c r="M162" s="779"/>
      <c r="N162" s="461"/>
      <c r="O162" s="461"/>
      <c r="P162" s="461"/>
      <c r="Q162" s="461"/>
      <c r="R162" s="461"/>
      <c r="S162" s="461"/>
      <c r="T162" s="461"/>
      <c r="U162" s="461"/>
      <c r="V162" s="461"/>
      <c r="W162" s="461"/>
      <c r="X162" s="452"/>
      <c r="AG162" s="397"/>
      <c r="AH162" s="397"/>
      <c r="AI162" s="397"/>
      <c r="AJ162" s="397"/>
      <c r="AK162" s="397"/>
      <c r="AL162" s="397"/>
      <c r="AM162" s="397"/>
      <c r="AN162" s="397"/>
      <c r="AO162" s="397"/>
      <c r="AP162" s="792"/>
      <c r="AQ162" s="397"/>
      <c r="AX162" s="782"/>
    </row>
    <row r="163" spans="1:50" ht="15.75" customHeight="1">
      <c r="A163" s="289"/>
      <c r="B163" s="429" t="s">
        <v>2846</v>
      </c>
      <c r="C163" s="298"/>
      <c r="D163" s="298"/>
      <c r="E163" s="298"/>
      <c r="F163" s="298"/>
      <c r="G163" s="298"/>
      <c r="H163" s="298"/>
      <c r="I163" s="298"/>
      <c r="J163" s="298"/>
      <c r="K163" s="298"/>
      <c r="L163" s="298"/>
      <c r="M163" s="775"/>
      <c r="N163" s="298"/>
      <c r="O163" s="298"/>
      <c r="P163" s="298"/>
      <c r="Q163" s="298"/>
      <c r="R163" s="298"/>
      <c r="S163" s="298"/>
      <c r="T163" s="298"/>
      <c r="U163" s="298"/>
      <c r="V163" s="298"/>
      <c r="W163" s="298"/>
      <c r="X163" s="776"/>
      <c r="AG163" s="785" t="s">
        <v>10684</v>
      </c>
      <c r="AH163" s="388"/>
      <c r="AI163" s="388"/>
      <c r="AJ163" s="388"/>
      <c r="AK163" s="388"/>
      <c r="AL163" s="388"/>
      <c r="AM163" s="388"/>
      <c r="AN163" s="785" t="s">
        <v>10685</v>
      </c>
      <c r="AO163" s="785" t="s">
        <v>10686</v>
      </c>
      <c r="AP163" s="777" t="s">
        <v>1228</v>
      </c>
      <c r="AQ163" s="388" t="s">
        <v>10089</v>
      </c>
      <c r="AX163" s="778"/>
    </row>
    <row r="164" spans="1:50" ht="15.75" customHeight="1">
      <c r="A164" s="354" t="s">
        <v>2850</v>
      </c>
      <c r="B164" s="438" t="s">
        <v>2851</v>
      </c>
      <c r="C164" s="461" t="s">
        <v>10687</v>
      </c>
      <c r="D164" s="461" t="s">
        <v>9592</v>
      </c>
      <c r="E164" s="461" t="s">
        <v>10240</v>
      </c>
      <c r="F164" s="461" t="s">
        <v>10688</v>
      </c>
      <c r="G164" s="461" t="s">
        <v>10689</v>
      </c>
      <c r="H164" s="461" t="s">
        <v>10690</v>
      </c>
      <c r="I164" s="461">
        <v>13</v>
      </c>
      <c r="J164" s="461" t="s">
        <v>9670</v>
      </c>
      <c r="K164" s="461" t="s">
        <v>10691</v>
      </c>
      <c r="L164" s="461" t="s">
        <v>10692</v>
      </c>
      <c r="M164" s="779" t="s">
        <v>9482</v>
      </c>
      <c r="N164" s="461" t="s">
        <v>10693</v>
      </c>
      <c r="O164" s="461" t="s">
        <v>10694</v>
      </c>
      <c r="P164" s="461"/>
      <c r="Q164" s="461" t="s">
        <v>9458</v>
      </c>
      <c r="R164" s="461" t="s">
        <v>10695</v>
      </c>
      <c r="S164" s="461" t="s">
        <v>10696</v>
      </c>
      <c r="T164" s="461" t="s">
        <v>10697</v>
      </c>
      <c r="U164" s="461" t="s">
        <v>9425</v>
      </c>
      <c r="V164" s="461" t="s">
        <v>9489</v>
      </c>
      <c r="W164" s="461" t="s">
        <v>10698</v>
      </c>
      <c r="X164" s="452" t="s">
        <v>10699</v>
      </c>
      <c r="AG164" s="780" t="s">
        <v>10700</v>
      </c>
      <c r="AH164" s="780" t="s">
        <v>10701</v>
      </c>
      <c r="AI164" s="780"/>
      <c r="AJ164" s="780"/>
      <c r="AK164" s="780" t="s">
        <v>10702</v>
      </c>
      <c r="AL164" s="780"/>
      <c r="AM164" s="780" t="s">
        <v>10703</v>
      </c>
      <c r="AN164" s="780" t="s">
        <v>4725</v>
      </c>
      <c r="AO164" s="780"/>
      <c r="AP164" s="781" t="s">
        <v>2232</v>
      </c>
      <c r="AQ164" s="397" t="s">
        <v>10704</v>
      </c>
      <c r="AX164" s="782"/>
    </row>
    <row r="165" spans="1:50" ht="15.75" customHeight="1">
      <c r="A165" s="366" t="s">
        <v>2852</v>
      </c>
      <c r="B165" s="429" t="s">
        <v>2859</v>
      </c>
      <c r="C165" s="298" t="s">
        <v>10705</v>
      </c>
      <c r="D165" s="298" t="s">
        <v>9654</v>
      </c>
      <c r="E165" s="298" t="s">
        <v>10706</v>
      </c>
      <c r="F165" s="298" t="s">
        <v>10707</v>
      </c>
      <c r="G165" s="298" t="s">
        <v>10708</v>
      </c>
      <c r="H165" s="298" t="s">
        <v>10709</v>
      </c>
      <c r="I165" s="298" t="s">
        <v>10710</v>
      </c>
      <c r="J165" s="298" t="s">
        <v>9720</v>
      </c>
      <c r="K165" s="298" t="s">
        <v>10711</v>
      </c>
      <c r="L165" s="298"/>
      <c r="M165" s="810">
        <v>44357</v>
      </c>
      <c r="N165" s="298" t="s">
        <v>10712</v>
      </c>
      <c r="O165" s="298" t="s">
        <v>10713</v>
      </c>
      <c r="P165" s="298"/>
      <c r="Q165" s="298" t="s">
        <v>10714</v>
      </c>
      <c r="R165" s="298"/>
      <c r="S165" s="298" t="s">
        <v>10715</v>
      </c>
      <c r="T165" s="298" t="s">
        <v>10716</v>
      </c>
      <c r="U165" s="298" t="s">
        <v>10717</v>
      </c>
      <c r="V165" s="298" t="s">
        <v>10718</v>
      </c>
      <c r="W165" s="298" t="s">
        <v>10719</v>
      </c>
      <c r="X165" s="776" t="s">
        <v>10720</v>
      </c>
      <c r="AG165" s="778" t="s">
        <v>10212</v>
      </c>
      <c r="AH165" s="785" t="s">
        <v>10721</v>
      </c>
      <c r="AI165" s="785"/>
      <c r="AJ165" s="785"/>
      <c r="AK165" s="785" t="s">
        <v>10722</v>
      </c>
      <c r="AL165" s="785"/>
      <c r="AM165" s="785" t="s">
        <v>3535</v>
      </c>
      <c r="AN165" s="785" t="s">
        <v>10723</v>
      </c>
      <c r="AO165" s="785" t="s">
        <v>10724</v>
      </c>
      <c r="AP165" s="777" t="s">
        <v>10725</v>
      </c>
      <c r="AQ165" s="388" t="s">
        <v>10726</v>
      </c>
      <c r="AX165" s="778" t="s">
        <v>10727</v>
      </c>
    </row>
    <row r="166" spans="1:50" ht="15.75" customHeight="1">
      <c r="A166" s="289"/>
      <c r="B166" s="429" t="s">
        <v>1979</v>
      </c>
      <c r="C166" s="298" t="s">
        <v>10728</v>
      </c>
      <c r="D166" s="298" t="s">
        <v>10729</v>
      </c>
      <c r="E166" s="298" t="s">
        <v>10730</v>
      </c>
      <c r="F166" s="298"/>
      <c r="G166" s="298" t="s">
        <v>10731</v>
      </c>
      <c r="H166" s="298" t="s">
        <v>10732</v>
      </c>
      <c r="I166" s="298"/>
      <c r="J166" s="298" t="s">
        <v>9720</v>
      </c>
      <c r="K166" s="298" t="s">
        <v>10733</v>
      </c>
      <c r="L166" s="298" t="s">
        <v>10734</v>
      </c>
      <c r="M166" s="775"/>
      <c r="N166" s="298" t="s">
        <v>10735</v>
      </c>
      <c r="O166" s="298" t="s">
        <v>10736</v>
      </c>
      <c r="P166" s="298"/>
      <c r="Q166" s="298"/>
      <c r="R166" s="298"/>
      <c r="S166" s="298" t="s">
        <v>10737</v>
      </c>
      <c r="T166" s="298" t="s">
        <v>1228</v>
      </c>
      <c r="U166" s="298"/>
      <c r="V166" s="298"/>
      <c r="W166" s="298"/>
      <c r="X166" s="776"/>
      <c r="AG166" s="785" t="s">
        <v>10738</v>
      </c>
      <c r="AH166" s="785" t="s">
        <v>10739</v>
      </c>
      <c r="AI166" s="785"/>
      <c r="AJ166" s="785"/>
      <c r="AK166" s="785" t="s">
        <v>10740</v>
      </c>
      <c r="AL166" s="785"/>
      <c r="AM166" s="785" t="s">
        <v>10741</v>
      </c>
      <c r="AN166" s="785" t="s">
        <v>9425</v>
      </c>
      <c r="AO166" s="785" t="s">
        <v>10742</v>
      </c>
      <c r="AP166" s="777" t="s">
        <v>10743</v>
      </c>
      <c r="AQ166" s="388"/>
      <c r="AX166" s="778" t="s">
        <v>10744</v>
      </c>
    </row>
    <row r="167" spans="1:50" ht="15.75" customHeight="1">
      <c r="A167" s="228"/>
      <c r="B167" s="438" t="s">
        <v>2855</v>
      </c>
      <c r="C167" s="461" t="s">
        <v>10745</v>
      </c>
      <c r="D167" s="461" t="s">
        <v>10746</v>
      </c>
      <c r="E167" s="461" t="s">
        <v>9393</v>
      </c>
      <c r="F167" s="461"/>
      <c r="G167" s="461" t="s">
        <v>9585</v>
      </c>
      <c r="H167" s="461" t="s">
        <v>10747</v>
      </c>
      <c r="I167" s="461"/>
      <c r="J167" s="461"/>
      <c r="K167" s="461" t="s">
        <v>10748</v>
      </c>
      <c r="L167" s="461"/>
      <c r="M167" s="779"/>
      <c r="N167" s="461"/>
      <c r="O167" s="461"/>
      <c r="P167" s="461"/>
      <c r="Q167" s="461" t="s">
        <v>10749</v>
      </c>
      <c r="R167" s="461"/>
      <c r="S167" s="461"/>
      <c r="T167" s="461" t="s">
        <v>10750</v>
      </c>
      <c r="U167" s="461" t="s">
        <v>10751</v>
      </c>
      <c r="V167" s="461"/>
      <c r="W167" s="461" t="s">
        <v>10752</v>
      </c>
      <c r="X167" s="452" t="s">
        <v>1228</v>
      </c>
      <c r="AG167" s="780" t="s">
        <v>9420</v>
      </c>
      <c r="AH167" s="780" t="s">
        <v>10753</v>
      </c>
      <c r="AI167" s="780"/>
      <c r="AJ167" s="780"/>
      <c r="AK167" s="780"/>
      <c r="AL167" s="780"/>
      <c r="AM167" s="780" t="s">
        <v>2232</v>
      </c>
      <c r="AN167" s="780" t="s">
        <v>9425</v>
      </c>
      <c r="AO167" s="780" t="s">
        <v>10754</v>
      </c>
      <c r="AP167" s="781" t="s">
        <v>10755</v>
      </c>
      <c r="AQ167" s="397" t="s">
        <v>10756</v>
      </c>
      <c r="AX167" s="782"/>
    </row>
    <row r="168" spans="1:50" ht="15.75" customHeight="1">
      <c r="A168" s="289"/>
      <c r="B168" s="429" t="s">
        <v>2858</v>
      </c>
      <c r="C168" s="298" t="s">
        <v>10757</v>
      </c>
      <c r="D168" s="298" t="s">
        <v>10758</v>
      </c>
      <c r="E168" s="298" t="s">
        <v>9650</v>
      </c>
      <c r="F168" s="298" t="s">
        <v>10759</v>
      </c>
      <c r="G168" s="298"/>
      <c r="H168" s="298" t="s">
        <v>10760</v>
      </c>
      <c r="I168" s="298"/>
      <c r="J168" s="298"/>
      <c r="K168" s="298" t="s">
        <v>10761</v>
      </c>
      <c r="L168" s="298" t="s">
        <v>10762</v>
      </c>
      <c r="M168" s="775"/>
      <c r="N168" s="298"/>
      <c r="O168" s="298" t="s">
        <v>10763</v>
      </c>
      <c r="P168" s="298"/>
      <c r="Q168" s="298" t="s">
        <v>10764</v>
      </c>
      <c r="R168" s="298" t="s">
        <v>10765</v>
      </c>
      <c r="S168" s="298"/>
      <c r="T168" s="298" t="s">
        <v>10766</v>
      </c>
      <c r="U168" s="298" t="s">
        <v>10767</v>
      </c>
      <c r="V168" s="298"/>
      <c r="W168" s="298" t="s">
        <v>10768</v>
      </c>
      <c r="X168" s="776" t="s">
        <v>3535</v>
      </c>
      <c r="AG168" s="785" t="s">
        <v>10769</v>
      </c>
      <c r="AH168" s="811" t="s">
        <v>10770</v>
      </c>
      <c r="AI168" s="811"/>
      <c r="AJ168" s="811" t="s">
        <v>9458</v>
      </c>
      <c r="AK168" s="811"/>
      <c r="AL168" s="811"/>
      <c r="AM168" s="785"/>
      <c r="AN168" s="785" t="s">
        <v>10771</v>
      </c>
      <c r="AO168" s="785" t="s">
        <v>10772</v>
      </c>
      <c r="AP168" s="777" t="s">
        <v>10773</v>
      </c>
      <c r="AQ168" s="388" t="s">
        <v>10774</v>
      </c>
      <c r="AX168" s="778"/>
    </row>
    <row r="169" spans="1:50" ht="15.75" customHeight="1">
      <c r="A169" s="228"/>
      <c r="B169" s="438" t="s">
        <v>2856</v>
      </c>
      <c r="C169" s="461"/>
      <c r="D169" s="461"/>
      <c r="E169" s="461"/>
      <c r="F169" s="461"/>
      <c r="G169" s="461"/>
      <c r="H169" s="461"/>
      <c r="I169" s="461"/>
      <c r="J169" s="461"/>
      <c r="K169" s="461"/>
      <c r="L169" s="461"/>
      <c r="M169" s="779"/>
      <c r="N169" s="461"/>
      <c r="O169" s="461"/>
      <c r="P169" s="461"/>
      <c r="Q169" s="461"/>
      <c r="R169" s="461"/>
      <c r="S169" s="461"/>
      <c r="T169" s="461"/>
      <c r="U169" s="461"/>
      <c r="V169" s="461"/>
      <c r="W169" s="461"/>
      <c r="X169" s="452"/>
      <c r="AG169" s="397"/>
      <c r="AH169" s="780"/>
      <c r="AI169" s="780"/>
      <c r="AJ169" s="780"/>
      <c r="AK169" s="780"/>
      <c r="AL169" s="780"/>
      <c r="AM169" s="780"/>
      <c r="AN169" s="780" t="s">
        <v>9425</v>
      </c>
      <c r="AO169" s="780" t="s">
        <v>10775</v>
      </c>
      <c r="AP169" s="781" t="s">
        <v>1228</v>
      </c>
      <c r="AQ169" s="397"/>
      <c r="AX169" s="782"/>
    </row>
    <row r="170" spans="1:50" ht="15.75" customHeight="1">
      <c r="A170" s="289"/>
      <c r="B170" s="429" t="s">
        <v>2853</v>
      </c>
      <c r="C170" s="298" t="s">
        <v>10776</v>
      </c>
      <c r="D170" s="298" t="s">
        <v>10777</v>
      </c>
      <c r="E170" s="298" t="s">
        <v>9393</v>
      </c>
      <c r="F170" s="298" t="s">
        <v>10778</v>
      </c>
      <c r="G170" s="298" t="s">
        <v>10779</v>
      </c>
      <c r="H170" s="298">
        <v>4</v>
      </c>
      <c r="I170" s="298"/>
      <c r="J170" s="298"/>
      <c r="K170" s="298" t="s">
        <v>10780</v>
      </c>
      <c r="L170" s="298" t="s">
        <v>10781</v>
      </c>
      <c r="M170" s="775"/>
      <c r="N170" s="298"/>
      <c r="O170" s="298"/>
      <c r="P170" s="298"/>
      <c r="Q170" s="298"/>
      <c r="R170" s="298"/>
      <c r="S170" s="298"/>
      <c r="T170" s="298"/>
      <c r="U170" s="298"/>
      <c r="V170" s="298"/>
      <c r="W170" s="298"/>
      <c r="X170" s="776"/>
      <c r="AG170" s="785" t="s">
        <v>9420</v>
      </c>
      <c r="AH170" s="785" t="s">
        <v>10782</v>
      </c>
      <c r="AI170" s="785" t="s">
        <v>10783</v>
      </c>
      <c r="AJ170" s="785" t="s">
        <v>10784</v>
      </c>
      <c r="AK170" s="785"/>
      <c r="AL170" s="785"/>
      <c r="AM170" s="785" t="s">
        <v>2232</v>
      </c>
      <c r="AN170" s="785" t="s">
        <v>9401</v>
      </c>
      <c r="AO170" s="785" t="s">
        <v>10785</v>
      </c>
      <c r="AP170" s="777" t="s">
        <v>1228</v>
      </c>
      <c r="AQ170" s="388" t="s">
        <v>10786</v>
      </c>
      <c r="AX170" s="778"/>
    </row>
    <row r="171" spans="1:50" ht="15.75" customHeight="1">
      <c r="A171" s="228"/>
      <c r="B171" s="438" t="s">
        <v>2857</v>
      </c>
      <c r="C171" s="461" t="s">
        <v>10787</v>
      </c>
      <c r="D171" s="461" t="s">
        <v>10788</v>
      </c>
      <c r="E171" s="461" t="s">
        <v>9393</v>
      </c>
      <c r="F171" s="461" t="s">
        <v>10789</v>
      </c>
      <c r="G171" s="461" t="s">
        <v>10790</v>
      </c>
      <c r="H171" s="461">
        <v>3</v>
      </c>
      <c r="I171" s="461"/>
      <c r="J171" s="461"/>
      <c r="K171" s="461" t="s">
        <v>10791</v>
      </c>
      <c r="L171" s="461" t="s">
        <v>4154</v>
      </c>
      <c r="M171" s="779"/>
      <c r="N171" s="461"/>
      <c r="O171" s="461"/>
      <c r="P171" s="461"/>
      <c r="Q171" s="461"/>
      <c r="R171" s="461"/>
      <c r="S171" s="461"/>
      <c r="T171" s="461"/>
      <c r="U171" s="461"/>
      <c r="V171" s="461"/>
      <c r="W171" s="461"/>
      <c r="X171" s="452"/>
      <c r="AG171" s="780" t="s">
        <v>10792</v>
      </c>
      <c r="AH171" s="780" t="s">
        <v>10793</v>
      </c>
      <c r="AI171" s="780"/>
      <c r="AJ171" s="780"/>
      <c r="AK171" s="780"/>
      <c r="AL171" s="780"/>
      <c r="AM171" s="780"/>
      <c r="AN171" s="780" t="s">
        <v>9401</v>
      </c>
      <c r="AO171" s="780" t="s">
        <v>10794</v>
      </c>
      <c r="AP171" s="781" t="s">
        <v>1228</v>
      </c>
      <c r="AQ171" s="397" t="s">
        <v>10795</v>
      </c>
      <c r="AX171" s="782"/>
    </row>
    <row r="172" spans="1:50" ht="15.75" customHeight="1">
      <c r="A172" s="366" t="s">
        <v>2860</v>
      </c>
      <c r="B172" s="429" t="s">
        <v>2863</v>
      </c>
      <c r="C172" s="298" t="s">
        <v>10796</v>
      </c>
      <c r="D172" s="298" t="s">
        <v>10797</v>
      </c>
      <c r="E172" s="298" t="s">
        <v>9393</v>
      </c>
      <c r="F172" s="298" t="s">
        <v>10798</v>
      </c>
      <c r="G172" s="298" t="s">
        <v>9893</v>
      </c>
      <c r="H172" s="298">
        <v>2</v>
      </c>
      <c r="I172" s="298"/>
      <c r="J172" s="298"/>
      <c r="K172" s="298" t="s">
        <v>10799</v>
      </c>
      <c r="L172" s="298"/>
      <c r="M172" s="775"/>
      <c r="N172" s="298" t="s">
        <v>9420</v>
      </c>
      <c r="O172" s="298" t="s">
        <v>10800</v>
      </c>
      <c r="P172" s="298"/>
      <c r="Q172" s="298" t="s">
        <v>9458</v>
      </c>
      <c r="R172" s="298"/>
      <c r="S172" s="298"/>
      <c r="T172" s="298" t="s">
        <v>9841</v>
      </c>
      <c r="U172" s="298" t="s">
        <v>9861</v>
      </c>
      <c r="V172" s="298" t="s">
        <v>9489</v>
      </c>
      <c r="W172" s="298" t="s">
        <v>2232</v>
      </c>
      <c r="X172" s="776" t="s">
        <v>1228</v>
      </c>
      <c r="AG172" s="388"/>
      <c r="AH172" s="388"/>
      <c r="AI172" s="388"/>
      <c r="AJ172" s="388"/>
      <c r="AK172" s="388"/>
      <c r="AL172" s="388"/>
      <c r="AM172" s="388"/>
      <c r="AN172" s="388"/>
      <c r="AO172" s="388"/>
      <c r="AP172" s="786"/>
      <c r="AQ172" s="388"/>
      <c r="AX172" s="778"/>
    </row>
    <row r="173" spans="1:50" ht="15.75" customHeight="1">
      <c r="A173" s="228"/>
      <c r="B173" s="438" t="s">
        <v>2861</v>
      </c>
      <c r="C173" s="461"/>
      <c r="D173" s="461"/>
      <c r="E173" s="461"/>
      <c r="F173" s="461"/>
      <c r="G173" s="461"/>
      <c r="H173" s="461"/>
      <c r="I173" s="461"/>
      <c r="J173" s="461"/>
      <c r="K173" s="461"/>
      <c r="L173" s="461"/>
      <c r="M173" s="779"/>
      <c r="N173" s="461"/>
      <c r="O173" s="461"/>
      <c r="P173" s="461"/>
      <c r="Q173" s="461"/>
      <c r="R173" s="461"/>
      <c r="S173" s="461"/>
      <c r="T173" s="461"/>
      <c r="U173" s="461"/>
      <c r="V173" s="461"/>
      <c r="W173" s="461"/>
      <c r="X173" s="452"/>
      <c r="AG173" s="397"/>
      <c r="AH173" s="397"/>
      <c r="AI173" s="397"/>
      <c r="AJ173" s="397"/>
      <c r="AK173" s="397"/>
      <c r="AL173" s="397"/>
      <c r="AM173" s="397"/>
      <c r="AN173" s="397"/>
      <c r="AO173" s="397"/>
      <c r="AP173" s="792"/>
      <c r="AQ173" s="397"/>
      <c r="AX173" s="782"/>
    </row>
    <row r="174" spans="1:50" ht="15.75" customHeight="1">
      <c r="A174" s="289"/>
      <c r="B174" s="429" t="s">
        <v>2862</v>
      </c>
      <c r="C174" s="298"/>
      <c r="D174" s="298"/>
      <c r="E174" s="298"/>
      <c r="F174" s="298"/>
      <c r="G174" s="298"/>
      <c r="H174" s="298"/>
      <c r="I174" s="298"/>
      <c r="J174" s="298"/>
      <c r="K174" s="298"/>
      <c r="L174" s="298"/>
      <c r="M174" s="775"/>
      <c r="N174" s="298"/>
      <c r="O174" s="298"/>
      <c r="P174" s="298"/>
      <c r="Q174" s="298"/>
      <c r="R174" s="298"/>
      <c r="S174" s="298"/>
      <c r="T174" s="298"/>
      <c r="U174" s="298"/>
      <c r="V174" s="298"/>
      <c r="W174" s="298"/>
      <c r="X174" s="776"/>
      <c r="AG174" s="388"/>
      <c r="AH174" s="388"/>
      <c r="AI174" s="388"/>
      <c r="AJ174" s="388"/>
      <c r="AK174" s="388"/>
      <c r="AL174" s="388"/>
      <c r="AM174" s="388"/>
      <c r="AN174" s="388"/>
      <c r="AO174" s="388"/>
      <c r="AP174" s="786"/>
      <c r="AQ174" s="388"/>
      <c r="AX174" s="778"/>
    </row>
    <row r="175" spans="1:50" ht="15.75" customHeight="1">
      <c r="A175" s="354" t="s">
        <v>2864</v>
      </c>
      <c r="B175" s="438" t="s">
        <v>2951</v>
      </c>
      <c r="C175" s="461"/>
      <c r="D175" s="461" t="s">
        <v>10801</v>
      </c>
      <c r="E175" s="461" t="s">
        <v>10509</v>
      </c>
      <c r="F175" s="461" t="s">
        <v>10802</v>
      </c>
      <c r="G175" s="461" t="s">
        <v>10803</v>
      </c>
      <c r="H175" s="461" t="s">
        <v>10804</v>
      </c>
      <c r="I175" s="461" t="s">
        <v>10805</v>
      </c>
      <c r="J175" s="461"/>
      <c r="K175" s="461" t="s">
        <v>10806</v>
      </c>
      <c r="L175" s="461"/>
      <c r="M175" s="779"/>
      <c r="N175" s="461"/>
      <c r="O175" s="461"/>
      <c r="P175" s="461"/>
      <c r="Q175" s="461"/>
      <c r="R175" s="461"/>
      <c r="S175" s="461"/>
      <c r="T175" s="461"/>
      <c r="U175" s="461"/>
      <c r="V175" s="461"/>
      <c r="W175" s="461"/>
      <c r="X175" s="452"/>
      <c r="AG175" s="780" t="s">
        <v>10807</v>
      </c>
      <c r="AH175" s="780" t="s">
        <v>10808</v>
      </c>
      <c r="AI175" s="780"/>
      <c r="AJ175" s="780"/>
      <c r="AK175" s="780"/>
      <c r="AL175" s="780"/>
      <c r="AM175" s="780"/>
      <c r="AN175" s="780" t="s">
        <v>9425</v>
      </c>
      <c r="AO175" s="780" t="s">
        <v>10809</v>
      </c>
      <c r="AP175" s="781"/>
      <c r="AQ175" s="397" t="s">
        <v>10810</v>
      </c>
      <c r="AX175" s="782"/>
    </row>
    <row r="176" spans="1:50" ht="15.75" customHeight="1">
      <c r="A176" s="366" t="s">
        <v>2866</v>
      </c>
      <c r="B176" s="429" t="s">
        <v>5831</v>
      </c>
      <c r="C176" s="298"/>
      <c r="D176" s="298"/>
      <c r="E176" s="298"/>
      <c r="F176" s="298"/>
      <c r="G176" s="298"/>
      <c r="H176" s="298"/>
      <c r="I176" s="298"/>
      <c r="J176" s="298"/>
      <c r="K176" s="298"/>
      <c r="L176" s="298"/>
      <c r="M176" s="775"/>
      <c r="N176" s="298"/>
      <c r="O176" s="298"/>
      <c r="P176" s="298"/>
      <c r="Q176" s="298"/>
      <c r="R176" s="298"/>
      <c r="S176" s="298"/>
      <c r="T176" s="298"/>
      <c r="U176" s="298"/>
      <c r="V176" s="298"/>
      <c r="W176" s="298"/>
      <c r="X176" s="776"/>
      <c r="AG176" s="388"/>
      <c r="AH176" s="388" t="s">
        <v>10811</v>
      </c>
      <c r="AI176" s="388"/>
      <c r="AJ176" s="388"/>
      <c r="AK176" s="388"/>
      <c r="AL176" s="388"/>
      <c r="AM176" s="388"/>
      <c r="AN176" s="388" t="s">
        <v>9425</v>
      </c>
      <c r="AO176" s="388" t="s">
        <v>10812</v>
      </c>
      <c r="AP176" s="777" t="s">
        <v>1228</v>
      </c>
      <c r="AQ176" s="388"/>
      <c r="AX176" s="778"/>
    </row>
    <row r="177" spans="1:50" ht="15.75" customHeight="1">
      <c r="A177" s="228"/>
      <c r="B177" s="438" t="s">
        <v>5836</v>
      </c>
      <c r="C177" s="461"/>
      <c r="D177" s="461" t="s">
        <v>10239</v>
      </c>
      <c r="E177" s="461" t="s">
        <v>9393</v>
      </c>
      <c r="F177" s="461"/>
      <c r="G177" s="461" t="s">
        <v>10813</v>
      </c>
      <c r="H177" s="461">
        <v>3</v>
      </c>
      <c r="I177" s="461"/>
      <c r="J177" s="461"/>
      <c r="K177" s="461" t="s">
        <v>10814</v>
      </c>
      <c r="L177" s="461"/>
      <c r="M177" s="779"/>
      <c r="N177" s="461"/>
      <c r="O177" s="461"/>
      <c r="P177" s="461"/>
      <c r="Q177" s="461"/>
      <c r="R177" s="461"/>
      <c r="S177" s="461" t="s">
        <v>9625</v>
      </c>
      <c r="T177" s="461" t="s">
        <v>4251</v>
      </c>
      <c r="U177" s="461" t="s">
        <v>10815</v>
      </c>
      <c r="V177" s="461" t="s">
        <v>10816</v>
      </c>
      <c r="W177" s="461" t="s">
        <v>10817</v>
      </c>
      <c r="X177" s="452" t="s">
        <v>10818</v>
      </c>
      <c r="AG177" s="780" t="s">
        <v>10819</v>
      </c>
      <c r="AH177" s="780" t="s">
        <v>10820</v>
      </c>
      <c r="AI177" s="780"/>
      <c r="AJ177" s="780"/>
      <c r="AK177" s="780"/>
      <c r="AL177" s="780"/>
      <c r="AM177" s="780"/>
      <c r="AN177" s="780" t="s">
        <v>10821</v>
      </c>
      <c r="AO177" s="780" t="s">
        <v>10822</v>
      </c>
      <c r="AP177" s="781" t="s">
        <v>10823</v>
      </c>
      <c r="AQ177" s="397" t="s">
        <v>10824</v>
      </c>
      <c r="AX177" s="782"/>
    </row>
    <row r="178" spans="1:50" ht="15.75" customHeight="1">
      <c r="A178" s="289"/>
      <c r="B178" s="429" t="s">
        <v>2868</v>
      </c>
      <c r="C178" s="298" t="s">
        <v>10825</v>
      </c>
      <c r="D178" s="298" t="s">
        <v>10826</v>
      </c>
      <c r="E178" s="298" t="s">
        <v>9393</v>
      </c>
      <c r="F178" s="298" t="s">
        <v>10827</v>
      </c>
      <c r="G178" s="298" t="s">
        <v>10828</v>
      </c>
      <c r="H178" s="298">
        <v>10</v>
      </c>
      <c r="I178" s="298"/>
      <c r="J178" s="298"/>
      <c r="K178" s="298" t="s">
        <v>10829</v>
      </c>
      <c r="L178" s="298" t="s">
        <v>10830</v>
      </c>
      <c r="M178" s="775"/>
      <c r="N178" s="298" t="s">
        <v>10831</v>
      </c>
      <c r="O178" s="298" t="s">
        <v>10832</v>
      </c>
      <c r="P178" s="298"/>
      <c r="Q178" s="298" t="s">
        <v>10833</v>
      </c>
      <c r="R178" s="298"/>
      <c r="S178" s="298"/>
      <c r="T178" s="298" t="s">
        <v>10834</v>
      </c>
      <c r="U178" s="298" t="s">
        <v>4725</v>
      </c>
      <c r="V178" s="298" t="s">
        <v>10835</v>
      </c>
      <c r="W178" s="298" t="s">
        <v>10836</v>
      </c>
      <c r="X178" s="776" t="s">
        <v>10837</v>
      </c>
      <c r="AG178" s="388" t="s">
        <v>9420</v>
      </c>
      <c r="AH178" s="388" t="s">
        <v>10838</v>
      </c>
      <c r="AI178" s="388"/>
      <c r="AJ178" s="388"/>
      <c r="AK178" s="388"/>
      <c r="AL178" s="388"/>
      <c r="AM178" s="388" t="s">
        <v>10839</v>
      </c>
      <c r="AN178" s="388" t="s">
        <v>9425</v>
      </c>
      <c r="AO178" s="388" t="s">
        <v>10840</v>
      </c>
      <c r="AP178" s="777" t="s">
        <v>1228</v>
      </c>
      <c r="AQ178" s="388" t="s">
        <v>10841</v>
      </c>
      <c r="AX178" s="778"/>
    </row>
    <row r="179" spans="1:50" ht="15.75" customHeight="1">
      <c r="A179" s="354" t="s">
        <v>2870</v>
      </c>
      <c r="B179" s="438" t="s">
        <v>2871</v>
      </c>
      <c r="C179" s="461" t="s">
        <v>10842</v>
      </c>
      <c r="D179" s="461" t="s">
        <v>9898</v>
      </c>
      <c r="E179" s="461" t="s">
        <v>9393</v>
      </c>
      <c r="F179" s="461" t="s">
        <v>10843</v>
      </c>
      <c r="G179" s="461" t="s">
        <v>10844</v>
      </c>
      <c r="H179" s="461" t="s">
        <v>10845</v>
      </c>
      <c r="I179" s="461" t="s">
        <v>10846</v>
      </c>
      <c r="J179" s="461" t="s">
        <v>10492</v>
      </c>
      <c r="K179" s="461" t="s">
        <v>10847</v>
      </c>
      <c r="L179" s="461"/>
      <c r="M179" s="779" t="s">
        <v>10848</v>
      </c>
      <c r="N179" s="461" t="s">
        <v>9420</v>
      </c>
      <c r="O179" s="461" t="s">
        <v>10849</v>
      </c>
      <c r="P179" s="461"/>
      <c r="Q179" s="461" t="s">
        <v>10850</v>
      </c>
      <c r="R179" s="461" t="s">
        <v>10851</v>
      </c>
      <c r="S179" s="461" t="s">
        <v>10852</v>
      </c>
      <c r="T179" s="461" t="s">
        <v>9460</v>
      </c>
      <c r="U179" s="461" t="s">
        <v>9425</v>
      </c>
      <c r="V179" s="461" t="s">
        <v>9489</v>
      </c>
      <c r="W179" s="461" t="s">
        <v>10853</v>
      </c>
      <c r="X179" s="452" t="s">
        <v>10854</v>
      </c>
      <c r="AG179" s="397"/>
      <c r="AH179" s="780"/>
      <c r="AI179" s="780"/>
      <c r="AJ179" s="780"/>
      <c r="AK179" s="780"/>
      <c r="AL179" s="780"/>
      <c r="AM179" s="780"/>
      <c r="AN179" s="780" t="s">
        <v>9425</v>
      </c>
      <c r="AO179" s="780" t="s">
        <v>10855</v>
      </c>
      <c r="AP179" s="781" t="s">
        <v>1228</v>
      </c>
      <c r="AQ179" s="397"/>
      <c r="AX179" s="782"/>
    </row>
    <row r="180" spans="1:50" ht="15.75" customHeight="1">
      <c r="A180" s="366" t="s">
        <v>2872</v>
      </c>
      <c r="B180" s="429" t="s">
        <v>2874</v>
      </c>
      <c r="C180" s="298"/>
      <c r="D180" s="298" t="s">
        <v>9667</v>
      </c>
      <c r="E180" s="298"/>
      <c r="F180" s="298"/>
      <c r="G180" s="298"/>
      <c r="H180" s="298"/>
      <c r="I180" s="298"/>
      <c r="J180" s="298"/>
      <c r="K180" s="298"/>
      <c r="L180" s="298"/>
      <c r="M180" s="775"/>
      <c r="N180" s="298"/>
      <c r="O180" s="298"/>
      <c r="P180" s="298"/>
      <c r="Q180" s="298"/>
      <c r="R180" s="298"/>
      <c r="S180" s="298"/>
      <c r="T180" s="298"/>
      <c r="U180" s="298"/>
      <c r="V180" s="298"/>
      <c r="W180" s="298"/>
      <c r="X180" s="776"/>
      <c r="AG180" s="785" t="s">
        <v>10856</v>
      </c>
      <c r="AH180" s="785" t="s">
        <v>10857</v>
      </c>
      <c r="AI180" s="785"/>
      <c r="AJ180" s="785"/>
      <c r="AK180" s="785" t="s">
        <v>10858</v>
      </c>
      <c r="AL180" s="785"/>
      <c r="AM180" s="785" t="s">
        <v>3535</v>
      </c>
      <c r="AN180" s="785" t="s">
        <v>10859</v>
      </c>
      <c r="AO180" s="785" t="s">
        <v>10860</v>
      </c>
      <c r="AP180" s="777" t="s">
        <v>10861</v>
      </c>
      <c r="AQ180" s="388" t="s">
        <v>10862</v>
      </c>
      <c r="AX180" s="778"/>
    </row>
    <row r="181" spans="1:50" ht="15.75" customHeight="1">
      <c r="A181" s="228"/>
      <c r="B181" s="438" t="s">
        <v>2873</v>
      </c>
      <c r="C181" s="461"/>
      <c r="D181" s="461"/>
      <c r="E181" s="461"/>
      <c r="F181" s="461"/>
      <c r="G181" s="461"/>
      <c r="H181" s="461"/>
      <c r="I181" s="461"/>
      <c r="J181" s="461"/>
      <c r="K181" s="461"/>
      <c r="L181" s="461"/>
      <c r="M181" s="779"/>
      <c r="N181" s="461"/>
      <c r="O181" s="461"/>
      <c r="P181" s="461"/>
      <c r="Q181" s="461"/>
      <c r="R181" s="461"/>
      <c r="S181" s="461"/>
      <c r="T181" s="461"/>
      <c r="U181" s="461"/>
      <c r="V181" s="461"/>
      <c r="W181" s="461"/>
      <c r="X181" s="452"/>
      <c r="AG181" s="780" t="s">
        <v>10863</v>
      </c>
      <c r="AH181" s="780" t="s">
        <v>10864</v>
      </c>
      <c r="AI181" s="780" t="s">
        <v>10865</v>
      </c>
      <c r="AJ181" s="780" t="s">
        <v>10866</v>
      </c>
      <c r="AK181" s="780" t="s">
        <v>10867</v>
      </c>
      <c r="AL181" s="780"/>
      <c r="AM181" s="780" t="s">
        <v>2232</v>
      </c>
      <c r="AN181" s="780" t="s">
        <v>10868</v>
      </c>
      <c r="AO181" s="780" t="s">
        <v>10869</v>
      </c>
      <c r="AP181" s="781" t="s">
        <v>1228</v>
      </c>
      <c r="AQ181" s="397" t="s">
        <v>10870</v>
      </c>
      <c r="AX181" s="782"/>
    </row>
    <row r="182" spans="1:50" ht="15.75" customHeight="1">
      <c r="A182" s="289"/>
      <c r="B182" s="429" t="s">
        <v>2876</v>
      </c>
      <c r="C182" s="298"/>
      <c r="D182" s="298" t="s">
        <v>10871</v>
      </c>
      <c r="E182" s="298" t="s">
        <v>9393</v>
      </c>
      <c r="F182" s="298"/>
      <c r="G182" s="298"/>
      <c r="H182" s="298" t="s">
        <v>10872</v>
      </c>
      <c r="I182" s="298">
        <v>10</v>
      </c>
      <c r="J182" s="298"/>
      <c r="K182" s="298"/>
      <c r="L182" s="298"/>
      <c r="M182" s="775"/>
      <c r="N182" s="298" t="s">
        <v>10572</v>
      </c>
      <c r="O182" s="298" t="s">
        <v>10873</v>
      </c>
      <c r="P182" s="298" t="s">
        <v>10874</v>
      </c>
      <c r="Q182" s="298"/>
      <c r="R182" s="298"/>
      <c r="S182" s="298">
        <v>10</v>
      </c>
      <c r="T182" s="298"/>
      <c r="U182" s="298" t="s">
        <v>9609</v>
      </c>
      <c r="V182" s="298"/>
      <c r="W182" s="298" t="s">
        <v>3535</v>
      </c>
      <c r="X182" s="776" t="s">
        <v>3535</v>
      </c>
      <c r="AG182" s="785" t="s">
        <v>10875</v>
      </c>
      <c r="AH182" s="785" t="s">
        <v>10876</v>
      </c>
      <c r="AI182" s="785"/>
      <c r="AJ182" s="785"/>
      <c r="AK182" s="785"/>
      <c r="AL182" s="785">
        <v>10</v>
      </c>
      <c r="AM182" s="785"/>
      <c r="AN182" s="785" t="s">
        <v>9425</v>
      </c>
      <c r="AO182" s="785" t="s">
        <v>10877</v>
      </c>
      <c r="AP182" s="777" t="s">
        <v>10878</v>
      </c>
      <c r="AQ182" s="388" t="s">
        <v>10879</v>
      </c>
      <c r="AX182" s="778"/>
    </row>
    <row r="183" spans="1:50" ht="15.75" customHeight="1">
      <c r="A183" s="228"/>
      <c r="B183" s="438" t="s">
        <v>2875</v>
      </c>
      <c r="C183" s="461"/>
      <c r="D183" s="461"/>
      <c r="E183" s="461"/>
      <c r="F183" s="461"/>
      <c r="G183" s="461"/>
      <c r="H183" s="461"/>
      <c r="I183" s="461"/>
      <c r="J183" s="461"/>
      <c r="K183" s="461"/>
      <c r="L183" s="461"/>
      <c r="M183" s="779"/>
      <c r="N183" s="461"/>
      <c r="O183" s="461"/>
      <c r="P183" s="461"/>
      <c r="Q183" s="461"/>
      <c r="R183" s="461"/>
      <c r="S183" s="461"/>
      <c r="T183" s="461"/>
      <c r="U183" s="461"/>
      <c r="V183" s="461"/>
      <c r="W183" s="461"/>
      <c r="X183" s="452"/>
      <c r="AG183" s="780" t="s">
        <v>10880</v>
      </c>
      <c r="AH183" s="780"/>
      <c r="AI183" s="780"/>
      <c r="AJ183" s="780"/>
      <c r="AK183" s="780"/>
      <c r="AL183" s="780"/>
      <c r="AM183" s="780"/>
      <c r="AN183" s="780" t="s">
        <v>9425</v>
      </c>
      <c r="AO183" s="780" t="s">
        <v>10881</v>
      </c>
      <c r="AP183" s="781" t="s">
        <v>10882</v>
      </c>
      <c r="AQ183" s="397" t="s">
        <v>10883</v>
      </c>
      <c r="AX183" s="782"/>
    </row>
    <row r="184" spans="1:50" ht="15.75" customHeight="1">
      <c r="A184" s="366" t="s">
        <v>2877</v>
      </c>
      <c r="B184" s="429" t="s">
        <v>2883</v>
      </c>
      <c r="C184" s="298"/>
      <c r="D184" s="298"/>
      <c r="E184" s="298"/>
      <c r="F184" s="298"/>
      <c r="G184" s="298"/>
      <c r="H184" s="298"/>
      <c r="I184" s="298"/>
      <c r="J184" s="298"/>
      <c r="K184" s="298"/>
      <c r="L184" s="298"/>
      <c r="M184" s="775"/>
      <c r="N184" s="298"/>
      <c r="O184" s="298"/>
      <c r="P184" s="298"/>
      <c r="Q184" s="298"/>
      <c r="R184" s="298"/>
      <c r="S184" s="298"/>
      <c r="T184" s="298" t="s">
        <v>10884</v>
      </c>
      <c r="U184" s="298"/>
      <c r="V184" s="298" t="s">
        <v>10885</v>
      </c>
      <c r="W184" s="298"/>
      <c r="X184" s="776"/>
      <c r="AG184" s="785" t="s">
        <v>10886</v>
      </c>
      <c r="AH184" s="785"/>
      <c r="AI184" s="785"/>
      <c r="AJ184" s="785"/>
      <c r="AK184" s="785"/>
      <c r="AL184" s="785"/>
      <c r="AM184" s="785"/>
      <c r="AN184" s="785" t="s">
        <v>10887</v>
      </c>
      <c r="AO184" s="785" t="s">
        <v>10888</v>
      </c>
      <c r="AP184" s="777" t="s">
        <v>3535</v>
      </c>
      <c r="AQ184" s="388"/>
      <c r="AX184" s="778"/>
    </row>
    <row r="185" spans="1:50" ht="15.75" customHeight="1">
      <c r="A185" s="228"/>
      <c r="B185" s="438" t="s">
        <v>2879</v>
      </c>
      <c r="C185" s="461" t="s">
        <v>10889</v>
      </c>
      <c r="D185" s="461" t="s">
        <v>9868</v>
      </c>
      <c r="E185" s="461" t="s">
        <v>9393</v>
      </c>
      <c r="F185" s="461"/>
      <c r="G185" s="461"/>
      <c r="H185" s="461">
        <v>6</v>
      </c>
      <c r="I185" s="461"/>
      <c r="J185" s="461"/>
      <c r="K185" s="461"/>
      <c r="L185" s="461"/>
      <c r="M185" s="779"/>
      <c r="N185" s="461"/>
      <c r="O185" s="461" t="s">
        <v>10890</v>
      </c>
      <c r="P185" s="461"/>
      <c r="Q185" s="461"/>
      <c r="R185" s="461"/>
      <c r="S185" s="461" t="s">
        <v>10891</v>
      </c>
      <c r="T185" s="461" t="s">
        <v>10892</v>
      </c>
      <c r="U185" s="461"/>
      <c r="V185" s="461"/>
      <c r="W185" s="461" t="s">
        <v>10893</v>
      </c>
      <c r="X185" s="452" t="s">
        <v>1228</v>
      </c>
      <c r="AG185" s="780" t="s">
        <v>10894</v>
      </c>
      <c r="AH185" s="780"/>
      <c r="AI185" s="780"/>
      <c r="AJ185" s="780"/>
      <c r="AK185" s="780"/>
      <c r="AL185" s="780"/>
      <c r="AM185" s="780"/>
      <c r="AN185" s="780" t="s">
        <v>10895</v>
      </c>
      <c r="AO185" s="780" t="s">
        <v>10896</v>
      </c>
      <c r="AP185" s="781" t="s">
        <v>3535</v>
      </c>
      <c r="AQ185" s="397" t="s">
        <v>10897</v>
      </c>
      <c r="AX185" s="782"/>
    </row>
    <row r="186" spans="1:50" ht="15.75" customHeight="1">
      <c r="A186" s="289"/>
      <c r="B186" s="429" t="s">
        <v>5889</v>
      </c>
      <c r="C186" s="298" t="s">
        <v>10898</v>
      </c>
      <c r="D186" s="298" t="s">
        <v>10899</v>
      </c>
      <c r="E186" s="298" t="s">
        <v>9393</v>
      </c>
      <c r="F186" s="298"/>
      <c r="G186" s="298" t="s">
        <v>10900</v>
      </c>
      <c r="H186" s="298" t="s">
        <v>10901</v>
      </c>
      <c r="I186" s="298" t="s">
        <v>10902</v>
      </c>
      <c r="J186" s="298" t="s">
        <v>9535</v>
      </c>
      <c r="K186" s="298" t="s">
        <v>10903</v>
      </c>
      <c r="L186" s="298" t="s">
        <v>10904</v>
      </c>
      <c r="M186" s="775"/>
      <c r="N186" s="298"/>
      <c r="O186" s="298" t="s">
        <v>10905</v>
      </c>
      <c r="P186" s="298"/>
      <c r="Q186" s="298"/>
      <c r="R186" s="298"/>
      <c r="S186" s="298">
        <v>10</v>
      </c>
      <c r="T186" s="298"/>
      <c r="U186" s="298" t="s">
        <v>9609</v>
      </c>
      <c r="V186" s="298"/>
      <c r="W186" s="298"/>
      <c r="X186" s="776"/>
      <c r="AG186" s="388"/>
      <c r="AH186" s="388"/>
      <c r="AI186" s="388"/>
      <c r="AJ186" s="388"/>
      <c r="AK186" s="388"/>
      <c r="AL186" s="388"/>
      <c r="AM186" s="388"/>
      <c r="AN186" s="388" t="s">
        <v>10906</v>
      </c>
      <c r="AO186" s="388" t="s">
        <v>10907</v>
      </c>
      <c r="AP186" s="777" t="s">
        <v>3535</v>
      </c>
      <c r="AQ186" s="778" t="s">
        <v>10908</v>
      </c>
      <c r="AX186" s="778"/>
    </row>
    <row r="187" spans="1:50" ht="15.75" customHeight="1">
      <c r="A187" s="228"/>
      <c r="B187" s="438" t="s">
        <v>2886</v>
      </c>
      <c r="C187" s="461" t="s">
        <v>10909</v>
      </c>
      <c r="D187" s="461" t="s">
        <v>10910</v>
      </c>
      <c r="E187" s="461" t="s">
        <v>10911</v>
      </c>
      <c r="F187" s="461" t="s">
        <v>10912</v>
      </c>
      <c r="G187" s="461" t="s">
        <v>10913</v>
      </c>
      <c r="H187" s="461" t="s">
        <v>10914</v>
      </c>
      <c r="I187" s="461">
        <v>8</v>
      </c>
      <c r="J187" s="461"/>
      <c r="K187" s="461" t="s">
        <v>10915</v>
      </c>
      <c r="L187" s="461" t="s">
        <v>10916</v>
      </c>
      <c r="M187" s="779" t="s">
        <v>10917</v>
      </c>
      <c r="N187" s="461"/>
      <c r="O187" s="461"/>
      <c r="P187" s="461"/>
      <c r="Q187" s="461" t="s">
        <v>10918</v>
      </c>
      <c r="R187" s="461"/>
      <c r="S187" s="461">
        <v>10</v>
      </c>
      <c r="T187" s="461"/>
      <c r="U187" s="461" t="s">
        <v>10919</v>
      </c>
      <c r="V187" s="461"/>
      <c r="W187" s="461" t="s">
        <v>10920</v>
      </c>
      <c r="X187" s="452" t="s">
        <v>10921</v>
      </c>
      <c r="AG187" s="780" t="s">
        <v>10922</v>
      </c>
      <c r="AH187" s="780"/>
      <c r="AI187" s="780"/>
      <c r="AJ187" s="780"/>
      <c r="AK187" s="780"/>
      <c r="AL187" s="780"/>
      <c r="AM187" s="780"/>
      <c r="AN187" s="780" t="s">
        <v>10923</v>
      </c>
      <c r="AO187" s="780" t="s">
        <v>10924</v>
      </c>
      <c r="AP187" s="781" t="s">
        <v>10925</v>
      </c>
      <c r="AQ187" s="397" t="s">
        <v>10926</v>
      </c>
      <c r="AX187" s="782"/>
    </row>
    <row r="188" spans="1:50" ht="15.75" customHeight="1">
      <c r="A188" s="289"/>
      <c r="B188" s="429" t="s">
        <v>2888</v>
      </c>
      <c r="C188" s="298" t="s">
        <v>10927</v>
      </c>
      <c r="D188" s="298" t="s">
        <v>10928</v>
      </c>
      <c r="E188" s="298" t="s">
        <v>9393</v>
      </c>
      <c r="F188" s="298"/>
      <c r="G188" s="298" t="s">
        <v>10929</v>
      </c>
      <c r="H188" s="298" t="s">
        <v>10930</v>
      </c>
      <c r="I188" s="298">
        <v>16</v>
      </c>
      <c r="J188" s="298"/>
      <c r="K188" s="298" t="s">
        <v>10931</v>
      </c>
      <c r="L188" s="298" t="s">
        <v>10932</v>
      </c>
      <c r="M188" s="775"/>
      <c r="N188" s="298"/>
      <c r="O188" s="298"/>
      <c r="P188" s="298"/>
      <c r="Q188" s="298"/>
      <c r="R188" s="298"/>
      <c r="S188" s="298" t="s">
        <v>10933</v>
      </c>
      <c r="T188" s="298"/>
      <c r="U188" s="298"/>
      <c r="V188" s="298"/>
      <c r="W188" s="298"/>
      <c r="X188" s="776"/>
      <c r="AG188" s="388" t="s">
        <v>10934</v>
      </c>
      <c r="AH188" s="388" t="s">
        <v>10935</v>
      </c>
      <c r="AI188" s="388"/>
      <c r="AJ188" s="388"/>
      <c r="AK188" s="388"/>
      <c r="AL188" s="388"/>
      <c r="AM188" s="388" t="s">
        <v>10936</v>
      </c>
      <c r="AN188" s="388" t="s">
        <v>4725</v>
      </c>
      <c r="AO188" s="388" t="s">
        <v>10937</v>
      </c>
      <c r="AP188" s="777" t="s">
        <v>10938</v>
      </c>
      <c r="AQ188" s="388" t="s">
        <v>767</v>
      </c>
      <c r="AX188" s="778"/>
    </row>
    <row r="189" spans="1:50" ht="15.75" customHeight="1">
      <c r="A189" s="228"/>
      <c r="B189" s="438" t="s">
        <v>2880</v>
      </c>
      <c r="C189" s="461"/>
      <c r="D189" s="461"/>
      <c r="E189" s="461"/>
      <c r="F189" s="461"/>
      <c r="G189" s="461"/>
      <c r="H189" s="461"/>
      <c r="I189" s="461"/>
      <c r="J189" s="461"/>
      <c r="K189" s="461"/>
      <c r="L189" s="461"/>
      <c r="M189" s="779"/>
      <c r="N189" s="461"/>
      <c r="O189" s="461"/>
      <c r="P189" s="461"/>
      <c r="Q189" s="461"/>
      <c r="R189" s="461"/>
      <c r="S189" s="461"/>
      <c r="T189" s="461"/>
      <c r="U189" s="461"/>
      <c r="V189" s="461"/>
      <c r="W189" s="461"/>
      <c r="X189" s="452"/>
      <c r="AG189" s="780"/>
      <c r="AH189" s="780" t="s">
        <v>10939</v>
      </c>
      <c r="AI189" s="780"/>
      <c r="AJ189" s="780"/>
      <c r="AK189" s="780"/>
      <c r="AL189" s="780"/>
      <c r="AM189" s="780" t="s">
        <v>2232</v>
      </c>
      <c r="AN189" s="780" t="s">
        <v>4725</v>
      </c>
      <c r="AO189" s="780" t="s">
        <v>10940</v>
      </c>
      <c r="AP189" s="781" t="s">
        <v>3535</v>
      </c>
      <c r="AQ189" s="780" t="s">
        <v>10941</v>
      </c>
      <c r="AX189" s="782"/>
    </row>
    <row r="190" spans="1:50" ht="15.75" customHeight="1">
      <c r="A190" s="289"/>
      <c r="B190" s="429" t="s">
        <v>2884</v>
      </c>
      <c r="C190" s="298"/>
      <c r="D190" s="298"/>
      <c r="E190" s="298"/>
      <c r="F190" s="298"/>
      <c r="G190" s="298"/>
      <c r="H190" s="298"/>
      <c r="I190" s="298"/>
      <c r="J190" s="298"/>
      <c r="K190" s="298"/>
      <c r="L190" s="298"/>
      <c r="M190" s="775"/>
      <c r="N190" s="298"/>
      <c r="O190" s="298"/>
      <c r="P190" s="298"/>
      <c r="Q190" s="298"/>
      <c r="R190" s="298"/>
      <c r="S190" s="298"/>
      <c r="T190" s="298"/>
      <c r="U190" s="298"/>
      <c r="V190" s="298"/>
      <c r="W190" s="298"/>
      <c r="X190" s="776"/>
      <c r="AG190" s="388" t="s">
        <v>10145</v>
      </c>
      <c r="AH190" s="388"/>
      <c r="AI190" s="388"/>
      <c r="AJ190" s="388"/>
      <c r="AK190" s="388"/>
      <c r="AL190" s="388"/>
      <c r="AM190" s="388"/>
      <c r="AN190" s="388" t="s">
        <v>10942</v>
      </c>
      <c r="AO190" s="388" t="s">
        <v>10943</v>
      </c>
      <c r="AP190" s="777" t="s">
        <v>1228</v>
      </c>
      <c r="AQ190" s="388" t="s">
        <v>10944</v>
      </c>
      <c r="AX190" s="778"/>
    </row>
    <row r="191" spans="1:50" ht="156.75" customHeight="1">
      <c r="A191" s="228"/>
      <c r="B191" s="438" t="s">
        <v>2878</v>
      </c>
      <c r="C191" s="461" t="s">
        <v>10945</v>
      </c>
      <c r="D191" s="461" t="s">
        <v>10946</v>
      </c>
      <c r="E191" s="461" t="s">
        <v>9393</v>
      </c>
      <c r="F191" s="461"/>
      <c r="G191" s="461" t="s">
        <v>10947</v>
      </c>
      <c r="H191" s="461" t="s">
        <v>10948</v>
      </c>
      <c r="I191" s="461" t="s">
        <v>10949</v>
      </c>
      <c r="J191" s="461" t="s">
        <v>9670</v>
      </c>
      <c r="K191" s="461" t="s">
        <v>10950</v>
      </c>
      <c r="L191" s="461" t="s">
        <v>10951</v>
      </c>
      <c r="M191" s="779"/>
      <c r="N191" s="461"/>
      <c r="O191" s="461"/>
      <c r="P191" s="461"/>
      <c r="Q191" s="461"/>
      <c r="R191" s="461"/>
      <c r="S191" s="461" t="s">
        <v>10952</v>
      </c>
      <c r="T191" s="461"/>
      <c r="U191" s="461"/>
      <c r="V191" s="461"/>
      <c r="W191" s="461" t="s">
        <v>10953</v>
      </c>
      <c r="X191" s="452"/>
      <c r="AG191" s="397"/>
      <c r="AH191" s="780" t="s">
        <v>10954</v>
      </c>
      <c r="AI191" s="780" t="s">
        <v>10955</v>
      </c>
      <c r="AJ191" s="780" t="s">
        <v>10956</v>
      </c>
      <c r="AK191" s="780" t="s">
        <v>10957</v>
      </c>
      <c r="AL191" s="780" t="s">
        <v>10958</v>
      </c>
      <c r="AM191" s="780" t="s">
        <v>10959</v>
      </c>
      <c r="AN191" s="780" t="s">
        <v>9425</v>
      </c>
      <c r="AO191" s="780" t="s">
        <v>10960</v>
      </c>
      <c r="AP191" s="781" t="s">
        <v>10961</v>
      </c>
      <c r="AQ191" s="397"/>
      <c r="AX191" s="782"/>
    </row>
    <row r="192" spans="1:50" ht="15.75" customHeight="1">
      <c r="A192" s="289"/>
      <c r="B192" s="429" t="s">
        <v>2882</v>
      </c>
      <c r="C192" s="298"/>
      <c r="D192" s="298"/>
      <c r="E192" s="298"/>
      <c r="F192" s="298"/>
      <c r="G192" s="298"/>
      <c r="H192" s="298"/>
      <c r="I192" s="298"/>
      <c r="J192" s="298"/>
      <c r="K192" s="298"/>
      <c r="L192" s="298"/>
      <c r="M192" s="775"/>
      <c r="N192" s="298"/>
      <c r="O192" s="298"/>
      <c r="P192" s="298"/>
      <c r="Q192" s="298"/>
      <c r="R192" s="298"/>
      <c r="S192" s="298"/>
      <c r="T192" s="298"/>
      <c r="U192" s="298"/>
      <c r="V192" s="298"/>
      <c r="W192" s="298"/>
      <c r="X192" s="776"/>
      <c r="AG192" s="778"/>
      <c r="AH192" s="388"/>
      <c r="AI192" s="388"/>
      <c r="AJ192" s="388"/>
      <c r="AK192" s="388"/>
      <c r="AL192" s="388"/>
      <c r="AM192" s="388" t="s">
        <v>2232</v>
      </c>
      <c r="AN192" s="388"/>
      <c r="AO192" s="388" t="s">
        <v>1228</v>
      </c>
      <c r="AP192" s="777" t="s">
        <v>1228</v>
      </c>
      <c r="AQ192" s="388" t="s">
        <v>10962</v>
      </c>
      <c r="AX192" s="778"/>
    </row>
    <row r="193" spans="1:50" ht="15.75" customHeight="1">
      <c r="A193" s="228"/>
      <c r="B193" s="438" t="s">
        <v>2881</v>
      </c>
      <c r="C193" s="461" t="s">
        <v>10963</v>
      </c>
      <c r="D193" s="461" t="s">
        <v>9868</v>
      </c>
      <c r="E193" s="461" t="s">
        <v>10964</v>
      </c>
      <c r="F193" s="461" t="s">
        <v>10965</v>
      </c>
      <c r="G193" s="461" t="s">
        <v>10966</v>
      </c>
      <c r="H193" s="461">
        <v>4</v>
      </c>
      <c r="I193" s="461"/>
      <c r="J193" s="461"/>
      <c r="K193" s="461" t="s">
        <v>10967</v>
      </c>
      <c r="L193" s="461" t="s">
        <v>10968</v>
      </c>
      <c r="M193" s="779"/>
      <c r="N193" s="461"/>
      <c r="O193" s="461"/>
      <c r="P193" s="461"/>
      <c r="Q193" s="461"/>
      <c r="R193" s="461"/>
      <c r="S193" s="461"/>
      <c r="T193" s="461" t="s">
        <v>9714</v>
      </c>
      <c r="U193" s="461" t="s">
        <v>9425</v>
      </c>
      <c r="V193" s="461"/>
      <c r="W193" s="461"/>
      <c r="X193" s="452"/>
      <c r="AG193" s="780" t="s">
        <v>10969</v>
      </c>
      <c r="AH193" s="780" t="s">
        <v>10970</v>
      </c>
      <c r="AI193" s="780"/>
      <c r="AJ193" s="780"/>
      <c r="AK193" s="780"/>
      <c r="AL193" s="780"/>
      <c r="AM193" s="780"/>
      <c r="AN193" s="780" t="s">
        <v>9425</v>
      </c>
      <c r="AO193" s="780" t="s">
        <v>10971</v>
      </c>
      <c r="AP193" s="781" t="s">
        <v>1228</v>
      </c>
      <c r="AQ193" s="397" t="s">
        <v>10972</v>
      </c>
      <c r="AX193" s="782"/>
    </row>
    <row r="194" spans="1:50" ht="15.75" customHeight="1">
      <c r="A194" s="289"/>
      <c r="B194" s="429" t="s">
        <v>5941</v>
      </c>
      <c r="C194" s="298"/>
      <c r="D194" s="298" t="s">
        <v>10973</v>
      </c>
      <c r="E194" s="298"/>
      <c r="F194" s="298"/>
      <c r="G194" s="298"/>
      <c r="H194" s="298">
        <v>2</v>
      </c>
      <c r="I194" s="298"/>
      <c r="J194" s="298"/>
      <c r="K194" s="298"/>
      <c r="L194" s="298"/>
      <c r="M194" s="775"/>
      <c r="N194" s="298"/>
      <c r="O194" s="298"/>
      <c r="P194" s="298"/>
      <c r="Q194" s="298"/>
      <c r="R194" s="298"/>
      <c r="S194" s="298"/>
      <c r="T194" s="298"/>
      <c r="U194" s="298"/>
      <c r="V194" s="298"/>
      <c r="W194" s="298"/>
      <c r="X194" s="776"/>
      <c r="AG194" s="785" t="s">
        <v>10974</v>
      </c>
      <c r="AH194" s="811" t="s">
        <v>10975</v>
      </c>
      <c r="AI194" s="785" t="s">
        <v>10976</v>
      </c>
      <c r="AJ194" s="785" t="s">
        <v>10977</v>
      </c>
      <c r="AK194" s="785"/>
      <c r="AL194" s="785"/>
      <c r="AM194" s="785"/>
      <c r="AN194" s="785" t="s">
        <v>9425</v>
      </c>
      <c r="AO194" s="785" t="s">
        <v>10978</v>
      </c>
      <c r="AP194" s="777"/>
      <c r="AQ194" s="388" t="s">
        <v>10979</v>
      </c>
      <c r="AX194" s="778"/>
    </row>
    <row r="195" spans="1:50" ht="15.75" customHeight="1">
      <c r="A195" s="228"/>
      <c r="B195" s="438" t="s">
        <v>2885</v>
      </c>
      <c r="C195" s="461" t="s">
        <v>10980</v>
      </c>
      <c r="D195" s="461" t="s">
        <v>9654</v>
      </c>
      <c r="E195" s="461" t="s">
        <v>9393</v>
      </c>
      <c r="F195" s="461"/>
      <c r="G195" s="461"/>
      <c r="H195" s="461" t="s">
        <v>10981</v>
      </c>
      <c r="I195" s="461"/>
      <c r="J195" s="461" t="s">
        <v>9720</v>
      </c>
      <c r="K195" s="461" t="s">
        <v>10982</v>
      </c>
      <c r="L195" s="461"/>
      <c r="M195" s="779"/>
      <c r="N195" s="461" t="s">
        <v>10983</v>
      </c>
      <c r="O195" s="461"/>
      <c r="P195" s="461"/>
      <c r="Q195" s="461"/>
      <c r="R195" s="461"/>
      <c r="S195" s="461"/>
      <c r="T195" s="461" t="s">
        <v>10984</v>
      </c>
      <c r="U195" s="461" t="s">
        <v>10985</v>
      </c>
      <c r="V195" s="461" t="s">
        <v>10986</v>
      </c>
      <c r="W195" s="461" t="s">
        <v>10987</v>
      </c>
      <c r="X195" s="452" t="s">
        <v>10369</v>
      </c>
      <c r="AG195" s="780" t="s">
        <v>10988</v>
      </c>
      <c r="AH195" s="780"/>
      <c r="AI195" s="780"/>
      <c r="AJ195" s="780"/>
      <c r="AK195" s="780"/>
      <c r="AL195" s="780">
        <v>8</v>
      </c>
      <c r="AM195" s="780"/>
      <c r="AN195" s="780" t="s">
        <v>10989</v>
      </c>
      <c r="AO195" s="780" t="s">
        <v>10990</v>
      </c>
      <c r="AP195" s="781" t="s">
        <v>1228</v>
      </c>
      <c r="AQ195" s="397" t="s">
        <v>10991</v>
      </c>
      <c r="AX195" s="782"/>
    </row>
    <row r="196" spans="1:50" ht="15.75" customHeight="1">
      <c r="A196" s="366" t="s">
        <v>2890</v>
      </c>
      <c r="B196" s="429" t="s">
        <v>2891</v>
      </c>
      <c r="C196" s="298"/>
      <c r="D196" s="298"/>
      <c r="E196" s="298"/>
      <c r="F196" s="298"/>
      <c r="G196" s="298"/>
      <c r="H196" s="298"/>
      <c r="I196" s="298"/>
      <c r="J196" s="298"/>
      <c r="K196" s="298"/>
      <c r="L196" s="298"/>
      <c r="M196" s="775"/>
      <c r="N196" s="298" t="s">
        <v>10992</v>
      </c>
      <c r="O196" s="298"/>
      <c r="P196" s="298"/>
      <c r="Q196" s="298"/>
      <c r="R196" s="298"/>
      <c r="S196" s="298"/>
      <c r="T196" s="298"/>
      <c r="U196" s="298"/>
      <c r="V196" s="298"/>
      <c r="W196" s="298"/>
      <c r="X196" s="776"/>
      <c r="AG196" s="785" t="s">
        <v>10993</v>
      </c>
      <c r="AH196" s="785"/>
      <c r="AI196" s="785"/>
      <c r="AJ196" s="785"/>
      <c r="AK196" s="785"/>
      <c r="AL196" s="785"/>
      <c r="AM196" s="785"/>
      <c r="AN196" s="785" t="s">
        <v>10994</v>
      </c>
      <c r="AO196" s="785" t="s">
        <v>10995</v>
      </c>
      <c r="AP196" s="777" t="s">
        <v>1228</v>
      </c>
      <c r="AQ196" s="388" t="s">
        <v>9460</v>
      </c>
      <c r="AX196" s="778"/>
    </row>
    <row r="197" spans="1:50" ht="92.25" customHeight="1">
      <c r="A197" s="354" t="s">
        <v>2892</v>
      </c>
      <c r="B197" s="438" t="s">
        <v>2894</v>
      </c>
      <c r="C197" s="461" t="s">
        <v>10996</v>
      </c>
      <c r="D197" s="461" t="s">
        <v>9654</v>
      </c>
      <c r="E197" s="461" t="s">
        <v>9393</v>
      </c>
      <c r="F197" s="461" t="s">
        <v>10997</v>
      </c>
      <c r="G197" s="461"/>
      <c r="H197" s="461"/>
      <c r="I197" s="461"/>
      <c r="J197" s="461"/>
      <c r="K197" s="461"/>
      <c r="L197" s="461"/>
      <c r="M197" s="779"/>
      <c r="N197" s="461" t="s">
        <v>10998</v>
      </c>
      <c r="O197" s="461" t="s">
        <v>10999</v>
      </c>
      <c r="P197" s="461"/>
      <c r="Q197" s="461"/>
      <c r="R197" s="461"/>
      <c r="S197" s="461"/>
      <c r="T197" s="461" t="s">
        <v>11000</v>
      </c>
      <c r="U197" s="461" t="s">
        <v>9401</v>
      </c>
      <c r="V197" s="461"/>
      <c r="W197" s="461" t="s">
        <v>11001</v>
      </c>
      <c r="X197" s="452"/>
      <c r="AG197" s="780" t="s">
        <v>10769</v>
      </c>
      <c r="AH197" s="780" t="s">
        <v>11002</v>
      </c>
      <c r="AI197" s="780"/>
      <c r="AJ197" s="780"/>
      <c r="AK197" s="780"/>
      <c r="AL197" s="780"/>
      <c r="AM197" s="780"/>
      <c r="AN197" s="780" t="s">
        <v>11003</v>
      </c>
      <c r="AO197" s="780" t="s">
        <v>11001</v>
      </c>
      <c r="AP197" s="781" t="s">
        <v>1228</v>
      </c>
      <c r="AQ197" s="397" t="s">
        <v>11004</v>
      </c>
      <c r="AX197" s="782"/>
    </row>
    <row r="198" spans="1:50" ht="15.75" customHeight="1">
      <c r="A198" s="289"/>
      <c r="B198" s="429" t="s">
        <v>2897</v>
      </c>
      <c r="C198" s="298" t="s">
        <v>11005</v>
      </c>
      <c r="D198" s="298" t="s">
        <v>11006</v>
      </c>
      <c r="E198" s="298" t="s">
        <v>9393</v>
      </c>
      <c r="F198" s="298"/>
      <c r="G198" s="812" t="s">
        <v>11007</v>
      </c>
      <c r="H198" s="298" t="s">
        <v>11008</v>
      </c>
      <c r="I198" s="298"/>
      <c r="J198" s="298" t="s">
        <v>9720</v>
      </c>
      <c r="K198" s="298"/>
      <c r="L198" s="298"/>
      <c r="M198" s="775"/>
      <c r="N198" s="298"/>
      <c r="O198" s="298"/>
      <c r="P198" s="298"/>
      <c r="Q198" s="298"/>
      <c r="R198" s="298"/>
      <c r="S198" s="298"/>
      <c r="T198" s="298"/>
      <c r="U198" s="298"/>
      <c r="V198" s="298"/>
      <c r="W198" s="298"/>
      <c r="X198" s="776"/>
      <c r="AG198" s="402" t="s">
        <v>11009</v>
      </c>
      <c r="AH198" s="402"/>
      <c r="AI198" s="402"/>
      <c r="AJ198" s="402"/>
      <c r="AK198" s="402"/>
      <c r="AL198" s="402"/>
      <c r="AM198" s="402"/>
      <c r="AN198" s="402" t="s">
        <v>11010</v>
      </c>
      <c r="AO198" s="402" t="s">
        <v>11011</v>
      </c>
      <c r="AP198" s="813" t="s">
        <v>2232</v>
      </c>
      <c r="AQ198" s="363" t="s">
        <v>11012</v>
      </c>
      <c r="AX198" s="778"/>
    </row>
    <row r="199" spans="1:50" ht="15.75" customHeight="1">
      <c r="A199" s="228"/>
      <c r="B199" s="438" t="s">
        <v>2895</v>
      </c>
      <c r="C199" s="461" t="s">
        <v>11013</v>
      </c>
      <c r="D199" s="461" t="s">
        <v>9667</v>
      </c>
      <c r="E199" s="461" t="s">
        <v>9393</v>
      </c>
      <c r="F199" s="461"/>
      <c r="G199" s="461" t="s">
        <v>11014</v>
      </c>
      <c r="H199" s="461">
        <v>2</v>
      </c>
      <c r="I199" s="461"/>
      <c r="J199" s="461"/>
      <c r="K199" s="461" t="s">
        <v>11015</v>
      </c>
      <c r="L199" s="461" t="s">
        <v>11016</v>
      </c>
      <c r="M199" s="779"/>
      <c r="N199" s="461"/>
      <c r="O199" s="461"/>
      <c r="P199" s="461"/>
      <c r="Q199" s="461" t="s">
        <v>11017</v>
      </c>
      <c r="R199" s="461"/>
      <c r="S199" s="461" t="s">
        <v>11018</v>
      </c>
      <c r="T199" s="461" t="s">
        <v>11019</v>
      </c>
      <c r="U199" s="461" t="s">
        <v>9425</v>
      </c>
      <c r="V199" s="461"/>
      <c r="W199" s="461" t="s">
        <v>11020</v>
      </c>
      <c r="X199" s="452" t="s">
        <v>3535</v>
      </c>
      <c r="AG199" s="397"/>
      <c r="AH199" s="780"/>
      <c r="AI199" s="780"/>
      <c r="AJ199" s="780" t="s">
        <v>9930</v>
      </c>
      <c r="AK199" s="780"/>
      <c r="AL199" s="780"/>
      <c r="AM199" s="780"/>
      <c r="AN199" s="780" t="s">
        <v>9425</v>
      </c>
      <c r="AO199" s="780" t="s">
        <v>11021</v>
      </c>
      <c r="AP199" s="781" t="s">
        <v>1228</v>
      </c>
      <c r="AQ199" s="397"/>
      <c r="AX199" s="782"/>
    </row>
    <row r="200" spans="1:50" ht="15.75" customHeight="1">
      <c r="A200" s="289"/>
      <c r="B200" s="429" t="s">
        <v>2896</v>
      </c>
      <c r="C200" s="298" t="s">
        <v>11022</v>
      </c>
      <c r="D200" s="298" t="s">
        <v>11023</v>
      </c>
      <c r="E200" s="298" t="s">
        <v>9393</v>
      </c>
      <c r="F200" s="298" t="s">
        <v>11024</v>
      </c>
      <c r="G200" s="298" t="s">
        <v>11025</v>
      </c>
      <c r="H200" s="298" t="s">
        <v>11026</v>
      </c>
      <c r="I200" s="298">
        <v>20</v>
      </c>
      <c r="J200" s="298" t="s">
        <v>11027</v>
      </c>
      <c r="K200" s="298" t="s">
        <v>11028</v>
      </c>
      <c r="L200" s="298" t="s">
        <v>11029</v>
      </c>
      <c r="M200" s="775" t="s">
        <v>9482</v>
      </c>
      <c r="N200" s="298" t="s">
        <v>11030</v>
      </c>
      <c r="O200" s="298" t="s">
        <v>11031</v>
      </c>
      <c r="P200" s="298" t="s">
        <v>11032</v>
      </c>
      <c r="Q200" s="298" t="s">
        <v>11033</v>
      </c>
      <c r="R200" s="298" t="s">
        <v>11034</v>
      </c>
      <c r="S200" s="298" t="s">
        <v>11035</v>
      </c>
      <c r="T200" s="298" t="s">
        <v>11036</v>
      </c>
      <c r="U200" s="298" t="s">
        <v>9425</v>
      </c>
      <c r="V200" s="298" t="s">
        <v>9489</v>
      </c>
      <c r="W200" s="298" t="s">
        <v>11037</v>
      </c>
      <c r="X200" s="776" t="s">
        <v>11038</v>
      </c>
      <c r="AG200" s="388"/>
      <c r="AH200" s="785" t="s">
        <v>11039</v>
      </c>
      <c r="AI200" s="785"/>
      <c r="AJ200" s="785" t="s">
        <v>11040</v>
      </c>
      <c r="AK200" s="785"/>
      <c r="AL200" s="785"/>
      <c r="AM200" s="785" t="s">
        <v>11041</v>
      </c>
      <c r="AN200" s="785" t="s">
        <v>9425</v>
      </c>
      <c r="AO200" s="785" t="s">
        <v>11042</v>
      </c>
      <c r="AP200" s="777" t="s">
        <v>11043</v>
      </c>
      <c r="AQ200" s="388" t="s">
        <v>11044</v>
      </c>
      <c r="AX200" s="778"/>
    </row>
    <row r="201" spans="1:50" ht="15.75" customHeight="1">
      <c r="A201" s="228"/>
      <c r="B201" s="438" t="s">
        <v>2893</v>
      </c>
      <c r="C201" s="461"/>
      <c r="D201" s="461"/>
      <c r="E201" s="461"/>
      <c r="F201" s="461"/>
      <c r="G201" s="461"/>
      <c r="H201" s="461"/>
      <c r="I201" s="461"/>
      <c r="J201" s="461"/>
      <c r="K201" s="461"/>
      <c r="L201" s="461"/>
      <c r="M201" s="779"/>
      <c r="N201" s="461"/>
      <c r="O201" s="461"/>
      <c r="P201" s="461"/>
      <c r="Q201" s="461"/>
      <c r="R201" s="461"/>
      <c r="S201" s="461"/>
      <c r="T201" s="461"/>
      <c r="U201" s="461"/>
      <c r="V201" s="461"/>
      <c r="W201" s="461"/>
      <c r="X201" s="452"/>
      <c r="AG201" s="780" t="s">
        <v>10769</v>
      </c>
      <c r="AH201" s="780" t="s">
        <v>11045</v>
      </c>
      <c r="AI201" s="397"/>
      <c r="AJ201" s="780" t="s">
        <v>11046</v>
      </c>
      <c r="AK201" s="780" t="s">
        <v>11047</v>
      </c>
      <c r="AL201" s="780"/>
      <c r="AM201" s="780" t="s">
        <v>9460</v>
      </c>
      <c r="AN201" s="780" t="s">
        <v>9425</v>
      </c>
      <c r="AO201" s="780" t="s">
        <v>11048</v>
      </c>
      <c r="AP201" s="781" t="s">
        <v>1228</v>
      </c>
      <c r="AQ201" s="397" t="s">
        <v>11049</v>
      </c>
      <c r="AX201" s="782"/>
    </row>
    <row r="202" spans="1:50" ht="15.75" customHeight="1">
      <c r="A202" s="366" t="s">
        <v>2898</v>
      </c>
      <c r="B202" s="429" t="s">
        <v>2899</v>
      </c>
      <c r="C202" s="535" t="s">
        <v>11050</v>
      </c>
      <c r="D202" s="298" t="s">
        <v>10871</v>
      </c>
      <c r="E202" s="298" t="s">
        <v>11051</v>
      </c>
      <c r="F202" s="298" t="s">
        <v>11052</v>
      </c>
      <c r="G202" s="298" t="s">
        <v>11053</v>
      </c>
      <c r="H202" s="298" t="s">
        <v>11054</v>
      </c>
      <c r="I202" s="298"/>
      <c r="J202" s="298"/>
      <c r="K202" s="298"/>
      <c r="L202" s="298" t="s">
        <v>11055</v>
      </c>
      <c r="M202" s="775"/>
      <c r="N202" s="298"/>
      <c r="O202" s="298" t="s">
        <v>9746</v>
      </c>
      <c r="P202" s="298"/>
      <c r="Q202" s="298"/>
      <c r="R202" s="298"/>
      <c r="S202" s="298"/>
      <c r="T202" s="298" t="s">
        <v>11056</v>
      </c>
      <c r="U202" s="298"/>
      <c r="V202" s="298"/>
      <c r="W202" s="298" t="s">
        <v>11057</v>
      </c>
      <c r="X202" s="776" t="s">
        <v>1228</v>
      </c>
      <c r="AG202" s="785" t="s">
        <v>11058</v>
      </c>
      <c r="AH202" s="785"/>
      <c r="AI202" s="785"/>
      <c r="AJ202" s="785"/>
      <c r="AK202" s="785"/>
      <c r="AL202" s="785"/>
      <c r="AM202" s="785"/>
      <c r="AN202" s="785" t="s">
        <v>9425</v>
      </c>
      <c r="AO202" s="785" t="s">
        <v>11059</v>
      </c>
      <c r="AP202" s="777" t="s">
        <v>3535</v>
      </c>
      <c r="AQ202" s="388" t="s">
        <v>11060</v>
      </c>
      <c r="AX202" s="778"/>
    </row>
    <row r="203" spans="1:50" ht="15.75" customHeight="1">
      <c r="A203" s="354" t="s">
        <v>2900</v>
      </c>
      <c r="B203" s="438" t="s">
        <v>2901</v>
      </c>
      <c r="C203" s="461" t="s">
        <v>11061</v>
      </c>
      <c r="D203" s="461" t="s">
        <v>11062</v>
      </c>
      <c r="E203" s="461" t="s">
        <v>9393</v>
      </c>
      <c r="F203" s="461"/>
      <c r="G203" s="461" t="s">
        <v>11063</v>
      </c>
      <c r="H203" s="461" t="s">
        <v>11064</v>
      </c>
      <c r="I203" s="461" t="s">
        <v>11065</v>
      </c>
      <c r="J203" s="461" t="s">
        <v>11066</v>
      </c>
      <c r="K203" s="461"/>
      <c r="L203" s="461"/>
      <c r="M203" s="779" t="s">
        <v>11067</v>
      </c>
      <c r="N203" s="461" t="s">
        <v>10198</v>
      </c>
      <c r="O203" s="461" t="s">
        <v>11068</v>
      </c>
      <c r="P203" s="461"/>
      <c r="Q203" s="461"/>
      <c r="R203" s="461"/>
      <c r="S203" s="461"/>
      <c r="T203" s="461"/>
      <c r="U203" s="461" t="s">
        <v>9425</v>
      </c>
      <c r="V203" s="461"/>
      <c r="W203" s="461" t="s">
        <v>11069</v>
      </c>
      <c r="X203" s="452" t="s">
        <v>1228</v>
      </c>
      <c r="AG203" s="780" t="s">
        <v>11070</v>
      </c>
      <c r="AH203" s="780"/>
      <c r="AI203" s="780" t="s">
        <v>11071</v>
      </c>
      <c r="AJ203" s="780"/>
      <c r="AK203" s="780"/>
      <c r="AL203" s="780"/>
      <c r="AM203" s="780" t="s">
        <v>7965</v>
      </c>
      <c r="AN203" s="780" t="s">
        <v>11072</v>
      </c>
      <c r="AO203" s="780" t="s">
        <v>11073</v>
      </c>
      <c r="AP203" s="781" t="s">
        <v>11074</v>
      </c>
      <c r="AQ203" s="809" t="s">
        <v>11075</v>
      </c>
      <c r="AX203" s="782"/>
    </row>
    <row r="204" spans="1:50" ht="15.75" customHeight="1">
      <c r="A204" s="366" t="s">
        <v>2902</v>
      </c>
      <c r="B204" s="429" t="s">
        <v>2905</v>
      </c>
      <c r="C204" s="298"/>
      <c r="D204" s="298"/>
      <c r="E204" s="298"/>
      <c r="F204" s="298"/>
      <c r="G204" s="298"/>
      <c r="H204" s="298"/>
      <c r="I204" s="298"/>
      <c r="J204" s="298"/>
      <c r="K204" s="298"/>
      <c r="L204" s="298"/>
      <c r="M204" s="775"/>
      <c r="N204" s="298"/>
      <c r="O204" s="298"/>
      <c r="P204" s="298"/>
      <c r="Q204" s="298"/>
      <c r="R204" s="298"/>
      <c r="S204" s="298"/>
      <c r="T204" s="298"/>
      <c r="U204" s="298"/>
      <c r="V204" s="298"/>
      <c r="W204" s="298"/>
      <c r="X204" s="776"/>
      <c r="AG204" s="388"/>
      <c r="AH204" s="785"/>
      <c r="AI204" s="785"/>
      <c r="AJ204" s="785"/>
      <c r="AK204" s="785"/>
      <c r="AL204" s="785"/>
      <c r="AM204" s="785"/>
      <c r="AN204" s="785" t="s">
        <v>9425</v>
      </c>
      <c r="AO204" s="785" t="s">
        <v>11076</v>
      </c>
      <c r="AP204" s="777" t="s">
        <v>11077</v>
      </c>
      <c r="AQ204" s="362"/>
      <c r="AX204" s="814"/>
    </row>
    <row r="205" spans="1:50" ht="15.75" customHeight="1">
      <c r="A205" s="228"/>
      <c r="B205" s="438" t="s">
        <v>2903</v>
      </c>
      <c r="C205" s="461" t="s">
        <v>11078</v>
      </c>
      <c r="D205" s="461" t="s">
        <v>9654</v>
      </c>
      <c r="E205" s="461" t="s">
        <v>9650</v>
      </c>
      <c r="F205" s="461" t="s">
        <v>11079</v>
      </c>
      <c r="G205" s="461" t="s">
        <v>11080</v>
      </c>
      <c r="H205" s="461" t="s">
        <v>11081</v>
      </c>
      <c r="I205" s="461">
        <v>10</v>
      </c>
      <c r="J205" s="461"/>
      <c r="K205" s="461" t="s">
        <v>11082</v>
      </c>
      <c r="L205" s="461" t="s">
        <v>11083</v>
      </c>
      <c r="M205" s="779"/>
      <c r="N205" s="461"/>
      <c r="O205" s="461" t="s">
        <v>11084</v>
      </c>
      <c r="P205" s="461" t="s">
        <v>11085</v>
      </c>
      <c r="Q205" s="461" t="s">
        <v>11086</v>
      </c>
      <c r="R205" s="461" t="s">
        <v>11087</v>
      </c>
      <c r="S205" s="461" t="s">
        <v>11088</v>
      </c>
      <c r="T205" s="461" t="s">
        <v>11089</v>
      </c>
      <c r="U205" s="461" t="s">
        <v>4725</v>
      </c>
      <c r="V205" s="461" t="s">
        <v>10039</v>
      </c>
      <c r="W205" s="461" t="s">
        <v>11090</v>
      </c>
      <c r="X205" s="452" t="s">
        <v>11091</v>
      </c>
      <c r="AG205" s="780" t="s">
        <v>11092</v>
      </c>
      <c r="AH205" s="780"/>
      <c r="AI205" s="780"/>
      <c r="AJ205" s="780" t="s">
        <v>11093</v>
      </c>
      <c r="AK205" s="780"/>
      <c r="AL205" s="780"/>
      <c r="AM205" s="780"/>
      <c r="AN205" s="780" t="s">
        <v>9425</v>
      </c>
      <c r="AO205" s="780" t="s">
        <v>11094</v>
      </c>
      <c r="AP205" s="781" t="s">
        <v>11095</v>
      </c>
      <c r="AQ205" s="358"/>
      <c r="AX205" s="815"/>
    </row>
    <row r="206" spans="1:50" ht="15.75" customHeight="1">
      <c r="A206" s="289"/>
      <c r="B206" s="429" t="s">
        <v>2904</v>
      </c>
      <c r="C206" s="298" t="s">
        <v>11096</v>
      </c>
      <c r="D206" s="298" t="s">
        <v>11097</v>
      </c>
      <c r="E206" s="298" t="s">
        <v>9650</v>
      </c>
      <c r="F206" s="298"/>
      <c r="G206" s="298" t="s">
        <v>11098</v>
      </c>
      <c r="H206" s="298">
        <v>5</v>
      </c>
      <c r="I206" s="298"/>
      <c r="J206" s="298"/>
      <c r="K206" s="298"/>
      <c r="L206" s="298"/>
      <c r="M206" s="775"/>
      <c r="N206" s="298"/>
      <c r="O206" s="298"/>
      <c r="P206" s="298"/>
      <c r="Q206" s="298"/>
      <c r="R206" s="298"/>
      <c r="S206" s="298"/>
      <c r="T206" s="298"/>
      <c r="U206" s="298"/>
      <c r="V206" s="298"/>
      <c r="W206" s="298"/>
      <c r="X206" s="776"/>
      <c r="AG206" s="785" t="s">
        <v>11099</v>
      </c>
      <c r="AH206" s="785" t="s">
        <v>11100</v>
      </c>
      <c r="AI206" s="785"/>
      <c r="AJ206" s="785"/>
      <c r="AK206" s="785" t="s">
        <v>10435</v>
      </c>
      <c r="AL206" s="785"/>
      <c r="AM206" s="785" t="s">
        <v>2232</v>
      </c>
      <c r="AN206" s="785" t="s">
        <v>9732</v>
      </c>
      <c r="AO206" s="785" t="s">
        <v>11101</v>
      </c>
      <c r="AP206" s="777" t="s">
        <v>11102</v>
      </c>
      <c r="AQ206" s="362"/>
      <c r="AX206" s="814"/>
    </row>
    <row r="207" spans="1:50" ht="15.75" customHeight="1">
      <c r="A207" s="354" t="s">
        <v>2906</v>
      </c>
      <c r="B207" s="438" t="s">
        <v>2907</v>
      </c>
      <c r="C207" s="298" t="s">
        <v>11103</v>
      </c>
      <c r="D207" s="461" t="s">
        <v>9898</v>
      </c>
      <c r="E207" s="461" t="s">
        <v>9393</v>
      </c>
      <c r="F207" s="298" t="s">
        <v>11104</v>
      </c>
      <c r="G207" s="298" t="s">
        <v>11105</v>
      </c>
      <c r="H207" s="461" t="s">
        <v>11106</v>
      </c>
      <c r="I207" s="461" t="s">
        <v>11107</v>
      </c>
      <c r="J207" s="298" t="s">
        <v>11108</v>
      </c>
      <c r="K207" s="298" t="s">
        <v>11109</v>
      </c>
      <c r="L207" s="298" t="s">
        <v>11110</v>
      </c>
      <c r="M207" s="779" t="s">
        <v>9482</v>
      </c>
      <c r="N207" s="461" t="s">
        <v>9420</v>
      </c>
      <c r="O207" s="461" t="s">
        <v>11111</v>
      </c>
      <c r="P207" s="461"/>
      <c r="Q207" s="461" t="s">
        <v>11112</v>
      </c>
      <c r="R207" s="461"/>
      <c r="S207" s="461"/>
      <c r="T207" s="461" t="s">
        <v>11113</v>
      </c>
      <c r="U207" s="461" t="s">
        <v>11114</v>
      </c>
      <c r="V207" s="461" t="s">
        <v>9489</v>
      </c>
      <c r="W207" s="461" t="s">
        <v>1228</v>
      </c>
      <c r="X207" s="452" t="s">
        <v>11115</v>
      </c>
      <c r="AG207" s="397"/>
      <c r="AH207" s="397"/>
      <c r="AI207" s="397"/>
      <c r="AJ207" s="397"/>
      <c r="AK207" s="397"/>
      <c r="AL207" s="397"/>
      <c r="AM207" s="397"/>
      <c r="AN207" s="397"/>
      <c r="AO207" s="397"/>
      <c r="AP207" s="781" t="s">
        <v>11116</v>
      </c>
      <c r="AQ207" s="358"/>
      <c r="AX207" s="815"/>
    </row>
    <row r="208" spans="1:50" ht="15.75" customHeight="1">
      <c r="A208" s="289"/>
      <c r="B208" s="429" t="s">
        <v>2908</v>
      </c>
      <c r="C208" s="298" t="s">
        <v>11117</v>
      </c>
      <c r="D208" s="298" t="s">
        <v>9868</v>
      </c>
      <c r="E208" s="298" t="s">
        <v>9393</v>
      </c>
      <c r="F208" s="298" t="s">
        <v>11118</v>
      </c>
      <c r="G208" s="298" t="s">
        <v>11119</v>
      </c>
      <c r="H208" s="298" t="s">
        <v>11120</v>
      </c>
      <c r="I208" s="298"/>
      <c r="J208" s="298" t="s">
        <v>10492</v>
      </c>
      <c r="K208" s="298" t="s">
        <v>11121</v>
      </c>
      <c r="L208" s="298"/>
      <c r="M208" s="775" t="s">
        <v>9482</v>
      </c>
      <c r="N208" s="298" t="s">
        <v>9420</v>
      </c>
      <c r="O208" s="298" t="s">
        <v>11122</v>
      </c>
      <c r="P208" s="298" t="s">
        <v>11123</v>
      </c>
      <c r="Q208" s="298" t="s">
        <v>11124</v>
      </c>
      <c r="R208" s="298"/>
      <c r="S208" s="298">
        <v>10</v>
      </c>
      <c r="T208" s="298" t="s">
        <v>9460</v>
      </c>
      <c r="U208" s="298" t="s">
        <v>11125</v>
      </c>
      <c r="V208" s="298" t="s">
        <v>9489</v>
      </c>
      <c r="W208" s="298" t="s">
        <v>11126</v>
      </c>
      <c r="X208" s="776" t="s">
        <v>1228</v>
      </c>
      <c r="AG208" s="785" t="s">
        <v>11127</v>
      </c>
      <c r="AH208" s="785" t="s">
        <v>11128</v>
      </c>
      <c r="AI208" s="785"/>
      <c r="AJ208" s="785"/>
      <c r="AK208" s="785" t="s">
        <v>11129</v>
      </c>
      <c r="AL208" s="785"/>
      <c r="AM208" s="785" t="s">
        <v>2232</v>
      </c>
      <c r="AN208" s="785" t="s">
        <v>11130</v>
      </c>
      <c r="AO208" s="785" t="s">
        <v>11131</v>
      </c>
      <c r="AP208" s="777" t="s">
        <v>11132</v>
      </c>
      <c r="AQ208" s="362"/>
      <c r="AX208" s="814"/>
    </row>
    <row r="209" spans="1:50" ht="15.75" customHeight="1">
      <c r="A209" s="228"/>
      <c r="B209" s="438" t="s">
        <v>2909</v>
      </c>
      <c r="C209" s="298" t="s">
        <v>11133</v>
      </c>
      <c r="D209" s="461" t="s">
        <v>9898</v>
      </c>
      <c r="E209" s="461" t="s">
        <v>6118</v>
      </c>
      <c r="F209" s="461" t="s">
        <v>9460</v>
      </c>
      <c r="G209" s="298" t="s">
        <v>11134</v>
      </c>
      <c r="H209" s="461" t="s">
        <v>11135</v>
      </c>
      <c r="I209" s="461" t="s">
        <v>11136</v>
      </c>
      <c r="J209" s="461" t="s">
        <v>10492</v>
      </c>
      <c r="K209" s="461" t="s">
        <v>11137</v>
      </c>
      <c r="L209" s="461" t="s">
        <v>11138</v>
      </c>
      <c r="M209" s="779" t="s">
        <v>9482</v>
      </c>
      <c r="N209" s="461" t="s">
        <v>9420</v>
      </c>
      <c r="O209" s="461" t="s">
        <v>11111</v>
      </c>
      <c r="P209" s="461"/>
      <c r="Q209" s="461" t="s">
        <v>11139</v>
      </c>
      <c r="R209" s="461"/>
      <c r="S209" s="461"/>
      <c r="T209" s="461" t="s">
        <v>9714</v>
      </c>
      <c r="U209" s="461" t="s">
        <v>9425</v>
      </c>
      <c r="V209" s="461" t="s">
        <v>11140</v>
      </c>
      <c r="W209" s="461" t="s">
        <v>11141</v>
      </c>
      <c r="X209" s="452" t="s">
        <v>11115</v>
      </c>
      <c r="AG209" s="780" t="s">
        <v>11142</v>
      </c>
      <c r="AH209" s="780" t="s">
        <v>11143</v>
      </c>
      <c r="AI209" s="780"/>
      <c r="AJ209" s="780"/>
      <c r="AK209" s="780"/>
      <c r="AL209" s="780"/>
      <c r="AM209" s="780"/>
      <c r="AN209" s="780" t="s">
        <v>9425</v>
      </c>
      <c r="AO209" s="780" t="s">
        <v>11144</v>
      </c>
      <c r="AP209" s="781" t="s">
        <v>1228</v>
      </c>
      <c r="AQ209" s="358"/>
      <c r="AX209" s="815"/>
    </row>
    <row r="210" spans="1:50" ht="15.75" customHeight="1">
      <c r="A210" s="289"/>
      <c r="B210" s="289"/>
      <c r="C210" s="298"/>
      <c r="D210" s="298"/>
      <c r="E210" s="298"/>
      <c r="F210" s="298"/>
      <c r="G210" s="298"/>
      <c r="H210" s="298"/>
      <c r="I210" s="298"/>
      <c r="J210" s="298"/>
      <c r="K210" s="298"/>
      <c r="L210" s="298"/>
      <c r="M210" s="298"/>
      <c r="N210" s="298"/>
      <c r="O210" s="298"/>
      <c r="P210" s="298"/>
      <c r="Q210" s="298"/>
      <c r="R210" s="298"/>
      <c r="S210" s="298"/>
      <c r="T210" s="298"/>
      <c r="U210" s="298"/>
      <c r="V210" s="298"/>
      <c r="W210" s="298"/>
      <c r="X210" s="298"/>
      <c r="AG210" s="785"/>
      <c r="AH210" s="785"/>
      <c r="AI210" s="785"/>
      <c r="AJ210" s="785"/>
      <c r="AK210" s="785"/>
      <c r="AL210" s="785"/>
      <c r="AM210" s="785"/>
      <c r="AN210" s="785"/>
      <c r="AO210" s="785"/>
      <c r="AP210" s="785"/>
      <c r="AQ210" s="362"/>
      <c r="AR210" s="362"/>
      <c r="AS210" s="362"/>
      <c r="AT210" s="362"/>
      <c r="AU210" s="814"/>
      <c r="AV210" s="816"/>
      <c r="AW210" s="814"/>
      <c r="AX210" s="814"/>
    </row>
    <row r="211" spans="1:50" ht="15.75" customHeight="1">
      <c r="A211" s="228"/>
      <c r="B211" s="228"/>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AG211" s="780"/>
      <c r="AH211" s="780"/>
      <c r="AI211" s="780"/>
      <c r="AJ211" s="780"/>
      <c r="AK211" s="780"/>
      <c r="AL211" s="780"/>
      <c r="AM211" s="780"/>
      <c r="AN211" s="780"/>
      <c r="AO211" s="780"/>
      <c r="AP211" s="780"/>
      <c r="AQ211" s="358"/>
      <c r="AR211" s="358"/>
      <c r="AS211" s="358"/>
      <c r="AT211" s="358"/>
      <c r="AU211" s="815"/>
      <c r="AV211" s="817"/>
      <c r="AW211" s="815"/>
      <c r="AX211" s="815"/>
    </row>
    <row r="212" spans="1:50" ht="15.75" customHeight="1">
      <c r="A212" s="289"/>
      <c r="B212" s="289"/>
      <c r="C212" s="298"/>
      <c r="D212" s="298"/>
      <c r="E212" s="298"/>
      <c r="F212" s="298"/>
      <c r="G212" s="298"/>
      <c r="H212" s="298"/>
      <c r="I212" s="298"/>
      <c r="J212" s="298"/>
      <c r="K212" s="298"/>
      <c r="L212" s="298"/>
      <c r="M212" s="298"/>
      <c r="N212" s="298"/>
      <c r="O212" s="298"/>
      <c r="P212" s="298"/>
      <c r="Q212" s="298"/>
      <c r="R212" s="298"/>
      <c r="S212" s="298"/>
      <c r="T212" s="298"/>
      <c r="U212" s="298"/>
      <c r="V212" s="298"/>
      <c r="W212" s="298"/>
      <c r="X212" s="298"/>
      <c r="AG212" s="785"/>
      <c r="AH212" s="785"/>
      <c r="AI212" s="785"/>
      <c r="AJ212" s="785"/>
      <c r="AK212" s="785"/>
      <c r="AL212" s="785"/>
      <c r="AM212" s="785"/>
      <c r="AN212" s="785"/>
      <c r="AO212" s="785"/>
      <c r="AP212" s="785"/>
      <c r="AQ212" s="362"/>
      <c r="AR212" s="362"/>
      <c r="AS212" s="362"/>
      <c r="AT212" s="362"/>
      <c r="AU212" s="814"/>
      <c r="AV212" s="816"/>
      <c r="AW212" s="814"/>
      <c r="AX212" s="814"/>
    </row>
    <row r="213" spans="1:50" ht="15.75" customHeight="1">
      <c r="A213" s="228"/>
      <c r="B213" s="228"/>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AG213" s="780"/>
      <c r="AH213" s="780"/>
      <c r="AI213" s="780"/>
      <c r="AJ213" s="780"/>
      <c r="AK213" s="780"/>
      <c r="AL213" s="780"/>
      <c r="AM213" s="780"/>
      <c r="AN213" s="780"/>
      <c r="AO213" s="780"/>
      <c r="AP213" s="780"/>
      <c r="AQ213" s="358"/>
      <c r="AR213" s="358"/>
      <c r="AS213" s="358"/>
      <c r="AT213" s="358"/>
      <c r="AU213" s="815"/>
      <c r="AV213" s="817"/>
      <c r="AW213" s="815"/>
      <c r="AX213" s="815"/>
    </row>
    <row r="214" spans="1:50" ht="15.75" customHeight="1">
      <c r="A214" s="289"/>
      <c r="B214" s="289"/>
      <c r="C214" s="298"/>
      <c r="D214" s="298"/>
      <c r="E214" s="298"/>
      <c r="F214" s="298"/>
      <c r="G214" s="298"/>
      <c r="H214" s="298"/>
      <c r="I214" s="298"/>
      <c r="J214" s="298"/>
      <c r="K214" s="298"/>
      <c r="L214" s="298"/>
      <c r="M214" s="298"/>
      <c r="N214" s="298"/>
      <c r="O214" s="298"/>
      <c r="P214" s="298"/>
      <c r="Q214" s="298"/>
      <c r="R214" s="298"/>
      <c r="S214" s="298"/>
      <c r="T214" s="298"/>
      <c r="U214" s="298"/>
      <c r="V214" s="298"/>
      <c r="W214" s="298"/>
      <c r="X214" s="298"/>
      <c r="AG214" s="785"/>
      <c r="AH214" s="785"/>
      <c r="AI214" s="785"/>
      <c r="AJ214" s="785"/>
      <c r="AK214" s="785"/>
      <c r="AL214" s="785"/>
      <c r="AM214" s="785"/>
      <c r="AN214" s="785"/>
      <c r="AO214" s="785"/>
      <c r="AP214" s="785"/>
      <c r="AQ214" s="362"/>
      <c r="AR214" s="362"/>
      <c r="AS214" s="362"/>
      <c r="AT214" s="362"/>
      <c r="AU214" s="814"/>
      <c r="AV214" s="816"/>
      <c r="AW214" s="814"/>
      <c r="AX214" s="814"/>
    </row>
    <row r="215" spans="1:50" ht="15.75" customHeight="1">
      <c r="A215" s="228"/>
      <c r="B215" s="228"/>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AG215" s="780"/>
      <c r="AH215" s="780"/>
      <c r="AI215" s="780"/>
      <c r="AJ215" s="780"/>
      <c r="AK215" s="780"/>
      <c r="AL215" s="780"/>
      <c r="AM215" s="780"/>
      <c r="AN215" s="780"/>
      <c r="AO215" s="780"/>
      <c r="AP215" s="780"/>
      <c r="AQ215" s="358"/>
      <c r="AR215" s="358"/>
      <c r="AS215" s="358"/>
      <c r="AT215" s="358"/>
      <c r="AU215" s="815"/>
      <c r="AV215" s="817"/>
      <c r="AW215" s="815"/>
      <c r="AX215" s="815"/>
    </row>
    <row r="216" spans="1:50" ht="15.75" customHeight="1">
      <c r="A216" s="289"/>
      <c r="B216" s="289"/>
      <c r="C216" s="298"/>
      <c r="D216" s="298"/>
      <c r="E216" s="298"/>
      <c r="F216" s="298"/>
      <c r="G216" s="298"/>
      <c r="H216" s="298"/>
      <c r="I216" s="298"/>
      <c r="J216" s="298"/>
      <c r="K216" s="298"/>
      <c r="L216" s="298"/>
      <c r="M216" s="298"/>
      <c r="N216" s="298"/>
      <c r="O216" s="298"/>
      <c r="P216" s="298"/>
      <c r="Q216" s="298"/>
      <c r="R216" s="298"/>
      <c r="S216" s="298"/>
      <c r="T216" s="298"/>
      <c r="U216" s="298"/>
      <c r="V216" s="298"/>
      <c r="W216" s="298"/>
      <c r="X216" s="298"/>
      <c r="AG216" s="785"/>
      <c r="AH216" s="785"/>
      <c r="AI216" s="785"/>
      <c r="AJ216" s="785"/>
      <c r="AK216" s="785"/>
      <c r="AL216" s="785"/>
      <c r="AM216" s="785"/>
      <c r="AN216" s="785"/>
      <c r="AO216" s="785"/>
      <c r="AP216" s="785"/>
      <c r="AQ216" s="362"/>
      <c r="AR216" s="362"/>
      <c r="AS216" s="362"/>
      <c r="AT216" s="362"/>
      <c r="AU216" s="814"/>
      <c r="AV216" s="816"/>
      <c r="AW216" s="814"/>
      <c r="AX216" s="814"/>
    </row>
    <row r="217" spans="1:50" ht="15.75" customHeight="1">
      <c r="A217" s="228"/>
      <c r="B217" s="228"/>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AG217" s="780"/>
      <c r="AH217" s="780"/>
      <c r="AI217" s="780"/>
      <c r="AJ217" s="780"/>
      <c r="AK217" s="780"/>
      <c r="AL217" s="780"/>
      <c r="AM217" s="780"/>
      <c r="AN217" s="780"/>
      <c r="AO217" s="780"/>
      <c r="AP217" s="780"/>
      <c r="AQ217" s="358"/>
      <c r="AR217" s="358"/>
      <c r="AS217" s="358"/>
      <c r="AT217" s="358"/>
      <c r="AU217" s="815"/>
      <c r="AV217" s="817"/>
      <c r="AW217" s="815"/>
      <c r="AX217" s="815"/>
    </row>
    <row r="218" spans="1:50" ht="15.75" customHeight="1">
      <c r="A218" s="289"/>
      <c r="B218" s="289"/>
      <c r="C218" s="298"/>
      <c r="D218" s="298"/>
      <c r="E218" s="298"/>
      <c r="F218" s="298"/>
      <c r="G218" s="298"/>
      <c r="H218" s="298"/>
      <c r="I218" s="298"/>
      <c r="J218" s="298"/>
      <c r="K218" s="298"/>
      <c r="L218" s="298"/>
      <c r="M218" s="298"/>
      <c r="N218" s="298"/>
      <c r="O218" s="298"/>
      <c r="P218" s="298"/>
      <c r="Q218" s="298"/>
      <c r="R218" s="298"/>
      <c r="S218" s="298"/>
      <c r="T218" s="298"/>
      <c r="U218" s="298"/>
      <c r="V218" s="298"/>
      <c r="W218" s="298"/>
      <c r="X218" s="298"/>
      <c r="AG218" s="785"/>
      <c r="AH218" s="785"/>
      <c r="AI218" s="785"/>
      <c r="AJ218" s="785"/>
      <c r="AK218" s="785"/>
      <c r="AL218" s="785"/>
      <c r="AM218" s="785"/>
      <c r="AN218" s="785"/>
      <c r="AO218" s="785"/>
      <c r="AP218" s="785"/>
      <c r="AQ218" s="362"/>
      <c r="AR218" s="362"/>
      <c r="AS218" s="362"/>
      <c r="AT218" s="362"/>
      <c r="AU218" s="814"/>
      <c r="AV218" s="816"/>
      <c r="AW218" s="814"/>
      <c r="AX218" s="814"/>
    </row>
    <row r="219" spans="1:50" ht="15.75" customHeight="1">
      <c r="A219" s="228"/>
      <c r="B219" s="228"/>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AG219" s="780"/>
      <c r="AH219" s="780"/>
      <c r="AI219" s="780"/>
      <c r="AJ219" s="780"/>
      <c r="AK219" s="780"/>
      <c r="AL219" s="780"/>
      <c r="AM219" s="780"/>
      <c r="AN219" s="780"/>
      <c r="AO219" s="780"/>
      <c r="AP219" s="780"/>
      <c r="AQ219" s="358"/>
      <c r="AR219" s="358"/>
      <c r="AS219" s="358"/>
      <c r="AT219" s="358"/>
      <c r="AU219" s="815"/>
      <c r="AV219" s="817"/>
      <c r="AW219" s="815"/>
      <c r="AX219" s="815"/>
    </row>
    <row r="220" spans="1:50" ht="15.75" customHeight="1">
      <c r="A220" s="289"/>
      <c r="B220" s="289"/>
      <c r="C220" s="298"/>
      <c r="D220" s="298"/>
      <c r="E220" s="298"/>
      <c r="F220" s="298"/>
      <c r="G220" s="298"/>
      <c r="H220" s="298"/>
      <c r="I220" s="298"/>
      <c r="J220" s="298"/>
      <c r="K220" s="298"/>
      <c r="L220" s="298"/>
      <c r="M220" s="298"/>
      <c r="N220" s="298"/>
      <c r="O220" s="298"/>
      <c r="P220" s="298"/>
      <c r="Q220" s="298"/>
      <c r="R220" s="298"/>
      <c r="S220" s="298"/>
      <c r="T220" s="298"/>
      <c r="U220" s="298"/>
      <c r="V220" s="298"/>
      <c r="W220" s="298"/>
      <c r="X220" s="298"/>
      <c r="AG220" s="785"/>
      <c r="AH220" s="785"/>
      <c r="AI220" s="785"/>
      <c r="AJ220" s="785"/>
      <c r="AK220" s="785"/>
      <c r="AL220" s="785"/>
      <c r="AM220" s="785"/>
      <c r="AN220" s="785"/>
      <c r="AO220" s="785"/>
      <c r="AP220" s="785"/>
      <c r="AQ220" s="362"/>
      <c r="AR220" s="362"/>
      <c r="AS220" s="362"/>
      <c r="AT220" s="362"/>
      <c r="AU220" s="814"/>
      <c r="AV220" s="816"/>
      <c r="AW220" s="814"/>
      <c r="AX220" s="814"/>
    </row>
    <row r="221" spans="1:50" ht="15.75" customHeight="1">
      <c r="A221" s="228"/>
      <c r="B221" s="228"/>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AG221" s="780"/>
      <c r="AH221" s="780"/>
      <c r="AI221" s="780"/>
      <c r="AJ221" s="780"/>
      <c r="AK221" s="780"/>
      <c r="AL221" s="780"/>
      <c r="AM221" s="780"/>
      <c r="AN221" s="780"/>
      <c r="AO221" s="780"/>
      <c r="AP221" s="780"/>
      <c r="AQ221" s="358"/>
      <c r="AR221" s="358"/>
      <c r="AS221" s="358"/>
      <c r="AT221" s="358"/>
      <c r="AU221" s="815"/>
      <c r="AV221" s="817"/>
      <c r="AW221" s="815"/>
      <c r="AX221" s="815"/>
    </row>
    <row r="222" spans="1:50" ht="15.75" customHeight="1">
      <c r="A222" s="289"/>
      <c r="B222" s="289"/>
      <c r="C222" s="298"/>
      <c r="D222" s="298"/>
      <c r="E222" s="298"/>
      <c r="F222" s="298"/>
      <c r="G222" s="298"/>
      <c r="H222" s="298"/>
      <c r="I222" s="298"/>
      <c r="J222" s="298"/>
      <c r="K222" s="298"/>
      <c r="L222" s="298"/>
      <c r="M222" s="298"/>
      <c r="N222" s="298"/>
      <c r="O222" s="298"/>
      <c r="P222" s="298"/>
      <c r="Q222" s="298"/>
      <c r="R222" s="298"/>
      <c r="S222" s="298"/>
      <c r="T222" s="298"/>
      <c r="U222" s="298"/>
      <c r="V222" s="298"/>
      <c r="W222" s="298"/>
      <c r="X222" s="298"/>
      <c r="AG222" s="785"/>
      <c r="AH222" s="785"/>
      <c r="AI222" s="785"/>
      <c r="AJ222" s="785"/>
      <c r="AK222" s="785"/>
      <c r="AL222" s="785"/>
      <c r="AM222" s="785"/>
      <c r="AN222" s="785"/>
      <c r="AO222" s="785"/>
      <c r="AP222" s="785"/>
      <c r="AQ222" s="362"/>
      <c r="AR222" s="362"/>
      <c r="AS222" s="362"/>
      <c r="AT222" s="362"/>
      <c r="AU222" s="814"/>
      <c r="AV222" s="816"/>
      <c r="AW222" s="814"/>
      <c r="AX222" s="814"/>
    </row>
    <row r="223" spans="1:50" ht="15.75" customHeight="1">
      <c r="A223" s="228"/>
      <c r="B223" s="228"/>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AG223" s="780"/>
      <c r="AH223" s="780"/>
      <c r="AI223" s="780"/>
      <c r="AJ223" s="780"/>
      <c r="AK223" s="780"/>
      <c r="AL223" s="780"/>
      <c r="AM223" s="780"/>
      <c r="AN223" s="780"/>
      <c r="AO223" s="780"/>
      <c r="AP223" s="780"/>
      <c r="AQ223" s="358"/>
      <c r="AR223" s="358"/>
      <c r="AS223" s="358"/>
      <c r="AT223" s="358"/>
      <c r="AU223" s="815"/>
      <c r="AV223" s="817"/>
      <c r="AW223" s="815"/>
      <c r="AX223" s="815"/>
    </row>
    <row r="224" spans="1:50" ht="15.75" customHeight="1">
      <c r="A224" s="289"/>
      <c r="B224" s="289"/>
      <c r="C224" s="298"/>
      <c r="D224" s="298"/>
      <c r="E224" s="298"/>
      <c r="F224" s="298"/>
      <c r="G224" s="298"/>
      <c r="H224" s="298"/>
      <c r="I224" s="298"/>
      <c r="J224" s="298"/>
      <c r="K224" s="298"/>
      <c r="L224" s="298"/>
      <c r="M224" s="298"/>
      <c r="N224" s="298"/>
      <c r="O224" s="298"/>
      <c r="P224" s="298"/>
      <c r="Q224" s="298"/>
      <c r="R224" s="298"/>
      <c r="S224" s="298"/>
      <c r="T224" s="298"/>
      <c r="U224" s="298"/>
      <c r="V224" s="298"/>
      <c r="W224" s="298"/>
      <c r="X224" s="298"/>
      <c r="AG224" s="785"/>
      <c r="AH224" s="785"/>
      <c r="AI224" s="785"/>
      <c r="AJ224" s="785"/>
      <c r="AK224" s="785"/>
      <c r="AL224" s="785"/>
      <c r="AM224" s="785"/>
      <c r="AN224" s="785"/>
      <c r="AO224" s="785"/>
      <c r="AP224" s="785"/>
      <c r="AQ224" s="362"/>
      <c r="AR224" s="362"/>
      <c r="AS224" s="362"/>
      <c r="AT224" s="362"/>
      <c r="AU224" s="814"/>
      <c r="AV224" s="816"/>
      <c r="AW224" s="814"/>
      <c r="AX224" s="814"/>
    </row>
    <row r="225" spans="1:50" ht="15.75" customHeight="1">
      <c r="A225" s="228"/>
      <c r="B225" s="228"/>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AG225" s="780"/>
      <c r="AH225" s="780"/>
      <c r="AI225" s="780"/>
      <c r="AJ225" s="780"/>
      <c r="AK225" s="780"/>
      <c r="AL225" s="780"/>
      <c r="AM225" s="780"/>
      <c r="AN225" s="780"/>
      <c r="AO225" s="780"/>
      <c r="AP225" s="780"/>
      <c r="AQ225" s="358"/>
      <c r="AR225" s="358"/>
      <c r="AS225" s="358"/>
      <c r="AT225" s="358"/>
      <c r="AU225" s="815"/>
      <c r="AV225" s="817"/>
      <c r="AW225" s="815"/>
      <c r="AX225" s="815"/>
    </row>
    <row r="226" spans="1:50" ht="15.75" customHeight="1">
      <c r="A226" s="289"/>
      <c r="B226" s="289"/>
      <c r="C226" s="298"/>
      <c r="D226" s="298"/>
      <c r="E226" s="298"/>
      <c r="F226" s="298"/>
      <c r="G226" s="298"/>
      <c r="H226" s="298"/>
      <c r="I226" s="298"/>
      <c r="J226" s="298"/>
      <c r="K226" s="298"/>
      <c r="L226" s="298"/>
      <c r="M226" s="298"/>
      <c r="N226" s="298"/>
      <c r="O226" s="298"/>
      <c r="P226" s="298"/>
      <c r="Q226" s="298"/>
      <c r="R226" s="298"/>
      <c r="S226" s="298"/>
      <c r="T226" s="298"/>
      <c r="U226" s="298"/>
      <c r="V226" s="298"/>
      <c r="W226" s="298"/>
      <c r="X226" s="298"/>
      <c r="AG226" s="785"/>
      <c r="AH226" s="785"/>
      <c r="AI226" s="785"/>
      <c r="AJ226" s="785"/>
      <c r="AK226" s="785"/>
      <c r="AL226" s="785"/>
      <c r="AM226" s="785"/>
      <c r="AN226" s="785"/>
      <c r="AO226" s="785"/>
      <c r="AP226" s="785"/>
      <c r="AQ226" s="362"/>
      <c r="AR226" s="362"/>
      <c r="AS226" s="362"/>
      <c r="AT226" s="362"/>
      <c r="AU226" s="814"/>
      <c r="AV226" s="816"/>
      <c r="AW226" s="814"/>
      <c r="AX226" s="814"/>
    </row>
    <row r="227" spans="1:50" ht="15.75" customHeight="1">
      <c r="A227" s="228"/>
      <c r="B227" s="228"/>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AG227" s="780"/>
      <c r="AH227" s="780"/>
      <c r="AI227" s="780"/>
      <c r="AJ227" s="780"/>
      <c r="AK227" s="780"/>
      <c r="AL227" s="780"/>
      <c r="AM227" s="780"/>
      <c r="AN227" s="780"/>
      <c r="AO227" s="780"/>
      <c r="AP227" s="780"/>
      <c r="AQ227" s="358"/>
      <c r="AR227" s="358"/>
      <c r="AS227" s="358"/>
      <c r="AT227" s="358"/>
      <c r="AU227" s="815"/>
      <c r="AV227" s="817"/>
      <c r="AW227" s="815"/>
      <c r="AX227" s="815"/>
    </row>
    <row r="228" spans="1:50" ht="15.75" customHeight="1">
      <c r="A228" s="289"/>
      <c r="B228" s="289"/>
      <c r="C228" s="298"/>
      <c r="D228" s="298"/>
      <c r="E228" s="298"/>
      <c r="F228" s="298"/>
      <c r="G228" s="298"/>
      <c r="H228" s="298"/>
      <c r="I228" s="298"/>
      <c r="J228" s="298"/>
      <c r="K228" s="298"/>
      <c r="L228" s="298"/>
      <c r="M228" s="298"/>
      <c r="N228" s="298"/>
      <c r="O228" s="298"/>
      <c r="P228" s="298"/>
      <c r="Q228" s="298"/>
      <c r="R228" s="298"/>
      <c r="S228" s="298"/>
      <c r="T228" s="298"/>
      <c r="U228" s="298"/>
      <c r="V228" s="298"/>
      <c r="W228" s="298"/>
      <c r="X228" s="298"/>
      <c r="AG228" s="785"/>
      <c r="AH228" s="785"/>
      <c r="AI228" s="785"/>
      <c r="AJ228" s="785"/>
      <c r="AK228" s="785"/>
      <c r="AL228" s="785"/>
      <c r="AM228" s="785"/>
      <c r="AN228" s="785"/>
      <c r="AO228" s="785"/>
      <c r="AP228" s="785"/>
      <c r="AQ228" s="362"/>
      <c r="AR228" s="362"/>
      <c r="AS228" s="362"/>
      <c r="AT228" s="362"/>
      <c r="AU228" s="814"/>
      <c r="AV228" s="816"/>
      <c r="AW228" s="814"/>
      <c r="AX228" s="814"/>
    </row>
    <row r="229" spans="1:50" ht="15.75" customHeight="1">
      <c r="A229" s="228"/>
      <c r="B229" s="228"/>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AG229" s="780"/>
      <c r="AH229" s="780"/>
      <c r="AI229" s="780"/>
      <c r="AJ229" s="780"/>
      <c r="AK229" s="780"/>
      <c r="AL229" s="780"/>
      <c r="AM229" s="780"/>
      <c r="AN229" s="780"/>
      <c r="AO229" s="780"/>
      <c r="AP229" s="780"/>
      <c r="AQ229" s="358"/>
      <c r="AR229" s="358"/>
      <c r="AS229" s="358"/>
      <c r="AT229" s="358"/>
      <c r="AU229" s="815"/>
      <c r="AV229" s="817"/>
      <c r="AW229" s="815"/>
      <c r="AX229" s="815"/>
    </row>
    <row r="230" spans="1:50" ht="15.75" customHeight="1">
      <c r="A230" s="289"/>
      <c r="B230" s="289"/>
      <c r="C230" s="298"/>
      <c r="D230" s="298"/>
      <c r="E230" s="298"/>
      <c r="F230" s="298"/>
      <c r="G230" s="298"/>
      <c r="H230" s="298"/>
      <c r="I230" s="298"/>
      <c r="J230" s="298"/>
      <c r="K230" s="298"/>
      <c r="L230" s="298"/>
      <c r="M230" s="298"/>
      <c r="N230" s="298"/>
      <c r="O230" s="298"/>
      <c r="P230" s="298"/>
      <c r="Q230" s="298"/>
      <c r="R230" s="298"/>
      <c r="S230" s="298"/>
      <c r="T230" s="298"/>
      <c r="U230" s="298"/>
      <c r="V230" s="298"/>
      <c r="W230" s="298"/>
      <c r="X230" s="298"/>
      <c r="AG230" s="785"/>
      <c r="AH230" s="785"/>
      <c r="AI230" s="785"/>
      <c r="AJ230" s="785"/>
      <c r="AK230" s="785"/>
      <c r="AL230" s="785"/>
      <c r="AM230" s="785"/>
      <c r="AN230" s="785"/>
      <c r="AO230" s="785"/>
      <c r="AP230" s="785"/>
      <c r="AQ230" s="362"/>
      <c r="AR230" s="362"/>
      <c r="AS230" s="362"/>
      <c r="AT230" s="362"/>
      <c r="AU230" s="814"/>
      <c r="AV230" s="816"/>
      <c r="AW230" s="814"/>
      <c r="AX230" s="814"/>
    </row>
    <row r="231" spans="1:50" ht="15.75" customHeight="1">
      <c r="A231" s="228"/>
      <c r="B231" s="228"/>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AG231" s="780"/>
      <c r="AH231" s="780"/>
      <c r="AI231" s="780"/>
      <c r="AJ231" s="780"/>
      <c r="AK231" s="780"/>
      <c r="AL231" s="780"/>
      <c r="AM231" s="780"/>
      <c r="AN231" s="780"/>
      <c r="AO231" s="780"/>
      <c r="AP231" s="780"/>
      <c r="AQ231" s="358"/>
      <c r="AR231" s="358"/>
      <c r="AS231" s="358"/>
      <c r="AT231" s="358"/>
      <c r="AU231" s="815"/>
      <c r="AV231" s="817"/>
      <c r="AW231" s="815"/>
      <c r="AX231" s="815"/>
    </row>
    <row r="232" spans="1:50" ht="15.75" customHeight="1">
      <c r="A232" s="289"/>
      <c r="B232" s="289"/>
      <c r="C232" s="298"/>
      <c r="D232" s="298"/>
      <c r="E232" s="298"/>
      <c r="F232" s="298"/>
      <c r="G232" s="298"/>
      <c r="H232" s="298"/>
      <c r="I232" s="298"/>
      <c r="J232" s="298"/>
      <c r="K232" s="298"/>
      <c r="L232" s="298"/>
      <c r="M232" s="298"/>
      <c r="N232" s="298"/>
      <c r="O232" s="298"/>
      <c r="P232" s="298"/>
      <c r="Q232" s="298"/>
      <c r="R232" s="298"/>
      <c r="S232" s="298"/>
      <c r="T232" s="298"/>
      <c r="U232" s="298"/>
      <c r="V232" s="298"/>
      <c r="W232" s="298"/>
      <c r="X232" s="298"/>
      <c r="AG232" s="785"/>
      <c r="AH232" s="785"/>
      <c r="AI232" s="785"/>
      <c r="AJ232" s="785"/>
      <c r="AK232" s="785"/>
      <c r="AL232" s="785"/>
      <c r="AM232" s="785"/>
      <c r="AN232" s="785"/>
      <c r="AO232" s="785"/>
      <c r="AP232" s="785"/>
      <c r="AQ232" s="362"/>
      <c r="AR232" s="362"/>
      <c r="AS232" s="362"/>
      <c r="AT232" s="362"/>
      <c r="AU232" s="814"/>
      <c r="AV232" s="816"/>
      <c r="AW232" s="814"/>
      <c r="AX232" s="814"/>
    </row>
    <row r="233" spans="1:50" ht="15.75" customHeight="1">
      <c r="A233" s="228"/>
      <c r="B233" s="228"/>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AG233" s="780"/>
      <c r="AH233" s="780"/>
      <c r="AI233" s="780"/>
      <c r="AJ233" s="780"/>
      <c r="AK233" s="780"/>
      <c r="AL233" s="780"/>
      <c r="AM233" s="780"/>
      <c r="AN233" s="780"/>
      <c r="AO233" s="780"/>
      <c r="AP233" s="780"/>
      <c r="AQ233" s="358"/>
      <c r="AR233" s="358"/>
      <c r="AS233" s="358"/>
      <c r="AT233" s="358"/>
      <c r="AU233" s="815"/>
      <c r="AV233" s="817"/>
      <c r="AW233" s="815"/>
      <c r="AX233" s="815"/>
    </row>
    <row r="234" spans="1:50" ht="15.75" customHeight="1">
      <c r="A234" s="289"/>
      <c r="B234" s="289"/>
      <c r="C234" s="298"/>
      <c r="D234" s="298"/>
      <c r="E234" s="298"/>
      <c r="F234" s="298"/>
      <c r="G234" s="298"/>
      <c r="H234" s="298"/>
      <c r="I234" s="298"/>
      <c r="J234" s="298"/>
      <c r="K234" s="298"/>
      <c r="L234" s="298"/>
      <c r="M234" s="298"/>
      <c r="N234" s="298"/>
      <c r="O234" s="298"/>
      <c r="P234" s="298"/>
      <c r="Q234" s="298"/>
      <c r="R234" s="298"/>
      <c r="S234" s="298"/>
      <c r="T234" s="298"/>
      <c r="U234" s="298"/>
      <c r="V234" s="298"/>
      <c r="W234" s="298"/>
      <c r="X234" s="298"/>
      <c r="AG234" s="785"/>
      <c r="AH234" s="785"/>
      <c r="AI234" s="785"/>
      <c r="AJ234" s="785"/>
      <c r="AK234" s="785"/>
      <c r="AL234" s="785"/>
      <c r="AM234" s="785"/>
      <c r="AN234" s="785"/>
      <c r="AO234" s="785"/>
      <c r="AP234" s="785"/>
      <c r="AQ234" s="362"/>
      <c r="AR234" s="362"/>
      <c r="AS234" s="362"/>
      <c r="AT234" s="362"/>
      <c r="AU234" s="814"/>
      <c r="AV234" s="816"/>
      <c r="AW234" s="814"/>
      <c r="AX234" s="814"/>
    </row>
    <row r="235" spans="1:50" ht="15.75" customHeight="1">
      <c r="A235" s="228"/>
      <c r="B235" s="228"/>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AG235" s="780"/>
      <c r="AH235" s="780"/>
      <c r="AI235" s="780"/>
      <c r="AJ235" s="780"/>
      <c r="AK235" s="780"/>
      <c r="AL235" s="780"/>
      <c r="AM235" s="780"/>
      <c r="AN235" s="780"/>
      <c r="AO235" s="780"/>
      <c r="AP235" s="780"/>
      <c r="AQ235" s="358"/>
      <c r="AR235" s="358"/>
      <c r="AS235" s="358"/>
      <c r="AT235" s="358"/>
      <c r="AU235" s="815"/>
      <c r="AV235" s="817"/>
      <c r="AW235" s="815"/>
      <c r="AX235" s="815"/>
    </row>
    <row r="236" spans="1:50" ht="15.75" customHeight="1">
      <c r="A236" s="289"/>
      <c r="B236" s="289"/>
      <c r="C236" s="298"/>
      <c r="D236" s="298"/>
      <c r="E236" s="298"/>
      <c r="F236" s="298"/>
      <c r="G236" s="298"/>
      <c r="H236" s="298"/>
      <c r="I236" s="298"/>
      <c r="J236" s="298"/>
      <c r="K236" s="298"/>
      <c r="L236" s="298"/>
      <c r="M236" s="298"/>
      <c r="N236" s="298"/>
      <c r="O236" s="298"/>
      <c r="P236" s="298"/>
      <c r="Q236" s="298"/>
      <c r="R236" s="298"/>
      <c r="S236" s="298"/>
      <c r="T236" s="298"/>
      <c r="U236" s="298"/>
      <c r="V236" s="298"/>
      <c r="W236" s="298"/>
      <c r="X236" s="298"/>
      <c r="AG236" s="785"/>
      <c r="AH236" s="785"/>
      <c r="AI236" s="785"/>
      <c r="AJ236" s="785"/>
      <c r="AK236" s="785"/>
      <c r="AL236" s="785"/>
      <c r="AM236" s="785"/>
      <c r="AN236" s="785"/>
      <c r="AO236" s="785"/>
      <c r="AP236" s="785"/>
      <c r="AQ236" s="362"/>
      <c r="AR236" s="362"/>
      <c r="AS236" s="362"/>
      <c r="AT236" s="362"/>
      <c r="AU236" s="814"/>
      <c r="AV236" s="816"/>
      <c r="AW236" s="814"/>
      <c r="AX236" s="814"/>
    </row>
    <row r="237" spans="1:50" ht="15.75" customHeight="1">
      <c r="A237" s="228"/>
      <c r="B237" s="228"/>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AG237" s="780"/>
      <c r="AH237" s="780"/>
      <c r="AI237" s="780"/>
      <c r="AJ237" s="780"/>
      <c r="AK237" s="780"/>
      <c r="AL237" s="780"/>
      <c r="AM237" s="780"/>
      <c r="AN237" s="780"/>
      <c r="AO237" s="780"/>
      <c r="AP237" s="780"/>
      <c r="AQ237" s="358"/>
      <c r="AR237" s="358"/>
      <c r="AS237" s="358"/>
      <c r="AT237" s="358"/>
      <c r="AU237" s="815"/>
      <c r="AV237" s="817"/>
      <c r="AW237" s="815"/>
      <c r="AX237" s="815"/>
    </row>
    <row r="238" spans="1:50" ht="15.75" customHeight="1">
      <c r="A238" s="289"/>
      <c r="B238" s="289"/>
      <c r="C238" s="298"/>
      <c r="D238" s="298"/>
      <c r="E238" s="298"/>
      <c r="F238" s="298"/>
      <c r="G238" s="298"/>
      <c r="H238" s="298"/>
      <c r="I238" s="298"/>
      <c r="J238" s="298"/>
      <c r="K238" s="298"/>
      <c r="L238" s="298"/>
      <c r="M238" s="298"/>
      <c r="N238" s="298"/>
      <c r="O238" s="298"/>
      <c r="P238" s="298"/>
      <c r="Q238" s="298"/>
      <c r="R238" s="298"/>
      <c r="S238" s="298"/>
      <c r="T238" s="298"/>
      <c r="U238" s="298"/>
      <c r="V238" s="298"/>
      <c r="W238" s="298"/>
      <c r="X238" s="298"/>
      <c r="AG238" s="785"/>
      <c r="AH238" s="785"/>
      <c r="AI238" s="785"/>
      <c r="AJ238" s="785"/>
      <c r="AK238" s="785"/>
      <c r="AL238" s="785"/>
      <c r="AM238" s="785"/>
      <c r="AN238" s="785"/>
      <c r="AO238" s="785"/>
      <c r="AP238" s="785"/>
      <c r="AQ238" s="362"/>
      <c r="AR238" s="362"/>
      <c r="AS238" s="362"/>
      <c r="AT238" s="362"/>
      <c r="AU238" s="814"/>
      <c r="AV238" s="816"/>
      <c r="AW238" s="814"/>
      <c r="AX238" s="814"/>
    </row>
    <row r="239" spans="1:50" ht="15.75" customHeight="1">
      <c r="A239" s="228"/>
      <c r="B239" s="228"/>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AG239" s="780"/>
      <c r="AH239" s="780"/>
      <c r="AI239" s="780"/>
      <c r="AJ239" s="780"/>
      <c r="AK239" s="780"/>
      <c r="AL239" s="780"/>
      <c r="AM239" s="780"/>
      <c r="AN239" s="780"/>
      <c r="AO239" s="780"/>
      <c r="AP239" s="780"/>
      <c r="AQ239" s="358"/>
      <c r="AR239" s="358"/>
      <c r="AS239" s="358"/>
      <c r="AT239" s="358"/>
      <c r="AU239" s="815"/>
      <c r="AV239" s="817"/>
      <c r="AW239" s="815"/>
      <c r="AX239" s="815"/>
    </row>
    <row r="240" spans="1:50" ht="15.75" customHeight="1">
      <c r="A240" s="289"/>
      <c r="B240" s="289"/>
      <c r="C240" s="298"/>
      <c r="D240" s="298"/>
      <c r="E240" s="298"/>
      <c r="F240" s="298"/>
      <c r="G240" s="298"/>
      <c r="H240" s="298"/>
      <c r="I240" s="298"/>
      <c r="J240" s="298"/>
      <c r="K240" s="298"/>
      <c r="L240" s="298"/>
      <c r="M240" s="298"/>
      <c r="N240" s="298"/>
      <c r="O240" s="298"/>
      <c r="P240" s="298"/>
      <c r="Q240" s="298"/>
      <c r="R240" s="298"/>
      <c r="S240" s="298"/>
      <c r="T240" s="298"/>
      <c r="U240" s="298"/>
      <c r="V240" s="298"/>
      <c r="W240" s="298"/>
      <c r="X240" s="298"/>
      <c r="AG240" s="785"/>
      <c r="AH240" s="785"/>
      <c r="AI240" s="785"/>
      <c r="AJ240" s="785"/>
      <c r="AK240" s="785"/>
      <c r="AL240" s="785"/>
      <c r="AM240" s="785"/>
      <c r="AN240" s="785"/>
      <c r="AO240" s="785"/>
      <c r="AP240" s="785"/>
      <c r="AQ240" s="362"/>
      <c r="AR240" s="362"/>
      <c r="AS240" s="362"/>
      <c r="AT240" s="362"/>
      <c r="AU240" s="814"/>
      <c r="AV240" s="816"/>
      <c r="AW240" s="814"/>
      <c r="AX240" s="814"/>
    </row>
    <row r="241" spans="1:50" ht="15.75" customHeight="1">
      <c r="A241" s="228"/>
      <c r="B241" s="228"/>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AG241" s="780"/>
      <c r="AH241" s="780"/>
      <c r="AI241" s="780"/>
      <c r="AJ241" s="780"/>
      <c r="AK241" s="780"/>
      <c r="AL241" s="780"/>
      <c r="AM241" s="780"/>
      <c r="AN241" s="780"/>
      <c r="AO241" s="780"/>
      <c r="AP241" s="780"/>
      <c r="AQ241" s="358"/>
      <c r="AR241" s="358"/>
      <c r="AS241" s="358"/>
      <c r="AT241" s="358"/>
      <c r="AU241" s="815"/>
      <c r="AV241" s="817"/>
      <c r="AW241" s="815"/>
      <c r="AX241" s="815"/>
    </row>
    <row r="242" spans="1:50" ht="15.75" customHeight="1">
      <c r="A242" s="289"/>
      <c r="B242" s="289"/>
      <c r="C242" s="298"/>
      <c r="D242" s="298"/>
      <c r="E242" s="298"/>
      <c r="F242" s="298"/>
      <c r="G242" s="298"/>
      <c r="H242" s="298"/>
      <c r="I242" s="298"/>
      <c r="J242" s="298"/>
      <c r="K242" s="298"/>
      <c r="L242" s="298"/>
      <c r="M242" s="298"/>
      <c r="N242" s="298"/>
      <c r="O242" s="298"/>
      <c r="P242" s="298"/>
      <c r="Q242" s="298"/>
      <c r="R242" s="298"/>
      <c r="S242" s="298"/>
      <c r="T242" s="298"/>
      <c r="U242" s="298"/>
      <c r="V242" s="298"/>
      <c r="W242" s="298"/>
      <c r="X242" s="298"/>
      <c r="AG242" s="785"/>
      <c r="AH242" s="785"/>
      <c r="AI242" s="785"/>
      <c r="AJ242" s="785"/>
      <c r="AK242" s="785"/>
      <c r="AL242" s="785"/>
      <c r="AM242" s="785"/>
      <c r="AN242" s="785"/>
      <c r="AO242" s="785"/>
      <c r="AP242" s="785"/>
      <c r="AQ242" s="362"/>
      <c r="AR242" s="362"/>
      <c r="AS242" s="362"/>
      <c r="AT242" s="362"/>
      <c r="AU242" s="814"/>
      <c r="AV242" s="816"/>
      <c r="AW242" s="814"/>
      <c r="AX242" s="814"/>
    </row>
    <row r="243" spans="1:50" ht="15.75" customHeight="1">
      <c r="A243" s="228"/>
      <c r="B243" s="228"/>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AG243" s="780"/>
      <c r="AH243" s="780"/>
      <c r="AI243" s="780"/>
      <c r="AJ243" s="780"/>
      <c r="AK243" s="780"/>
      <c r="AL243" s="780"/>
      <c r="AM243" s="780"/>
      <c r="AN243" s="780"/>
      <c r="AO243" s="780"/>
      <c r="AP243" s="780"/>
      <c r="AQ243" s="358"/>
      <c r="AR243" s="358"/>
      <c r="AS243" s="358"/>
      <c r="AT243" s="358"/>
      <c r="AU243" s="815"/>
      <c r="AV243" s="817"/>
      <c r="AW243" s="815"/>
      <c r="AX243" s="815"/>
    </row>
    <row r="244" spans="1:50" ht="15.75" customHeight="1">
      <c r="A244" s="289"/>
      <c r="B244" s="289"/>
      <c r="C244" s="298"/>
      <c r="D244" s="298"/>
      <c r="E244" s="298"/>
      <c r="F244" s="298"/>
      <c r="G244" s="298"/>
      <c r="H244" s="298"/>
      <c r="I244" s="298"/>
      <c r="J244" s="298"/>
      <c r="K244" s="298"/>
      <c r="L244" s="298"/>
      <c r="M244" s="298"/>
      <c r="N244" s="298"/>
      <c r="O244" s="298"/>
      <c r="P244" s="298"/>
      <c r="Q244" s="298"/>
      <c r="R244" s="298"/>
      <c r="S244" s="298"/>
      <c r="T244" s="298"/>
      <c r="U244" s="298"/>
      <c r="V244" s="298"/>
      <c r="W244" s="298"/>
      <c r="X244" s="298"/>
      <c r="AG244" s="785"/>
      <c r="AH244" s="785"/>
      <c r="AI244" s="785"/>
      <c r="AJ244" s="785"/>
      <c r="AK244" s="785"/>
      <c r="AL244" s="785"/>
      <c r="AM244" s="785"/>
      <c r="AN244" s="785"/>
      <c r="AO244" s="785"/>
      <c r="AP244" s="785"/>
      <c r="AQ244" s="362"/>
      <c r="AR244" s="362"/>
      <c r="AS244" s="362"/>
      <c r="AT244" s="362"/>
      <c r="AU244" s="814"/>
      <c r="AV244" s="816"/>
      <c r="AW244" s="814"/>
      <c r="AX244" s="814"/>
    </row>
    <row r="245" spans="1:50" ht="15.75" customHeight="1">
      <c r="A245" s="228"/>
      <c r="B245" s="228"/>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AG245" s="780"/>
      <c r="AH245" s="780"/>
      <c r="AI245" s="780"/>
      <c r="AJ245" s="780"/>
      <c r="AK245" s="780"/>
      <c r="AL245" s="780"/>
      <c r="AM245" s="780"/>
      <c r="AN245" s="780"/>
      <c r="AO245" s="780"/>
      <c r="AP245" s="780"/>
      <c r="AQ245" s="358"/>
      <c r="AR245" s="358"/>
      <c r="AS245" s="358"/>
      <c r="AT245" s="358"/>
      <c r="AU245" s="815"/>
      <c r="AV245" s="817"/>
      <c r="AW245" s="815"/>
      <c r="AX245" s="815"/>
    </row>
    <row r="246" spans="1:50" ht="15.75" customHeight="1">
      <c r="A246" s="289"/>
      <c r="B246" s="289"/>
      <c r="C246" s="298"/>
      <c r="D246" s="298"/>
      <c r="E246" s="298"/>
      <c r="F246" s="298"/>
      <c r="G246" s="298"/>
      <c r="H246" s="298"/>
      <c r="I246" s="298"/>
      <c r="J246" s="298"/>
      <c r="K246" s="298"/>
      <c r="L246" s="298"/>
      <c r="M246" s="298"/>
      <c r="N246" s="298"/>
      <c r="O246" s="298"/>
      <c r="P246" s="298"/>
      <c r="Q246" s="298"/>
      <c r="R246" s="298"/>
      <c r="S246" s="298"/>
      <c r="T246" s="298"/>
      <c r="U246" s="298"/>
      <c r="V246" s="298"/>
      <c r="W246" s="298"/>
      <c r="X246" s="298"/>
      <c r="AG246" s="785"/>
      <c r="AH246" s="785"/>
      <c r="AI246" s="785"/>
      <c r="AJ246" s="785"/>
      <c r="AK246" s="785"/>
      <c r="AL246" s="785"/>
      <c r="AM246" s="785"/>
      <c r="AN246" s="785"/>
      <c r="AO246" s="785"/>
      <c r="AP246" s="785"/>
      <c r="AQ246" s="362"/>
      <c r="AR246" s="362"/>
      <c r="AS246" s="362"/>
      <c r="AT246" s="362"/>
      <c r="AU246" s="814"/>
      <c r="AV246" s="816"/>
      <c r="AW246" s="814"/>
      <c r="AX246" s="814"/>
    </row>
    <row r="247" spans="1:50" ht="15.75" customHeight="1">
      <c r="A247" s="228"/>
      <c r="B247" s="228"/>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AG247" s="780"/>
      <c r="AH247" s="780"/>
      <c r="AI247" s="780"/>
      <c r="AJ247" s="780"/>
      <c r="AK247" s="780"/>
      <c r="AL247" s="780"/>
      <c r="AM247" s="780"/>
      <c r="AN247" s="780"/>
      <c r="AO247" s="780"/>
      <c r="AP247" s="780"/>
      <c r="AQ247" s="358"/>
      <c r="AR247" s="358"/>
      <c r="AS247" s="358"/>
      <c r="AT247" s="358"/>
      <c r="AU247" s="815"/>
      <c r="AV247" s="817"/>
      <c r="AW247" s="815"/>
      <c r="AX247" s="815"/>
    </row>
    <row r="248" spans="1:50" ht="15.75" customHeight="1">
      <c r="A248" s="289"/>
      <c r="B248" s="289"/>
      <c r="C248" s="298"/>
      <c r="D248" s="298"/>
      <c r="E248" s="298"/>
      <c r="F248" s="298"/>
      <c r="G248" s="298"/>
      <c r="H248" s="298"/>
      <c r="I248" s="298"/>
      <c r="J248" s="298"/>
      <c r="K248" s="298"/>
      <c r="L248" s="298"/>
      <c r="M248" s="298"/>
      <c r="N248" s="298"/>
      <c r="O248" s="298"/>
      <c r="P248" s="298"/>
      <c r="Q248" s="298"/>
      <c r="R248" s="298"/>
      <c r="S248" s="298"/>
      <c r="T248" s="298"/>
      <c r="U248" s="298"/>
      <c r="V248" s="298"/>
      <c r="W248" s="298"/>
      <c r="X248" s="298"/>
      <c r="AG248" s="785"/>
      <c r="AH248" s="785"/>
      <c r="AI248" s="785"/>
      <c r="AJ248" s="785"/>
      <c r="AK248" s="785"/>
      <c r="AL248" s="785"/>
      <c r="AM248" s="785"/>
      <c r="AN248" s="785"/>
      <c r="AO248" s="785"/>
      <c r="AP248" s="785"/>
      <c r="AQ248" s="362"/>
      <c r="AR248" s="362"/>
      <c r="AS248" s="362"/>
      <c r="AT248" s="362"/>
      <c r="AU248" s="814"/>
      <c r="AV248" s="816"/>
      <c r="AW248" s="814"/>
      <c r="AX248" s="814"/>
    </row>
    <row r="249" spans="1:50" ht="15.75" customHeight="1">
      <c r="A249" s="228"/>
      <c r="B249" s="228"/>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AG249" s="780"/>
      <c r="AH249" s="780"/>
      <c r="AI249" s="780"/>
      <c r="AJ249" s="780"/>
      <c r="AK249" s="780"/>
      <c r="AL249" s="780"/>
      <c r="AM249" s="780"/>
      <c r="AN249" s="780"/>
      <c r="AO249" s="780"/>
      <c r="AP249" s="780"/>
      <c r="AQ249" s="358"/>
      <c r="AR249" s="358"/>
      <c r="AS249" s="358"/>
      <c r="AT249" s="358"/>
      <c r="AU249" s="815"/>
      <c r="AV249" s="817"/>
      <c r="AW249" s="815"/>
      <c r="AX249" s="815"/>
    </row>
    <row r="250" spans="1:50" ht="15.75" customHeight="1">
      <c r="A250" s="289"/>
      <c r="B250" s="289"/>
      <c r="C250" s="298"/>
      <c r="D250" s="298"/>
      <c r="E250" s="298"/>
      <c r="F250" s="298"/>
      <c r="G250" s="298"/>
      <c r="H250" s="298"/>
      <c r="I250" s="298"/>
      <c r="J250" s="298"/>
      <c r="K250" s="298"/>
      <c r="L250" s="298"/>
      <c r="M250" s="298"/>
      <c r="N250" s="298"/>
      <c r="O250" s="298"/>
      <c r="P250" s="298"/>
      <c r="Q250" s="298"/>
      <c r="R250" s="298"/>
      <c r="S250" s="298"/>
      <c r="T250" s="298"/>
      <c r="U250" s="298"/>
      <c r="V250" s="298"/>
      <c r="W250" s="298"/>
      <c r="X250" s="298"/>
      <c r="AG250" s="785"/>
      <c r="AH250" s="785"/>
      <c r="AI250" s="785"/>
      <c r="AJ250" s="785"/>
      <c r="AK250" s="785"/>
      <c r="AL250" s="785"/>
      <c r="AM250" s="785"/>
      <c r="AN250" s="785"/>
      <c r="AO250" s="785"/>
      <c r="AP250" s="785"/>
      <c r="AQ250" s="362"/>
      <c r="AR250" s="362"/>
      <c r="AS250" s="362"/>
      <c r="AT250" s="362"/>
      <c r="AU250" s="814"/>
      <c r="AV250" s="816"/>
      <c r="AW250" s="814"/>
      <c r="AX250" s="814"/>
    </row>
    <row r="251" spans="1:50" ht="15.75" customHeight="1">
      <c r="A251" s="228"/>
      <c r="B251" s="228"/>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AG251" s="780"/>
      <c r="AH251" s="780"/>
      <c r="AI251" s="780"/>
      <c r="AJ251" s="780"/>
      <c r="AK251" s="780"/>
      <c r="AL251" s="780"/>
      <c r="AM251" s="780"/>
      <c r="AN251" s="780"/>
      <c r="AO251" s="780"/>
      <c r="AP251" s="780"/>
      <c r="AQ251" s="358"/>
      <c r="AR251" s="358"/>
      <c r="AS251" s="358"/>
      <c r="AT251" s="358"/>
      <c r="AU251" s="815"/>
      <c r="AV251" s="817"/>
      <c r="AW251" s="815"/>
      <c r="AX251" s="815"/>
    </row>
    <row r="252" spans="1:50" ht="15.75" customHeight="1">
      <c r="A252" s="289"/>
      <c r="B252" s="289"/>
      <c r="C252" s="298"/>
      <c r="D252" s="298"/>
      <c r="E252" s="298"/>
      <c r="F252" s="298"/>
      <c r="G252" s="298"/>
      <c r="H252" s="298"/>
      <c r="I252" s="298"/>
      <c r="J252" s="298"/>
      <c r="K252" s="298"/>
      <c r="L252" s="298"/>
      <c r="M252" s="298"/>
      <c r="N252" s="298"/>
      <c r="O252" s="298"/>
      <c r="P252" s="298"/>
      <c r="Q252" s="298"/>
      <c r="R252" s="298"/>
      <c r="S252" s="298"/>
      <c r="T252" s="298"/>
      <c r="U252" s="298"/>
      <c r="V252" s="298"/>
      <c r="W252" s="298"/>
      <c r="X252" s="298"/>
      <c r="AG252" s="785"/>
      <c r="AH252" s="785"/>
      <c r="AI252" s="785"/>
      <c r="AJ252" s="785"/>
      <c r="AK252" s="785"/>
      <c r="AL252" s="785"/>
      <c r="AM252" s="785"/>
      <c r="AN252" s="785"/>
      <c r="AO252" s="785"/>
      <c r="AP252" s="785"/>
      <c r="AQ252" s="362"/>
      <c r="AR252" s="362"/>
      <c r="AS252" s="362"/>
      <c r="AT252" s="362"/>
      <c r="AU252" s="814"/>
      <c r="AV252" s="816"/>
      <c r="AW252" s="814"/>
      <c r="AX252" s="814"/>
    </row>
    <row r="253" spans="1:50" ht="15.75" customHeight="1">
      <c r="A253" s="228"/>
      <c r="B253" s="228"/>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AG253" s="780"/>
      <c r="AH253" s="780"/>
      <c r="AI253" s="780"/>
      <c r="AJ253" s="780"/>
      <c r="AK253" s="780"/>
      <c r="AL253" s="780"/>
      <c r="AM253" s="780"/>
      <c r="AN253" s="780"/>
      <c r="AO253" s="780"/>
      <c r="AP253" s="780"/>
      <c r="AQ253" s="358"/>
      <c r="AR253" s="358"/>
      <c r="AS253" s="358"/>
      <c r="AT253" s="358"/>
      <c r="AU253" s="815"/>
      <c r="AV253" s="817"/>
      <c r="AW253" s="815"/>
      <c r="AX253" s="815"/>
    </row>
    <row r="254" spans="1:50" ht="15.75" customHeight="1">
      <c r="A254" s="289"/>
      <c r="B254" s="289"/>
      <c r="C254" s="298"/>
      <c r="D254" s="298"/>
      <c r="E254" s="298"/>
      <c r="F254" s="298"/>
      <c r="G254" s="298"/>
      <c r="H254" s="298"/>
      <c r="I254" s="298"/>
      <c r="J254" s="298"/>
      <c r="K254" s="298"/>
      <c r="L254" s="298"/>
      <c r="M254" s="298"/>
      <c r="N254" s="298"/>
      <c r="O254" s="298"/>
      <c r="P254" s="298"/>
      <c r="Q254" s="298"/>
      <c r="R254" s="298"/>
      <c r="S254" s="298"/>
      <c r="T254" s="298"/>
      <c r="U254" s="298"/>
      <c r="V254" s="298"/>
      <c r="W254" s="298"/>
      <c r="X254" s="298"/>
      <c r="AG254" s="785"/>
      <c r="AH254" s="785"/>
      <c r="AI254" s="785"/>
      <c r="AJ254" s="785"/>
      <c r="AK254" s="785"/>
      <c r="AL254" s="785"/>
      <c r="AM254" s="785"/>
      <c r="AN254" s="785"/>
      <c r="AO254" s="785"/>
      <c r="AP254" s="785"/>
      <c r="AQ254" s="362"/>
      <c r="AR254" s="362"/>
      <c r="AS254" s="362"/>
      <c r="AT254" s="362"/>
      <c r="AU254" s="814"/>
      <c r="AV254" s="816"/>
      <c r="AW254" s="814"/>
      <c r="AX254" s="814"/>
    </row>
    <row r="255" spans="1:50" ht="15.75" customHeight="1">
      <c r="A255" s="228"/>
      <c r="B255" s="228"/>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AG255" s="780"/>
      <c r="AH255" s="780"/>
      <c r="AI255" s="780"/>
      <c r="AJ255" s="780"/>
      <c r="AK255" s="780"/>
      <c r="AL255" s="780"/>
      <c r="AM255" s="780"/>
      <c r="AN255" s="780"/>
      <c r="AO255" s="780"/>
      <c r="AP255" s="780"/>
      <c r="AQ255" s="358"/>
      <c r="AR255" s="358"/>
      <c r="AS255" s="358"/>
      <c r="AT255" s="358"/>
      <c r="AU255" s="815"/>
      <c r="AV255" s="817"/>
      <c r="AW255" s="815"/>
      <c r="AX255" s="815"/>
    </row>
    <row r="256" spans="1:50" ht="15.75" customHeight="1">
      <c r="A256" s="289"/>
      <c r="B256" s="289"/>
      <c r="C256" s="298"/>
      <c r="D256" s="298"/>
      <c r="E256" s="298"/>
      <c r="F256" s="298"/>
      <c r="G256" s="298"/>
      <c r="H256" s="298"/>
      <c r="I256" s="298"/>
      <c r="J256" s="298"/>
      <c r="K256" s="298"/>
      <c r="L256" s="298"/>
      <c r="M256" s="298"/>
      <c r="N256" s="298"/>
      <c r="O256" s="298"/>
      <c r="P256" s="298"/>
      <c r="Q256" s="298"/>
      <c r="R256" s="298"/>
      <c r="S256" s="298"/>
      <c r="T256" s="298"/>
      <c r="U256" s="298"/>
      <c r="V256" s="298"/>
      <c r="W256" s="298"/>
      <c r="X256" s="298"/>
      <c r="AG256" s="785"/>
      <c r="AH256" s="785"/>
      <c r="AI256" s="785"/>
      <c r="AJ256" s="785"/>
      <c r="AK256" s="785"/>
      <c r="AL256" s="785"/>
      <c r="AM256" s="785"/>
      <c r="AN256" s="785"/>
      <c r="AO256" s="785"/>
      <c r="AP256" s="785"/>
      <c r="AQ256" s="362"/>
      <c r="AR256" s="362"/>
      <c r="AS256" s="362"/>
      <c r="AT256" s="362"/>
      <c r="AU256" s="814"/>
      <c r="AV256" s="816"/>
      <c r="AW256" s="814"/>
      <c r="AX256" s="814"/>
    </row>
    <row r="257" spans="1:50" ht="15.75" customHeight="1">
      <c r="A257" s="228"/>
      <c r="B257" s="228"/>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AG257" s="780"/>
      <c r="AH257" s="780"/>
      <c r="AI257" s="780"/>
      <c r="AJ257" s="780"/>
      <c r="AK257" s="780"/>
      <c r="AL257" s="780"/>
      <c r="AM257" s="780"/>
      <c r="AN257" s="780"/>
      <c r="AO257" s="780"/>
      <c r="AP257" s="780"/>
      <c r="AQ257" s="358"/>
      <c r="AR257" s="358"/>
      <c r="AS257" s="358"/>
      <c r="AT257" s="358"/>
      <c r="AU257" s="815"/>
      <c r="AV257" s="817"/>
      <c r="AW257" s="815"/>
      <c r="AX257" s="815"/>
    </row>
    <row r="258" spans="1:50" ht="15.75" customHeight="1">
      <c r="A258" s="289"/>
      <c r="B258" s="289"/>
      <c r="C258" s="298"/>
      <c r="D258" s="298"/>
      <c r="E258" s="298"/>
      <c r="F258" s="298"/>
      <c r="G258" s="298"/>
      <c r="H258" s="298"/>
      <c r="I258" s="298"/>
      <c r="J258" s="298"/>
      <c r="K258" s="298"/>
      <c r="L258" s="298"/>
      <c r="M258" s="298"/>
      <c r="N258" s="298"/>
      <c r="O258" s="298"/>
      <c r="P258" s="298"/>
      <c r="Q258" s="298"/>
      <c r="R258" s="298"/>
      <c r="S258" s="298"/>
      <c r="T258" s="298"/>
      <c r="U258" s="298"/>
      <c r="V258" s="298"/>
      <c r="W258" s="298"/>
      <c r="X258" s="298"/>
      <c r="AG258" s="785"/>
      <c r="AH258" s="785"/>
      <c r="AI258" s="785"/>
      <c r="AJ258" s="785"/>
      <c r="AK258" s="785"/>
      <c r="AL258" s="785"/>
      <c r="AM258" s="785"/>
      <c r="AN258" s="785"/>
      <c r="AO258" s="785"/>
      <c r="AP258" s="785"/>
      <c r="AQ258" s="362"/>
      <c r="AR258" s="362"/>
      <c r="AS258" s="362"/>
      <c r="AT258" s="362"/>
      <c r="AU258" s="814"/>
      <c r="AV258" s="816"/>
      <c r="AW258" s="814"/>
      <c r="AX258" s="814"/>
    </row>
    <row r="259" spans="1:50" ht="15.75" customHeight="1">
      <c r="A259" s="228"/>
      <c r="B259" s="228"/>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AG259" s="780"/>
      <c r="AH259" s="780"/>
      <c r="AI259" s="780"/>
      <c r="AJ259" s="780"/>
      <c r="AK259" s="780"/>
      <c r="AL259" s="780"/>
      <c r="AM259" s="780"/>
      <c r="AN259" s="780"/>
      <c r="AO259" s="780"/>
      <c r="AP259" s="780"/>
      <c r="AQ259" s="358"/>
      <c r="AR259" s="358"/>
      <c r="AS259" s="358"/>
      <c r="AT259" s="358"/>
      <c r="AU259" s="815"/>
      <c r="AV259" s="817"/>
      <c r="AW259" s="815"/>
      <c r="AX259" s="815"/>
    </row>
    <row r="260" spans="1:50" ht="15.75" customHeight="1">
      <c r="A260" s="289"/>
      <c r="B260" s="289"/>
      <c r="C260" s="298"/>
      <c r="D260" s="298"/>
      <c r="E260" s="298"/>
      <c r="F260" s="298"/>
      <c r="G260" s="298"/>
      <c r="H260" s="298"/>
      <c r="I260" s="298"/>
      <c r="J260" s="298"/>
      <c r="K260" s="298"/>
      <c r="L260" s="298"/>
      <c r="M260" s="298"/>
      <c r="N260" s="298"/>
      <c r="O260" s="298"/>
      <c r="P260" s="298"/>
      <c r="Q260" s="298"/>
      <c r="R260" s="298"/>
      <c r="S260" s="298"/>
      <c r="T260" s="298"/>
      <c r="U260" s="298"/>
      <c r="V260" s="298"/>
      <c r="W260" s="298"/>
      <c r="X260" s="298"/>
      <c r="AG260" s="785"/>
      <c r="AH260" s="785"/>
      <c r="AI260" s="785"/>
      <c r="AJ260" s="785"/>
      <c r="AK260" s="785"/>
      <c r="AL260" s="785"/>
      <c r="AM260" s="785"/>
      <c r="AN260" s="785"/>
      <c r="AO260" s="785"/>
      <c r="AP260" s="785"/>
      <c r="AQ260" s="362"/>
      <c r="AR260" s="362"/>
      <c r="AS260" s="362"/>
      <c r="AT260" s="362"/>
      <c r="AU260" s="814"/>
      <c r="AV260" s="816"/>
      <c r="AW260" s="814"/>
      <c r="AX260" s="814"/>
    </row>
    <row r="261" spans="1:50" ht="15.75" customHeight="1">
      <c r="A261" s="228"/>
      <c r="B261" s="228"/>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AG261" s="780"/>
      <c r="AH261" s="780"/>
      <c r="AI261" s="780"/>
      <c r="AJ261" s="780"/>
      <c r="AK261" s="780"/>
      <c r="AL261" s="780"/>
      <c r="AM261" s="780"/>
      <c r="AN261" s="780"/>
      <c r="AO261" s="780"/>
      <c r="AP261" s="780"/>
      <c r="AQ261" s="358"/>
      <c r="AR261" s="358"/>
      <c r="AS261" s="358"/>
      <c r="AT261" s="358"/>
      <c r="AU261" s="815"/>
      <c r="AV261" s="817"/>
      <c r="AW261" s="815"/>
      <c r="AX261" s="815"/>
    </row>
    <row r="262" spans="1:50" ht="15.75" customHeight="1">
      <c r="A262" s="289"/>
      <c r="B262" s="289"/>
      <c r="C262" s="298"/>
      <c r="D262" s="298"/>
      <c r="E262" s="298"/>
      <c r="F262" s="298"/>
      <c r="G262" s="298"/>
      <c r="H262" s="298"/>
      <c r="I262" s="298"/>
      <c r="J262" s="298"/>
      <c r="K262" s="298"/>
      <c r="L262" s="298"/>
      <c r="M262" s="298"/>
      <c r="N262" s="298"/>
      <c r="O262" s="298"/>
      <c r="P262" s="298"/>
      <c r="Q262" s="298"/>
      <c r="R262" s="298"/>
      <c r="S262" s="298"/>
      <c r="T262" s="298"/>
      <c r="U262" s="298"/>
      <c r="V262" s="298"/>
      <c r="W262" s="298"/>
      <c r="X262" s="298"/>
      <c r="AG262" s="785"/>
      <c r="AH262" s="785"/>
      <c r="AI262" s="785"/>
      <c r="AJ262" s="785"/>
      <c r="AK262" s="785"/>
      <c r="AL262" s="785"/>
      <c r="AM262" s="785"/>
      <c r="AN262" s="785"/>
      <c r="AO262" s="785"/>
      <c r="AP262" s="785"/>
      <c r="AQ262" s="362"/>
      <c r="AR262" s="362"/>
      <c r="AS262" s="362"/>
      <c r="AT262" s="362"/>
      <c r="AU262" s="814"/>
      <c r="AV262" s="816"/>
      <c r="AW262" s="814"/>
      <c r="AX262" s="814"/>
    </row>
    <row r="263" spans="1:50" ht="15.75" customHeight="1">
      <c r="A263" s="228"/>
      <c r="B263" s="228"/>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AG263" s="780"/>
      <c r="AH263" s="780"/>
      <c r="AI263" s="780"/>
      <c r="AJ263" s="780"/>
      <c r="AK263" s="780"/>
      <c r="AL263" s="780"/>
      <c r="AM263" s="780"/>
      <c r="AN263" s="780"/>
      <c r="AO263" s="780"/>
      <c r="AP263" s="780"/>
      <c r="AQ263" s="358"/>
      <c r="AR263" s="358"/>
      <c r="AS263" s="358"/>
      <c r="AT263" s="358"/>
      <c r="AU263" s="815"/>
      <c r="AV263" s="817"/>
      <c r="AW263" s="815"/>
      <c r="AX263" s="815"/>
    </row>
    <row r="264" spans="1:50" ht="15.75" customHeight="1">
      <c r="A264" s="289"/>
      <c r="B264" s="289"/>
      <c r="C264" s="298"/>
      <c r="D264" s="298"/>
      <c r="E264" s="298"/>
      <c r="F264" s="298"/>
      <c r="G264" s="298"/>
      <c r="H264" s="298"/>
      <c r="I264" s="298"/>
      <c r="J264" s="298"/>
      <c r="K264" s="298"/>
      <c r="L264" s="298"/>
      <c r="M264" s="298"/>
      <c r="N264" s="298"/>
      <c r="O264" s="298"/>
      <c r="P264" s="298"/>
      <c r="Q264" s="298"/>
      <c r="R264" s="298"/>
      <c r="S264" s="298"/>
      <c r="T264" s="298"/>
      <c r="U264" s="298"/>
      <c r="V264" s="298"/>
      <c r="W264" s="298"/>
      <c r="X264" s="298"/>
      <c r="AG264" s="785"/>
      <c r="AH264" s="785"/>
      <c r="AI264" s="785"/>
      <c r="AJ264" s="785"/>
      <c r="AK264" s="785"/>
      <c r="AL264" s="785"/>
      <c r="AM264" s="785"/>
      <c r="AN264" s="785"/>
      <c r="AO264" s="785"/>
      <c r="AP264" s="785"/>
      <c r="AQ264" s="362"/>
      <c r="AR264" s="362"/>
      <c r="AS264" s="362"/>
      <c r="AT264" s="362"/>
      <c r="AU264" s="814"/>
      <c r="AV264" s="816"/>
      <c r="AW264" s="814"/>
      <c r="AX264" s="814"/>
    </row>
    <row r="265" spans="1:50" ht="15.75" customHeight="1">
      <c r="A265" s="228"/>
      <c r="B265" s="228"/>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AG265" s="780"/>
      <c r="AH265" s="780"/>
      <c r="AI265" s="780"/>
      <c r="AJ265" s="780"/>
      <c r="AK265" s="780"/>
      <c r="AL265" s="780"/>
      <c r="AM265" s="780"/>
      <c r="AN265" s="780"/>
      <c r="AO265" s="780"/>
      <c r="AP265" s="780"/>
      <c r="AQ265" s="358"/>
      <c r="AR265" s="358"/>
      <c r="AS265" s="358"/>
      <c r="AT265" s="358"/>
      <c r="AU265" s="815"/>
      <c r="AV265" s="817"/>
      <c r="AW265" s="815"/>
      <c r="AX265" s="815"/>
    </row>
    <row r="266" spans="1:50" ht="15.75" customHeight="1">
      <c r="A266" s="289"/>
      <c r="B266" s="289"/>
      <c r="C266" s="298"/>
      <c r="D266" s="298"/>
      <c r="E266" s="298"/>
      <c r="F266" s="298"/>
      <c r="G266" s="298"/>
      <c r="H266" s="298"/>
      <c r="I266" s="298"/>
      <c r="J266" s="298"/>
      <c r="K266" s="298"/>
      <c r="L266" s="298"/>
      <c r="M266" s="298"/>
      <c r="N266" s="298"/>
      <c r="O266" s="298"/>
      <c r="P266" s="298"/>
      <c r="Q266" s="298"/>
      <c r="R266" s="298"/>
      <c r="S266" s="298"/>
      <c r="T266" s="298"/>
      <c r="U266" s="298"/>
      <c r="V266" s="298"/>
      <c r="W266" s="298"/>
      <c r="X266" s="298"/>
      <c r="AG266" s="785"/>
      <c r="AH266" s="785"/>
      <c r="AI266" s="785"/>
      <c r="AJ266" s="785"/>
      <c r="AK266" s="785"/>
      <c r="AL266" s="785"/>
      <c r="AM266" s="785"/>
      <c r="AN266" s="785"/>
      <c r="AO266" s="785"/>
      <c r="AP266" s="785"/>
      <c r="AQ266" s="362"/>
      <c r="AR266" s="362"/>
      <c r="AS266" s="362"/>
      <c r="AT266" s="362"/>
      <c r="AU266" s="814"/>
      <c r="AV266" s="816"/>
      <c r="AW266" s="814"/>
      <c r="AX266" s="814"/>
    </row>
    <row r="267" spans="1:50" ht="15.75" customHeight="1">
      <c r="A267" s="228"/>
      <c r="B267" s="228"/>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AG267" s="780"/>
      <c r="AH267" s="780"/>
      <c r="AI267" s="780"/>
      <c r="AJ267" s="780"/>
      <c r="AK267" s="780"/>
      <c r="AL267" s="780"/>
      <c r="AM267" s="780"/>
      <c r="AN267" s="780"/>
      <c r="AO267" s="780"/>
      <c r="AP267" s="780"/>
      <c r="AQ267" s="358"/>
      <c r="AR267" s="358"/>
      <c r="AS267" s="358"/>
      <c r="AT267" s="358"/>
      <c r="AU267" s="815"/>
      <c r="AV267" s="817"/>
      <c r="AW267" s="815"/>
      <c r="AX267" s="815"/>
    </row>
    <row r="268" spans="1:50" ht="15.75" customHeight="1">
      <c r="A268" s="289"/>
      <c r="B268" s="289"/>
      <c r="C268" s="298"/>
      <c r="D268" s="298"/>
      <c r="E268" s="298"/>
      <c r="F268" s="298"/>
      <c r="G268" s="298"/>
      <c r="H268" s="298"/>
      <c r="I268" s="298"/>
      <c r="J268" s="298"/>
      <c r="K268" s="298"/>
      <c r="L268" s="298"/>
      <c r="M268" s="298"/>
      <c r="N268" s="298"/>
      <c r="O268" s="298"/>
      <c r="P268" s="298"/>
      <c r="Q268" s="298"/>
      <c r="R268" s="298"/>
      <c r="S268" s="298"/>
      <c r="T268" s="298"/>
      <c r="U268" s="298"/>
      <c r="V268" s="298"/>
      <c r="W268" s="298"/>
      <c r="X268" s="298"/>
      <c r="AG268" s="785"/>
      <c r="AH268" s="785"/>
      <c r="AI268" s="785"/>
      <c r="AJ268" s="785"/>
      <c r="AK268" s="785"/>
      <c r="AL268" s="785"/>
      <c r="AM268" s="785"/>
      <c r="AN268" s="785"/>
      <c r="AO268" s="785"/>
      <c r="AP268" s="785"/>
      <c r="AQ268" s="362"/>
      <c r="AR268" s="362"/>
      <c r="AS268" s="362"/>
      <c r="AT268" s="362"/>
      <c r="AU268" s="814"/>
      <c r="AV268" s="816"/>
      <c r="AW268" s="814"/>
      <c r="AX268" s="814"/>
    </row>
    <row r="269" spans="1:50" ht="15.75" customHeight="1">
      <c r="A269" s="228"/>
      <c r="B269" s="228"/>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AG269" s="780"/>
      <c r="AH269" s="780"/>
      <c r="AI269" s="780"/>
      <c r="AJ269" s="780"/>
      <c r="AK269" s="780"/>
      <c r="AL269" s="780"/>
      <c r="AM269" s="780"/>
      <c r="AN269" s="780"/>
      <c r="AO269" s="780"/>
      <c r="AP269" s="780"/>
      <c r="AQ269" s="358"/>
      <c r="AR269" s="358"/>
      <c r="AS269" s="358"/>
      <c r="AT269" s="358"/>
      <c r="AU269" s="815"/>
      <c r="AV269" s="817"/>
      <c r="AW269" s="815"/>
      <c r="AX269" s="815"/>
    </row>
    <row r="270" spans="1:50" ht="15.75" customHeight="1">
      <c r="A270" s="289"/>
      <c r="B270" s="289"/>
      <c r="C270" s="298"/>
      <c r="D270" s="298"/>
      <c r="E270" s="298"/>
      <c r="F270" s="298"/>
      <c r="G270" s="298"/>
      <c r="H270" s="298"/>
      <c r="I270" s="298"/>
      <c r="J270" s="298"/>
      <c r="K270" s="298"/>
      <c r="L270" s="298"/>
      <c r="M270" s="298"/>
      <c r="N270" s="298"/>
      <c r="O270" s="298"/>
      <c r="P270" s="298"/>
      <c r="Q270" s="298"/>
      <c r="R270" s="298"/>
      <c r="S270" s="298"/>
      <c r="T270" s="298"/>
      <c r="U270" s="298"/>
      <c r="V270" s="298"/>
      <c r="W270" s="298"/>
      <c r="X270" s="298"/>
      <c r="AG270" s="785"/>
      <c r="AH270" s="785"/>
      <c r="AI270" s="785"/>
      <c r="AJ270" s="785"/>
      <c r="AK270" s="785"/>
      <c r="AL270" s="785"/>
      <c r="AM270" s="785"/>
      <c r="AN270" s="785"/>
      <c r="AO270" s="785"/>
      <c r="AP270" s="785"/>
      <c r="AQ270" s="362"/>
      <c r="AR270" s="362"/>
      <c r="AS270" s="362"/>
      <c r="AT270" s="362"/>
      <c r="AU270" s="814"/>
      <c r="AV270" s="816"/>
      <c r="AW270" s="814"/>
      <c r="AX270" s="814"/>
    </row>
    <row r="271" spans="1:50" ht="15.75" customHeight="1">
      <c r="A271" s="228"/>
      <c r="B271" s="228"/>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AG271" s="780"/>
      <c r="AH271" s="780"/>
      <c r="AI271" s="780"/>
      <c r="AJ271" s="780"/>
      <c r="AK271" s="780"/>
      <c r="AL271" s="780"/>
      <c r="AM271" s="780"/>
      <c r="AN271" s="780"/>
      <c r="AO271" s="780"/>
      <c r="AP271" s="780"/>
      <c r="AQ271" s="358"/>
      <c r="AR271" s="358"/>
      <c r="AS271" s="358"/>
      <c r="AT271" s="358"/>
      <c r="AU271" s="815"/>
      <c r="AV271" s="817"/>
      <c r="AW271" s="815"/>
      <c r="AX271" s="815"/>
    </row>
    <row r="272" spans="1:50" ht="15.75" customHeight="1">
      <c r="A272" s="289"/>
      <c r="B272" s="289"/>
      <c r="C272" s="298"/>
      <c r="D272" s="298"/>
      <c r="E272" s="298"/>
      <c r="F272" s="298"/>
      <c r="G272" s="298"/>
      <c r="H272" s="298"/>
      <c r="I272" s="298"/>
      <c r="J272" s="298"/>
      <c r="K272" s="298"/>
      <c r="L272" s="298"/>
      <c r="M272" s="298"/>
      <c r="N272" s="298"/>
      <c r="O272" s="298"/>
      <c r="P272" s="298"/>
      <c r="Q272" s="298"/>
      <c r="R272" s="298"/>
      <c r="S272" s="298"/>
      <c r="T272" s="298"/>
      <c r="U272" s="298"/>
      <c r="V272" s="298"/>
      <c r="W272" s="298"/>
      <c r="X272" s="298"/>
      <c r="AG272" s="785"/>
      <c r="AH272" s="785"/>
      <c r="AI272" s="785"/>
      <c r="AJ272" s="785"/>
      <c r="AK272" s="785"/>
      <c r="AL272" s="785"/>
      <c r="AM272" s="785"/>
      <c r="AN272" s="785"/>
      <c r="AO272" s="785"/>
      <c r="AP272" s="785"/>
      <c r="AQ272" s="362"/>
      <c r="AR272" s="362"/>
      <c r="AS272" s="362"/>
      <c r="AT272" s="362"/>
      <c r="AU272" s="814"/>
      <c r="AV272" s="816"/>
      <c r="AW272" s="814"/>
      <c r="AX272" s="814"/>
    </row>
    <row r="273" spans="1:50" ht="15.75" customHeight="1">
      <c r="A273" s="228"/>
      <c r="B273" s="228"/>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AG273" s="780"/>
      <c r="AH273" s="780"/>
      <c r="AI273" s="780"/>
      <c r="AJ273" s="780"/>
      <c r="AK273" s="780"/>
      <c r="AL273" s="780"/>
      <c r="AM273" s="780"/>
      <c r="AN273" s="780"/>
      <c r="AO273" s="780"/>
      <c r="AP273" s="780"/>
      <c r="AQ273" s="358"/>
      <c r="AR273" s="358"/>
      <c r="AS273" s="358"/>
      <c r="AT273" s="358"/>
      <c r="AU273" s="815"/>
      <c r="AV273" s="817"/>
      <c r="AW273" s="815"/>
      <c r="AX273" s="815"/>
    </row>
    <row r="274" spans="1:50" ht="15.75" customHeight="1">
      <c r="A274" s="289"/>
      <c r="B274" s="289"/>
      <c r="C274" s="298"/>
      <c r="D274" s="298"/>
      <c r="E274" s="298"/>
      <c r="F274" s="298"/>
      <c r="G274" s="298"/>
      <c r="H274" s="298"/>
      <c r="I274" s="298"/>
      <c r="J274" s="298"/>
      <c r="K274" s="298"/>
      <c r="L274" s="298"/>
      <c r="M274" s="298"/>
      <c r="N274" s="298"/>
      <c r="O274" s="298"/>
      <c r="P274" s="298"/>
      <c r="Q274" s="298"/>
      <c r="R274" s="298"/>
      <c r="S274" s="298"/>
      <c r="T274" s="298"/>
      <c r="U274" s="298"/>
      <c r="V274" s="298"/>
      <c r="W274" s="298"/>
      <c r="X274" s="298"/>
      <c r="AG274" s="785"/>
      <c r="AH274" s="785"/>
      <c r="AI274" s="785"/>
      <c r="AJ274" s="785"/>
      <c r="AK274" s="785"/>
      <c r="AL274" s="785"/>
      <c r="AM274" s="785"/>
      <c r="AN274" s="785"/>
      <c r="AO274" s="785"/>
      <c r="AP274" s="785"/>
      <c r="AQ274" s="362"/>
      <c r="AR274" s="362"/>
      <c r="AS274" s="362"/>
      <c r="AT274" s="362"/>
      <c r="AU274" s="814"/>
      <c r="AV274" s="816"/>
      <c r="AW274" s="814"/>
      <c r="AX274" s="814"/>
    </row>
    <row r="275" spans="1:50" ht="15.75" customHeight="1">
      <c r="A275" s="228"/>
      <c r="B275" s="228"/>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AG275" s="780"/>
      <c r="AH275" s="780"/>
      <c r="AI275" s="780"/>
      <c r="AJ275" s="780"/>
      <c r="AK275" s="780"/>
      <c r="AL275" s="780"/>
      <c r="AM275" s="780"/>
      <c r="AN275" s="780"/>
      <c r="AO275" s="780"/>
      <c r="AP275" s="780"/>
      <c r="AQ275" s="358"/>
      <c r="AR275" s="358"/>
      <c r="AS275" s="358"/>
      <c r="AT275" s="358"/>
      <c r="AU275" s="815"/>
      <c r="AV275" s="817"/>
      <c r="AW275" s="815"/>
      <c r="AX275" s="815"/>
    </row>
    <row r="276" spans="1:50" ht="15.75" customHeight="1">
      <c r="A276" s="289"/>
      <c r="B276" s="289"/>
      <c r="C276" s="298"/>
      <c r="D276" s="298"/>
      <c r="E276" s="298"/>
      <c r="F276" s="298"/>
      <c r="G276" s="298"/>
      <c r="H276" s="298"/>
      <c r="I276" s="298"/>
      <c r="J276" s="298"/>
      <c r="K276" s="298"/>
      <c r="L276" s="298"/>
      <c r="M276" s="298"/>
      <c r="N276" s="298"/>
      <c r="O276" s="298"/>
      <c r="P276" s="298"/>
      <c r="Q276" s="298"/>
      <c r="R276" s="298"/>
      <c r="S276" s="298"/>
      <c r="T276" s="298"/>
      <c r="U276" s="298"/>
      <c r="V276" s="298"/>
      <c r="W276" s="298"/>
      <c r="X276" s="298"/>
      <c r="AG276" s="785"/>
      <c r="AH276" s="785"/>
      <c r="AI276" s="785"/>
      <c r="AJ276" s="785"/>
      <c r="AK276" s="785"/>
      <c r="AL276" s="785"/>
      <c r="AM276" s="785"/>
      <c r="AN276" s="785"/>
      <c r="AO276" s="785"/>
      <c r="AP276" s="785"/>
      <c r="AQ276" s="362"/>
      <c r="AR276" s="362"/>
      <c r="AS276" s="362"/>
      <c r="AT276" s="362"/>
      <c r="AU276" s="814"/>
      <c r="AV276" s="816"/>
      <c r="AW276" s="814"/>
      <c r="AX276" s="814"/>
    </row>
    <row r="277" spans="1:50" ht="15.75" customHeight="1">
      <c r="A277" s="228"/>
      <c r="B277" s="228"/>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AG277" s="780"/>
      <c r="AH277" s="780"/>
      <c r="AI277" s="780"/>
      <c r="AJ277" s="780"/>
      <c r="AK277" s="780"/>
      <c r="AL277" s="780"/>
      <c r="AM277" s="780"/>
      <c r="AN277" s="780"/>
      <c r="AO277" s="780"/>
      <c r="AP277" s="780"/>
      <c r="AQ277" s="358"/>
      <c r="AR277" s="358"/>
      <c r="AS277" s="358"/>
      <c r="AT277" s="358"/>
      <c r="AU277" s="815"/>
      <c r="AV277" s="817"/>
      <c r="AW277" s="815"/>
      <c r="AX277" s="815"/>
    </row>
    <row r="278" spans="1:50" ht="15.75" customHeight="1">
      <c r="A278" s="289"/>
      <c r="B278" s="289"/>
      <c r="C278" s="298"/>
      <c r="D278" s="298"/>
      <c r="E278" s="298"/>
      <c r="F278" s="298"/>
      <c r="G278" s="298"/>
      <c r="H278" s="298"/>
      <c r="I278" s="298"/>
      <c r="J278" s="298"/>
      <c r="K278" s="298"/>
      <c r="L278" s="298"/>
      <c r="M278" s="298"/>
      <c r="N278" s="298"/>
      <c r="O278" s="298"/>
      <c r="P278" s="298"/>
      <c r="Q278" s="298"/>
      <c r="R278" s="298"/>
      <c r="S278" s="298"/>
      <c r="T278" s="298"/>
      <c r="U278" s="298"/>
      <c r="V278" s="298"/>
      <c r="W278" s="298"/>
      <c r="X278" s="298"/>
      <c r="AG278" s="785"/>
      <c r="AH278" s="785"/>
      <c r="AI278" s="785"/>
      <c r="AJ278" s="785"/>
      <c r="AK278" s="785"/>
      <c r="AL278" s="785"/>
      <c r="AM278" s="785"/>
      <c r="AN278" s="785"/>
      <c r="AO278" s="785"/>
      <c r="AP278" s="785"/>
      <c r="AQ278" s="362"/>
      <c r="AR278" s="362"/>
      <c r="AS278" s="362"/>
      <c r="AT278" s="362"/>
      <c r="AU278" s="814"/>
      <c r="AV278" s="816"/>
      <c r="AW278" s="814"/>
      <c r="AX278" s="814"/>
    </row>
    <row r="279" spans="1:50" ht="15.75" customHeight="1">
      <c r="A279" s="228"/>
      <c r="B279" s="228"/>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AG279" s="780"/>
      <c r="AH279" s="780"/>
      <c r="AI279" s="780"/>
      <c r="AJ279" s="780"/>
      <c r="AK279" s="780"/>
      <c r="AL279" s="780"/>
      <c r="AM279" s="780"/>
      <c r="AN279" s="780"/>
      <c r="AO279" s="780"/>
      <c r="AP279" s="780"/>
      <c r="AQ279" s="358"/>
      <c r="AR279" s="358"/>
      <c r="AS279" s="358"/>
      <c r="AT279" s="358"/>
      <c r="AU279" s="815"/>
      <c r="AV279" s="817"/>
      <c r="AW279" s="815"/>
      <c r="AX279" s="815"/>
    </row>
    <row r="280" spans="1:50" ht="15.75" customHeight="1">
      <c r="A280" s="289"/>
      <c r="B280" s="289"/>
      <c r="C280" s="298"/>
      <c r="D280" s="298"/>
      <c r="E280" s="298"/>
      <c r="F280" s="298"/>
      <c r="G280" s="298"/>
      <c r="H280" s="298"/>
      <c r="I280" s="298"/>
      <c r="J280" s="298"/>
      <c r="K280" s="298"/>
      <c r="L280" s="298"/>
      <c r="M280" s="298"/>
      <c r="N280" s="298"/>
      <c r="O280" s="298"/>
      <c r="P280" s="298"/>
      <c r="Q280" s="298"/>
      <c r="R280" s="298"/>
      <c r="S280" s="298"/>
      <c r="T280" s="298"/>
      <c r="U280" s="298"/>
      <c r="V280" s="298"/>
      <c r="W280" s="298"/>
      <c r="X280" s="298"/>
      <c r="AG280" s="785"/>
      <c r="AH280" s="785"/>
      <c r="AI280" s="785"/>
      <c r="AJ280" s="785"/>
      <c r="AK280" s="785"/>
      <c r="AL280" s="785"/>
      <c r="AM280" s="785"/>
      <c r="AN280" s="785"/>
      <c r="AO280" s="785"/>
      <c r="AP280" s="785"/>
      <c r="AQ280" s="362"/>
      <c r="AR280" s="362"/>
      <c r="AS280" s="362"/>
      <c r="AT280" s="362"/>
      <c r="AU280" s="814"/>
      <c r="AV280" s="816"/>
      <c r="AW280" s="814"/>
      <c r="AX280" s="814"/>
    </row>
    <row r="281" spans="1:50" ht="15.75" customHeight="1">
      <c r="A281" s="228"/>
      <c r="B281" s="228"/>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AG281" s="780"/>
      <c r="AH281" s="780"/>
      <c r="AI281" s="780"/>
      <c r="AJ281" s="780"/>
      <c r="AK281" s="780"/>
      <c r="AL281" s="780"/>
      <c r="AM281" s="780"/>
      <c r="AN281" s="780"/>
      <c r="AO281" s="780"/>
      <c r="AP281" s="780"/>
      <c r="AQ281" s="358"/>
      <c r="AR281" s="358"/>
      <c r="AS281" s="358"/>
      <c r="AT281" s="358"/>
      <c r="AU281" s="815"/>
      <c r="AV281" s="817"/>
      <c r="AW281" s="815"/>
      <c r="AX281" s="815"/>
    </row>
    <row r="282" spans="1:50" ht="15.75" customHeight="1">
      <c r="A282" s="289"/>
      <c r="B282" s="289"/>
      <c r="C282" s="298"/>
      <c r="D282" s="298"/>
      <c r="E282" s="298"/>
      <c r="F282" s="298"/>
      <c r="G282" s="298"/>
      <c r="H282" s="298"/>
      <c r="I282" s="298"/>
      <c r="J282" s="298"/>
      <c r="K282" s="298"/>
      <c r="L282" s="298"/>
      <c r="M282" s="298"/>
      <c r="N282" s="298"/>
      <c r="O282" s="298"/>
      <c r="P282" s="298"/>
      <c r="Q282" s="298"/>
      <c r="R282" s="298"/>
      <c r="S282" s="298"/>
      <c r="T282" s="298"/>
      <c r="U282" s="298"/>
      <c r="V282" s="298"/>
      <c r="W282" s="298"/>
      <c r="X282" s="298"/>
      <c r="AG282" s="785"/>
      <c r="AH282" s="785"/>
      <c r="AI282" s="785"/>
      <c r="AJ282" s="785"/>
      <c r="AK282" s="785"/>
      <c r="AL282" s="785"/>
      <c r="AM282" s="785"/>
      <c r="AN282" s="785"/>
      <c r="AO282" s="785"/>
      <c r="AP282" s="785"/>
      <c r="AQ282" s="362"/>
      <c r="AR282" s="362"/>
      <c r="AS282" s="362"/>
      <c r="AT282" s="362"/>
      <c r="AU282" s="814"/>
      <c r="AV282" s="816"/>
      <c r="AW282" s="814"/>
      <c r="AX282" s="814"/>
    </row>
    <row r="283" spans="1:50" ht="15.75" customHeight="1">
      <c r="A283" s="228"/>
      <c r="B283" s="228"/>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AG283" s="780"/>
      <c r="AH283" s="780"/>
      <c r="AI283" s="780"/>
      <c r="AJ283" s="780"/>
      <c r="AK283" s="780"/>
      <c r="AL283" s="780"/>
      <c r="AM283" s="780"/>
      <c r="AN283" s="780"/>
      <c r="AO283" s="780"/>
      <c r="AP283" s="780"/>
      <c r="AQ283" s="358"/>
      <c r="AR283" s="358"/>
      <c r="AS283" s="358"/>
      <c r="AT283" s="358"/>
      <c r="AU283" s="815"/>
      <c r="AV283" s="817"/>
      <c r="AW283" s="815"/>
      <c r="AX283" s="815"/>
    </row>
    <row r="284" spans="1:50" ht="15.75" customHeight="1">
      <c r="A284" s="289"/>
      <c r="B284" s="289"/>
      <c r="C284" s="298"/>
      <c r="D284" s="298"/>
      <c r="E284" s="298"/>
      <c r="F284" s="298"/>
      <c r="G284" s="298"/>
      <c r="H284" s="298"/>
      <c r="I284" s="298"/>
      <c r="J284" s="298"/>
      <c r="K284" s="298"/>
      <c r="L284" s="298"/>
      <c r="M284" s="298"/>
      <c r="N284" s="298"/>
      <c r="O284" s="298"/>
      <c r="P284" s="298"/>
      <c r="Q284" s="298"/>
      <c r="R284" s="298"/>
      <c r="S284" s="298"/>
      <c r="T284" s="298"/>
      <c r="U284" s="298"/>
      <c r="V284" s="298"/>
      <c r="W284" s="298"/>
      <c r="X284" s="298"/>
      <c r="AG284" s="785"/>
      <c r="AH284" s="785"/>
      <c r="AI284" s="785"/>
      <c r="AJ284" s="785"/>
      <c r="AK284" s="785"/>
      <c r="AL284" s="785"/>
      <c r="AM284" s="785"/>
      <c r="AN284" s="785"/>
      <c r="AO284" s="785"/>
      <c r="AP284" s="785"/>
      <c r="AQ284" s="362"/>
      <c r="AR284" s="362"/>
      <c r="AS284" s="362"/>
      <c r="AT284" s="362"/>
      <c r="AU284" s="814"/>
      <c r="AV284" s="816"/>
      <c r="AW284" s="814"/>
      <c r="AX284" s="814"/>
    </row>
    <row r="285" spans="1:50" ht="15.75" customHeight="1">
      <c r="A285" s="228"/>
      <c r="B285" s="228"/>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AG285" s="780"/>
      <c r="AH285" s="780"/>
      <c r="AI285" s="780"/>
      <c r="AJ285" s="780"/>
      <c r="AK285" s="780"/>
      <c r="AL285" s="780"/>
      <c r="AM285" s="780"/>
      <c r="AN285" s="780"/>
      <c r="AO285" s="780"/>
      <c r="AP285" s="780"/>
      <c r="AQ285" s="358"/>
      <c r="AR285" s="358"/>
      <c r="AS285" s="358"/>
      <c r="AT285" s="358"/>
      <c r="AU285" s="815"/>
      <c r="AV285" s="817"/>
      <c r="AW285" s="815"/>
      <c r="AX285" s="815"/>
    </row>
    <row r="286" spans="1:50" ht="15.75" customHeight="1">
      <c r="A286" s="289"/>
      <c r="B286" s="289"/>
      <c r="C286" s="298"/>
      <c r="D286" s="298"/>
      <c r="E286" s="298"/>
      <c r="F286" s="298"/>
      <c r="G286" s="298"/>
      <c r="H286" s="298"/>
      <c r="I286" s="298"/>
      <c r="J286" s="298"/>
      <c r="K286" s="298"/>
      <c r="L286" s="298"/>
      <c r="M286" s="298"/>
      <c r="N286" s="298"/>
      <c r="O286" s="298"/>
      <c r="P286" s="298"/>
      <c r="Q286" s="298"/>
      <c r="R286" s="298"/>
      <c r="S286" s="298"/>
      <c r="T286" s="298"/>
      <c r="U286" s="298"/>
      <c r="V286" s="298"/>
      <c r="W286" s="298"/>
      <c r="X286" s="298"/>
      <c r="AG286" s="785"/>
      <c r="AH286" s="785"/>
      <c r="AI286" s="785"/>
      <c r="AJ286" s="785"/>
      <c r="AK286" s="785"/>
      <c r="AL286" s="785"/>
      <c r="AM286" s="785"/>
      <c r="AN286" s="785"/>
      <c r="AO286" s="785"/>
      <c r="AP286" s="785"/>
      <c r="AQ286" s="362"/>
      <c r="AR286" s="362"/>
      <c r="AS286" s="362"/>
      <c r="AT286" s="362"/>
      <c r="AU286" s="814"/>
      <c r="AV286" s="816"/>
      <c r="AW286" s="814"/>
      <c r="AX286" s="814"/>
    </row>
    <row r="287" spans="1:50" ht="15.75" customHeight="1">
      <c r="A287" s="228"/>
      <c r="B287" s="228"/>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AG287" s="780"/>
      <c r="AH287" s="780"/>
      <c r="AI287" s="780"/>
      <c r="AJ287" s="780"/>
      <c r="AK287" s="780"/>
      <c r="AL287" s="780"/>
      <c r="AM287" s="780"/>
      <c r="AN287" s="780"/>
      <c r="AO287" s="780"/>
      <c r="AP287" s="780"/>
      <c r="AQ287" s="358"/>
      <c r="AR287" s="358"/>
      <c r="AS287" s="358"/>
      <c r="AT287" s="358"/>
      <c r="AU287" s="815"/>
      <c r="AV287" s="817"/>
      <c r="AW287" s="815"/>
      <c r="AX287" s="815"/>
    </row>
    <row r="288" spans="1:50" ht="15.75" customHeight="1">
      <c r="A288" s="289"/>
      <c r="B288" s="289"/>
      <c r="C288" s="298"/>
      <c r="D288" s="298"/>
      <c r="E288" s="298"/>
      <c r="F288" s="298"/>
      <c r="G288" s="298"/>
      <c r="H288" s="298"/>
      <c r="I288" s="298"/>
      <c r="J288" s="298"/>
      <c r="K288" s="298"/>
      <c r="L288" s="298"/>
      <c r="M288" s="298"/>
      <c r="N288" s="298"/>
      <c r="O288" s="298"/>
      <c r="P288" s="298"/>
      <c r="Q288" s="298"/>
      <c r="R288" s="298"/>
      <c r="S288" s="298"/>
      <c r="T288" s="298"/>
      <c r="U288" s="298"/>
      <c r="V288" s="298"/>
      <c r="W288" s="298"/>
      <c r="X288" s="298"/>
      <c r="AG288" s="785"/>
      <c r="AH288" s="785"/>
      <c r="AI288" s="785"/>
      <c r="AJ288" s="785"/>
      <c r="AK288" s="785"/>
      <c r="AL288" s="785"/>
      <c r="AM288" s="785"/>
      <c r="AN288" s="785"/>
      <c r="AO288" s="785"/>
      <c r="AP288" s="785"/>
      <c r="AQ288" s="362"/>
      <c r="AR288" s="362"/>
      <c r="AS288" s="362"/>
      <c r="AT288" s="362"/>
      <c r="AU288" s="814"/>
      <c r="AV288" s="816"/>
      <c r="AW288" s="814"/>
      <c r="AX288" s="814"/>
    </row>
    <row r="289" spans="1:50" ht="15.75" customHeight="1">
      <c r="A289" s="228"/>
      <c r="B289" s="228"/>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AG289" s="780"/>
      <c r="AH289" s="780"/>
      <c r="AI289" s="780"/>
      <c r="AJ289" s="780"/>
      <c r="AK289" s="780"/>
      <c r="AL289" s="780"/>
      <c r="AM289" s="780"/>
      <c r="AN289" s="780"/>
      <c r="AO289" s="780"/>
      <c r="AP289" s="780"/>
      <c r="AQ289" s="358"/>
      <c r="AR289" s="358"/>
      <c r="AS289" s="358"/>
      <c r="AT289" s="358"/>
      <c r="AU289" s="815"/>
      <c r="AV289" s="817"/>
      <c r="AW289" s="815"/>
      <c r="AX289" s="815"/>
    </row>
    <row r="290" spans="1:50" ht="15.75" customHeight="1">
      <c r="A290" s="289"/>
      <c r="B290" s="289"/>
      <c r="C290" s="298"/>
      <c r="D290" s="298"/>
      <c r="E290" s="298"/>
      <c r="F290" s="298"/>
      <c r="G290" s="298"/>
      <c r="H290" s="298"/>
      <c r="I290" s="298"/>
      <c r="J290" s="298"/>
      <c r="K290" s="298"/>
      <c r="L290" s="298"/>
      <c r="M290" s="298"/>
      <c r="N290" s="298"/>
      <c r="O290" s="298"/>
      <c r="P290" s="298"/>
      <c r="Q290" s="298"/>
      <c r="R290" s="298"/>
      <c r="S290" s="298"/>
      <c r="T290" s="298"/>
      <c r="U290" s="298"/>
      <c r="V290" s="298"/>
      <c r="W290" s="298"/>
      <c r="X290" s="298"/>
      <c r="AG290" s="785"/>
      <c r="AH290" s="785"/>
      <c r="AI290" s="785"/>
      <c r="AJ290" s="785"/>
      <c r="AK290" s="785"/>
      <c r="AL290" s="785"/>
      <c r="AM290" s="785"/>
      <c r="AN290" s="785"/>
      <c r="AO290" s="785"/>
      <c r="AP290" s="785"/>
      <c r="AQ290" s="362"/>
      <c r="AR290" s="362"/>
      <c r="AS290" s="362"/>
      <c r="AT290" s="362"/>
      <c r="AU290" s="814"/>
      <c r="AV290" s="816"/>
      <c r="AW290" s="814"/>
      <c r="AX290" s="814"/>
    </row>
    <row r="291" spans="1:50" ht="15.75" customHeight="1">
      <c r="A291" s="228"/>
      <c r="B291" s="228"/>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c r="AA291" s="461"/>
      <c r="AB291" s="461"/>
      <c r="AC291" s="783"/>
      <c r="AD291" s="783"/>
      <c r="AE291" s="783"/>
      <c r="AF291" s="783"/>
      <c r="AG291" s="780"/>
      <c r="AH291" s="780"/>
      <c r="AI291" s="780"/>
      <c r="AJ291" s="780"/>
      <c r="AK291" s="780"/>
      <c r="AL291" s="780"/>
      <c r="AM291" s="780"/>
      <c r="AN291" s="780"/>
      <c r="AO291" s="780"/>
      <c r="AP291" s="780"/>
      <c r="AQ291" s="358"/>
      <c r="AR291" s="358"/>
      <c r="AS291" s="358"/>
      <c r="AT291" s="358"/>
      <c r="AU291" s="815"/>
      <c r="AV291" s="817"/>
      <c r="AW291" s="815"/>
      <c r="AX291" s="815"/>
    </row>
    <row r="292" spans="1:50" ht="15.75" customHeight="1">
      <c r="A292" s="289"/>
      <c r="B292" s="289"/>
      <c r="C292" s="298"/>
      <c r="D292" s="298"/>
      <c r="E292" s="298"/>
      <c r="F292" s="298"/>
      <c r="G292" s="298"/>
      <c r="H292" s="298"/>
      <c r="I292" s="298"/>
      <c r="J292" s="298"/>
      <c r="K292" s="298"/>
      <c r="L292" s="298"/>
      <c r="M292" s="298"/>
      <c r="N292" s="298"/>
      <c r="O292" s="298"/>
      <c r="P292" s="298"/>
      <c r="Q292" s="298"/>
      <c r="R292" s="298"/>
      <c r="S292" s="298"/>
      <c r="T292" s="298"/>
      <c r="U292" s="298"/>
      <c r="V292" s="298"/>
      <c r="W292" s="298"/>
      <c r="X292" s="298"/>
      <c r="Y292" s="298"/>
      <c r="Z292" s="298"/>
      <c r="AA292" s="298"/>
      <c r="AB292" s="298"/>
      <c r="AC292" s="818"/>
      <c r="AD292" s="818"/>
      <c r="AE292" s="818"/>
      <c r="AF292" s="818"/>
      <c r="AG292" s="785"/>
      <c r="AH292" s="785"/>
      <c r="AI292" s="785"/>
      <c r="AJ292" s="785"/>
      <c r="AK292" s="785"/>
      <c r="AL292" s="785"/>
      <c r="AM292" s="785"/>
      <c r="AN292" s="785"/>
      <c r="AO292" s="785"/>
      <c r="AP292" s="785"/>
      <c r="AQ292" s="362"/>
      <c r="AR292" s="362"/>
      <c r="AS292" s="362"/>
      <c r="AT292" s="362"/>
      <c r="AU292" s="814"/>
      <c r="AV292" s="816"/>
      <c r="AW292" s="814"/>
      <c r="AX292" s="814"/>
    </row>
    <row r="293" spans="1:50" ht="15.75" customHeight="1">
      <c r="A293" s="228"/>
      <c r="B293" s="228"/>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c r="AA293" s="461"/>
      <c r="AB293" s="461"/>
      <c r="AC293" s="783"/>
      <c r="AD293" s="783"/>
      <c r="AE293" s="783"/>
      <c r="AF293" s="783"/>
      <c r="AG293" s="780"/>
      <c r="AH293" s="780"/>
      <c r="AI293" s="780"/>
      <c r="AJ293" s="780"/>
      <c r="AK293" s="780"/>
      <c r="AL293" s="780"/>
      <c r="AM293" s="780"/>
      <c r="AN293" s="780"/>
      <c r="AO293" s="780"/>
      <c r="AP293" s="780"/>
      <c r="AQ293" s="358"/>
      <c r="AR293" s="358"/>
      <c r="AS293" s="358"/>
      <c r="AT293" s="358"/>
      <c r="AU293" s="815"/>
      <c r="AV293" s="817"/>
      <c r="AW293" s="815"/>
      <c r="AX293" s="815"/>
    </row>
    <row r="294" spans="1:50" ht="15.75" customHeight="1">
      <c r="A294" s="289"/>
      <c r="B294" s="289"/>
      <c r="C294" s="298"/>
      <c r="D294" s="298"/>
      <c r="E294" s="298"/>
      <c r="F294" s="298"/>
      <c r="G294" s="298"/>
      <c r="H294" s="298"/>
      <c r="I294" s="298"/>
      <c r="J294" s="298"/>
      <c r="K294" s="298"/>
      <c r="L294" s="298"/>
      <c r="M294" s="298"/>
      <c r="N294" s="298"/>
      <c r="O294" s="298"/>
      <c r="P294" s="298"/>
      <c r="Q294" s="298"/>
      <c r="R294" s="298"/>
      <c r="S294" s="298"/>
      <c r="T294" s="298"/>
      <c r="U294" s="298"/>
      <c r="V294" s="298"/>
      <c r="W294" s="298"/>
      <c r="X294" s="298"/>
      <c r="Y294" s="298"/>
      <c r="Z294" s="298"/>
      <c r="AA294" s="298"/>
      <c r="AB294" s="298"/>
      <c r="AC294" s="818"/>
      <c r="AD294" s="818"/>
      <c r="AE294" s="818"/>
      <c r="AF294" s="818"/>
      <c r="AG294" s="785"/>
      <c r="AH294" s="785"/>
      <c r="AI294" s="785"/>
      <c r="AJ294" s="785"/>
      <c r="AK294" s="785"/>
      <c r="AL294" s="785"/>
      <c r="AM294" s="785"/>
      <c r="AN294" s="785"/>
      <c r="AO294" s="785"/>
      <c r="AP294" s="785"/>
      <c r="AQ294" s="362"/>
      <c r="AR294" s="362"/>
      <c r="AS294" s="362"/>
      <c r="AT294" s="362"/>
      <c r="AU294" s="814"/>
      <c r="AV294" s="816"/>
      <c r="AW294" s="814"/>
      <c r="AX294" s="814"/>
    </row>
    <row r="295" spans="1:50" ht="15.75" customHeight="1">
      <c r="A295" s="228"/>
      <c r="B295" s="228"/>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c r="AA295" s="461"/>
      <c r="AB295" s="461"/>
      <c r="AC295" s="783"/>
      <c r="AD295" s="783"/>
      <c r="AE295" s="783"/>
      <c r="AF295" s="783"/>
      <c r="AG295" s="780"/>
      <c r="AH295" s="780"/>
      <c r="AI295" s="780"/>
      <c r="AJ295" s="780"/>
      <c r="AK295" s="780"/>
      <c r="AL295" s="780"/>
      <c r="AM295" s="780"/>
      <c r="AN295" s="780"/>
      <c r="AO295" s="780"/>
      <c r="AP295" s="780"/>
      <c r="AQ295" s="358"/>
      <c r="AR295" s="358"/>
      <c r="AS295" s="358"/>
      <c r="AT295" s="358"/>
      <c r="AU295" s="815"/>
      <c r="AV295" s="817"/>
      <c r="AW295" s="815"/>
      <c r="AX295" s="815"/>
    </row>
    <row r="296" spans="1:50" ht="15.75" customHeight="1">
      <c r="A296" s="289"/>
      <c r="B296" s="289"/>
      <c r="C296" s="298"/>
      <c r="D296" s="298"/>
      <c r="E296" s="298"/>
      <c r="F296" s="298"/>
      <c r="G296" s="298"/>
      <c r="H296" s="298"/>
      <c r="I296" s="298"/>
      <c r="J296" s="298"/>
      <c r="K296" s="298"/>
      <c r="L296" s="298"/>
      <c r="M296" s="298"/>
      <c r="N296" s="298"/>
      <c r="O296" s="298"/>
      <c r="P296" s="298"/>
      <c r="Q296" s="298"/>
      <c r="R296" s="298"/>
      <c r="S296" s="298"/>
      <c r="T296" s="298"/>
      <c r="U296" s="298"/>
      <c r="V296" s="298"/>
      <c r="W296" s="298"/>
      <c r="X296" s="298"/>
      <c r="Y296" s="298"/>
      <c r="Z296" s="298"/>
      <c r="AA296" s="298"/>
      <c r="AB296" s="298"/>
      <c r="AC296" s="818"/>
      <c r="AD296" s="818"/>
      <c r="AE296" s="818"/>
      <c r="AF296" s="818"/>
      <c r="AG296" s="785"/>
      <c r="AH296" s="785"/>
      <c r="AI296" s="785"/>
      <c r="AJ296" s="785"/>
      <c r="AK296" s="785"/>
      <c r="AL296" s="785"/>
      <c r="AM296" s="785"/>
      <c r="AN296" s="785"/>
      <c r="AO296" s="785"/>
      <c r="AP296" s="785"/>
      <c r="AQ296" s="362"/>
      <c r="AR296" s="362"/>
      <c r="AS296" s="362"/>
      <c r="AT296" s="362"/>
      <c r="AU296" s="814"/>
      <c r="AV296" s="816"/>
      <c r="AW296" s="814"/>
      <c r="AX296" s="814"/>
    </row>
    <row r="297" spans="1:50" ht="15.75" customHeight="1">
      <c r="A297" s="228"/>
      <c r="B297" s="228"/>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c r="AA297" s="461"/>
      <c r="AB297" s="461"/>
      <c r="AC297" s="783"/>
      <c r="AD297" s="783"/>
      <c r="AE297" s="783"/>
      <c r="AF297" s="783"/>
      <c r="AG297" s="780"/>
      <c r="AH297" s="780"/>
      <c r="AI297" s="780"/>
      <c r="AJ297" s="780"/>
      <c r="AK297" s="780"/>
      <c r="AL297" s="780"/>
      <c r="AM297" s="780"/>
      <c r="AN297" s="780"/>
      <c r="AO297" s="780"/>
      <c r="AP297" s="780"/>
      <c r="AQ297" s="358"/>
      <c r="AR297" s="358"/>
      <c r="AS297" s="358"/>
      <c r="AT297" s="358"/>
      <c r="AU297" s="815"/>
      <c r="AV297" s="817"/>
      <c r="AW297" s="815"/>
      <c r="AX297" s="815"/>
    </row>
    <row r="298" spans="1:50" ht="15.75" customHeight="1">
      <c r="A298" s="289"/>
      <c r="B298" s="289"/>
      <c r="C298" s="298"/>
      <c r="D298" s="298"/>
      <c r="E298" s="298"/>
      <c r="F298" s="298"/>
      <c r="G298" s="298"/>
      <c r="H298" s="298"/>
      <c r="I298" s="298"/>
      <c r="J298" s="298"/>
      <c r="K298" s="298"/>
      <c r="L298" s="298"/>
      <c r="M298" s="298"/>
      <c r="N298" s="298"/>
      <c r="O298" s="298"/>
      <c r="P298" s="298"/>
      <c r="Q298" s="298"/>
      <c r="R298" s="298"/>
      <c r="S298" s="298"/>
      <c r="T298" s="298"/>
      <c r="U298" s="298"/>
      <c r="V298" s="298"/>
      <c r="W298" s="298"/>
      <c r="X298" s="298"/>
      <c r="Y298" s="298"/>
      <c r="Z298" s="298"/>
      <c r="AA298" s="298"/>
      <c r="AB298" s="298"/>
      <c r="AC298" s="818"/>
      <c r="AD298" s="818"/>
      <c r="AE298" s="818"/>
      <c r="AF298" s="818"/>
      <c r="AG298" s="785"/>
      <c r="AH298" s="785"/>
      <c r="AI298" s="785"/>
      <c r="AJ298" s="785"/>
      <c r="AK298" s="785"/>
      <c r="AL298" s="785"/>
      <c r="AM298" s="785"/>
      <c r="AN298" s="785"/>
      <c r="AO298" s="785"/>
      <c r="AP298" s="785"/>
      <c r="AQ298" s="362"/>
      <c r="AR298" s="362"/>
      <c r="AS298" s="362"/>
      <c r="AT298" s="362"/>
      <c r="AU298" s="814"/>
      <c r="AV298" s="816"/>
      <c r="AW298" s="814"/>
      <c r="AX298" s="814"/>
    </row>
    <row r="299" spans="1:50" ht="15.75" customHeight="1">
      <c r="A299" s="228"/>
      <c r="B299" s="228"/>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c r="AA299" s="461"/>
      <c r="AB299" s="461"/>
      <c r="AC299" s="783"/>
      <c r="AD299" s="783"/>
      <c r="AE299" s="783"/>
      <c r="AF299" s="783"/>
      <c r="AG299" s="780"/>
      <c r="AH299" s="780"/>
      <c r="AI299" s="780"/>
      <c r="AJ299" s="780"/>
      <c r="AK299" s="780"/>
      <c r="AL299" s="780"/>
      <c r="AM299" s="780"/>
      <c r="AN299" s="780"/>
      <c r="AO299" s="780"/>
      <c r="AP299" s="780"/>
      <c r="AQ299" s="358"/>
      <c r="AR299" s="358"/>
      <c r="AS299" s="358"/>
      <c r="AT299" s="358"/>
      <c r="AU299" s="815"/>
      <c r="AV299" s="817"/>
      <c r="AW299" s="815"/>
      <c r="AX299" s="815"/>
    </row>
    <row r="300" spans="1:50" ht="15.75" customHeight="1">
      <c r="A300" s="289"/>
      <c r="B300" s="289"/>
      <c r="C300" s="298"/>
      <c r="D300" s="298"/>
      <c r="E300" s="298"/>
      <c r="F300" s="298"/>
      <c r="G300" s="298"/>
      <c r="H300" s="298"/>
      <c r="I300" s="298"/>
      <c r="J300" s="298"/>
      <c r="K300" s="298"/>
      <c r="L300" s="298"/>
      <c r="M300" s="298"/>
      <c r="N300" s="298"/>
      <c r="O300" s="298"/>
      <c r="P300" s="298"/>
      <c r="Q300" s="298"/>
      <c r="R300" s="298"/>
      <c r="S300" s="298"/>
      <c r="T300" s="298"/>
      <c r="U300" s="298"/>
      <c r="V300" s="298"/>
      <c r="W300" s="298"/>
      <c r="X300" s="298"/>
      <c r="Y300" s="298"/>
      <c r="Z300" s="298"/>
      <c r="AA300" s="298"/>
      <c r="AB300" s="298"/>
      <c r="AC300" s="818"/>
      <c r="AD300" s="818"/>
      <c r="AE300" s="818"/>
      <c r="AF300" s="818"/>
      <c r="AG300" s="785"/>
      <c r="AH300" s="785"/>
      <c r="AI300" s="785"/>
      <c r="AJ300" s="785"/>
      <c r="AK300" s="785"/>
      <c r="AL300" s="785"/>
      <c r="AM300" s="785"/>
      <c r="AN300" s="785"/>
      <c r="AO300" s="785"/>
      <c r="AP300" s="785"/>
      <c r="AQ300" s="362"/>
      <c r="AR300" s="362"/>
      <c r="AS300" s="362"/>
      <c r="AT300" s="362"/>
      <c r="AU300" s="814"/>
      <c r="AV300" s="816"/>
      <c r="AW300" s="814"/>
      <c r="AX300" s="814"/>
    </row>
    <row r="301" spans="1:50" ht="15.75" customHeight="1">
      <c r="A301" s="228"/>
      <c r="B301" s="228"/>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c r="AA301" s="461"/>
      <c r="AB301" s="461"/>
      <c r="AC301" s="783"/>
      <c r="AD301" s="783"/>
      <c r="AE301" s="783"/>
      <c r="AF301" s="783"/>
      <c r="AG301" s="780"/>
      <c r="AH301" s="780"/>
      <c r="AI301" s="780"/>
      <c r="AJ301" s="780"/>
      <c r="AK301" s="780"/>
      <c r="AL301" s="780"/>
      <c r="AM301" s="780"/>
      <c r="AN301" s="780"/>
      <c r="AO301" s="780"/>
      <c r="AP301" s="780"/>
      <c r="AQ301" s="358"/>
      <c r="AR301" s="358"/>
      <c r="AS301" s="358"/>
      <c r="AT301" s="358"/>
      <c r="AU301" s="815"/>
      <c r="AV301" s="817"/>
      <c r="AW301" s="815"/>
      <c r="AX301" s="815"/>
    </row>
    <row r="302" spans="1:50" ht="15.75" customHeight="1">
      <c r="A302" s="289"/>
      <c r="B302" s="289"/>
      <c r="C302" s="298"/>
      <c r="D302" s="298"/>
      <c r="E302" s="298"/>
      <c r="F302" s="298"/>
      <c r="G302" s="298"/>
      <c r="H302" s="298"/>
      <c r="I302" s="298"/>
      <c r="J302" s="298"/>
      <c r="K302" s="298"/>
      <c r="L302" s="298"/>
      <c r="M302" s="298"/>
      <c r="N302" s="298"/>
      <c r="O302" s="298"/>
      <c r="P302" s="298"/>
      <c r="Q302" s="298"/>
      <c r="R302" s="298"/>
      <c r="S302" s="298"/>
      <c r="T302" s="298"/>
      <c r="U302" s="298"/>
      <c r="V302" s="298"/>
      <c r="W302" s="298"/>
      <c r="X302" s="298"/>
      <c r="Y302" s="298"/>
      <c r="Z302" s="298"/>
      <c r="AA302" s="298"/>
      <c r="AB302" s="298"/>
      <c r="AC302" s="818"/>
      <c r="AD302" s="818"/>
      <c r="AE302" s="818"/>
      <c r="AF302" s="818"/>
      <c r="AG302" s="785"/>
      <c r="AH302" s="785"/>
      <c r="AI302" s="785"/>
      <c r="AJ302" s="785"/>
      <c r="AK302" s="785"/>
      <c r="AL302" s="785"/>
      <c r="AM302" s="785"/>
      <c r="AN302" s="785"/>
      <c r="AO302" s="785"/>
      <c r="AP302" s="785"/>
      <c r="AQ302" s="362"/>
      <c r="AR302" s="362"/>
      <c r="AS302" s="362"/>
      <c r="AT302" s="362"/>
      <c r="AU302" s="814"/>
      <c r="AV302" s="816"/>
      <c r="AW302" s="814"/>
      <c r="AX302" s="814"/>
    </row>
    <row r="303" spans="1:50" ht="15.75" customHeight="1">
      <c r="A303" s="228"/>
      <c r="B303" s="228"/>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c r="AA303" s="461"/>
      <c r="AB303" s="461"/>
      <c r="AC303" s="783"/>
      <c r="AD303" s="783"/>
      <c r="AE303" s="783"/>
      <c r="AF303" s="783"/>
      <c r="AG303" s="780"/>
      <c r="AH303" s="780"/>
      <c r="AI303" s="780"/>
      <c r="AJ303" s="780"/>
      <c r="AK303" s="780"/>
      <c r="AL303" s="780"/>
      <c r="AM303" s="780"/>
      <c r="AN303" s="780"/>
      <c r="AO303" s="780"/>
      <c r="AP303" s="780"/>
      <c r="AQ303" s="358"/>
      <c r="AR303" s="358"/>
      <c r="AS303" s="358"/>
      <c r="AT303" s="358"/>
      <c r="AU303" s="815"/>
      <c r="AV303" s="817"/>
      <c r="AW303" s="815"/>
      <c r="AX303" s="815"/>
    </row>
    <row r="304" spans="1:50" ht="15.75" customHeight="1">
      <c r="A304" s="289"/>
      <c r="B304" s="289"/>
      <c r="C304" s="298"/>
      <c r="D304" s="298"/>
      <c r="E304" s="298"/>
      <c r="F304" s="298"/>
      <c r="G304" s="298"/>
      <c r="H304" s="298"/>
      <c r="I304" s="298"/>
      <c r="J304" s="298"/>
      <c r="K304" s="298"/>
      <c r="L304" s="298"/>
      <c r="M304" s="298"/>
      <c r="N304" s="298"/>
      <c r="O304" s="298"/>
      <c r="P304" s="298"/>
      <c r="Q304" s="298"/>
      <c r="R304" s="298"/>
      <c r="S304" s="298"/>
      <c r="T304" s="298"/>
      <c r="U304" s="298"/>
      <c r="V304" s="298"/>
      <c r="W304" s="298"/>
      <c r="X304" s="298"/>
      <c r="Y304" s="298"/>
      <c r="Z304" s="298"/>
      <c r="AA304" s="298"/>
      <c r="AB304" s="298"/>
      <c r="AC304" s="818"/>
      <c r="AD304" s="818"/>
      <c r="AE304" s="818"/>
      <c r="AF304" s="818"/>
      <c r="AG304" s="785"/>
      <c r="AH304" s="785"/>
      <c r="AI304" s="785"/>
      <c r="AJ304" s="785"/>
      <c r="AK304" s="785"/>
      <c r="AL304" s="785"/>
      <c r="AM304" s="785"/>
      <c r="AN304" s="785"/>
      <c r="AO304" s="785"/>
      <c r="AP304" s="785"/>
      <c r="AQ304" s="362"/>
      <c r="AR304" s="362"/>
      <c r="AS304" s="362"/>
      <c r="AT304" s="362"/>
      <c r="AU304" s="814"/>
      <c r="AV304" s="816"/>
      <c r="AW304" s="814"/>
      <c r="AX304" s="814"/>
    </row>
    <row r="305" spans="1:50" ht="15.75" customHeight="1">
      <c r="A305" s="228"/>
      <c r="B305" s="228"/>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c r="AA305" s="461"/>
      <c r="AB305" s="461"/>
      <c r="AC305" s="783"/>
      <c r="AD305" s="783"/>
      <c r="AE305" s="783"/>
      <c r="AF305" s="783"/>
      <c r="AG305" s="780"/>
      <c r="AH305" s="780"/>
      <c r="AI305" s="780"/>
      <c r="AJ305" s="780"/>
      <c r="AK305" s="780"/>
      <c r="AL305" s="780"/>
      <c r="AM305" s="780"/>
      <c r="AN305" s="780"/>
      <c r="AO305" s="780"/>
      <c r="AP305" s="780"/>
      <c r="AQ305" s="358"/>
      <c r="AR305" s="358"/>
      <c r="AS305" s="358"/>
      <c r="AT305" s="358"/>
      <c r="AU305" s="815"/>
      <c r="AV305" s="817"/>
      <c r="AW305" s="815"/>
      <c r="AX305" s="815"/>
    </row>
    <row r="306" spans="1:50" ht="15.75" customHeight="1">
      <c r="A306" s="289"/>
      <c r="B306" s="289"/>
      <c r="C306" s="298"/>
      <c r="D306" s="298"/>
      <c r="E306" s="298"/>
      <c r="F306" s="298"/>
      <c r="G306" s="298"/>
      <c r="H306" s="298"/>
      <c r="I306" s="298"/>
      <c r="J306" s="298"/>
      <c r="K306" s="298"/>
      <c r="L306" s="298"/>
      <c r="M306" s="298"/>
      <c r="N306" s="298"/>
      <c r="O306" s="298"/>
      <c r="P306" s="298"/>
      <c r="Q306" s="298"/>
      <c r="R306" s="298"/>
      <c r="S306" s="298"/>
      <c r="T306" s="298"/>
      <c r="U306" s="298"/>
      <c r="V306" s="298"/>
      <c r="W306" s="298"/>
      <c r="X306" s="298"/>
      <c r="Y306" s="298"/>
      <c r="Z306" s="298"/>
      <c r="AA306" s="298"/>
      <c r="AB306" s="298"/>
      <c r="AC306" s="818"/>
      <c r="AD306" s="818"/>
      <c r="AE306" s="818"/>
      <c r="AF306" s="818"/>
      <c r="AG306" s="785"/>
      <c r="AH306" s="785"/>
      <c r="AI306" s="785"/>
      <c r="AJ306" s="785"/>
      <c r="AK306" s="785"/>
      <c r="AL306" s="785"/>
      <c r="AM306" s="785"/>
      <c r="AN306" s="785"/>
      <c r="AO306" s="785"/>
      <c r="AP306" s="785"/>
      <c r="AQ306" s="362"/>
      <c r="AR306" s="362"/>
      <c r="AS306" s="362"/>
      <c r="AT306" s="362"/>
      <c r="AU306" s="814"/>
      <c r="AV306" s="816"/>
      <c r="AW306" s="814"/>
      <c r="AX306" s="814"/>
    </row>
    <row r="307" spans="1:50" ht="15.75" customHeight="1">
      <c r="A307" s="228"/>
      <c r="B307" s="228"/>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c r="AA307" s="461"/>
      <c r="AB307" s="461"/>
      <c r="AC307" s="783"/>
      <c r="AD307" s="783"/>
      <c r="AE307" s="783"/>
      <c r="AF307" s="783"/>
      <c r="AG307" s="780"/>
      <c r="AH307" s="780"/>
      <c r="AI307" s="780"/>
      <c r="AJ307" s="780"/>
      <c r="AK307" s="780"/>
      <c r="AL307" s="780"/>
      <c r="AM307" s="780"/>
      <c r="AN307" s="780"/>
      <c r="AO307" s="780"/>
      <c r="AP307" s="780"/>
      <c r="AQ307" s="358"/>
      <c r="AR307" s="358"/>
      <c r="AS307" s="358"/>
      <c r="AT307" s="358"/>
      <c r="AU307" s="815"/>
      <c r="AV307" s="817"/>
      <c r="AW307" s="815"/>
      <c r="AX307" s="815"/>
    </row>
    <row r="308" spans="1:50" ht="15.75" customHeight="1">
      <c r="A308" s="289"/>
      <c r="B308" s="289"/>
      <c r="C308" s="298"/>
      <c r="D308" s="298"/>
      <c r="E308" s="298"/>
      <c r="F308" s="298"/>
      <c r="G308" s="298"/>
      <c r="H308" s="298"/>
      <c r="I308" s="298"/>
      <c r="J308" s="298"/>
      <c r="K308" s="298"/>
      <c r="L308" s="298"/>
      <c r="M308" s="298"/>
      <c r="N308" s="298"/>
      <c r="O308" s="298"/>
      <c r="P308" s="298"/>
      <c r="Q308" s="298"/>
      <c r="R308" s="298"/>
      <c r="S308" s="298"/>
      <c r="T308" s="298"/>
      <c r="U308" s="298"/>
      <c r="V308" s="298"/>
      <c r="W308" s="298"/>
      <c r="X308" s="298"/>
      <c r="Y308" s="298"/>
      <c r="Z308" s="298"/>
      <c r="AA308" s="298"/>
      <c r="AB308" s="298"/>
      <c r="AC308" s="818"/>
      <c r="AD308" s="818"/>
      <c r="AE308" s="818"/>
      <c r="AF308" s="818"/>
      <c r="AG308" s="785"/>
      <c r="AH308" s="785"/>
      <c r="AI308" s="785"/>
      <c r="AJ308" s="785"/>
      <c r="AK308" s="785"/>
      <c r="AL308" s="785"/>
      <c r="AM308" s="785"/>
      <c r="AN308" s="785"/>
      <c r="AO308" s="785"/>
      <c r="AP308" s="785"/>
      <c r="AQ308" s="362"/>
      <c r="AR308" s="362"/>
      <c r="AS308" s="362"/>
      <c r="AT308" s="362"/>
      <c r="AU308" s="814"/>
      <c r="AV308" s="816"/>
      <c r="AW308" s="814"/>
      <c r="AX308" s="814"/>
    </row>
    <row r="309" spans="1:50" ht="15.75" customHeight="1">
      <c r="A309" s="228"/>
      <c r="B309" s="228"/>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c r="AA309" s="461"/>
      <c r="AB309" s="461"/>
      <c r="AC309" s="783"/>
      <c r="AD309" s="783"/>
      <c r="AE309" s="783"/>
      <c r="AF309" s="783"/>
      <c r="AG309" s="780"/>
      <c r="AH309" s="780"/>
      <c r="AI309" s="780"/>
      <c r="AJ309" s="780"/>
      <c r="AK309" s="780"/>
      <c r="AL309" s="780"/>
      <c r="AM309" s="780"/>
      <c r="AN309" s="780"/>
      <c r="AO309" s="780"/>
      <c r="AP309" s="780"/>
      <c r="AQ309" s="358"/>
      <c r="AR309" s="358"/>
      <c r="AS309" s="358"/>
      <c r="AT309" s="358"/>
      <c r="AU309" s="815"/>
      <c r="AV309" s="817"/>
      <c r="AW309" s="815"/>
      <c r="AX309" s="815"/>
    </row>
    <row r="310" spans="1:50" ht="15.75" customHeight="1">
      <c r="A310" s="289"/>
      <c r="B310" s="289"/>
      <c r="C310" s="298"/>
      <c r="D310" s="298"/>
      <c r="E310" s="298"/>
      <c r="F310" s="298"/>
      <c r="G310" s="298"/>
      <c r="H310" s="298"/>
      <c r="I310" s="298"/>
      <c r="J310" s="298"/>
      <c r="K310" s="298"/>
      <c r="L310" s="298"/>
      <c r="M310" s="298"/>
      <c r="N310" s="298"/>
      <c r="O310" s="298"/>
      <c r="P310" s="298"/>
      <c r="Q310" s="298"/>
      <c r="R310" s="298"/>
      <c r="S310" s="298"/>
      <c r="T310" s="298"/>
      <c r="U310" s="298"/>
      <c r="V310" s="298"/>
      <c r="W310" s="298"/>
      <c r="X310" s="298"/>
      <c r="Y310" s="298"/>
      <c r="Z310" s="298"/>
      <c r="AA310" s="298"/>
      <c r="AB310" s="298"/>
      <c r="AC310" s="818"/>
      <c r="AD310" s="818"/>
      <c r="AE310" s="818"/>
      <c r="AF310" s="818"/>
      <c r="AG310" s="785"/>
      <c r="AH310" s="785"/>
      <c r="AI310" s="785"/>
      <c r="AJ310" s="785"/>
      <c r="AK310" s="785"/>
      <c r="AL310" s="785"/>
      <c r="AM310" s="785"/>
      <c r="AN310" s="785"/>
      <c r="AO310" s="785"/>
      <c r="AP310" s="785"/>
      <c r="AQ310" s="362"/>
      <c r="AR310" s="362"/>
      <c r="AS310" s="362"/>
      <c r="AT310" s="362"/>
      <c r="AU310" s="814"/>
      <c r="AV310" s="816"/>
      <c r="AW310" s="814"/>
      <c r="AX310" s="814"/>
    </row>
    <row r="311" spans="1:50" ht="15.75" customHeight="1">
      <c r="A311" s="228"/>
      <c r="B311" s="228"/>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c r="AA311" s="461"/>
      <c r="AB311" s="461"/>
      <c r="AC311" s="783"/>
      <c r="AD311" s="783"/>
      <c r="AE311" s="783"/>
      <c r="AF311" s="783"/>
      <c r="AG311" s="780"/>
      <c r="AH311" s="780"/>
      <c r="AI311" s="780"/>
      <c r="AJ311" s="780"/>
      <c r="AK311" s="780"/>
      <c r="AL311" s="780"/>
      <c r="AM311" s="780"/>
      <c r="AN311" s="780"/>
      <c r="AO311" s="780"/>
      <c r="AP311" s="780"/>
      <c r="AQ311" s="358"/>
      <c r="AR311" s="358"/>
      <c r="AS311" s="358"/>
      <c r="AT311" s="358"/>
      <c r="AU311" s="815"/>
      <c r="AV311" s="817"/>
      <c r="AW311" s="815"/>
      <c r="AX311" s="815"/>
    </row>
    <row r="312" spans="1:50" ht="15.75" customHeight="1">
      <c r="A312" s="289"/>
      <c r="B312" s="289"/>
      <c r="C312" s="298"/>
      <c r="D312" s="298"/>
      <c r="E312" s="298"/>
      <c r="F312" s="298"/>
      <c r="G312" s="298"/>
      <c r="H312" s="298"/>
      <c r="I312" s="298"/>
      <c r="J312" s="298"/>
      <c r="K312" s="298"/>
      <c r="L312" s="298"/>
      <c r="M312" s="298"/>
      <c r="N312" s="298"/>
      <c r="O312" s="298"/>
      <c r="P312" s="298"/>
      <c r="Q312" s="298"/>
      <c r="R312" s="298"/>
      <c r="S312" s="298"/>
      <c r="T312" s="298"/>
      <c r="U312" s="298"/>
      <c r="V312" s="298"/>
      <c r="W312" s="298"/>
      <c r="X312" s="298"/>
      <c r="Y312" s="298"/>
      <c r="Z312" s="298"/>
      <c r="AA312" s="298"/>
      <c r="AB312" s="298"/>
      <c r="AC312" s="818"/>
      <c r="AD312" s="818"/>
      <c r="AE312" s="818"/>
      <c r="AF312" s="818"/>
      <c r="AG312" s="785"/>
      <c r="AH312" s="785"/>
      <c r="AI312" s="785"/>
      <c r="AJ312" s="785"/>
      <c r="AK312" s="785"/>
      <c r="AL312" s="785"/>
      <c r="AM312" s="785"/>
      <c r="AN312" s="785"/>
      <c r="AO312" s="785"/>
      <c r="AP312" s="785"/>
      <c r="AQ312" s="362"/>
      <c r="AR312" s="362"/>
      <c r="AS312" s="362"/>
      <c r="AT312" s="362"/>
      <c r="AU312" s="814"/>
      <c r="AV312" s="816"/>
      <c r="AW312" s="814"/>
      <c r="AX312" s="814"/>
    </row>
    <row r="313" spans="1:50" ht="15.75" customHeight="1">
      <c r="A313" s="228"/>
      <c r="B313" s="228"/>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c r="AB313" s="461"/>
      <c r="AC313" s="783"/>
      <c r="AD313" s="783"/>
      <c r="AE313" s="783"/>
      <c r="AF313" s="783"/>
      <c r="AG313" s="780"/>
      <c r="AH313" s="780"/>
      <c r="AI313" s="780"/>
      <c r="AJ313" s="780"/>
      <c r="AK313" s="780"/>
      <c r="AL313" s="780"/>
      <c r="AM313" s="780"/>
      <c r="AN313" s="780"/>
      <c r="AO313" s="780"/>
      <c r="AP313" s="780"/>
      <c r="AQ313" s="358"/>
      <c r="AR313" s="358"/>
      <c r="AS313" s="358"/>
      <c r="AT313" s="358"/>
      <c r="AU313" s="815"/>
      <c r="AV313" s="817"/>
      <c r="AW313" s="815"/>
      <c r="AX313" s="815"/>
    </row>
    <row r="314" spans="1:50" ht="15.75" customHeight="1">
      <c r="A314" s="289"/>
      <c r="B314" s="289"/>
      <c r="C314" s="298"/>
      <c r="D314" s="298"/>
      <c r="E314" s="298"/>
      <c r="F314" s="298"/>
      <c r="G314" s="298"/>
      <c r="H314" s="298"/>
      <c r="I314" s="298"/>
      <c r="J314" s="298"/>
      <c r="K314" s="298"/>
      <c r="L314" s="298"/>
      <c r="M314" s="298"/>
      <c r="N314" s="298"/>
      <c r="O314" s="298"/>
      <c r="P314" s="298"/>
      <c r="Q314" s="298"/>
      <c r="R314" s="298"/>
      <c r="S314" s="298"/>
      <c r="T314" s="298"/>
      <c r="U314" s="298"/>
      <c r="V314" s="298"/>
      <c r="W314" s="298"/>
      <c r="X314" s="298"/>
      <c r="Y314" s="298"/>
      <c r="Z314" s="298"/>
      <c r="AA314" s="298"/>
      <c r="AB314" s="298"/>
      <c r="AC314" s="818"/>
      <c r="AD314" s="818"/>
      <c r="AE314" s="818"/>
      <c r="AF314" s="818"/>
      <c r="AG314" s="785"/>
      <c r="AH314" s="785"/>
      <c r="AI314" s="785"/>
      <c r="AJ314" s="785"/>
      <c r="AK314" s="785"/>
      <c r="AL314" s="785"/>
      <c r="AM314" s="785"/>
      <c r="AN314" s="785"/>
      <c r="AO314" s="785"/>
      <c r="AP314" s="785"/>
      <c r="AQ314" s="362"/>
      <c r="AR314" s="362"/>
      <c r="AS314" s="362"/>
      <c r="AT314" s="362"/>
      <c r="AU314" s="814"/>
      <c r="AV314" s="816"/>
      <c r="AW314" s="814"/>
      <c r="AX314" s="814"/>
    </row>
    <row r="315" spans="1:50" ht="15.75" customHeight="1">
      <c r="A315" s="228"/>
      <c r="B315" s="228"/>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c r="AA315" s="461"/>
      <c r="AB315" s="461"/>
      <c r="AC315" s="783"/>
      <c r="AD315" s="783"/>
      <c r="AE315" s="783"/>
      <c r="AF315" s="783"/>
      <c r="AG315" s="780"/>
      <c r="AH315" s="780"/>
      <c r="AI315" s="780"/>
      <c r="AJ315" s="780"/>
      <c r="AK315" s="780"/>
      <c r="AL315" s="780"/>
      <c r="AM315" s="780"/>
      <c r="AN315" s="780"/>
      <c r="AO315" s="780"/>
      <c r="AP315" s="780"/>
      <c r="AQ315" s="358"/>
      <c r="AR315" s="358"/>
      <c r="AS315" s="358"/>
      <c r="AT315" s="358"/>
      <c r="AU315" s="815"/>
      <c r="AV315" s="817"/>
      <c r="AW315" s="815"/>
      <c r="AX315" s="815"/>
    </row>
    <row r="316" spans="1:50" ht="15.75" customHeight="1">
      <c r="A316" s="289"/>
      <c r="B316" s="289"/>
      <c r="C316" s="298"/>
      <c r="D316" s="298"/>
      <c r="E316" s="298"/>
      <c r="F316" s="298"/>
      <c r="G316" s="298"/>
      <c r="H316" s="298"/>
      <c r="I316" s="298"/>
      <c r="J316" s="298"/>
      <c r="K316" s="298"/>
      <c r="L316" s="298"/>
      <c r="M316" s="298"/>
      <c r="N316" s="298"/>
      <c r="O316" s="298"/>
      <c r="P316" s="298"/>
      <c r="Q316" s="298"/>
      <c r="R316" s="298"/>
      <c r="S316" s="298"/>
      <c r="T316" s="298"/>
      <c r="U316" s="298"/>
      <c r="V316" s="298"/>
      <c r="W316" s="298"/>
      <c r="X316" s="298"/>
      <c r="Y316" s="298"/>
      <c r="Z316" s="298"/>
      <c r="AA316" s="298"/>
      <c r="AB316" s="298"/>
      <c r="AC316" s="818"/>
      <c r="AD316" s="818"/>
      <c r="AE316" s="818"/>
      <c r="AF316" s="818"/>
      <c r="AG316" s="785"/>
      <c r="AH316" s="785"/>
      <c r="AI316" s="785"/>
      <c r="AJ316" s="785"/>
      <c r="AK316" s="785"/>
      <c r="AL316" s="785"/>
      <c r="AM316" s="785"/>
      <c r="AN316" s="785"/>
      <c r="AO316" s="785"/>
      <c r="AP316" s="785"/>
      <c r="AQ316" s="362"/>
      <c r="AR316" s="362"/>
      <c r="AS316" s="362"/>
      <c r="AT316" s="362"/>
      <c r="AU316" s="814"/>
      <c r="AV316" s="816"/>
      <c r="AW316" s="814"/>
      <c r="AX316" s="814"/>
    </row>
    <row r="317" spans="1:50" ht="15.75" customHeight="1">
      <c r="A317" s="228"/>
      <c r="B317" s="228"/>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c r="AA317" s="461"/>
      <c r="AB317" s="461"/>
      <c r="AC317" s="783"/>
      <c r="AD317" s="783"/>
      <c r="AE317" s="783"/>
      <c r="AF317" s="783"/>
      <c r="AG317" s="780"/>
      <c r="AH317" s="780"/>
      <c r="AI317" s="780"/>
      <c r="AJ317" s="780"/>
      <c r="AK317" s="780"/>
      <c r="AL317" s="780"/>
      <c r="AM317" s="780"/>
      <c r="AN317" s="780"/>
      <c r="AO317" s="780"/>
      <c r="AP317" s="780"/>
      <c r="AQ317" s="358"/>
      <c r="AR317" s="358"/>
      <c r="AS317" s="358"/>
      <c r="AT317" s="358"/>
      <c r="AU317" s="815"/>
      <c r="AV317" s="817"/>
      <c r="AW317" s="815"/>
      <c r="AX317" s="815"/>
    </row>
    <row r="318" spans="1:50" ht="15.75" customHeight="1">
      <c r="A318" s="289"/>
      <c r="B318" s="289"/>
      <c r="C318" s="298"/>
      <c r="D318" s="298"/>
      <c r="E318" s="298"/>
      <c r="F318" s="298"/>
      <c r="G318" s="298"/>
      <c r="H318" s="298"/>
      <c r="I318" s="298"/>
      <c r="J318" s="298"/>
      <c r="K318" s="298"/>
      <c r="L318" s="298"/>
      <c r="M318" s="298"/>
      <c r="N318" s="298"/>
      <c r="O318" s="298"/>
      <c r="P318" s="298"/>
      <c r="Q318" s="298"/>
      <c r="R318" s="298"/>
      <c r="S318" s="298"/>
      <c r="T318" s="298"/>
      <c r="U318" s="298"/>
      <c r="V318" s="298"/>
      <c r="W318" s="298"/>
      <c r="X318" s="298"/>
      <c r="Y318" s="298"/>
      <c r="Z318" s="298"/>
      <c r="AA318" s="298"/>
      <c r="AB318" s="298"/>
      <c r="AC318" s="818"/>
      <c r="AD318" s="818"/>
      <c r="AE318" s="818"/>
      <c r="AF318" s="818"/>
      <c r="AG318" s="785"/>
      <c r="AH318" s="785"/>
      <c r="AI318" s="785"/>
      <c r="AJ318" s="785"/>
      <c r="AK318" s="785"/>
      <c r="AL318" s="785"/>
      <c r="AM318" s="785"/>
      <c r="AN318" s="785"/>
      <c r="AO318" s="785"/>
      <c r="AP318" s="785"/>
      <c r="AQ318" s="362"/>
      <c r="AR318" s="362"/>
      <c r="AS318" s="362"/>
      <c r="AT318" s="362"/>
      <c r="AU318" s="814"/>
      <c r="AV318" s="816"/>
      <c r="AW318" s="814"/>
      <c r="AX318" s="814"/>
    </row>
    <row r="319" spans="1:50" ht="15.75" customHeight="1">
      <c r="A319" s="228"/>
      <c r="B319" s="228"/>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783"/>
      <c r="AD319" s="783"/>
      <c r="AE319" s="783"/>
      <c r="AF319" s="783"/>
      <c r="AG319" s="780"/>
      <c r="AH319" s="780"/>
      <c r="AI319" s="780"/>
      <c r="AJ319" s="780"/>
      <c r="AK319" s="780"/>
      <c r="AL319" s="780"/>
      <c r="AM319" s="780"/>
      <c r="AN319" s="780"/>
      <c r="AO319" s="780"/>
      <c r="AP319" s="780"/>
      <c r="AQ319" s="358"/>
      <c r="AR319" s="358"/>
      <c r="AS319" s="358"/>
      <c r="AT319" s="358"/>
      <c r="AU319" s="815"/>
      <c r="AV319" s="817"/>
      <c r="AW319" s="815"/>
      <c r="AX319" s="815"/>
    </row>
    <row r="320" spans="1:50" ht="15.75" customHeight="1">
      <c r="A320" s="289"/>
      <c r="B320" s="289"/>
      <c r="C320" s="298"/>
      <c r="D320" s="298"/>
      <c r="E320" s="298"/>
      <c r="F320" s="298"/>
      <c r="G320" s="298"/>
      <c r="H320" s="298"/>
      <c r="I320" s="298"/>
      <c r="J320" s="298"/>
      <c r="K320" s="298"/>
      <c r="L320" s="298"/>
      <c r="M320" s="298"/>
      <c r="N320" s="298"/>
      <c r="O320" s="298"/>
      <c r="P320" s="298"/>
      <c r="Q320" s="298"/>
      <c r="R320" s="298"/>
      <c r="S320" s="298"/>
      <c r="T320" s="298"/>
      <c r="U320" s="298"/>
      <c r="V320" s="298"/>
      <c r="W320" s="298"/>
      <c r="X320" s="298"/>
      <c r="Y320" s="298"/>
      <c r="Z320" s="298"/>
      <c r="AA320" s="298"/>
      <c r="AB320" s="298"/>
      <c r="AC320" s="818"/>
      <c r="AD320" s="818"/>
      <c r="AE320" s="818"/>
      <c r="AF320" s="818"/>
      <c r="AG320" s="785"/>
      <c r="AH320" s="785"/>
      <c r="AI320" s="785"/>
      <c r="AJ320" s="785"/>
      <c r="AK320" s="785"/>
      <c r="AL320" s="785"/>
      <c r="AM320" s="785"/>
      <c r="AN320" s="785"/>
      <c r="AO320" s="785"/>
      <c r="AP320" s="785"/>
      <c r="AQ320" s="362"/>
      <c r="AR320" s="362"/>
      <c r="AS320" s="362"/>
      <c r="AT320" s="362"/>
      <c r="AU320" s="814"/>
      <c r="AV320" s="816"/>
      <c r="AW320" s="814"/>
      <c r="AX320" s="814"/>
    </row>
    <row r="321" spans="1:50" ht="15.75" customHeight="1">
      <c r="A321" s="228"/>
      <c r="B321" s="228"/>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c r="AA321" s="461"/>
      <c r="AB321" s="461"/>
      <c r="AC321" s="783"/>
      <c r="AD321" s="783"/>
      <c r="AE321" s="783"/>
      <c r="AF321" s="783"/>
      <c r="AG321" s="780"/>
      <c r="AH321" s="780"/>
      <c r="AI321" s="780"/>
      <c r="AJ321" s="780"/>
      <c r="AK321" s="780"/>
      <c r="AL321" s="780"/>
      <c r="AM321" s="780"/>
      <c r="AN321" s="780"/>
      <c r="AO321" s="780"/>
      <c r="AP321" s="780"/>
      <c r="AQ321" s="358"/>
      <c r="AR321" s="358"/>
      <c r="AS321" s="358"/>
      <c r="AT321" s="358"/>
      <c r="AU321" s="815"/>
      <c r="AV321" s="817"/>
      <c r="AW321" s="815"/>
      <c r="AX321" s="815"/>
    </row>
    <row r="322" spans="1:50" ht="15.75" customHeight="1">
      <c r="A322" s="289"/>
      <c r="B322" s="289"/>
      <c r="C322" s="298"/>
      <c r="D322" s="298"/>
      <c r="E322" s="298"/>
      <c r="F322" s="298"/>
      <c r="G322" s="298"/>
      <c r="H322" s="298"/>
      <c r="I322" s="298"/>
      <c r="J322" s="298"/>
      <c r="K322" s="298"/>
      <c r="L322" s="298"/>
      <c r="M322" s="298"/>
      <c r="N322" s="298"/>
      <c r="O322" s="298"/>
      <c r="P322" s="298"/>
      <c r="Q322" s="298"/>
      <c r="R322" s="298"/>
      <c r="S322" s="298"/>
      <c r="T322" s="298"/>
      <c r="U322" s="298"/>
      <c r="V322" s="298"/>
      <c r="W322" s="298"/>
      <c r="X322" s="298"/>
      <c r="Y322" s="298"/>
      <c r="Z322" s="298"/>
      <c r="AA322" s="298"/>
      <c r="AB322" s="298"/>
      <c r="AC322" s="818"/>
      <c r="AD322" s="818"/>
      <c r="AE322" s="818"/>
      <c r="AF322" s="818"/>
      <c r="AG322" s="785"/>
      <c r="AH322" s="785"/>
      <c r="AI322" s="785"/>
      <c r="AJ322" s="785"/>
      <c r="AK322" s="785"/>
      <c r="AL322" s="785"/>
      <c r="AM322" s="785"/>
      <c r="AN322" s="785"/>
      <c r="AO322" s="785"/>
      <c r="AP322" s="785"/>
      <c r="AQ322" s="362"/>
      <c r="AR322" s="362"/>
      <c r="AS322" s="362"/>
      <c r="AT322" s="362"/>
      <c r="AU322" s="814"/>
      <c r="AV322" s="816"/>
      <c r="AW322" s="814"/>
      <c r="AX322" s="814"/>
    </row>
    <row r="323" spans="1:50" ht="15.75" customHeight="1">
      <c r="A323" s="228"/>
      <c r="B323" s="228"/>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c r="AB323" s="461"/>
      <c r="AC323" s="783"/>
      <c r="AD323" s="783"/>
      <c r="AE323" s="783"/>
      <c r="AF323" s="783"/>
      <c r="AG323" s="780"/>
      <c r="AH323" s="780"/>
      <c r="AI323" s="780"/>
      <c r="AJ323" s="780"/>
      <c r="AK323" s="780"/>
      <c r="AL323" s="780"/>
      <c r="AM323" s="780"/>
      <c r="AN323" s="780"/>
      <c r="AO323" s="780"/>
      <c r="AP323" s="780"/>
      <c r="AQ323" s="358"/>
      <c r="AR323" s="358"/>
      <c r="AS323" s="358"/>
      <c r="AT323" s="358"/>
      <c r="AU323" s="815"/>
      <c r="AV323" s="817"/>
      <c r="AW323" s="815"/>
      <c r="AX323" s="815"/>
    </row>
    <row r="324" spans="1:50" ht="15.75" customHeight="1">
      <c r="A324" s="289"/>
      <c r="B324" s="289"/>
      <c r="C324" s="298"/>
      <c r="D324" s="298"/>
      <c r="E324" s="298"/>
      <c r="F324" s="298"/>
      <c r="G324" s="298"/>
      <c r="H324" s="298"/>
      <c r="I324" s="298"/>
      <c r="J324" s="298"/>
      <c r="K324" s="298"/>
      <c r="L324" s="298"/>
      <c r="M324" s="298"/>
      <c r="N324" s="298"/>
      <c r="O324" s="298"/>
      <c r="P324" s="298"/>
      <c r="Q324" s="298"/>
      <c r="R324" s="298"/>
      <c r="S324" s="298"/>
      <c r="T324" s="298"/>
      <c r="U324" s="298"/>
      <c r="V324" s="298"/>
      <c r="W324" s="298"/>
      <c r="X324" s="298"/>
      <c r="Y324" s="298"/>
      <c r="Z324" s="298"/>
      <c r="AA324" s="298"/>
      <c r="AB324" s="298"/>
      <c r="AC324" s="818"/>
      <c r="AD324" s="818"/>
      <c r="AE324" s="818"/>
      <c r="AF324" s="818"/>
      <c r="AG324" s="785"/>
      <c r="AH324" s="785"/>
      <c r="AI324" s="785"/>
      <c r="AJ324" s="785"/>
      <c r="AK324" s="785"/>
      <c r="AL324" s="785"/>
      <c r="AM324" s="785"/>
      <c r="AN324" s="785"/>
      <c r="AO324" s="785"/>
      <c r="AP324" s="785"/>
      <c r="AQ324" s="362"/>
      <c r="AR324" s="362"/>
      <c r="AS324" s="362"/>
      <c r="AT324" s="362"/>
      <c r="AU324" s="814"/>
      <c r="AV324" s="816"/>
      <c r="AW324" s="814"/>
      <c r="AX324" s="814"/>
    </row>
    <row r="325" spans="1:50" ht="15.75" customHeight="1">
      <c r="A325" s="228"/>
      <c r="B325" s="228"/>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c r="AB325" s="461"/>
      <c r="AC325" s="783"/>
      <c r="AD325" s="783"/>
      <c r="AE325" s="783"/>
      <c r="AF325" s="783"/>
      <c r="AG325" s="780"/>
      <c r="AH325" s="780"/>
      <c r="AI325" s="780"/>
      <c r="AJ325" s="780"/>
      <c r="AK325" s="780"/>
      <c r="AL325" s="780"/>
      <c r="AM325" s="780"/>
      <c r="AN325" s="780"/>
      <c r="AO325" s="780"/>
      <c r="AP325" s="780"/>
      <c r="AQ325" s="358"/>
      <c r="AR325" s="358"/>
      <c r="AS325" s="358"/>
      <c r="AT325" s="358"/>
      <c r="AU325" s="815"/>
      <c r="AV325" s="817"/>
      <c r="AW325" s="815"/>
      <c r="AX325" s="815"/>
    </row>
    <row r="326" spans="1:50" ht="15.75" customHeight="1">
      <c r="A326" s="289"/>
      <c r="B326" s="289"/>
      <c r="C326" s="298"/>
      <c r="D326" s="298"/>
      <c r="E326" s="298"/>
      <c r="F326" s="298"/>
      <c r="G326" s="298"/>
      <c r="H326" s="298"/>
      <c r="I326" s="298"/>
      <c r="J326" s="298"/>
      <c r="K326" s="298"/>
      <c r="L326" s="298"/>
      <c r="M326" s="298"/>
      <c r="N326" s="298"/>
      <c r="O326" s="298"/>
      <c r="P326" s="298"/>
      <c r="Q326" s="298"/>
      <c r="R326" s="298"/>
      <c r="S326" s="298"/>
      <c r="T326" s="298"/>
      <c r="U326" s="298"/>
      <c r="V326" s="298"/>
      <c r="W326" s="298"/>
      <c r="X326" s="298"/>
      <c r="Y326" s="298"/>
      <c r="Z326" s="298"/>
      <c r="AA326" s="298"/>
      <c r="AB326" s="298"/>
      <c r="AC326" s="818"/>
      <c r="AD326" s="818"/>
      <c r="AE326" s="818"/>
      <c r="AF326" s="818"/>
      <c r="AG326" s="785"/>
      <c r="AH326" s="785"/>
      <c r="AI326" s="785"/>
      <c r="AJ326" s="785"/>
      <c r="AK326" s="785"/>
      <c r="AL326" s="785"/>
      <c r="AM326" s="785"/>
      <c r="AN326" s="785"/>
      <c r="AO326" s="785"/>
      <c r="AP326" s="785"/>
      <c r="AQ326" s="362"/>
      <c r="AR326" s="362"/>
      <c r="AS326" s="362"/>
      <c r="AT326" s="362"/>
      <c r="AU326" s="814"/>
      <c r="AV326" s="816"/>
      <c r="AW326" s="814"/>
      <c r="AX326" s="814"/>
    </row>
    <row r="327" spans="1:50" ht="15.75" customHeight="1">
      <c r="A327" s="228"/>
      <c r="B327" s="228"/>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c r="AA327" s="461"/>
      <c r="AB327" s="461"/>
      <c r="AC327" s="783"/>
      <c r="AD327" s="783"/>
      <c r="AE327" s="783"/>
      <c r="AF327" s="783"/>
      <c r="AG327" s="780"/>
      <c r="AH327" s="780"/>
      <c r="AI327" s="780"/>
      <c r="AJ327" s="780"/>
      <c r="AK327" s="780"/>
      <c r="AL327" s="780"/>
      <c r="AM327" s="780"/>
      <c r="AN327" s="780"/>
      <c r="AO327" s="780"/>
      <c r="AP327" s="780"/>
      <c r="AQ327" s="358"/>
      <c r="AR327" s="358"/>
      <c r="AS327" s="358"/>
      <c r="AT327" s="358"/>
      <c r="AU327" s="815"/>
      <c r="AV327" s="817"/>
      <c r="AW327" s="815"/>
      <c r="AX327" s="815"/>
    </row>
    <row r="328" spans="1:50" ht="15.75" customHeight="1">
      <c r="A328" s="289"/>
      <c r="B328" s="289"/>
      <c r="C328" s="298"/>
      <c r="D328" s="298"/>
      <c r="E328" s="298"/>
      <c r="F328" s="298"/>
      <c r="G328" s="298"/>
      <c r="H328" s="298"/>
      <c r="I328" s="298"/>
      <c r="J328" s="298"/>
      <c r="K328" s="298"/>
      <c r="L328" s="298"/>
      <c r="M328" s="298"/>
      <c r="N328" s="298"/>
      <c r="O328" s="298"/>
      <c r="P328" s="298"/>
      <c r="Q328" s="298"/>
      <c r="R328" s="298"/>
      <c r="S328" s="298"/>
      <c r="T328" s="298"/>
      <c r="U328" s="298"/>
      <c r="V328" s="298"/>
      <c r="W328" s="298"/>
      <c r="X328" s="298"/>
      <c r="Y328" s="298"/>
      <c r="Z328" s="298"/>
      <c r="AA328" s="298"/>
      <c r="AB328" s="298"/>
      <c r="AC328" s="818"/>
      <c r="AD328" s="818"/>
      <c r="AE328" s="818"/>
      <c r="AF328" s="818"/>
      <c r="AG328" s="785"/>
      <c r="AH328" s="785"/>
      <c r="AI328" s="785"/>
      <c r="AJ328" s="785"/>
      <c r="AK328" s="785"/>
      <c r="AL328" s="785"/>
      <c r="AM328" s="785"/>
      <c r="AN328" s="785"/>
      <c r="AO328" s="785"/>
      <c r="AP328" s="785"/>
      <c r="AQ328" s="362"/>
      <c r="AR328" s="362"/>
      <c r="AS328" s="362"/>
      <c r="AT328" s="362"/>
      <c r="AU328" s="814"/>
      <c r="AV328" s="816"/>
      <c r="AW328" s="814"/>
      <c r="AX328" s="814"/>
    </row>
    <row r="329" spans="1:50" ht="15.75" customHeight="1">
      <c r="A329" s="228"/>
      <c r="B329" s="228"/>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783"/>
      <c r="AD329" s="783"/>
      <c r="AE329" s="783"/>
      <c r="AF329" s="783"/>
      <c r="AG329" s="780"/>
      <c r="AH329" s="780"/>
      <c r="AI329" s="780"/>
      <c r="AJ329" s="780"/>
      <c r="AK329" s="780"/>
      <c r="AL329" s="780"/>
      <c r="AM329" s="780"/>
      <c r="AN329" s="780"/>
      <c r="AO329" s="780"/>
      <c r="AP329" s="780"/>
      <c r="AQ329" s="358"/>
      <c r="AR329" s="358"/>
      <c r="AS329" s="358"/>
      <c r="AT329" s="358"/>
      <c r="AU329" s="815"/>
      <c r="AV329" s="817"/>
      <c r="AW329" s="815"/>
      <c r="AX329" s="815"/>
    </row>
    <row r="330" spans="1:50" ht="15.75" customHeight="1">
      <c r="A330" s="289"/>
      <c r="B330" s="289"/>
      <c r="C330" s="298"/>
      <c r="D330" s="298"/>
      <c r="E330" s="298"/>
      <c r="F330" s="298"/>
      <c r="G330" s="298"/>
      <c r="H330" s="298"/>
      <c r="I330" s="298"/>
      <c r="J330" s="298"/>
      <c r="K330" s="298"/>
      <c r="L330" s="298"/>
      <c r="M330" s="298"/>
      <c r="N330" s="298"/>
      <c r="O330" s="298"/>
      <c r="P330" s="298"/>
      <c r="Q330" s="298"/>
      <c r="R330" s="298"/>
      <c r="S330" s="298"/>
      <c r="T330" s="298"/>
      <c r="U330" s="298"/>
      <c r="V330" s="298"/>
      <c r="W330" s="298"/>
      <c r="X330" s="298"/>
      <c r="Y330" s="298"/>
      <c r="Z330" s="298"/>
      <c r="AA330" s="298"/>
      <c r="AB330" s="298"/>
      <c r="AC330" s="818"/>
      <c r="AD330" s="818"/>
      <c r="AE330" s="818"/>
      <c r="AF330" s="818"/>
      <c r="AG330" s="785"/>
      <c r="AH330" s="785"/>
      <c r="AI330" s="785"/>
      <c r="AJ330" s="785"/>
      <c r="AK330" s="785"/>
      <c r="AL330" s="785"/>
      <c r="AM330" s="785"/>
      <c r="AN330" s="785"/>
      <c r="AO330" s="785"/>
      <c r="AP330" s="785"/>
      <c r="AQ330" s="362"/>
      <c r="AR330" s="362"/>
      <c r="AS330" s="362"/>
      <c r="AT330" s="362"/>
      <c r="AU330" s="814"/>
      <c r="AV330" s="816"/>
      <c r="AW330" s="814"/>
      <c r="AX330" s="814"/>
    </row>
    <row r="331" spans="1:50" ht="15.75" customHeight="1">
      <c r="A331" s="228"/>
      <c r="B331" s="228"/>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783"/>
      <c r="AD331" s="783"/>
      <c r="AE331" s="783"/>
      <c r="AF331" s="783"/>
      <c r="AG331" s="780"/>
      <c r="AH331" s="780"/>
      <c r="AI331" s="780"/>
      <c r="AJ331" s="780"/>
      <c r="AK331" s="780"/>
      <c r="AL331" s="780"/>
      <c r="AM331" s="780"/>
      <c r="AN331" s="780"/>
      <c r="AO331" s="780"/>
      <c r="AP331" s="780"/>
      <c r="AQ331" s="358"/>
      <c r="AR331" s="358"/>
      <c r="AS331" s="358"/>
      <c r="AT331" s="358"/>
      <c r="AU331" s="815"/>
      <c r="AV331" s="817"/>
      <c r="AW331" s="815"/>
      <c r="AX331" s="815"/>
    </row>
    <row r="332" spans="1:50" ht="15.75" customHeight="1">
      <c r="A332" s="289"/>
      <c r="B332" s="289"/>
      <c r="C332" s="298"/>
      <c r="D332" s="298"/>
      <c r="E332" s="298"/>
      <c r="F332" s="298"/>
      <c r="G332" s="298"/>
      <c r="H332" s="298"/>
      <c r="I332" s="298"/>
      <c r="J332" s="298"/>
      <c r="K332" s="298"/>
      <c r="L332" s="298"/>
      <c r="M332" s="298"/>
      <c r="N332" s="298"/>
      <c r="O332" s="298"/>
      <c r="P332" s="298"/>
      <c r="Q332" s="298"/>
      <c r="R332" s="298"/>
      <c r="S332" s="298"/>
      <c r="T332" s="298"/>
      <c r="U332" s="298"/>
      <c r="V332" s="298"/>
      <c r="W332" s="298"/>
      <c r="X332" s="298"/>
      <c r="Y332" s="298"/>
      <c r="Z332" s="298"/>
      <c r="AA332" s="298"/>
      <c r="AB332" s="298"/>
      <c r="AC332" s="818"/>
      <c r="AD332" s="818"/>
      <c r="AE332" s="818"/>
      <c r="AF332" s="818"/>
      <c r="AG332" s="785"/>
      <c r="AH332" s="785"/>
      <c r="AI332" s="785"/>
      <c r="AJ332" s="785"/>
      <c r="AK332" s="785"/>
      <c r="AL332" s="785"/>
      <c r="AM332" s="785"/>
      <c r="AN332" s="785"/>
      <c r="AO332" s="785"/>
      <c r="AP332" s="785"/>
      <c r="AQ332" s="362"/>
      <c r="AR332" s="362"/>
      <c r="AS332" s="362"/>
      <c r="AT332" s="362"/>
      <c r="AU332" s="814"/>
      <c r="AV332" s="816"/>
      <c r="AW332" s="814"/>
      <c r="AX332" s="814"/>
    </row>
    <row r="333" spans="1:50" ht="15.75" customHeight="1">
      <c r="A333" s="228"/>
      <c r="B333" s="228"/>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c r="AA333" s="461"/>
      <c r="AB333" s="461"/>
      <c r="AC333" s="783"/>
      <c r="AD333" s="783"/>
      <c r="AE333" s="783"/>
      <c r="AF333" s="783"/>
      <c r="AG333" s="780"/>
      <c r="AH333" s="780"/>
      <c r="AI333" s="780"/>
      <c r="AJ333" s="780"/>
      <c r="AK333" s="780"/>
      <c r="AL333" s="780"/>
      <c r="AM333" s="780"/>
      <c r="AN333" s="780"/>
      <c r="AO333" s="780"/>
      <c r="AP333" s="780"/>
      <c r="AQ333" s="358"/>
      <c r="AR333" s="358"/>
      <c r="AS333" s="358"/>
      <c r="AT333" s="358"/>
      <c r="AU333" s="815"/>
      <c r="AV333" s="817"/>
      <c r="AW333" s="815"/>
      <c r="AX333" s="815"/>
    </row>
    <row r="334" spans="1:50" ht="15.75" customHeight="1">
      <c r="A334" s="289"/>
      <c r="B334" s="289"/>
      <c r="C334" s="298"/>
      <c r="D334" s="298"/>
      <c r="E334" s="298"/>
      <c r="F334" s="298"/>
      <c r="G334" s="298"/>
      <c r="H334" s="298"/>
      <c r="I334" s="298"/>
      <c r="J334" s="298"/>
      <c r="K334" s="298"/>
      <c r="L334" s="298"/>
      <c r="M334" s="298"/>
      <c r="N334" s="298"/>
      <c r="O334" s="298"/>
      <c r="P334" s="298"/>
      <c r="Q334" s="298"/>
      <c r="R334" s="298"/>
      <c r="S334" s="298"/>
      <c r="T334" s="298"/>
      <c r="U334" s="298"/>
      <c r="V334" s="298"/>
      <c r="W334" s="298"/>
      <c r="X334" s="298"/>
      <c r="Y334" s="298"/>
      <c r="Z334" s="298"/>
      <c r="AA334" s="298"/>
      <c r="AB334" s="298"/>
      <c r="AC334" s="818"/>
      <c r="AD334" s="818"/>
      <c r="AE334" s="818"/>
      <c r="AF334" s="818"/>
      <c r="AG334" s="785"/>
      <c r="AH334" s="785"/>
      <c r="AI334" s="785"/>
      <c r="AJ334" s="785"/>
      <c r="AK334" s="785"/>
      <c r="AL334" s="785"/>
      <c r="AM334" s="785"/>
      <c r="AN334" s="785"/>
      <c r="AO334" s="785"/>
      <c r="AP334" s="785"/>
      <c r="AQ334" s="362"/>
      <c r="AR334" s="362"/>
      <c r="AS334" s="362"/>
      <c r="AT334" s="362"/>
      <c r="AU334" s="814"/>
      <c r="AV334" s="816"/>
      <c r="AW334" s="814"/>
      <c r="AX334" s="814"/>
    </row>
    <row r="335" spans="1:50" ht="15.75" customHeight="1">
      <c r="A335" s="228"/>
      <c r="B335" s="228"/>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c r="AB335" s="461"/>
      <c r="AC335" s="783"/>
      <c r="AD335" s="783"/>
      <c r="AE335" s="783"/>
      <c r="AF335" s="783"/>
      <c r="AG335" s="780"/>
      <c r="AH335" s="780"/>
      <c r="AI335" s="780"/>
      <c r="AJ335" s="780"/>
      <c r="AK335" s="780"/>
      <c r="AL335" s="780"/>
      <c r="AM335" s="780"/>
      <c r="AN335" s="780"/>
      <c r="AO335" s="780"/>
      <c r="AP335" s="780"/>
      <c r="AQ335" s="358"/>
      <c r="AR335" s="358"/>
      <c r="AS335" s="358"/>
      <c r="AT335" s="358"/>
      <c r="AU335" s="815"/>
      <c r="AV335" s="817"/>
      <c r="AW335" s="815"/>
      <c r="AX335" s="815"/>
    </row>
    <row r="336" spans="1:50" ht="15.75" customHeight="1">
      <c r="A336" s="289"/>
      <c r="B336" s="289"/>
      <c r="C336" s="298"/>
      <c r="D336" s="298"/>
      <c r="E336" s="298"/>
      <c r="F336" s="298"/>
      <c r="G336" s="298"/>
      <c r="H336" s="298"/>
      <c r="I336" s="298"/>
      <c r="J336" s="298"/>
      <c r="K336" s="298"/>
      <c r="L336" s="298"/>
      <c r="M336" s="298"/>
      <c r="N336" s="298"/>
      <c r="O336" s="298"/>
      <c r="P336" s="298"/>
      <c r="Q336" s="298"/>
      <c r="R336" s="298"/>
      <c r="S336" s="298"/>
      <c r="T336" s="298"/>
      <c r="U336" s="298"/>
      <c r="V336" s="298"/>
      <c r="W336" s="298"/>
      <c r="X336" s="298"/>
      <c r="Y336" s="298"/>
      <c r="Z336" s="298"/>
      <c r="AA336" s="298"/>
      <c r="AB336" s="298"/>
      <c r="AC336" s="818"/>
      <c r="AD336" s="818"/>
      <c r="AE336" s="818"/>
      <c r="AF336" s="818"/>
      <c r="AG336" s="785"/>
      <c r="AH336" s="785"/>
      <c r="AI336" s="785"/>
      <c r="AJ336" s="785"/>
      <c r="AK336" s="785"/>
      <c r="AL336" s="785"/>
      <c r="AM336" s="785"/>
      <c r="AN336" s="785"/>
      <c r="AO336" s="785"/>
      <c r="AP336" s="785"/>
      <c r="AQ336" s="362"/>
      <c r="AR336" s="362"/>
      <c r="AS336" s="362"/>
      <c r="AT336" s="362"/>
      <c r="AU336" s="814"/>
      <c r="AV336" s="816"/>
      <c r="AW336" s="814"/>
      <c r="AX336" s="814"/>
    </row>
    <row r="337" spans="1:50" ht="15.75" customHeight="1">
      <c r="A337" s="228"/>
      <c r="B337" s="228"/>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c r="AA337" s="461"/>
      <c r="AB337" s="461"/>
      <c r="AC337" s="783"/>
      <c r="AD337" s="783"/>
      <c r="AE337" s="783"/>
      <c r="AF337" s="783"/>
      <c r="AG337" s="780"/>
      <c r="AH337" s="780"/>
      <c r="AI337" s="780"/>
      <c r="AJ337" s="780"/>
      <c r="AK337" s="780"/>
      <c r="AL337" s="780"/>
      <c r="AM337" s="780"/>
      <c r="AN337" s="780"/>
      <c r="AO337" s="780"/>
      <c r="AP337" s="780"/>
      <c r="AQ337" s="358"/>
      <c r="AR337" s="358"/>
      <c r="AS337" s="358"/>
      <c r="AT337" s="358"/>
      <c r="AU337" s="815"/>
      <c r="AV337" s="817"/>
      <c r="AW337" s="815"/>
      <c r="AX337" s="815"/>
    </row>
    <row r="338" spans="1:50" ht="15.75" customHeight="1">
      <c r="A338" s="289"/>
      <c r="B338" s="289"/>
      <c r="C338" s="298"/>
      <c r="D338" s="298"/>
      <c r="E338" s="298"/>
      <c r="F338" s="298"/>
      <c r="G338" s="298"/>
      <c r="H338" s="298"/>
      <c r="I338" s="298"/>
      <c r="J338" s="298"/>
      <c r="K338" s="298"/>
      <c r="L338" s="298"/>
      <c r="M338" s="298"/>
      <c r="N338" s="298"/>
      <c r="O338" s="298"/>
      <c r="P338" s="298"/>
      <c r="Q338" s="298"/>
      <c r="R338" s="298"/>
      <c r="S338" s="298"/>
      <c r="T338" s="298"/>
      <c r="U338" s="298"/>
      <c r="V338" s="298"/>
      <c r="W338" s="298"/>
      <c r="X338" s="298"/>
      <c r="Y338" s="298"/>
      <c r="Z338" s="298"/>
      <c r="AA338" s="298"/>
      <c r="AB338" s="298"/>
      <c r="AC338" s="818"/>
      <c r="AD338" s="818"/>
      <c r="AE338" s="818"/>
      <c r="AF338" s="818"/>
      <c r="AG338" s="785"/>
      <c r="AH338" s="785"/>
      <c r="AI338" s="785"/>
      <c r="AJ338" s="785"/>
      <c r="AK338" s="785"/>
      <c r="AL338" s="785"/>
      <c r="AM338" s="785"/>
      <c r="AN338" s="785"/>
      <c r="AO338" s="785"/>
      <c r="AP338" s="785"/>
      <c r="AQ338" s="362"/>
      <c r="AR338" s="362"/>
      <c r="AS338" s="362"/>
      <c r="AT338" s="362"/>
      <c r="AU338" s="814"/>
      <c r="AV338" s="816"/>
      <c r="AW338" s="814"/>
      <c r="AX338" s="814"/>
    </row>
    <row r="339" spans="1:50" ht="15.75" customHeight="1">
      <c r="A339" s="228"/>
      <c r="B339" s="228"/>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c r="AA339" s="461"/>
      <c r="AB339" s="461"/>
      <c r="AC339" s="783"/>
      <c r="AD339" s="783"/>
      <c r="AE339" s="783"/>
      <c r="AF339" s="783"/>
      <c r="AG339" s="780"/>
      <c r="AH339" s="780"/>
      <c r="AI339" s="780"/>
      <c r="AJ339" s="780"/>
      <c r="AK339" s="780"/>
      <c r="AL339" s="780"/>
      <c r="AM339" s="780"/>
      <c r="AN339" s="780"/>
      <c r="AO339" s="780"/>
      <c r="AP339" s="780"/>
      <c r="AQ339" s="358"/>
      <c r="AR339" s="358"/>
      <c r="AS339" s="358"/>
      <c r="AT339" s="358"/>
      <c r="AU339" s="815"/>
      <c r="AV339" s="817"/>
      <c r="AW339" s="815"/>
      <c r="AX339" s="815"/>
    </row>
    <row r="340" spans="1:50" ht="15.75" customHeight="1">
      <c r="A340" s="289"/>
      <c r="B340" s="289"/>
      <c r="C340" s="298"/>
      <c r="D340" s="298"/>
      <c r="E340" s="298"/>
      <c r="F340" s="298"/>
      <c r="G340" s="298"/>
      <c r="H340" s="298"/>
      <c r="I340" s="298"/>
      <c r="J340" s="298"/>
      <c r="K340" s="298"/>
      <c r="L340" s="298"/>
      <c r="M340" s="298"/>
      <c r="N340" s="298"/>
      <c r="O340" s="298"/>
      <c r="P340" s="298"/>
      <c r="Q340" s="298"/>
      <c r="R340" s="298"/>
      <c r="S340" s="298"/>
      <c r="T340" s="298"/>
      <c r="U340" s="298"/>
      <c r="V340" s="298"/>
      <c r="W340" s="298"/>
      <c r="X340" s="298"/>
      <c r="Y340" s="298"/>
      <c r="Z340" s="298"/>
      <c r="AA340" s="298"/>
      <c r="AB340" s="298"/>
      <c r="AC340" s="818"/>
      <c r="AD340" s="818"/>
      <c r="AE340" s="818"/>
      <c r="AF340" s="818"/>
      <c r="AG340" s="785"/>
      <c r="AH340" s="785"/>
      <c r="AI340" s="785"/>
      <c r="AJ340" s="785"/>
      <c r="AK340" s="785"/>
      <c r="AL340" s="785"/>
      <c r="AM340" s="785"/>
      <c r="AN340" s="785"/>
      <c r="AO340" s="785"/>
      <c r="AP340" s="785"/>
      <c r="AQ340" s="362"/>
      <c r="AR340" s="362"/>
      <c r="AS340" s="362"/>
      <c r="AT340" s="362"/>
      <c r="AU340" s="814"/>
      <c r="AV340" s="816"/>
      <c r="AW340" s="814"/>
      <c r="AX340" s="814"/>
    </row>
    <row r="341" spans="1:50" ht="15.75" customHeight="1">
      <c r="A341" s="228"/>
      <c r="B341" s="228"/>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783"/>
      <c r="AD341" s="783"/>
      <c r="AE341" s="783"/>
      <c r="AF341" s="783"/>
      <c r="AG341" s="780"/>
      <c r="AH341" s="780"/>
      <c r="AI341" s="780"/>
      <c r="AJ341" s="780"/>
      <c r="AK341" s="780"/>
      <c r="AL341" s="780"/>
      <c r="AM341" s="780"/>
      <c r="AN341" s="780"/>
      <c r="AO341" s="780"/>
      <c r="AP341" s="780"/>
      <c r="AQ341" s="358"/>
      <c r="AR341" s="358"/>
      <c r="AS341" s="358"/>
      <c r="AT341" s="358"/>
      <c r="AU341" s="815"/>
      <c r="AV341" s="817"/>
      <c r="AW341" s="815"/>
      <c r="AX341" s="815"/>
    </row>
    <row r="342" spans="1:50" ht="15.75" customHeight="1">
      <c r="A342" s="289"/>
      <c r="B342" s="289"/>
      <c r="C342" s="298"/>
      <c r="D342" s="298"/>
      <c r="E342" s="298"/>
      <c r="F342" s="298"/>
      <c r="G342" s="298"/>
      <c r="H342" s="298"/>
      <c r="I342" s="298"/>
      <c r="J342" s="298"/>
      <c r="K342" s="298"/>
      <c r="L342" s="298"/>
      <c r="M342" s="298"/>
      <c r="N342" s="298"/>
      <c r="O342" s="298"/>
      <c r="P342" s="298"/>
      <c r="Q342" s="298"/>
      <c r="R342" s="298"/>
      <c r="S342" s="298"/>
      <c r="T342" s="298"/>
      <c r="U342" s="298"/>
      <c r="V342" s="298"/>
      <c r="W342" s="298"/>
      <c r="X342" s="298"/>
      <c r="Y342" s="298"/>
      <c r="Z342" s="298"/>
      <c r="AA342" s="298"/>
      <c r="AB342" s="298"/>
      <c r="AC342" s="818"/>
      <c r="AD342" s="818"/>
      <c r="AE342" s="818"/>
      <c r="AF342" s="818"/>
      <c r="AG342" s="785"/>
      <c r="AH342" s="785"/>
      <c r="AI342" s="785"/>
      <c r="AJ342" s="785"/>
      <c r="AK342" s="785"/>
      <c r="AL342" s="785"/>
      <c r="AM342" s="785"/>
      <c r="AN342" s="785"/>
      <c r="AO342" s="785"/>
      <c r="AP342" s="785"/>
      <c r="AQ342" s="362"/>
      <c r="AR342" s="362"/>
      <c r="AS342" s="362"/>
      <c r="AT342" s="362"/>
      <c r="AU342" s="814"/>
      <c r="AV342" s="816"/>
      <c r="AW342" s="814"/>
      <c r="AX342" s="814"/>
    </row>
    <row r="343" spans="1:50" ht="15.75" customHeight="1">
      <c r="A343" s="228"/>
      <c r="B343" s="228"/>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c r="AA343" s="461"/>
      <c r="AB343" s="461"/>
      <c r="AC343" s="783"/>
      <c r="AD343" s="783"/>
      <c r="AE343" s="783"/>
      <c r="AF343" s="783"/>
      <c r="AG343" s="780"/>
      <c r="AH343" s="780"/>
      <c r="AI343" s="780"/>
      <c r="AJ343" s="780"/>
      <c r="AK343" s="780"/>
      <c r="AL343" s="780"/>
      <c r="AM343" s="780"/>
      <c r="AN343" s="780"/>
      <c r="AO343" s="780"/>
      <c r="AP343" s="780"/>
      <c r="AQ343" s="358"/>
      <c r="AR343" s="358"/>
      <c r="AS343" s="358"/>
      <c r="AT343" s="358"/>
      <c r="AU343" s="815"/>
      <c r="AV343" s="817"/>
      <c r="AW343" s="815"/>
      <c r="AX343" s="815"/>
    </row>
    <row r="344" spans="1:50" ht="15.75" customHeight="1">
      <c r="A344" s="289"/>
      <c r="B344" s="289"/>
      <c r="C344" s="298"/>
      <c r="D344" s="298"/>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c r="AA344" s="298"/>
      <c r="AB344" s="298"/>
      <c r="AC344" s="818"/>
      <c r="AD344" s="818"/>
      <c r="AE344" s="818"/>
      <c r="AF344" s="818"/>
      <c r="AG344" s="785"/>
      <c r="AH344" s="785"/>
      <c r="AI344" s="785"/>
      <c r="AJ344" s="785"/>
      <c r="AK344" s="785"/>
      <c r="AL344" s="785"/>
      <c r="AM344" s="785"/>
      <c r="AN344" s="785"/>
      <c r="AO344" s="785"/>
      <c r="AP344" s="785"/>
      <c r="AQ344" s="362"/>
      <c r="AR344" s="362"/>
      <c r="AS344" s="362"/>
      <c r="AT344" s="362"/>
      <c r="AU344" s="814"/>
      <c r="AV344" s="816"/>
      <c r="AW344" s="814"/>
      <c r="AX344" s="814"/>
    </row>
    <row r="345" spans="1:50" ht="15.75" customHeight="1">
      <c r="A345" s="228"/>
      <c r="B345" s="228"/>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c r="AB345" s="461"/>
      <c r="AC345" s="783"/>
      <c r="AD345" s="783"/>
      <c r="AE345" s="783"/>
      <c r="AF345" s="783"/>
      <c r="AG345" s="780"/>
      <c r="AH345" s="780"/>
      <c r="AI345" s="780"/>
      <c r="AJ345" s="780"/>
      <c r="AK345" s="780"/>
      <c r="AL345" s="780"/>
      <c r="AM345" s="780"/>
      <c r="AN345" s="780"/>
      <c r="AO345" s="780"/>
      <c r="AP345" s="780"/>
      <c r="AQ345" s="358"/>
      <c r="AR345" s="358"/>
      <c r="AS345" s="358"/>
      <c r="AT345" s="358"/>
      <c r="AU345" s="815"/>
      <c r="AV345" s="817"/>
      <c r="AW345" s="815"/>
      <c r="AX345" s="815"/>
    </row>
    <row r="346" spans="1:50" ht="15.75" customHeight="1">
      <c r="A346" s="289"/>
      <c r="B346" s="289"/>
      <c r="C346" s="298"/>
      <c r="D346" s="298"/>
      <c r="E346" s="298"/>
      <c r="F346" s="298"/>
      <c r="G346" s="298"/>
      <c r="H346" s="298"/>
      <c r="I346" s="298"/>
      <c r="J346" s="298"/>
      <c r="K346" s="298"/>
      <c r="L346" s="298"/>
      <c r="M346" s="298"/>
      <c r="N346" s="298"/>
      <c r="O346" s="298"/>
      <c r="P346" s="298"/>
      <c r="Q346" s="298"/>
      <c r="R346" s="298"/>
      <c r="S346" s="298"/>
      <c r="T346" s="298"/>
      <c r="U346" s="298"/>
      <c r="V346" s="298"/>
      <c r="W346" s="298"/>
      <c r="X346" s="298"/>
      <c r="Y346" s="298"/>
      <c r="Z346" s="298"/>
      <c r="AA346" s="298"/>
      <c r="AB346" s="298"/>
      <c r="AC346" s="818"/>
      <c r="AD346" s="818"/>
      <c r="AE346" s="818"/>
      <c r="AF346" s="818"/>
      <c r="AG346" s="785"/>
      <c r="AH346" s="785"/>
      <c r="AI346" s="785"/>
      <c r="AJ346" s="785"/>
      <c r="AK346" s="785"/>
      <c r="AL346" s="785"/>
      <c r="AM346" s="785"/>
      <c r="AN346" s="785"/>
      <c r="AO346" s="785"/>
      <c r="AP346" s="785"/>
      <c r="AQ346" s="362"/>
      <c r="AR346" s="362"/>
      <c r="AS346" s="362"/>
      <c r="AT346" s="362"/>
      <c r="AU346" s="814"/>
      <c r="AV346" s="816"/>
      <c r="AW346" s="814"/>
      <c r="AX346" s="814"/>
    </row>
    <row r="347" spans="1:50" ht="15.75" customHeight="1">
      <c r="A347" s="228"/>
      <c r="B347" s="228"/>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c r="AA347" s="461"/>
      <c r="AB347" s="461"/>
      <c r="AC347" s="783"/>
      <c r="AD347" s="783"/>
      <c r="AE347" s="783"/>
      <c r="AF347" s="783"/>
      <c r="AG347" s="780"/>
      <c r="AH347" s="780"/>
      <c r="AI347" s="780"/>
      <c r="AJ347" s="780"/>
      <c r="AK347" s="780"/>
      <c r="AL347" s="780"/>
      <c r="AM347" s="780"/>
      <c r="AN347" s="780"/>
      <c r="AO347" s="780"/>
      <c r="AP347" s="780"/>
      <c r="AQ347" s="358"/>
      <c r="AR347" s="358"/>
      <c r="AS347" s="358"/>
      <c r="AT347" s="358"/>
      <c r="AU347" s="815"/>
      <c r="AV347" s="817"/>
      <c r="AW347" s="815"/>
      <c r="AX347" s="815"/>
    </row>
    <row r="348" spans="1:50" ht="15.75" customHeight="1">
      <c r="A348" s="289"/>
      <c r="B348" s="289"/>
      <c r="C348" s="298"/>
      <c r="D348" s="298"/>
      <c r="E348" s="298"/>
      <c r="F348" s="298"/>
      <c r="G348" s="298"/>
      <c r="H348" s="298"/>
      <c r="I348" s="298"/>
      <c r="J348" s="298"/>
      <c r="K348" s="298"/>
      <c r="L348" s="298"/>
      <c r="M348" s="298"/>
      <c r="N348" s="298"/>
      <c r="O348" s="298"/>
      <c r="P348" s="298"/>
      <c r="Q348" s="298"/>
      <c r="R348" s="298"/>
      <c r="S348" s="298"/>
      <c r="T348" s="298"/>
      <c r="U348" s="298"/>
      <c r="V348" s="298"/>
      <c r="W348" s="298"/>
      <c r="X348" s="298"/>
      <c r="Y348" s="298"/>
      <c r="Z348" s="298"/>
      <c r="AA348" s="298"/>
      <c r="AB348" s="298"/>
      <c r="AC348" s="818"/>
      <c r="AD348" s="818"/>
      <c r="AE348" s="818"/>
      <c r="AF348" s="818"/>
      <c r="AG348" s="785"/>
      <c r="AH348" s="785"/>
      <c r="AI348" s="785"/>
      <c r="AJ348" s="785"/>
      <c r="AK348" s="785"/>
      <c r="AL348" s="785"/>
      <c r="AM348" s="785"/>
      <c r="AN348" s="785"/>
      <c r="AO348" s="785"/>
      <c r="AP348" s="785"/>
      <c r="AQ348" s="362"/>
      <c r="AR348" s="362"/>
      <c r="AS348" s="362"/>
      <c r="AT348" s="362"/>
      <c r="AU348" s="814"/>
      <c r="AV348" s="816"/>
      <c r="AW348" s="814"/>
      <c r="AX348" s="814"/>
    </row>
    <row r="349" spans="1:50" ht="15.75" customHeight="1">
      <c r="A349" s="228"/>
      <c r="B349" s="228"/>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c r="AA349" s="461"/>
      <c r="AB349" s="461"/>
      <c r="AC349" s="783"/>
      <c r="AD349" s="783"/>
      <c r="AE349" s="783"/>
      <c r="AF349" s="783"/>
      <c r="AG349" s="780"/>
      <c r="AH349" s="780"/>
      <c r="AI349" s="780"/>
      <c r="AJ349" s="780"/>
      <c r="AK349" s="780"/>
      <c r="AL349" s="780"/>
      <c r="AM349" s="780"/>
      <c r="AN349" s="780"/>
      <c r="AO349" s="780"/>
      <c r="AP349" s="780"/>
      <c r="AQ349" s="358"/>
      <c r="AR349" s="358"/>
      <c r="AS349" s="358"/>
      <c r="AT349" s="358"/>
      <c r="AU349" s="815"/>
      <c r="AV349" s="817"/>
      <c r="AW349" s="815"/>
      <c r="AX349" s="815"/>
    </row>
    <row r="350" spans="1:50" ht="15.75" customHeight="1">
      <c r="A350" s="289"/>
      <c r="B350" s="289"/>
      <c r="C350" s="298"/>
      <c r="D350" s="298"/>
      <c r="E350" s="298"/>
      <c r="F350" s="298"/>
      <c r="G350" s="298"/>
      <c r="H350" s="298"/>
      <c r="I350" s="298"/>
      <c r="J350" s="298"/>
      <c r="K350" s="298"/>
      <c r="L350" s="298"/>
      <c r="M350" s="298"/>
      <c r="N350" s="298"/>
      <c r="O350" s="298"/>
      <c r="P350" s="298"/>
      <c r="Q350" s="298"/>
      <c r="R350" s="298"/>
      <c r="S350" s="298"/>
      <c r="T350" s="298"/>
      <c r="U350" s="298"/>
      <c r="V350" s="298"/>
      <c r="W350" s="298"/>
      <c r="X350" s="298"/>
      <c r="Y350" s="298"/>
      <c r="Z350" s="298"/>
      <c r="AA350" s="298"/>
      <c r="AB350" s="298"/>
      <c r="AC350" s="818"/>
      <c r="AD350" s="818"/>
      <c r="AE350" s="818"/>
      <c r="AF350" s="818"/>
      <c r="AG350" s="785"/>
      <c r="AH350" s="785"/>
      <c r="AI350" s="785"/>
      <c r="AJ350" s="785"/>
      <c r="AK350" s="785"/>
      <c r="AL350" s="785"/>
      <c r="AM350" s="785"/>
      <c r="AN350" s="785"/>
      <c r="AO350" s="785"/>
      <c r="AP350" s="785"/>
      <c r="AQ350" s="362"/>
      <c r="AR350" s="362"/>
      <c r="AS350" s="362"/>
      <c r="AT350" s="362"/>
      <c r="AU350" s="814"/>
      <c r="AV350" s="816"/>
      <c r="AW350" s="814"/>
      <c r="AX350" s="814"/>
    </row>
    <row r="351" spans="1:50" ht="15.75" customHeight="1">
      <c r="A351" s="228"/>
      <c r="B351" s="228"/>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783"/>
      <c r="AD351" s="783"/>
      <c r="AE351" s="783"/>
      <c r="AF351" s="783"/>
      <c r="AG351" s="780"/>
      <c r="AH351" s="780"/>
      <c r="AI351" s="780"/>
      <c r="AJ351" s="780"/>
      <c r="AK351" s="780"/>
      <c r="AL351" s="780"/>
      <c r="AM351" s="780"/>
      <c r="AN351" s="780"/>
      <c r="AO351" s="780"/>
      <c r="AP351" s="780"/>
      <c r="AQ351" s="358"/>
      <c r="AR351" s="358"/>
      <c r="AS351" s="358"/>
      <c r="AT351" s="358"/>
      <c r="AU351" s="815"/>
      <c r="AV351" s="817"/>
      <c r="AW351" s="815"/>
      <c r="AX351" s="815"/>
    </row>
    <row r="352" spans="1:50" ht="15.75" customHeight="1">
      <c r="A352" s="289"/>
      <c r="B352" s="289"/>
      <c r="C352" s="298"/>
      <c r="D352" s="298"/>
      <c r="E352" s="298"/>
      <c r="F352" s="298"/>
      <c r="G352" s="298"/>
      <c r="H352" s="298"/>
      <c r="I352" s="298"/>
      <c r="J352" s="298"/>
      <c r="K352" s="298"/>
      <c r="L352" s="298"/>
      <c r="M352" s="298"/>
      <c r="N352" s="298"/>
      <c r="O352" s="298"/>
      <c r="P352" s="298"/>
      <c r="Q352" s="298"/>
      <c r="R352" s="298"/>
      <c r="S352" s="298"/>
      <c r="T352" s="298"/>
      <c r="U352" s="298"/>
      <c r="V352" s="298"/>
      <c r="W352" s="298"/>
      <c r="X352" s="298"/>
      <c r="Y352" s="298"/>
      <c r="Z352" s="298"/>
      <c r="AA352" s="298"/>
      <c r="AB352" s="298"/>
      <c r="AC352" s="818"/>
      <c r="AD352" s="818"/>
      <c r="AE352" s="818"/>
      <c r="AF352" s="818"/>
      <c r="AG352" s="785"/>
      <c r="AH352" s="785"/>
      <c r="AI352" s="785"/>
      <c r="AJ352" s="785"/>
      <c r="AK352" s="785"/>
      <c r="AL352" s="785"/>
      <c r="AM352" s="785"/>
      <c r="AN352" s="785"/>
      <c r="AO352" s="785"/>
      <c r="AP352" s="785"/>
      <c r="AQ352" s="362"/>
      <c r="AR352" s="362"/>
      <c r="AS352" s="362"/>
      <c r="AT352" s="362"/>
      <c r="AU352" s="814"/>
      <c r="AV352" s="816"/>
      <c r="AW352" s="814"/>
      <c r="AX352" s="814"/>
    </row>
    <row r="353" spans="1:50" ht="15.75" customHeight="1">
      <c r="A353" s="228"/>
      <c r="B353" s="228"/>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c r="AA353" s="461"/>
      <c r="AB353" s="461"/>
      <c r="AC353" s="783"/>
      <c r="AD353" s="783"/>
      <c r="AE353" s="783"/>
      <c r="AF353" s="783"/>
      <c r="AG353" s="780"/>
      <c r="AH353" s="780"/>
      <c r="AI353" s="780"/>
      <c r="AJ353" s="780"/>
      <c r="AK353" s="780"/>
      <c r="AL353" s="780"/>
      <c r="AM353" s="780"/>
      <c r="AN353" s="780"/>
      <c r="AO353" s="780"/>
      <c r="AP353" s="780"/>
      <c r="AQ353" s="358"/>
      <c r="AR353" s="358"/>
      <c r="AS353" s="358"/>
      <c r="AT353" s="358"/>
      <c r="AU353" s="815"/>
      <c r="AV353" s="817"/>
      <c r="AW353" s="815"/>
      <c r="AX353" s="815"/>
    </row>
    <row r="354" spans="1:50" ht="15.75" customHeight="1">
      <c r="A354" s="289"/>
      <c r="B354" s="289"/>
      <c r="C354" s="298"/>
      <c r="D354" s="298"/>
      <c r="E354" s="298"/>
      <c r="F354" s="298"/>
      <c r="G354" s="298"/>
      <c r="H354" s="298"/>
      <c r="I354" s="298"/>
      <c r="J354" s="298"/>
      <c r="K354" s="298"/>
      <c r="L354" s="298"/>
      <c r="M354" s="298"/>
      <c r="N354" s="298"/>
      <c r="O354" s="298"/>
      <c r="P354" s="298"/>
      <c r="Q354" s="298"/>
      <c r="R354" s="298"/>
      <c r="S354" s="298"/>
      <c r="T354" s="298"/>
      <c r="U354" s="298"/>
      <c r="V354" s="298"/>
      <c r="W354" s="298"/>
      <c r="X354" s="298"/>
      <c r="Y354" s="298"/>
      <c r="Z354" s="298"/>
      <c r="AA354" s="298"/>
      <c r="AB354" s="298"/>
      <c r="AC354" s="818"/>
      <c r="AD354" s="818"/>
      <c r="AE354" s="818"/>
      <c r="AF354" s="818"/>
      <c r="AG354" s="785"/>
      <c r="AH354" s="785"/>
      <c r="AI354" s="785"/>
      <c r="AJ354" s="785"/>
      <c r="AK354" s="785"/>
      <c r="AL354" s="785"/>
      <c r="AM354" s="785"/>
      <c r="AN354" s="785"/>
      <c r="AO354" s="785"/>
      <c r="AP354" s="785"/>
      <c r="AQ354" s="362"/>
      <c r="AR354" s="362"/>
      <c r="AS354" s="362"/>
      <c r="AT354" s="362"/>
      <c r="AU354" s="814"/>
      <c r="AV354" s="816"/>
      <c r="AW354" s="814"/>
      <c r="AX354" s="814"/>
    </row>
    <row r="355" spans="1:50" ht="15.75" customHeight="1">
      <c r="A355" s="228"/>
      <c r="B355" s="228"/>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c r="AB355" s="461"/>
      <c r="AC355" s="783"/>
      <c r="AD355" s="783"/>
      <c r="AE355" s="783"/>
      <c r="AF355" s="783"/>
      <c r="AG355" s="780"/>
      <c r="AH355" s="780"/>
      <c r="AI355" s="780"/>
      <c r="AJ355" s="780"/>
      <c r="AK355" s="780"/>
      <c r="AL355" s="780"/>
      <c r="AM355" s="780"/>
      <c r="AN355" s="780"/>
      <c r="AO355" s="780"/>
      <c r="AP355" s="780"/>
      <c r="AQ355" s="358"/>
      <c r="AR355" s="358"/>
      <c r="AS355" s="358"/>
      <c r="AT355" s="358"/>
      <c r="AU355" s="815"/>
      <c r="AV355" s="817"/>
      <c r="AW355" s="815"/>
      <c r="AX355" s="815"/>
    </row>
    <row r="356" spans="1:50" ht="15.75" customHeight="1">
      <c r="A356" s="289"/>
      <c r="B356" s="289"/>
      <c r="C356" s="298"/>
      <c r="D356" s="298"/>
      <c r="E356" s="298"/>
      <c r="F356" s="298"/>
      <c r="G356" s="298"/>
      <c r="H356" s="298"/>
      <c r="I356" s="298"/>
      <c r="J356" s="298"/>
      <c r="K356" s="298"/>
      <c r="L356" s="298"/>
      <c r="M356" s="298"/>
      <c r="N356" s="298"/>
      <c r="O356" s="298"/>
      <c r="P356" s="298"/>
      <c r="Q356" s="298"/>
      <c r="R356" s="298"/>
      <c r="S356" s="298"/>
      <c r="T356" s="298"/>
      <c r="U356" s="298"/>
      <c r="V356" s="298"/>
      <c r="W356" s="298"/>
      <c r="X356" s="298"/>
      <c r="Y356" s="298"/>
      <c r="Z356" s="298"/>
      <c r="AA356" s="298"/>
      <c r="AB356" s="298"/>
      <c r="AC356" s="818"/>
      <c r="AD356" s="818"/>
      <c r="AE356" s="818"/>
      <c r="AF356" s="818"/>
      <c r="AG356" s="785"/>
      <c r="AH356" s="785"/>
      <c r="AI356" s="785"/>
      <c r="AJ356" s="785"/>
      <c r="AK356" s="785"/>
      <c r="AL356" s="785"/>
      <c r="AM356" s="785"/>
      <c r="AN356" s="785"/>
      <c r="AO356" s="785"/>
      <c r="AP356" s="785"/>
      <c r="AQ356" s="362"/>
      <c r="AR356" s="362"/>
      <c r="AS356" s="362"/>
      <c r="AT356" s="362"/>
      <c r="AU356" s="814"/>
      <c r="AV356" s="816"/>
      <c r="AW356" s="814"/>
      <c r="AX356" s="814"/>
    </row>
    <row r="357" spans="1:50" ht="15.75" customHeight="1">
      <c r="A357" s="228"/>
      <c r="B357" s="228"/>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c r="AA357" s="461"/>
      <c r="AB357" s="461"/>
      <c r="AC357" s="783"/>
      <c r="AD357" s="783"/>
      <c r="AE357" s="783"/>
      <c r="AF357" s="783"/>
      <c r="AG357" s="780"/>
      <c r="AH357" s="780"/>
      <c r="AI357" s="780"/>
      <c r="AJ357" s="780"/>
      <c r="AK357" s="780"/>
      <c r="AL357" s="780"/>
      <c r="AM357" s="780"/>
      <c r="AN357" s="780"/>
      <c r="AO357" s="780"/>
      <c r="AP357" s="780"/>
      <c r="AQ357" s="358"/>
      <c r="AR357" s="358"/>
      <c r="AS357" s="358"/>
      <c r="AT357" s="358"/>
      <c r="AU357" s="815"/>
      <c r="AV357" s="817"/>
      <c r="AW357" s="815"/>
      <c r="AX357" s="815"/>
    </row>
    <row r="358" spans="1:50" ht="15.75" customHeight="1">
      <c r="A358" s="289"/>
      <c r="B358" s="289"/>
      <c r="C358" s="298"/>
      <c r="D358" s="298"/>
      <c r="E358" s="298"/>
      <c r="F358" s="298"/>
      <c r="G358" s="298"/>
      <c r="H358" s="298"/>
      <c r="I358" s="298"/>
      <c r="J358" s="298"/>
      <c r="K358" s="298"/>
      <c r="L358" s="298"/>
      <c r="M358" s="298"/>
      <c r="N358" s="298"/>
      <c r="O358" s="298"/>
      <c r="P358" s="298"/>
      <c r="Q358" s="298"/>
      <c r="R358" s="298"/>
      <c r="S358" s="298"/>
      <c r="T358" s="298"/>
      <c r="U358" s="298"/>
      <c r="V358" s="298"/>
      <c r="W358" s="298"/>
      <c r="X358" s="298"/>
      <c r="Y358" s="298"/>
      <c r="Z358" s="298"/>
      <c r="AA358" s="298"/>
      <c r="AB358" s="298"/>
      <c r="AC358" s="818"/>
      <c r="AD358" s="818"/>
      <c r="AE358" s="818"/>
      <c r="AF358" s="818"/>
      <c r="AG358" s="785"/>
      <c r="AH358" s="785"/>
      <c r="AI358" s="785"/>
      <c r="AJ358" s="785"/>
      <c r="AK358" s="785"/>
      <c r="AL358" s="785"/>
      <c r="AM358" s="785"/>
      <c r="AN358" s="785"/>
      <c r="AO358" s="785"/>
      <c r="AP358" s="785"/>
      <c r="AQ358" s="362"/>
      <c r="AR358" s="362"/>
      <c r="AS358" s="362"/>
      <c r="AT358" s="362"/>
      <c r="AU358" s="814"/>
      <c r="AV358" s="816"/>
      <c r="AW358" s="814"/>
      <c r="AX358" s="814"/>
    </row>
    <row r="359" spans="1:50" ht="15.75" customHeight="1">
      <c r="A359" s="228"/>
      <c r="B359" s="228"/>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c r="AA359" s="461"/>
      <c r="AB359" s="461"/>
      <c r="AC359" s="783"/>
      <c r="AD359" s="783"/>
      <c r="AE359" s="783"/>
      <c r="AF359" s="783"/>
      <c r="AG359" s="780"/>
      <c r="AH359" s="780"/>
      <c r="AI359" s="780"/>
      <c r="AJ359" s="780"/>
      <c r="AK359" s="780"/>
      <c r="AL359" s="780"/>
      <c r="AM359" s="780"/>
      <c r="AN359" s="780"/>
      <c r="AO359" s="780"/>
      <c r="AP359" s="780"/>
      <c r="AQ359" s="358"/>
      <c r="AR359" s="358"/>
      <c r="AS359" s="358"/>
      <c r="AT359" s="358"/>
      <c r="AU359" s="815"/>
      <c r="AV359" s="817"/>
      <c r="AW359" s="815"/>
      <c r="AX359" s="815"/>
    </row>
    <row r="360" spans="1:50" ht="15.75" customHeight="1">
      <c r="A360" s="289"/>
      <c r="B360" s="289"/>
      <c r="C360" s="298"/>
      <c r="D360" s="298"/>
      <c r="E360" s="298"/>
      <c r="F360" s="298"/>
      <c r="G360" s="298"/>
      <c r="H360" s="298"/>
      <c r="I360" s="298"/>
      <c r="J360" s="298"/>
      <c r="K360" s="298"/>
      <c r="L360" s="298"/>
      <c r="M360" s="298"/>
      <c r="N360" s="298"/>
      <c r="O360" s="298"/>
      <c r="P360" s="298"/>
      <c r="Q360" s="298"/>
      <c r="R360" s="298"/>
      <c r="S360" s="298"/>
      <c r="T360" s="298"/>
      <c r="U360" s="298"/>
      <c r="V360" s="298"/>
      <c r="W360" s="298"/>
      <c r="X360" s="298"/>
      <c r="Y360" s="298"/>
      <c r="Z360" s="298"/>
      <c r="AA360" s="298"/>
      <c r="AB360" s="298"/>
      <c r="AC360" s="818"/>
      <c r="AD360" s="818"/>
      <c r="AE360" s="818"/>
      <c r="AF360" s="818"/>
      <c r="AG360" s="785"/>
      <c r="AH360" s="785"/>
      <c r="AI360" s="785"/>
      <c r="AJ360" s="785"/>
      <c r="AK360" s="785"/>
      <c r="AL360" s="785"/>
      <c r="AM360" s="785"/>
      <c r="AN360" s="785"/>
      <c r="AO360" s="785"/>
      <c r="AP360" s="785"/>
      <c r="AQ360" s="362"/>
      <c r="AR360" s="362"/>
      <c r="AS360" s="362"/>
      <c r="AT360" s="362"/>
      <c r="AU360" s="814"/>
      <c r="AV360" s="816"/>
      <c r="AW360" s="814"/>
      <c r="AX360" s="814"/>
    </row>
    <row r="361" spans="1:50" ht="15.75" customHeight="1">
      <c r="A361" s="228"/>
      <c r="B361" s="228"/>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783"/>
      <c r="AD361" s="783"/>
      <c r="AE361" s="783"/>
      <c r="AF361" s="783"/>
      <c r="AG361" s="780"/>
      <c r="AH361" s="780"/>
      <c r="AI361" s="780"/>
      <c r="AJ361" s="780"/>
      <c r="AK361" s="780"/>
      <c r="AL361" s="780"/>
      <c r="AM361" s="780"/>
      <c r="AN361" s="780"/>
      <c r="AO361" s="780"/>
      <c r="AP361" s="780"/>
      <c r="AQ361" s="358"/>
      <c r="AR361" s="358"/>
      <c r="AS361" s="358"/>
      <c r="AT361" s="358"/>
      <c r="AU361" s="815"/>
      <c r="AV361" s="817"/>
      <c r="AW361" s="815"/>
      <c r="AX361" s="815"/>
    </row>
    <row r="362" spans="1:50" ht="15.75" customHeight="1">
      <c r="A362" s="289"/>
      <c r="B362" s="289"/>
      <c r="C362" s="298"/>
      <c r="D362" s="298"/>
      <c r="E362" s="298"/>
      <c r="F362" s="298"/>
      <c r="G362" s="298"/>
      <c r="H362" s="298"/>
      <c r="I362" s="298"/>
      <c r="J362" s="298"/>
      <c r="K362" s="298"/>
      <c r="L362" s="298"/>
      <c r="M362" s="298"/>
      <c r="N362" s="298"/>
      <c r="O362" s="298"/>
      <c r="P362" s="298"/>
      <c r="Q362" s="298"/>
      <c r="R362" s="298"/>
      <c r="S362" s="298"/>
      <c r="T362" s="298"/>
      <c r="U362" s="298"/>
      <c r="V362" s="298"/>
      <c r="W362" s="298"/>
      <c r="X362" s="298"/>
      <c r="Y362" s="298"/>
      <c r="Z362" s="298"/>
      <c r="AA362" s="298"/>
      <c r="AB362" s="298"/>
      <c r="AC362" s="818"/>
      <c r="AD362" s="818"/>
      <c r="AE362" s="818"/>
      <c r="AF362" s="818"/>
      <c r="AG362" s="785"/>
      <c r="AH362" s="785"/>
      <c r="AI362" s="785"/>
      <c r="AJ362" s="785"/>
      <c r="AK362" s="785"/>
      <c r="AL362" s="785"/>
      <c r="AM362" s="785"/>
      <c r="AN362" s="785"/>
      <c r="AO362" s="785"/>
      <c r="AP362" s="785"/>
      <c r="AQ362" s="362"/>
      <c r="AR362" s="362"/>
      <c r="AS362" s="362"/>
      <c r="AT362" s="362"/>
      <c r="AU362" s="814"/>
      <c r="AV362" s="816"/>
      <c r="AW362" s="814"/>
      <c r="AX362" s="814"/>
    </row>
    <row r="363" spans="1:50" ht="15.75" customHeight="1">
      <c r="A363" s="228"/>
      <c r="B363" s="228"/>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c r="AA363" s="461"/>
      <c r="AB363" s="461"/>
      <c r="AC363" s="783"/>
      <c r="AD363" s="783"/>
      <c r="AE363" s="783"/>
      <c r="AF363" s="783"/>
      <c r="AG363" s="780"/>
      <c r="AH363" s="780"/>
      <c r="AI363" s="780"/>
      <c r="AJ363" s="780"/>
      <c r="AK363" s="780"/>
      <c r="AL363" s="780"/>
      <c r="AM363" s="780"/>
      <c r="AN363" s="780"/>
      <c r="AO363" s="780"/>
      <c r="AP363" s="780"/>
      <c r="AQ363" s="358"/>
      <c r="AR363" s="358"/>
      <c r="AS363" s="358"/>
      <c r="AT363" s="358"/>
      <c r="AU363" s="815"/>
      <c r="AV363" s="817"/>
      <c r="AW363" s="815"/>
      <c r="AX363" s="815"/>
    </row>
    <row r="364" spans="1:50" ht="15.75" customHeight="1">
      <c r="A364" s="289"/>
      <c r="B364" s="289"/>
      <c r="C364" s="298"/>
      <c r="D364" s="298"/>
      <c r="E364" s="298"/>
      <c r="F364" s="298"/>
      <c r="G364" s="298"/>
      <c r="H364" s="298"/>
      <c r="I364" s="298"/>
      <c r="J364" s="298"/>
      <c r="K364" s="298"/>
      <c r="L364" s="298"/>
      <c r="M364" s="298"/>
      <c r="N364" s="298"/>
      <c r="O364" s="298"/>
      <c r="P364" s="298"/>
      <c r="Q364" s="298"/>
      <c r="R364" s="298"/>
      <c r="S364" s="298"/>
      <c r="T364" s="298"/>
      <c r="U364" s="298"/>
      <c r="V364" s="298"/>
      <c r="W364" s="298"/>
      <c r="X364" s="298"/>
      <c r="Y364" s="298"/>
      <c r="Z364" s="298"/>
      <c r="AA364" s="298"/>
      <c r="AB364" s="298"/>
      <c r="AC364" s="818"/>
      <c r="AD364" s="818"/>
      <c r="AE364" s="818"/>
      <c r="AF364" s="818"/>
      <c r="AG364" s="785"/>
      <c r="AH364" s="785"/>
      <c r="AI364" s="785"/>
      <c r="AJ364" s="785"/>
      <c r="AK364" s="785"/>
      <c r="AL364" s="785"/>
      <c r="AM364" s="785"/>
      <c r="AN364" s="785"/>
      <c r="AO364" s="785"/>
      <c r="AP364" s="785"/>
      <c r="AQ364" s="362"/>
      <c r="AR364" s="362"/>
      <c r="AS364" s="362"/>
      <c r="AT364" s="362"/>
      <c r="AU364" s="814"/>
      <c r="AV364" s="816"/>
      <c r="AW364" s="814"/>
      <c r="AX364" s="814"/>
    </row>
    <row r="365" spans="1:50" ht="15.75" customHeight="1">
      <c r="A365" s="228"/>
      <c r="B365" s="228"/>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c r="AA365" s="461"/>
      <c r="AB365" s="461"/>
      <c r="AC365" s="783"/>
      <c r="AD365" s="783"/>
      <c r="AE365" s="783"/>
      <c r="AF365" s="783"/>
      <c r="AG365" s="780"/>
      <c r="AH365" s="780"/>
      <c r="AI365" s="780"/>
      <c r="AJ365" s="780"/>
      <c r="AK365" s="780"/>
      <c r="AL365" s="780"/>
      <c r="AM365" s="780"/>
      <c r="AN365" s="780"/>
      <c r="AO365" s="780"/>
      <c r="AP365" s="780"/>
      <c r="AQ365" s="358"/>
      <c r="AR365" s="358"/>
      <c r="AS365" s="358"/>
      <c r="AT365" s="358"/>
      <c r="AU365" s="815"/>
      <c r="AV365" s="817"/>
      <c r="AW365" s="815"/>
      <c r="AX365" s="815"/>
    </row>
    <row r="366" spans="1:50" ht="15.75" customHeight="1">
      <c r="A366" s="289"/>
      <c r="B366" s="289"/>
      <c r="C366" s="298"/>
      <c r="D366" s="298"/>
      <c r="E366" s="298"/>
      <c r="F366" s="298"/>
      <c r="G366" s="298"/>
      <c r="H366" s="298"/>
      <c r="I366" s="298"/>
      <c r="J366" s="298"/>
      <c r="K366" s="298"/>
      <c r="L366" s="298"/>
      <c r="M366" s="298"/>
      <c r="N366" s="298"/>
      <c r="O366" s="298"/>
      <c r="P366" s="298"/>
      <c r="Q366" s="298"/>
      <c r="R366" s="298"/>
      <c r="S366" s="298"/>
      <c r="T366" s="298"/>
      <c r="U366" s="298"/>
      <c r="V366" s="298"/>
      <c r="W366" s="298"/>
      <c r="X366" s="298"/>
      <c r="Y366" s="298"/>
      <c r="Z366" s="298"/>
      <c r="AA366" s="298"/>
      <c r="AB366" s="298"/>
      <c r="AC366" s="818"/>
      <c r="AD366" s="818"/>
      <c r="AE366" s="818"/>
      <c r="AF366" s="818"/>
      <c r="AG366" s="785"/>
      <c r="AH366" s="785"/>
      <c r="AI366" s="785"/>
      <c r="AJ366" s="785"/>
      <c r="AK366" s="785"/>
      <c r="AL366" s="785"/>
      <c r="AM366" s="785"/>
      <c r="AN366" s="785"/>
      <c r="AO366" s="785"/>
      <c r="AP366" s="785"/>
      <c r="AQ366" s="362"/>
      <c r="AR366" s="362"/>
      <c r="AS366" s="362"/>
      <c r="AT366" s="362"/>
      <c r="AU366" s="814"/>
      <c r="AV366" s="816"/>
      <c r="AW366" s="814"/>
      <c r="AX366" s="814"/>
    </row>
    <row r="367" spans="1:50" ht="15.75" customHeight="1">
      <c r="A367" s="228"/>
      <c r="B367" s="228"/>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c r="AA367" s="461"/>
      <c r="AB367" s="461"/>
      <c r="AC367" s="783"/>
      <c r="AD367" s="783"/>
      <c r="AE367" s="783"/>
      <c r="AF367" s="783"/>
      <c r="AG367" s="780"/>
      <c r="AH367" s="780"/>
      <c r="AI367" s="780"/>
      <c r="AJ367" s="780"/>
      <c r="AK367" s="780"/>
      <c r="AL367" s="780"/>
      <c r="AM367" s="780"/>
      <c r="AN367" s="780"/>
      <c r="AO367" s="780"/>
      <c r="AP367" s="780"/>
      <c r="AQ367" s="358"/>
      <c r="AR367" s="358"/>
      <c r="AS367" s="358"/>
      <c r="AT367" s="358"/>
      <c r="AU367" s="815"/>
      <c r="AV367" s="817"/>
      <c r="AW367" s="815"/>
      <c r="AX367" s="815"/>
    </row>
    <row r="368" spans="1:50" ht="15.75" customHeight="1">
      <c r="A368" s="289"/>
      <c r="B368" s="289"/>
      <c r="C368" s="298"/>
      <c r="D368" s="298"/>
      <c r="E368" s="298"/>
      <c r="F368" s="298"/>
      <c r="G368" s="298"/>
      <c r="H368" s="298"/>
      <c r="I368" s="298"/>
      <c r="J368" s="298"/>
      <c r="K368" s="298"/>
      <c r="L368" s="298"/>
      <c r="M368" s="298"/>
      <c r="N368" s="298"/>
      <c r="O368" s="298"/>
      <c r="P368" s="298"/>
      <c r="Q368" s="298"/>
      <c r="R368" s="298"/>
      <c r="S368" s="298"/>
      <c r="T368" s="298"/>
      <c r="U368" s="298"/>
      <c r="V368" s="298"/>
      <c r="W368" s="298"/>
      <c r="X368" s="298"/>
      <c r="Y368" s="298"/>
      <c r="Z368" s="298"/>
      <c r="AA368" s="298"/>
      <c r="AB368" s="298"/>
      <c r="AC368" s="818"/>
      <c r="AD368" s="818"/>
      <c r="AE368" s="818"/>
      <c r="AF368" s="818"/>
      <c r="AG368" s="785"/>
      <c r="AH368" s="785"/>
      <c r="AI368" s="785"/>
      <c r="AJ368" s="785"/>
      <c r="AK368" s="785"/>
      <c r="AL368" s="785"/>
      <c r="AM368" s="785"/>
      <c r="AN368" s="785"/>
      <c r="AO368" s="785"/>
      <c r="AP368" s="785"/>
      <c r="AQ368" s="362"/>
      <c r="AR368" s="362"/>
      <c r="AS368" s="362"/>
      <c r="AT368" s="362"/>
      <c r="AU368" s="814"/>
      <c r="AV368" s="816"/>
      <c r="AW368" s="814"/>
      <c r="AX368" s="814"/>
    </row>
    <row r="369" spans="1:50" ht="15.75" customHeight="1">
      <c r="A369" s="228"/>
      <c r="B369" s="228"/>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c r="AA369" s="461"/>
      <c r="AB369" s="461"/>
      <c r="AC369" s="783"/>
      <c r="AD369" s="783"/>
      <c r="AE369" s="783"/>
      <c r="AF369" s="783"/>
      <c r="AG369" s="780"/>
      <c r="AH369" s="780"/>
      <c r="AI369" s="780"/>
      <c r="AJ369" s="780"/>
      <c r="AK369" s="780"/>
      <c r="AL369" s="780"/>
      <c r="AM369" s="780"/>
      <c r="AN369" s="780"/>
      <c r="AO369" s="780"/>
      <c r="AP369" s="780"/>
      <c r="AQ369" s="358"/>
      <c r="AR369" s="358"/>
      <c r="AS369" s="358"/>
      <c r="AT369" s="358"/>
      <c r="AU369" s="815"/>
      <c r="AV369" s="817"/>
      <c r="AW369" s="815"/>
      <c r="AX369" s="815"/>
    </row>
    <row r="370" spans="1:50" ht="15.75" customHeight="1">
      <c r="A370" s="289"/>
      <c r="B370" s="289"/>
      <c r="C370" s="298"/>
      <c r="D370" s="298"/>
      <c r="E370" s="298"/>
      <c r="F370" s="298"/>
      <c r="G370" s="298"/>
      <c r="H370" s="298"/>
      <c r="I370" s="298"/>
      <c r="J370" s="298"/>
      <c r="K370" s="298"/>
      <c r="L370" s="298"/>
      <c r="M370" s="298"/>
      <c r="N370" s="298"/>
      <c r="O370" s="298"/>
      <c r="P370" s="298"/>
      <c r="Q370" s="298"/>
      <c r="R370" s="298"/>
      <c r="S370" s="298"/>
      <c r="T370" s="298"/>
      <c r="U370" s="298"/>
      <c r="V370" s="298"/>
      <c r="W370" s="298"/>
      <c r="X370" s="298"/>
      <c r="Y370" s="298"/>
      <c r="Z370" s="298"/>
      <c r="AA370" s="298"/>
      <c r="AB370" s="298"/>
      <c r="AC370" s="818"/>
      <c r="AD370" s="818"/>
      <c r="AE370" s="818"/>
      <c r="AF370" s="818"/>
      <c r="AG370" s="785"/>
      <c r="AH370" s="785"/>
      <c r="AI370" s="785"/>
      <c r="AJ370" s="785"/>
      <c r="AK370" s="785"/>
      <c r="AL370" s="785"/>
      <c r="AM370" s="785"/>
      <c r="AN370" s="785"/>
      <c r="AO370" s="785"/>
      <c r="AP370" s="785"/>
      <c r="AQ370" s="362"/>
      <c r="AR370" s="362"/>
      <c r="AS370" s="362"/>
      <c r="AT370" s="362"/>
      <c r="AU370" s="814"/>
      <c r="AV370" s="816"/>
      <c r="AW370" s="814"/>
      <c r="AX370" s="814"/>
    </row>
    <row r="371" spans="1:50" ht="15.75" customHeight="1">
      <c r="A371" s="228"/>
      <c r="B371" s="228"/>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c r="AA371" s="461"/>
      <c r="AB371" s="461"/>
      <c r="AC371" s="783"/>
      <c r="AD371" s="783"/>
      <c r="AE371" s="783"/>
      <c r="AF371" s="783"/>
      <c r="AG371" s="780"/>
      <c r="AH371" s="780"/>
      <c r="AI371" s="780"/>
      <c r="AJ371" s="780"/>
      <c r="AK371" s="780"/>
      <c r="AL371" s="780"/>
      <c r="AM371" s="780"/>
      <c r="AN371" s="780"/>
      <c r="AO371" s="780"/>
      <c r="AP371" s="780"/>
      <c r="AQ371" s="358"/>
      <c r="AR371" s="358"/>
      <c r="AS371" s="358"/>
      <c r="AT371" s="358"/>
      <c r="AU371" s="815"/>
      <c r="AV371" s="817"/>
      <c r="AW371" s="815"/>
      <c r="AX371" s="815"/>
    </row>
    <row r="372" spans="1:50" ht="15.75" customHeight="1">
      <c r="A372" s="289"/>
      <c r="B372" s="289"/>
      <c r="C372" s="298"/>
      <c r="D372" s="298"/>
      <c r="E372" s="298"/>
      <c r="F372" s="298"/>
      <c r="G372" s="298"/>
      <c r="H372" s="298"/>
      <c r="I372" s="298"/>
      <c r="J372" s="298"/>
      <c r="K372" s="298"/>
      <c r="L372" s="298"/>
      <c r="M372" s="298"/>
      <c r="N372" s="298"/>
      <c r="O372" s="298"/>
      <c r="P372" s="298"/>
      <c r="Q372" s="298"/>
      <c r="R372" s="298"/>
      <c r="S372" s="298"/>
      <c r="T372" s="298"/>
      <c r="U372" s="298"/>
      <c r="V372" s="298"/>
      <c r="W372" s="298"/>
      <c r="X372" s="298"/>
      <c r="Y372" s="298"/>
      <c r="Z372" s="298"/>
      <c r="AA372" s="298"/>
      <c r="AB372" s="298"/>
      <c r="AC372" s="818"/>
      <c r="AD372" s="818"/>
      <c r="AE372" s="818"/>
      <c r="AF372" s="818"/>
      <c r="AG372" s="785"/>
      <c r="AH372" s="785"/>
      <c r="AI372" s="785"/>
      <c r="AJ372" s="785"/>
      <c r="AK372" s="785"/>
      <c r="AL372" s="785"/>
      <c r="AM372" s="785"/>
      <c r="AN372" s="785"/>
      <c r="AO372" s="785"/>
      <c r="AP372" s="785"/>
      <c r="AQ372" s="362"/>
      <c r="AR372" s="362"/>
      <c r="AS372" s="362"/>
      <c r="AT372" s="362"/>
      <c r="AU372" s="814"/>
      <c r="AV372" s="816"/>
      <c r="AW372" s="814"/>
      <c r="AX372" s="814"/>
    </row>
    <row r="373" spans="1:50" ht="15.75" customHeight="1">
      <c r="A373" s="228"/>
      <c r="B373" s="228"/>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c r="AB373" s="461"/>
      <c r="AC373" s="783"/>
      <c r="AD373" s="783"/>
      <c r="AE373" s="783"/>
      <c r="AF373" s="783"/>
      <c r="AG373" s="780"/>
      <c r="AH373" s="780"/>
      <c r="AI373" s="780"/>
      <c r="AJ373" s="780"/>
      <c r="AK373" s="780"/>
      <c r="AL373" s="780"/>
      <c r="AM373" s="780"/>
      <c r="AN373" s="780"/>
      <c r="AO373" s="780"/>
      <c r="AP373" s="780"/>
      <c r="AQ373" s="358"/>
      <c r="AR373" s="358"/>
      <c r="AS373" s="358"/>
      <c r="AT373" s="358"/>
      <c r="AU373" s="815"/>
      <c r="AV373" s="817"/>
      <c r="AW373" s="815"/>
      <c r="AX373" s="815"/>
    </row>
    <row r="374" spans="1:50" ht="15.75" customHeight="1">
      <c r="A374" s="289"/>
      <c r="B374" s="289"/>
      <c r="C374" s="298"/>
      <c r="D374" s="298"/>
      <c r="E374" s="298"/>
      <c r="F374" s="298"/>
      <c r="G374" s="298"/>
      <c r="H374" s="298"/>
      <c r="I374" s="298"/>
      <c r="J374" s="298"/>
      <c r="K374" s="298"/>
      <c r="L374" s="298"/>
      <c r="M374" s="298"/>
      <c r="N374" s="298"/>
      <c r="O374" s="298"/>
      <c r="P374" s="298"/>
      <c r="Q374" s="298"/>
      <c r="R374" s="298"/>
      <c r="S374" s="298"/>
      <c r="T374" s="298"/>
      <c r="U374" s="298"/>
      <c r="V374" s="298"/>
      <c r="W374" s="298"/>
      <c r="X374" s="298"/>
      <c r="Y374" s="298"/>
      <c r="Z374" s="298"/>
      <c r="AA374" s="298"/>
      <c r="AB374" s="298"/>
      <c r="AC374" s="818"/>
      <c r="AD374" s="818"/>
      <c r="AE374" s="818"/>
      <c r="AF374" s="818"/>
      <c r="AG374" s="785"/>
      <c r="AH374" s="785"/>
      <c r="AI374" s="785"/>
      <c r="AJ374" s="785"/>
      <c r="AK374" s="785"/>
      <c r="AL374" s="785"/>
      <c r="AM374" s="785"/>
      <c r="AN374" s="785"/>
      <c r="AO374" s="785"/>
      <c r="AP374" s="785"/>
      <c r="AQ374" s="362"/>
      <c r="AR374" s="362"/>
      <c r="AS374" s="362"/>
      <c r="AT374" s="362"/>
      <c r="AU374" s="814"/>
      <c r="AV374" s="816"/>
      <c r="AW374" s="814"/>
      <c r="AX374" s="814"/>
    </row>
    <row r="375" spans="1:50" ht="15.75" customHeight="1">
      <c r="A375" s="228"/>
      <c r="B375" s="228"/>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c r="AB375" s="461"/>
      <c r="AC375" s="783"/>
      <c r="AD375" s="783"/>
      <c r="AE375" s="783"/>
      <c r="AF375" s="783"/>
      <c r="AG375" s="780"/>
      <c r="AH375" s="780"/>
      <c r="AI375" s="780"/>
      <c r="AJ375" s="780"/>
      <c r="AK375" s="780"/>
      <c r="AL375" s="780"/>
      <c r="AM375" s="780"/>
      <c r="AN375" s="780"/>
      <c r="AO375" s="780"/>
      <c r="AP375" s="780"/>
      <c r="AQ375" s="358"/>
      <c r="AR375" s="358"/>
      <c r="AS375" s="358"/>
      <c r="AT375" s="358"/>
      <c r="AU375" s="815"/>
      <c r="AV375" s="817"/>
      <c r="AW375" s="815"/>
      <c r="AX375" s="815"/>
    </row>
    <row r="376" spans="1:50" ht="15.75" customHeight="1">
      <c r="A376" s="289"/>
      <c r="B376" s="289"/>
      <c r="C376" s="298"/>
      <c r="D376" s="298"/>
      <c r="E376" s="298"/>
      <c r="F376" s="298"/>
      <c r="G376" s="298"/>
      <c r="H376" s="298"/>
      <c r="I376" s="298"/>
      <c r="J376" s="298"/>
      <c r="K376" s="298"/>
      <c r="L376" s="298"/>
      <c r="M376" s="298"/>
      <c r="N376" s="298"/>
      <c r="O376" s="298"/>
      <c r="P376" s="298"/>
      <c r="Q376" s="298"/>
      <c r="R376" s="298"/>
      <c r="S376" s="298"/>
      <c r="T376" s="298"/>
      <c r="U376" s="298"/>
      <c r="V376" s="298"/>
      <c r="W376" s="298"/>
      <c r="X376" s="298"/>
      <c r="Y376" s="298"/>
      <c r="Z376" s="298"/>
      <c r="AA376" s="298"/>
      <c r="AB376" s="298"/>
      <c r="AC376" s="818"/>
      <c r="AD376" s="818"/>
      <c r="AE376" s="818"/>
      <c r="AF376" s="818"/>
      <c r="AG376" s="785"/>
      <c r="AH376" s="785"/>
      <c r="AI376" s="785"/>
      <c r="AJ376" s="785"/>
      <c r="AK376" s="785"/>
      <c r="AL376" s="785"/>
      <c r="AM376" s="785"/>
      <c r="AN376" s="785"/>
      <c r="AO376" s="785"/>
      <c r="AP376" s="785"/>
      <c r="AQ376" s="362"/>
      <c r="AR376" s="362"/>
      <c r="AS376" s="362"/>
      <c r="AT376" s="362"/>
      <c r="AU376" s="814"/>
      <c r="AV376" s="816"/>
      <c r="AW376" s="814"/>
      <c r="AX376" s="814"/>
    </row>
    <row r="377" spans="1:50" ht="15.75" customHeight="1">
      <c r="A377" s="228"/>
      <c r="B377" s="228"/>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c r="AA377" s="461"/>
      <c r="AB377" s="461"/>
      <c r="AC377" s="783"/>
      <c r="AD377" s="783"/>
      <c r="AE377" s="783"/>
      <c r="AF377" s="783"/>
      <c r="AG377" s="780"/>
      <c r="AH377" s="780"/>
      <c r="AI377" s="780"/>
      <c r="AJ377" s="780"/>
      <c r="AK377" s="780"/>
      <c r="AL377" s="780"/>
      <c r="AM377" s="780"/>
      <c r="AN377" s="780"/>
      <c r="AO377" s="780"/>
      <c r="AP377" s="780"/>
      <c r="AQ377" s="358"/>
      <c r="AR377" s="358"/>
      <c r="AS377" s="358"/>
      <c r="AT377" s="358"/>
      <c r="AU377" s="815"/>
      <c r="AV377" s="817"/>
      <c r="AW377" s="815"/>
      <c r="AX377" s="815"/>
    </row>
    <row r="378" spans="1:50" ht="15.75" customHeight="1">
      <c r="A378" s="289"/>
      <c r="B378" s="289"/>
      <c r="C378" s="298"/>
      <c r="D378" s="298"/>
      <c r="E378" s="298"/>
      <c r="F378" s="298"/>
      <c r="G378" s="298"/>
      <c r="H378" s="298"/>
      <c r="I378" s="298"/>
      <c r="J378" s="298"/>
      <c r="K378" s="298"/>
      <c r="L378" s="298"/>
      <c r="M378" s="298"/>
      <c r="N378" s="298"/>
      <c r="O378" s="298"/>
      <c r="P378" s="298"/>
      <c r="Q378" s="298"/>
      <c r="R378" s="298"/>
      <c r="S378" s="298"/>
      <c r="T378" s="298"/>
      <c r="U378" s="298"/>
      <c r="V378" s="298"/>
      <c r="W378" s="298"/>
      <c r="X378" s="298"/>
      <c r="Y378" s="298"/>
      <c r="Z378" s="298"/>
      <c r="AA378" s="298"/>
      <c r="AB378" s="298"/>
      <c r="AC378" s="818"/>
      <c r="AD378" s="818"/>
      <c r="AE378" s="818"/>
      <c r="AF378" s="818"/>
      <c r="AG378" s="785"/>
      <c r="AH378" s="785"/>
      <c r="AI378" s="785"/>
      <c r="AJ378" s="785"/>
      <c r="AK378" s="785"/>
      <c r="AL378" s="785"/>
      <c r="AM378" s="785"/>
      <c r="AN378" s="785"/>
      <c r="AO378" s="785"/>
      <c r="AP378" s="785"/>
      <c r="AQ378" s="362"/>
      <c r="AR378" s="362"/>
      <c r="AS378" s="362"/>
      <c r="AT378" s="362"/>
      <c r="AU378" s="814"/>
      <c r="AV378" s="816"/>
      <c r="AW378" s="814"/>
      <c r="AX378" s="814"/>
    </row>
    <row r="379" spans="1:50" ht="15.75" customHeight="1">
      <c r="A379" s="228"/>
      <c r="B379" s="228"/>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783"/>
      <c r="AD379" s="783"/>
      <c r="AE379" s="783"/>
      <c r="AF379" s="783"/>
      <c r="AG379" s="780"/>
      <c r="AH379" s="780"/>
      <c r="AI379" s="780"/>
      <c r="AJ379" s="780"/>
      <c r="AK379" s="780"/>
      <c r="AL379" s="780"/>
      <c r="AM379" s="780"/>
      <c r="AN379" s="780"/>
      <c r="AO379" s="780"/>
      <c r="AP379" s="780"/>
      <c r="AQ379" s="358"/>
      <c r="AR379" s="358"/>
      <c r="AS379" s="358"/>
      <c r="AT379" s="358"/>
      <c r="AU379" s="815"/>
      <c r="AV379" s="817"/>
      <c r="AW379" s="815"/>
      <c r="AX379" s="815"/>
    </row>
    <row r="380" spans="1:50" ht="15.75" customHeight="1">
      <c r="A380" s="289"/>
      <c r="B380" s="289"/>
      <c r="C380" s="298"/>
      <c r="D380" s="298"/>
      <c r="E380" s="298"/>
      <c r="F380" s="298"/>
      <c r="G380" s="298"/>
      <c r="H380" s="298"/>
      <c r="I380" s="298"/>
      <c r="J380" s="298"/>
      <c r="K380" s="298"/>
      <c r="L380" s="298"/>
      <c r="M380" s="298"/>
      <c r="N380" s="298"/>
      <c r="O380" s="298"/>
      <c r="P380" s="298"/>
      <c r="Q380" s="298"/>
      <c r="R380" s="298"/>
      <c r="S380" s="298"/>
      <c r="T380" s="298"/>
      <c r="U380" s="298"/>
      <c r="V380" s="298"/>
      <c r="W380" s="298"/>
      <c r="X380" s="298"/>
      <c r="Y380" s="298"/>
      <c r="Z380" s="298"/>
      <c r="AA380" s="298"/>
      <c r="AB380" s="298"/>
      <c r="AC380" s="818"/>
      <c r="AD380" s="818"/>
      <c r="AE380" s="818"/>
      <c r="AF380" s="818"/>
      <c r="AG380" s="785"/>
      <c r="AH380" s="785"/>
      <c r="AI380" s="785"/>
      <c r="AJ380" s="785"/>
      <c r="AK380" s="785"/>
      <c r="AL380" s="785"/>
      <c r="AM380" s="785"/>
      <c r="AN380" s="785"/>
      <c r="AO380" s="785"/>
      <c r="AP380" s="785"/>
      <c r="AQ380" s="362"/>
      <c r="AR380" s="362"/>
      <c r="AS380" s="362"/>
      <c r="AT380" s="362"/>
      <c r="AU380" s="814"/>
      <c r="AV380" s="816"/>
      <c r="AW380" s="814"/>
      <c r="AX380" s="814"/>
    </row>
    <row r="381" spans="1:50" ht="15.75" customHeight="1">
      <c r="A381" s="228"/>
      <c r="B381" s="228"/>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783"/>
      <c r="AD381" s="783"/>
      <c r="AE381" s="783"/>
      <c r="AF381" s="783"/>
      <c r="AG381" s="780"/>
      <c r="AH381" s="780"/>
      <c r="AI381" s="780"/>
      <c r="AJ381" s="780"/>
      <c r="AK381" s="780"/>
      <c r="AL381" s="780"/>
      <c r="AM381" s="780"/>
      <c r="AN381" s="780"/>
      <c r="AO381" s="780"/>
      <c r="AP381" s="780"/>
      <c r="AQ381" s="358"/>
      <c r="AR381" s="358"/>
      <c r="AS381" s="358"/>
      <c r="AT381" s="358"/>
      <c r="AU381" s="815"/>
      <c r="AV381" s="817"/>
      <c r="AW381" s="815"/>
      <c r="AX381" s="815"/>
    </row>
    <row r="382" spans="1:50" ht="15.75" customHeight="1">
      <c r="A382" s="289"/>
      <c r="B382" s="289"/>
      <c r="C382" s="298"/>
      <c r="D382" s="298"/>
      <c r="E382" s="298"/>
      <c r="F382" s="298"/>
      <c r="G382" s="298"/>
      <c r="H382" s="298"/>
      <c r="I382" s="298"/>
      <c r="J382" s="298"/>
      <c r="K382" s="298"/>
      <c r="L382" s="298"/>
      <c r="M382" s="298"/>
      <c r="N382" s="298"/>
      <c r="O382" s="298"/>
      <c r="P382" s="298"/>
      <c r="Q382" s="298"/>
      <c r="R382" s="298"/>
      <c r="S382" s="298"/>
      <c r="T382" s="298"/>
      <c r="U382" s="298"/>
      <c r="V382" s="298"/>
      <c r="W382" s="298"/>
      <c r="X382" s="298"/>
      <c r="Y382" s="298"/>
      <c r="Z382" s="298"/>
      <c r="AA382" s="298"/>
      <c r="AB382" s="298"/>
      <c r="AC382" s="818"/>
      <c r="AD382" s="818"/>
      <c r="AE382" s="818"/>
      <c r="AF382" s="818"/>
      <c r="AG382" s="785"/>
      <c r="AH382" s="785"/>
      <c r="AI382" s="785"/>
      <c r="AJ382" s="785"/>
      <c r="AK382" s="785"/>
      <c r="AL382" s="785"/>
      <c r="AM382" s="785"/>
      <c r="AN382" s="785"/>
      <c r="AO382" s="785"/>
      <c r="AP382" s="785"/>
      <c r="AQ382" s="362"/>
      <c r="AR382" s="362"/>
      <c r="AS382" s="362"/>
      <c r="AT382" s="362"/>
      <c r="AU382" s="814"/>
      <c r="AV382" s="816"/>
      <c r="AW382" s="814"/>
      <c r="AX382" s="814"/>
    </row>
    <row r="383" spans="1:50" ht="15.75" customHeight="1">
      <c r="A383" s="228"/>
      <c r="B383" s="228"/>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c r="AA383" s="461"/>
      <c r="AB383" s="461"/>
      <c r="AC383" s="783"/>
      <c r="AD383" s="783"/>
      <c r="AE383" s="783"/>
      <c r="AF383" s="783"/>
      <c r="AG383" s="780"/>
      <c r="AH383" s="780"/>
      <c r="AI383" s="780"/>
      <c r="AJ383" s="780"/>
      <c r="AK383" s="780"/>
      <c r="AL383" s="780"/>
      <c r="AM383" s="780"/>
      <c r="AN383" s="780"/>
      <c r="AO383" s="780"/>
      <c r="AP383" s="780"/>
      <c r="AQ383" s="358"/>
      <c r="AR383" s="358"/>
      <c r="AS383" s="358"/>
      <c r="AT383" s="358"/>
      <c r="AU383" s="815"/>
      <c r="AV383" s="817"/>
      <c r="AW383" s="815"/>
      <c r="AX383" s="815"/>
    </row>
    <row r="384" spans="1:50" ht="15.75" customHeight="1">
      <c r="A384" s="289"/>
      <c r="B384" s="289"/>
      <c r="C384" s="298"/>
      <c r="D384" s="298"/>
      <c r="E384" s="298"/>
      <c r="F384" s="298"/>
      <c r="G384" s="298"/>
      <c r="H384" s="298"/>
      <c r="I384" s="298"/>
      <c r="J384" s="298"/>
      <c r="K384" s="298"/>
      <c r="L384" s="298"/>
      <c r="M384" s="298"/>
      <c r="N384" s="298"/>
      <c r="O384" s="298"/>
      <c r="P384" s="298"/>
      <c r="Q384" s="298"/>
      <c r="R384" s="298"/>
      <c r="S384" s="298"/>
      <c r="T384" s="298"/>
      <c r="U384" s="298"/>
      <c r="V384" s="298"/>
      <c r="W384" s="298"/>
      <c r="X384" s="298"/>
      <c r="Y384" s="298"/>
      <c r="Z384" s="298"/>
      <c r="AA384" s="298"/>
      <c r="AB384" s="298"/>
      <c r="AC384" s="818"/>
      <c r="AD384" s="818"/>
      <c r="AE384" s="818"/>
      <c r="AF384" s="818"/>
      <c r="AG384" s="785"/>
      <c r="AH384" s="785"/>
      <c r="AI384" s="785"/>
      <c r="AJ384" s="785"/>
      <c r="AK384" s="785"/>
      <c r="AL384" s="785"/>
      <c r="AM384" s="785"/>
      <c r="AN384" s="785"/>
      <c r="AO384" s="785"/>
      <c r="AP384" s="785"/>
      <c r="AQ384" s="362"/>
      <c r="AR384" s="362"/>
      <c r="AS384" s="362"/>
      <c r="AT384" s="362"/>
      <c r="AU384" s="814"/>
      <c r="AV384" s="816"/>
      <c r="AW384" s="814"/>
      <c r="AX384" s="814"/>
    </row>
    <row r="385" spans="1:50" ht="15.75" customHeight="1">
      <c r="A385" s="228"/>
      <c r="B385" s="228"/>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c r="AA385" s="461"/>
      <c r="AB385" s="461"/>
      <c r="AC385" s="783"/>
      <c r="AD385" s="783"/>
      <c r="AE385" s="783"/>
      <c r="AF385" s="783"/>
      <c r="AG385" s="780"/>
      <c r="AH385" s="780"/>
      <c r="AI385" s="780"/>
      <c r="AJ385" s="780"/>
      <c r="AK385" s="780"/>
      <c r="AL385" s="780"/>
      <c r="AM385" s="780"/>
      <c r="AN385" s="780"/>
      <c r="AO385" s="780"/>
      <c r="AP385" s="780"/>
      <c r="AQ385" s="358"/>
      <c r="AR385" s="358"/>
      <c r="AS385" s="358"/>
      <c r="AT385" s="358"/>
      <c r="AU385" s="815"/>
      <c r="AV385" s="817"/>
      <c r="AW385" s="815"/>
      <c r="AX385" s="815"/>
    </row>
    <row r="386" spans="1:50" ht="15.75" customHeight="1">
      <c r="A386" s="289"/>
      <c r="B386" s="289"/>
      <c r="C386" s="298"/>
      <c r="D386" s="298"/>
      <c r="E386" s="298"/>
      <c r="F386" s="298"/>
      <c r="G386" s="298"/>
      <c r="H386" s="298"/>
      <c r="I386" s="298"/>
      <c r="J386" s="298"/>
      <c r="K386" s="298"/>
      <c r="L386" s="298"/>
      <c r="M386" s="298"/>
      <c r="N386" s="298"/>
      <c r="O386" s="298"/>
      <c r="P386" s="298"/>
      <c r="Q386" s="298"/>
      <c r="R386" s="298"/>
      <c r="S386" s="298"/>
      <c r="T386" s="298"/>
      <c r="U386" s="298"/>
      <c r="V386" s="298"/>
      <c r="W386" s="298"/>
      <c r="X386" s="298"/>
      <c r="Y386" s="298"/>
      <c r="Z386" s="298"/>
      <c r="AA386" s="298"/>
      <c r="AB386" s="298"/>
      <c r="AC386" s="818"/>
      <c r="AD386" s="818"/>
      <c r="AE386" s="818"/>
      <c r="AF386" s="818"/>
      <c r="AG386" s="785"/>
      <c r="AH386" s="785"/>
      <c r="AI386" s="785"/>
      <c r="AJ386" s="785"/>
      <c r="AK386" s="785"/>
      <c r="AL386" s="785"/>
      <c r="AM386" s="785"/>
      <c r="AN386" s="785"/>
      <c r="AO386" s="785"/>
      <c r="AP386" s="785"/>
      <c r="AQ386" s="362"/>
      <c r="AR386" s="362"/>
      <c r="AS386" s="362"/>
      <c r="AT386" s="362"/>
      <c r="AU386" s="814"/>
      <c r="AV386" s="816"/>
      <c r="AW386" s="814"/>
      <c r="AX386" s="814"/>
    </row>
    <row r="387" spans="1:50" ht="15.75" customHeight="1">
      <c r="A387" s="228"/>
      <c r="B387" s="228"/>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c r="AA387" s="461"/>
      <c r="AB387" s="461"/>
      <c r="AC387" s="783"/>
      <c r="AD387" s="783"/>
      <c r="AE387" s="783"/>
      <c r="AF387" s="783"/>
      <c r="AG387" s="780"/>
      <c r="AH387" s="780"/>
      <c r="AI387" s="780"/>
      <c r="AJ387" s="780"/>
      <c r="AK387" s="780"/>
      <c r="AL387" s="780"/>
      <c r="AM387" s="780"/>
      <c r="AN387" s="780"/>
      <c r="AO387" s="780"/>
      <c r="AP387" s="780"/>
      <c r="AQ387" s="358"/>
      <c r="AR387" s="358"/>
      <c r="AS387" s="358"/>
      <c r="AT387" s="358"/>
      <c r="AU387" s="815"/>
      <c r="AV387" s="817"/>
      <c r="AW387" s="815"/>
      <c r="AX387" s="815"/>
    </row>
    <row r="388" spans="1:50" ht="15.75" customHeight="1">
      <c r="A388" s="289"/>
      <c r="B388" s="289"/>
      <c r="C388" s="298"/>
      <c r="D388" s="298"/>
      <c r="E388" s="298"/>
      <c r="F388" s="298"/>
      <c r="G388" s="298"/>
      <c r="H388" s="298"/>
      <c r="I388" s="298"/>
      <c r="J388" s="298"/>
      <c r="K388" s="298"/>
      <c r="L388" s="298"/>
      <c r="M388" s="298"/>
      <c r="N388" s="298"/>
      <c r="O388" s="298"/>
      <c r="P388" s="298"/>
      <c r="Q388" s="298"/>
      <c r="R388" s="298"/>
      <c r="S388" s="298"/>
      <c r="T388" s="298"/>
      <c r="U388" s="298"/>
      <c r="V388" s="298"/>
      <c r="W388" s="298"/>
      <c r="X388" s="298"/>
      <c r="Y388" s="298"/>
      <c r="Z388" s="298"/>
      <c r="AA388" s="298"/>
      <c r="AB388" s="298"/>
      <c r="AC388" s="818"/>
      <c r="AD388" s="818"/>
      <c r="AE388" s="818"/>
      <c r="AF388" s="818"/>
      <c r="AG388" s="785"/>
      <c r="AH388" s="785"/>
      <c r="AI388" s="785"/>
      <c r="AJ388" s="785"/>
      <c r="AK388" s="785"/>
      <c r="AL388" s="785"/>
      <c r="AM388" s="785"/>
      <c r="AN388" s="785"/>
      <c r="AO388" s="785"/>
      <c r="AP388" s="785"/>
      <c r="AQ388" s="362"/>
      <c r="AR388" s="362"/>
      <c r="AS388" s="362"/>
      <c r="AT388" s="362"/>
      <c r="AU388" s="814"/>
      <c r="AV388" s="816"/>
      <c r="AW388" s="814"/>
      <c r="AX388" s="814"/>
    </row>
    <row r="389" spans="1:50" ht="15.75" customHeight="1">
      <c r="A389" s="228"/>
      <c r="B389" s="228"/>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c r="AA389" s="461"/>
      <c r="AB389" s="461"/>
      <c r="AC389" s="783"/>
      <c r="AD389" s="783"/>
      <c r="AE389" s="783"/>
      <c r="AF389" s="783"/>
      <c r="AG389" s="780"/>
      <c r="AH389" s="780"/>
      <c r="AI389" s="780"/>
      <c r="AJ389" s="780"/>
      <c r="AK389" s="780"/>
      <c r="AL389" s="780"/>
      <c r="AM389" s="780"/>
      <c r="AN389" s="780"/>
      <c r="AO389" s="780"/>
      <c r="AP389" s="780"/>
      <c r="AQ389" s="358"/>
      <c r="AR389" s="358"/>
      <c r="AS389" s="358"/>
      <c r="AT389" s="358"/>
      <c r="AU389" s="815"/>
      <c r="AV389" s="817"/>
      <c r="AW389" s="815"/>
      <c r="AX389" s="815"/>
    </row>
    <row r="390" spans="1:50" ht="15.75" customHeight="1">
      <c r="A390" s="289"/>
      <c r="B390" s="289"/>
      <c r="C390" s="298"/>
      <c r="D390" s="298"/>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c r="AA390" s="298"/>
      <c r="AB390" s="298"/>
      <c r="AC390" s="818"/>
      <c r="AD390" s="818"/>
      <c r="AE390" s="818"/>
      <c r="AF390" s="818"/>
      <c r="AG390" s="785"/>
      <c r="AH390" s="785"/>
      <c r="AI390" s="785"/>
      <c r="AJ390" s="785"/>
      <c r="AK390" s="785"/>
      <c r="AL390" s="785"/>
      <c r="AM390" s="785"/>
      <c r="AN390" s="785"/>
      <c r="AO390" s="785"/>
      <c r="AP390" s="785"/>
      <c r="AQ390" s="362"/>
      <c r="AR390" s="362"/>
      <c r="AS390" s="362"/>
      <c r="AT390" s="362"/>
      <c r="AU390" s="814"/>
      <c r="AV390" s="816"/>
      <c r="AW390" s="814"/>
      <c r="AX390" s="814"/>
    </row>
    <row r="391" spans="1:50" ht="15.75" customHeight="1">
      <c r="A391" s="228"/>
      <c r="B391" s="228"/>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c r="AA391" s="461"/>
      <c r="AB391" s="461"/>
      <c r="AC391" s="783"/>
      <c r="AD391" s="783"/>
      <c r="AE391" s="783"/>
      <c r="AF391" s="783"/>
      <c r="AG391" s="780"/>
      <c r="AH391" s="780"/>
      <c r="AI391" s="780"/>
      <c r="AJ391" s="780"/>
      <c r="AK391" s="780"/>
      <c r="AL391" s="780"/>
      <c r="AM391" s="780"/>
      <c r="AN391" s="780"/>
      <c r="AO391" s="780"/>
      <c r="AP391" s="780"/>
      <c r="AQ391" s="358"/>
      <c r="AR391" s="358"/>
      <c r="AS391" s="358"/>
      <c r="AT391" s="358"/>
      <c r="AU391" s="815"/>
      <c r="AV391" s="817"/>
      <c r="AW391" s="815"/>
      <c r="AX391" s="815"/>
    </row>
    <row r="392" spans="1:50" ht="15.75" customHeight="1">
      <c r="A392" s="289"/>
      <c r="B392" s="289"/>
      <c r="C392" s="298"/>
      <c r="D392" s="298"/>
      <c r="E392" s="298"/>
      <c r="F392" s="298"/>
      <c r="G392" s="298"/>
      <c r="H392" s="298"/>
      <c r="I392" s="298"/>
      <c r="J392" s="298"/>
      <c r="K392" s="298"/>
      <c r="L392" s="298"/>
      <c r="M392" s="298"/>
      <c r="N392" s="298"/>
      <c r="O392" s="298"/>
      <c r="P392" s="298"/>
      <c r="Q392" s="298"/>
      <c r="R392" s="298"/>
      <c r="S392" s="298"/>
      <c r="T392" s="298"/>
      <c r="U392" s="298"/>
      <c r="V392" s="298"/>
      <c r="W392" s="298"/>
      <c r="X392" s="298"/>
      <c r="Y392" s="298"/>
      <c r="Z392" s="298"/>
      <c r="AA392" s="298"/>
      <c r="AB392" s="298"/>
      <c r="AC392" s="818"/>
      <c r="AD392" s="818"/>
      <c r="AE392" s="818"/>
      <c r="AF392" s="818"/>
      <c r="AG392" s="785"/>
      <c r="AH392" s="785"/>
      <c r="AI392" s="785"/>
      <c r="AJ392" s="785"/>
      <c r="AK392" s="785"/>
      <c r="AL392" s="785"/>
      <c r="AM392" s="785"/>
      <c r="AN392" s="785"/>
      <c r="AO392" s="785"/>
      <c r="AP392" s="785"/>
      <c r="AQ392" s="362"/>
      <c r="AR392" s="362"/>
      <c r="AS392" s="362"/>
      <c r="AT392" s="362"/>
      <c r="AU392" s="814"/>
      <c r="AV392" s="816"/>
      <c r="AW392" s="814"/>
      <c r="AX392" s="814"/>
    </row>
    <row r="393" spans="1:50" ht="15.75" customHeight="1">
      <c r="A393" s="228"/>
      <c r="B393" s="228"/>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c r="AA393" s="461"/>
      <c r="AB393" s="461"/>
      <c r="AC393" s="783"/>
      <c r="AD393" s="783"/>
      <c r="AE393" s="783"/>
      <c r="AF393" s="783"/>
      <c r="AG393" s="780"/>
      <c r="AH393" s="780"/>
      <c r="AI393" s="780"/>
      <c r="AJ393" s="780"/>
      <c r="AK393" s="780"/>
      <c r="AL393" s="780"/>
      <c r="AM393" s="780"/>
      <c r="AN393" s="780"/>
      <c r="AO393" s="780"/>
      <c r="AP393" s="780"/>
      <c r="AQ393" s="358"/>
      <c r="AR393" s="358"/>
      <c r="AS393" s="358"/>
      <c r="AT393" s="358"/>
      <c r="AU393" s="815"/>
      <c r="AV393" s="817"/>
      <c r="AW393" s="815"/>
      <c r="AX393" s="815"/>
    </row>
    <row r="394" spans="1:50" ht="15.75" customHeight="1">
      <c r="A394" s="289"/>
      <c r="B394" s="289"/>
      <c r="C394" s="298"/>
      <c r="D394" s="298"/>
      <c r="E394" s="298"/>
      <c r="F394" s="298"/>
      <c r="G394" s="298"/>
      <c r="H394" s="298"/>
      <c r="I394" s="298"/>
      <c r="J394" s="298"/>
      <c r="K394" s="298"/>
      <c r="L394" s="298"/>
      <c r="M394" s="298"/>
      <c r="N394" s="298"/>
      <c r="O394" s="298"/>
      <c r="P394" s="298"/>
      <c r="Q394" s="298"/>
      <c r="R394" s="298"/>
      <c r="S394" s="298"/>
      <c r="T394" s="298"/>
      <c r="U394" s="298"/>
      <c r="V394" s="298"/>
      <c r="W394" s="298"/>
      <c r="X394" s="298"/>
      <c r="Y394" s="298"/>
      <c r="Z394" s="298"/>
      <c r="AA394" s="298"/>
      <c r="AB394" s="298"/>
      <c r="AC394" s="818"/>
      <c r="AD394" s="818"/>
      <c r="AE394" s="818"/>
      <c r="AF394" s="818"/>
      <c r="AG394" s="785"/>
      <c r="AH394" s="785"/>
      <c r="AI394" s="785"/>
      <c r="AJ394" s="785"/>
      <c r="AK394" s="785"/>
      <c r="AL394" s="785"/>
      <c r="AM394" s="785"/>
      <c r="AN394" s="785"/>
      <c r="AO394" s="785"/>
      <c r="AP394" s="785"/>
      <c r="AQ394" s="362"/>
      <c r="AR394" s="362"/>
      <c r="AS394" s="362"/>
      <c r="AT394" s="362"/>
      <c r="AU394" s="814"/>
      <c r="AV394" s="816"/>
      <c r="AW394" s="814"/>
      <c r="AX394" s="814"/>
    </row>
    <row r="395" spans="1:50" ht="15.75" customHeight="1">
      <c r="A395" s="228"/>
      <c r="B395" s="228"/>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c r="AA395" s="461"/>
      <c r="AB395" s="461"/>
      <c r="AC395" s="783"/>
      <c r="AD395" s="783"/>
      <c r="AE395" s="783"/>
      <c r="AF395" s="783"/>
      <c r="AG395" s="780"/>
      <c r="AH395" s="780"/>
      <c r="AI395" s="780"/>
      <c r="AJ395" s="780"/>
      <c r="AK395" s="780"/>
      <c r="AL395" s="780"/>
      <c r="AM395" s="780"/>
      <c r="AN395" s="780"/>
      <c r="AO395" s="780"/>
      <c r="AP395" s="780"/>
      <c r="AQ395" s="358"/>
      <c r="AR395" s="358"/>
      <c r="AS395" s="358"/>
      <c r="AT395" s="358"/>
      <c r="AU395" s="815"/>
      <c r="AV395" s="817"/>
      <c r="AW395" s="815"/>
      <c r="AX395" s="815"/>
    </row>
    <row r="396" spans="1:50" ht="15.75" customHeight="1">
      <c r="A396" s="289"/>
      <c r="B396" s="289"/>
      <c r="C396" s="298"/>
      <c r="D396" s="298"/>
      <c r="E396" s="298"/>
      <c r="F396" s="298"/>
      <c r="G396" s="298"/>
      <c r="H396" s="298"/>
      <c r="I396" s="298"/>
      <c r="J396" s="298"/>
      <c r="K396" s="298"/>
      <c r="L396" s="298"/>
      <c r="M396" s="298"/>
      <c r="N396" s="298"/>
      <c r="O396" s="298"/>
      <c r="P396" s="298"/>
      <c r="Q396" s="298"/>
      <c r="R396" s="298"/>
      <c r="S396" s="298"/>
      <c r="T396" s="298"/>
      <c r="U396" s="298"/>
      <c r="V396" s="298"/>
      <c r="W396" s="298"/>
      <c r="X396" s="298"/>
      <c r="Y396" s="298"/>
      <c r="Z396" s="298"/>
      <c r="AA396" s="298"/>
      <c r="AB396" s="298"/>
      <c r="AC396" s="818"/>
      <c r="AD396" s="818"/>
      <c r="AE396" s="818"/>
      <c r="AF396" s="818"/>
      <c r="AG396" s="785"/>
      <c r="AH396" s="785"/>
      <c r="AI396" s="785"/>
      <c r="AJ396" s="785"/>
      <c r="AK396" s="785"/>
      <c r="AL396" s="785"/>
      <c r="AM396" s="785"/>
      <c r="AN396" s="785"/>
      <c r="AO396" s="785"/>
      <c r="AP396" s="785"/>
      <c r="AQ396" s="362"/>
      <c r="AR396" s="362"/>
      <c r="AS396" s="362"/>
      <c r="AT396" s="362"/>
      <c r="AU396" s="814"/>
      <c r="AV396" s="816"/>
      <c r="AW396" s="814"/>
      <c r="AX396" s="814"/>
    </row>
    <row r="397" spans="1:50" ht="15.75" customHeight="1">
      <c r="A397" s="228"/>
      <c r="B397" s="228"/>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c r="AA397" s="461"/>
      <c r="AB397" s="461"/>
      <c r="AC397" s="783"/>
      <c r="AD397" s="783"/>
      <c r="AE397" s="783"/>
      <c r="AF397" s="783"/>
      <c r="AG397" s="780"/>
      <c r="AH397" s="780"/>
      <c r="AI397" s="780"/>
      <c r="AJ397" s="780"/>
      <c r="AK397" s="780"/>
      <c r="AL397" s="780"/>
      <c r="AM397" s="780"/>
      <c r="AN397" s="780"/>
      <c r="AO397" s="780"/>
      <c r="AP397" s="780"/>
      <c r="AQ397" s="358"/>
      <c r="AR397" s="358"/>
      <c r="AS397" s="358"/>
      <c r="AT397" s="358"/>
      <c r="AU397" s="815"/>
      <c r="AV397" s="817"/>
      <c r="AW397" s="815"/>
      <c r="AX397" s="815"/>
    </row>
    <row r="398" spans="1:50" ht="15.75" customHeight="1">
      <c r="A398" s="289"/>
      <c r="B398" s="289"/>
      <c r="C398" s="298"/>
      <c r="D398" s="298"/>
      <c r="E398" s="298"/>
      <c r="F398" s="298"/>
      <c r="G398" s="298"/>
      <c r="H398" s="298"/>
      <c r="I398" s="298"/>
      <c r="J398" s="298"/>
      <c r="K398" s="298"/>
      <c r="L398" s="298"/>
      <c r="M398" s="298"/>
      <c r="N398" s="298"/>
      <c r="O398" s="298"/>
      <c r="P398" s="298"/>
      <c r="Q398" s="298"/>
      <c r="R398" s="298"/>
      <c r="S398" s="298"/>
      <c r="T398" s="298"/>
      <c r="U398" s="298"/>
      <c r="V398" s="298"/>
      <c r="W398" s="298"/>
      <c r="X398" s="298"/>
      <c r="Y398" s="298"/>
      <c r="Z398" s="298"/>
      <c r="AA398" s="298"/>
      <c r="AB398" s="298"/>
      <c r="AC398" s="818"/>
      <c r="AD398" s="818"/>
      <c r="AE398" s="818"/>
      <c r="AF398" s="818"/>
      <c r="AG398" s="785"/>
      <c r="AH398" s="785"/>
      <c r="AI398" s="785"/>
      <c r="AJ398" s="785"/>
      <c r="AK398" s="785"/>
      <c r="AL398" s="785"/>
      <c r="AM398" s="785"/>
      <c r="AN398" s="785"/>
      <c r="AO398" s="785"/>
      <c r="AP398" s="785"/>
      <c r="AQ398" s="362"/>
      <c r="AR398" s="362"/>
      <c r="AS398" s="362"/>
      <c r="AT398" s="362"/>
      <c r="AU398" s="814"/>
      <c r="AV398" s="816"/>
      <c r="AW398" s="814"/>
      <c r="AX398" s="814"/>
    </row>
    <row r="399" spans="1:50" ht="15.75" customHeight="1">
      <c r="A399" s="228"/>
      <c r="B399" s="228"/>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c r="AA399" s="461"/>
      <c r="AB399" s="461"/>
      <c r="AC399" s="783"/>
      <c r="AD399" s="783"/>
      <c r="AE399" s="783"/>
      <c r="AF399" s="783"/>
      <c r="AG399" s="780"/>
      <c r="AH399" s="780"/>
      <c r="AI399" s="780"/>
      <c r="AJ399" s="780"/>
      <c r="AK399" s="780"/>
      <c r="AL399" s="780"/>
      <c r="AM399" s="780"/>
      <c r="AN399" s="780"/>
      <c r="AO399" s="780"/>
      <c r="AP399" s="780"/>
      <c r="AQ399" s="358"/>
      <c r="AR399" s="358"/>
      <c r="AS399" s="358"/>
      <c r="AT399" s="358"/>
      <c r="AU399" s="815"/>
      <c r="AV399" s="817"/>
      <c r="AW399" s="815"/>
      <c r="AX399" s="815"/>
    </row>
    <row r="400" spans="1:50" ht="15.75" customHeight="1">
      <c r="A400" s="289"/>
      <c r="B400" s="289"/>
      <c r="C400" s="298"/>
      <c r="D400" s="298"/>
      <c r="E400" s="298"/>
      <c r="F400" s="298"/>
      <c r="G400" s="298"/>
      <c r="H400" s="298"/>
      <c r="I400" s="298"/>
      <c r="J400" s="298"/>
      <c r="K400" s="298"/>
      <c r="L400" s="298"/>
      <c r="M400" s="298"/>
      <c r="N400" s="298"/>
      <c r="O400" s="298"/>
      <c r="P400" s="298"/>
      <c r="Q400" s="298"/>
      <c r="R400" s="298"/>
      <c r="S400" s="298"/>
      <c r="T400" s="298"/>
      <c r="U400" s="298"/>
      <c r="V400" s="298"/>
      <c r="W400" s="298"/>
      <c r="X400" s="298"/>
      <c r="Y400" s="298"/>
      <c r="Z400" s="298"/>
      <c r="AA400" s="298"/>
      <c r="AB400" s="298"/>
      <c r="AC400" s="818"/>
      <c r="AD400" s="818"/>
      <c r="AE400" s="818"/>
      <c r="AF400" s="818"/>
      <c r="AG400" s="785"/>
      <c r="AH400" s="785"/>
      <c r="AI400" s="785"/>
      <c r="AJ400" s="785"/>
      <c r="AK400" s="785"/>
      <c r="AL400" s="785"/>
      <c r="AM400" s="785"/>
      <c r="AN400" s="785"/>
      <c r="AO400" s="785"/>
      <c r="AP400" s="785"/>
      <c r="AQ400" s="362"/>
      <c r="AR400" s="362"/>
      <c r="AS400" s="362"/>
      <c r="AT400" s="362"/>
      <c r="AU400" s="814"/>
      <c r="AV400" s="816"/>
      <c r="AW400" s="814"/>
      <c r="AX400" s="814"/>
    </row>
    <row r="401" spans="1:50" ht="15.75" customHeight="1">
      <c r="A401" s="228"/>
      <c r="B401" s="228"/>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c r="AA401" s="461"/>
      <c r="AB401" s="461"/>
      <c r="AC401" s="783"/>
      <c r="AD401" s="783"/>
      <c r="AE401" s="783"/>
      <c r="AF401" s="783"/>
      <c r="AG401" s="780"/>
      <c r="AH401" s="780"/>
      <c r="AI401" s="780"/>
      <c r="AJ401" s="780"/>
      <c r="AK401" s="780"/>
      <c r="AL401" s="780"/>
      <c r="AM401" s="780"/>
      <c r="AN401" s="780"/>
      <c r="AO401" s="780"/>
      <c r="AP401" s="780"/>
      <c r="AQ401" s="358"/>
      <c r="AR401" s="358"/>
      <c r="AS401" s="358"/>
      <c r="AT401" s="358"/>
      <c r="AU401" s="815"/>
      <c r="AV401" s="817"/>
      <c r="AW401" s="815"/>
      <c r="AX401" s="815"/>
    </row>
    <row r="402" spans="1:50" ht="15.75" customHeight="1">
      <c r="A402" s="289"/>
      <c r="B402" s="289"/>
      <c r="C402" s="298"/>
      <c r="D402" s="298"/>
      <c r="E402" s="298"/>
      <c r="F402" s="298"/>
      <c r="G402" s="298"/>
      <c r="H402" s="298"/>
      <c r="I402" s="298"/>
      <c r="J402" s="298"/>
      <c r="K402" s="298"/>
      <c r="L402" s="298"/>
      <c r="M402" s="298"/>
      <c r="N402" s="298"/>
      <c r="O402" s="298"/>
      <c r="P402" s="298"/>
      <c r="Q402" s="298"/>
      <c r="R402" s="298"/>
      <c r="S402" s="298"/>
      <c r="T402" s="298"/>
      <c r="U402" s="298"/>
      <c r="V402" s="298"/>
      <c r="W402" s="298"/>
      <c r="X402" s="298"/>
      <c r="Y402" s="298"/>
      <c r="Z402" s="298"/>
      <c r="AA402" s="298"/>
      <c r="AB402" s="298"/>
      <c r="AC402" s="818"/>
      <c r="AD402" s="818"/>
      <c r="AE402" s="818"/>
      <c r="AF402" s="818"/>
      <c r="AG402" s="785"/>
      <c r="AH402" s="785"/>
      <c r="AI402" s="785"/>
      <c r="AJ402" s="785"/>
      <c r="AK402" s="785"/>
      <c r="AL402" s="785"/>
      <c r="AM402" s="785"/>
      <c r="AN402" s="785"/>
      <c r="AO402" s="785"/>
      <c r="AP402" s="785"/>
      <c r="AQ402" s="362"/>
      <c r="AR402" s="362"/>
      <c r="AS402" s="362"/>
      <c r="AT402" s="362"/>
      <c r="AU402" s="814"/>
      <c r="AV402" s="816"/>
      <c r="AW402" s="814"/>
      <c r="AX402" s="814"/>
    </row>
    <row r="403" spans="1:50" ht="15.75" customHeight="1">
      <c r="A403" s="228"/>
      <c r="B403" s="228"/>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c r="AA403" s="461"/>
      <c r="AB403" s="461"/>
      <c r="AC403" s="783"/>
      <c r="AD403" s="783"/>
      <c r="AE403" s="783"/>
      <c r="AF403" s="783"/>
      <c r="AG403" s="780"/>
      <c r="AH403" s="780"/>
      <c r="AI403" s="780"/>
      <c r="AJ403" s="780"/>
      <c r="AK403" s="780"/>
      <c r="AL403" s="780"/>
      <c r="AM403" s="780"/>
      <c r="AN403" s="780"/>
      <c r="AO403" s="780"/>
      <c r="AP403" s="780"/>
      <c r="AQ403" s="358"/>
      <c r="AR403" s="358"/>
      <c r="AS403" s="358"/>
      <c r="AT403" s="358"/>
      <c r="AU403" s="815"/>
      <c r="AV403" s="817"/>
      <c r="AW403" s="815"/>
      <c r="AX403" s="815"/>
    </row>
    <row r="404" spans="1:50" ht="15.75" customHeight="1">
      <c r="A404" s="289"/>
      <c r="B404" s="289"/>
      <c r="C404" s="298"/>
      <c r="D404" s="298"/>
      <c r="E404" s="298"/>
      <c r="F404" s="298"/>
      <c r="G404" s="298"/>
      <c r="H404" s="298"/>
      <c r="I404" s="298"/>
      <c r="J404" s="298"/>
      <c r="K404" s="298"/>
      <c r="L404" s="298"/>
      <c r="M404" s="298"/>
      <c r="N404" s="298"/>
      <c r="O404" s="298"/>
      <c r="P404" s="298"/>
      <c r="Q404" s="298"/>
      <c r="R404" s="298"/>
      <c r="S404" s="298"/>
      <c r="T404" s="298"/>
      <c r="U404" s="298"/>
      <c r="V404" s="298"/>
      <c r="W404" s="298"/>
      <c r="X404" s="298"/>
      <c r="Y404" s="298"/>
      <c r="Z404" s="298"/>
      <c r="AA404" s="298"/>
      <c r="AB404" s="298"/>
      <c r="AC404" s="818"/>
      <c r="AD404" s="818"/>
      <c r="AE404" s="818"/>
      <c r="AF404" s="818"/>
      <c r="AG404" s="785"/>
      <c r="AH404" s="785"/>
      <c r="AI404" s="785"/>
      <c r="AJ404" s="785"/>
      <c r="AK404" s="785"/>
      <c r="AL404" s="785"/>
      <c r="AM404" s="785"/>
      <c r="AN404" s="785"/>
      <c r="AO404" s="785"/>
      <c r="AP404" s="785"/>
      <c r="AQ404" s="362"/>
      <c r="AR404" s="362"/>
      <c r="AS404" s="362"/>
      <c r="AT404" s="362"/>
      <c r="AU404" s="814"/>
      <c r="AV404" s="816"/>
      <c r="AW404" s="814"/>
      <c r="AX404" s="814"/>
    </row>
    <row r="405" spans="1:50" ht="15.75" customHeight="1">
      <c r="A405" s="228"/>
      <c r="B405" s="228"/>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c r="AA405" s="461"/>
      <c r="AB405" s="461"/>
      <c r="AC405" s="783"/>
      <c r="AD405" s="783"/>
      <c r="AE405" s="783"/>
      <c r="AF405" s="783"/>
      <c r="AG405" s="780"/>
      <c r="AH405" s="780"/>
      <c r="AI405" s="780"/>
      <c r="AJ405" s="780"/>
      <c r="AK405" s="780"/>
      <c r="AL405" s="780"/>
      <c r="AM405" s="780"/>
      <c r="AN405" s="780"/>
      <c r="AO405" s="780"/>
      <c r="AP405" s="780"/>
      <c r="AQ405" s="358"/>
      <c r="AR405" s="358"/>
      <c r="AS405" s="358"/>
      <c r="AT405" s="358"/>
      <c r="AU405" s="815"/>
      <c r="AV405" s="817"/>
      <c r="AW405" s="815"/>
      <c r="AX405" s="815"/>
    </row>
    <row r="406" spans="1:50" ht="15.75" customHeight="1">
      <c r="A406" s="289"/>
      <c r="B406" s="289"/>
      <c r="C406" s="298"/>
      <c r="D406" s="298"/>
      <c r="E406" s="298"/>
      <c r="F406" s="298"/>
      <c r="G406" s="298"/>
      <c r="H406" s="298"/>
      <c r="I406" s="298"/>
      <c r="J406" s="298"/>
      <c r="K406" s="298"/>
      <c r="L406" s="298"/>
      <c r="M406" s="298"/>
      <c r="N406" s="298"/>
      <c r="O406" s="298"/>
      <c r="P406" s="298"/>
      <c r="Q406" s="298"/>
      <c r="R406" s="298"/>
      <c r="S406" s="298"/>
      <c r="T406" s="298"/>
      <c r="U406" s="298"/>
      <c r="V406" s="298"/>
      <c r="W406" s="298"/>
      <c r="X406" s="298"/>
      <c r="Y406" s="298"/>
      <c r="Z406" s="298"/>
      <c r="AA406" s="298"/>
      <c r="AB406" s="298"/>
      <c r="AC406" s="818"/>
      <c r="AD406" s="818"/>
      <c r="AE406" s="818"/>
      <c r="AF406" s="818"/>
      <c r="AG406" s="785"/>
      <c r="AH406" s="785"/>
      <c r="AI406" s="785"/>
      <c r="AJ406" s="785"/>
      <c r="AK406" s="785"/>
      <c r="AL406" s="785"/>
      <c r="AM406" s="785"/>
      <c r="AN406" s="785"/>
      <c r="AO406" s="785"/>
      <c r="AP406" s="785"/>
      <c r="AQ406" s="362"/>
      <c r="AR406" s="362"/>
      <c r="AS406" s="362"/>
      <c r="AT406" s="362"/>
      <c r="AU406" s="814"/>
      <c r="AV406" s="816"/>
      <c r="AW406" s="814"/>
      <c r="AX406" s="814"/>
    </row>
    <row r="407" spans="1:50" ht="15.75" customHeight="1">
      <c r="A407" s="228"/>
      <c r="B407" s="228"/>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c r="AA407" s="461"/>
      <c r="AB407" s="461"/>
      <c r="AC407" s="783"/>
      <c r="AD407" s="783"/>
      <c r="AE407" s="783"/>
      <c r="AF407" s="783"/>
      <c r="AG407" s="780"/>
      <c r="AH407" s="780"/>
      <c r="AI407" s="780"/>
      <c r="AJ407" s="780"/>
      <c r="AK407" s="780"/>
      <c r="AL407" s="780"/>
      <c r="AM407" s="780"/>
      <c r="AN407" s="780"/>
      <c r="AO407" s="780"/>
      <c r="AP407" s="780"/>
      <c r="AQ407" s="358"/>
      <c r="AR407" s="358"/>
      <c r="AS407" s="358"/>
      <c r="AT407" s="358"/>
      <c r="AU407" s="815"/>
      <c r="AV407" s="817"/>
      <c r="AW407" s="815"/>
      <c r="AX407" s="815"/>
    </row>
    <row r="408" spans="1:50" ht="15.75" customHeight="1">
      <c r="A408" s="289"/>
      <c r="B408" s="289"/>
      <c r="C408" s="298"/>
      <c r="D408" s="298"/>
      <c r="E408" s="298"/>
      <c r="F408" s="298"/>
      <c r="G408" s="298"/>
      <c r="H408" s="298"/>
      <c r="I408" s="298"/>
      <c r="J408" s="298"/>
      <c r="K408" s="298"/>
      <c r="L408" s="298"/>
      <c r="M408" s="298"/>
      <c r="N408" s="298"/>
      <c r="O408" s="298"/>
      <c r="P408" s="298"/>
      <c r="Q408" s="298"/>
      <c r="R408" s="298"/>
      <c r="S408" s="298"/>
      <c r="T408" s="298"/>
      <c r="U408" s="298"/>
      <c r="V408" s="298"/>
      <c r="W408" s="298"/>
      <c r="X408" s="298"/>
      <c r="Y408" s="298"/>
      <c r="Z408" s="298"/>
      <c r="AA408" s="298"/>
      <c r="AB408" s="298"/>
      <c r="AC408" s="818"/>
      <c r="AD408" s="818"/>
      <c r="AE408" s="818"/>
      <c r="AF408" s="818"/>
      <c r="AG408" s="785"/>
      <c r="AH408" s="785"/>
      <c r="AI408" s="785"/>
      <c r="AJ408" s="785"/>
      <c r="AK408" s="785"/>
      <c r="AL408" s="785"/>
      <c r="AM408" s="785"/>
      <c r="AN408" s="785"/>
      <c r="AO408" s="785"/>
      <c r="AP408" s="785"/>
      <c r="AQ408" s="362"/>
      <c r="AR408" s="362"/>
      <c r="AS408" s="362"/>
      <c r="AT408" s="362"/>
      <c r="AU408" s="814"/>
      <c r="AV408" s="816"/>
      <c r="AW408" s="814"/>
      <c r="AX408" s="814"/>
    </row>
    <row r="409" spans="1:50" ht="15.75" customHeight="1">
      <c r="A409" s="228"/>
      <c r="B409" s="228"/>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c r="AA409" s="461"/>
      <c r="AB409" s="461"/>
      <c r="AC409" s="783"/>
      <c r="AD409" s="783"/>
      <c r="AE409" s="783"/>
      <c r="AF409" s="783"/>
      <c r="AG409" s="780"/>
      <c r="AH409" s="780"/>
      <c r="AI409" s="780"/>
      <c r="AJ409" s="780"/>
      <c r="AK409" s="780"/>
      <c r="AL409" s="780"/>
      <c r="AM409" s="780"/>
      <c r="AN409" s="780"/>
      <c r="AO409" s="780"/>
      <c r="AP409" s="780"/>
      <c r="AQ409" s="358"/>
      <c r="AR409" s="358"/>
      <c r="AS409" s="358"/>
      <c r="AT409" s="358"/>
      <c r="AU409" s="815"/>
      <c r="AV409" s="817"/>
      <c r="AW409" s="815"/>
      <c r="AX409" s="815"/>
    </row>
    <row r="410" spans="1:50" ht="15.75" customHeight="1"/>
    <row r="411" spans="1:50" ht="15.75" customHeight="1"/>
    <row r="412" spans="1:50" ht="15.75" customHeight="1"/>
    <row r="413" spans="1:50" ht="15.75" customHeight="1"/>
    <row r="414" spans="1:50" ht="15.75" customHeight="1"/>
    <row r="415" spans="1:50" ht="15.75" customHeight="1"/>
    <row r="416" spans="1:50"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T4:AX4"/>
    <mergeCell ref="C1:L2"/>
    <mergeCell ref="M1:AF2"/>
    <mergeCell ref="AG1:AX2"/>
    <mergeCell ref="C3:L3"/>
    <mergeCell ref="M3:X3"/>
    <mergeCell ref="AG3:AP3"/>
    <mergeCell ref="AQ3:AX3"/>
  </mergeCells>
  <hyperlinks>
    <hyperlink ref="G198" r:id="rId1" xr:uid="{00000000-0004-0000-0E00-000000000000}"/>
  </hyperlinks>
  <printOptions horizontalCentered="1" gridLines="1"/>
  <pageMargins left="0.7" right="0.7" top="0.75" bottom="0.75" header="0" footer="0"/>
  <pageSetup fitToHeight="0" pageOrder="overThenDown" orientation="landscape" cellComments="atEnd"/>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C78D8"/>
    <outlinePr summaryBelow="0" summaryRight="0"/>
    <pageSetUpPr fitToPage="1"/>
  </sheetPr>
  <dimension ref="A1:AF1000"/>
  <sheetViews>
    <sheetView workbookViewId="0">
      <pane ySplit="6" topLeftCell="A7" activePane="bottomLeft" state="frozen"/>
      <selection pane="bottomLeft" activeCell="B8" sqref="B8"/>
    </sheetView>
  </sheetViews>
  <sheetFormatPr defaultColWidth="14.42578125" defaultRowHeight="15" customHeight="1"/>
  <cols>
    <col min="1" max="1" width="7.28515625" customWidth="1"/>
    <col min="2" max="2" width="18.85546875" customWidth="1"/>
    <col min="3" max="3" width="13.140625" customWidth="1"/>
    <col min="4" max="4" width="13.7109375" customWidth="1"/>
    <col min="5" max="5" width="10.140625" customWidth="1"/>
    <col min="6" max="6" width="13.85546875" customWidth="1"/>
    <col min="7" max="7" width="11.140625" customWidth="1"/>
    <col min="8" max="8" width="9.42578125" customWidth="1"/>
    <col min="9" max="9" width="9.140625" customWidth="1"/>
    <col min="10" max="10" width="9.28515625" customWidth="1"/>
    <col min="11" max="12" width="9.5703125" customWidth="1"/>
    <col min="13" max="13" width="11.140625" customWidth="1"/>
    <col min="16" max="16" width="12.85546875" customWidth="1"/>
    <col min="17" max="17" width="11.85546875" customWidth="1"/>
    <col min="18" max="18" width="8" customWidth="1"/>
    <col min="30" max="30" width="12.5703125" customWidth="1"/>
    <col min="31" max="31" width="42.5703125" customWidth="1"/>
    <col min="32" max="32" width="63.140625" customWidth="1"/>
  </cols>
  <sheetData>
    <row r="1" spans="1:32" ht="37.5" customHeight="1">
      <c r="A1" s="819"/>
      <c r="B1" s="819"/>
      <c r="C1" s="1270"/>
      <c r="D1" s="1210"/>
      <c r="E1" s="1210"/>
      <c r="F1" s="1210"/>
      <c r="G1" s="1210"/>
      <c r="H1" s="1210"/>
      <c r="I1" s="1210"/>
      <c r="J1" s="1210"/>
      <c r="K1" s="1210"/>
      <c r="L1" s="1210"/>
      <c r="M1" s="1210"/>
      <c r="N1" s="1210"/>
      <c r="O1" s="1210"/>
      <c r="P1" s="1210"/>
      <c r="Q1" s="1210"/>
      <c r="R1" s="820"/>
      <c r="S1" s="820"/>
      <c r="T1" s="820"/>
      <c r="U1" s="820"/>
      <c r="V1" s="820"/>
      <c r="W1" s="820"/>
      <c r="X1" s="821"/>
      <c r="Y1" s="820"/>
      <c r="Z1" s="820"/>
      <c r="AA1" s="820"/>
      <c r="AB1" s="820"/>
      <c r="AC1" s="820"/>
      <c r="AD1" s="820"/>
      <c r="AE1" s="822"/>
      <c r="AF1" s="822"/>
    </row>
    <row r="2" spans="1:32" ht="35.25" customHeight="1">
      <c r="A2" s="823"/>
      <c r="B2" s="824"/>
      <c r="C2" s="1271" t="s">
        <v>11145</v>
      </c>
      <c r="D2" s="1272"/>
      <c r="E2" s="1272"/>
      <c r="F2" s="1272"/>
      <c r="G2" s="1272"/>
      <c r="H2" s="1272"/>
      <c r="I2" s="1272"/>
      <c r="J2" s="1272"/>
      <c r="K2" s="825"/>
      <c r="L2" s="1273" t="s">
        <v>11146</v>
      </c>
      <c r="M2" s="1272"/>
      <c r="N2" s="1272"/>
      <c r="O2" s="1272"/>
      <c r="P2" s="1272"/>
      <c r="Q2" s="1272"/>
      <c r="R2" s="826"/>
      <c r="S2" s="826"/>
      <c r="T2" s="826"/>
      <c r="U2" s="826"/>
      <c r="V2" s="826"/>
      <c r="W2" s="827"/>
      <c r="X2" s="828"/>
      <c r="Y2" s="827"/>
      <c r="Z2" s="827"/>
      <c r="AA2" s="827"/>
      <c r="AB2" s="827"/>
      <c r="AC2" s="827"/>
      <c r="AD2" s="827"/>
      <c r="AE2" s="829"/>
      <c r="AF2" s="829"/>
    </row>
    <row r="3" spans="1:32" ht="19.5" customHeight="1">
      <c r="A3" s="1274"/>
      <c r="B3" s="830" t="s">
        <v>11147</v>
      </c>
      <c r="C3" s="1275"/>
      <c r="D3" s="1263"/>
      <c r="E3" s="1276" t="s">
        <v>11148</v>
      </c>
      <c r="F3" s="1262"/>
      <c r="G3" s="1262"/>
      <c r="H3" s="1277"/>
      <c r="I3" s="1276" t="s">
        <v>11149</v>
      </c>
      <c r="J3" s="1263"/>
      <c r="K3" s="1261" t="s">
        <v>11150</v>
      </c>
      <c r="L3" s="1262"/>
      <c r="M3" s="1262"/>
      <c r="N3" s="1262"/>
      <c r="O3" s="1262"/>
      <c r="P3" s="1262"/>
      <c r="Q3" s="1263"/>
      <c r="R3" s="1264" t="s">
        <v>11151</v>
      </c>
      <c r="S3" s="1262"/>
      <c r="T3" s="1262"/>
      <c r="U3" s="1262"/>
      <c r="V3" s="1262"/>
      <c r="W3" s="1262"/>
      <c r="X3" s="1262"/>
      <c r="Y3" s="1262"/>
      <c r="Z3" s="1262"/>
      <c r="AA3" s="1262"/>
      <c r="AB3" s="1262"/>
      <c r="AC3" s="1262"/>
      <c r="AD3" s="1262"/>
      <c r="AE3" s="1262"/>
      <c r="AF3" s="1263"/>
    </row>
    <row r="4" spans="1:32" ht="15.75" customHeight="1">
      <c r="A4" s="1268"/>
      <c r="B4" s="831" t="s">
        <v>11152</v>
      </c>
      <c r="C4" s="832" t="s">
        <v>11153</v>
      </c>
      <c r="D4" s="833" t="s">
        <v>11154</v>
      </c>
      <c r="E4" s="834" t="s">
        <v>11155</v>
      </c>
      <c r="F4" s="835" t="s">
        <v>11156</v>
      </c>
      <c r="G4" s="835" t="s">
        <v>11157</v>
      </c>
      <c r="H4" s="836" t="s">
        <v>11158</v>
      </c>
      <c r="I4" s="835" t="s">
        <v>11159</v>
      </c>
      <c r="J4" s="837" t="s">
        <v>11160</v>
      </c>
      <c r="K4" s="838" t="s">
        <v>11161</v>
      </c>
      <c r="L4" s="838" t="s">
        <v>11162</v>
      </c>
      <c r="M4" s="838" t="s">
        <v>11163</v>
      </c>
      <c r="N4" s="838" t="s">
        <v>11164</v>
      </c>
      <c r="O4" s="838" t="s">
        <v>11165</v>
      </c>
      <c r="P4" s="838" t="s">
        <v>11166</v>
      </c>
      <c r="Q4" s="839" t="s">
        <v>11167</v>
      </c>
      <c r="R4" s="840" t="s">
        <v>11168</v>
      </c>
      <c r="S4" s="840" t="s">
        <v>11169</v>
      </c>
      <c r="T4" s="840" t="s">
        <v>11170</v>
      </c>
      <c r="U4" s="840" t="s">
        <v>11171</v>
      </c>
      <c r="V4" s="840" t="s">
        <v>11172</v>
      </c>
      <c r="W4" s="840" t="s">
        <v>11173</v>
      </c>
      <c r="X4" s="841" t="s">
        <v>11174</v>
      </c>
      <c r="Y4" s="840" t="s">
        <v>11175</v>
      </c>
      <c r="Z4" s="840" t="s">
        <v>11176</v>
      </c>
      <c r="AA4" s="840" t="s">
        <v>11177</v>
      </c>
      <c r="AB4" s="840" t="s">
        <v>11178</v>
      </c>
      <c r="AC4" s="840" t="s">
        <v>11179</v>
      </c>
      <c r="AD4" s="840" t="s">
        <v>11180</v>
      </c>
      <c r="AE4" s="842" t="s">
        <v>11181</v>
      </c>
      <c r="AF4" s="842" t="s">
        <v>2917</v>
      </c>
    </row>
    <row r="5" spans="1:32" ht="15.75" customHeight="1">
      <c r="A5" s="843" t="s">
        <v>11182</v>
      </c>
      <c r="B5" s="844"/>
      <c r="C5" s="1265"/>
      <c r="D5" s="1230"/>
      <c r="E5" s="845">
        <f>AVERAGE(E7:E605)</f>
        <v>233.54326923076923</v>
      </c>
      <c r="F5" s="845">
        <f>AVERAGE(F7:F303)</f>
        <v>248.23684210526315</v>
      </c>
      <c r="G5" s="845"/>
      <c r="H5" s="846"/>
      <c r="I5" s="845">
        <f>AVERAGE(I7:I303)</f>
        <v>560.63636363636363</v>
      </c>
      <c r="J5" s="847">
        <f>AVERAGE(J7:J303)</f>
        <v>609.4</v>
      </c>
      <c r="K5" s="845"/>
      <c r="L5" s="845">
        <f>AVERAGE(L7:L303)</f>
        <v>43.689655172413794</v>
      </c>
      <c r="M5" s="845">
        <f>AVERAGE(M7:M304)</f>
        <v>13.481865284974093</v>
      </c>
      <c r="N5" s="848" t="e">
        <f t="shared" ref="N5:Q5" ca="1" si="0">AVERAGE(N7:N244)</f>
        <v>#NAME?</v>
      </c>
      <c r="O5" s="845">
        <f t="shared" si="0"/>
        <v>3.0597014925373136</v>
      </c>
      <c r="P5" s="845">
        <f t="shared" si="0"/>
        <v>3.2419354838709675</v>
      </c>
      <c r="Q5" s="847">
        <f t="shared" si="0"/>
        <v>7.3289473684210522</v>
      </c>
      <c r="R5" s="1266"/>
      <c r="S5" s="1210"/>
      <c r="T5" s="1210"/>
      <c r="U5" s="1210"/>
      <c r="V5" s="1210"/>
      <c r="W5" s="1210"/>
      <c r="X5" s="1210"/>
      <c r="Y5" s="1210"/>
      <c r="Z5" s="845">
        <f t="shared" ref="Z5:AC5" si="1">AVERAGE(Z7:Z304)</f>
        <v>5.3636363636363633</v>
      </c>
      <c r="AA5" s="845">
        <f t="shared" si="1"/>
        <v>3.3630952380952381</v>
      </c>
      <c r="AB5" s="845">
        <f t="shared" si="1"/>
        <v>9.2638036809815958</v>
      </c>
      <c r="AC5" s="845">
        <f t="shared" si="1"/>
        <v>3.6585365853658538</v>
      </c>
      <c r="AD5" s="1266"/>
      <c r="AE5" s="1210"/>
      <c r="AF5" s="1210"/>
    </row>
    <row r="6" spans="1:32" ht="15.75" customHeight="1">
      <c r="A6" s="849" t="s">
        <v>11183</v>
      </c>
      <c r="B6" s="850"/>
      <c r="C6" s="1267"/>
      <c r="D6" s="1268"/>
      <c r="E6" s="851">
        <f t="shared" ref="E6:F6" si="2">STDEV(E7:E605)</f>
        <v>16.465394919047885</v>
      </c>
      <c r="F6" s="851">
        <f t="shared" si="2"/>
        <v>13.867922353338212</v>
      </c>
      <c r="G6" s="851"/>
      <c r="H6" s="852"/>
      <c r="I6" s="851">
        <f t="shared" ref="I6:J6" si="3">STDEV(I7:I605)</f>
        <v>57.159217422596299</v>
      </c>
      <c r="J6" s="853">
        <f t="shared" si="3"/>
        <v>72.970754652002427</v>
      </c>
      <c r="K6" s="851"/>
      <c r="L6" s="851">
        <f t="shared" ref="L6:Q6" si="4">STDEV(L7:L303)</f>
        <v>34.64483504687329</v>
      </c>
      <c r="M6" s="851">
        <f t="shared" si="4"/>
        <v>7.1363894817984832</v>
      </c>
      <c r="N6" s="854" t="e">
        <f t="shared" ca="1" si="4"/>
        <v>#NAME?</v>
      </c>
      <c r="O6" s="855">
        <f t="shared" si="4"/>
        <v>4.4274645491280467</v>
      </c>
      <c r="P6" s="855">
        <f t="shared" si="4"/>
        <v>3.4053260303264086</v>
      </c>
      <c r="Q6" s="856">
        <f t="shared" si="4"/>
        <v>5.7767076156919162</v>
      </c>
      <c r="R6" s="1267"/>
      <c r="S6" s="1269"/>
      <c r="T6" s="1269"/>
      <c r="U6" s="1269"/>
      <c r="V6" s="1269"/>
      <c r="W6" s="1269"/>
      <c r="X6" s="1269"/>
      <c r="Y6" s="1269"/>
      <c r="Z6" s="851">
        <f t="shared" ref="Z6:AC6" si="5">STDEV(Z7:Z304)</f>
        <v>6.5603120362756959</v>
      </c>
      <c r="AA6" s="851">
        <f t="shared" si="5"/>
        <v>2.0221101068657377</v>
      </c>
      <c r="AB6" s="851">
        <f t="shared" si="5"/>
        <v>3.9827222851621356</v>
      </c>
      <c r="AC6" s="851">
        <f t="shared" si="5"/>
        <v>2.1491588435594098</v>
      </c>
      <c r="AD6" s="1267"/>
      <c r="AE6" s="1269"/>
      <c r="AF6" s="1269"/>
    </row>
    <row r="7" spans="1:32" ht="15.75" customHeight="1">
      <c r="A7" s="857"/>
      <c r="B7" s="858">
        <v>1</v>
      </c>
      <c r="C7" s="695" t="s">
        <v>11184</v>
      </c>
      <c r="D7" s="859" t="s">
        <v>2642</v>
      </c>
      <c r="E7" s="305">
        <v>256</v>
      </c>
      <c r="F7" s="305">
        <v>253</v>
      </c>
      <c r="G7" s="305" t="s">
        <v>11185</v>
      </c>
      <c r="H7" s="305" t="s">
        <v>11186</v>
      </c>
      <c r="I7" s="305"/>
      <c r="J7" s="859"/>
      <c r="K7" s="695"/>
      <c r="L7" s="305">
        <v>26</v>
      </c>
      <c r="M7" s="305">
        <v>16</v>
      </c>
      <c r="N7" s="860" t="e">
        <f t="shared" ref="N7:N12" ca="1" si="6">DIVIDE(M7,L7)</f>
        <v>#NAME?</v>
      </c>
      <c r="O7" s="305">
        <v>1</v>
      </c>
      <c r="P7" s="695">
        <v>2</v>
      </c>
      <c r="Q7" s="861">
        <v>2</v>
      </c>
      <c r="R7" s="695">
        <v>2021</v>
      </c>
      <c r="S7" s="695" t="s">
        <v>2232</v>
      </c>
      <c r="T7" s="695" t="s">
        <v>4154</v>
      </c>
      <c r="U7" s="695" t="s">
        <v>1228</v>
      </c>
      <c r="V7" s="695" t="s">
        <v>1228</v>
      </c>
      <c r="W7" s="695" t="s">
        <v>4154</v>
      </c>
      <c r="X7" s="862" t="s">
        <v>11187</v>
      </c>
      <c r="Y7" s="695" t="s">
        <v>11188</v>
      </c>
      <c r="Z7" s="695">
        <v>1</v>
      </c>
      <c r="AA7" s="695">
        <v>2</v>
      </c>
      <c r="AB7" s="695">
        <v>8</v>
      </c>
      <c r="AC7" s="695">
        <v>3</v>
      </c>
      <c r="AD7" s="695" t="s">
        <v>2232</v>
      </c>
      <c r="AE7" s="661" t="s">
        <v>9514</v>
      </c>
      <c r="AF7" s="661"/>
    </row>
    <row r="8" spans="1:32" ht="15.75" customHeight="1">
      <c r="A8" s="863"/>
      <c r="B8" s="864">
        <f t="shared" ref="B8:B258" si="7">B7+1</f>
        <v>2</v>
      </c>
      <c r="C8" s="747" t="s">
        <v>2642</v>
      </c>
      <c r="D8" s="864" t="s">
        <v>2642</v>
      </c>
      <c r="E8" s="747" t="s">
        <v>8876</v>
      </c>
      <c r="F8" s="747">
        <v>222</v>
      </c>
      <c r="G8" s="747"/>
      <c r="H8" s="747" t="s">
        <v>11189</v>
      </c>
      <c r="I8" s="747">
        <v>510</v>
      </c>
      <c r="J8" s="864">
        <v>540</v>
      </c>
      <c r="K8" s="747"/>
      <c r="L8" s="747">
        <v>70</v>
      </c>
      <c r="M8" s="747">
        <v>10</v>
      </c>
      <c r="N8" s="860" t="e">
        <f t="shared" ca="1" si="6"/>
        <v>#NAME?</v>
      </c>
      <c r="O8" s="747">
        <v>3</v>
      </c>
      <c r="P8" s="747"/>
      <c r="Q8" s="864"/>
      <c r="R8" s="747">
        <v>2021</v>
      </c>
      <c r="S8" s="747" t="s">
        <v>2232</v>
      </c>
      <c r="T8" s="747" t="s">
        <v>2232</v>
      </c>
      <c r="U8" s="747" t="s">
        <v>4154</v>
      </c>
      <c r="V8" s="747" t="s">
        <v>4154</v>
      </c>
      <c r="W8" s="747" t="s">
        <v>4154</v>
      </c>
      <c r="X8" s="865" t="s">
        <v>4154</v>
      </c>
      <c r="Y8" s="747" t="s">
        <v>11190</v>
      </c>
      <c r="Z8" s="747">
        <v>0</v>
      </c>
      <c r="AA8" s="747">
        <v>4</v>
      </c>
      <c r="AB8" s="747">
        <v>10</v>
      </c>
      <c r="AC8" s="747">
        <v>1</v>
      </c>
      <c r="AD8" s="747" t="s">
        <v>2232</v>
      </c>
      <c r="AE8" s="467"/>
      <c r="AF8" s="467"/>
    </row>
    <row r="9" spans="1:32" ht="15.75" customHeight="1">
      <c r="A9" s="857"/>
      <c r="B9" s="864">
        <f t="shared" si="7"/>
        <v>3</v>
      </c>
      <c r="C9" s="695" t="s">
        <v>11191</v>
      </c>
      <c r="D9" s="859" t="s">
        <v>2641</v>
      </c>
      <c r="E9" s="305">
        <v>247</v>
      </c>
      <c r="F9" s="305">
        <v>271</v>
      </c>
      <c r="G9" s="305" t="s">
        <v>8782</v>
      </c>
      <c r="H9" s="305" t="s">
        <v>11186</v>
      </c>
      <c r="I9" s="305"/>
      <c r="J9" s="859"/>
      <c r="K9" s="695"/>
      <c r="L9" s="305">
        <v>34</v>
      </c>
      <c r="M9" s="305">
        <v>7</v>
      </c>
      <c r="N9" s="860" t="e">
        <f t="shared" ca="1" si="6"/>
        <v>#NAME?</v>
      </c>
      <c r="O9" s="305"/>
      <c r="P9" s="695"/>
      <c r="Q9" s="858"/>
      <c r="R9" s="695">
        <v>2021</v>
      </c>
      <c r="S9" s="695" t="s">
        <v>2232</v>
      </c>
      <c r="T9" s="695" t="s">
        <v>2232</v>
      </c>
      <c r="U9" s="695" t="s">
        <v>2232</v>
      </c>
      <c r="V9" s="695" t="s">
        <v>2232</v>
      </c>
      <c r="W9" s="695" t="s">
        <v>4154</v>
      </c>
      <c r="X9" s="862" t="s">
        <v>8823</v>
      </c>
      <c r="Y9" s="695" t="s">
        <v>11188</v>
      </c>
      <c r="Z9" s="695">
        <v>6</v>
      </c>
      <c r="AA9" s="695">
        <v>7</v>
      </c>
      <c r="AB9" s="695">
        <v>6</v>
      </c>
      <c r="AC9" s="695">
        <v>4</v>
      </c>
      <c r="AD9" s="695" t="s">
        <v>2232</v>
      </c>
      <c r="AE9" s="661" t="s">
        <v>9460</v>
      </c>
      <c r="AF9" s="661"/>
    </row>
    <row r="10" spans="1:32" ht="15.75" customHeight="1">
      <c r="A10" s="857"/>
      <c r="B10" s="864">
        <f t="shared" si="7"/>
        <v>4</v>
      </c>
      <c r="C10" s="695" t="s">
        <v>11192</v>
      </c>
      <c r="D10" s="859" t="s">
        <v>2641</v>
      </c>
      <c r="E10" s="305">
        <v>240</v>
      </c>
      <c r="F10" s="305">
        <v>254</v>
      </c>
      <c r="G10" s="305"/>
      <c r="H10" s="305" t="s">
        <v>11186</v>
      </c>
      <c r="I10" s="305"/>
      <c r="J10" s="859"/>
      <c r="K10" s="695"/>
      <c r="L10" s="305">
        <v>17</v>
      </c>
      <c r="M10" s="305">
        <v>13</v>
      </c>
      <c r="N10" s="860" t="e">
        <f t="shared" ca="1" si="6"/>
        <v>#NAME?</v>
      </c>
      <c r="O10" s="305">
        <v>1</v>
      </c>
      <c r="P10" s="695"/>
      <c r="Q10" s="858"/>
      <c r="R10" s="695">
        <v>2021</v>
      </c>
      <c r="S10" s="695" t="s">
        <v>2232</v>
      </c>
      <c r="T10" s="695" t="s">
        <v>2232</v>
      </c>
      <c r="U10" s="695" t="s">
        <v>2232</v>
      </c>
      <c r="V10" s="695" t="s">
        <v>1228</v>
      </c>
      <c r="W10" s="695" t="s">
        <v>1228</v>
      </c>
      <c r="X10" s="862" t="s">
        <v>11193</v>
      </c>
      <c r="Y10" s="695" t="s">
        <v>4154</v>
      </c>
      <c r="Z10" s="695">
        <v>5</v>
      </c>
      <c r="AA10" s="695">
        <v>3</v>
      </c>
      <c r="AB10" s="695">
        <v>10</v>
      </c>
      <c r="AC10" s="695">
        <v>3</v>
      </c>
      <c r="AD10" s="695" t="s">
        <v>2232</v>
      </c>
      <c r="AE10" s="661" t="s">
        <v>9460</v>
      </c>
      <c r="AF10" s="661"/>
    </row>
    <row r="11" spans="1:32" ht="15.75" customHeight="1">
      <c r="A11" s="857"/>
      <c r="B11" s="864">
        <f t="shared" si="7"/>
        <v>5</v>
      </c>
      <c r="C11" s="695" t="s">
        <v>11192</v>
      </c>
      <c r="D11" s="859" t="s">
        <v>9042</v>
      </c>
      <c r="E11" s="305">
        <v>267</v>
      </c>
      <c r="F11" s="305" t="s">
        <v>8782</v>
      </c>
      <c r="G11" s="305"/>
      <c r="H11" s="305" t="s">
        <v>11186</v>
      </c>
      <c r="I11" s="305"/>
      <c r="J11" s="859"/>
      <c r="K11" s="695"/>
      <c r="L11" s="305">
        <v>20</v>
      </c>
      <c r="M11" s="305">
        <v>14</v>
      </c>
      <c r="N11" s="860" t="e">
        <f t="shared" ca="1" si="6"/>
        <v>#NAME?</v>
      </c>
      <c r="O11" s="305"/>
      <c r="P11" s="695"/>
      <c r="Q11" s="858"/>
      <c r="R11" s="695">
        <v>2021</v>
      </c>
      <c r="S11" s="695" t="s">
        <v>2232</v>
      </c>
      <c r="T11" s="695" t="s">
        <v>4154</v>
      </c>
      <c r="U11" s="695" t="s">
        <v>2232</v>
      </c>
      <c r="V11" s="305" t="s">
        <v>1228</v>
      </c>
      <c r="W11" s="695" t="s">
        <v>8782</v>
      </c>
      <c r="X11" s="862" t="s">
        <v>11194</v>
      </c>
      <c r="Y11" s="695" t="s">
        <v>4154</v>
      </c>
      <c r="Z11" s="695">
        <v>29</v>
      </c>
      <c r="AA11" s="695">
        <v>4</v>
      </c>
      <c r="AB11" s="695">
        <v>10</v>
      </c>
      <c r="AC11" s="695">
        <v>3</v>
      </c>
      <c r="AD11" s="695" t="s">
        <v>2232</v>
      </c>
      <c r="AE11" s="661" t="s">
        <v>9460</v>
      </c>
      <c r="AF11" s="661" t="s">
        <v>11195</v>
      </c>
    </row>
    <row r="12" spans="1:32" ht="15.75" customHeight="1">
      <c r="A12" s="857"/>
      <c r="B12" s="864">
        <f t="shared" si="7"/>
        <v>6</v>
      </c>
      <c r="C12" s="695" t="s">
        <v>11192</v>
      </c>
      <c r="D12" s="859" t="s">
        <v>2641</v>
      </c>
      <c r="E12" s="305">
        <v>250</v>
      </c>
      <c r="F12" s="305">
        <v>254</v>
      </c>
      <c r="G12" s="305"/>
      <c r="H12" s="305" t="s">
        <v>11186</v>
      </c>
      <c r="I12" s="305"/>
      <c r="J12" s="859"/>
      <c r="K12" s="695"/>
      <c r="L12" s="305">
        <v>23</v>
      </c>
      <c r="M12" s="305">
        <v>17</v>
      </c>
      <c r="N12" s="860" t="e">
        <f t="shared" ca="1" si="6"/>
        <v>#NAME?</v>
      </c>
      <c r="O12" s="305"/>
      <c r="P12" s="695"/>
      <c r="Q12" s="858"/>
      <c r="R12" s="695">
        <v>2021</v>
      </c>
      <c r="S12" s="695" t="s">
        <v>2232</v>
      </c>
      <c r="T12" s="695"/>
      <c r="U12" s="695" t="s">
        <v>2232</v>
      </c>
      <c r="V12" s="695" t="s">
        <v>2232</v>
      </c>
      <c r="W12" s="695" t="s">
        <v>8782</v>
      </c>
      <c r="X12" s="862" t="s">
        <v>8823</v>
      </c>
      <c r="Y12" s="695" t="s">
        <v>11196</v>
      </c>
      <c r="Z12" s="695">
        <v>3</v>
      </c>
      <c r="AA12" s="695">
        <v>2</v>
      </c>
      <c r="AB12" s="695">
        <v>8</v>
      </c>
      <c r="AC12" s="695">
        <v>2</v>
      </c>
      <c r="AD12" s="695" t="s">
        <v>2232</v>
      </c>
      <c r="AE12" s="661" t="s">
        <v>9460</v>
      </c>
      <c r="AF12" s="661"/>
    </row>
    <row r="13" spans="1:32" ht="15.75" customHeight="1">
      <c r="A13" s="857"/>
      <c r="B13" s="864">
        <f t="shared" si="7"/>
        <v>7</v>
      </c>
      <c r="C13" s="695" t="s">
        <v>11197</v>
      </c>
      <c r="D13" s="859" t="s">
        <v>2641</v>
      </c>
      <c r="E13" s="305">
        <v>239</v>
      </c>
      <c r="F13" s="305" t="s">
        <v>8782</v>
      </c>
      <c r="G13" s="305" t="s">
        <v>8782</v>
      </c>
      <c r="H13" s="305" t="s">
        <v>11186</v>
      </c>
      <c r="I13" s="305"/>
      <c r="J13" s="859"/>
      <c r="K13" s="695"/>
      <c r="L13" s="305"/>
      <c r="M13" s="305"/>
      <c r="N13" s="860"/>
      <c r="O13" s="305"/>
      <c r="P13" s="695"/>
      <c r="Q13" s="858"/>
      <c r="R13" s="695">
        <v>2021</v>
      </c>
      <c r="S13" s="695" t="s">
        <v>2232</v>
      </c>
      <c r="T13" s="695" t="s">
        <v>4154</v>
      </c>
      <c r="U13" s="695" t="s">
        <v>2232</v>
      </c>
      <c r="V13" s="695" t="s">
        <v>2232</v>
      </c>
      <c r="W13" s="695" t="s">
        <v>8782</v>
      </c>
      <c r="X13" s="862" t="s">
        <v>11198</v>
      </c>
      <c r="Y13" s="695" t="s">
        <v>8782</v>
      </c>
      <c r="Z13" s="695">
        <v>0</v>
      </c>
      <c r="AA13" s="695">
        <v>2</v>
      </c>
      <c r="AB13" s="695">
        <v>7</v>
      </c>
      <c r="AC13" s="695">
        <v>2</v>
      </c>
      <c r="AD13" s="695" t="s">
        <v>2232</v>
      </c>
      <c r="AE13" s="661" t="s">
        <v>9460</v>
      </c>
      <c r="AF13" s="661"/>
    </row>
    <row r="14" spans="1:32" ht="15.75" customHeight="1">
      <c r="A14" s="857"/>
      <c r="B14" s="864">
        <f t="shared" si="7"/>
        <v>8</v>
      </c>
      <c r="C14" s="695" t="s">
        <v>11192</v>
      </c>
      <c r="D14" s="859" t="s">
        <v>2641</v>
      </c>
      <c r="E14" s="305">
        <v>240</v>
      </c>
      <c r="F14" s="305">
        <v>255</v>
      </c>
      <c r="G14" s="305"/>
      <c r="H14" s="305" t="s">
        <v>11186</v>
      </c>
      <c r="I14" s="305"/>
      <c r="J14" s="859"/>
      <c r="K14" s="695"/>
      <c r="L14" s="305">
        <v>25</v>
      </c>
      <c r="M14" s="305">
        <v>10</v>
      </c>
      <c r="N14" s="860" t="e">
        <f t="shared" ref="N14:N15" ca="1" si="8">DIVIDE(M14,L14)</f>
        <v>#NAME?</v>
      </c>
      <c r="O14" s="305">
        <v>3</v>
      </c>
      <c r="P14" s="695"/>
      <c r="Q14" s="858"/>
      <c r="R14" s="695"/>
      <c r="S14" s="695"/>
      <c r="T14" s="695"/>
      <c r="U14" s="695"/>
      <c r="V14" s="695"/>
      <c r="W14" s="695"/>
      <c r="X14" s="862"/>
      <c r="Y14" s="695"/>
      <c r="Z14" s="695"/>
      <c r="AA14" s="695"/>
      <c r="AB14" s="695"/>
      <c r="AC14" s="695"/>
      <c r="AD14" s="695"/>
      <c r="AE14" s="661"/>
      <c r="AF14" s="661"/>
    </row>
    <row r="15" spans="1:32" ht="15.75" customHeight="1">
      <c r="A15" s="857"/>
      <c r="B15" s="864">
        <f t="shared" si="7"/>
        <v>9</v>
      </c>
      <c r="C15" s="695" t="s">
        <v>11197</v>
      </c>
      <c r="D15" s="859" t="s">
        <v>2641</v>
      </c>
      <c r="E15" s="305">
        <v>260</v>
      </c>
      <c r="F15" s="305">
        <v>268</v>
      </c>
      <c r="G15" s="305"/>
      <c r="H15" s="305" t="s">
        <v>11186</v>
      </c>
      <c r="I15" s="305"/>
      <c r="J15" s="859"/>
      <c r="K15" s="695" t="s">
        <v>2232</v>
      </c>
      <c r="L15" s="305">
        <v>20</v>
      </c>
      <c r="M15" s="305">
        <v>18</v>
      </c>
      <c r="N15" s="860" t="e">
        <f t="shared" ca="1" si="8"/>
        <v>#NAME?</v>
      </c>
      <c r="O15" s="305">
        <v>0</v>
      </c>
      <c r="P15" s="695">
        <v>4</v>
      </c>
      <c r="Q15" s="858">
        <v>14</v>
      </c>
      <c r="R15" s="695">
        <v>2021</v>
      </c>
      <c r="S15" s="695" t="s">
        <v>4154</v>
      </c>
      <c r="T15" s="695" t="s">
        <v>4154</v>
      </c>
      <c r="U15" s="695" t="s">
        <v>4154</v>
      </c>
      <c r="V15" s="695" t="s">
        <v>1228</v>
      </c>
      <c r="W15" s="695" t="s">
        <v>1228</v>
      </c>
      <c r="X15" s="862" t="s">
        <v>11199</v>
      </c>
      <c r="Y15" s="695" t="s">
        <v>4154</v>
      </c>
      <c r="Z15" s="695">
        <v>22</v>
      </c>
      <c r="AA15" s="695">
        <v>4</v>
      </c>
      <c r="AB15" s="695">
        <v>5</v>
      </c>
      <c r="AC15" s="695">
        <v>1</v>
      </c>
      <c r="AD15" s="695" t="s">
        <v>2232</v>
      </c>
      <c r="AE15" s="661" t="s">
        <v>9460</v>
      </c>
      <c r="AF15" s="661"/>
    </row>
    <row r="16" spans="1:32" ht="15.75" customHeight="1">
      <c r="A16" s="863"/>
      <c r="B16" s="864">
        <f t="shared" si="7"/>
        <v>10</v>
      </c>
      <c r="C16" s="747" t="s">
        <v>11192</v>
      </c>
      <c r="D16" s="864" t="s">
        <v>2641</v>
      </c>
      <c r="E16" s="747">
        <v>226</v>
      </c>
      <c r="F16" s="747">
        <v>262</v>
      </c>
      <c r="G16" s="747"/>
      <c r="H16" s="747" t="s">
        <v>11186</v>
      </c>
      <c r="I16" s="747"/>
      <c r="J16" s="864"/>
      <c r="K16" s="747"/>
      <c r="L16" s="747">
        <v>31</v>
      </c>
      <c r="M16" s="747">
        <v>20</v>
      </c>
      <c r="N16" s="860">
        <v>0.64500000000000002</v>
      </c>
      <c r="O16" s="747">
        <v>3</v>
      </c>
      <c r="P16" s="747"/>
      <c r="Q16" s="864">
        <v>18</v>
      </c>
      <c r="R16" s="747">
        <v>2021</v>
      </c>
      <c r="S16" s="747" t="s">
        <v>2232</v>
      </c>
      <c r="T16" s="747" t="s">
        <v>4154</v>
      </c>
      <c r="U16" s="747" t="s">
        <v>2232</v>
      </c>
      <c r="V16" s="747" t="s">
        <v>1228</v>
      </c>
      <c r="W16" s="747" t="s">
        <v>4154</v>
      </c>
      <c r="X16" s="865" t="s">
        <v>11199</v>
      </c>
      <c r="Y16" s="747" t="s">
        <v>11190</v>
      </c>
      <c r="Z16" s="747">
        <v>1</v>
      </c>
      <c r="AA16" s="747">
        <v>1</v>
      </c>
      <c r="AB16" s="747">
        <v>10</v>
      </c>
      <c r="AC16" s="747">
        <v>3</v>
      </c>
      <c r="AD16" s="747" t="s">
        <v>2232</v>
      </c>
      <c r="AE16" s="467" t="s">
        <v>9460</v>
      </c>
      <c r="AF16" s="467"/>
    </row>
    <row r="17" spans="1:32" ht="15" customHeight="1">
      <c r="A17" s="857"/>
      <c r="B17" s="864">
        <f t="shared" si="7"/>
        <v>11</v>
      </c>
      <c r="C17" s="695" t="s">
        <v>11200</v>
      </c>
      <c r="D17" s="859" t="s">
        <v>2641</v>
      </c>
      <c r="E17" s="305">
        <v>212</v>
      </c>
      <c r="F17" s="305">
        <v>258</v>
      </c>
      <c r="G17" s="305"/>
      <c r="H17" s="305" t="s">
        <v>11186</v>
      </c>
      <c r="I17" s="305"/>
      <c r="J17" s="859"/>
      <c r="K17" s="695"/>
      <c r="L17" s="305">
        <v>39</v>
      </c>
      <c r="M17" s="305">
        <v>23</v>
      </c>
      <c r="N17" s="860" t="e">
        <f t="shared" ref="N17:N18" ca="1" si="9">DIVIDE(M17,L17)</f>
        <v>#NAME?</v>
      </c>
      <c r="O17" s="305">
        <v>1</v>
      </c>
      <c r="P17" s="695">
        <v>4</v>
      </c>
      <c r="Q17" s="858">
        <v>5</v>
      </c>
      <c r="R17" s="695">
        <v>2021</v>
      </c>
      <c r="S17" s="695" t="s">
        <v>2232</v>
      </c>
      <c r="T17" s="695" t="s">
        <v>4154</v>
      </c>
      <c r="U17" s="695" t="s">
        <v>2232</v>
      </c>
      <c r="V17" s="695" t="s">
        <v>2232</v>
      </c>
      <c r="W17" s="695" t="s">
        <v>1228</v>
      </c>
      <c r="X17" s="862" t="s">
        <v>11193</v>
      </c>
      <c r="Y17" s="695" t="s">
        <v>11190</v>
      </c>
      <c r="Z17" s="695">
        <v>4</v>
      </c>
      <c r="AA17" s="695">
        <v>2</v>
      </c>
      <c r="AB17" s="695">
        <v>9</v>
      </c>
      <c r="AC17" s="695">
        <v>5</v>
      </c>
      <c r="AD17" s="695" t="s">
        <v>2232</v>
      </c>
      <c r="AE17" s="661" t="s">
        <v>11201</v>
      </c>
      <c r="AF17" s="661"/>
    </row>
    <row r="18" spans="1:32" ht="15" customHeight="1">
      <c r="A18" s="863"/>
      <c r="B18" s="864">
        <f t="shared" si="7"/>
        <v>12</v>
      </c>
      <c r="C18" s="695" t="s">
        <v>11200</v>
      </c>
      <c r="D18" s="864" t="s">
        <v>2641</v>
      </c>
      <c r="E18" s="747">
        <v>241</v>
      </c>
      <c r="F18" s="747">
        <v>251</v>
      </c>
      <c r="G18" s="747"/>
      <c r="H18" s="747" t="s">
        <v>11186</v>
      </c>
      <c r="I18" s="747"/>
      <c r="J18" s="864"/>
      <c r="K18" s="747"/>
      <c r="L18" s="747">
        <v>24</v>
      </c>
      <c r="M18" s="747">
        <v>18</v>
      </c>
      <c r="N18" s="860" t="e">
        <f t="shared" ca="1" si="9"/>
        <v>#NAME?</v>
      </c>
      <c r="O18" s="747">
        <v>0</v>
      </c>
      <c r="P18" s="747">
        <v>7</v>
      </c>
      <c r="Q18" s="864">
        <v>1</v>
      </c>
      <c r="R18" s="695"/>
      <c r="S18" s="747"/>
      <c r="T18" s="747"/>
      <c r="U18" s="747" t="s">
        <v>1228</v>
      </c>
      <c r="V18" s="747" t="s">
        <v>2232</v>
      </c>
      <c r="W18" s="747" t="s">
        <v>4154</v>
      </c>
      <c r="X18" s="865" t="s">
        <v>11202</v>
      </c>
      <c r="Y18" s="747" t="s">
        <v>11188</v>
      </c>
      <c r="Z18" s="747">
        <v>15</v>
      </c>
      <c r="AA18" s="747">
        <v>6</v>
      </c>
      <c r="AB18" s="747">
        <v>5</v>
      </c>
      <c r="AC18" s="747">
        <v>1</v>
      </c>
      <c r="AD18" s="747" t="s">
        <v>2232</v>
      </c>
      <c r="AE18" s="467" t="s">
        <v>9460</v>
      </c>
      <c r="AF18" s="467"/>
    </row>
    <row r="19" spans="1:32" ht="15.75" customHeight="1">
      <c r="A19" s="857"/>
      <c r="B19" s="864">
        <f t="shared" si="7"/>
        <v>13</v>
      </c>
      <c r="C19" s="695" t="s">
        <v>11203</v>
      </c>
      <c r="D19" s="859" t="s">
        <v>2641</v>
      </c>
      <c r="E19" s="305">
        <v>212</v>
      </c>
      <c r="F19" s="305">
        <v>224</v>
      </c>
      <c r="G19" s="305"/>
      <c r="H19" s="305" t="s">
        <v>11186</v>
      </c>
      <c r="I19" s="305"/>
      <c r="J19" s="859"/>
      <c r="K19" s="695"/>
      <c r="L19" s="305"/>
      <c r="M19" s="305"/>
      <c r="N19" s="860"/>
      <c r="O19" s="305"/>
      <c r="P19" s="695"/>
      <c r="Q19" s="858"/>
      <c r="R19" s="695"/>
      <c r="S19" s="695"/>
      <c r="T19" s="695"/>
      <c r="U19" s="695"/>
      <c r="V19" s="695" t="s">
        <v>2232</v>
      </c>
      <c r="W19" s="695" t="s">
        <v>1228</v>
      </c>
      <c r="X19" s="862" t="s">
        <v>4154</v>
      </c>
      <c r="Y19" s="695" t="s">
        <v>4154</v>
      </c>
      <c r="Z19" s="695"/>
      <c r="AA19" s="695"/>
      <c r="AB19" s="695"/>
      <c r="AC19" s="695"/>
      <c r="AD19" s="695"/>
      <c r="AE19" s="661"/>
      <c r="AF19" s="661"/>
    </row>
    <row r="20" spans="1:32" ht="15.75" customHeight="1">
      <c r="A20" s="863"/>
      <c r="B20" s="864">
        <f t="shared" si="7"/>
        <v>14</v>
      </c>
      <c r="C20" s="747" t="s">
        <v>11192</v>
      </c>
      <c r="D20" s="864" t="s">
        <v>2641</v>
      </c>
      <c r="E20" s="747">
        <v>224</v>
      </c>
      <c r="F20" s="747">
        <v>240</v>
      </c>
      <c r="G20" s="747"/>
      <c r="H20" s="747" t="s">
        <v>11186</v>
      </c>
      <c r="I20" s="747"/>
      <c r="J20" s="864"/>
      <c r="K20" s="747"/>
      <c r="L20" s="747"/>
      <c r="M20" s="747"/>
      <c r="N20" s="860"/>
      <c r="O20" s="627"/>
      <c r="P20" s="747"/>
      <c r="Q20" s="864"/>
      <c r="R20" s="747"/>
      <c r="S20" s="747"/>
      <c r="T20" s="747"/>
      <c r="U20" s="747" t="s">
        <v>2232</v>
      </c>
      <c r="V20" s="747" t="s">
        <v>2232</v>
      </c>
      <c r="W20" s="747" t="s">
        <v>8782</v>
      </c>
      <c r="X20" s="865" t="s">
        <v>11202</v>
      </c>
      <c r="Y20" s="747" t="s">
        <v>4154</v>
      </c>
      <c r="Z20" s="747"/>
      <c r="AA20" s="747">
        <v>5</v>
      </c>
      <c r="AB20" s="747">
        <v>5</v>
      </c>
      <c r="AC20" s="747">
        <v>2</v>
      </c>
      <c r="AD20" s="747" t="s">
        <v>2232</v>
      </c>
      <c r="AE20" s="467"/>
      <c r="AF20" s="467"/>
    </row>
    <row r="21" spans="1:32" ht="15.75" customHeight="1">
      <c r="A21" s="863"/>
      <c r="B21" s="864">
        <f t="shared" si="7"/>
        <v>15</v>
      </c>
      <c r="C21" s="747" t="s">
        <v>11197</v>
      </c>
      <c r="D21" s="864" t="s">
        <v>2641</v>
      </c>
      <c r="E21" s="747">
        <v>265</v>
      </c>
      <c r="F21" s="747">
        <v>280</v>
      </c>
      <c r="G21" s="747"/>
      <c r="H21" s="747" t="s">
        <v>11186</v>
      </c>
      <c r="I21" s="747"/>
      <c r="J21" s="864"/>
      <c r="K21" s="747"/>
      <c r="L21" s="747">
        <v>26</v>
      </c>
      <c r="M21" s="747">
        <v>18</v>
      </c>
      <c r="N21" s="860" t="e">
        <f ca="1">DIVIDE(M21,L21)</f>
        <v>#NAME?</v>
      </c>
      <c r="O21" s="747"/>
      <c r="P21" s="747">
        <v>1</v>
      </c>
      <c r="Q21" s="864">
        <v>2</v>
      </c>
      <c r="R21" s="747"/>
      <c r="S21" s="747"/>
      <c r="T21" s="747"/>
      <c r="U21" s="747" t="s">
        <v>2232</v>
      </c>
      <c r="V21" s="747" t="s">
        <v>1228</v>
      </c>
      <c r="W21" s="747" t="s">
        <v>1228</v>
      </c>
      <c r="X21" s="865" t="s">
        <v>11199</v>
      </c>
      <c r="Y21" s="747" t="s">
        <v>11188</v>
      </c>
      <c r="Z21" s="747">
        <v>6</v>
      </c>
      <c r="AA21" s="747">
        <v>4</v>
      </c>
      <c r="AB21" s="747">
        <v>8</v>
      </c>
      <c r="AC21" s="747">
        <v>3</v>
      </c>
      <c r="AD21" s="747" t="s">
        <v>2232</v>
      </c>
      <c r="AE21" s="467" t="s">
        <v>9460</v>
      </c>
      <c r="AF21" s="467"/>
    </row>
    <row r="22" spans="1:32" ht="15.75" customHeight="1">
      <c r="A22" s="857"/>
      <c r="B22" s="864">
        <f t="shared" si="7"/>
        <v>16</v>
      </c>
      <c r="C22" s="695" t="s">
        <v>11204</v>
      </c>
      <c r="D22" s="859" t="s">
        <v>2641</v>
      </c>
      <c r="E22" s="305">
        <v>203</v>
      </c>
      <c r="F22" s="305"/>
      <c r="G22" s="305"/>
      <c r="H22" s="305" t="s">
        <v>11186</v>
      </c>
      <c r="I22" s="305"/>
      <c r="J22" s="859"/>
      <c r="K22" s="695"/>
      <c r="L22" s="305"/>
      <c r="M22" s="305"/>
      <c r="N22" s="860"/>
      <c r="O22" s="305"/>
      <c r="P22" s="695"/>
      <c r="Q22" s="858"/>
      <c r="R22" s="695"/>
      <c r="S22" s="695"/>
      <c r="T22" s="695"/>
      <c r="U22" s="695" t="s">
        <v>2232</v>
      </c>
      <c r="V22" s="695" t="s">
        <v>2232</v>
      </c>
      <c r="W22" s="695"/>
      <c r="X22" s="862" t="s">
        <v>8823</v>
      </c>
      <c r="Y22" s="695" t="s">
        <v>8782</v>
      </c>
      <c r="Z22" s="695">
        <v>8</v>
      </c>
      <c r="AA22" s="695">
        <v>4</v>
      </c>
      <c r="AB22" s="695">
        <v>14</v>
      </c>
      <c r="AC22" s="695">
        <v>0</v>
      </c>
      <c r="AD22" s="695" t="s">
        <v>2232</v>
      </c>
      <c r="AE22" s="661"/>
      <c r="AF22" s="661"/>
    </row>
    <row r="23" spans="1:32" ht="15.75" customHeight="1">
      <c r="A23" s="863"/>
      <c r="B23" s="864">
        <f t="shared" si="7"/>
        <v>17</v>
      </c>
      <c r="C23" s="747" t="s">
        <v>11205</v>
      </c>
      <c r="D23" s="864" t="s">
        <v>2642</v>
      </c>
      <c r="E23" s="747">
        <v>244</v>
      </c>
      <c r="F23" s="747">
        <v>246</v>
      </c>
      <c r="G23" s="747"/>
      <c r="H23" s="747" t="s">
        <v>11186</v>
      </c>
      <c r="I23" s="747">
        <v>608</v>
      </c>
      <c r="J23" s="864">
        <v>608</v>
      </c>
      <c r="K23" s="747"/>
      <c r="L23" s="747">
        <v>53</v>
      </c>
      <c r="M23" s="747">
        <v>37</v>
      </c>
      <c r="N23" s="860"/>
      <c r="O23" s="747" t="s">
        <v>11206</v>
      </c>
      <c r="P23" s="747" t="s">
        <v>11207</v>
      </c>
      <c r="Q23" s="864"/>
      <c r="R23" s="747"/>
      <c r="S23" s="747"/>
      <c r="T23" s="747"/>
      <c r="U23" s="747"/>
      <c r="V23" s="747" t="s">
        <v>4154</v>
      </c>
      <c r="W23" s="747"/>
      <c r="X23" s="865"/>
      <c r="Y23" s="747" t="s">
        <v>11188</v>
      </c>
      <c r="Z23" s="747">
        <v>0</v>
      </c>
      <c r="AA23" s="747">
        <v>1</v>
      </c>
      <c r="AB23" s="747">
        <v>5</v>
      </c>
      <c r="AC23" s="747">
        <v>0</v>
      </c>
      <c r="AD23" s="747" t="s">
        <v>2232</v>
      </c>
      <c r="AE23" s="467" t="s">
        <v>11208</v>
      </c>
      <c r="AF23" s="467" t="s">
        <v>11209</v>
      </c>
    </row>
    <row r="24" spans="1:32" ht="15.75" customHeight="1">
      <c r="A24" s="857"/>
      <c r="B24" s="864">
        <f t="shared" si="7"/>
        <v>18</v>
      </c>
      <c r="C24" s="695" t="s">
        <v>11210</v>
      </c>
      <c r="D24" s="859" t="s">
        <v>2641</v>
      </c>
      <c r="E24" s="305">
        <v>253</v>
      </c>
      <c r="F24" s="305">
        <v>259</v>
      </c>
      <c r="G24" s="305"/>
      <c r="H24" s="305" t="s">
        <v>11186</v>
      </c>
      <c r="I24" s="305"/>
      <c r="J24" s="859"/>
      <c r="K24" s="695"/>
      <c r="L24" s="305">
        <v>23</v>
      </c>
      <c r="M24" s="305">
        <v>8</v>
      </c>
      <c r="N24" s="860" t="e">
        <f t="shared" ref="N24:N28" ca="1" si="10">DIVIDE(M24,L24)</f>
        <v>#NAME?</v>
      </c>
      <c r="O24" s="305"/>
      <c r="P24" s="695"/>
      <c r="Q24" s="858"/>
      <c r="R24" s="695"/>
      <c r="S24" s="695"/>
      <c r="T24" s="695"/>
      <c r="U24" s="695" t="s">
        <v>2232</v>
      </c>
      <c r="V24" s="695" t="s">
        <v>1228</v>
      </c>
      <c r="W24" s="695" t="s">
        <v>1228</v>
      </c>
      <c r="X24" s="862" t="s">
        <v>11211</v>
      </c>
      <c r="Y24" s="695" t="s">
        <v>11188</v>
      </c>
      <c r="Z24" s="695"/>
      <c r="AA24" s="695">
        <v>4</v>
      </c>
      <c r="AB24" s="695"/>
      <c r="AC24" s="695"/>
      <c r="AD24" s="695"/>
      <c r="AE24" s="661"/>
      <c r="AF24" s="661"/>
    </row>
    <row r="25" spans="1:32" ht="15.75" customHeight="1">
      <c r="A25" s="863"/>
      <c r="B25" s="864">
        <f t="shared" si="7"/>
        <v>19</v>
      </c>
      <c r="C25" s="747" t="s">
        <v>11212</v>
      </c>
      <c r="D25" s="864" t="s">
        <v>2643</v>
      </c>
      <c r="E25" s="747">
        <v>225</v>
      </c>
      <c r="F25" s="747">
        <v>225</v>
      </c>
      <c r="G25" s="747"/>
      <c r="H25" s="747" t="s">
        <v>11186</v>
      </c>
      <c r="I25" s="747"/>
      <c r="J25" s="864"/>
      <c r="K25" s="747"/>
      <c r="L25" s="747">
        <v>150</v>
      </c>
      <c r="M25" s="747">
        <v>7</v>
      </c>
      <c r="N25" s="860" t="e">
        <f t="shared" ca="1" si="10"/>
        <v>#NAME?</v>
      </c>
      <c r="O25" s="747">
        <v>9</v>
      </c>
      <c r="P25" s="747"/>
      <c r="Q25" s="864"/>
      <c r="R25" s="747"/>
      <c r="S25" s="747"/>
      <c r="T25" s="747"/>
      <c r="U25" s="747" t="s">
        <v>4154</v>
      </c>
      <c r="V25" s="747" t="s">
        <v>1228</v>
      </c>
      <c r="W25" s="747" t="s">
        <v>1228</v>
      </c>
      <c r="X25" s="865" t="s">
        <v>11199</v>
      </c>
      <c r="Y25" s="747" t="s">
        <v>11190</v>
      </c>
      <c r="Z25" s="747">
        <v>3</v>
      </c>
      <c r="AA25" s="747">
        <v>1</v>
      </c>
      <c r="AB25" s="747">
        <v>8</v>
      </c>
      <c r="AC25" s="747">
        <v>3</v>
      </c>
      <c r="AD25" s="747" t="s">
        <v>2232</v>
      </c>
      <c r="AE25" s="467" t="s">
        <v>2643</v>
      </c>
      <c r="AF25" s="467"/>
    </row>
    <row r="26" spans="1:32" ht="22.5" customHeight="1">
      <c r="A26" s="857"/>
      <c r="B26" s="864">
        <f t="shared" si="7"/>
        <v>20</v>
      </c>
      <c r="C26" s="695" t="s">
        <v>11213</v>
      </c>
      <c r="D26" s="859" t="s">
        <v>2641</v>
      </c>
      <c r="E26" s="305">
        <v>250</v>
      </c>
      <c r="F26" s="305">
        <v>265</v>
      </c>
      <c r="G26" s="305"/>
      <c r="H26" s="305" t="s">
        <v>11186</v>
      </c>
      <c r="I26" s="305"/>
      <c r="J26" s="859"/>
      <c r="K26" s="695"/>
      <c r="L26" s="305">
        <v>18</v>
      </c>
      <c r="M26" s="305">
        <v>14</v>
      </c>
      <c r="N26" s="860" t="e">
        <f t="shared" ca="1" si="10"/>
        <v>#NAME?</v>
      </c>
      <c r="O26" s="305">
        <v>2</v>
      </c>
      <c r="P26" s="695">
        <v>4</v>
      </c>
      <c r="Q26" s="858">
        <v>12</v>
      </c>
      <c r="R26" s="695"/>
      <c r="S26" s="695" t="s">
        <v>2232</v>
      </c>
      <c r="T26" s="695" t="s">
        <v>4154</v>
      </c>
      <c r="U26" s="695" t="s">
        <v>2232</v>
      </c>
      <c r="V26" s="695" t="s">
        <v>1228</v>
      </c>
      <c r="W26" s="695" t="s">
        <v>1228</v>
      </c>
      <c r="X26" s="862" t="s">
        <v>11187</v>
      </c>
      <c r="Y26" s="695" t="s">
        <v>11188</v>
      </c>
      <c r="Z26" s="695">
        <v>3</v>
      </c>
      <c r="AA26" s="695">
        <v>3</v>
      </c>
      <c r="AB26" s="695">
        <v>6</v>
      </c>
      <c r="AC26" s="695">
        <v>4</v>
      </c>
      <c r="AD26" s="695" t="s">
        <v>2232</v>
      </c>
      <c r="AE26" s="661" t="s">
        <v>9460</v>
      </c>
      <c r="AF26" s="661"/>
    </row>
    <row r="27" spans="1:32" ht="15.75" customHeight="1">
      <c r="A27" s="863"/>
      <c r="B27" s="864">
        <f t="shared" si="7"/>
        <v>21</v>
      </c>
      <c r="C27" s="747"/>
      <c r="D27" s="864" t="s">
        <v>2643</v>
      </c>
      <c r="E27" s="747">
        <v>255</v>
      </c>
      <c r="F27" s="747">
        <v>260</v>
      </c>
      <c r="G27" s="747"/>
      <c r="H27" s="747" t="s">
        <v>11186</v>
      </c>
      <c r="I27" s="747"/>
      <c r="J27" s="864"/>
      <c r="K27" s="747"/>
      <c r="L27" s="747">
        <v>53</v>
      </c>
      <c r="M27" s="747"/>
      <c r="N27" s="860" t="e">
        <f t="shared" ca="1" si="10"/>
        <v>#NAME?</v>
      </c>
      <c r="O27" s="747"/>
      <c r="P27" s="747"/>
      <c r="Q27" s="864"/>
      <c r="R27" s="747"/>
      <c r="S27" s="747"/>
      <c r="T27" s="747"/>
      <c r="U27" s="747"/>
      <c r="V27" s="747"/>
      <c r="W27" s="747"/>
      <c r="X27" s="865"/>
      <c r="Y27" s="747"/>
      <c r="Z27" s="747"/>
      <c r="AA27" s="747"/>
      <c r="AB27" s="747"/>
      <c r="AC27" s="747"/>
      <c r="AD27" s="747"/>
      <c r="AE27" s="467"/>
      <c r="AF27" s="467"/>
    </row>
    <row r="28" spans="1:32" ht="15.75" customHeight="1">
      <c r="A28" s="863"/>
      <c r="B28" s="864">
        <f t="shared" si="7"/>
        <v>22</v>
      </c>
      <c r="C28" s="747" t="s">
        <v>11213</v>
      </c>
      <c r="D28" s="864" t="s">
        <v>2641</v>
      </c>
      <c r="E28" s="747">
        <v>241</v>
      </c>
      <c r="F28" s="747">
        <v>273</v>
      </c>
      <c r="G28" s="747"/>
      <c r="H28" s="747" t="s">
        <v>11186</v>
      </c>
      <c r="I28" s="747"/>
      <c r="J28" s="864"/>
      <c r="K28" s="747"/>
      <c r="L28" s="747">
        <v>27</v>
      </c>
      <c r="M28" s="747">
        <v>19</v>
      </c>
      <c r="N28" s="860" t="e">
        <f t="shared" ca="1" si="10"/>
        <v>#NAME?</v>
      </c>
      <c r="O28" s="747"/>
      <c r="P28" s="747">
        <v>5</v>
      </c>
      <c r="Q28" s="864">
        <v>2</v>
      </c>
      <c r="R28" s="747"/>
      <c r="S28" s="747"/>
      <c r="T28" s="747"/>
      <c r="U28" s="747" t="s">
        <v>2232</v>
      </c>
      <c r="V28" s="747" t="s">
        <v>1228</v>
      </c>
      <c r="W28" s="747" t="s">
        <v>1228</v>
      </c>
      <c r="X28" s="865" t="s">
        <v>11199</v>
      </c>
      <c r="Y28" s="747" t="s">
        <v>11188</v>
      </c>
      <c r="Z28" s="747">
        <v>4</v>
      </c>
      <c r="AA28" s="747">
        <v>6</v>
      </c>
      <c r="AB28" s="747">
        <v>12</v>
      </c>
      <c r="AC28" s="747">
        <v>5</v>
      </c>
      <c r="AD28" s="747" t="s">
        <v>2232</v>
      </c>
      <c r="AE28" s="467" t="s">
        <v>9514</v>
      </c>
      <c r="AF28" s="467"/>
    </row>
    <row r="29" spans="1:32" ht="15.75" customHeight="1">
      <c r="A29" s="857"/>
      <c r="B29" s="864">
        <f t="shared" si="7"/>
        <v>23</v>
      </c>
      <c r="C29" s="695" t="s">
        <v>11214</v>
      </c>
      <c r="D29" s="859" t="s">
        <v>2641</v>
      </c>
      <c r="E29" s="305">
        <v>217</v>
      </c>
      <c r="F29" s="694">
        <v>242</v>
      </c>
      <c r="G29" s="305"/>
      <c r="H29" s="305" t="s">
        <v>11186</v>
      </c>
      <c r="J29" s="859"/>
      <c r="K29" s="695"/>
      <c r="L29" s="305"/>
      <c r="M29" s="305"/>
      <c r="N29" s="860"/>
      <c r="O29" s="305"/>
      <c r="P29" s="695"/>
      <c r="Q29" s="858"/>
      <c r="R29" s="695"/>
      <c r="S29" s="695"/>
      <c r="T29" s="695"/>
      <c r="U29" s="695" t="s">
        <v>2232</v>
      </c>
      <c r="V29" s="695" t="s">
        <v>2232</v>
      </c>
      <c r="W29" s="695" t="s">
        <v>8782</v>
      </c>
      <c r="X29" s="862" t="s">
        <v>11202</v>
      </c>
      <c r="Y29" s="695" t="s">
        <v>11190</v>
      </c>
      <c r="Z29" s="695">
        <v>3</v>
      </c>
      <c r="AA29" s="695">
        <v>2</v>
      </c>
      <c r="AB29" s="695">
        <v>10</v>
      </c>
      <c r="AC29" s="695">
        <v>7</v>
      </c>
      <c r="AD29" s="695" t="s">
        <v>2232</v>
      </c>
      <c r="AE29" s="661"/>
      <c r="AF29" s="661"/>
    </row>
    <row r="30" spans="1:32" ht="15.75" customHeight="1">
      <c r="A30" s="857"/>
      <c r="B30" s="864">
        <f t="shared" si="7"/>
        <v>24</v>
      </c>
      <c r="C30" s="695" t="s">
        <v>11205</v>
      </c>
      <c r="D30" s="859" t="s">
        <v>2642</v>
      </c>
      <c r="E30" s="305">
        <v>243</v>
      </c>
      <c r="F30" s="305">
        <v>242</v>
      </c>
      <c r="G30" s="305"/>
      <c r="H30" s="305" t="s">
        <v>11189</v>
      </c>
      <c r="I30" s="305">
        <v>640</v>
      </c>
      <c r="J30" s="859" t="s">
        <v>8782</v>
      </c>
      <c r="K30" s="695"/>
      <c r="L30" s="305"/>
      <c r="M30" s="305"/>
      <c r="N30" s="860"/>
      <c r="O30" s="305"/>
      <c r="P30" s="695"/>
      <c r="Q30" s="858"/>
      <c r="R30" s="695"/>
      <c r="S30" s="695"/>
      <c r="T30" s="695"/>
      <c r="U30" s="695" t="s">
        <v>4154</v>
      </c>
      <c r="V30" s="695" t="s">
        <v>4154</v>
      </c>
      <c r="W30" s="695" t="s">
        <v>8782</v>
      </c>
      <c r="X30" s="862" t="s">
        <v>4154</v>
      </c>
      <c r="Y30" s="695" t="s">
        <v>11188</v>
      </c>
      <c r="Z30" s="695">
        <v>6</v>
      </c>
      <c r="AA30" s="695">
        <v>4</v>
      </c>
      <c r="AB30" s="695">
        <v>5</v>
      </c>
      <c r="AC30" s="695">
        <v>1</v>
      </c>
      <c r="AD30" s="695" t="s">
        <v>2232</v>
      </c>
      <c r="AE30" s="661" t="s">
        <v>9514</v>
      </c>
      <c r="AF30" s="661"/>
    </row>
    <row r="31" spans="1:32" ht="15.75" customHeight="1">
      <c r="A31" s="863"/>
      <c r="B31" s="864">
        <f t="shared" si="7"/>
        <v>25</v>
      </c>
      <c r="C31" s="747" t="s">
        <v>11205</v>
      </c>
      <c r="D31" s="864" t="s">
        <v>2642</v>
      </c>
      <c r="E31" s="747">
        <v>234</v>
      </c>
      <c r="F31" s="747">
        <v>238</v>
      </c>
      <c r="G31" s="747"/>
      <c r="H31" s="747" t="s">
        <v>11186</v>
      </c>
      <c r="I31" s="747">
        <v>646</v>
      </c>
      <c r="J31" s="864">
        <v>583</v>
      </c>
      <c r="K31" s="747" t="s">
        <v>2232</v>
      </c>
      <c r="L31" s="747">
        <v>50</v>
      </c>
      <c r="M31" s="747">
        <v>20</v>
      </c>
      <c r="N31" s="860" t="e">
        <f t="shared" ref="N31:N32" ca="1" si="11">DIVIDE(M31,L31)</f>
        <v>#NAME?</v>
      </c>
      <c r="O31" s="747" t="s">
        <v>11215</v>
      </c>
      <c r="P31" s="747">
        <v>20</v>
      </c>
      <c r="Q31" s="864">
        <v>15</v>
      </c>
      <c r="R31" s="747">
        <v>2021</v>
      </c>
      <c r="S31" s="747" t="s">
        <v>4154</v>
      </c>
      <c r="T31" s="747" t="s">
        <v>4154</v>
      </c>
      <c r="U31" s="747" t="s">
        <v>1228</v>
      </c>
      <c r="V31" s="747" t="s">
        <v>4154</v>
      </c>
      <c r="W31" s="747" t="s">
        <v>4154</v>
      </c>
      <c r="X31" s="865" t="s">
        <v>4154</v>
      </c>
      <c r="Y31" s="747" t="s">
        <v>11190</v>
      </c>
      <c r="Z31" s="747">
        <v>7</v>
      </c>
      <c r="AA31" s="747">
        <v>4</v>
      </c>
      <c r="AB31" s="747">
        <v>12</v>
      </c>
      <c r="AC31" s="747">
        <v>5</v>
      </c>
      <c r="AD31" s="747" t="s">
        <v>2232</v>
      </c>
      <c r="AE31" s="467" t="s">
        <v>9514</v>
      </c>
      <c r="AF31" s="467"/>
    </row>
    <row r="32" spans="1:32" ht="15.75" customHeight="1">
      <c r="A32" s="857"/>
      <c r="B32" s="864">
        <f t="shared" si="7"/>
        <v>26</v>
      </c>
      <c r="C32" s="695" t="s">
        <v>11197</v>
      </c>
      <c r="D32" s="859" t="s">
        <v>2641</v>
      </c>
      <c r="E32" s="305">
        <v>261</v>
      </c>
      <c r="F32" s="305">
        <v>279</v>
      </c>
      <c r="G32" s="305"/>
      <c r="H32" s="305" t="s">
        <v>11186</v>
      </c>
      <c r="J32" s="859"/>
      <c r="K32" s="695"/>
      <c r="L32" s="305">
        <v>26</v>
      </c>
      <c r="M32" s="305">
        <v>15</v>
      </c>
      <c r="N32" s="860" t="e">
        <f t="shared" ca="1" si="11"/>
        <v>#NAME?</v>
      </c>
      <c r="O32" s="305"/>
      <c r="P32" s="695">
        <v>2</v>
      </c>
      <c r="Q32" s="858">
        <v>2</v>
      </c>
      <c r="R32" s="695">
        <v>2021</v>
      </c>
      <c r="S32" s="695" t="s">
        <v>4154</v>
      </c>
      <c r="T32" s="695" t="s">
        <v>4154</v>
      </c>
      <c r="U32" s="695" t="s">
        <v>4154</v>
      </c>
      <c r="V32" s="695" t="s">
        <v>1228</v>
      </c>
      <c r="W32" s="695" t="s">
        <v>1228</v>
      </c>
      <c r="X32" s="862" t="s">
        <v>11216</v>
      </c>
      <c r="Y32" s="695" t="s">
        <v>11188</v>
      </c>
      <c r="Z32" s="695">
        <v>8</v>
      </c>
      <c r="AA32" s="695">
        <v>6</v>
      </c>
      <c r="AB32" s="695">
        <v>14</v>
      </c>
      <c r="AC32" s="695">
        <v>8</v>
      </c>
      <c r="AD32" s="695" t="s">
        <v>2232</v>
      </c>
      <c r="AE32" s="661"/>
      <c r="AF32" s="661" t="s">
        <v>11217</v>
      </c>
    </row>
    <row r="33" spans="1:32" ht="15.75" customHeight="1">
      <c r="A33" s="857"/>
      <c r="B33" s="864">
        <f t="shared" si="7"/>
        <v>27</v>
      </c>
      <c r="C33" s="695" t="s">
        <v>11218</v>
      </c>
      <c r="D33" s="859" t="s">
        <v>2641</v>
      </c>
      <c r="E33" s="305">
        <v>260</v>
      </c>
      <c r="F33" s="305" t="s">
        <v>11219</v>
      </c>
      <c r="G33" s="289"/>
      <c r="H33" s="305" t="s">
        <v>11186</v>
      </c>
      <c r="I33" s="305"/>
      <c r="J33" s="859"/>
      <c r="K33" s="695"/>
      <c r="L33" s="305"/>
      <c r="M33" s="305"/>
      <c r="N33" s="860"/>
      <c r="O33" s="305"/>
      <c r="P33" s="695"/>
      <c r="Q33" s="858"/>
      <c r="R33" s="695"/>
      <c r="S33" s="695"/>
      <c r="T33" s="695"/>
      <c r="U33" s="695" t="s">
        <v>8782</v>
      </c>
      <c r="V33" s="695" t="s">
        <v>2232</v>
      </c>
      <c r="W33" s="695" t="s">
        <v>4154</v>
      </c>
      <c r="X33" s="862" t="s">
        <v>8823</v>
      </c>
      <c r="Y33" s="695" t="s">
        <v>8782</v>
      </c>
      <c r="Z33" s="695">
        <v>1</v>
      </c>
      <c r="AA33" s="695">
        <v>3</v>
      </c>
      <c r="AB33" s="695">
        <v>5</v>
      </c>
      <c r="AC33" s="695">
        <v>7</v>
      </c>
      <c r="AD33" s="695" t="s">
        <v>2232</v>
      </c>
      <c r="AE33" s="661" t="s">
        <v>11220</v>
      </c>
      <c r="AF33" s="661"/>
    </row>
    <row r="34" spans="1:32" ht="15.75" customHeight="1">
      <c r="A34" s="863"/>
      <c r="B34" s="864">
        <f t="shared" si="7"/>
        <v>28</v>
      </c>
      <c r="C34" s="747" t="s">
        <v>11221</v>
      </c>
      <c r="D34" s="864" t="s">
        <v>9042</v>
      </c>
      <c r="E34" s="747">
        <v>238</v>
      </c>
      <c r="F34" s="747">
        <v>264</v>
      </c>
      <c r="G34" s="747"/>
      <c r="H34" s="747" t="s">
        <v>11186</v>
      </c>
      <c r="I34" s="747"/>
      <c r="J34" s="864"/>
      <c r="K34" s="747" t="s">
        <v>2232</v>
      </c>
      <c r="L34" s="747">
        <v>20</v>
      </c>
      <c r="M34" s="747">
        <v>19</v>
      </c>
      <c r="N34" s="860" t="e">
        <f t="shared" ref="N34:N36" ca="1" si="12">DIVIDE(M34,L34)</f>
        <v>#NAME?</v>
      </c>
      <c r="O34" s="747">
        <v>1</v>
      </c>
      <c r="P34" s="747">
        <v>6</v>
      </c>
      <c r="Q34" s="864">
        <v>13</v>
      </c>
      <c r="R34" s="747">
        <v>2021</v>
      </c>
      <c r="S34" s="747" t="s">
        <v>2232</v>
      </c>
      <c r="T34" s="747" t="s">
        <v>4154</v>
      </c>
      <c r="U34" s="747" t="s">
        <v>1228</v>
      </c>
      <c r="V34" s="747" t="s">
        <v>4154</v>
      </c>
      <c r="W34" s="747" t="s">
        <v>1228</v>
      </c>
      <c r="X34" s="865" t="s">
        <v>11211</v>
      </c>
      <c r="Y34" s="747" t="s">
        <v>4154</v>
      </c>
      <c r="Z34" s="747">
        <v>13</v>
      </c>
      <c r="AA34" s="747">
        <v>6</v>
      </c>
      <c r="AB34" s="747">
        <v>15</v>
      </c>
      <c r="AC34" s="747">
        <v>3</v>
      </c>
      <c r="AD34" s="747" t="s">
        <v>2232</v>
      </c>
      <c r="AE34" s="467"/>
      <c r="AF34" s="467"/>
    </row>
    <row r="35" spans="1:32" ht="15.75" customHeight="1">
      <c r="A35" s="857"/>
      <c r="B35" s="864">
        <f t="shared" si="7"/>
        <v>29</v>
      </c>
      <c r="C35" s="695" t="s">
        <v>11222</v>
      </c>
      <c r="D35" s="859" t="s">
        <v>2641</v>
      </c>
      <c r="E35" s="305">
        <v>231</v>
      </c>
      <c r="F35" s="305">
        <v>260</v>
      </c>
      <c r="G35" s="305"/>
      <c r="H35" s="305" t="s">
        <v>11186</v>
      </c>
      <c r="I35" s="305"/>
      <c r="J35" s="859"/>
      <c r="K35" s="695" t="s">
        <v>2232</v>
      </c>
      <c r="L35" s="305">
        <v>24</v>
      </c>
      <c r="M35" s="305">
        <v>20</v>
      </c>
      <c r="N35" s="860" t="e">
        <f t="shared" ca="1" si="12"/>
        <v>#NAME?</v>
      </c>
      <c r="O35" s="305">
        <v>4</v>
      </c>
      <c r="P35" s="695">
        <v>5</v>
      </c>
      <c r="Q35" s="858">
        <v>15</v>
      </c>
      <c r="R35" s="695">
        <v>2021</v>
      </c>
      <c r="S35" s="695" t="s">
        <v>2232</v>
      </c>
      <c r="T35" s="695" t="s">
        <v>4154</v>
      </c>
      <c r="U35" s="695" t="s">
        <v>2232</v>
      </c>
      <c r="V35" s="695" t="s">
        <v>1228</v>
      </c>
      <c r="W35" s="695" t="s">
        <v>1228</v>
      </c>
      <c r="X35" s="862" t="s">
        <v>11199</v>
      </c>
      <c r="Y35" s="695" t="s">
        <v>11188</v>
      </c>
      <c r="Z35" s="695">
        <v>8</v>
      </c>
      <c r="AA35" s="695">
        <v>5</v>
      </c>
      <c r="AB35" s="695">
        <v>6</v>
      </c>
      <c r="AC35" s="695">
        <v>7</v>
      </c>
      <c r="AD35" s="695" t="s">
        <v>2232</v>
      </c>
      <c r="AE35" s="661"/>
      <c r="AF35" s="661"/>
    </row>
    <row r="36" spans="1:32" ht="15.75" customHeight="1">
      <c r="A36" s="863"/>
      <c r="B36" s="864">
        <f t="shared" si="7"/>
        <v>30</v>
      </c>
      <c r="C36" s="747"/>
      <c r="D36" s="864" t="s">
        <v>11223</v>
      </c>
      <c r="E36" s="747">
        <v>234</v>
      </c>
      <c r="F36" s="747">
        <v>260</v>
      </c>
      <c r="G36" s="747"/>
      <c r="H36" s="747" t="s">
        <v>11186</v>
      </c>
      <c r="I36" s="747"/>
      <c r="J36" s="864"/>
      <c r="K36" s="747"/>
      <c r="L36" s="747">
        <v>153</v>
      </c>
      <c r="M36" s="747"/>
      <c r="N36" s="860" t="e">
        <f t="shared" ca="1" si="12"/>
        <v>#NAME?</v>
      </c>
      <c r="O36" s="627"/>
      <c r="P36" s="747"/>
      <c r="Q36" s="864"/>
      <c r="R36" s="747"/>
      <c r="S36" s="747"/>
      <c r="T36" s="747"/>
      <c r="U36" s="747"/>
      <c r="V36" s="747"/>
      <c r="W36" s="747"/>
      <c r="X36" s="865"/>
      <c r="Y36" s="747"/>
      <c r="Z36" s="747"/>
      <c r="AA36" s="747"/>
      <c r="AB36" s="747"/>
      <c r="AC36" s="747"/>
      <c r="AD36" s="747"/>
      <c r="AE36" s="467"/>
      <c r="AF36" s="467"/>
    </row>
    <row r="37" spans="1:32" ht="15.75" customHeight="1">
      <c r="A37" s="863"/>
      <c r="B37" s="864">
        <f t="shared" si="7"/>
        <v>31</v>
      </c>
      <c r="C37" s="747" t="s">
        <v>11224</v>
      </c>
      <c r="D37" s="864" t="s">
        <v>2642</v>
      </c>
      <c r="E37" s="747">
        <v>219</v>
      </c>
      <c r="F37" s="747" t="s">
        <v>11225</v>
      </c>
      <c r="G37" s="747"/>
      <c r="H37" s="747" t="s">
        <v>11189</v>
      </c>
      <c r="I37" s="747" t="s">
        <v>11226</v>
      </c>
      <c r="J37" s="864" t="s">
        <v>11225</v>
      </c>
      <c r="K37" s="747"/>
      <c r="L37" s="747"/>
      <c r="M37" s="747"/>
      <c r="N37" s="860"/>
      <c r="O37" s="747"/>
      <c r="P37" s="747"/>
      <c r="Q37" s="864"/>
      <c r="R37" s="747"/>
      <c r="S37" s="747"/>
      <c r="T37" s="747"/>
      <c r="U37" s="747"/>
      <c r="V37" s="747"/>
      <c r="W37" s="747"/>
      <c r="X37" s="865"/>
      <c r="Y37" s="747"/>
      <c r="Z37" s="747"/>
      <c r="AA37" s="747"/>
      <c r="AB37" s="747"/>
      <c r="AC37" s="747"/>
      <c r="AD37" s="747"/>
      <c r="AE37" s="467"/>
      <c r="AF37" s="467"/>
    </row>
    <row r="38" spans="1:32" ht="15.75" customHeight="1">
      <c r="A38" s="863"/>
      <c r="B38" s="864">
        <f t="shared" si="7"/>
        <v>32</v>
      </c>
      <c r="C38" s="747" t="s">
        <v>11218</v>
      </c>
      <c r="D38" s="864" t="s">
        <v>2641</v>
      </c>
      <c r="E38" s="747">
        <v>236</v>
      </c>
      <c r="F38" s="747">
        <v>245</v>
      </c>
      <c r="G38" s="747"/>
      <c r="H38" s="747" t="s">
        <v>11186</v>
      </c>
      <c r="I38" s="747"/>
      <c r="J38" s="864"/>
      <c r="K38" s="747"/>
      <c r="L38" s="747"/>
      <c r="M38" s="747"/>
      <c r="N38" s="860"/>
      <c r="O38" s="747"/>
      <c r="P38" s="747"/>
      <c r="Q38" s="864"/>
      <c r="R38" s="747"/>
      <c r="S38" s="747"/>
      <c r="T38" s="747"/>
      <c r="U38" s="747"/>
      <c r="V38" s="747"/>
      <c r="W38" s="747"/>
      <c r="X38" s="865"/>
      <c r="Y38" s="747"/>
      <c r="Z38" s="747"/>
      <c r="AA38" s="747"/>
      <c r="AB38" s="747"/>
      <c r="AC38" s="747"/>
      <c r="AD38" s="747"/>
      <c r="AE38" s="467"/>
      <c r="AF38" s="467"/>
    </row>
    <row r="39" spans="1:32" ht="15" customHeight="1">
      <c r="A39" s="857"/>
      <c r="B39" s="864">
        <f t="shared" si="7"/>
        <v>33</v>
      </c>
      <c r="C39" s="695" t="s">
        <v>11203</v>
      </c>
      <c r="D39" s="859" t="s">
        <v>2642</v>
      </c>
      <c r="E39" s="305"/>
      <c r="F39" s="305" t="s">
        <v>11227</v>
      </c>
      <c r="G39" s="305"/>
      <c r="H39" s="305"/>
      <c r="I39" s="305">
        <v>498</v>
      </c>
      <c r="J39" s="859">
        <v>550</v>
      </c>
      <c r="K39" s="695"/>
      <c r="L39" s="305"/>
      <c r="M39" s="305"/>
      <c r="N39" s="860"/>
      <c r="O39" s="305"/>
      <c r="P39" s="695"/>
      <c r="Q39" s="858"/>
      <c r="R39" s="695"/>
      <c r="S39" s="695"/>
      <c r="T39" s="695"/>
      <c r="U39" s="695" t="s">
        <v>1228</v>
      </c>
      <c r="V39" s="695" t="s">
        <v>1228</v>
      </c>
      <c r="W39" s="695"/>
      <c r="X39" s="862"/>
      <c r="Y39" s="695" t="s">
        <v>11190</v>
      </c>
      <c r="Z39" s="695">
        <v>0</v>
      </c>
      <c r="AA39" s="695">
        <v>4</v>
      </c>
      <c r="AB39" s="695">
        <v>10</v>
      </c>
      <c r="AC39" s="695">
        <v>4</v>
      </c>
      <c r="AD39" s="695"/>
      <c r="AE39" s="661" t="s">
        <v>11228</v>
      </c>
      <c r="AF39" s="661"/>
    </row>
    <row r="40" spans="1:32" ht="15.75" customHeight="1">
      <c r="A40" s="857"/>
      <c r="B40" s="864">
        <f t="shared" si="7"/>
        <v>34</v>
      </c>
      <c r="C40" s="695" t="s">
        <v>11203</v>
      </c>
      <c r="D40" s="859" t="s">
        <v>2641</v>
      </c>
      <c r="E40" s="305">
        <v>268</v>
      </c>
      <c r="F40" s="305">
        <v>261</v>
      </c>
      <c r="G40" s="305"/>
      <c r="H40" s="305" t="s">
        <v>11186</v>
      </c>
      <c r="I40" s="305"/>
      <c r="J40" s="859"/>
      <c r="K40" s="695" t="s">
        <v>1228</v>
      </c>
      <c r="L40" s="305">
        <v>24</v>
      </c>
      <c r="M40" s="305">
        <v>22</v>
      </c>
      <c r="N40" s="860" t="e">
        <f t="shared" ref="N40:N41" ca="1" si="13">DIVIDE(M40,L40)</f>
        <v>#NAME?</v>
      </c>
      <c r="O40" s="305"/>
      <c r="P40" s="695"/>
      <c r="Q40" s="858"/>
      <c r="R40" s="695"/>
      <c r="S40" s="695"/>
      <c r="T40" s="695"/>
      <c r="U40" s="695" t="s">
        <v>1228</v>
      </c>
      <c r="V40" s="695" t="s">
        <v>1228</v>
      </c>
      <c r="W40" s="695" t="s">
        <v>8782</v>
      </c>
      <c r="X40" s="862" t="s">
        <v>11199</v>
      </c>
      <c r="Y40" s="695" t="s">
        <v>11188</v>
      </c>
      <c r="Z40" s="695">
        <v>8</v>
      </c>
      <c r="AA40" s="695">
        <v>5</v>
      </c>
      <c r="AB40" s="695">
        <v>7</v>
      </c>
      <c r="AC40" s="695">
        <v>5</v>
      </c>
      <c r="AD40" s="695" t="s">
        <v>2232</v>
      </c>
      <c r="AE40" s="661"/>
      <c r="AF40" s="661" t="s">
        <v>11229</v>
      </c>
    </row>
    <row r="41" spans="1:32" ht="15.75" customHeight="1">
      <c r="A41" s="857"/>
      <c r="B41" s="864">
        <f t="shared" si="7"/>
        <v>35</v>
      </c>
      <c r="C41" s="695" t="s">
        <v>11218</v>
      </c>
      <c r="D41" s="859" t="s">
        <v>2642</v>
      </c>
      <c r="E41" s="305">
        <v>224</v>
      </c>
      <c r="F41" s="305">
        <v>251</v>
      </c>
      <c r="G41" s="305"/>
      <c r="H41" s="305" t="s">
        <v>11186</v>
      </c>
      <c r="I41" s="305"/>
      <c r="J41" s="859"/>
      <c r="K41" s="695" t="s">
        <v>2232</v>
      </c>
      <c r="L41" s="305">
        <v>37</v>
      </c>
      <c r="M41" s="305">
        <v>14</v>
      </c>
      <c r="N41" s="860" t="e">
        <f t="shared" ca="1" si="13"/>
        <v>#NAME?</v>
      </c>
      <c r="O41" s="305"/>
      <c r="P41" s="695"/>
      <c r="Q41" s="858">
        <v>14</v>
      </c>
      <c r="R41" s="695">
        <v>2021</v>
      </c>
      <c r="S41" s="695" t="s">
        <v>2232</v>
      </c>
      <c r="T41" s="695"/>
      <c r="U41" s="695" t="s">
        <v>1228</v>
      </c>
      <c r="V41" s="695" t="s">
        <v>2232</v>
      </c>
      <c r="W41" s="695" t="s">
        <v>4154</v>
      </c>
      <c r="X41" s="862" t="s">
        <v>8823</v>
      </c>
      <c r="Y41" s="695" t="s">
        <v>11196</v>
      </c>
      <c r="Z41" s="695">
        <v>1</v>
      </c>
      <c r="AA41" s="695">
        <v>1</v>
      </c>
      <c r="AB41" s="695"/>
      <c r="AC41" s="695">
        <v>2</v>
      </c>
      <c r="AD41" s="695" t="s">
        <v>2232</v>
      </c>
      <c r="AE41" s="661"/>
      <c r="AF41" s="661"/>
    </row>
    <row r="42" spans="1:32" ht="15.75" customHeight="1">
      <c r="A42" s="857"/>
      <c r="B42" s="864">
        <f t="shared" si="7"/>
        <v>36</v>
      </c>
      <c r="C42" s="695" t="s">
        <v>11212</v>
      </c>
      <c r="D42" s="859" t="s">
        <v>2643</v>
      </c>
      <c r="E42" s="305">
        <v>217</v>
      </c>
      <c r="F42" s="305">
        <v>244</v>
      </c>
      <c r="G42" s="305" t="s">
        <v>8782</v>
      </c>
      <c r="H42" s="305" t="s">
        <v>11189</v>
      </c>
      <c r="I42" s="305"/>
      <c r="J42" s="859"/>
      <c r="K42" s="695"/>
      <c r="L42" s="305"/>
      <c r="M42" s="305"/>
      <c r="N42" s="860"/>
      <c r="O42" s="305"/>
      <c r="P42" s="695"/>
      <c r="Q42" s="858"/>
      <c r="R42" s="695"/>
      <c r="S42" s="695"/>
      <c r="T42" s="695"/>
      <c r="U42" s="695" t="s">
        <v>4154</v>
      </c>
      <c r="V42" s="695" t="s">
        <v>2232</v>
      </c>
      <c r="W42" s="695" t="s">
        <v>1228</v>
      </c>
      <c r="X42" s="866" t="s">
        <v>11187</v>
      </c>
      <c r="Y42" s="695" t="s">
        <v>11190</v>
      </c>
      <c r="Z42" s="695">
        <v>3</v>
      </c>
      <c r="AA42" s="695">
        <v>4</v>
      </c>
      <c r="AB42" s="695">
        <v>8</v>
      </c>
      <c r="AC42" s="695">
        <v>9</v>
      </c>
      <c r="AD42" s="695" t="s">
        <v>2232</v>
      </c>
      <c r="AE42" s="661"/>
      <c r="AF42" s="467"/>
    </row>
    <row r="43" spans="1:32" ht="15.75" customHeight="1">
      <c r="A43" s="863"/>
      <c r="B43" s="864">
        <f t="shared" si="7"/>
        <v>37</v>
      </c>
      <c r="C43" s="747" t="s">
        <v>11230</v>
      </c>
      <c r="D43" s="864" t="s">
        <v>9042</v>
      </c>
      <c r="E43" s="747">
        <v>228</v>
      </c>
      <c r="F43" s="747">
        <v>229</v>
      </c>
      <c r="G43" s="747"/>
      <c r="H43" s="747" t="s">
        <v>11186</v>
      </c>
      <c r="I43" s="747"/>
      <c r="J43" s="864"/>
      <c r="K43" s="747"/>
      <c r="L43" s="747">
        <v>18</v>
      </c>
      <c r="M43" s="747">
        <v>18</v>
      </c>
      <c r="N43" s="860" t="e">
        <f t="shared" ref="N43:N44" ca="1" si="14">DIVIDE(M43,L43)</f>
        <v>#NAME?</v>
      </c>
      <c r="O43" s="747"/>
      <c r="P43" s="747">
        <v>2</v>
      </c>
      <c r="Q43" s="864"/>
      <c r="R43" s="747"/>
      <c r="S43" s="747"/>
      <c r="T43" s="747"/>
      <c r="U43" s="747" t="s">
        <v>4154</v>
      </c>
      <c r="V43" s="747" t="s">
        <v>1228</v>
      </c>
      <c r="W43" s="747" t="s">
        <v>2232</v>
      </c>
      <c r="X43" s="865" t="s">
        <v>11199</v>
      </c>
      <c r="Y43" s="747" t="s">
        <v>4154</v>
      </c>
      <c r="Z43" s="747">
        <v>24</v>
      </c>
      <c r="AA43" s="747">
        <v>8</v>
      </c>
      <c r="AB43" s="747">
        <v>8</v>
      </c>
      <c r="AC43" s="747">
        <v>6</v>
      </c>
      <c r="AD43" s="747" t="s">
        <v>2232</v>
      </c>
      <c r="AE43" s="467"/>
      <c r="AF43" s="467"/>
    </row>
    <row r="44" spans="1:32" ht="15.75" customHeight="1">
      <c r="A44" s="857"/>
      <c r="B44" s="864">
        <f t="shared" si="7"/>
        <v>38</v>
      </c>
      <c r="C44" s="695" t="s">
        <v>11221</v>
      </c>
      <c r="D44" s="859" t="s">
        <v>2641</v>
      </c>
      <c r="E44" s="305">
        <v>220</v>
      </c>
      <c r="F44" s="305">
        <v>251</v>
      </c>
      <c r="G44" s="305"/>
      <c r="H44" s="305"/>
      <c r="I44" s="305"/>
      <c r="J44" s="859"/>
      <c r="K44" s="695"/>
      <c r="L44" s="305">
        <v>25</v>
      </c>
      <c r="M44" s="305">
        <v>13</v>
      </c>
      <c r="N44" s="860" t="e">
        <f t="shared" ca="1" si="14"/>
        <v>#NAME?</v>
      </c>
      <c r="O44" s="305"/>
      <c r="P44" s="695"/>
      <c r="Q44" s="858"/>
      <c r="R44" s="695"/>
      <c r="S44" s="695"/>
      <c r="T44" s="695"/>
      <c r="U44" s="695" t="s">
        <v>2232</v>
      </c>
      <c r="V44" s="695" t="s">
        <v>1228</v>
      </c>
      <c r="W44" s="695" t="s">
        <v>4154</v>
      </c>
      <c r="X44" s="862" t="s">
        <v>8823</v>
      </c>
      <c r="Y44" s="695" t="s">
        <v>11188</v>
      </c>
      <c r="Z44" s="695">
        <v>10</v>
      </c>
      <c r="AA44" s="695">
        <v>7</v>
      </c>
      <c r="AB44" s="695">
        <v>15</v>
      </c>
      <c r="AC44" s="695">
        <v>7</v>
      </c>
      <c r="AD44" s="695" t="s">
        <v>2232</v>
      </c>
      <c r="AE44" s="661"/>
      <c r="AF44" s="661"/>
    </row>
    <row r="45" spans="1:32" ht="15.75" customHeight="1">
      <c r="A45" s="863"/>
      <c r="B45" s="864">
        <f t="shared" si="7"/>
        <v>39</v>
      </c>
      <c r="C45" s="747" t="s">
        <v>11210</v>
      </c>
      <c r="D45" s="864" t="s">
        <v>2642</v>
      </c>
      <c r="E45" s="747" t="s">
        <v>8876</v>
      </c>
      <c r="F45" s="747" t="s">
        <v>11227</v>
      </c>
      <c r="G45" s="747"/>
      <c r="H45" s="747" t="s">
        <v>11189</v>
      </c>
      <c r="I45" s="747">
        <v>563</v>
      </c>
      <c r="J45" s="864">
        <v>512</v>
      </c>
      <c r="K45" s="747"/>
      <c r="L45" s="747"/>
      <c r="M45" s="747"/>
      <c r="N45" s="860"/>
      <c r="O45" s="747"/>
      <c r="P45" s="747"/>
      <c r="Q45" s="864"/>
      <c r="R45" s="747"/>
      <c r="S45" s="747"/>
      <c r="T45" s="747"/>
      <c r="U45" s="747"/>
      <c r="V45" s="747" t="s">
        <v>1228</v>
      </c>
      <c r="W45" s="747" t="s">
        <v>1228</v>
      </c>
      <c r="X45" s="865" t="s">
        <v>11199</v>
      </c>
      <c r="Y45" s="747"/>
      <c r="Z45" s="747"/>
      <c r="AA45" s="747"/>
      <c r="AB45" s="747"/>
      <c r="AC45" s="747"/>
      <c r="AD45" s="747"/>
      <c r="AE45" s="467"/>
      <c r="AF45" s="467"/>
    </row>
    <row r="46" spans="1:32" ht="15.75" customHeight="1">
      <c r="A46" s="857"/>
      <c r="B46" s="864">
        <f t="shared" si="7"/>
        <v>40</v>
      </c>
      <c r="C46" s="695" t="s">
        <v>11210</v>
      </c>
      <c r="D46" s="859" t="s">
        <v>2642</v>
      </c>
      <c r="E46" s="305">
        <v>208</v>
      </c>
      <c r="F46" s="305">
        <v>236</v>
      </c>
      <c r="G46" s="305"/>
      <c r="H46" s="305" t="s">
        <v>11189</v>
      </c>
      <c r="I46" s="305">
        <v>500</v>
      </c>
      <c r="J46" s="859">
        <v>540</v>
      </c>
      <c r="K46" s="695"/>
      <c r="L46" s="305">
        <v>48</v>
      </c>
      <c r="M46" s="305">
        <v>8</v>
      </c>
      <c r="N46" s="860" t="e">
        <f ca="1">DIVIDE(M46,L46)</f>
        <v>#NAME?</v>
      </c>
      <c r="O46" s="305" t="s">
        <v>11231</v>
      </c>
      <c r="P46" s="695"/>
      <c r="Q46" s="858"/>
      <c r="R46" s="695"/>
      <c r="S46" s="695"/>
      <c r="T46" s="695"/>
      <c r="U46" s="695" t="s">
        <v>2232</v>
      </c>
      <c r="V46" s="695" t="s">
        <v>4154</v>
      </c>
      <c r="W46" s="695" t="s">
        <v>4154</v>
      </c>
      <c r="X46" s="862" t="s">
        <v>11199</v>
      </c>
      <c r="Y46" s="695" t="s">
        <v>8782</v>
      </c>
      <c r="Z46" s="695">
        <v>3</v>
      </c>
      <c r="AA46" s="695">
        <v>2</v>
      </c>
      <c r="AB46" s="695">
        <v>6</v>
      </c>
      <c r="AC46" s="695">
        <v>6</v>
      </c>
      <c r="AD46" s="695" t="s">
        <v>2232</v>
      </c>
      <c r="AE46" s="661" t="s">
        <v>11232</v>
      </c>
      <c r="AF46" s="661"/>
    </row>
    <row r="47" spans="1:32" ht="15.75" customHeight="1">
      <c r="A47" s="857"/>
      <c r="B47" s="864">
        <f t="shared" si="7"/>
        <v>41</v>
      </c>
      <c r="C47" s="695"/>
      <c r="D47" s="859" t="s">
        <v>11223</v>
      </c>
      <c r="E47" s="305">
        <v>224</v>
      </c>
      <c r="F47" s="305">
        <v>229</v>
      </c>
      <c r="G47" s="305"/>
      <c r="H47" s="305" t="s">
        <v>11189</v>
      </c>
      <c r="I47" s="305"/>
      <c r="J47" s="859"/>
      <c r="K47" s="695"/>
      <c r="L47" s="305"/>
      <c r="M47" s="305"/>
      <c r="N47" s="860"/>
      <c r="O47" s="305"/>
      <c r="P47" s="695"/>
      <c r="Q47" s="858"/>
      <c r="R47" s="695"/>
      <c r="S47" s="695"/>
      <c r="T47" s="695"/>
      <c r="U47" s="695"/>
      <c r="V47" s="695"/>
      <c r="W47" s="695"/>
      <c r="X47" s="862"/>
      <c r="Y47" s="695"/>
      <c r="Z47" s="695"/>
      <c r="AA47" s="695"/>
      <c r="AB47" s="695"/>
      <c r="AC47" s="695"/>
      <c r="AD47" s="695"/>
      <c r="AE47" s="661"/>
      <c r="AF47" s="661"/>
    </row>
    <row r="48" spans="1:32" ht="15.75" customHeight="1">
      <c r="A48" s="863"/>
      <c r="B48" s="864">
        <f t="shared" si="7"/>
        <v>42</v>
      </c>
      <c r="C48" s="747" t="s">
        <v>11233</v>
      </c>
      <c r="D48" s="864" t="s">
        <v>2642</v>
      </c>
      <c r="E48" s="747">
        <v>231</v>
      </c>
      <c r="F48" s="747" t="s">
        <v>11227</v>
      </c>
      <c r="G48" s="747"/>
      <c r="H48" s="747" t="s">
        <v>11186</v>
      </c>
      <c r="I48" s="747">
        <v>604</v>
      </c>
      <c r="J48" s="864">
        <v>746</v>
      </c>
      <c r="K48" s="747"/>
      <c r="L48" s="747">
        <v>60</v>
      </c>
      <c r="M48" s="747">
        <v>36</v>
      </c>
      <c r="N48" s="860" t="e">
        <f t="shared" ref="N48:N49" ca="1" si="15">DIVIDE(M48,L48)</f>
        <v>#NAME?</v>
      </c>
      <c r="O48" s="747"/>
      <c r="P48" s="747"/>
      <c r="Q48" s="864"/>
      <c r="R48" s="747"/>
      <c r="S48" s="747"/>
      <c r="T48" s="747"/>
      <c r="U48" s="747"/>
      <c r="V48" s="747"/>
      <c r="W48" s="747"/>
      <c r="X48" s="865"/>
      <c r="Y48" s="747"/>
      <c r="Z48" s="747"/>
      <c r="AA48" s="747"/>
      <c r="AB48" s="747"/>
      <c r="AC48" s="747"/>
      <c r="AD48" s="747"/>
      <c r="AE48" s="467"/>
      <c r="AF48" s="467"/>
    </row>
    <row r="49" spans="1:32" ht="15.75" customHeight="1">
      <c r="A49" s="857"/>
      <c r="B49" s="864">
        <f t="shared" si="7"/>
        <v>43</v>
      </c>
      <c r="C49" s="695" t="s">
        <v>11234</v>
      </c>
      <c r="D49" s="859" t="s">
        <v>2641</v>
      </c>
      <c r="E49" s="305">
        <v>221</v>
      </c>
      <c r="F49" s="305">
        <v>235</v>
      </c>
      <c r="G49" s="305"/>
      <c r="H49" s="305" t="s">
        <v>11186</v>
      </c>
      <c r="I49" s="305"/>
      <c r="J49" s="859"/>
      <c r="K49" s="695"/>
      <c r="L49" s="305">
        <v>35</v>
      </c>
      <c r="M49" s="305">
        <v>23</v>
      </c>
      <c r="N49" s="860" t="e">
        <f t="shared" ca="1" si="15"/>
        <v>#NAME?</v>
      </c>
      <c r="O49" s="305" t="s">
        <v>11235</v>
      </c>
      <c r="P49" s="695">
        <v>5</v>
      </c>
      <c r="Q49" s="858">
        <v>18</v>
      </c>
      <c r="R49" s="695">
        <v>2021</v>
      </c>
      <c r="S49" s="695" t="s">
        <v>2232</v>
      </c>
      <c r="T49" s="695"/>
      <c r="U49" s="695" t="s">
        <v>2232</v>
      </c>
      <c r="V49" s="695" t="s">
        <v>2232</v>
      </c>
      <c r="W49" s="695" t="s">
        <v>1228</v>
      </c>
      <c r="X49" s="862" t="s">
        <v>11202</v>
      </c>
      <c r="Y49" s="695" t="s">
        <v>11236</v>
      </c>
      <c r="Z49" s="695">
        <v>0</v>
      </c>
      <c r="AA49" s="695">
        <v>0</v>
      </c>
      <c r="AB49" s="695">
        <v>7</v>
      </c>
      <c r="AC49" s="695">
        <v>3</v>
      </c>
      <c r="AD49" s="695" t="s">
        <v>2232</v>
      </c>
      <c r="AE49" s="661"/>
      <c r="AF49" s="661"/>
    </row>
    <row r="50" spans="1:32" ht="15.75" customHeight="1">
      <c r="A50" s="857"/>
      <c r="B50" s="864">
        <f t="shared" si="7"/>
        <v>44</v>
      </c>
      <c r="C50" s="695" t="s">
        <v>11203</v>
      </c>
      <c r="D50" s="859" t="s">
        <v>2642</v>
      </c>
      <c r="E50" s="305">
        <v>224</v>
      </c>
      <c r="F50" s="305">
        <v>233</v>
      </c>
      <c r="G50" s="305"/>
      <c r="H50" s="305" t="s">
        <v>11186</v>
      </c>
      <c r="I50" s="305">
        <v>569</v>
      </c>
      <c r="J50" s="859">
        <v>550</v>
      </c>
      <c r="K50" s="695"/>
      <c r="L50" s="305"/>
      <c r="M50" s="305"/>
      <c r="N50" s="860"/>
      <c r="O50" s="305"/>
      <c r="P50" s="695"/>
      <c r="Q50" s="858"/>
      <c r="R50" s="695"/>
      <c r="S50" s="695"/>
      <c r="T50" s="695"/>
      <c r="U50" s="695"/>
      <c r="V50" s="695"/>
      <c r="W50" s="695"/>
      <c r="X50" s="862"/>
      <c r="Y50" s="695"/>
      <c r="Z50" s="695"/>
      <c r="AA50" s="695"/>
      <c r="AB50" s="695"/>
      <c r="AC50" s="695"/>
      <c r="AD50" s="695"/>
      <c r="AE50" s="661"/>
      <c r="AF50" s="661"/>
    </row>
    <row r="51" spans="1:32" ht="15.75" customHeight="1">
      <c r="A51" s="857"/>
      <c r="B51" s="864">
        <f t="shared" si="7"/>
        <v>45</v>
      </c>
      <c r="C51" s="695"/>
      <c r="D51" s="859" t="s">
        <v>2642</v>
      </c>
      <c r="E51" s="305">
        <v>247</v>
      </c>
      <c r="F51" s="305">
        <v>264</v>
      </c>
      <c r="G51" s="305"/>
      <c r="H51" s="305" t="s">
        <v>11186</v>
      </c>
      <c r="I51" s="305">
        <v>636</v>
      </c>
      <c r="J51" s="859">
        <v>760</v>
      </c>
      <c r="K51" s="695"/>
      <c r="L51" s="305">
        <v>30</v>
      </c>
      <c r="M51" s="305">
        <v>14</v>
      </c>
      <c r="N51" s="860" t="e">
        <f t="shared" ref="N51:N54" ca="1" si="16">DIVIDE(M51,L51)</f>
        <v>#NAME?</v>
      </c>
      <c r="O51" s="305"/>
      <c r="P51" s="695"/>
      <c r="Q51" s="858"/>
      <c r="R51" s="695">
        <v>2021</v>
      </c>
      <c r="S51" s="695" t="s">
        <v>4154</v>
      </c>
      <c r="T51" s="695" t="s">
        <v>1228</v>
      </c>
      <c r="U51" s="695" t="s">
        <v>2232</v>
      </c>
      <c r="V51" s="695" t="s">
        <v>2232</v>
      </c>
      <c r="W51" s="695" t="s">
        <v>4154</v>
      </c>
      <c r="X51" s="862" t="s">
        <v>11187</v>
      </c>
      <c r="Y51" s="695" t="s">
        <v>11188</v>
      </c>
      <c r="Z51" s="695">
        <v>1</v>
      </c>
      <c r="AA51" s="695">
        <v>1</v>
      </c>
      <c r="AB51" s="695">
        <v>10</v>
      </c>
      <c r="AC51" s="695">
        <v>3</v>
      </c>
      <c r="AD51" s="695" t="s">
        <v>2232</v>
      </c>
      <c r="AE51" s="661"/>
      <c r="AF51" s="661"/>
    </row>
    <row r="52" spans="1:32" ht="22.5" customHeight="1">
      <c r="A52" s="857"/>
      <c r="B52" s="864">
        <f t="shared" si="7"/>
        <v>46</v>
      </c>
      <c r="C52" s="695" t="s">
        <v>11237</v>
      </c>
      <c r="D52" s="859" t="s">
        <v>2641</v>
      </c>
      <c r="E52" s="305">
        <v>228</v>
      </c>
      <c r="F52" s="305">
        <v>260</v>
      </c>
      <c r="H52" s="305"/>
      <c r="I52" s="305"/>
      <c r="J52" s="859"/>
      <c r="K52" s="695"/>
      <c r="L52" s="305">
        <v>24</v>
      </c>
      <c r="M52" s="305"/>
      <c r="N52" s="860" t="e">
        <f t="shared" ca="1" si="16"/>
        <v>#NAME?</v>
      </c>
      <c r="O52" s="305"/>
      <c r="P52" s="695"/>
      <c r="Q52" s="858"/>
      <c r="R52" s="695">
        <v>2021</v>
      </c>
      <c r="S52" s="695"/>
      <c r="T52" s="695"/>
      <c r="U52" s="695"/>
      <c r="V52" s="695" t="s">
        <v>1228</v>
      </c>
      <c r="W52" s="695"/>
      <c r="X52" s="862" t="s">
        <v>11187</v>
      </c>
      <c r="Y52" s="695"/>
      <c r="Z52" s="695">
        <v>5</v>
      </c>
      <c r="AA52" s="695">
        <v>5</v>
      </c>
      <c r="AB52" s="695"/>
      <c r="AC52" s="695"/>
      <c r="AD52" s="695" t="s">
        <v>2232</v>
      </c>
      <c r="AE52" s="661"/>
      <c r="AF52" s="661"/>
    </row>
    <row r="53" spans="1:32" ht="22.5" customHeight="1">
      <c r="A53" s="857"/>
      <c r="B53" s="864">
        <f t="shared" si="7"/>
        <v>47</v>
      </c>
      <c r="C53" s="695" t="s">
        <v>11234</v>
      </c>
      <c r="D53" s="859" t="s">
        <v>2641</v>
      </c>
      <c r="E53" s="305">
        <v>230</v>
      </c>
      <c r="F53" s="305">
        <v>256</v>
      </c>
      <c r="H53" s="305" t="s">
        <v>11186</v>
      </c>
      <c r="I53" s="305"/>
      <c r="J53" s="859"/>
      <c r="K53" s="695"/>
      <c r="L53" s="305">
        <v>25</v>
      </c>
      <c r="M53" s="305">
        <v>2</v>
      </c>
      <c r="N53" s="860" t="e">
        <f t="shared" ca="1" si="16"/>
        <v>#NAME?</v>
      </c>
      <c r="O53" s="305"/>
      <c r="P53" s="695"/>
      <c r="Q53" s="858"/>
      <c r="R53" s="695">
        <v>2021</v>
      </c>
      <c r="S53" s="695" t="s">
        <v>2232</v>
      </c>
      <c r="T53" s="695" t="s">
        <v>4154</v>
      </c>
      <c r="U53" s="695" t="s">
        <v>1228</v>
      </c>
      <c r="V53" s="695" t="s">
        <v>1228</v>
      </c>
      <c r="W53" s="695" t="s">
        <v>4154</v>
      </c>
      <c r="X53" s="862" t="s">
        <v>11238</v>
      </c>
      <c r="Y53" s="695" t="s">
        <v>11236</v>
      </c>
      <c r="Z53" s="695">
        <v>1</v>
      </c>
      <c r="AA53" s="695">
        <v>5</v>
      </c>
      <c r="AB53" s="695">
        <v>19</v>
      </c>
      <c r="AC53" s="695">
        <v>2</v>
      </c>
      <c r="AD53" s="695" t="s">
        <v>2232</v>
      </c>
      <c r="AE53" s="661"/>
      <c r="AF53" s="661"/>
    </row>
    <row r="54" spans="1:32" ht="22.5" customHeight="1">
      <c r="A54" s="857"/>
      <c r="B54" s="864">
        <f t="shared" si="7"/>
        <v>48</v>
      </c>
      <c r="C54" s="695" t="s">
        <v>11221</v>
      </c>
      <c r="D54" s="859" t="s">
        <v>2641</v>
      </c>
      <c r="E54" s="305">
        <v>236</v>
      </c>
      <c r="F54" s="305">
        <v>245</v>
      </c>
      <c r="G54" s="305"/>
      <c r="H54" s="305" t="s">
        <v>11186</v>
      </c>
      <c r="I54" s="305"/>
      <c r="J54" s="859"/>
      <c r="K54" s="695"/>
      <c r="L54" s="305">
        <v>47</v>
      </c>
      <c r="M54" s="305">
        <v>10</v>
      </c>
      <c r="N54" s="860" t="e">
        <f t="shared" ca="1" si="16"/>
        <v>#NAME?</v>
      </c>
      <c r="O54" s="305"/>
      <c r="P54" s="695"/>
      <c r="Q54" s="858"/>
      <c r="R54" s="695">
        <v>2021</v>
      </c>
      <c r="S54" s="695" t="s">
        <v>2232</v>
      </c>
      <c r="T54" s="695"/>
      <c r="U54" s="695"/>
      <c r="V54" s="695" t="s">
        <v>11239</v>
      </c>
      <c r="W54" s="695" t="s">
        <v>1228</v>
      </c>
      <c r="X54" s="862"/>
      <c r="Y54" s="695" t="s">
        <v>8782</v>
      </c>
      <c r="Z54" s="695">
        <v>4</v>
      </c>
      <c r="AA54" s="695">
        <v>6</v>
      </c>
      <c r="AB54" s="695">
        <v>9</v>
      </c>
      <c r="AC54" s="695">
        <v>3</v>
      </c>
      <c r="AD54" s="695" t="s">
        <v>2232</v>
      </c>
      <c r="AE54" s="661" t="s">
        <v>9460</v>
      </c>
      <c r="AF54" s="661"/>
    </row>
    <row r="55" spans="1:32" ht="22.5" customHeight="1">
      <c r="A55" s="857"/>
      <c r="B55" s="864">
        <f t="shared" si="7"/>
        <v>49</v>
      </c>
      <c r="C55" s="695"/>
      <c r="D55" s="859" t="s">
        <v>11223</v>
      </c>
      <c r="E55" s="305">
        <v>229</v>
      </c>
      <c r="F55" s="305">
        <v>254</v>
      </c>
      <c r="G55" s="305"/>
      <c r="H55" s="305" t="s">
        <v>11189</v>
      </c>
      <c r="I55" s="305"/>
      <c r="J55" s="859"/>
      <c r="K55" s="695"/>
      <c r="L55" s="305"/>
      <c r="M55" s="305"/>
      <c r="N55" s="860"/>
      <c r="O55" s="305"/>
      <c r="P55" s="695"/>
      <c r="Q55" s="858"/>
      <c r="R55" s="695">
        <v>2018</v>
      </c>
      <c r="S55" s="695"/>
      <c r="T55" s="695"/>
      <c r="U55" s="695"/>
      <c r="V55" s="695"/>
      <c r="W55" s="695"/>
      <c r="X55" s="862"/>
      <c r="Y55" s="695"/>
      <c r="Z55" s="695">
        <v>8</v>
      </c>
      <c r="AA55" s="695">
        <v>2</v>
      </c>
      <c r="AB55" s="695">
        <v>5</v>
      </c>
      <c r="AC55" s="695">
        <v>5</v>
      </c>
      <c r="AD55" s="695" t="s">
        <v>1228</v>
      </c>
      <c r="AE55" s="661" t="s">
        <v>11240</v>
      </c>
      <c r="AF55" s="661"/>
    </row>
    <row r="56" spans="1:32" ht="22.5" customHeight="1">
      <c r="A56" s="857"/>
      <c r="B56" s="864">
        <f t="shared" si="7"/>
        <v>50</v>
      </c>
      <c r="C56" s="695" t="s">
        <v>11222</v>
      </c>
      <c r="D56" s="859" t="s">
        <v>2641</v>
      </c>
      <c r="E56" s="305">
        <v>215</v>
      </c>
      <c r="F56" s="305">
        <v>232</v>
      </c>
      <c r="G56" s="305"/>
      <c r="H56" s="305" t="s">
        <v>11189</v>
      </c>
      <c r="I56" s="305"/>
      <c r="J56" s="859"/>
      <c r="K56" s="695"/>
      <c r="L56" s="305">
        <v>29</v>
      </c>
      <c r="M56" s="305">
        <v>13</v>
      </c>
      <c r="N56" s="860" t="e">
        <f t="shared" ref="N56:N57" ca="1" si="17">DIVIDE(M56,L56)</f>
        <v>#NAME?</v>
      </c>
      <c r="O56" s="305">
        <v>4</v>
      </c>
      <c r="P56" s="695"/>
      <c r="Q56" s="858">
        <v>12</v>
      </c>
      <c r="R56" s="695">
        <v>2021</v>
      </c>
      <c r="S56" s="695" t="s">
        <v>2232</v>
      </c>
      <c r="T56" s="695" t="s">
        <v>4154</v>
      </c>
      <c r="U56" s="695" t="s">
        <v>2232</v>
      </c>
      <c r="V56" s="695" t="s">
        <v>1228</v>
      </c>
      <c r="W56" s="695" t="s">
        <v>1228</v>
      </c>
      <c r="X56" s="862" t="s">
        <v>11198</v>
      </c>
      <c r="Y56" s="695" t="s">
        <v>11190</v>
      </c>
      <c r="Z56" s="695">
        <v>4</v>
      </c>
      <c r="AA56" s="695">
        <v>5</v>
      </c>
      <c r="AB56" s="695">
        <v>5</v>
      </c>
      <c r="AC56" s="695">
        <v>3</v>
      </c>
      <c r="AD56" s="695" t="s">
        <v>2232</v>
      </c>
      <c r="AE56" s="661"/>
      <c r="AF56" s="661"/>
    </row>
    <row r="57" spans="1:32" ht="22.5" customHeight="1">
      <c r="A57" s="857"/>
      <c r="B57" s="864">
        <f t="shared" si="7"/>
        <v>51</v>
      </c>
      <c r="C57" s="695" t="s">
        <v>11241</v>
      </c>
      <c r="D57" s="859" t="s">
        <v>2641</v>
      </c>
      <c r="E57" s="305">
        <v>229</v>
      </c>
      <c r="F57" s="305">
        <v>228</v>
      </c>
      <c r="G57" s="305"/>
      <c r="H57" s="305" t="s">
        <v>11186</v>
      </c>
      <c r="I57" s="305"/>
      <c r="J57" s="859"/>
      <c r="K57" s="695"/>
      <c r="L57" s="305">
        <v>29</v>
      </c>
      <c r="M57" s="305">
        <v>1</v>
      </c>
      <c r="N57" s="860" t="e">
        <f t="shared" ca="1" si="17"/>
        <v>#NAME?</v>
      </c>
      <c r="O57" s="305">
        <v>1</v>
      </c>
      <c r="P57" s="695"/>
      <c r="Q57" s="858">
        <v>3</v>
      </c>
      <c r="R57" s="695"/>
      <c r="S57" s="695" t="s">
        <v>2232</v>
      </c>
      <c r="T57" s="695"/>
      <c r="U57" s="695" t="s">
        <v>1228</v>
      </c>
      <c r="V57" s="695" t="s">
        <v>2232</v>
      </c>
      <c r="W57" s="695" t="s">
        <v>1228</v>
      </c>
      <c r="X57" s="862"/>
      <c r="Y57" s="695" t="s">
        <v>11236</v>
      </c>
      <c r="Z57" s="695">
        <v>30</v>
      </c>
      <c r="AA57" s="695">
        <v>2</v>
      </c>
      <c r="AB57" s="695">
        <v>16</v>
      </c>
      <c r="AC57" s="695">
        <v>3</v>
      </c>
      <c r="AD57" s="695"/>
      <c r="AE57" s="661"/>
      <c r="AF57" s="661"/>
    </row>
    <row r="58" spans="1:32" ht="22.5" customHeight="1">
      <c r="A58" s="863"/>
      <c r="B58" s="864">
        <f t="shared" si="7"/>
        <v>52</v>
      </c>
      <c r="C58" s="747" t="s">
        <v>11230</v>
      </c>
      <c r="D58" s="864" t="s">
        <v>2641</v>
      </c>
      <c r="E58" s="747">
        <v>263</v>
      </c>
      <c r="F58" s="747"/>
      <c r="G58" s="747"/>
      <c r="H58" s="747"/>
      <c r="I58" s="747"/>
      <c r="J58" s="864"/>
      <c r="K58" s="747"/>
      <c r="L58" s="747"/>
      <c r="M58" s="747"/>
      <c r="N58" s="860"/>
      <c r="O58" s="747"/>
      <c r="P58" s="747"/>
      <c r="Q58" s="864"/>
      <c r="R58" s="747"/>
      <c r="S58" s="747"/>
      <c r="T58" s="747"/>
      <c r="U58" s="747"/>
      <c r="V58" s="747"/>
      <c r="W58" s="747"/>
      <c r="X58" s="865"/>
      <c r="Y58" s="747"/>
      <c r="Z58" s="747"/>
      <c r="AA58" s="747"/>
      <c r="AB58" s="747"/>
      <c r="AC58" s="747"/>
      <c r="AD58" s="747"/>
      <c r="AE58" s="467"/>
      <c r="AF58" s="467"/>
    </row>
    <row r="59" spans="1:32" ht="15.75" customHeight="1">
      <c r="A59" s="857"/>
      <c r="B59" s="864">
        <f t="shared" si="7"/>
        <v>53</v>
      </c>
      <c r="C59" s="695" t="s">
        <v>11197</v>
      </c>
      <c r="D59" s="859" t="s">
        <v>2641</v>
      </c>
      <c r="E59" s="305">
        <v>239</v>
      </c>
      <c r="F59" s="305">
        <v>261</v>
      </c>
      <c r="G59" s="305"/>
      <c r="H59" s="305" t="s">
        <v>11186</v>
      </c>
      <c r="I59" s="305"/>
      <c r="J59" s="859"/>
      <c r="K59" s="695"/>
      <c r="L59" s="305">
        <v>15</v>
      </c>
      <c r="M59" s="305">
        <v>10</v>
      </c>
      <c r="N59" s="860" t="e">
        <f t="shared" ref="N59:N72" ca="1" si="18">DIVIDE(M59,L59)</f>
        <v>#NAME?</v>
      </c>
      <c r="O59" s="305"/>
      <c r="P59" s="695"/>
      <c r="Q59" s="858"/>
      <c r="R59" s="695">
        <v>2021</v>
      </c>
      <c r="S59" s="695" t="s">
        <v>4154</v>
      </c>
      <c r="T59" s="695" t="s">
        <v>4154</v>
      </c>
      <c r="U59" s="695" t="s">
        <v>1228</v>
      </c>
      <c r="V59" s="695" t="s">
        <v>2232</v>
      </c>
      <c r="W59" s="695" t="s">
        <v>1228</v>
      </c>
      <c r="X59" s="862" t="s">
        <v>8823</v>
      </c>
      <c r="Y59" s="695" t="s">
        <v>4154</v>
      </c>
      <c r="Z59" s="695">
        <v>7</v>
      </c>
      <c r="AA59" s="695">
        <v>5</v>
      </c>
      <c r="AB59" s="695">
        <v>16</v>
      </c>
      <c r="AC59" s="695">
        <v>6</v>
      </c>
      <c r="AD59" s="695" t="s">
        <v>2232</v>
      </c>
      <c r="AE59" s="661"/>
      <c r="AF59" s="661"/>
    </row>
    <row r="60" spans="1:32" ht="15.75" customHeight="1">
      <c r="A60" s="857"/>
      <c r="B60" s="864">
        <f t="shared" si="7"/>
        <v>54</v>
      </c>
      <c r="C60" s="695" t="s">
        <v>11214</v>
      </c>
      <c r="D60" s="859" t="s">
        <v>2641</v>
      </c>
      <c r="E60" s="305">
        <v>234</v>
      </c>
      <c r="F60" s="305">
        <v>242</v>
      </c>
      <c r="G60" s="305"/>
      <c r="H60" s="305" t="s">
        <v>11186</v>
      </c>
      <c r="I60" s="305"/>
      <c r="J60" s="859"/>
      <c r="K60" s="695"/>
      <c r="L60" s="305">
        <v>27</v>
      </c>
      <c r="M60" s="305">
        <v>24</v>
      </c>
      <c r="N60" s="860" t="e">
        <f t="shared" ca="1" si="18"/>
        <v>#NAME?</v>
      </c>
      <c r="O60" s="305"/>
      <c r="P60" s="695">
        <v>8</v>
      </c>
      <c r="Q60" s="858">
        <v>13</v>
      </c>
      <c r="R60" s="695">
        <v>2021</v>
      </c>
      <c r="S60" s="695" t="s">
        <v>2232</v>
      </c>
      <c r="T60" s="695" t="s">
        <v>4154</v>
      </c>
      <c r="U60" s="695" t="s">
        <v>2232</v>
      </c>
      <c r="V60" s="695" t="s">
        <v>1228</v>
      </c>
      <c r="W60" s="695" t="s">
        <v>2232</v>
      </c>
      <c r="X60" s="862" t="s">
        <v>11238</v>
      </c>
      <c r="Y60" s="695" t="s">
        <v>11236</v>
      </c>
      <c r="Z60" s="695">
        <v>3</v>
      </c>
      <c r="AA60" s="695">
        <v>4</v>
      </c>
      <c r="AB60" s="695">
        <v>8</v>
      </c>
      <c r="AC60" s="695">
        <v>2</v>
      </c>
      <c r="AD60" s="695" t="s">
        <v>2232</v>
      </c>
      <c r="AE60" s="661" t="s">
        <v>9460</v>
      </c>
      <c r="AF60" s="661"/>
    </row>
    <row r="61" spans="1:32" ht="15.75" customHeight="1">
      <c r="A61" s="863"/>
      <c r="B61" s="864">
        <f t="shared" si="7"/>
        <v>55</v>
      </c>
      <c r="C61" s="747" t="s">
        <v>11221</v>
      </c>
      <c r="D61" s="864" t="s">
        <v>2641</v>
      </c>
      <c r="E61" s="747">
        <v>239</v>
      </c>
      <c r="F61" s="747">
        <v>265</v>
      </c>
      <c r="G61" s="747"/>
      <c r="H61" s="747"/>
      <c r="I61" s="747"/>
      <c r="J61" s="864"/>
      <c r="K61" s="747"/>
      <c r="L61" s="747">
        <v>54</v>
      </c>
      <c r="M61" s="747">
        <v>20</v>
      </c>
      <c r="N61" s="860" t="e">
        <f t="shared" ca="1" si="18"/>
        <v>#NAME?</v>
      </c>
      <c r="O61" s="747">
        <v>2</v>
      </c>
      <c r="P61" s="747"/>
      <c r="Q61" s="864"/>
      <c r="R61" s="747">
        <v>2021</v>
      </c>
      <c r="S61" s="747" t="s">
        <v>2232</v>
      </c>
      <c r="T61" s="747" t="s">
        <v>4154</v>
      </c>
      <c r="U61" s="747" t="s">
        <v>2232</v>
      </c>
      <c r="V61" s="747" t="s">
        <v>1228</v>
      </c>
      <c r="W61" s="747" t="s">
        <v>1228</v>
      </c>
      <c r="X61" s="865" t="s">
        <v>11211</v>
      </c>
      <c r="Y61" s="747" t="s">
        <v>11190</v>
      </c>
      <c r="Z61" s="747">
        <v>1</v>
      </c>
      <c r="AA61" s="747">
        <v>3</v>
      </c>
      <c r="AB61" s="747">
        <v>9</v>
      </c>
      <c r="AC61" s="747">
        <v>3</v>
      </c>
      <c r="AD61" s="747" t="s">
        <v>2232</v>
      </c>
      <c r="AE61" s="467" t="s">
        <v>9460</v>
      </c>
      <c r="AF61" s="467" t="s">
        <v>11242</v>
      </c>
    </row>
    <row r="62" spans="1:32" ht="15.75" customHeight="1">
      <c r="A62" s="863"/>
      <c r="B62" s="864">
        <f t="shared" si="7"/>
        <v>56</v>
      </c>
      <c r="C62" s="747" t="s">
        <v>11230</v>
      </c>
      <c r="D62" s="864" t="s">
        <v>2641</v>
      </c>
      <c r="E62" s="747">
        <v>239</v>
      </c>
      <c r="F62" s="747">
        <v>268</v>
      </c>
      <c r="G62" s="747"/>
      <c r="H62" s="747" t="s">
        <v>11186</v>
      </c>
      <c r="I62" s="747"/>
      <c r="J62" s="864"/>
      <c r="K62" s="747"/>
      <c r="L62" s="747">
        <v>21</v>
      </c>
      <c r="M62" s="747">
        <v>9</v>
      </c>
      <c r="N62" s="860" t="e">
        <f t="shared" ca="1" si="18"/>
        <v>#NAME?</v>
      </c>
      <c r="O62" s="747">
        <v>2</v>
      </c>
      <c r="P62" s="747">
        <v>1</v>
      </c>
      <c r="Q62" s="864"/>
      <c r="R62" s="747">
        <v>2021</v>
      </c>
      <c r="S62" s="747" t="s">
        <v>8782</v>
      </c>
      <c r="T62" s="747" t="s">
        <v>4154</v>
      </c>
      <c r="U62" s="747" t="s">
        <v>1228</v>
      </c>
      <c r="V62" s="747" t="s">
        <v>1228</v>
      </c>
      <c r="W62" s="747" t="s">
        <v>1228</v>
      </c>
      <c r="X62" s="865" t="s">
        <v>11211</v>
      </c>
      <c r="Y62" s="747" t="s">
        <v>4154</v>
      </c>
      <c r="Z62" s="747">
        <v>4</v>
      </c>
      <c r="AA62" s="747">
        <v>4</v>
      </c>
      <c r="AB62" s="747">
        <v>12</v>
      </c>
      <c r="AC62" s="747">
        <v>2</v>
      </c>
      <c r="AD62" s="747" t="s">
        <v>2232</v>
      </c>
      <c r="AE62" s="467" t="s">
        <v>9514</v>
      </c>
      <c r="AF62" s="467"/>
    </row>
    <row r="63" spans="1:32" ht="15.75" customHeight="1">
      <c r="A63" s="863"/>
      <c r="B63" s="864">
        <f t="shared" si="7"/>
        <v>57</v>
      </c>
      <c r="C63" s="747"/>
      <c r="D63" s="864" t="s">
        <v>2642</v>
      </c>
      <c r="E63" s="747">
        <v>229</v>
      </c>
      <c r="F63" s="747">
        <v>251</v>
      </c>
      <c r="G63" s="747"/>
      <c r="H63" s="747" t="s">
        <v>11186</v>
      </c>
      <c r="I63" s="747">
        <v>656</v>
      </c>
      <c r="J63" s="864">
        <v>700</v>
      </c>
      <c r="K63" s="747"/>
      <c r="L63" s="747">
        <v>40</v>
      </c>
      <c r="M63" s="747">
        <v>14</v>
      </c>
      <c r="N63" s="860" t="e">
        <f t="shared" ca="1" si="18"/>
        <v>#NAME?</v>
      </c>
      <c r="O63" s="747">
        <v>1</v>
      </c>
      <c r="P63" s="747"/>
      <c r="Q63" s="747"/>
      <c r="R63" s="867">
        <v>2021</v>
      </c>
      <c r="S63" s="747" t="s">
        <v>2232</v>
      </c>
      <c r="T63" s="747" t="s">
        <v>1228</v>
      </c>
      <c r="U63" s="747" t="s">
        <v>2232</v>
      </c>
      <c r="V63" s="747" t="s">
        <v>2232</v>
      </c>
      <c r="W63" s="747" t="s">
        <v>1228</v>
      </c>
      <c r="X63" s="865" t="s">
        <v>11187</v>
      </c>
      <c r="Y63" s="747" t="s">
        <v>11188</v>
      </c>
      <c r="Z63" s="747">
        <v>7</v>
      </c>
      <c r="AA63" s="747">
        <v>1</v>
      </c>
      <c r="AB63" s="747">
        <v>24</v>
      </c>
      <c r="AC63" s="747">
        <v>4</v>
      </c>
      <c r="AD63" s="747" t="s">
        <v>2232</v>
      </c>
      <c r="AE63" s="467" t="s">
        <v>9460</v>
      </c>
      <c r="AF63" s="467"/>
    </row>
    <row r="64" spans="1:32" ht="15.75" customHeight="1">
      <c r="A64" s="857"/>
      <c r="B64" s="864">
        <f t="shared" si="7"/>
        <v>58</v>
      </c>
      <c r="C64" s="695" t="s">
        <v>11230</v>
      </c>
      <c r="D64" s="859" t="s">
        <v>2641</v>
      </c>
      <c r="E64" s="305">
        <v>255</v>
      </c>
      <c r="F64" s="305">
        <v>260</v>
      </c>
      <c r="G64" s="305"/>
      <c r="H64" s="305" t="s">
        <v>11186</v>
      </c>
      <c r="I64" s="305"/>
      <c r="J64" s="859"/>
      <c r="K64" s="695"/>
      <c r="L64" s="305">
        <v>22</v>
      </c>
      <c r="M64" s="305">
        <v>17</v>
      </c>
      <c r="N64" s="860" t="e">
        <f t="shared" ca="1" si="18"/>
        <v>#NAME?</v>
      </c>
      <c r="O64" s="305"/>
      <c r="P64" s="695"/>
      <c r="Q64" s="858"/>
      <c r="R64" s="695">
        <v>2021</v>
      </c>
      <c r="S64" s="695" t="s">
        <v>2232</v>
      </c>
      <c r="T64" s="695" t="s">
        <v>4154</v>
      </c>
      <c r="U64" s="695" t="s">
        <v>2232</v>
      </c>
      <c r="V64" s="695" t="s">
        <v>2232</v>
      </c>
      <c r="W64" s="695" t="s">
        <v>1228</v>
      </c>
      <c r="X64" s="862" t="s">
        <v>11238</v>
      </c>
      <c r="Y64" s="695" t="s">
        <v>11190</v>
      </c>
      <c r="Z64" s="695">
        <v>5</v>
      </c>
      <c r="AA64" s="695">
        <v>5</v>
      </c>
      <c r="AB64" s="695">
        <v>8</v>
      </c>
      <c r="AC64" s="695">
        <v>6</v>
      </c>
      <c r="AD64" s="695" t="s">
        <v>1228</v>
      </c>
      <c r="AE64" s="661" t="s">
        <v>9460</v>
      </c>
      <c r="AF64" s="661"/>
    </row>
    <row r="65" spans="1:32" ht="15.75" customHeight="1">
      <c r="A65" s="857"/>
      <c r="B65" s="864">
        <f t="shared" si="7"/>
        <v>59</v>
      </c>
      <c r="C65" s="695" t="s">
        <v>11222</v>
      </c>
      <c r="D65" s="859" t="s">
        <v>2641</v>
      </c>
      <c r="E65" s="305">
        <v>236</v>
      </c>
      <c r="F65" s="305">
        <v>234</v>
      </c>
      <c r="G65" s="305"/>
      <c r="H65" s="305" t="s">
        <v>11186</v>
      </c>
      <c r="I65" s="305"/>
      <c r="J65" s="859"/>
      <c r="K65" s="695"/>
      <c r="L65" s="305">
        <v>56</v>
      </c>
      <c r="M65" s="305">
        <v>13</v>
      </c>
      <c r="N65" s="860" t="e">
        <f t="shared" ca="1" si="18"/>
        <v>#NAME?</v>
      </c>
      <c r="O65" s="305"/>
      <c r="P65" s="695"/>
      <c r="Q65" s="858"/>
      <c r="R65" s="695">
        <v>2021</v>
      </c>
      <c r="S65" s="695" t="s">
        <v>2232</v>
      </c>
      <c r="T65" s="695" t="s">
        <v>4154</v>
      </c>
      <c r="U65" s="695" t="s">
        <v>2232</v>
      </c>
      <c r="V65" s="695" t="s">
        <v>2232</v>
      </c>
      <c r="W65" s="695" t="s">
        <v>2232</v>
      </c>
      <c r="X65" s="862"/>
      <c r="Y65" s="695" t="s">
        <v>11190</v>
      </c>
      <c r="Z65" s="695">
        <v>8</v>
      </c>
      <c r="AA65" s="695">
        <v>8</v>
      </c>
      <c r="AB65" s="695">
        <v>8</v>
      </c>
      <c r="AC65" s="695">
        <v>6</v>
      </c>
      <c r="AD65" s="695" t="s">
        <v>2232</v>
      </c>
      <c r="AE65" s="661" t="s">
        <v>9514</v>
      </c>
      <c r="AF65" s="661" t="s">
        <v>11243</v>
      </c>
    </row>
    <row r="66" spans="1:32" ht="15.75" customHeight="1">
      <c r="A66" s="857"/>
      <c r="B66" s="864">
        <f t="shared" si="7"/>
        <v>60</v>
      </c>
      <c r="C66" s="695" t="s">
        <v>11214</v>
      </c>
      <c r="D66" s="859" t="s">
        <v>2642</v>
      </c>
      <c r="E66" s="305">
        <v>243</v>
      </c>
      <c r="F66" s="305">
        <v>246</v>
      </c>
      <c r="G66" s="305"/>
      <c r="H66" s="305" t="s">
        <v>11189</v>
      </c>
      <c r="I66" s="305">
        <v>641</v>
      </c>
      <c r="J66" s="859">
        <v>676</v>
      </c>
      <c r="K66" s="695"/>
      <c r="L66" s="305">
        <v>26</v>
      </c>
      <c r="M66" s="305">
        <v>11</v>
      </c>
      <c r="N66" s="860" t="e">
        <f t="shared" ca="1" si="18"/>
        <v>#NAME?</v>
      </c>
      <c r="O66" s="305"/>
      <c r="P66" s="695"/>
      <c r="Q66" s="858"/>
      <c r="R66" s="695">
        <v>2021</v>
      </c>
      <c r="S66" s="695" t="s">
        <v>4154</v>
      </c>
      <c r="T66" s="695" t="s">
        <v>1228</v>
      </c>
      <c r="U66" s="695" t="s">
        <v>4154</v>
      </c>
      <c r="V66" s="695" t="s">
        <v>1228</v>
      </c>
      <c r="W66" s="695" t="s">
        <v>1228</v>
      </c>
      <c r="X66" s="862" t="s">
        <v>11198</v>
      </c>
      <c r="Y66" s="695" t="s">
        <v>11190</v>
      </c>
      <c r="Z66" s="695">
        <v>4</v>
      </c>
      <c r="AA66" s="695">
        <v>3</v>
      </c>
      <c r="AB66" s="695">
        <v>5</v>
      </c>
      <c r="AC66" s="695">
        <v>1</v>
      </c>
      <c r="AD66" s="695" t="s">
        <v>2232</v>
      </c>
      <c r="AE66" s="661" t="s">
        <v>9514</v>
      </c>
      <c r="AF66" s="661"/>
    </row>
    <row r="67" spans="1:32" ht="15.75" customHeight="1">
      <c r="A67" s="857"/>
      <c r="B67" s="864">
        <f t="shared" si="7"/>
        <v>61</v>
      </c>
      <c r="C67" s="695" t="s">
        <v>11244</v>
      </c>
      <c r="D67" s="859" t="s">
        <v>11223</v>
      </c>
      <c r="E67" s="305">
        <v>235</v>
      </c>
      <c r="F67" s="868">
        <v>257</v>
      </c>
      <c r="G67" s="305"/>
      <c r="H67" s="305" t="s">
        <v>11189</v>
      </c>
      <c r="I67" s="305"/>
      <c r="J67" s="859"/>
      <c r="K67" s="695"/>
      <c r="L67" s="305">
        <v>123</v>
      </c>
      <c r="M67" s="868">
        <v>6</v>
      </c>
      <c r="N67" s="860" t="e">
        <f t="shared" ca="1" si="18"/>
        <v>#NAME?</v>
      </c>
      <c r="O67" s="869"/>
      <c r="P67" s="695"/>
      <c r="Q67" s="858"/>
      <c r="R67" s="695">
        <v>2020</v>
      </c>
      <c r="S67" s="695"/>
      <c r="T67" s="695"/>
      <c r="U67" s="695"/>
      <c r="V67" s="695"/>
      <c r="W67" s="695"/>
      <c r="X67" s="862"/>
      <c r="Y67" s="695" t="s">
        <v>11188</v>
      </c>
      <c r="Z67" s="695">
        <v>2</v>
      </c>
      <c r="AA67" s="695">
        <v>0</v>
      </c>
      <c r="AB67" s="695">
        <v>6</v>
      </c>
      <c r="AC67" s="695">
        <v>6</v>
      </c>
      <c r="AD67" s="695" t="s">
        <v>1228</v>
      </c>
      <c r="AE67" s="661" t="s">
        <v>11245</v>
      </c>
      <c r="AF67" s="661"/>
    </row>
    <row r="68" spans="1:32" ht="15.75" customHeight="1">
      <c r="A68" s="863"/>
      <c r="B68" s="864">
        <f t="shared" si="7"/>
        <v>62</v>
      </c>
      <c r="C68" s="747" t="s">
        <v>11221</v>
      </c>
      <c r="D68" s="864" t="s">
        <v>2642</v>
      </c>
      <c r="E68" s="747">
        <v>226</v>
      </c>
      <c r="F68" s="747">
        <v>243</v>
      </c>
      <c r="G68" s="747"/>
      <c r="H68" s="747" t="s">
        <v>11186</v>
      </c>
      <c r="I68" s="747">
        <v>576</v>
      </c>
      <c r="J68" s="864">
        <v>695</v>
      </c>
      <c r="K68" s="747"/>
      <c r="L68" s="747">
        <v>35</v>
      </c>
      <c r="M68" s="747">
        <v>8</v>
      </c>
      <c r="N68" s="860" t="e">
        <f t="shared" ca="1" si="18"/>
        <v>#NAME?</v>
      </c>
      <c r="O68" s="747"/>
      <c r="P68" s="747"/>
      <c r="Q68" s="864"/>
      <c r="R68" s="747">
        <v>2021</v>
      </c>
      <c r="S68" s="747" t="s">
        <v>2232</v>
      </c>
      <c r="T68" s="747" t="s">
        <v>2232</v>
      </c>
      <c r="U68" s="747" t="s">
        <v>2232</v>
      </c>
      <c r="V68" s="747" t="s">
        <v>2232</v>
      </c>
      <c r="W68" s="747"/>
      <c r="X68" s="865"/>
      <c r="Y68" s="747" t="s">
        <v>11236</v>
      </c>
      <c r="Z68" s="747">
        <v>1</v>
      </c>
      <c r="AA68" s="747">
        <v>0</v>
      </c>
      <c r="AB68" s="747">
        <v>4</v>
      </c>
      <c r="AC68" s="747">
        <v>6</v>
      </c>
      <c r="AD68" s="747" t="s">
        <v>2232</v>
      </c>
      <c r="AE68" s="467" t="s">
        <v>11246</v>
      </c>
      <c r="AF68" s="467"/>
    </row>
    <row r="69" spans="1:32" ht="15.75" customHeight="1">
      <c r="A69" s="857"/>
      <c r="B69" s="864">
        <f t="shared" si="7"/>
        <v>63</v>
      </c>
      <c r="C69" s="695" t="s">
        <v>11214</v>
      </c>
      <c r="D69" s="859" t="s">
        <v>2641</v>
      </c>
      <c r="E69" s="305">
        <v>242</v>
      </c>
      <c r="F69" s="305">
        <v>243</v>
      </c>
      <c r="G69" s="305"/>
      <c r="H69" s="305" t="s">
        <v>11186</v>
      </c>
      <c r="I69" s="305"/>
      <c r="J69" s="859"/>
      <c r="K69" s="695"/>
      <c r="L69" s="305">
        <v>18</v>
      </c>
      <c r="M69" s="305">
        <v>4</v>
      </c>
      <c r="N69" s="860" t="e">
        <f t="shared" ca="1" si="18"/>
        <v>#NAME?</v>
      </c>
      <c r="O69" s="305"/>
      <c r="P69" s="695"/>
      <c r="Q69" s="858"/>
      <c r="R69" s="695"/>
      <c r="S69" s="695" t="s">
        <v>2232</v>
      </c>
      <c r="T69" s="695"/>
      <c r="U69" s="695"/>
      <c r="V69" s="695" t="s">
        <v>1228</v>
      </c>
      <c r="W69" s="695" t="s">
        <v>1228</v>
      </c>
      <c r="X69" s="862"/>
      <c r="Y69" s="695" t="s">
        <v>11190</v>
      </c>
      <c r="Z69" s="695">
        <v>8</v>
      </c>
      <c r="AA69" s="695">
        <v>5</v>
      </c>
      <c r="AB69" s="695">
        <v>11</v>
      </c>
      <c r="AC69" s="695">
        <v>3</v>
      </c>
      <c r="AD69" s="695" t="s">
        <v>2232</v>
      </c>
      <c r="AE69" s="661" t="s">
        <v>9514</v>
      </c>
      <c r="AF69" s="661"/>
    </row>
    <row r="70" spans="1:32" ht="15.75" customHeight="1">
      <c r="A70" s="857"/>
      <c r="B70" s="864">
        <f t="shared" si="7"/>
        <v>64</v>
      </c>
      <c r="C70" s="695" t="s">
        <v>11197</v>
      </c>
      <c r="D70" s="859" t="s">
        <v>2641</v>
      </c>
      <c r="E70" s="305">
        <v>240</v>
      </c>
      <c r="F70" s="305">
        <v>254</v>
      </c>
      <c r="G70" s="305"/>
      <c r="H70" s="305" t="s">
        <v>11186</v>
      </c>
      <c r="I70" s="305"/>
      <c r="J70" s="859"/>
      <c r="K70" s="695"/>
      <c r="L70" s="305">
        <v>25</v>
      </c>
      <c r="M70" s="305">
        <v>18</v>
      </c>
      <c r="N70" s="860" t="e">
        <f t="shared" ca="1" si="18"/>
        <v>#NAME?</v>
      </c>
      <c r="O70" s="305"/>
      <c r="P70" s="695"/>
      <c r="Q70" s="858"/>
      <c r="R70" s="695">
        <v>2021</v>
      </c>
      <c r="S70" s="695" t="s">
        <v>1228</v>
      </c>
      <c r="T70" s="695" t="s">
        <v>4154</v>
      </c>
      <c r="U70" s="695" t="s">
        <v>2232</v>
      </c>
      <c r="V70" s="695" t="s">
        <v>1228</v>
      </c>
      <c r="W70" s="695" t="s">
        <v>1228</v>
      </c>
      <c r="X70" s="862" t="s">
        <v>11199</v>
      </c>
      <c r="Y70" s="695" t="s">
        <v>11188</v>
      </c>
      <c r="Z70" s="695">
        <v>6</v>
      </c>
      <c r="AA70" s="695">
        <v>2</v>
      </c>
      <c r="AB70" s="695">
        <v>13</v>
      </c>
      <c r="AC70" s="695">
        <v>5</v>
      </c>
      <c r="AD70" s="695" t="s">
        <v>2232</v>
      </c>
      <c r="AE70" s="661" t="s">
        <v>9460</v>
      </c>
      <c r="AF70" s="661"/>
    </row>
    <row r="71" spans="1:32" ht="15.75" customHeight="1">
      <c r="A71" s="857"/>
      <c r="B71" s="864">
        <f t="shared" si="7"/>
        <v>65</v>
      </c>
      <c r="C71" s="695" t="s">
        <v>11247</v>
      </c>
      <c r="D71" s="859" t="s">
        <v>2641</v>
      </c>
      <c r="E71" s="305">
        <v>255</v>
      </c>
      <c r="F71" s="305">
        <v>276</v>
      </c>
      <c r="G71" s="305"/>
      <c r="H71" s="305" t="s">
        <v>11189</v>
      </c>
      <c r="I71" s="305"/>
      <c r="J71" s="859"/>
      <c r="K71" s="695"/>
      <c r="L71" s="305">
        <v>98</v>
      </c>
      <c r="M71" s="305">
        <v>7</v>
      </c>
      <c r="N71" s="860" t="e">
        <f t="shared" ca="1" si="18"/>
        <v>#NAME?</v>
      </c>
      <c r="O71" s="305">
        <v>17</v>
      </c>
      <c r="P71" s="695"/>
      <c r="Q71" s="858"/>
      <c r="R71" s="695">
        <v>2019</v>
      </c>
      <c r="S71" s="695" t="s">
        <v>4154</v>
      </c>
      <c r="T71" s="695" t="s">
        <v>4154</v>
      </c>
      <c r="U71" s="695" t="s">
        <v>4154</v>
      </c>
      <c r="V71" s="695" t="s">
        <v>2232</v>
      </c>
      <c r="W71" s="695" t="s">
        <v>4154</v>
      </c>
      <c r="X71" s="862" t="s">
        <v>8823</v>
      </c>
      <c r="Y71" s="695" t="s">
        <v>11188</v>
      </c>
      <c r="Z71" s="695">
        <v>5</v>
      </c>
      <c r="AA71" s="695">
        <v>6</v>
      </c>
      <c r="AB71" s="695">
        <v>8</v>
      </c>
      <c r="AC71" s="695">
        <v>1</v>
      </c>
      <c r="AD71" s="695" t="s">
        <v>1228</v>
      </c>
      <c r="AE71" s="661" t="s">
        <v>11248</v>
      </c>
      <c r="AF71" s="661"/>
    </row>
    <row r="72" spans="1:32" ht="15.75" customHeight="1">
      <c r="A72" s="857"/>
      <c r="B72" s="864">
        <f t="shared" si="7"/>
        <v>66</v>
      </c>
      <c r="C72" s="695" t="s">
        <v>11221</v>
      </c>
      <c r="D72" s="859" t="s">
        <v>2641</v>
      </c>
      <c r="E72" s="305">
        <v>250</v>
      </c>
      <c r="F72" s="305">
        <v>267</v>
      </c>
      <c r="G72" s="305"/>
      <c r="H72" s="305" t="s">
        <v>11249</v>
      </c>
      <c r="I72" s="305"/>
      <c r="J72" s="859"/>
      <c r="K72" s="695"/>
      <c r="L72" s="305">
        <v>22</v>
      </c>
      <c r="M72" s="305">
        <v>12</v>
      </c>
      <c r="N72" s="860" t="e">
        <f t="shared" ca="1" si="18"/>
        <v>#NAME?</v>
      </c>
      <c r="O72" s="305"/>
      <c r="P72" s="695"/>
      <c r="Q72" s="858"/>
      <c r="R72" s="695">
        <v>2021</v>
      </c>
      <c r="S72" s="695" t="s">
        <v>1228</v>
      </c>
      <c r="T72" s="695" t="s">
        <v>4154</v>
      </c>
      <c r="U72" s="695" t="s">
        <v>2232</v>
      </c>
      <c r="V72" s="695" t="s">
        <v>2232</v>
      </c>
      <c r="W72" s="695" t="s">
        <v>1228</v>
      </c>
      <c r="X72" s="862" t="s">
        <v>11187</v>
      </c>
      <c r="Y72" s="695" t="s">
        <v>4154</v>
      </c>
      <c r="Z72" s="695">
        <v>12</v>
      </c>
      <c r="AA72" s="695">
        <v>3</v>
      </c>
      <c r="AB72" s="695">
        <v>7</v>
      </c>
      <c r="AC72" s="695">
        <v>3</v>
      </c>
      <c r="AD72" s="695" t="s">
        <v>2232</v>
      </c>
      <c r="AE72" s="661" t="s">
        <v>9460</v>
      </c>
      <c r="AF72" s="661"/>
    </row>
    <row r="73" spans="1:32" ht="15.75" customHeight="1">
      <c r="A73" s="857"/>
      <c r="B73" s="864">
        <f t="shared" si="7"/>
        <v>67</v>
      </c>
      <c r="C73" s="695" t="s">
        <v>11214</v>
      </c>
      <c r="D73" s="859" t="s">
        <v>2641</v>
      </c>
      <c r="E73" s="305">
        <v>219</v>
      </c>
      <c r="F73" s="305">
        <v>254</v>
      </c>
      <c r="G73" s="305"/>
      <c r="H73" s="305" t="s">
        <v>11189</v>
      </c>
      <c r="I73" s="305"/>
      <c r="J73" s="859"/>
      <c r="K73" s="695"/>
      <c r="L73" s="305"/>
      <c r="M73" s="305"/>
      <c r="N73" s="860"/>
      <c r="O73" s="305"/>
      <c r="P73" s="695"/>
      <c r="Q73" s="858"/>
      <c r="R73" s="695">
        <v>2021</v>
      </c>
      <c r="S73" s="695" t="s">
        <v>2232</v>
      </c>
      <c r="T73" s="695"/>
      <c r="U73" s="695" t="s">
        <v>2232</v>
      </c>
      <c r="V73" s="695" t="s">
        <v>1228</v>
      </c>
      <c r="W73" s="695" t="s">
        <v>8782</v>
      </c>
      <c r="X73" s="862" t="s">
        <v>8823</v>
      </c>
      <c r="Y73" s="695" t="s">
        <v>11190</v>
      </c>
      <c r="Z73" s="695">
        <v>0</v>
      </c>
      <c r="AA73" s="695"/>
      <c r="AB73" s="695"/>
      <c r="AC73" s="695"/>
      <c r="AD73" s="695"/>
      <c r="AE73" s="661"/>
      <c r="AF73" s="661"/>
    </row>
    <row r="74" spans="1:32" ht="15.75" customHeight="1">
      <c r="A74" s="857"/>
      <c r="B74" s="864">
        <f t="shared" si="7"/>
        <v>68</v>
      </c>
      <c r="C74" s="695" t="s">
        <v>11250</v>
      </c>
      <c r="D74" s="859" t="s">
        <v>2641</v>
      </c>
      <c r="E74" s="305">
        <v>231</v>
      </c>
      <c r="F74" s="305" t="s">
        <v>11251</v>
      </c>
      <c r="G74" s="305"/>
      <c r="H74" s="305" t="s">
        <v>11186</v>
      </c>
      <c r="I74" s="305"/>
      <c r="J74" s="859"/>
      <c r="K74" s="695"/>
      <c r="L74" s="305">
        <v>15</v>
      </c>
      <c r="M74" s="305">
        <v>8</v>
      </c>
      <c r="N74" s="860" t="e">
        <f t="shared" ref="N74:N81" ca="1" si="19">DIVIDE(M74,L74)</f>
        <v>#NAME?</v>
      </c>
      <c r="O74" s="305"/>
      <c r="P74" s="695"/>
      <c r="Q74" s="858"/>
      <c r="R74" s="695">
        <v>2021</v>
      </c>
      <c r="S74" s="695" t="s">
        <v>2232</v>
      </c>
      <c r="T74" s="695" t="s">
        <v>4154</v>
      </c>
      <c r="U74" s="695" t="s">
        <v>2232</v>
      </c>
      <c r="V74" s="695" t="s">
        <v>2232</v>
      </c>
      <c r="W74" s="695" t="s">
        <v>2232</v>
      </c>
      <c r="X74" s="862" t="s">
        <v>8823</v>
      </c>
      <c r="Y74" s="695" t="s">
        <v>8782</v>
      </c>
      <c r="Z74" s="695"/>
      <c r="AA74" s="695"/>
      <c r="AB74" s="695"/>
      <c r="AC74" s="695"/>
      <c r="AD74" s="695" t="s">
        <v>2232</v>
      </c>
      <c r="AE74" s="661"/>
      <c r="AF74" s="661"/>
    </row>
    <row r="75" spans="1:32" ht="15.75" customHeight="1">
      <c r="A75" s="863"/>
      <c r="B75" s="864">
        <f t="shared" si="7"/>
        <v>69</v>
      </c>
      <c r="C75" s="747" t="s">
        <v>11197</v>
      </c>
      <c r="D75" s="864" t="s">
        <v>2641</v>
      </c>
      <c r="E75" s="747">
        <v>258</v>
      </c>
      <c r="F75" s="747">
        <v>266</v>
      </c>
      <c r="G75" s="747"/>
      <c r="H75" s="747" t="s">
        <v>11186</v>
      </c>
      <c r="I75" s="747"/>
      <c r="J75" s="864"/>
      <c r="K75" s="747"/>
      <c r="L75" s="747">
        <v>15</v>
      </c>
      <c r="M75" s="747">
        <v>10</v>
      </c>
      <c r="N75" s="860" t="e">
        <f t="shared" ca="1" si="19"/>
        <v>#NAME?</v>
      </c>
      <c r="O75" s="747"/>
      <c r="P75" s="747"/>
      <c r="Q75" s="864"/>
      <c r="R75" s="747">
        <v>2021</v>
      </c>
      <c r="S75" s="747" t="s">
        <v>1228</v>
      </c>
      <c r="T75" s="747" t="s">
        <v>4154</v>
      </c>
      <c r="U75" s="747" t="s">
        <v>2232</v>
      </c>
      <c r="V75" s="747" t="s">
        <v>1228</v>
      </c>
      <c r="W75" s="747" t="s">
        <v>1228</v>
      </c>
      <c r="X75" s="865" t="s">
        <v>11199</v>
      </c>
      <c r="Y75" s="747" t="s">
        <v>4154</v>
      </c>
      <c r="Z75" s="747">
        <v>4</v>
      </c>
      <c r="AA75" s="747">
        <v>3</v>
      </c>
      <c r="AB75" s="747">
        <v>7</v>
      </c>
      <c r="AC75" s="747">
        <v>3</v>
      </c>
      <c r="AD75" s="747" t="s">
        <v>2232</v>
      </c>
      <c r="AE75" s="467" t="s">
        <v>9460</v>
      </c>
      <c r="AF75" s="467"/>
    </row>
    <row r="76" spans="1:32" ht="15.75" customHeight="1">
      <c r="A76" s="863"/>
      <c r="B76" s="864">
        <f t="shared" si="7"/>
        <v>70</v>
      </c>
      <c r="C76" s="747"/>
      <c r="D76" s="864" t="s">
        <v>2642</v>
      </c>
      <c r="E76" s="747">
        <v>219</v>
      </c>
      <c r="F76" s="747">
        <v>242</v>
      </c>
      <c r="G76" s="747"/>
      <c r="H76" s="747" t="s">
        <v>11186</v>
      </c>
      <c r="I76" s="747">
        <v>558</v>
      </c>
      <c r="J76" s="864">
        <v>571</v>
      </c>
      <c r="K76" s="747"/>
      <c r="L76" s="747">
        <v>87</v>
      </c>
      <c r="M76" s="747">
        <v>4</v>
      </c>
      <c r="N76" s="860" t="e">
        <f t="shared" ca="1" si="19"/>
        <v>#NAME?</v>
      </c>
      <c r="O76" s="747">
        <v>2</v>
      </c>
      <c r="P76" s="747"/>
      <c r="Q76" s="864"/>
      <c r="R76" s="747">
        <v>2021</v>
      </c>
      <c r="S76" s="747" t="s">
        <v>2232</v>
      </c>
      <c r="T76" s="747" t="s">
        <v>2232</v>
      </c>
      <c r="U76" s="747" t="s">
        <v>2232</v>
      </c>
      <c r="V76" s="747" t="s">
        <v>2232</v>
      </c>
      <c r="W76" s="747" t="s">
        <v>4154</v>
      </c>
      <c r="X76" s="865" t="s">
        <v>11202</v>
      </c>
      <c r="Y76" s="747" t="s">
        <v>11188</v>
      </c>
      <c r="Z76" s="747">
        <v>0</v>
      </c>
      <c r="AA76" s="747">
        <v>4</v>
      </c>
      <c r="AB76" s="747">
        <v>4</v>
      </c>
      <c r="AC76" s="747">
        <v>5</v>
      </c>
      <c r="AD76" s="747" t="s">
        <v>2232</v>
      </c>
      <c r="AE76" s="467" t="s">
        <v>11252</v>
      </c>
      <c r="AF76" s="467"/>
    </row>
    <row r="77" spans="1:32" ht="15.75" customHeight="1">
      <c r="A77" s="857"/>
      <c r="B77" s="864">
        <f t="shared" si="7"/>
        <v>71</v>
      </c>
      <c r="C77" s="695" t="s">
        <v>11210</v>
      </c>
      <c r="D77" s="859" t="s">
        <v>2641</v>
      </c>
      <c r="E77" s="305">
        <v>246</v>
      </c>
      <c r="F77" s="305">
        <v>247</v>
      </c>
      <c r="G77" s="305"/>
      <c r="H77" s="305" t="s">
        <v>11186</v>
      </c>
      <c r="I77" s="305"/>
      <c r="J77" s="859"/>
      <c r="K77" s="695"/>
      <c r="L77" s="305">
        <v>27</v>
      </c>
      <c r="M77" s="305"/>
      <c r="N77" s="860" t="e">
        <f t="shared" ca="1" si="19"/>
        <v>#NAME?</v>
      </c>
      <c r="O77" s="869"/>
      <c r="P77" s="695"/>
      <c r="Q77" s="858"/>
      <c r="R77" s="695">
        <v>2021</v>
      </c>
      <c r="S77" s="695" t="s">
        <v>1228</v>
      </c>
      <c r="T77" s="695"/>
      <c r="U77" s="695" t="s">
        <v>4154</v>
      </c>
      <c r="V77" s="695" t="s">
        <v>1228</v>
      </c>
      <c r="W77" s="695" t="s">
        <v>4154</v>
      </c>
      <c r="X77" s="862" t="s">
        <v>11253</v>
      </c>
      <c r="Y77" s="695" t="s">
        <v>11188</v>
      </c>
      <c r="Z77" s="695">
        <v>4</v>
      </c>
      <c r="AA77" s="695">
        <v>5</v>
      </c>
      <c r="AB77" s="695">
        <v>14</v>
      </c>
      <c r="AC77" s="695">
        <v>4</v>
      </c>
      <c r="AD77" s="695" t="s">
        <v>2232</v>
      </c>
      <c r="AE77" s="661"/>
      <c r="AF77" s="661"/>
    </row>
    <row r="78" spans="1:32" ht="15.75" customHeight="1">
      <c r="A78" s="857"/>
      <c r="B78" s="864">
        <f t="shared" si="7"/>
        <v>72</v>
      </c>
      <c r="C78" s="695" t="s">
        <v>11230</v>
      </c>
      <c r="D78" s="859" t="s">
        <v>2641</v>
      </c>
      <c r="E78" s="305">
        <v>227</v>
      </c>
      <c r="F78" s="305">
        <v>247</v>
      </c>
      <c r="G78" s="305"/>
      <c r="H78" s="305" t="s">
        <v>11186</v>
      </c>
      <c r="I78" s="305"/>
      <c r="J78" s="859"/>
      <c r="K78" s="695"/>
      <c r="L78" s="305">
        <v>15</v>
      </c>
      <c r="M78" s="305">
        <v>9</v>
      </c>
      <c r="N78" s="860" t="e">
        <f t="shared" ca="1" si="19"/>
        <v>#NAME?</v>
      </c>
      <c r="O78" s="305">
        <v>0</v>
      </c>
      <c r="P78" s="695">
        <v>0</v>
      </c>
      <c r="Q78" s="858"/>
      <c r="R78" s="695">
        <v>2021</v>
      </c>
      <c r="S78" s="695" t="s">
        <v>4154</v>
      </c>
      <c r="T78" s="695" t="s">
        <v>4154</v>
      </c>
      <c r="U78" s="695" t="s">
        <v>2232</v>
      </c>
      <c r="V78" s="695" t="s">
        <v>2232</v>
      </c>
      <c r="W78" s="695" t="s">
        <v>1228</v>
      </c>
      <c r="X78" s="862" t="s">
        <v>11202</v>
      </c>
      <c r="Y78" s="695" t="s">
        <v>4154</v>
      </c>
      <c r="Z78" s="695">
        <v>4</v>
      </c>
      <c r="AA78" s="695">
        <v>2</v>
      </c>
      <c r="AB78" s="695">
        <v>17</v>
      </c>
      <c r="AC78" s="695">
        <v>2</v>
      </c>
      <c r="AD78" s="695" t="s">
        <v>2232</v>
      </c>
      <c r="AE78" s="661"/>
      <c r="AF78" s="661"/>
    </row>
    <row r="79" spans="1:32" ht="15.75" customHeight="1">
      <c r="A79" s="863"/>
      <c r="B79" s="864">
        <f t="shared" si="7"/>
        <v>73</v>
      </c>
      <c r="C79" s="747" t="s">
        <v>11210</v>
      </c>
      <c r="D79" s="864" t="s">
        <v>2641</v>
      </c>
      <c r="E79" s="747">
        <v>235</v>
      </c>
      <c r="F79" s="747">
        <v>253</v>
      </c>
      <c r="G79" s="747"/>
      <c r="H79" s="747"/>
      <c r="I79" s="747"/>
      <c r="J79" s="864"/>
      <c r="K79" s="747"/>
      <c r="L79" s="747">
        <v>25</v>
      </c>
      <c r="M79" s="747">
        <v>13</v>
      </c>
      <c r="N79" s="860" t="e">
        <f t="shared" ca="1" si="19"/>
        <v>#NAME?</v>
      </c>
      <c r="O79" s="747"/>
      <c r="P79" s="747"/>
      <c r="Q79" s="864"/>
      <c r="R79" s="747">
        <v>2021</v>
      </c>
      <c r="S79" s="747" t="s">
        <v>2232</v>
      </c>
      <c r="T79" s="747"/>
      <c r="U79" s="747" t="s">
        <v>2232</v>
      </c>
      <c r="V79" s="747" t="s">
        <v>1228</v>
      </c>
      <c r="W79" s="747" t="s">
        <v>1228</v>
      </c>
      <c r="X79" s="865" t="s">
        <v>11238</v>
      </c>
      <c r="Y79" s="747" t="s">
        <v>11196</v>
      </c>
      <c r="Z79" s="747">
        <v>8</v>
      </c>
      <c r="AA79" s="747">
        <v>5</v>
      </c>
      <c r="AB79" s="747">
        <v>9</v>
      </c>
      <c r="AC79" s="747">
        <v>2</v>
      </c>
      <c r="AD79" s="747" t="s">
        <v>2232</v>
      </c>
      <c r="AE79" s="467" t="s">
        <v>9514</v>
      </c>
      <c r="AF79" s="467"/>
    </row>
    <row r="80" spans="1:32" ht="15.75" customHeight="1">
      <c r="A80" s="857"/>
      <c r="B80" s="864">
        <f t="shared" si="7"/>
        <v>74</v>
      </c>
      <c r="C80" s="695" t="s">
        <v>11223</v>
      </c>
      <c r="D80" s="859" t="s">
        <v>2641</v>
      </c>
      <c r="E80" s="305">
        <v>260</v>
      </c>
      <c r="F80" s="305">
        <v>269</v>
      </c>
      <c r="G80" s="305"/>
      <c r="H80" s="305" t="s">
        <v>11189</v>
      </c>
      <c r="I80" s="305"/>
      <c r="J80" s="859"/>
      <c r="K80" s="695"/>
      <c r="L80" s="305">
        <v>84</v>
      </c>
      <c r="M80" s="305">
        <v>1</v>
      </c>
      <c r="N80" s="860" t="e">
        <f t="shared" ca="1" si="19"/>
        <v>#NAME?</v>
      </c>
      <c r="O80" s="869"/>
      <c r="P80" s="695"/>
      <c r="Q80" s="858"/>
      <c r="R80" s="695">
        <v>2020</v>
      </c>
      <c r="S80" s="695"/>
      <c r="T80" s="695"/>
      <c r="U80" s="695"/>
      <c r="V80" s="695"/>
      <c r="W80" s="695"/>
      <c r="X80" s="862"/>
      <c r="Y80" s="695" t="s">
        <v>11188</v>
      </c>
      <c r="Z80" s="695">
        <v>0</v>
      </c>
      <c r="AA80" s="695">
        <v>0</v>
      </c>
      <c r="AB80" s="695">
        <v>7</v>
      </c>
      <c r="AC80" s="695">
        <v>10</v>
      </c>
      <c r="AD80" s="695" t="s">
        <v>1228</v>
      </c>
      <c r="AE80" s="661" t="s">
        <v>11254</v>
      </c>
      <c r="AF80" s="661"/>
    </row>
    <row r="81" spans="1:32" ht="15.75" customHeight="1">
      <c r="A81" s="863"/>
      <c r="B81" s="864">
        <f t="shared" si="7"/>
        <v>75</v>
      </c>
      <c r="C81" s="747" t="s">
        <v>11210</v>
      </c>
      <c r="D81" s="864" t="s">
        <v>2641</v>
      </c>
      <c r="E81" s="747">
        <v>250</v>
      </c>
      <c r="F81" s="747">
        <v>264</v>
      </c>
      <c r="G81" s="747"/>
      <c r="H81" s="747" t="s">
        <v>11186</v>
      </c>
      <c r="I81" s="747"/>
      <c r="J81" s="864"/>
      <c r="K81" s="747"/>
      <c r="L81" s="747">
        <v>17</v>
      </c>
      <c r="M81" s="747">
        <v>9</v>
      </c>
      <c r="N81" s="860" t="e">
        <f t="shared" ca="1" si="19"/>
        <v>#NAME?</v>
      </c>
      <c r="O81" s="747"/>
      <c r="P81" s="747"/>
      <c r="Q81" s="864"/>
      <c r="R81" s="747">
        <v>2021</v>
      </c>
      <c r="S81" s="747" t="s">
        <v>2232</v>
      </c>
      <c r="T81" s="747"/>
      <c r="U81" s="747" t="s">
        <v>2232</v>
      </c>
      <c r="V81" s="747" t="s">
        <v>2232</v>
      </c>
      <c r="W81" s="747" t="s">
        <v>1228</v>
      </c>
      <c r="X81" s="865" t="s">
        <v>11255</v>
      </c>
      <c r="Y81" s="747" t="s">
        <v>11188</v>
      </c>
      <c r="Z81" s="747">
        <v>0</v>
      </c>
      <c r="AA81" s="747">
        <v>2</v>
      </c>
      <c r="AB81" s="747">
        <v>11</v>
      </c>
      <c r="AC81" s="747">
        <v>6</v>
      </c>
      <c r="AD81" s="747" t="s">
        <v>2232</v>
      </c>
      <c r="AE81" s="467"/>
      <c r="AF81" s="467"/>
    </row>
    <row r="82" spans="1:32" ht="16.5" customHeight="1">
      <c r="A82" s="863"/>
      <c r="B82" s="864">
        <f t="shared" si="7"/>
        <v>76</v>
      </c>
      <c r="C82" s="747" t="s">
        <v>11256</v>
      </c>
      <c r="D82" s="864" t="s">
        <v>2641</v>
      </c>
      <c r="E82" s="747">
        <v>254</v>
      </c>
      <c r="F82" s="747">
        <v>258</v>
      </c>
      <c r="G82" s="747" t="s">
        <v>11257</v>
      </c>
      <c r="H82" s="747" t="s">
        <v>11189</v>
      </c>
      <c r="I82" s="747" t="s">
        <v>4154</v>
      </c>
      <c r="J82" s="864" t="s">
        <v>4154</v>
      </c>
      <c r="K82" s="747"/>
      <c r="L82" s="747"/>
      <c r="M82" s="747"/>
      <c r="N82" s="860"/>
      <c r="O82" s="747"/>
      <c r="P82" s="747"/>
      <c r="Q82" s="864"/>
      <c r="R82" s="747"/>
      <c r="S82" s="747"/>
      <c r="T82" s="747"/>
      <c r="U82" s="747"/>
      <c r="V82" s="747"/>
      <c r="W82" s="747"/>
      <c r="X82" s="862"/>
      <c r="Y82" s="747"/>
      <c r="Z82" s="747"/>
      <c r="AA82" s="747"/>
      <c r="AB82" s="747"/>
      <c r="AC82" s="747"/>
      <c r="AD82" s="747"/>
      <c r="AE82" s="467" t="s">
        <v>11258</v>
      </c>
      <c r="AF82" s="467"/>
    </row>
    <row r="83" spans="1:32" ht="15.75" customHeight="1">
      <c r="A83" s="863"/>
      <c r="B83" s="864">
        <f t="shared" si="7"/>
        <v>77</v>
      </c>
      <c r="C83" s="747" t="s">
        <v>11197</v>
      </c>
      <c r="D83" s="864" t="s">
        <v>2641</v>
      </c>
      <c r="E83" s="747">
        <v>240</v>
      </c>
      <c r="F83" s="747">
        <v>254</v>
      </c>
      <c r="G83" s="747"/>
      <c r="H83" s="747" t="s">
        <v>11186</v>
      </c>
      <c r="I83" s="747"/>
      <c r="J83" s="864"/>
      <c r="K83" s="747"/>
      <c r="L83" s="747">
        <v>23</v>
      </c>
      <c r="M83" s="747">
        <v>17</v>
      </c>
      <c r="N83" s="860" t="e">
        <f t="shared" ref="N83:N86" ca="1" si="20">DIVIDE(M83,L83)</f>
        <v>#NAME?</v>
      </c>
      <c r="O83" s="747"/>
      <c r="P83" s="747"/>
      <c r="Q83" s="864"/>
      <c r="R83" s="747">
        <v>2021</v>
      </c>
      <c r="S83" s="747" t="s">
        <v>2232</v>
      </c>
      <c r="T83" s="747" t="s">
        <v>4154</v>
      </c>
      <c r="U83" s="747" t="s">
        <v>2232</v>
      </c>
      <c r="V83" s="747" t="s">
        <v>1228</v>
      </c>
      <c r="W83" s="747" t="s">
        <v>1228</v>
      </c>
      <c r="X83" s="865" t="s">
        <v>11193</v>
      </c>
      <c r="Y83" s="747" t="s">
        <v>11188</v>
      </c>
      <c r="Z83" s="747">
        <v>4</v>
      </c>
      <c r="AA83" s="747">
        <v>4</v>
      </c>
      <c r="AB83" s="747">
        <v>10</v>
      </c>
      <c r="AC83" s="747">
        <v>3</v>
      </c>
      <c r="AD83" s="747" t="s">
        <v>2232</v>
      </c>
      <c r="AE83" s="467" t="s">
        <v>9460</v>
      </c>
      <c r="AF83" s="467"/>
    </row>
    <row r="84" spans="1:32" ht="15.75" customHeight="1">
      <c r="A84" s="857"/>
      <c r="B84" s="864">
        <f t="shared" si="7"/>
        <v>78</v>
      </c>
      <c r="C84" s="695"/>
      <c r="D84" s="859" t="s">
        <v>2641</v>
      </c>
      <c r="E84" s="305">
        <v>242</v>
      </c>
      <c r="F84" s="305">
        <v>250</v>
      </c>
      <c r="G84" s="305"/>
      <c r="H84" s="305" t="s">
        <v>11189</v>
      </c>
      <c r="I84" s="305"/>
      <c r="J84" s="859"/>
      <c r="K84" s="695"/>
      <c r="L84" s="305">
        <v>50</v>
      </c>
      <c r="M84" s="305">
        <v>3</v>
      </c>
      <c r="N84" s="860" t="e">
        <f t="shared" ca="1" si="20"/>
        <v>#NAME?</v>
      </c>
      <c r="O84" s="305"/>
      <c r="P84" s="695"/>
      <c r="Q84" s="858"/>
      <c r="R84" s="695">
        <v>2020</v>
      </c>
      <c r="S84" s="695"/>
      <c r="T84" s="695"/>
      <c r="U84" s="695"/>
      <c r="V84" s="695" t="s">
        <v>1228</v>
      </c>
      <c r="W84" s="695" t="s">
        <v>1228</v>
      </c>
      <c r="X84" s="862" t="s">
        <v>11199</v>
      </c>
      <c r="Y84" s="695" t="s">
        <v>11188</v>
      </c>
      <c r="Z84" s="695">
        <v>2</v>
      </c>
      <c r="AA84" s="695">
        <v>3</v>
      </c>
      <c r="AB84" s="695">
        <v>9</v>
      </c>
      <c r="AC84" s="695">
        <v>5</v>
      </c>
      <c r="AD84" s="695" t="s">
        <v>1228</v>
      </c>
      <c r="AE84" s="661" t="s">
        <v>11259</v>
      </c>
      <c r="AF84" s="661"/>
    </row>
    <row r="85" spans="1:32" ht="15.75" customHeight="1">
      <c r="A85" s="857"/>
      <c r="B85" s="864">
        <f t="shared" si="7"/>
        <v>79</v>
      </c>
      <c r="C85" s="695" t="s">
        <v>11214</v>
      </c>
      <c r="D85" s="859" t="s">
        <v>2641</v>
      </c>
      <c r="E85" s="305">
        <v>237</v>
      </c>
      <c r="F85" s="305">
        <v>248</v>
      </c>
      <c r="G85" s="305"/>
      <c r="H85" s="305" t="s">
        <v>11186</v>
      </c>
      <c r="I85" s="305"/>
      <c r="J85" s="859"/>
      <c r="K85" s="695"/>
      <c r="L85" s="305">
        <v>38</v>
      </c>
      <c r="M85" s="305">
        <v>17</v>
      </c>
      <c r="N85" s="860" t="e">
        <f t="shared" ca="1" si="20"/>
        <v>#NAME?</v>
      </c>
      <c r="O85" s="305"/>
      <c r="P85" s="695">
        <v>2</v>
      </c>
      <c r="Q85" s="858"/>
      <c r="R85" s="695">
        <v>2021</v>
      </c>
      <c r="S85" s="695" t="s">
        <v>2232</v>
      </c>
      <c r="T85" s="695" t="s">
        <v>4154</v>
      </c>
      <c r="U85" s="695" t="s">
        <v>2232</v>
      </c>
      <c r="V85" s="695" t="s">
        <v>2232</v>
      </c>
      <c r="W85" s="695"/>
      <c r="X85" s="862" t="s">
        <v>11198</v>
      </c>
      <c r="Y85" s="695" t="s">
        <v>11190</v>
      </c>
      <c r="Z85" s="695">
        <v>3</v>
      </c>
      <c r="AA85" s="695">
        <v>5</v>
      </c>
      <c r="AB85" s="695">
        <v>8</v>
      </c>
      <c r="AC85" s="695">
        <v>2</v>
      </c>
      <c r="AD85" s="695"/>
      <c r="AE85" s="661"/>
      <c r="AF85" s="661"/>
    </row>
    <row r="86" spans="1:32" ht="15.75" customHeight="1">
      <c r="A86" s="857"/>
      <c r="B86" s="864">
        <f t="shared" si="7"/>
        <v>80</v>
      </c>
      <c r="C86" s="695" t="s">
        <v>11210</v>
      </c>
      <c r="D86" s="859" t="s">
        <v>2641</v>
      </c>
      <c r="E86" s="305">
        <v>254</v>
      </c>
      <c r="F86" s="305">
        <v>260</v>
      </c>
      <c r="G86" s="305"/>
      <c r="H86" s="305" t="s">
        <v>11186</v>
      </c>
      <c r="I86" s="305"/>
      <c r="J86" s="859"/>
      <c r="K86" s="695"/>
      <c r="L86" s="305">
        <v>18</v>
      </c>
      <c r="M86" s="305">
        <v>16</v>
      </c>
      <c r="N86" s="860" t="e">
        <f t="shared" ca="1" si="20"/>
        <v>#NAME?</v>
      </c>
      <c r="O86" s="305">
        <v>1</v>
      </c>
      <c r="P86" s="695">
        <v>4</v>
      </c>
      <c r="Q86" s="858">
        <v>13</v>
      </c>
      <c r="R86" s="695">
        <v>2021</v>
      </c>
      <c r="S86" s="695" t="s">
        <v>1228</v>
      </c>
      <c r="T86" s="695"/>
      <c r="U86" s="695" t="s">
        <v>2232</v>
      </c>
      <c r="V86" s="695" t="s">
        <v>1228</v>
      </c>
      <c r="W86" s="695" t="s">
        <v>4154</v>
      </c>
      <c r="X86" s="862" t="s">
        <v>11199</v>
      </c>
      <c r="Y86" s="695" t="s">
        <v>4154</v>
      </c>
      <c r="Z86" s="695">
        <v>3</v>
      </c>
      <c r="AA86" s="695">
        <v>2</v>
      </c>
      <c r="AB86" s="695">
        <v>10</v>
      </c>
      <c r="AC86" s="695">
        <v>6</v>
      </c>
      <c r="AD86" s="695"/>
      <c r="AE86" s="661"/>
      <c r="AF86" s="661"/>
    </row>
    <row r="87" spans="1:32" ht="15.75" customHeight="1">
      <c r="A87" s="863"/>
      <c r="B87" s="864">
        <f t="shared" si="7"/>
        <v>81</v>
      </c>
      <c r="C87" s="695"/>
      <c r="D87" s="864" t="s">
        <v>2641</v>
      </c>
      <c r="E87" s="747"/>
      <c r="F87" s="747"/>
      <c r="G87" s="747"/>
      <c r="H87" s="747" t="s">
        <v>11186</v>
      </c>
      <c r="I87" s="747"/>
      <c r="J87" s="864"/>
      <c r="K87" s="747"/>
      <c r="L87" s="747"/>
      <c r="M87" s="747"/>
      <c r="N87" s="860"/>
      <c r="O87" s="747"/>
      <c r="P87" s="747"/>
      <c r="Q87" s="864"/>
      <c r="R87" s="747"/>
      <c r="S87" s="747"/>
      <c r="T87" s="747"/>
      <c r="U87" s="747"/>
      <c r="V87" s="747"/>
      <c r="W87" s="747"/>
      <c r="X87" s="865"/>
      <c r="Y87" s="747"/>
      <c r="Z87" s="747"/>
      <c r="AA87" s="747"/>
      <c r="AB87" s="747"/>
      <c r="AC87" s="747"/>
      <c r="AD87" s="747"/>
      <c r="AE87" s="467"/>
      <c r="AF87" s="467"/>
    </row>
    <row r="88" spans="1:32" ht="15.75" customHeight="1">
      <c r="A88" s="863"/>
      <c r="B88" s="864">
        <f t="shared" si="7"/>
        <v>82</v>
      </c>
      <c r="C88" s="747" t="s">
        <v>11210</v>
      </c>
      <c r="D88" s="864" t="s">
        <v>2641</v>
      </c>
      <c r="E88" s="747">
        <v>244</v>
      </c>
      <c r="F88" s="747">
        <v>248</v>
      </c>
      <c r="G88" s="747"/>
      <c r="H88" s="747" t="s">
        <v>11186</v>
      </c>
      <c r="I88" s="747"/>
      <c r="J88" s="864"/>
      <c r="K88" s="747"/>
      <c r="L88" s="747">
        <v>29</v>
      </c>
      <c r="M88" s="747">
        <v>23</v>
      </c>
      <c r="N88" s="860" t="e">
        <f t="shared" ref="N88:N171" ca="1" si="21">DIVIDE(M88,L88)</f>
        <v>#NAME?</v>
      </c>
      <c r="O88" s="747">
        <v>6</v>
      </c>
      <c r="P88" s="747">
        <v>7</v>
      </c>
      <c r="Q88" s="864">
        <v>16</v>
      </c>
      <c r="R88" s="747">
        <v>2021</v>
      </c>
      <c r="S88" s="747" t="s">
        <v>2232</v>
      </c>
      <c r="T88" s="747"/>
      <c r="U88" s="747" t="s">
        <v>2232</v>
      </c>
      <c r="V88" s="747" t="s">
        <v>2232</v>
      </c>
      <c r="W88" s="747" t="s">
        <v>1228</v>
      </c>
      <c r="X88" s="865" t="s">
        <v>11238</v>
      </c>
      <c r="Y88" s="747" t="s">
        <v>11188</v>
      </c>
      <c r="Z88" s="747">
        <v>1</v>
      </c>
      <c r="AA88" s="747">
        <v>3</v>
      </c>
      <c r="AB88" s="747">
        <v>5</v>
      </c>
      <c r="AC88" s="747">
        <v>3</v>
      </c>
      <c r="AD88" s="747" t="s">
        <v>2232</v>
      </c>
      <c r="AE88" s="467" t="s">
        <v>9514</v>
      </c>
      <c r="AF88" s="467"/>
    </row>
    <row r="89" spans="1:32" ht="15.75" customHeight="1">
      <c r="A89" s="863"/>
      <c r="B89" s="864">
        <f t="shared" si="7"/>
        <v>83</v>
      </c>
      <c r="C89" s="747" t="s">
        <v>11210</v>
      </c>
      <c r="D89" s="864" t="s">
        <v>2641</v>
      </c>
      <c r="E89" s="747">
        <v>230</v>
      </c>
      <c r="F89" s="747">
        <v>242</v>
      </c>
      <c r="G89" s="747"/>
      <c r="H89" s="747" t="s">
        <v>11186</v>
      </c>
      <c r="I89" s="747"/>
      <c r="J89" s="864"/>
      <c r="K89" s="747"/>
      <c r="L89" s="747">
        <v>20</v>
      </c>
      <c r="M89" s="747">
        <v>9</v>
      </c>
      <c r="N89" s="860" t="e">
        <f t="shared" ca="1" si="21"/>
        <v>#NAME?</v>
      </c>
      <c r="O89" s="747"/>
      <c r="P89" s="747"/>
      <c r="Q89" s="864">
        <v>3</v>
      </c>
      <c r="R89" s="747">
        <v>2021</v>
      </c>
      <c r="S89" s="747" t="s">
        <v>2232</v>
      </c>
      <c r="T89" s="747"/>
      <c r="U89" s="747" t="s">
        <v>1228</v>
      </c>
      <c r="V89" s="747" t="s">
        <v>1228</v>
      </c>
      <c r="W89" s="747" t="s">
        <v>1228</v>
      </c>
      <c r="X89" s="865" t="s">
        <v>11238</v>
      </c>
      <c r="Y89" s="747"/>
      <c r="Z89" s="747"/>
      <c r="AA89" s="747"/>
      <c r="AB89" s="747"/>
      <c r="AC89" s="747"/>
      <c r="AD89" s="747"/>
      <c r="AE89" s="467" t="s">
        <v>9514</v>
      </c>
      <c r="AF89" s="467"/>
    </row>
    <row r="90" spans="1:32" ht="15.75" customHeight="1">
      <c r="A90" s="863"/>
      <c r="B90" s="864">
        <f t="shared" si="7"/>
        <v>84</v>
      </c>
      <c r="C90" s="747" t="s">
        <v>2642</v>
      </c>
      <c r="D90" s="864" t="s">
        <v>2642</v>
      </c>
      <c r="E90" s="747">
        <v>219</v>
      </c>
      <c r="F90" s="747" t="s">
        <v>8876</v>
      </c>
      <c r="G90" s="747"/>
      <c r="H90" s="747" t="s">
        <v>11186</v>
      </c>
      <c r="I90" s="747">
        <v>593</v>
      </c>
      <c r="J90" s="864">
        <v>574</v>
      </c>
      <c r="K90" s="747"/>
      <c r="L90" s="747">
        <v>50</v>
      </c>
      <c r="M90" s="747">
        <v>2</v>
      </c>
      <c r="N90" s="860" t="e">
        <f t="shared" ca="1" si="21"/>
        <v>#NAME?</v>
      </c>
      <c r="O90" s="747"/>
      <c r="P90" s="747"/>
      <c r="Q90" s="864"/>
      <c r="R90" s="747">
        <v>2021</v>
      </c>
      <c r="S90" s="747" t="s">
        <v>2232</v>
      </c>
      <c r="T90" s="747"/>
      <c r="U90" s="747"/>
      <c r="V90" s="747" t="s">
        <v>1228</v>
      </c>
      <c r="W90" s="747" t="s">
        <v>1228</v>
      </c>
      <c r="X90" s="865" t="s">
        <v>11198</v>
      </c>
      <c r="Y90" s="747" t="s">
        <v>11196</v>
      </c>
      <c r="Z90" s="747">
        <v>0</v>
      </c>
      <c r="AA90" s="747">
        <v>0</v>
      </c>
      <c r="AB90" s="747">
        <v>3</v>
      </c>
      <c r="AC90" s="747">
        <v>3</v>
      </c>
      <c r="AD90" s="747" t="s">
        <v>2232</v>
      </c>
      <c r="AE90" s="467" t="s">
        <v>9514</v>
      </c>
      <c r="AF90" s="467"/>
    </row>
    <row r="91" spans="1:32" ht="15.75" customHeight="1">
      <c r="A91" s="863"/>
      <c r="B91" s="864">
        <f t="shared" si="7"/>
        <v>85</v>
      </c>
      <c r="C91" s="747" t="s">
        <v>11222</v>
      </c>
      <c r="D91" s="864" t="s">
        <v>2641</v>
      </c>
      <c r="E91" s="747">
        <v>207</v>
      </c>
      <c r="F91" s="747">
        <v>259</v>
      </c>
      <c r="G91" s="747"/>
      <c r="H91" s="747" t="s">
        <v>11186</v>
      </c>
      <c r="I91" s="747"/>
      <c r="J91" s="864"/>
      <c r="K91" s="747"/>
      <c r="L91" s="747">
        <v>38</v>
      </c>
      <c r="M91" s="747">
        <v>17</v>
      </c>
      <c r="N91" s="860" t="e">
        <f t="shared" ca="1" si="21"/>
        <v>#NAME?</v>
      </c>
      <c r="O91" s="747"/>
      <c r="P91" s="747"/>
      <c r="Q91" s="864"/>
      <c r="R91" s="747">
        <v>2021</v>
      </c>
      <c r="S91" s="747" t="s">
        <v>1228</v>
      </c>
      <c r="T91" s="747" t="s">
        <v>4154</v>
      </c>
      <c r="U91" s="747" t="s">
        <v>2232</v>
      </c>
      <c r="V91" s="747" t="s">
        <v>2232</v>
      </c>
      <c r="W91" s="747" t="s">
        <v>8782</v>
      </c>
      <c r="X91" s="865" t="s">
        <v>11238</v>
      </c>
      <c r="Y91" s="747" t="s">
        <v>11188</v>
      </c>
      <c r="Z91" s="747">
        <v>2</v>
      </c>
      <c r="AA91" s="747">
        <v>4</v>
      </c>
      <c r="AB91" s="747">
        <v>11</v>
      </c>
      <c r="AC91" s="747">
        <v>5</v>
      </c>
      <c r="AD91" s="747" t="s">
        <v>2232</v>
      </c>
      <c r="AE91" s="467" t="s">
        <v>9514</v>
      </c>
      <c r="AF91" s="467"/>
    </row>
    <row r="92" spans="1:32" ht="15.75" customHeight="1">
      <c r="A92" s="857"/>
      <c r="B92" s="864">
        <f t="shared" si="7"/>
        <v>86</v>
      </c>
      <c r="C92" s="695"/>
      <c r="D92" s="859" t="s">
        <v>2641</v>
      </c>
      <c r="E92" s="305">
        <v>246</v>
      </c>
      <c r="F92" s="305">
        <v>274</v>
      </c>
      <c r="G92" s="305"/>
      <c r="H92" s="305" t="s">
        <v>11186</v>
      </c>
      <c r="I92" s="305"/>
      <c r="J92" s="859"/>
      <c r="K92" s="695"/>
      <c r="L92" s="305">
        <v>28</v>
      </c>
      <c r="M92" s="305">
        <v>17</v>
      </c>
      <c r="N92" s="860" t="e">
        <f t="shared" ca="1" si="21"/>
        <v>#NAME?</v>
      </c>
      <c r="O92" s="305"/>
      <c r="P92" s="695">
        <v>2</v>
      </c>
      <c r="Q92" s="858">
        <v>1</v>
      </c>
      <c r="R92" s="695"/>
      <c r="S92" s="695"/>
      <c r="T92" s="695"/>
      <c r="U92" s="695"/>
      <c r="V92" s="695"/>
      <c r="W92" s="695"/>
      <c r="X92" s="862"/>
      <c r="Y92" s="695"/>
      <c r="Z92" s="870"/>
      <c r="AA92" s="695"/>
      <c r="AB92" s="695"/>
      <c r="AC92" s="695"/>
      <c r="AD92" s="695"/>
      <c r="AE92" s="661"/>
      <c r="AF92" s="661"/>
    </row>
    <row r="93" spans="1:32" ht="15.75" customHeight="1">
      <c r="A93" s="863"/>
      <c r="B93" s="864">
        <f t="shared" si="7"/>
        <v>87</v>
      </c>
      <c r="C93" s="747" t="s">
        <v>11260</v>
      </c>
      <c r="D93" s="864" t="s">
        <v>2641</v>
      </c>
      <c r="E93" s="747">
        <v>245</v>
      </c>
      <c r="F93" s="747">
        <v>267</v>
      </c>
      <c r="G93" s="747"/>
      <c r="H93" s="747" t="s">
        <v>11186</v>
      </c>
      <c r="I93" s="747"/>
      <c r="J93" s="864"/>
      <c r="K93" s="747"/>
      <c r="L93" s="747">
        <v>35</v>
      </c>
      <c r="M93" s="747"/>
      <c r="N93" s="860" t="e">
        <f t="shared" ca="1" si="21"/>
        <v>#NAME?</v>
      </c>
      <c r="O93" s="747"/>
      <c r="P93" s="747"/>
      <c r="Q93" s="864"/>
      <c r="R93" s="747">
        <v>2021</v>
      </c>
      <c r="S93" s="747" t="s">
        <v>4154</v>
      </c>
      <c r="T93" s="747" t="s">
        <v>4154</v>
      </c>
      <c r="U93" s="747" t="s">
        <v>4154</v>
      </c>
      <c r="V93" s="747" t="s">
        <v>1228</v>
      </c>
      <c r="W93" s="747" t="s">
        <v>1228</v>
      </c>
      <c r="X93" s="865" t="s">
        <v>11199</v>
      </c>
      <c r="Y93" s="747" t="s">
        <v>11188</v>
      </c>
      <c r="Z93" s="747">
        <v>2</v>
      </c>
      <c r="AA93" s="747">
        <v>4</v>
      </c>
      <c r="AB93" s="747">
        <v>11</v>
      </c>
      <c r="AC93" s="747">
        <v>6</v>
      </c>
      <c r="AD93" s="704" t="s">
        <v>2232</v>
      </c>
      <c r="AE93" s="871" t="s">
        <v>9514</v>
      </c>
      <c r="AF93" s="467"/>
    </row>
    <row r="94" spans="1:32" ht="15.75" customHeight="1">
      <c r="A94" s="857"/>
      <c r="B94" s="864">
        <f t="shared" si="7"/>
        <v>88</v>
      </c>
      <c r="C94" s="695" t="s">
        <v>11210</v>
      </c>
      <c r="D94" s="859" t="s">
        <v>2641</v>
      </c>
      <c r="E94" s="305">
        <v>265</v>
      </c>
      <c r="F94" s="305">
        <v>265</v>
      </c>
      <c r="G94" s="305"/>
      <c r="H94" s="305" t="s">
        <v>11186</v>
      </c>
      <c r="I94" s="305"/>
      <c r="J94" s="859"/>
      <c r="K94" s="695"/>
      <c r="L94" s="305">
        <v>25</v>
      </c>
      <c r="M94" s="305">
        <v>15</v>
      </c>
      <c r="N94" s="860" t="e">
        <f t="shared" ca="1" si="21"/>
        <v>#NAME?</v>
      </c>
      <c r="O94" s="305">
        <v>3</v>
      </c>
      <c r="P94" s="695"/>
      <c r="Q94" s="858">
        <v>5</v>
      </c>
      <c r="R94" s="695">
        <v>2021</v>
      </c>
      <c r="S94" s="695" t="s">
        <v>2232</v>
      </c>
      <c r="T94" s="695" t="s">
        <v>2232</v>
      </c>
      <c r="U94" s="695" t="s">
        <v>1228</v>
      </c>
      <c r="V94" s="695" t="s">
        <v>1228</v>
      </c>
      <c r="W94" s="695" t="s">
        <v>8782</v>
      </c>
      <c r="X94" s="862" t="s">
        <v>11238</v>
      </c>
      <c r="Y94" s="695" t="s">
        <v>11190</v>
      </c>
      <c r="Z94" s="695">
        <v>3</v>
      </c>
      <c r="AA94" s="695">
        <v>2</v>
      </c>
      <c r="AB94" s="695">
        <v>9</v>
      </c>
      <c r="AC94" s="695">
        <v>1</v>
      </c>
      <c r="AD94" s="695" t="s">
        <v>2232</v>
      </c>
      <c r="AE94" s="661" t="s">
        <v>9514</v>
      </c>
      <c r="AF94" s="661" t="s">
        <v>11261</v>
      </c>
    </row>
    <row r="95" spans="1:32" ht="15" customHeight="1">
      <c r="A95" s="857"/>
      <c r="B95" s="864">
        <f t="shared" si="7"/>
        <v>89</v>
      </c>
      <c r="C95" s="695"/>
      <c r="D95" s="859" t="s">
        <v>2642</v>
      </c>
      <c r="E95" s="305">
        <v>218</v>
      </c>
      <c r="F95" s="305" t="s">
        <v>8876</v>
      </c>
      <c r="G95" s="305"/>
      <c r="H95" s="305" t="s">
        <v>11189</v>
      </c>
      <c r="I95" s="305">
        <v>549</v>
      </c>
      <c r="J95" s="859">
        <v>700</v>
      </c>
      <c r="K95" s="695"/>
      <c r="L95" s="305">
        <v>50</v>
      </c>
      <c r="M95" s="305">
        <v>12</v>
      </c>
      <c r="N95" s="860" t="e">
        <f t="shared" ca="1" si="21"/>
        <v>#NAME?</v>
      </c>
      <c r="O95" s="305"/>
      <c r="P95" s="695"/>
      <c r="Q95" s="858"/>
      <c r="R95" s="695">
        <v>2021</v>
      </c>
      <c r="S95" s="695" t="s">
        <v>4154</v>
      </c>
      <c r="T95" s="695" t="s">
        <v>1228</v>
      </c>
      <c r="U95" s="695" t="s">
        <v>2232</v>
      </c>
      <c r="V95" s="695" t="s">
        <v>1228</v>
      </c>
      <c r="W95" s="695" t="s">
        <v>1228</v>
      </c>
      <c r="X95" s="862" t="s">
        <v>11199</v>
      </c>
      <c r="Y95" s="695" t="s">
        <v>11190</v>
      </c>
      <c r="Z95" s="695">
        <v>0</v>
      </c>
      <c r="AA95" s="695">
        <v>0</v>
      </c>
      <c r="AB95" s="695">
        <v>12</v>
      </c>
      <c r="AC95" s="695">
        <v>4</v>
      </c>
      <c r="AD95" s="695" t="s">
        <v>2232</v>
      </c>
      <c r="AE95" s="661" t="s">
        <v>9514</v>
      </c>
      <c r="AF95" s="661"/>
    </row>
    <row r="96" spans="1:32" ht="15.75" customHeight="1">
      <c r="A96" s="857"/>
      <c r="B96" s="864">
        <f t="shared" si="7"/>
        <v>90</v>
      </c>
      <c r="C96" s="695" t="s">
        <v>11262</v>
      </c>
      <c r="D96" s="859" t="s">
        <v>9042</v>
      </c>
      <c r="E96" s="305">
        <v>222</v>
      </c>
      <c r="F96" s="305">
        <v>244</v>
      </c>
      <c r="G96" s="305"/>
      <c r="H96" s="305" t="s">
        <v>11186</v>
      </c>
      <c r="I96" s="305"/>
      <c r="J96" s="859"/>
      <c r="K96" s="695"/>
      <c r="L96" s="305">
        <v>21</v>
      </c>
      <c r="M96" s="305">
        <v>10</v>
      </c>
      <c r="N96" s="860" t="e">
        <f t="shared" ca="1" si="21"/>
        <v>#NAME?</v>
      </c>
      <c r="O96" s="305">
        <v>1</v>
      </c>
      <c r="P96" s="695"/>
      <c r="Q96" s="858"/>
      <c r="R96" s="695">
        <v>2021</v>
      </c>
      <c r="S96" s="695" t="s">
        <v>2232</v>
      </c>
      <c r="T96" s="695"/>
      <c r="U96" s="695" t="s">
        <v>1228</v>
      </c>
      <c r="V96" s="695" t="s">
        <v>1228</v>
      </c>
      <c r="W96" s="695" t="s">
        <v>1228</v>
      </c>
      <c r="X96" s="862" t="s">
        <v>11198</v>
      </c>
      <c r="Y96" s="695" t="s">
        <v>11196</v>
      </c>
      <c r="Z96" s="695">
        <v>21</v>
      </c>
      <c r="AA96" s="695">
        <v>3</v>
      </c>
      <c r="AB96" s="695">
        <v>6</v>
      </c>
      <c r="AC96" s="695">
        <v>8</v>
      </c>
      <c r="AD96" s="695" t="s">
        <v>2232</v>
      </c>
      <c r="AE96" s="661" t="s">
        <v>9514</v>
      </c>
      <c r="AF96" s="661"/>
    </row>
    <row r="97" spans="1:32" ht="15.75" customHeight="1">
      <c r="A97" s="857"/>
      <c r="B97" s="864">
        <f t="shared" si="7"/>
        <v>91</v>
      </c>
      <c r="C97" s="695" t="s">
        <v>11184</v>
      </c>
      <c r="D97" s="859" t="s">
        <v>2641</v>
      </c>
      <c r="E97" s="305">
        <v>212</v>
      </c>
      <c r="F97" s="305">
        <v>247</v>
      </c>
      <c r="G97" s="305"/>
      <c r="H97" s="305" t="s">
        <v>11186</v>
      </c>
      <c r="I97" s="305"/>
      <c r="J97" s="859"/>
      <c r="K97" s="695"/>
      <c r="L97" s="305">
        <v>20</v>
      </c>
      <c r="M97" s="305">
        <v>11</v>
      </c>
      <c r="N97" s="860" t="e">
        <f t="shared" ca="1" si="21"/>
        <v>#NAME?</v>
      </c>
      <c r="O97" s="869"/>
      <c r="P97" s="695">
        <v>1</v>
      </c>
      <c r="Q97" s="858">
        <v>2</v>
      </c>
      <c r="R97" s="695">
        <v>2021</v>
      </c>
      <c r="S97" s="695" t="s">
        <v>2232</v>
      </c>
      <c r="T97" s="695" t="s">
        <v>2232</v>
      </c>
      <c r="U97" s="695" t="s">
        <v>2232</v>
      </c>
      <c r="V97" s="695" t="s">
        <v>2232</v>
      </c>
      <c r="W97" s="695" t="s">
        <v>4154</v>
      </c>
      <c r="X97" s="862" t="s">
        <v>11238</v>
      </c>
      <c r="Y97" s="695" t="s">
        <v>11196</v>
      </c>
      <c r="Z97" s="695"/>
      <c r="AA97" s="695"/>
      <c r="AB97" s="695"/>
      <c r="AC97" s="695"/>
      <c r="AD97" s="695"/>
      <c r="AE97" s="661"/>
      <c r="AF97" s="661"/>
    </row>
    <row r="98" spans="1:32" ht="15.75" customHeight="1">
      <c r="A98" s="857"/>
      <c r="B98" s="864">
        <f t="shared" si="7"/>
        <v>92</v>
      </c>
      <c r="C98" s="695"/>
      <c r="D98" s="859" t="s">
        <v>2642</v>
      </c>
      <c r="E98" s="305">
        <v>253</v>
      </c>
      <c r="F98" s="305">
        <v>260</v>
      </c>
      <c r="G98" s="305"/>
      <c r="H98" s="305" t="s">
        <v>11186</v>
      </c>
      <c r="I98" s="305" t="s">
        <v>11263</v>
      </c>
      <c r="J98" s="859" t="s">
        <v>11264</v>
      </c>
      <c r="K98" s="695"/>
      <c r="L98" s="305">
        <v>34</v>
      </c>
      <c r="M98" s="305">
        <v>8</v>
      </c>
      <c r="N98" s="860" t="e">
        <f t="shared" ca="1" si="21"/>
        <v>#NAME?</v>
      </c>
      <c r="O98" s="305"/>
      <c r="P98" s="695"/>
      <c r="Q98" s="858"/>
      <c r="R98" s="695">
        <v>2021</v>
      </c>
      <c r="S98" s="695" t="s">
        <v>2232</v>
      </c>
      <c r="T98" s="695" t="s">
        <v>2232</v>
      </c>
      <c r="U98" s="695" t="s">
        <v>2232</v>
      </c>
      <c r="V98" s="695" t="s">
        <v>1228</v>
      </c>
      <c r="W98" s="695" t="s">
        <v>4154</v>
      </c>
      <c r="X98" s="862" t="s">
        <v>11187</v>
      </c>
      <c r="Y98" s="695" t="s">
        <v>11190</v>
      </c>
      <c r="Z98" s="695">
        <v>6</v>
      </c>
      <c r="AA98" s="695">
        <v>3</v>
      </c>
      <c r="AB98" s="695">
        <v>4</v>
      </c>
      <c r="AC98" s="695">
        <v>3</v>
      </c>
      <c r="AD98" s="695" t="s">
        <v>2232</v>
      </c>
      <c r="AE98" s="872" t="s">
        <v>9460</v>
      </c>
      <c r="AF98" s="661" t="s">
        <v>11265</v>
      </c>
    </row>
    <row r="99" spans="1:32" ht="15.75" customHeight="1">
      <c r="A99" s="857"/>
      <c r="B99" s="864">
        <f t="shared" si="7"/>
        <v>93</v>
      </c>
      <c r="C99" s="695" t="s">
        <v>11266</v>
      </c>
      <c r="D99" s="859" t="s">
        <v>2641</v>
      </c>
      <c r="E99" s="305">
        <v>265</v>
      </c>
      <c r="F99" s="305">
        <v>272</v>
      </c>
      <c r="G99" s="305"/>
      <c r="H99" s="305" t="s">
        <v>11186</v>
      </c>
      <c r="I99" s="305"/>
      <c r="J99" s="859"/>
      <c r="K99" s="695"/>
      <c r="L99" s="305">
        <v>31</v>
      </c>
      <c r="M99" s="305">
        <v>23</v>
      </c>
      <c r="N99" s="860" t="e">
        <f t="shared" ca="1" si="21"/>
        <v>#NAME?</v>
      </c>
      <c r="O99" s="305"/>
      <c r="P99" s="695"/>
      <c r="Q99" s="858"/>
      <c r="R99" s="695">
        <v>2021</v>
      </c>
      <c r="S99" s="695" t="s">
        <v>4154</v>
      </c>
      <c r="T99" s="695"/>
      <c r="U99" s="695" t="s">
        <v>2232</v>
      </c>
      <c r="V99" s="695" t="s">
        <v>1228</v>
      </c>
      <c r="W99" s="695" t="s">
        <v>1228</v>
      </c>
      <c r="X99" s="862" t="s">
        <v>11211</v>
      </c>
      <c r="Y99" s="695" t="s">
        <v>4154</v>
      </c>
      <c r="Z99" s="695">
        <v>4</v>
      </c>
      <c r="AA99" s="695">
        <v>4</v>
      </c>
      <c r="AB99" s="695">
        <v>11</v>
      </c>
      <c r="AC99" s="695">
        <v>2</v>
      </c>
      <c r="AD99" s="695" t="s">
        <v>2232</v>
      </c>
      <c r="AE99" s="661" t="s">
        <v>9460</v>
      </c>
      <c r="AF99" s="661"/>
    </row>
    <row r="100" spans="1:32" ht="15.75" customHeight="1">
      <c r="A100" s="857"/>
      <c r="B100" s="864">
        <f t="shared" si="7"/>
        <v>94</v>
      </c>
      <c r="C100" s="695" t="s">
        <v>11210</v>
      </c>
      <c r="D100" s="859" t="s">
        <v>2642</v>
      </c>
      <c r="E100" s="305">
        <v>230</v>
      </c>
      <c r="F100" s="305">
        <v>248</v>
      </c>
      <c r="G100" s="305"/>
      <c r="H100" s="305" t="s">
        <v>11186</v>
      </c>
      <c r="I100" s="305">
        <v>574</v>
      </c>
      <c r="J100" s="859">
        <v>620</v>
      </c>
      <c r="K100" s="695"/>
      <c r="L100" s="305">
        <v>37</v>
      </c>
      <c r="M100" s="305">
        <v>16</v>
      </c>
      <c r="N100" s="860" t="e">
        <f t="shared" ca="1" si="21"/>
        <v>#NAME?</v>
      </c>
      <c r="O100" s="305" t="s">
        <v>11267</v>
      </c>
      <c r="P100" s="695"/>
      <c r="Q100" s="858"/>
      <c r="R100" s="695">
        <v>2021</v>
      </c>
      <c r="S100" s="695" t="s">
        <v>4154</v>
      </c>
      <c r="T100" s="695" t="s">
        <v>1228</v>
      </c>
      <c r="U100" s="695" t="s">
        <v>2232</v>
      </c>
      <c r="V100" s="695"/>
      <c r="W100" s="695"/>
      <c r="X100" s="862"/>
      <c r="Y100" s="695" t="s">
        <v>11190</v>
      </c>
      <c r="Z100" s="695">
        <v>1</v>
      </c>
      <c r="AA100" s="695">
        <v>1</v>
      </c>
      <c r="AB100" s="695">
        <v>8</v>
      </c>
      <c r="AC100" s="695">
        <v>2</v>
      </c>
      <c r="AD100" s="695" t="s">
        <v>2232</v>
      </c>
      <c r="AE100" s="661" t="s">
        <v>9514</v>
      </c>
      <c r="AF100" s="661"/>
    </row>
    <row r="101" spans="1:32" ht="15.75" customHeight="1">
      <c r="A101" s="857"/>
      <c r="B101" s="864">
        <f t="shared" si="7"/>
        <v>95</v>
      </c>
      <c r="C101" s="695"/>
      <c r="D101" s="859" t="s">
        <v>2643</v>
      </c>
      <c r="E101" s="305">
        <v>214</v>
      </c>
      <c r="F101" s="305">
        <v>233</v>
      </c>
      <c r="G101" s="305"/>
      <c r="H101" s="305" t="s">
        <v>11189</v>
      </c>
      <c r="I101" s="305"/>
      <c r="J101" s="859"/>
      <c r="K101" s="695" t="s">
        <v>2232</v>
      </c>
      <c r="L101" s="305">
        <v>150</v>
      </c>
      <c r="M101" s="305">
        <v>21</v>
      </c>
      <c r="N101" s="860" t="e">
        <f t="shared" ca="1" si="21"/>
        <v>#NAME?</v>
      </c>
      <c r="O101" s="305">
        <v>19</v>
      </c>
      <c r="P101" s="695">
        <v>1</v>
      </c>
      <c r="Q101" s="858">
        <v>11</v>
      </c>
      <c r="R101" s="695">
        <v>2021</v>
      </c>
      <c r="S101" s="695" t="s">
        <v>4154</v>
      </c>
      <c r="T101" s="695" t="s">
        <v>4154</v>
      </c>
      <c r="U101" s="695" t="s">
        <v>4154</v>
      </c>
      <c r="V101" s="695" t="s">
        <v>1228</v>
      </c>
      <c r="W101" s="695" t="s">
        <v>1228</v>
      </c>
      <c r="X101" s="862" t="s">
        <v>11199</v>
      </c>
      <c r="Y101" s="695" t="s">
        <v>11190</v>
      </c>
      <c r="Z101" s="695">
        <v>8</v>
      </c>
      <c r="AA101" s="695">
        <v>2</v>
      </c>
      <c r="AB101" s="695">
        <v>6</v>
      </c>
      <c r="AC101" s="695">
        <v>1</v>
      </c>
      <c r="AD101" s="695" t="s">
        <v>2232</v>
      </c>
      <c r="AE101" s="661" t="s">
        <v>9514</v>
      </c>
      <c r="AF101" s="661"/>
    </row>
    <row r="102" spans="1:32" ht="15.75" customHeight="1">
      <c r="A102" s="857"/>
      <c r="B102" s="864">
        <f t="shared" si="7"/>
        <v>96</v>
      </c>
      <c r="C102" s="695" t="s">
        <v>11210</v>
      </c>
      <c r="D102" s="859" t="s">
        <v>2641</v>
      </c>
      <c r="E102" s="305">
        <v>223</v>
      </c>
      <c r="F102" s="305">
        <v>248</v>
      </c>
      <c r="G102" s="305"/>
      <c r="H102" s="305" t="s">
        <v>11186</v>
      </c>
      <c r="I102" s="305"/>
      <c r="J102" s="859"/>
      <c r="K102" s="695"/>
      <c r="L102" s="305">
        <v>49</v>
      </c>
      <c r="M102" s="305">
        <v>21</v>
      </c>
      <c r="N102" s="860" t="e">
        <f t="shared" ca="1" si="21"/>
        <v>#NAME?</v>
      </c>
      <c r="O102" s="305"/>
      <c r="P102" s="695"/>
      <c r="Q102" s="858"/>
      <c r="R102" s="695"/>
      <c r="S102" s="695" t="s">
        <v>2232</v>
      </c>
      <c r="T102" s="695"/>
      <c r="U102" s="695" t="s">
        <v>2232</v>
      </c>
      <c r="V102" s="695" t="s">
        <v>2232</v>
      </c>
      <c r="W102" s="695" t="s">
        <v>4154</v>
      </c>
      <c r="X102" s="862" t="s">
        <v>11202</v>
      </c>
      <c r="Y102" s="695" t="s">
        <v>11190</v>
      </c>
      <c r="Z102" s="695">
        <v>8</v>
      </c>
      <c r="AA102" s="695">
        <v>4</v>
      </c>
      <c r="AB102" s="695">
        <v>11</v>
      </c>
      <c r="AC102" s="695">
        <v>2</v>
      </c>
      <c r="AD102" s="695"/>
      <c r="AE102" s="661" t="s">
        <v>11268</v>
      </c>
      <c r="AF102" s="661"/>
    </row>
    <row r="103" spans="1:32" ht="15.75" customHeight="1">
      <c r="A103" s="857"/>
      <c r="B103" s="864">
        <f t="shared" si="7"/>
        <v>97</v>
      </c>
      <c r="C103" s="695" t="s">
        <v>11221</v>
      </c>
      <c r="D103" s="859" t="s">
        <v>2641</v>
      </c>
      <c r="E103" s="305">
        <v>211</v>
      </c>
      <c r="F103" s="305">
        <v>225</v>
      </c>
      <c r="G103" s="305"/>
      <c r="H103" s="305" t="s">
        <v>11186</v>
      </c>
      <c r="I103" s="305"/>
      <c r="J103" s="859"/>
      <c r="K103" s="695"/>
      <c r="L103" s="305">
        <v>40</v>
      </c>
      <c r="M103" s="305"/>
      <c r="N103" s="860" t="e">
        <f t="shared" ca="1" si="21"/>
        <v>#NAME?</v>
      </c>
      <c r="O103" s="305"/>
      <c r="P103" s="695"/>
      <c r="Q103" s="858"/>
      <c r="R103" s="695">
        <v>2021</v>
      </c>
      <c r="S103" s="695" t="s">
        <v>2232</v>
      </c>
      <c r="T103" s="695"/>
      <c r="U103" s="695" t="s">
        <v>2232</v>
      </c>
      <c r="V103" s="695" t="s">
        <v>2232</v>
      </c>
      <c r="W103" s="695" t="s">
        <v>1228</v>
      </c>
      <c r="X103" s="862"/>
      <c r="Y103" s="695"/>
      <c r="Z103" s="695">
        <v>8</v>
      </c>
      <c r="AA103" s="695">
        <v>2</v>
      </c>
      <c r="AB103" s="695">
        <v>10</v>
      </c>
      <c r="AC103" s="695">
        <v>1</v>
      </c>
      <c r="AD103" s="695"/>
      <c r="AE103" s="661"/>
      <c r="AF103" s="661"/>
    </row>
    <row r="104" spans="1:32" ht="15.75" customHeight="1">
      <c r="A104" s="857"/>
      <c r="B104" s="864">
        <f t="shared" si="7"/>
        <v>98</v>
      </c>
      <c r="C104" s="695" t="s">
        <v>11210</v>
      </c>
      <c r="D104" s="859" t="s">
        <v>2641</v>
      </c>
      <c r="E104" s="305">
        <v>235</v>
      </c>
      <c r="F104" s="305">
        <v>247</v>
      </c>
      <c r="G104" s="305"/>
      <c r="H104" s="305" t="s">
        <v>11186</v>
      </c>
      <c r="I104" s="305"/>
      <c r="J104" s="859"/>
      <c r="K104" s="695"/>
      <c r="L104" s="305">
        <v>17</v>
      </c>
      <c r="M104" s="305">
        <v>14</v>
      </c>
      <c r="N104" s="860" t="e">
        <f t="shared" ca="1" si="21"/>
        <v>#NAME?</v>
      </c>
      <c r="O104" s="305"/>
      <c r="P104" s="695"/>
      <c r="Q104" s="858"/>
      <c r="R104" s="695">
        <v>2021</v>
      </c>
      <c r="S104" s="695"/>
      <c r="T104" s="695"/>
      <c r="U104" s="695"/>
      <c r="V104" s="695" t="s">
        <v>1228</v>
      </c>
      <c r="W104" s="695" t="s">
        <v>1228</v>
      </c>
      <c r="X104" s="862"/>
      <c r="Y104" s="695" t="s">
        <v>11190</v>
      </c>
      <c r="Z104" s="695">
        <v>0</v>
      </c>
      <c r="AA104" s="695">
        <v>4</v>
      </c>
      <c r="AB104" s="695">
        <v>6</v>
      </c>
      <c r="AC104" s="695">
        <v>1</v>
      </c>
      <c r="AD104" s="695" t="s">
        <v>2232</v>
      </c>
      <c r="AE104" s="661"/>
      <c r="AF104" s="661"/>
    </row>
    <row r="105" spans="1:32" ht="15.75" customHeight="1">
      <c r="A105" s="857"/>
      <c r="B105" s="864">
        <f t="shared" si="7"/>
        <v>99</v>
      </c>
      <c r="C105" s="695" t="s">
        <v>11210</v>
      </c>
      <c r="D105" s="859" t="s">
        <v>2641</v>
      </c>
      <c r="E105" s="305">
        <v>228</v>
      </c>
      <c r="F105" s="704">
        <v>258</v>
      </c>
      <c r="G105" s="305"/>
      <c r="H105" s="305" t="s">
        <v>11186</v>
      </c>
      <c r="I105" s="305"/>
      <c r="J105" s="859"/>
      <c r="K105" s="695"/>
      <c r="L105" s="305">
        <v>15</v>
      </c>
      <c r="M105" s="305">
        <v>13</v>
      </c>
      <c r="N105" s="860" t="e">
        <f t="shared" ca="1" si="21"/>
        <v>#NAME?</v>
      </c>
      <c r="O105" s="305"/>
      <c r="P105" s="695"/>
      <c r="Q105" s="858"/>
      <c r="R105" s="695"/>
      <c r="S105" s="695"/>
      <c r="T105" s="695"/>
      <c r="U105" s="695"/>
      <c r="V105" s="695"/>
      <c r="W105" s="695"/>
      <c r="X105" s="862"/>
      <c r="Y105" s="695"/>
      <c r="Z105" s="695"/>
      <c r="AA105" s="695"/>
      <c r="AB105" s="695"/>
      <c r="AC105" s="695"/>
      <c r="AD105" s="695"/>
      <c r="AE105" s="661"/>
      <c r="AF105" s="661"/>
    </row>
    <row r="106" spans="1:32" ht="15.75" customHeight="1">
      <c r="A106" s="857"/>
      <c r="B106" s="864">
        <f t="shared" si="7"/>
        <v>100</v>
      </c>
      <c r="C106" s="695"/>
      <c r="D106" s="859" t="s">
        <v>2641</v>
      </c>
      <c r="E106" s="305">
        <v>225</v>
      </c>
      <c r="F106" s="305">
        <v>222</v>
      </c>
      <c r="G106" s="305">
        <v>215</v>
      </c>
      <c r="H106" s="305" t="s">
        <v>11189</v>
      </c>
      <c r="I106" s="305"/>
      <c r="J106" s="859"/>
      <c r="K106" s="695"/>
      <c r="L106" s="305">
        <v>50</v>
      </c>
      <c r="M106" s="305">
        <v>0</v>
      </c>
      <c r="N106" s="860" t="e">
        <f t="shared" ca="1" si="21"/>
        <v>#NAME?</v>
      </c>
      <c r="O106" s="305"/>
      <c r="P106" s="695"/>
      <c r="Q106" s="858"/>
      <c r="R106" s="695">
        <v>2016</v>
      </c>
      <c r="S106" s="695" t="s">
        <v>2232</v>
      </c>
      <c r="T106" s="695" t="s">
        <v>2232</v>
      </c>
      <c r="U106" s="695" t="s">
        <v>2232</v>
      </c>
      <c r="V106" s="695" t="s">
        <v>2232</v>
      </c>
      <c r="W106" s="695" t="s">
        <v>2232</v>
      </c>
      <c r="X106" s="862"/>
      <c r="Y106" s="695" t="s">
        <v>11190</v>
      </c>
      <c r="Z106" s="695">
        <v>12</v>
      </c>
      <c r="AA106" s="695">
        <v>3</v>
      </c>
      <c r="AB106" s="695">
        <v>4</v>
      </c>
      <c r="AC106" s="695">
        <v>5</v>
      </c>
      <c r="AD106" s="695" t="s">
        <v>2232</v>
      </c>
      <c r="AE106" s="661" t="s">
        <v>11269</v>
      </c>
      <c r="AF106" s="661"/>
    </row>
    <row r="107" spans="1:32" ht="15.75" customHeight="1">
      <c r="A107" s="857"/>
      <c r="B107" s="864">
        <f t="shared" si="7"/>
        <v>101</v>
      </c>
      <c r="C107" s="695" t="s">
        <v>11210</v>
      </c>
      <c r="D107" s="859" t="s">
        <v>2642</v>
      </c>
      <c r="E107" s="305" t="s">
        <v>11270</v>
      </c>
      <c r="F107" s="305" t="s">
        <v>11270</v>
      </c>
      <c r="G107" s="305"/>
      <c r="H107" s="305" t="s">
        <v>11189</v>
      </c>
      <c r="I107" s="305">
        <v>500</v>
      </c>
      <c r="J107" s="859">
        <v>510</v>
      </c>
      <c r="K107" s="695"/>
      <c r="L107" s="305">
        <v>65</v>
      </c>
      <c r="M107" s="305">
        <v>20</v>
      </c>
      <c r="N107" s="860" t="e">
        <f t="shared" ca="1" si="21"/>
        <v>#NAME?</v>
      </c>
      <c r="O107" s="305">
        <v>4</v>
      </c>
      <c r="P107" s="695">
        <v>1</v>
      </c>
      <c r="Q107" s="858">
        <v>1</v>
      </c>
      <c r="R107" s="695"/>
      <c r="S107" s="695"/>
      <c r="T107" s="695"/>
      <c r="U107" s="695"/>
      <c r="V107" s="695"/>
      <c r="W107" s="695"/>
      <c r="X107" s="862"/>
      <c r="Y107" s="695"/>
      <c r="Z107" s="695"/>
      <c r="AA107" s="695"/>
      <c r="AB107" s="695"/>
      <c r="AC107" s="695"/>
      <c r="AD107" s="695"/>
      <c r="AE107" s="661"/>
      <c r="AF107" s="661"/>
    </row>
    <row r="108" spans="1:32" ht="15.75" customHeight="1">
      <c r="A108" s="857"/>
      <c r="B108" s="864">
        <f t="shared" si="7"/>
        <v>102</v>
      </c>
      <c r="C108" s="695"/>
      <c r="D108" s="859" t="s">
        <v>11223</v>
      </c>
      <c r="E108" s="305">
        <v>264</v>
      </c>
      <c r="F108" s="305">
        <v>270</v>
      </c>
      <c r="G108" s="305"/>
      <c r="H108" s="305" t="s">
        <v>11189</v>
      </c>
      <c r="I108" s="305"/>
      <c r="J108" s="859"/>
      <c r="K108" s="695"/>
      <c r="L108" s="305">
        <v>107</v>
      </c>
      <c r="M108" s="305"/>
      <c r="N108" s="860" t="e">
        <f t="shared" ca="1" si="21"/>
        <v>#NAME?</v>
      </c>
      <c r="O108" s="305"/>
      <c r="P108" s="695"/>
      <c r="Q108" s="858"/>
      <c r="R108" s="695">
        <v>2019</v>
      </c>
      <c r="S108" s="695"/>
      <c r="T108" s="695"/>
      <c r="U108" s="695"/>
      <c r="V108" s="695"/>
      <c r="W108" s="695"/>
      <c r="X108" s="862"/>
      <c r="Y108" s="695" t="s">
        <v>11188</v>
      </c>
      <c r="Z108" s="695">
        <v>5</v>
      </c>
      <c r="AA108" s="695">
        <v>2</v>
      </c>
      <c r="AB108" s="695">
        <v>2</v>
      </c>
      <c r="AC108" s="695">
        <v>6</v>
      </c>
      <c r="AD108" s="695"/>
      <c r="AE108" s="661"/>
      <c r="AF108" s="661"/>
    </row>
    <row r="109" spans="1:32" ht="15.75" customHeight="1">
      <c r="A109" s="863"/>
      <c r="B109" s="864">
        <f t="shared" si="7"/>
        <v>103</v>
      </c>
      <c r="C109" s="747" t="s">
        <v>11271</v>
      </c>
      <c r="D109" s="864" t="s">
        <v>2642</v>
      </c>
      <c r="E109" s="747">
        <v>217</v>
      </c>
      <c r="F109" s="747">
        <v>225</v>
      </c>
      <c r="G109" s="747"/>
      <c r="H109" s="747" t="s">
        <v>11189</v>
      </c>
      <c r="I109" s="747">
        <v>478</v>
      </c>
      <c r="J109" s="864">
        <v>564</v>
      </c>
      <c r="K109" s="747"/>
      <c r="L109" s="747">
        <v>37</v>
      </c>
      <c r="M109" s="747">
        <v>10</v>
      </c>
      <c r="N109" s="860" t="e">
        <f t="shared" ca="1" si="21"/>
        <v>#NAME?</v>
      </c>
      <c r="O109" s="747">
        <v>1</v>
      </c>
      <c r="P109" s="747"/>
      <c r="Q109" s="864"/>
      <c r="R109" s="747">
        <v>2021</v>
      </c>
      <c r="S109" s="747" t="s">
        <v>4154</v>
      </c>
      <c r="T109" s="747" t="s">
        <v>2232</v>
      </c>
      <c r="U109" s="747" t="s">
        <v>2232</v>
      </c>
      <c r="V109" s="747" t="s">
        <v>1228</v>
      </c>
      <c r="W109" s="747"/>
      <c r="X109" s="865" t="s">
        <v>11199</v>
      </c>
      <c r="Y109" s="747"/>
      <c r="Z109" s="747">
        <v>1</v>
      </c>
      <c r="AA109" s="747">
        <v>1</v>
      </c>
      <c r="AB109" s="747">
        <v>5</v>
      </c>
      <c r="AC109" s="747">
        <v>4</v>
      </c>
      <c r="AD109" s="747" t="s">
        <v>2232</v>
      </c>
      <c r="AE109" s="467"/>
      <c r="AF109" s="467"/>
    </row>
    <row r="110" spans="1:32" ht="15.75" customHeight="1">
      <c r="A110" s="863"/>
      <c r="B110" s="864">
        <f t="shared" si="7"/>
        <v>104</v>
      </c>
      <c r="C110" s="747" t="s">
        <v>11184</v>
      </c>
      <c r="D110" s="864" t="s">
        <v>11272</v>
      </c>
      <c r="E110" s="747">
        <v>216</v>
      </c>
      <c r="F110" s="747">
        <v>245</v>
      </c>
      <c r="G110" s="747"/>
      <c r="H110" s="747" t="s">
        <v>11186</v>
      </c>
      <c r="I110" s="747"/>
      <c r="J110" s="864"/>
      <c r="K110" s="747"/>
      <c r="L110" s="747">
        <v>40</v>
      </c>
      <c r="M110" s="747">
        <v>2</v>
      </c>
      <c r="N110" s="860" t="e">
        <f t="shared" ca="1" si="21"/>
        <v>#NAME?</v>
      </c>
      <c r="O110" s="747"/>
      <c r="P110" s="747"/>
      <c r="Q110" s="864"/>
      <c r="R110" s="747">
        <v>2021</v>
      </c>
      <c r="S110" s="747" t="s">
        <v>2232</v>
      </c>
      <c r="T110" s="747" t="s">
        <v>2232</v>
      </c>
      <c r="U110" s="747" t="s">
        <v>2232</v>
      </c>
      <c r="V110" s="747" t="s">
        <v>2232</v>
      </c>
      <c r="W110" s="747" t="s">
        <v>1228</v>
      </c>
      <c r="X110" s="865" t="s">
        <v>11198</v>
      </c>
      <c r="Y110" s="747" t="s">
        <v>8782</v>
      </c>
      <c r="Z110" s="747">
        <v>8</v>
      </c>
      <c r="AA110" s="747">
        <v>6</v>
      </c>
      <c r="AB110" s="747">
        <v>8</v>
      </c>
      <c r="AC110" s="747">
        <v>1</v>
      </c>
      <c r="AD110" s="747" t="s">
        <v>2232</v>
      </c>
      <c r="AE110" s="467" t="s">
        <v>11273</v>
      </c>
      <c r="AF110" s="467"/>
    </row>
    <row r="111" spans="1:32" ht="16.5" customHeight="1">
      <c r="A111" s="857"/>
      <c r="B111" s="864">
        <f t="shared" si="7"/>
        <v>105</v>
      </c>
      <c r="C111" s="695" t="s">
        <v>11274</v>
      </c>
      <c r="D111" s="859" t="s">
        <v>9042</v>
      </c>
      <c r="E111" s="305">
        <v>218</v>
      </c>
      <c r="F111" s="305">
        <v>232</v>
      </c>
      <c r="G111" s="305"/>
      <c r="H111" s="305" t="s">
        <v>11189</v>
      </c>
      <c r="I111" s="305"/>
      <c r="J111" s="859"/>
      <c r="K111" s="695"/>
      <c r="L111" s="305">
        <v>31</v>
      </c>
      <c r="M111" s="305">
        <v>18</v>
      </c>
      <c r="N111" s="860" t="e">
        <f t="shared" ca="1" si="21"/>
        <v>#NAME?</v>
      </c>
      <c r="O111" s="305">
        <v>1</v>
      </c>
      <c r="P111" s="695"/>
      <c r="Q111" s="858">
        <v>2</v>
      </c>
      <c r="R111" s="695">
        <v>2021</v>
      </c>
      <c r="S111" s="695" t="s">
        <v>2232</v>
      </c>
      <c r="T111" s="695" t="s">
        <v>4154</v>
      </c>
      <c r="U111" s="695" t="s">
        <v>2232</v>
      </c>
      <c r="V111" s="695" t="s">
        <v>1228</v>
      </c>
      <c r="W111" s="695" t="s">
        <v>1228</v>
      </c>
      <c r="X111" s="862" t="s">
        <v>11238</v>
      </c>
      <c r="Y111" s="695" t="s">
        <v>4154</v>
      </c>
      <c r="Z111" s="695">
        <v>20</v>
      </c>
      <c r="AA111" s="695">
        <v>6</v>
      </c>
      <c r="AB111" s="695">
        <v>8</v>
      </c>
      <c r="AC111" s="695">
        <v>1</v>
      </c>
      <c r="AD111" s="695" t="s">
        <v>2232</v>
      </c>
      <c r="AE111" s="661"/>
      <c r="AF111" s="661"/>
    </row>
    <row r="112" spans="1:32" ht="15.75" customHeight="1">
      <c r="A112" s="857"/>
      <c r="B112" s="864">
        <f t="shared" si="7"/>
        <v>106</v>
      </c>
      <c r="C112" s="695" t="s">
        <v>11210</v>
      </c>
      <c r="D112" s="859" t="s">
        <v>2641</v>
      </c>
      <c r="E112" s="305">
        <v>250</v>
      </c>
      <c r="F112" s="305">
        <v>265</v>
      </c>
      <c r="G112" s="305"/>
      <c r="H112" s="305" t="s">
        <v>11186</v>
      </c>
      <c r="I112" s="305"/>
      <c r="J112" s="859"/>
      <c r="K112" s="695" t="s">
        <v>2232</v>
      </c>
      <c r="L112" s="305">
        <v>22</v>
      </c>
      <c r="M112" s="305">
        <v>20</v>
      </c>
      <c r="N112" s="860" t="e">
        <f t="shared" ca="1" si="21"/>
        <v>#NAME?</v>
      </c>
      <c r="O112" s="305">
        <v>1</v>
      </c>
      <c r="P112" s="695">
        <v>5</v>
      </c>
      <c r="Q112" s="858">
        <v>15</v>
      </c>
      <c r="R112" s="695">
        <v>2021</v>
      </c>
      <c r="S112" s="695" t="s">
        <v>1228</v>
      </c>
      <c r="T112" s="695" t="s">
        <v>4154</v>
      </c>
      <c r="U112" s="695" t="s">
        <v>1228</v>
      </c>
      <c r="V112" s="695" t="s">
        <v>2232</v>
      </c>
      <c r="W112" s="695" t="s">
        <v>1228</v>
      </c>
      <c r="X112" s="862" t="s">
        <v>11211</v>
      </c>
      <c r="Y112" s="695" t="s">
        <v>11188</v>
      </c>
      <c r="Z112" s="695">
        <v>12</v>
      </c>
      <c r="AA112" s="695">
        <v>5</v>
      </c>
      <c r="AB112" s="695">
        <v>13</v>
      </c>
      <c r="AC112" s="695">
        <v>3</v>
      </c>
      <c r="AD112" s="695" t="s">
        <v>2232</v>
      </c>
      <c r="AE112" s="661"/>
      <c r="AF112" s="661"/>
    </row>
    <row r="113" spans="1:32" ht="15.75" customHeight="1">
      <c r="A113" s="857"/>
      <c r="B113" s="864">
        <f t="shared" si="7"/>
        <v>107</v>
      </c>
      <c r="C113" s="695" t="s">
        <v>11210</v>
      </c>
      <c r="D113" s="859" t="s">
        <v>2641</v>
      </c>
      <c r="E113" s="305">
        <v>251</v>
      </c>
      <c r="F113" s="305">
        <v>277</v>
      </c>
      <c r="G113" s="305"/>
      <c r="H113" s="305" t="s">
        <v>11186</v>
      </c>
      <c r="I113" s="305"/>
      <c r="J113" s="859"/>
      <c r="K113" s="695"/>
      <c r="L113" s="305">
        <v>27</v>
      </c>
      <c r="M113" s="305">
        <v>23</v>
      </c>
      <c r="N113" s="860" t="e">
        <f t="shared" ca="1" si="21"/>
        <v>#NAME?</v>
      </c>
      <c r="O113" s="305"/>
      <c r="P113" s="695">
        <v>7</v>
      </c>
      <c r="Q113" s="858">
        <v>2</v>
      </c>
      <c r="R113" s="695">
        <v>2021</v>
      </c>
      <c r="S113" s="695" t="s">
        <v>1228</v>
      </c>
      <c r="T113" s="695" t="s">
        <v>4154</v>
      </c>
      <c r="U113" s="695" t="s">
        <v>2232</v>
      </c>
      <c r="V113" s="695" t="s">
        <v>1228</v>
      </c>
      <c r="W113" s="695" t="s">
        <v>1228</v>
      </c>
      <c r="X113" s="862" t="s">
        <v>11199</v>
      </c>
      <c r="Y113" s="695" t="s">
        <v>11188</v>
      </c>
      <c r="Z113" s="695">
        <v>3</v>
      </c>
      <c r="AA113" s="695">
        <v>3</v>
      </c>
      <c r="AB113" s="695">
        <v>10</v>
      </c>
      <c r="AC113" s="695">
        <v>3</v>
      </c>
      <c r="AD113" s="695" t="s">
        <v>2232</v>
      </c>
      <c r="AE113" s="661"/>
      <c r="AF113" s="661"/>
    </row>
    <row r="114" spans="1:32" ht="15.75" customHeight="1">
      <c r="A114" s="857"/>
      <c r="B114" s="864">
        <f t="shared" si="7"/>
        <v>108</v>
      </c>
      <c r="C114" s="695"/>
      <c r="D114" s="859" t="s">
        <v>2641</v>
      </c>
      <c r="E114" s="305">
        <v>202</v>
      </c>
      <c r="F114" s="305">
        <v>235</v>
      </c>
      <c r="G114" s="305"/>
      <c r="H114" s="305" t="s">
        <v>11186</v>
      </c>
      <c r="I114" s="305"/>
      <c r="J114" s="859"/>
      <c r="K114" s="695"/>
      <c r="L114" s="305">
        <v>36</v>
      </c>
      <c r="M114" s="305">
        <v>29</v>
      </c>
      <c r="N114" s="860" t="e">
        <f t="shared" ca="1" si="21"/>
        <v>#NAME?</v>
      </c>
      <c r="O114" s="869"/>
      <c r="P114" s="695"/>
      <c r="Q114" s="858">
        <v>15</v>
      </c>
      <c r="R114" s="695">
        <v>2021</v>
      </c>
      <c r="S114" s="695" t="s">
        <v>2232</v>
      </c>
      <c r="T114" s="695" t="s">
        <v>4154</v>
      </c>
      <c r="U114" s="695" t="s">
        <v>2232</v>
      </c>
      <c r="V114" s="695" t="s">
        <v>2232</v>
      </c>
      <c r="W114" s="695" t="s">
        <v>1228</v>
      </c>
      <c r="X114" s="862" t="s">
        <v>8823</v>
      </c>
      <c r="Y114" s="695"/>
      <c r="Z114" s="695">
        <v>1</v>
      </c>
      <c r="AA114" s="695">
        <v>1</v>
      </c>
      <c r="AB114" s="695">
        <v>10</v>
      </c>
      <c r="AC114" s="695">
        <v>4</v>
      </c>
      <c r="AD114" s="695" t="s">
        <v>2232</v>
      </c>
      <c r="AE114" s="661" t="s">
        <v>11275</v>
      </c>
      <c r="AF114" s="661"/>
    </row>
    <row r="115" spans="1:32" ht="15.75" customHeight="1">
      <c r="A115" s="857"/>
      <c r="B115" s="864">
        <f t="shared" si="7"/>
        <v>109</v>
      </c>
      <c r="C115" s="695" t="s">
        <v>11210</v>
      </c>
      <c r="D115" s="859" t="s">
        <v>2641</v>
      </c>
      <c r="E115" s="305">
        <v>234</v>
      </c>
      <c r="F115" s="305">
        <v>259</v>
      </c>
      <c r="G115" s="305"/>
      <c r="H115" s="305" t="s">
        <v>11186</v>
      </c>
      <c r="I115" s="305"/>
      <c r="J115" s="859"/>
      <c r="K115" s="695"/>
      <c r="L115" s="305">
        <v>58</v>
      </c>
      <c r="M115" s="305">
        <v>27</v>
      </c>
      <c r="N115" s="860" t="e">
        <f t="shared" ca="1" si="21"/>
        <v>#NAME?</v>
      </c>
      <c r="O115" s="305"/>
      <c r="P115" s="695"/>
      <c r="Q115" s="858">
        <v>4</v>
      </c>
      <c r="R115" s="695">
        <v>2021</v>
      </c>
      <c r="S115" s="695" t="s">
        <v>2232</v>
      </c>
      <c r="T115" s="695" t="s">
        <v>2232</v>
      </c>
      <c r="U115" s="695" t="s">
        <v>2232</v>
      </c>
      <c r="V115" s="695" t="s">
        <v>1228</v>
      </c>
      <c r="W115" s="695" t="s">
        <v>4154</v>
      </c>
      <c r="X115" s="862" t="s">
        <v>11187</v>
      </c>
      <c r="Y115" s="695" t="s">
        <v>4154</v>
      </c>
      <c r="Z115" s="695">
        <v>3</v>
      </c>
      <c r="AA115" s="695">
        <v>3</v>
      </c>
      <c r="AB115" s="695">
        <v>6</v>
      </c>
      <c r="AC115" s="695">
        <v>1</v>
      </c>
      <c r="AD115" s="695" t="s">
        <v>2232</v>
      </c>
      <c r="AE115" s="661"/>
      <c r="AF115" s="661" t="s">
        <v>11276</v>
      </c>
    </row>
    <row r="116" spans="1:32" ht="15.75" customHeight="1">
      <c r="A116" s="863"/>
      <c r="B116" s="864">
        <f t="shared" si="7"/>
        <v>110</v>
      </c>
      <c r="C116" s="747"/>
      <c r="D116" s="864" t="s">
        <v>2641</v>
      </c>
      <c r="E116" s="747">
        <v>220</v>
      </c>
      <c r="F116" s="747">
        <v>250</v>
      </c>
      <c r="G116" s="747"/>
      <c r="H116" s="747" t="s">
        <v>11186</v>
      </c>
      <c r="I116" s="747"/>
      <c r="J116" s="864"/>
      <c r="K116" s="747"/>
      <c r="L116" s="747">
        <v>31</v>
      </c>
      <c r="M116" s="747">
        <v>21</v>
      </c>
      <c r="N116" s="860" t="e">
        <f t="shared" ca="1" si="21"/>
        <v>#NAME?</v>
      </c>
      <c r="O116" s="747"/>
      <c r="P116" s="747"/>
      <c r="Q116" s="864"/>
      <c r="R116" s="747">
        <v>2021</v>
      </c>
      <c r="S116" s="747" t="s">
        <v>2232</v>
      </c>
      <c r="T116" s="747" t="s">
        <v>4154</v>
      </c>
      <c r="U116" s="747" t="s">
        <v>2232</v>
      </c>
      <c r="V116" s="747" t="s">
        <v>2232</v>
      </c>
      <c r="W116" s="747" t="s">
        <v>1228</v>
      </c>
      <c r="X116" s="865" t="s">
        <v>11198</v>
      </c>
      <c r="Y116" s="747" t="s">
        <v>11188</v>
      </c>
      <c r="Z116" s="747">
        <v>4</v>
      </c>
      <c r="AA116" s="747">
        <v>4</v>
      </c>
      <c r="AB116" s="747">
        <v>8</v>
      </c>
      <c r="AC116" s="747">
        <v>3</v>
      </c>
      <c r="AD116" s="747" t="s">
        <v>2232</v>
      </c>
      <c r="AE116" s="467"/>
      <c r="AF116" s="467"/>
    </row>
    <row r="117" spans="1:32" ht="15.75" customHeight="1">
      <c r="A117" s="857"/>
      <c r="B117" s="864">
        <f t="shared" si="7"/>
        <v>111</v>
      </c>
      <c r="C117" s="695" t="s">
        <v>11197</v>
      </c>
      <c r="D117" s="859" t="s">
        <v>2641</v>
      </c>
      <c r="E117" s="305">
        <v>206</v>
      </c>
      <c r="F117" s="305" t="s">
        <v>8782</v>
      </c>
      <c r="G117" s="305"/>
      <c r="H117" s="305" t="s">
        <v>11186</v>
      </c>
      <c r="I117" s="305" t="s">
        <v>8876</v>
      </c>
      <c r="J117" s="859" t="s">
        <v>8876</v>
      </c>
      <c r="K117" s="695"/>
      <c r="L117" s="305">
        <v>52</v>
      </c>
      <c r="M117" s="305">
        <v>2</v>
      </c>
      <c r="N117" s="860" t="e">
        <f t="shared" ca="1" si="21"/>
        <v>#NAME?</v>
      </c>
      <c r="O117" s="305"/>
      <c r="P117" s="695"/>
      <c r="Q117" s="858"/>
      <c r="R117" s="695">
        <v>2021</v>
      </c>
      <c r="S117" s="695" t="s">
        <v>4154</v>
      </c>
      <c r="T117" s="695" t="s">
        <v>4154</v>
      </c>
      <c r="U117" s="695" t="s">
        <v>2232</v>
      </c>
      <c r="V117" s="695" t="s">
        <v>2232</v>
      </c>
      <c r="W117" s="695" t="s">
        <v>4154</v>
      </c>
      <c r="X117" s="862" t="s">
        <v>11202</v>
      </c>
      <c r="Y117" s="695" t="s">
        <v>11236</v>
      </c>
      <c r="Z117" s="695">
        <v>2</v>
      </c>
      <c r="AA117" s="695">
        <v>6</v>
      </c>
      <c r="AB117" s="695">
        <v>6</v>
      </c>
      <c r="AC117" s="695">
        <v>3</v>
      </c>
      <c r="AD117" s="695" t="s">
        <v>2232</v>
      </c>
      <c r="AE117" s="661" t="s">
        <v>11277</v>
      </c>
      <c r="AF117" s="661"/>
    </row>
    <row r="118" spans="1:32" ht="15.75" customHeight="1">
      <c r="A118" s="857"/>
      <c r="B118" s="864">
        <f t="shared" si="7"/>
        <v>112</v>
      </c>
      <c r="C118" s="695" t="s">
        <v>11278</v>
      </c>
      <c r="D118" s="859" t="s">
        <v>2641</v>
      </c>
      <c r="E118" s="305">
        <v>224</v>
      </c>
      <c r="F118" s="305" t="s">
        <v>8782</v>
      </c>
      <c r="G118" s="305"/>
      <c r="H118" s="305" t="s">
        <v>11186</v>
      </c>
      <c r="I118" s="305"/>
      <c r="J118" s="859"/>
      <c r="K118" s="695"/>
      <c r="L118" s="305">
        <v>37</v>
      </c>
      <c r="M118" s="305">
        <v>11</v>
      </c>
      <c r="N118" s="860" t="e">
        <f t="shared" ca="1" si="21"/>
        <v>#NAME?</v>
      </c>
      <c r="O118" s="305">
        <v>2</v>
      </c>
      <c r="P118" s="695"/>
      <c r="Q118" s="858">
        <v>2</v>
      </c>
      <c r="R118" s="695">
        <v>2021</v>
      </c>
      <c r="S118" s="695" t="s">
        <v>2232</v>
      </c>
      <c r="T118" s="695" t="s">
        <v>2232</v>
      </c>
      <c r="U118" s="695" t="s">
        <v>2232</v>
      </c>
      <c r="V118" s="695" t="s">
        <v>4154</v>
      </c>
      <c r="W118" s="695" t="s">
        <v>4154</v>
      </c>
      <c r="X118" s="862" t="s">
        <v>11279</v>
      </c>
      <c r="Y118" s="695" t="s">
        <v>8782</v>
      </c>
      <c r="Z118" s="695">
        <v>1</v>
      </c>
      <c r="AA118" s="695">
        <v>1</v>
      </c>
      <c r="AB118" s="695">
        <v>8</v>
      </c>
      <c r="AC118" s="695">
        <v>2</v>
      </c>
      <c r="AD118" s="695" t="s">
        <v>2232</v>
      </c>
      <c r="AE118" s="661" t="s">
        <v>9514</v>
      </c>
      <c r="AF118" s="661"/>
    </row>
    <row r="119" spans="1:32" ht="15.75" customHeight="1">
      <c r="A119" s="857"/>
      <c r="B119" s="864">
        <f t="shared" si="7"/>
        <v>113</v>
      </c>
      <c r="C119" s="695"/>
      <c r="D119" s="859" t="s">
        <v>2641</v>
      </c>
      <c r="E119" s="305">
        <v>205</v>
      </c>
      <c r="F119" s="305">
        <v>238</v>
      </c>
      <c r="G119" s="305"/>
      <c r="H119" s="305" t="s">
        <v>11186</v>
      </c>
      <c r="I119" s="305"/>
      <c r="J119" s="859"/>
      <c r="K119" s="695"/>
      <c r="L119" s="305">
        <v>147</v>
      </c>
      <c r="M119" s="305"/>
      <c r="N119" s="860" t="e">
        <f t="shared" ca="1" si="21"/>
        <v>#NAME?</v>
      </c>
      <c r="O119" s="305"/>
      <c r="P119" s="695"/>
      <c r="Q119" s="858"/>
      <c r="R119" s="695"/>
      <c r="S119" s="695"/>
      <c r="T119" s="695"/>
      <c r="U119" s="695"/>
      <c r="V119" s="695"/>
      <c r="W119" s="695"/>
      <c r="X119" s="862"/>
      <c r="Y119" s="695"/>
      <c r="Z119" s="695"/>
      <c r="AA119" s="695"/>
      <c r="AB119" s="695"/>
      <c r="AC119" s="695"/>
      <c r="AD119" s="695"/>
      <c r="AE119" s="661"/>
      <c r="AF119" s="661"/>
    </row>
    <row r="120" spans="1:32" ht="15.75" customHeight="1">
      <c r="A120" s="857"/>
      <c r="B120" s="864">
        <f t="shared" si="7"/>
        <v>114</v>
      </c>
      <c r="C120" s="695" t="s">
        <v>11280</v>
      </c>
      <c r="D120" s="859" t="s">
        <v>2641</v>
      </c>
      <c r="E120" s="305">
        <v>233</v>
      </c>
      <c r="F120" s="305">
        <v>224</v>
      </c>
      <c r="G120" s="305"/>
      <c r="H120" s="305" t="s">
        <v>11189</v>
      </c>
      <c r="I120" s="305" t="s">
        <v>8876</v>
      </c>
      <c r="J120" s="859" t="s">
        <v>8876</v>
      </c>
      <c r="K120" s="695" t="s">
        <v>2232</v>
      </c>
      <c r="L120" s="305">
        <v>100</v>
      </c>
      <c r="M120" s="305">
        <v>12</v>
      </c>
      <c r="N120" s="860" t="e">
        <f t="shared" ca="1" si="21"/>
        <v>#NAME?</v>
      </c>
      <c r="O120" s="305">
        <v>25</v>
      </c>
      <c r="P120" s="695"/>
      <c r="Q120" s="858">
        <v>12</v>
      </c>
      <c r="R120" s="695">
        <v>2020</v>
      </c>
      <c r="S120" s="695" t="s">
        <v>2232</v>
      </c>
      <c r="T120" s="695" t="s">
        <v>2232</v>
      </c>
      <c r="U120" s="695" t="s">
        <v>2232</v>
      </c>
      <c r="V120" s="695" t="s">
        <v>2232</v>
      </c>
      <c r="W120" s="695" t="s">
        <v>4154</v>
      </c>
      <c r="X120" s="862" t="s">
        <v>11202</v>
      </c>
      <c r="Y120" s="695" t="s">
        <v>11196</v>
      </c>
      <c r="Z120" s="695">
        <v>1</v>
      </c>
      <c r="AA120" s="695">
        <v>3</v>
      </c>
      <c r="AB120" s="695">
        <v>8</v>
      </c>
      <c r="AC120" s="695">
        <v>1</v>
      </c>
      <c r="AD120" s="695" t="s">
        <v>2232</v>
      </c>
      <c r="AE120" s="661" t="s">
        <v>11281</v>
      </c>
      <c r="AF120" s="661"/>
    </row>
    <row r="121" spans="1:32" ht="15.75" customHeight="1">
      <c r="A121" s="863"/>
      <c r="B121" s="864">
        <f t="shared" si="7"/>
        <v>115</v>
      </c>
      <c r="C121" s="747"/>
      <c r="D121" s="864" t="s">
        <v>2641</v>
      </c>
      <c r="E121" s="747">
        <v>236</v>
      </c>
      <c r="F121" s="747">
        <v>255</v>
      </c>
      <c r="G121" s="747"/>
      <c r="H121" s="747" t="s">
        <v>11186</v>
      </c>
      <c r="I121" s="747"/>
      <c r="J121" s="864"/>
      <c r="K121" s="747"/>
      <c r="L121" s="747">
        <v>35</v>
      </c>
      <c r="M121" s="747">
        <v>14</v>
      </c>
      <c r="N121" s="860" t="e">
        <f t="shared" ca="1" si="21"/>
        <v>#NAME?</v>
      </c>
      <c r="O121" s="747">
        <v>1</v>
      </c>
      <c r="P121" s="747"/>
      <c r="Q121" s="864"/>
      <c r="R121" s="747">
        <v>2021</v>
      </c>
      <c r="S121" s="747" t="s">
        <v>2232</v>
      </c>
      <c r="T121" s="747" t="s">
        <v>2232</v>
      </c>
      <c r="U121" s="747" t="s">
        <v>2232</v>
      </c>
      <c r="V121" s="747" t="s">
        <v>2232</v>
      </c>
      <c r="W121" s="747" t="s">
        <v>1228</v>
      </c>
      <c r="X121" s="865" t="s">
        <v>8823</v>
      </c>
      <c r="Y121" s="747" t="s">
        <v>11236</v>
      </c>
      <c r="Z121" s="747">
        <v>3</v>
      </c>
      <c r="AA121" s="747">
        <v>4</v>
      </c>
      <c r="AB121" s="747">
        <v>7</v>
      </c>
      <c r="AC121" s="747">
        <v>4</v>
      </c>
      <c r="AD121" s="747" t="s">
        <v>2232</v>
      </c>
      <c r="AE121" s="467"/>
      <c r="AF121" s="467" t="s">
        <v>11282</v>
      </c>
    </row>
    <row r="122" spans="1:32" ht="15.75" customHeight="1">
      <c r="A122" s="863"/>
      <c r="B122" s="864">
        <f t="shared" si="7"/>
        <v>116</v>
      </c>
      <c r="C122" s="747" t="s">
        <v>11214</v>
      </c>
      <c r="D122" s="864" t="s">
        <v>2641</v>
      </c>
      <c r="E122" s="747">
        <v>220</v>
      </c>
      <c r="F122" s="747">
        <v>239</v>
      </c>
      <c r="G122" s="747"/>
      <c r="H122" s="747" t="s">
        <v>11186</v>
      </c>
      <c r="I122" s="747"/>
      <c r="J122" s="864"/>
      <c r="K122" s="747"/>
      <c r="L122" s="747">
        <v>8</v>
      </c>
      <c r="M122" s="747">
        <v>2</v>
      </c>
      <c r="N122" s="860" t="e">
        <f t="shared" ca="1" si="21"/>
        <v>#NAME?</v>
      </c>
      <c r="O122" s="747"/>
      <c r="P122" s="747"/>
      <c r="Q122" s="864"/>
      <c r="R122" s="747">
        <v>2021</v>
      </c>
      <c r="S122" s="747" t="s">
        <v>2232</v>
      </c>
      <c r="T122" s="747" t="s">
        <v>2232</v>
      </c>
      <c r="U122" s="747" t="s">
        <v>4154</v>
      </c>
      <c r="V122" s="747" t="s">
        <v>2232</v>
      </c>
      <c r="W122" s="747" t="s">
        <v>8782</v>
      </c>
      <c r="X122" s="865" t="s">
        <v>11202</v>
      </c>
      <c r="Y122" s="747" t="s">
        <v>11196</v>
      </c>
      <c r="Z122" s="747">
        <v>15</v>
      </c>
      <c r="AA122" s="747">
        <v>6</v>
      </c>
      <c r="AB122" s="747">
        <v>12</v>
      </c>
      <c r="AC122" s="747">
        <v>2</v>
      </c>
      <c r="AD122" s="747" t="s">
        <v>2232</v>
      </c>
      <c r="AE122" s="467"/>
      <c r="AF122" s="467"/>
    </row>
    <row r="123" spans="1:32" ht="15.75" customHeight="1">
      <c r="A123" s="857"/>
      <c r="B123" s="864">
        <f t="shared" si="7"/>
        <v>117</v>
      </c>
      <c r="C123" s="695" t="s">
        <v>11283</v>
      </c>
      <c r="D123" s="859" t="s">
        <v>11272</v>
      </c>
      <c r="E123" s="305">
        <v>247</v>
      </c>
      <c r="F123" s="305">
        <v>246</v>
      </c>
      <c r="G123" s="305" t="s">
        <v>8782</v>
      </c>
      <c r="H123" s="305" t="s">
        <v>11189</v>
      </c>
      <c r="I123" s="305"/>
      <c r="J123" s="859"/>
      <c r="K123" s="695"/>
      <c r="L123" s="305">
        <v>110</v>
      </c>
      <c r="M123" s="305"/>
      <c r="N123" s="860" t="e">
        <f t="shared" ca="1" si="21"/>
        <v>#NAME?</v>
      </c>
      <c r="O123" s="305"/>
      <c r="P123" s="695"/>
      <c r="Q123" s="858"/>
      <c r="R123" s="695">
        <v>2020</v>
      </c>
      <c r="S123" s="695" t="s">
        <v>4154</v>
      </c>
      <c r="T123" s="695" t="s">
        <v>4154</v>
      </c>
      <c r="U123" s="695" t="s">
        <v>4154</v>
      </c>
      <c r="V123" s="695" t="s">
        <v>1228</v>
      </c>
      <c r="W123" s="695" t="s">
        <v>1228</v>
      </c>
      <c r="X123" s="862" t="s">
        <v>11187</v>
      </c>
      <c r="Y123" s="695" t="s">
        <v>11190</v>
      </c>
      <c r="Z123" s="695">
        <v>41</v>
      </c>
      <c r="AA123" s="695">
        <v>9</v>
      </c>
      <c r="AB123" s="695">
        <v>9</v>
      </c>
      <c r="AC123" s="695">
        <v>6</v>
      </c>
      <c r="AD123" s="695" t="s">
        <v>1228</v>
      </c>
      <c r="AE123" s="661" t="s">
        <v>11284</v>
      </c>
      <c r="AF123" s="661"/>
    </row>
    <row r="124" spans="1:32" ht="15.75" customHeight="1">
      <c r="A124" s="863"/>
      <c r="B124" s="864">
        <f t="shared" si="7"/>
        <v>118</v>
      </c>
      <c r="C124" s="747" t="s">
        <v>11210</v>
      </c>
      <c r="D124" s="864" t="s">
        <v>2641</v>
      </c>
      <c r="E124" s="747">
        <v>221</v>
      </c>
      <c r="F124" s="747">
        <v>238</v>
      </c>
      <c r="G124" s="747"/>
      <c r="H124" s="747" t="s">
        <v>11186</v>
      </c>
      <c r="J124" s="864"/>
      <c r="K124" s="747"/>
      <c r="L124" s="747">
        <v>30</v>
      </c>
      <c r="M124" s="747">
        <v>9</v>
      </c>
      <c r="N124" s="860" t="e">
        <f t="shared" ca="1" si="21"/>
        <v>#NAME?</v>
      </c>
      <c r="O124" s="747"/>
      <c r="P124" s="747"/>
      <c r="Q124" s="864">
        <v>1</v>
      </c>
      <c r="R124" s="747">
        <v>2021</v>
      </c>
      <c r="S124" s="747" t="s">
        <v>2232</v>
      </c>
      <c r="T124" s="747" t="s">
        <v>2232</v>
      </c>
      <c r="U124" s="747" t="s">
        <v>2232</v>
      </c>
      <c r="V124" s="747" t="s">
        <v>2232</v>
      </c>
      <c r="W124" s="747" t="s">
        <v>1228</v>
      </c>
      <c r="X124" s="865" t="s">
        <v>11202</v>
      </c>
      <c r="Y124" s="747" t="s">
        <v>11196</v>
      </c>
      <c r="Z124" s="747">
        <v>3</v>
      </c>
      <c r="AA124" s="747">
        <v>3</v>
      </c>
      <c r="AB124" s="747">
        <v>2</v>
      </c>
      <c r="AC124" s="747">
        <v>1</v>
      </c>
      <c r="AD124" s="747" t="s">
        <v>2232</v>
      </c>
      <c r="AE124" s="467" t="s">
        <v>9460</v>
      </c>
      <c r="AF124" s="467"/>
    </row>
    <row r="125" spans="1:32" ht="15.75" customHeight="1">
      <c r="A125" s="857"/>
      <c r="B125" s="864">
        <f t="shared" si="7"/>
        <v>119</v>
      </c>
      <c r="C125" s="695" t="s">
        <v>11210</v>
      </c>
      <c r="D125" s="859" t="s">
        <v>2641</v>
      </c>
      <c r="E125" s="305">
        <v>230</v>
      </c>
      <c r="F125" s="305">
        <v>256</v>
      </c>
      <c r="G125" s="305"/>
      <c r="H125" s="305" t="s">
        <v>11186</v>
      </c>
      <c r="I125" s="305"/>
      <c r="J125" s="859"/>
      <c r="K125" s="695"/>
      <c r="L125" s="305">
        <v>38</v>
      </c>
      <c r="M125" s="305">
        <v>27</v>
      </c>
      <c r="N125" s="860" t="e">
        <f t="shared" ca="1" si="21"/>
        <v>#NAME?</v>
      </c>
      <c r="O125" s="305">
        <v>1</v>
      </c>
      <c r="P125" s="695">
        <v>6</v>
      </c>
      <c r="Q125" s="858">
        <v>7</v>
      </c>
      <c r="R125" s="695">
        <v>2021</v>
      </c>
      <c r="S125" s="695" t="s">
        <v>1228</v>
      </c>
      <c r="T125" s="695" t="s">
        <v>4154</v>
      </c>
      <c r="U125" s="695" t="s">
        <v>2232</v>
      </c>
      <c r="V125" s="695" t="s">
        <v>1228</v>
      </c>
      <c r="W125" s="695" t="s">
        <v>1228</v>
      </c>
      <c r="X125" s="862" t="s">
        <v>11199</v>
      </c>
      <c r="Y125" s="695" t="s">
        <v>11188</v>
      </c>
      <c r="Z125" s="695">
        <v>3</v>
      </c>
      <c r="AA125" s="695">
        <v>5</v>
      </c>
      <c r="AB125" s="695">
        <v>13</v>
      </c>
      <c r="AC125" s="695">
        <v>3</v>
      </c>
      <c r="AD125" s="695" t="s">
        <v>2232</v>
      </c>
      <c r="AE125" s="661"/>
      <c r="AF125" s="661" t="s">
        <v>11285</v>
      </c>
    </row>
    <row r="126" spans="1:32" ht="15.75" customHeight="1">
      <c r="A126" s="863"/>
      <c r="B126" s="864">
        <f t="shared" si="7"/>
        <v>120</v>
      </c>
      <c r="C126" s="747" t="s">
        <v>11197</v>
      </c>
      <c r="D126" s="864" t="s">
        <v>2641</v>
      </c>
      <c r="E126" s="747">
        <v>222</v>
      </c>
      <c r="F126" s="747">
        <v>222</v>
      </c>
      <c r="G126" s="747"/>
      <c r="H126" s="747" t="s">
        <v>11186</v>
      </c>
      <c r="I126" s="747"/>
      <c r="J126" s="864"/>
      <c r="K126" s="747"/>
      <c r="L126" s="747">
        <v>33</v>
      </c>
      <c r="M126" s="747">
        <v>24</v>
      </c>
      <c r="N126" s="860" t="e">
        <f t="shared" ca="1" si="21"/>
        <v>#NAME?</v>
      </c>
      <c r="O126" s="747">
        <v>1</v>
      </c>
      <c r="P126" s="747"/>
      <c r="Q126" s="864"/>
      <c r="R126" s="747">
        <v>2021</v>
      </c>
      <c r="S126" s="747" t="s">
        <v>2232</v>
      </c>
      <c r="T126" s="747" t="s">
        <v>4154</v>
      </c>
      <c r="U126" s="747" t="s">
        <v>1228</v>
      </c>
      <c r="V126" s="747" t="s">
        <v>1228</v>
      </c>
      <c r="W126" s="747" t="s">
        <v>1228</v>
      </c>
      <c r="X126" s="865" t="s">
        <v>8823</v>
      </c>
      <c r="Y126" s="747" t="s">
        <v>11236</v>
      </c>
      <c r="Z126" s="747">
        <v>4</v>
      </c>
      <c r="AA126" s="747">
        <v>1</v>
      </c>
      <c r="AB126" s="747">
        <v>13</v>
      </c>
      <c r="AC126" s="747">
        <v>1</v>
      </c>
      <c r="AD126" s="747" t="s">
        <v>2232</v>
      </c>
      <c r="AE126" s="467"/>
      <c r="AF126" s="467"/>
    </row>
    <row r="127" spans="1:32" ht="15.75" customHeight="1">
      <c r="A127" s="863"/>
      <c r="B127" s="864">
        <f t="shared" si="7"/>
        <v>121</v>
      </c>
      <c r="C127" s="747"/>
      <c r="D127" s="864" t="s">
        <v>2641</v>
      </c>
      <c r="E127" s="747">
        <v>254</v>
      </c>
      <c r="F127" s="747" t="s">
        <v>11249</v>
      </c>
      <c r="G127" s="747"/>
      <c r="H127" s="747" t="s">
        <v>11186</v>
      </c>
      <c r="I127" s="747"/>
      <c r="J127" s="864"/>
      <c r="K127" s="747"/>
      <c r="L127" s="747">
        <v>32</v>
      </c>
      <c r="M127" s="747">
        <v>5</v>
      </c>
      <c r="N127" s="860" t="e">
        <f t="shared" ca="1" si="21"/>
        <v>#NAME?</v>
      </c>
      <c r="O127" s="627"/>
      <c r="P127" s="747"/>
      <c r="Q127" s="864"/>
      <c r="R127" s="747"/>
      <c r="S127" s="747"/>
      <c r="T127" s="747"/>
      <c r="U127" s="747"/>
      <c r="V127" s="747"/>
      <c r="W127" s="747"/>
      <c r="X127" s="865"/>
      <c r="Y127" s="747"/>
      <c r="Z127" s="747"/>
      <c r="AA127" s="747"/>
      <c r="AB127" s="747"/>
      <c r="AC127" s="747"/>
      <c r="AD127" s="747"/>
      <c r="AE127" s="467"/>
      <c r="AF127" s="467"/>
    </row>
    <row r="128" spans="1:32" ht="15.75" customHeight="1">
      <c r="A128" s="863"/>
      <c r="B128" s="864">
        <f t="shared" si="7"/>
        <v>122</v>
      </c>
      <c r="C128" s="747" t="s">
        <v>11286</v>
      </c>
      <c r="D128" s="864" t="s">
        <v>2641</v>
      </c>
      <c r="E128" s="747">
        <v>238</v>
      </c>
      <c r="F128" s="747">
        <v>262</v>
      </c>
      <c r="G128" s="747"/>
      <c r="H128" s="747" t="s">
        <v>11186</v>
      </c>
      <c r="I128" s="747" t="s">
        <v>8876</v>
      </c>
      <c r="J128" s="864" t="s">
        <v>8876</v>
      </c>
      <c r="K128" s="747" t="s">
        <v>2232</v>
      </c>
      <c r="L128" s="747">
        <v>14</v>
      </c>
      <c r="M128" s="747">
        <v>12</v>
      </c>
      <c r="N128" s="860" t="e">
        <f t="shared" ca="1" si="21"/>
        <v>#NAME?</v>
      </c>
      <c r="O128" s="747"/>
      <c r="P128" s="747"/>
      <c r="Q128" s="864">
        <v>1</v>
      </c>
      <c r="R128" s="747">
        <v>2021</v>
      </c>
      <c r="S128" s="747" t="s">
        <v>4154</v>
      </c>
      <c r="T128" s="747" t="s">
        <v>4154</v>
      </c>
      <c r="U128" s="747" t="s">
        <v>2232</v>
      </c>
      <c r="V128" s="747" t="s">
        <v>1228</v>
      </c>
      <c r="W128" s="747" t="s">
        <v>1228</v>
      </c>
      <c r="X128" s="865" t="s">
        <v>11199</v>
      </c>
      <c r="Y128" s="747"/>
      <c r="Z128" s="747">
        <v>4</v>
      </c>
      <c r="AA128" s="747">
        <v>3</v>
      </c>
      <c r="AB128" s="747">
        <v>13</v>
      </c>
      <c r="AC128" s="747">
        <v>6</v>
      </c>
      <c r="AD128" s="747" t="s">
        <v>2232</v>
      </c>
      <c r="AE128" s="467" t="s">
        <v>9460</v>
      </c>
      <c r="AF128" s="467"/>
    </row>
    <row r="129" spans="1:32" ht="15.75" customHeight="1">
      <c r="A129" s="857"/>
      <c r="B129" s="864">
        <f t="shared" si="7"/>
        <v>123</v>
      </c>
      <c r="C129" s="695" t="s">
        <v>11287</v>
      </c>
      <c r="D129" s="859" t="s">
        <v>2641</v>
      </c>
      <c r="E129" s="305">
        <v>247</v>
      </c>
      <c r="F129" s="305">
        <v>261</v>
      </c>
      <c r="G129" s="305"/>
      <c r="H129" s="305" t="s">
        <v>11186</v>
      </c>
      <c r="I129" s="305"/>
      <c r="J129" s="859"/>
      <c r="K129" s="695"/>
      <c r="L129" s="305">
        <v>28</v>
      </c>
      <c r="M129" s="305">
        <v>19</v>
      </c>
      <c r="N129" s="860" t="e">
        <f t="shared" ca="1" si="21"/>
        <v>#NAME?</v>
      </c>
      <c r="O129" s="305"/>
      <c r="P129" s="695"/>
      <c r="Q129" s="858"/>
      <c r="R129" s="695">
        <v>2021</v>
      </c>
      <c r="S129" s="695" t="s">
        <v>1228</v>
      </c>
      <c r="T129" s="695" t="s">
        <v>4154</v>
      </c>
      <c r="U129" s="695" t="s">
        <v>1228</v>
      </c>
      <c r="V129" s="695" t="s">
        <v>1228</v>
      </c>
      <c r="W129" s="695" t="s">
        <v>1228</v>
      </c>
      <c r="X129" s="862" t="s">
        <v>11199</v>
      </c>
      <c r="Y129" s="695" t="s">
        <v>11188</v>
      </c>
      <c r="Z129" s="695">
        <v>9</v>
      </c>
      <c r="AA129" s="695">
        <v>7</v>
      </c>
      <c r="AB129" s="695">
        <v>10</v>
      </c>
      <c r="AC129" s="695">
        <v>7</v>
      </c>
      <c r="AD129" s="695" t="s">
        <v>2232</v>
      </c>
      <c r="AE129" s="661"/>
      <c r="AF129" s="661"/>
    </row>
    <row r="130" spans="1:32" ht="15.75" customHeight="1">
      <c r="A130" s="857"/>
      <c r="B130" s="864">
        <f t="shared" si="7"/>
        <v>124</v>
      </c>
      <c r="C130" s="695" t="s">
        <v>11288</v>
      </c>
      <c r="D130" s="859" t="s">
        <v>11223</v>
      </c>
      <c r="E130" s="305">
        <v>225</v>
      </c>
      <c r="F130" s="305">
        <v>245</v>
      </c>
      <c r="G130" s="305" t="s">
        <v>11289</v>
      </c>
      <c r="H130" s="305" t="s">
        <v>11186</v>
      </c>
      <c r="I130" s="305"/>
      <c r="J130" s="859"/>
      <c r="K130" s="695"/>
      <c r="L130" s="305">
        <v>150</v>
      </c>
      <c r="M130" s="305"/>
      <c r="N130" s="860" t="e">
        <f t="shared" ca="1" si="21"/>
        <v>#NAME?</v>
      </c>
      <c r="O130" s="305"/>
      <c r="P130" s="695"/>
      <c r="Q130" s="858"/>
      <c r="R130" s="695">
        <v>2017</v>
      </c>
      <c r="S130" s="695"/>
      <c r="T130" s="695"/>
      <c r="U130" s="695"/>
      <c r="V130" s="695"/>
      <c r="W130" s="695"/>
      <c r="X130" s="862"/>
      <c r="Y130" s="695"/>
      <c r="Z130" s="695">
        <v>2</v>
      </c>
      <c r="AA130" s="695">
        <v>2</v>
      </c>
      <c r="AB130" s="695">
        <v>9</v>
      </c>
      <c r="AC130" s="695">
        <v>7</v>
      </c>
      <c r="AD130" s="695" t="s">
        <v>1228</v>
      </c>
      <c r="AE130" s="661" t="s">
        <v>11290</v>
      </c>
      <c r="AF130" s="661"/>
    </row>
    <row r="131" spans="1:32" ht="15.75" customHeight="1">
      <c r="A131" s="863"/>
      <c r="B131" s="864">
        <f t="shared" si="7"/>
        <v>125</v>
      </c>
      <c r="C131" s="747" t="s">
        <v>11230</v>
      </c>
      <c r="D131" s="864" t="s">
        <v>2641</v>
      </c>
      <c r="E131" s="747">
        <v>254</v>
      </c>
      <c r="F131" s="747"/>
      <c r="G131" s="747"/>
      <c r="H131" s="747" t="s">
        <v>11189</v>
      </c>
      <c r="I131" s="747"/>
      <c r="J131" s="864"/>
      <c r="K131" s="747"/>
      <c r="L131" s="747">
        <v>11</v>
      </c>
      <c r="M131" s="747">
        <v>9</v>
      </c>
      <c r="N131" s="860" t="e">
        <f t="shared" ca="1" si="21"/>
        <v>#NAME?</v>
      </c>
      <c r="O131" s="747"/>
      <c r="P131" s="747"/>
      <c r="Q131" s="864"/>
      <c r="R131" s="747">
        <v>2021</v>
      </c>
      <c r="S131" s="747" t="s">
        <v>4154</v>
      </c>
      <c r="T131" s="747" t="s">
        <v>4154</v>
      </c>
      <c r="U131" s="747" t="s">
        <v>4154</v>
      </c>
      <c r="V131" s="747" t="s">
        <v>1228</v>
      </c>
      <c r="W131" s="747" t="s">
        <v>1228</v>
      </c>
      <c r="X131" s="865" t="s">
        <v>11199</v>
      </c>
      <c r="Y131" s="747" t="s">
        <v>4154</v>
      </c>
      <c r="Z131" s="747">
        <v>6</v>
      </c>
      <c r="AA131" s="747">
        <v>3</v>
      </c>
      <c r="AB131" s="747">
        <v>6</v>
      </c>
      <c r="AC131" s="747">
        <v>1</v>
      </c>
      <c r="AD131" s="747" t="s">
        <v>2232</v>
      </c>
      <c r="AE131" s="467" t="s">
        <v>9460</v>
      </c>
      <c r="AF131" s="467"/>
    </row>
    <row r="132" spans="1:32" ht="15.75" customHeight="1">
      <c r="A132" s="857"/>
      <c r="B132" s="864">
        <f t="shared" si="7"/>
        <v>126</v>
      </c>
      <c r="C132" s="695" t="s">
        <v>11210</v>
      </c>
      <c r="D132" s="859" t="s">
        <v>2641</v>
      </c>
      <c r="E132" s="305">
        <v>218</v>
      </c>
      <c r="F132" s="305">
        <v>251</v>
      </c>
      <c r="G132" s="305"/>
      <c r="H132" s="305" t="s">
        <v>11186</v>
      </c>
      <c r="I132" s="305"/>
      <c r="J132" s="859"/>
      <c r="K132" s="695"/>
      <c r="L132" s="305">
        <v>42</v>
      </c>
      <c r="M132" s="305">
        <v>2</v>
      </c>
      <c r="N132" s="860" t="e">
        <f t="shared" ca="1" si="21"/>
        <v>#NAME?</v>
      </c>
      <c r="O132" s="305"/>
      <c r="P132" s="695"/>
      <c r="Q132" s="858"/>
      <c r="R132" s="695"/>
      <c r="S132" s="695"/>
      <c r="T132" s="695"/>
      <c r="U132" s="695"/>
      <c r="V132" s="695"/>
      <c r="W132" s="695"/>
      <c r="X132" s="862"/>
      <c r="Y132" s="695"/>
      <c r="Z132" s="695"/>
      <c r="AA132" s="695"/>
      <c r="AB132" s="695"/>
      <c r="AC132" s="695"/>
      <c r="AD132" s="695"/>
      <c r="AE132" s="661"/>
      <c r="AF132" s="661"/>
    </row>
    <row r="133" spans="1:32" ht="15.75" customHeight="1">
      <c r="A133" s="863"/>
      <c r="B133" s="864">
        <f t="shared" si="7"/>
        <v>127</v>
      </c>
      <c r="C133" s="747" t="s">
        <v>11233</v>
      </c>
      <c r="D133" s="864" t="s">
        <v>2641</v>
      </c>
      <c r="E133" s="747">
        <v>237</v>
      </c>
      <c r="F133" s="747">
        <v>252</v>
      </c>
      <c r="G133" s="747"/>
      <c r="H133" s="747"/>
      <c r="I133" s="747"/>
      <c r="J133" s="864"/>
      <c r="K133" s="747"/>
      <c r="L133" s="747">
        <v>17</v>
      </c>
      <c r="M133" s="747">
        <v>1</v>
      </c>
      <c r="N133" s="860" t="e">
        <f t="shared" ca="1" si="21"/>
        <v>#NAME?</v>
      </c>
      <c r="O133" s="747"/>
      <c r="P133" s="747"/>
      <c r="Q133" s="864"/>
      <c r="R133" s="747">
        <v>2015</v>
      </c>
      <c r="S133" s="747"/>
      <c r="T133" s="747"/>
      <c r="U133" s="747"/>
      <c r="V133" s="747"/>
      <c r="W133" s="747"/>
      <c r="X133" s="865"/>
      <c r="Y133" s="747"/>
      <c r="Z133" s="747"/>
      <c r="AA133" s="747"/>
      <c r="AB133" s="747"/>
      <c r="AC133" s="747"/>
      <c r="AD133" s="747"/>
      <c r="AE133" s="467"/>
      <c r="AF133" s="467"/>
    </row>
    <row r="134" spans="1:32" ht="15.75" customHeight="1">
      <c r="A134" s="863"/>
      <c r="B134" s="864">
        <f t="shared" si="7"/>
        <v>128</v>
      </c>
      <c r="C134" s="747"/>
      <c r="D134" s="864" t="s">
        <v>11223</v>
      </c>
      <c r="E134" s="747">
        <v>230</v>
      </c>
      <c r="F134" s="747">
        <v>239</v>
      </c>
      <c r="G134" s="747"/>
      <c r="H134" s="747" t="s">
        <v>11186</v>
      </c>
      <c r="I134" s="747"/>
      <c r="J134" s="864"/>
      <c r="K134" s="747"/>
      <c r="L134" s="747">
        <v>139</v>
      </c>
      <c r="M134" s="747">
        <v>9</v>
      </c>
      <c r="N134" s="860" t="e">
        <f t="shared" ca="1" si="21"/>
        <v>#NAME?</v>
      </c>
      <c r="O134" s="747">
        <v>6</v>
      </c>
      <c r="P134" s="747"/>
      <c r="Q134" s="864">
        <v>1</v>
      </c>
      <c r="R134" s="747">
        <v>2021</v>
      </c>
      <c r="S134" s="747" t="s">
        <v>4154</v>
      </c>
      <c r="T134" s="747"/>
      <c r="U134" s="747"/>
      <c r="V134" s="747"/>
      <c r="W134" s="747"/>
      <c r="X134" s="865"/>
      <c r="Y134" s="747"/>
      <c r="Z134" s="747"/>
      <c r="AA134" s="747"/>
      <c r="AB134" s="747"/>
      <c r="AC134" s="747"/>
      <c r="AD134" s="747"/>
      <c r="AE134" s="467"/>
      <c r="AF134" s="467"/>
    </row>
    <row r="135" spans="1:32" ht="15.75" customHeight="1">
      <c r="A135" s="863"/>
      <c r="B135" s="864">
        <f t="shared" si="7"/>
        <v>129</v>
      </c>
      <c r="C135" s="747" t="s">
        <v>11210</v>
      </c>
      <c r="D135" s="864" t="s">
        <v>2642</v>
      </c>
      <c r="E135" s="747">
        <v>234</v>
      </c>
      <c r="F135" s="747">
        <v>249</v>
      </c>
      <c r="G135" s="747"/>
      <c r="H135" s="747" t="s">
        <v>11186</v>
      </c>
      <c r="I135" s="747">
        <v>629</v>
      </c>
      <c r="J135" s="864">
        <v>587</v>
      </c>
      <c r="K135" s="747"/>
      <c r="L135" s="747">
        <v>64</v>
      </c>
      <c r="M135" s="747">
        <v>20</v>
      </c>
      <c r="N135" s="860" t="e">
        <f t="shared" ca="1" si="21"/>
        <v>#NAME?</v>
      </c>
      <c r="O135" s="747">
        <v>8</v>
      </c>
      <c r="P135" s="747">
        <v>4</v>
      </c>
      <c r="Q135" s="864">
        <v>5</v>
      </c>
      <c r="R135" s="747">
        <v>2021</v>
      </c>
      <c r="S135" s="747"/>
      <c r="T135" s="747" t="s">
        <v>1228</v>
      </c>
      <c r="U135" s="747"/>
      <c r="V135" s="747" t="s">
        <v>1228</v>
      </c>
      <c r="W135" s="747"/>
      <c r="X135" s="865"/>
      <c r="Y135" s="747"/>
      <c r="Z135" s="747"/>
      <c r="AA135" s="747"/>
      <c r="AB135" s="747"/>
      <c r="AC135" s="747"/>
      <c r="AD135" s="747"/>
      <c r="AE135" s="467"/>
      <c r="AF135" s="467"/>
    </row>
    <row r="136" spans="1:32" ht="15.75" customHeight="1">
      <c r="A136" s="857"/>
      <c r="B136" s="864">
        <f t="shared" si="7"/>
        <v>130</v>
      </c>
      <c r="C136" s="695" t="s">
        <v>11221</v>
      </c>
      <c r="D136" s="859" t="s">
        <v>2641</v>
      </c>
      <c r="E136" s="305">
        <v>216</v>
      </c>
      <c r="F136" s="305">
        <v>239</v>
      </c>
      <c r="G136" s="305"/>
      <c r="H136" s="305" t="s">
        <v>11186</v>
      </c>
      <c r="I136" s="305"/>
      <c r="J136" s="859"/>
      <c r="K136" s="695"/>
      <c r="L136" s="305">
        <v>34</v>
      </c>
      <c r="M136" s="305">
        <v>16</v>
      </c>
      <c r="N136" s="860" t="e">
        <f t="shared" ca="1" si="21"/>
        <v>#NAME?</v>
      </c>
      <c r="O136" s="305">
        <v>1</v>
      </c>
      <c r="Q136" s="858">
        <v>1</v>
      </c>
      <c r="R136" s="695">
        <v>2021</v>
      </c>
      <c r="S136" s="695" t="s">
        <v>2232</v>
      </c>
      <c r="T136" s="695" t="s">
        <v>2232</v>
      </c>
      <c r="U136" s="695" t="s">
        <v>2232</v>
      </c>
      <c r="V136" s="695" t="s">
        <v>2232</v>
      </c>
      <c r="W136" s="695" t="s">
        <v>8782</v>
      </c>
      <c r="X136" s="862"/>
      <c r="Y136" s="695"/>
      <c r="Z136" s="695">
        <v>1</v>
      </c>
      <c r="AA136" s="695">
        <v>1</v>
      </c>
      <c r="AB136" s="695">
        <v>10</v>
      </c>
      <c r="AC136" s="695">
        <v>2</v>
      </c>
      <c r="AD136" s="695" t="s">
        <v>2232</v>
      </c>
      <c r="AE136" s="661"/>
      <c r="AF136" s="661"/>
    </row>
    <row r="137" spans="1:32" ht="15.75" customHeight="1">
      <c r="A137" s="863"/>
      <c r="B137" s="864">
        <f t="shared" si="7"/>
        <v>131</v>
      </c>
      <c r="C137" s="747" t="s">
        <v>11291</v>
      </c>
      <c r="D137" s="864" t="s">
        <v>2641</v>
      </c>
      <c r="E137" s="747">
        <v>223</v>
      </c>
      <c r="F137" s="747">
        <v>237</v>
      </c>
      <c r="G137" s="747"/>
      <c r="H137" s="747" t="s">
        <v>11186</v>
      </c>
      <c r="I137" s="747"/>
      <c r="J137" s="859"/>
      <c r="K137" s="747"/>
      <c r="L137" s="747">
        <v>23</v>
      </c>
      <c r="M137" s="747">
        <v>7</v>
      </c>
      <c r="N137" s="860" t="e">
        <f t="shared" ca="1" si="21"/>
        <v>#NAME?</v>
      </c>
      <c r="O137" s="747"/>
      <c r="P137" s="747"/>
      <c r="Q137" s="864"/>
      <c r="R137" s="747">
        <v>2021</v>
      </c>
      <c r="S137" s="747" t="s">
        <v>2232</v>
      </c>
      <c r="T137" s="747" t="s">
        <v>3650</v>
      </c>
      <c r="U137" s="747" t="s">
        <v>1228</v>
      </c>
      <c r="V137" s="747" t="s">
        <v>1228</v>
      </c>
      <c r="W137" s="747" t="s">
        <v>1228</v>
      </c>
      <c r="X137" s="865"/>
      <c r="Y137" s="747" t="s">
        <v>11190</v>
      </c>
      <c r="Z137" s="747">
        <v>4</v>
      </c>
      <c r="AA137" s="747">
        <v>1</v>
      </c>
      <c r="AB137" s="747">
        <v>23</v>
      </c>
      <c r="AC137" s="747">
        <v>3</v>
      </c>
      <c r="AD137" s="747" t="s">
        <v>2232</v>
      </c>
      <c r="AE137" s="467" t="s">
        <v>9514</v>
      </c>
      <c r="AF137" s="467"/>
    </row>
    <row r="138" spans="1:32" ht="15.75" customHeight="1">
      <c r="A138" s="857"/>
      <c r="B138" s="864">
        <f t="shared" si="7"/>
        <v>132</v>
      </c>
      <c r="C138" s="695"/>
      <c r="D138" s="859" t="s">
        <v>2643</v>
      </c>
      <c r="E138" s="305">
        <v>240</v>
      </c>
      <c r="F138" s="305">
        <v>255</v>
      </c>
      <c r="G138" s="305"/>
      <c r="H138" s="305" t="s">
        <v>11186</v>
      </c>
      <c r="I138" s="305"/>
      <c r="J138" s="859"/>
      <c r="K138" s="695"/>
      <c r="L138" s="305">
        <v>171</v>
      </c>
      <c r="M138" s="305">
        <v>5</v>
      </c>
      <c r="N138" s="860" t="e">
        <f t="shared" ca="1" si="21"/>
        <v>#NAME?</v>
      </c>
      <c r="O138" s="869"/>
      <c r="P138" s="695"/>
      <c r="Q138" s="858"/>
      <c r="R138" s="695">
        <v>2019</v>
      </c>
      <c r="S138" s="695" t="s">
        <v>2232</v>
      </c>
      <c r="T138" s="695"/>
      <c r="U138" s="695"/>
      <c r="V138" s="695"/>
      <c r="W138" s="695"/>
      <c r="X138" s="862"/>
      <c r="Y138" s="695"/>
      <c r="Z138" s="695"/>
      <c r="AA138" s="695"/>
      <c r="AB138" s="695"/>
      <c r="AC138" s="695"/>
      <c r="AD138" s="695" t="s">
        <v>2232</v>
      </c>
      <c r="AE138" s="661"/>
      <c r="AF138" s="661"/>
    </row>
    <row r="139" spans="1:32" ht="15.75" customHeight="1">
      <c r="A139" s="873"/>
      <c r="B139" s="864">
        <f t="shared" si="7"/>
        <v>133</v>
      </c>
      <c r="C139" s="874" t="s">
        <v>11221</v>
      </c>
      <c r="D139" s="875" t="s">
        <v>2641</v>
      </c>
      <c r="E139" s="876">
        <v>233</v>
      </c>
      <c r="F139" s="876">
        <v>256</v>
      </c>
      <c r="G139" s="305"/>
      <c r="H139" s="876" t="s">
        <v>11186</v>
      </c>
      <c r="I139" s="305"/>
      <c r="J139" s="859"/>
      <c r="K139" s="874"/>
      <c r="L139" s="876">
        <v>27</v>
      </c>
      <c r="M139" s="876">
        <v>3</v>
      </c>
      <c r="N139" s="860" t="e">
        <f t="shared" ca="1" si="21"/>
        <v>#NAME?</v>
      </c>
      <c r="O139" s="305"/>
      <c r="P139" s="695"/>
      <c r="Q139" s="858"/>
      <c r="R139" s="874">
        <v>2021</v>
      </c>
      <c r="S139" s="874" t="s">
        <v>2232</v>
      </c>
      <c r="T139" s="874" t="s">
        <v>2232</v>
      </c>
      <c r="U139" s="874" t="s">
        <v>1228</v>
      </c>
      <c r="V139" s="874" t="s">
        <v>1228</v>
      </c>
      <c r="W139" s="874" t="s">
        <v>1228</v>
      </c>
      <c r="X139" s="877" t="s">
        <v>11211</v>
      </c>
      <c r="Y139" s="874" t="s">
        <v>11236</v>
      </c>
      <c r="Z139" s="695"/>
      <c r="AA139" s="695"/>
      <c r="AB139" s="695"/>
      <c r="AC139" s="695"/>
      <c r="AD139" s="695"/>
      <c r="AE139" s="661"/>
      <c r="AF139" s="661"/>
    </row>
    <row r="140" spans="1:32" ht="15.75" customHeight="1">
      <c r="A140" s="863"/>
      <c r="B140" s="864">
        <f t="shared" si="7"/>
        <v>134</v>
      </c>
      <c r="C140" s="747" t="s">
        <v>11221</v>
      </c>
      <c r="D140" s="864" t="s">
        <v>2641</v>
      </c>
      <c r="E140" s="747">
        <v>230</v>
      </c>
      <c r="F140" s="747">
        <v>240</v>
      </c>
      <c r="G140" s="747"/>
      <c r="H140" s="747"/>
      <c r="I140" s="747"/>
      <c r="J140" s="864"/>
      <c r="K140" s="747"/>
      <c r="L140" s="747">
        <v>65</v>
      </c>
      <c r="M140" s="747">
        <v>21</v>
      </c>
      <c r="N140" s="860" t="e">
        <f t="shared" ca="1" si="21"/>
        <v>#NAME?</v>
      </c>
      <c r="O140" s="747">
        <v>1</v>
      </c>
      <c r="P140" s="747"/>
      <c r="Q140" s="864"/>
      <c r="R140" s="747"/>
      <c r="S140" s="747"/>
      <c r="T140" s="747"/>
      <c r="U140" s="747"/>
      <c r="V140" s="747"/>
      <c r="W140" s="747"/>
      <c r="X140" s="865"/>
      <c r="Y140" s="747"/>
      <c r="Z140" s="747"/>
      <c r="AA140" s="747"/>
      <c r="AB140" s="747"/>
      <c r="AC140" s="747"/>
      <c r="AD140" s="747"/>
      <c r="AE140" s="467"/>
      <c r="AF140" s="467"/>
    </row>
    <row r="141" spans="1:32" ht="15.75" customHeight="1">
      <c r="A141" s="857"/>
      <c r="B141" s="864">
        <f t="shared" si="7"/>
        <v>135</v>
      </c>
      <c r="C141" s="695" t="s">
        <v>11292</v>
      </c>
      <c r="D141" s="859" t="s">
        <v>2641</v>
      </c>
      <c r="E141" s="305">
        <v>230</v>
      </c>
      <c r="F141" s="305">
        <v>241</v>
      </c>
      <c r="G141" s="305"/>
      <c r="H141" s="305"/>
      <c r="I141" s="305"/>
      <c r="J141" s="859"/>
      <c r="K141" s="695"/>
      <c r="L141" s="305">
        <v>46</v>
      </c>
      <c r="M141" s="305">
        <v>19</v>
      </c>
      <c r="N141" s="860" t="e">
        <f t="shared" ca="1" si="21"/>
        <v>#NAME?</v>
      </c>
      <c r="O141" s="305">
        <v>1</v>
      </c>
      <c r="P141" s="695"/>
      <c r="Q141" s="858"/>
      <c r="R141" s="695">
        <v>2021</v>
      </c>
      <c r="S141" s="695" t="s">
        <v>2232</v>
      </c>
      <c r="T141" s="695" t="s">
        <v>4154</v>
      </c>
      <c r="U141" s="695" t="s">
        <v>1228</v>
      </c>
      <c r="V141" s="695" t="s">
        <v>2232</v>
      </c>
      <c r="W141" s="695" t="s">
        <v>8782</v>
      </c>
      <c r="X141" s="862" t="s">
        <v>11202</v>
      </c>
      <c r="Y141" s="695" t="s">
        <v>11196</v>
      </c>
      <c r="Z141" s="695">
        <v>5</v>
      </c>
      <c r="AA141" s="695">
        <v>5</v>
      </c>
      <c r="AB141" s="695"/>
      <c r="AC141" s="695"/>
      <c r="AD141" s="695" t="s">
        <v>1228</v>
      </c>
      <c r="AE141" s="661"/>
      <c r="AF141" s="661"/>
    </row>
    <row r="142" spans="1:32" ht="15.75" customHeight="1">
      <c r="A142" s="857"/>
      <c r="B142" s="864">
        <f t="shared" si="7"/>
        <v>136</v>
      </c>
      <c r="C142" s="695" t="s">
        <v>11293</v>
      </c>
      <c r="D142" s="859" t="s">
        <v>2641</v>
      </c>
      <c r="E142" s="305">
        <v>223</v>
      </c>
      <c r="F142" s="305">
        <v>241</v>
      </c>
      <c r="G142" s="305"/>
      <c r="H142" s="305"/>
      <c r="I142" s="305"/>
      <c r="J142" s="859"/>
      <c r="K142" s="695"/>
      <c r="L142" s="305">
        <v>40</v>
      </c>
      <c r="M142" s="305">
        <v>21</v>
      </c>
      <c r="N142" s="860" t="e">
        <f t="shared" ca="1" si="21"/>
        <v>#NAME?</v>
      </c>
      <c r="O142" s="305">
        <v>1</v>
      </c>
      <c r="P142" s="695">
        <v>1</v>
      </c>
      <c r="Q142" s="858">
        <v>5</v>
      </c>
      <c r="R142" s="695">
        <v>2021</v>
      </c>
      <c r="S142" s="695" t="s">
        <v>2232</v>
      </c>
      <c r="T142" s="695"/>
      <c r="U142" s="695" t="s">
        <v>1228</v>
      </c>
      <c r="V142" s="695" t="s">
        <v>2232</v>
      </c>
      <c r="W142" s="695" t="s">
        <v>1228</v>
      </c>
      <c r="X142" s="862" t="s">
        <v>11202</v>
      </c>
      <c r="Y142" s="695"/>
      <c r="Z142" s="695">
        <v>4</v>
      </c>
      <c r="AA142" s="695">
        <v>1</v>
      </c>
      <c r="AB142" s="695">
        <v>12</v>
      </c>
      <c r="AC142" s="695">
        <v>3</v>
      </c>
      <c r="AD142" s="695" t="s">
        <v>2232</v>
      </c>
      <c r="AE142" s="661" t="s">
        <v>11294</v>
      </c>
      <c r="AF142" s="661" t="s">
        <v>11295</v>
      </c>
    </row>
    <row r="143" spans="1:32" ht="15.75" customHeight="1">
      <c r="A143" s="857"/>
      <c r="B143" s="864">
        <f t="shared" si="7"/>
        <v>137</v>
      </c>
      <c r="C143" s="695"/>
      <c r="D143" s="859" t="s">
        <v>11223</v>
      </c>
      <c r="E143" s="305">
        <v>238</v>
      </c>
      <c r="F143" s="305">
        <v>239</v>
      </c>
      <c r="G143" s="305"/>
      <c r="H143" s="305"/>
      <c r="I143" s="305"/>
      <c r="J143" s="859"/>
      <c r="K143" s="695"/>
      <c r="L143" s="305">
        <v>62</v>
      </c>
      <c r="M143" s="305">
        <v>0</v>
      </c>
      <c r="N143" s="860" t="e">
        <f t="shared" ca="1" si="21"/>
        <v>#NAME?</v>
      </c>
      <c r="O143" s="305">
        <v>2</v>
      </c>
      <c r="P143" s="695"/>
      <c r="Q143" s="858"/>
      <c r="R143" s="695">
        <v>2017</v>
      </c>
      <c r="S143" s="695"/>
      <c r="T143" s="695"/>
      <c r="U143" s="695"/>
      <c r="V143" s="695"/>
      <c r="W143" s="695"/>
      <c r="X143" s="862"/>
      <c r="Y143" s="695" t="s">
        <v>11188</v>
      </c>
      <c r="Z143" s="695">
        <v>1</v>
      </c>
      <c r="AA143" s="695">
        <v>2</v>
      </c>
      <c r="AB143" s="695">
        <v>4</v>
      </c>
      <c r="AC143" s="695">
        <v>4</v>
      </c>
      <c r="AD143" s="695" t="s">
        <v>1228</v>
      </c>
      <c r="AE143" s="661"/>
      <c r="AF143" s="661"/>
    </row>
    <row r="144" spans="1:32" ht="15.75" customHeight="1">
      <c r="A144" s="857"/>
      <c r="B144" s="864">
        <f t="shared" si="7"/>
        <v>138</v>
      </c>
      <c r="C144" s="695" t="s">
        <v>11296</v>
      </c>
      <c r="D144" s="859" t="s">
        <v>2641</v>
      </c>
      <c r="E144" s="305">
        <v>253</v>
      </c>
      <c r="F144" s="305">
        <v>260</v>
      </c>
      <c r="G144" s="305"/>
      <c r="H144" s="305" t="s">
        <v>11186</v>
      </c>
      <c r="I144" s="305" t="s">
        <v>8876</v>
      </c>
      <c r="J144" s="859" t="s">
        <v>8876</v>
      </c>
      <c r="K144" s="695"/>
      <c r="L144" s="305">
        <v>17</v>
      </c>
      <c r="M144" s="305">
        <v>13</v>
      </c>
      <c r="N144" s="860" t="e">
        <f t="shared" ca="1" si="21"/>
        <v>#NAME?</v>
      </c>
      <c r="O144" s="305">
        <v>0</v>
      </c>
      <c r="P144" s="695">
        <v>0</v>
      </c>
      <c r="Q144" s="858"/>
      <c r="R144" s="695">
        <v>2021</v>
      </c>
      <c r="S144" s="695" t="s">
        <v>1228</v>
      </c>
      <c r="T144" s="695"/>
      <c r="U144" s="695" t="s">
        <v>2232</v>
      </c>
      <c r="V144" s="695" t="s">
        <v>4154</v>
      </c>
      <c r="W144" s="695" t="s">
        <v>4154</v>
      </c>
      <c r="X144" s="862" t="s">
        <v>4154</v>
      </c>
      <c r="Y144" s="695" t="s">
        <v>11188</v>
      </c>
      <c r="Z144" s="695">
        <v>1</v>
      </c>
      <c r="AA144" s="695">
        <v>2</v>
      </c>
      <c r="AB144" s="695">
        <v>8</v>
      </c>
      <c r="AC144" s="695">
        <v>2</v>
      </c>
      <c r="AD144" s="695" t="s">
        <v>2232</v>
      </c>
      <c r="AE144" s="661" t="s">
        <v>3650</v>
      </c>
      <c r="AF144" s="661"/>
    </row>
    <row r="145" spans="1:32" ht="15.75" customHeight="1">
      <c r="A145" s="857"/>
      <c r="B145" s="864">
        <f t="shared" si="7"/>
        <v>139</v>
      </c>
      <c r="C145" s="695" t="s">
        <v>11297</v>
      </c>
      <c r="D145" s="859" t="s">
        <v>2641</v>
      </c>
      <c r="E145" s="305">
        <v>196</v>
      </c>
      <c r="F145" s="305">
        <v>248</v>
      </c>
      <c r="G145" s="305"/>
      <c r="H145" s="305" t="s">
        <v>11186</v>
      </c>
      <c r="I145" s="305"/>
      <c r="J145" s="859"/>
      <c r="K145" s="695"/>
      <c r="L145" s="305">
        <v>74</v>
      </c>
      <c r="M145" s="305">
        <v>33</v>
      </c>
      <c r="N145" s="860" t="e">
        <f t="shared" ca="1" si="21"/>
        <v>#NAME?</v>
      </c>
      <c r="O145" s="305"/>
      <c r="P145" s="695"/>
      <c r="Q145" s="858"/>
      <c r="R145" s="695">
        <v>2021</v>
      </c>
      <c r="S145" s="695" t="s">
        <v>2232</v>
      </c>
      <c r="T145" s="695"/>
      <c r="U145" s="695" t="s">
        <v>2232</v>
      </c>
      <c r="V145" s="695" t="s">
        <v>1228</v>
      </c>
      <c r="W145" s="695"/>
      <c r="X145" s="862" t="s">
        <v>11238</v>
      </c>
      <c r="Y145" s="695" t="s">
        <v>11236</v>
      </c>
      <c r="Z145" s="695">
        <v>0</v>
      </c>
      <c r="AA145" s="695">
        <v>1</v>
      </c>
      <c r="AB145" s="695">
        <v>16</v>
      </c>
      <c r="AC145" s="695">
        <v>3</v>
      </c>
      <c r="AD145" s="695" t="s">
        <v>2232</v>
      </c>
      <c r="AE145" s="661" t="s">
        <v>11298</v>
      </c>
      <c r="AF145" s="661" t="s">
        <v>11282</v>
      </c>
    </row>
    <row r="146" spans="1:32" ht="15.75" customHeight="1">
      <c r="A146" s="857"/>
      <c r="B146" s="864">
        <f t="shared" si="7"/>
        <v>140</v>
      </c>
      <c r="C146" s="695" t="s">
        <v>11218</v>
      </c>
      <c r="D146" s="859" t="s">
        <v>2641</v>
      </c>
      <c r="E146" s="305">
        <v>242</v>
      </c>
      <c r="F146" s="305"/>
      <c r="G146" s="305"/>
      <c r="H146" s="305" t="s">
        <v>11186</v>
      </c>
      <c r="I146" s="305"/>
      <c r="J146" s="859"/>
      <c r="K146" s="695"/>
      <c r="L146" s="305">
        <v>25</v>
      </c>
      <c r="M146" s="305">
        <v>20</v>
      </c>
      <c r="N146" s="860" t="e">
        <f t="shared" ca="1" si="21"/>
        <v>#NAME?</v>
      </c>
      <c r="O146" s="305">
        <v>0</v>
      </c>
      <c r="P146" s="695">
        <v>2</v>
      </c>
      <c r="Q146" s="858"/>
      <c r="R146" s="695">
        <v>2021</v>
      </c>
      <c r="S146" s="695" t="s">
        <v>2232</v>
      </c>
      <c r="T146" s="695"/>
      <c r="U146" s="695"/>
      <c r="V146" s="695" t="s">
        <v>1228</v>
      </c>
      <c r="W146" s="695"/>
      <c r="X146" s="862"/>
      <c r="Y146" s="695" t="s">
        <v>11190</v>
      </c>
      <c r="Z146" s="695"/>
      <c r="AA146" s="695"/>
      <c r="AB146" s="695"/>
      <c r="AC146" s="695"/>
      <c r="AD146" s="695"/>
      <c r="AE146" s="661"/>
      <c r="AF146" s="661"/>
    </row>
    <row r="147" spans="1:32" ht="15.75" customHeight="1">
      <c r="A147" s="857"/>
      <c r="B147" s="864">
        <f t="shared" si="7"/>
        <v>141</v>
      </c>
      <c r="C147" s="695" t="s">
        <v>11203</v>
      </c>
      <c r="D147" s="859" t="s">
        <v>2641</v>
      </c>
      <c r="E147" s="305">
        <v>232</v>
      </c>
      <c r="F147" s="305">
        <v>258</v>
      </c>
      <c r="G147" s="305"/>
      <c r="H147" s="305" t="s">
        <v>11186</v>
      </c>
      <c r="I147" s="305"/>
      <c r="J147" s="859"/>
      <c r="K147" s="695"/>
      <c r="L147" s="305">
        <v>16</v>
      </c>
      <c r="M147" s="305">
        <v>9</v>
      </c>
      <c r="N147" s="860" t="e">
        <f t="shared" ca="1" si="21"/>
        <v>#NAME?</v>
      </c>
      <c r="O147" s="305"/>
      <c r="P147" s="695"/>
      <c r="Q147" s="858"/>
      <c r="R147" s="695">
        <v>2021</v>
      </c>
      <c r="S147" s="695" t="s">
        <v>2232</v>
      </c>
      <c r="T147" s="695" t="s">
        <v>2232</v>
      </c>
      <c r="U147" s="695" t="s">
        <v>2232</v>
      </c>
      <c r="V147" s="695" t="s">
        <v>1228</v>
      </c>
      <c r="W147" s="695" t="s">
        <v>4154</v>
      </c>
      <c r="X147" s="862" t="s">
        <v>11198</v>
      </c>
      <c r="Y147" s="695" t="s">
        <v>11190</v>
      </c>
      <c r="Z147" s="695">
        <v>3</v>
      </c>
      <c r="AA147" s="695">
        <v>3</v>
      </c>
      <c r="AB147" s="695">
        <v>8</v>
      </c>
      <c r="AC147" s="695">
        <v>4</v>
      </c>
      <c r="AD147" s="695" t="s">
        <v>2232</v>
      </c>
      <c r="AE147" s="661"/>
      <c r="AF147" s="661"/>
    </row>
    <row r="148" spans="1:32" ht="15.75" customHeight="1">
      <c r="A148" s="857"/>
      <c r="B148" s="864">
        <f t="shared" si="7"/>
        <v>142</v>
      </c>
      <c r="C148" s="695" t="s">
        <v>11203</v>
      </c>
      <c r="D148" s="859" t="s">
        <v>2641</v>
      </c>
      <c r="E148" s="305">
        <v>214</v>
      </c>
      <c r="F148" s="305">
        <v>237</v>
      </c>
      <c r="G148" s="305"/>
      <c r="H148" s="305" t="s">
        <v>11186</v>
      </c>
      <c r="I148" s="305"/>
      <c r="J148" s="859"/>
      <c r="K148" s="695"/>
      <c r="L148" s="305">
        <v>45</v>
      </c>
      <c r="M148" s="305">
        <v>18</v>
      </c>
      <c r="N148" s="860" t="e">
        <f t="shared" ca="1" si="21"/>
        <v>#NAME?</v>
      </c>
      <c r="O148" s="305"/>
      <c r="P148" s="695"/>
      <c r="Q148" s="858"/>
      <c r="R148" s="695">
        <v>2021</v>
      </c>
      <c r="S148" s="695" t="s">
        <v>2232</v>
      </c>
      <c r="T148" s="695"/>
      <c r="U148" s="695" t="s">
        <v>1228</v>
      </c>
      <c r="V148" s="695" t="s">
        <v>4154</v>
      </c>
      <c r="W148" s="695" t="s">
        <v>4154</v>
      </c>
      <c r="X148" s="862" t="s">
        <v>4154</v>
      </c>
      <c r="Y148" s="695" t="s">
        <v>4154</v>
      </c>
      <c r="Z148" s="695">
        <v>3</v>
      </c>
      <c r="AA148" s="695">
        <v>3</v>
      </c>
      <c r="AB148" s="695">
        <v>10</v>
      </c>
      <c r="AC148" s="695">
        <v>2</v>
      </c>
      <c r="AD148" s="695" t="s">
        <v>2232</v>
      </c>
      <c r="AE148" s="661"/>
      <c r="AF148" s="661"/>
    </row>
    <row r="149" spans="1:32" ht="15.75" customHeight="1">
      <c r="A149" s="857"/>
      <c r="B149" s="864">
        <f t="shared" si="7"/>
        <v>143</v>
      </c>
      <c r="C149" s="695" t="s">
        <v>11234</v>
      </c>
      <c r="D149" s="859" t="s">
        <v>2641</v>
      </c>
      <c r="E149" s="305">
        <v>220</v>
      </c>
      <c r="F149" s="305">
        <v>252</v>
      </c>
      <c r="G149" s="305"/>
      <c r="H149" s="305" t="s">
        <v>11186</v>
      </c>
      <c r="I149" s="305"/>
      <c r="J149" s="859"/>
      <c r="K149" s="695"/>
      <c r="L149" s="305">
        <v>33</v>
      </c>
      <c r="M149" s="305">
        <v>25</v>
      </c>
      <c r="N149" s="860" t="e">
        <f t="shared" ca="1" si="21"/>
        <v>#NAME?</v>
      </c>
      <c r="O149" s="305">
        <v>4</v>
      </c>
      <c r="P149" s="695">
        <v>6</v>
      </c>
      <c r="Q149" s="858">
        <v>11</v>
      </c>
      <c r="R149" s="695">
        <v>2021</v>
      </c>
      <c r="S149" s="695" t="s">
        <v>2232</v>
      </c>
      <c r="T149" s="695" t="s">
        <v>2232</v>
      </c>
      <c r="U149" s="695" t="s">
        <v>2232</v>
      </c>
      <c r="V149" s="695" t="s">
        <v>1228</v>
      </c>
      <c r="W149" s="695" t="s">
        <v>4154</v>
      </c>
      <c r="X149" s="862" t="s">
        <v>8823</v>
      </c>
      <c r="Y149" s="695" t="s">
        <v>11190</v>
      </c>
      <c r="Z149" s="695">
        <v>4</v>
      </c>
      <c r="AA149" s="695">
        <v>5</v>
      </c>
      <c r="AB149" s="695">
        <v>15</v>
      </c>
      <c r="AC149" s="695">
        <v>8</v>
      </c>
      <c r="AD149" s="695" t="s">
        <v>2232</v>
      </c>
      <c r="AE149" s="661"/>
      <c r="AF149" s="661"/>
    </row>
    <row r="150" spans="1:32" ht="15.75" customHeight="1">
      <c r="A150" s="863"/>
      <c r="B150" s="864">
        <f t="shared" si="7"/>
        <v>144</v>
      </c>
      <c r="C150" s="747"/>
      <c r="D150" s="864" t="s">
        <v>2642</v>
      </c>
      <c r="E150" s="747"/>
      <c r="F150" s="747"/>
      <c r="G150" s="747"/>
      <c r="H150" s="747" t="s">
        <v>11189</v>
      </c>
      <c r="I150" s="747" t="s">
        <v>11299</v>
      </c>
      <c r="J150" s="864">
        <v>507</v>
      </c>
      <c r="K150" s="747"/>
      <c r="L150" s="747">
        <v>84</v>
      </c>
      <c r="M150" s="747">
        <v>6</v>
      </c>
      <c r="N150" s="860" t="e">
        <f t="shared" ca="1" si="21"/>
        <v>#NAME?</v>
      </c>
      <c r="O150" s="747"/>
      <c r="P150" s="747"/>
      <c r="Q150" s="864"/>
      <c r="R150" s="747">
        <v>2021</v>
      </c>
      <c r="S150" s="747" t="s">
        <v>1228</v>
      </c>
      <c r="T150" s="747" t="s">
        <v>1228</v>
      </c>
      <c r="U150" s="747" t="s">
        <v>4154</v>
      </c>
      <c r="V150" s="747" t="s">
        <v>2232</v>
      </c>
      <c r="W150" s="747" t="s">
        <v>4154</v>
      </c>
      <c r="X150" s="865" t="s">
        <v>8823</v>
      </c>
      <c r="Y150" s="747" t="s">
        <v>11236</v>
      </c>
      <c r="Z150" s="747">
        <v>0</v>
      </c>
      <c r="AA150" s="747">
        <v>1</v>
      </c>
      <c r="AB150" s="747">
        <v>6</v>
      </c>
      <c r="AC150" s="747">
        <v>2</v>
      </c>
      <c r="AD150" s="747" t="s">
        <v>2232</v>
      </c>
      <c r="AE150" s="467" t="s">
        <v>11300</v>
      </c>
      <c r="AF150" s="467"/>
    </row>
    <row r="151" spans="1:32" ht="15.75" customHeight="1">
      <c r="A151" s="857"/>
      <c r="B151" s="864">
        <f t="shared" si="7"/>
        <v>145</v>
      </c>
      <c r="C151" s="695" t="s">
        <v>11283</v>
      </c>
      <c r="D151" s="859" t="s">
        <v>2641</v>
      </c>
      <c r="E151" s="305">
        <v>220</v>
      </c>
      <c r="F151" s="305">
        <v>240</v>
      </c>
      <c r="G151" s="305"/>
      <c r="H151" s="305"/>
      <c r="I151" s="305"/>
      <c r="J151" s="859"/>
      <c r="K151" s="695"/>
      <c r="L151" s="305">
        <v>18</v>
      </c>
      <c r="M151" s="305">
        <v>3</v>
      </c>
      <c r="N151" s="860" t="e">
        <f t="shared" ca="1" si="21"/>
        <v>#NAME?</v>
      </c>
      <c r="O151" s="869"/>
      <c r="P151" s="695"/>
      <c r="Q151" s="858"/>
      <c r="R151" s="695"/>
      <c r="S151" s="695"/>
      <c r="T151" s="695"/>
      <c r="U151" s="695"/>
      <c r="V151" s="695"/>
      <c r="W151" s="695"/>
      <c r="X151" s="862"/>
      <c r="Y151" s="695"/>
      <c r="Z151" s="695"/>
      <c r="AA151" s="695"/>
      <c r="AB151" s="695"/>
      <c r="AC151" s="695"/>
      <c r="AD151" s="695"/>
      <c r="AE151" s="661"/>
      <c r="AF151" s="661"/>
    </row>
    <row r="152" spans="1:32" ht="15.75" customHeight="1">
      <c r="A152" s="857"/>
      <c r="B152" s="864">
        <f t="shared" si="7"/>
        <v>146</v>
      </c>
      <c r="C152" s="695" t="s">
        <v>11203</v>
      </c>
      <c r="D152" s="859" t="s">
        <v>2641</v>
      </c>
      <c r="E152" s="305">
        <v>235</v>
      </c>
      <c r="F152" s="305">
        <v>248</v>
      </c>
      <c r="G152" s="305"/>
      <c r="H152" s="305" t="s">
        <v>11186</v>
      </c>
      <c r="I152" s="305"/>
      <c r="J152" s="859"/>
      <c r="K152" s="695"/>
      <c r="L152" s="305">
        <v>26</v>
      </c>
      <c r="M152" s="305">
        <v>17</v>
      </c>
      <c r="N152" s="860" t="e">
        <f t="shared" ca="1" si="21"/>
        <v>#NAME?</v>
      </c>
      <c r="O152" s="305">
        <v>0</v>
      </c>
      <c r="P152" s="695">
        <v>2</v>
      </c>
      <c r="Q152" s="858">
        <v>1</v>
      </c>
      <c r="R152" s="695">
        <v>2021</v>
      </c>
      <c r="S152" s="695" t="s">
        <v>2232</v>
      </c>
      <c r="T152" s="695" t="s">
        <v>4154</v>
      </c>
      <c r="U152" s="695" t="s">
        <v>2232</v>
      </c>
      <c r="V152" s="695" t="s">
        <v>1228</v>
      </c>
      <c r="W152" s="695" t="s">
        <v>1228</v>
      </c>
      <c r="X152" s="862" t="s">
        <v>11211</v>
      </c>
      <c r="Y152" s="695" t="s">
        <v>11190</v>
      </c>
      <c r="Z152" s="695">
        <v>6</v>
      </c>
      <c r="AA152" s="695">
        <v>5</v>
      </c>
      <c r="AB152" s="695">
        <v>7</v>
      </c>
      <c r="AC152" s="695">
        <v>3</v>
      </c>
      <c r="AD152" s="695" t="s">
        <v>2232</v>
      </c>
      <c r="AE152" s="661" t="s">
        <v>9514</v>
      </c>
      <c r="AF152" s="661"/>
    </row>
    <row r="153" spans="1:32" ht="15.75" customHeight="1">
      <c r="A153" s="857"/>
      <c r="B153" s="864">
        <f t="shared" si="7"/>
        <v>147</v>
      </c>
      <c r="C153" s="695" t="s">
        <v>11301</v>
      </c>
      <c r="D153" s="859" t="s">
        <v>2642</v>
      </c>
      <c r="E153" s="305">
        <v>231</v>
      </c>
      <c r="F153" s="305"/>
      <c r="G153" s="305"/>
      <c r="H153" s="305"/>
      <c r="I153" s="305">
        <v>601</v>
      </c>
      <c r="J153" s="859">
        <v>646</v>
      </c>
      <c r="K153" s="695"/>
      <c r="L153" s="305">
        <v>39</v>
      </c>
      <c r="M153" s="305">
        <v>19</v>
      </c>
      <c r="N153" s="860" t="e">
        <f t="shared" ca="1" si="21"/>
        <v>#NAME?</v>
      </c>
      <c r="O153" s="305" t="s">
        <v>11302</v>
      </c>
      <c r="P153" s="695">
        <v>7</v>
      </c>
      <c r="Q153" s="858">
        <v>12</v>
      </c>
      <c r="R153" s="695">
        <v>2021</v>
      </c>
      <c r="S153" s="695" t="s">
        <v>4154</v>
      </c>
      <c r="T153" s="695"/>
      <c r="U153" s="695"/>
      <c r="V153" s="695" t="s">
        <v>1228</v>
      </c>
      <c r="W153" s="695" t="s">
        <v>1228</v>
      </c>
      <c r="X153" s="862"/>
      <c r="Y153" s="695"/>
      <c r="Z153" s="695">
        <v>1</v>
      </c>
      <c r="AA153" s="695"/>
      <c r="AB153" s="695"/>
      <c r="AC153" s="695"/>
      <c r="AD153" s="695"/>
      <c r="AE153" s="661"/>
      <c r="AF153" s="661"/>
    </row>
    <row r="154" spans="1:32" ht="15.75" customHeight="1">
      <c r="A154" s="857"/>
      <c r="B154" s="864">
        <f t="shared" si="7"/>
        <v>148</v>
      </c>
      <c r="C154" s="695" t="s">
        <v>11203</v>
      </c>
      <c r="D154" s="859" t="s">
        <v>2642</v>
      </c>
      <c r="E154" s="305">
        <v>220</v>
      </c>
      <c r="F154" s="305"/>
      <c r="G154" s="305"/>
      <c r="H154" s="305"/>
      <c r="I154" s="305">
        <v>569</v>
      </c>
      <c r="J154" s="859">
        <v>607</v>
      </c>
      <c r="K154" s="695"/>
      <c r="L154" s="305">
        <v>95</v>
      </c>
      <c r="M154" s="305">
        <v>15</v>
      </c>
      <c r="N154" s="860" t="e">
        <f t="shared" ca="1" si="21"/>
        <v>#NAME?</v>
      </c>
      <c r="O154" s="305"/>
      <c r="P154" s="695"/>
      <c r="Q154" s="858"/>
      <c r="R154" s="695">
        <v>2021</v>
      </c>
      <c r="S154" s="695" t="s">
        <v>4154</v>
      </c>
      <c r="T154" s="695" t="s">
        <v>2232</v>
      </c>
      <c r="U154" s="695" t="s">
        <v>2232</v>
      </c>
      <c r="V154" s="695" t="s">
        <v>2232</v>
      </c>
      <c r="W154" s="695" t="s">
        <v>1228</v>
      </c>
      <c r="X154" s="862" t="s">
        <v>11211</v>
      </c>
      <c r="Y154" s="695" t="s">
        <v>11236</v>
      </c>
      <c r="Z154" s="695">
        <v>2</v>
      </c>
      <c r="AA154" s="695">
        <v>3</v>
      </c>
      <c r="AB154" s="695">
        <v>2</v>
      </c>
      <c r="AC154" s="695">
        <v>3</v>
      </c>
      <c r="AD154" s="695" t="s">
        <v>2232</v>
      </c>
      <c r="AE154" s="661" t="s">
        <v>11303</v>
      </c>
      <c r="AF154" s="661"/>
    </row>
    <row r="155" spans="1:32" ht="15.75" customHeight="1">
      <c r="A155" s="857"/>
      <c r="B155" s="864">
        <f t="shared" si="7"/>
        <v>149</v>
      </c>
      <c r="C155" s="695" t="s">
        <v>11304</v>
      </c>
      <c r="D155" s="859" t="s">
        <v>2641</v>
      </c>
      <c r="E155" s="305">
        <v>213</v>
      </c>
      <c r="F155" s="305">
        <v>234</v>
      </c>
      <c r="G155" s="305"/>
      <c r="H155" s="305" t="s">
        <v>11186</v>
      </c>
      <c r="I155" s="305"/>
      <c r="J155" s="859"/>
      <c r="K155" s="695"/>
      <c r="L155" s="305">
        <v>32</v>
      </c>
      <c r="M155" s="305">
        <v>9</v>
      </c>
      <c r="N155" s="860" t="e">
        <f t="shared" ca="1" si="21"/>
        <v>#NAME?</v>
      </c>
      <c r="O155" s="305"/>
      <c r="P155" s="695"/>
      <c r="Q155" s="858"/>
      <c r="R155" s="695">
        <v>2021</v>
      </c>
      <c r="S155" s="695" t="s">
        <v>2232</v>
      </c>
      <c r="T155" s="695" t="s">
        <v>2232</v>
      </c>
      <c r="U155" s="695" t="s">
        <v>2232</v>
      </c>
      <c r="V155" s="695" t="s">
        <v>2232</v>
      </c>
      <c r="W155" s="695" t="s">
        <v>4154</v>
      </c>
      <c r="X155" s="862" t="s">
        <v>11202</v>
      </c>
      <c r="Y155" s="695" t="s">
        <v>11196</v>
      </c>
      <c r="Z155" s="695">
        <v>10</v>
      </c>
      <c r="AA155" s="695">
        <v>3</v>
      </c>
      <c r="AB155" s="695">
        <v>13</v>
      </c>
      <c r="AC155" s="695">
        <v>9</v>
      </c>
      <c r="AD155" s="695" t="s">
        <v>2232</v>
      </c>
      <c r="AE155" s="661"/>
      <c r="AF155" s="661"/>
    </row>
    <row r="156" spans="1:32" ht="15.75" customHeight="1">
      <c r="A156" s="863"/>
      <c r="B156" s="864">
        <f t="shared" si="7"/>
        <v>150</v>
      </c>
      <c r="C156" s="747" t="s">
        <v>11283</v>
      </c>
      <c r="D156" s="864" t="s">
        <v>2641</v>
      </c>
      <c r="E156" s="747">
        <v>217</v>
      </c>
      <c r="F156" s="747"/>
      <c r="G156" s="747"/>
      <c r="H156" s="747" t="s">
        <v>11186</v>
      </c>
      <c r="I156" s="747"/>
      <c r="J156" s="864"/>
      <c r="K156" s="747"/>
      <c r="L156" s="747">
        <v>27</v>
      </c>
      <c r="M156" s="747">
        <v>10</v>
      </c>
      <c r="N156" s="860" t="e">
        <f t="shared" ca="1" si="21"/>
        <v>#NAME?</v>
      </c>
      <c r="O156" s="747">
        <v>0</v>
      </c>
      <c r="P156" s="747"/>
      <c r="Q156" s="864"/>
      <c r="R156" s="747">
        <v>2021</v>
      </c>
      <c r="S156" s="747" t="s">
        <v>2232</v>
      </c>
      <c r="T156" s="747"/>
      <c r="U156" s="747" t="s">
        <v>2232</v>
      </c>
      <c r="V156" s="747" t="s">
        <v>1228</v>
      </c>
      <c r="W156" s="747" t="s">
        <v>8782</v>
      </c>
      <c r="X156" s="865"/>
      <c r="Y156" s="747" t="s">
        <v>11196</v>
      </c>
      <c r="Z156" s="747">
        <v>1</v>
      </c>
      <c r="AA156" s="747">
        <v>1</v>
      </c>
      <c r="AB156" s="747">
        <v>6</v>
      </c>
      <c r="AC156" s="747">
        <v>5</v>
      </c>
      <c r="AD156" s="747"/>
      <c r="AE156" s="467"/>
      <c r="AF156" s="467"/>
    </row>
    <row r="157" spans="1:32" ht="15.75" customHeight="1">
      <c r="A157" s="857"/>
      <c r="B157" s="864">
        <f t="shared" si="7"/>
        <v>151</v>
      </c>
      <c r="C157" s="695"/>
      <c r="D157" s="859" t="s">
        <v>2642</v>
      </c>
      <c r="E157" s="305"/>
      <c r="F157" s="305"/>
      <c r="G157" s="305"/>
      <c r="H157" s="305"/>
      <c r="I157" s="305">
        <v>496</v>
      </c>
      <c r="J157" s="859">
        <v>646</v>
      </c>
      <c r="K157" s="695"/>
      <c r="L157" s="305">
        <v>32</v>
      </c>
      <c r="M157" s="305">
        <v>16</v>
      </c>
      <c r="N157" s="860" t="e">
        <f t="shared" ca="1" si="21"/>
        <v>#NAME?</v>
      </c>
      <c r="O157" s="305">
        <v>2</v>
      </c>
      <c r="P157" s="695">
        <v>1</v>
      </c>
      <c r="Q157" s="858">
        <v>7</v>
      </c>
      <c r="R157" s="695">
        <v>2021</v>
      </c>
      <c r="S157" s="695" t="s">
        <v>2232</v>
      </c>
      <c r="T157" s="695"/>
      <c r="U157" s="695"/>
      <c r="V157" s="695"/>
      <c r="W157" s="695"/>
      <c r="X157" s="862"/>
      <c r="Y157" s="695"/>
      <c r="Z157" s="695">
        <v>4</v>
      </c>
      <c r="AA157" s="695">
        <v>3</v>
      </c>
      <c r="AB157" s="695">
        <v>10</v>
      </c>
      <c r="AC157" s="695">
        <v>3</v>
      </c>
      <c r="AD157" s="695" t="s">
        <v>2232</v>
      </c>
      <c r="AE157" s="661"/>
      <c r="AF157" s="661"/>
    </row>
    <row r="158" spans="1:32" ht="15.75" customHeight="1">
      <c r="A158" s="857"/>
      <c r="B158" s="864">
        <f t="shared" si="7"/>
        <v>152</v>
      </c>
      <c r="C158" s="695"/>
      <c r="D158" s="859" t="s">
        <v>2642</v>
      </c>
      <c r="E158" s="305">
        <v>216</v>
      </c>
      <c r="F158" s="305"/>
      <c r="G158" s="305"/>
      <c r="H158" s="305" t="s">
        <v>11189</v>
      </c>
      <c r="I158" s="305">
        <v>578</v>
      </c>
      <c r="J158" s="859" t="s">
        <v>11305</v>
      </c>
      <c r="K158" s="695"/>
      <c r="L158" s="305">
        <v>53</v>
      </c>
      <c r="M158" s="305">
        <v>14</v>
      </c>
      <c r="N158" s="860" t="e">
        <f t="shared" ca="1" si="21"/>
        <v>#NAME?</v>
      </c>
      <c r="O158" s="305">
        <v>2</v>
      </c>
      <c r="P158" s="695"/>
      <c r="Q158" s="858">
        <v>3</v>
      </c>
      <c r="R158" s="695">
        <v>2021</v>
      </c>
      <c r="S158" s="695" t="s">
        <v>2232</v>
      </c>
      <c r="T158" s="695" t="s">
        <v>1228</v>
      </c>
      <c r="U158" s="695" t="s">
        <v>2232</v>
      </c>
      <c r="V158" s="695" t="s">
        <v>2232</v>
      </c>
      <c r="W158" s="695" t="s">
        <v>4154</v>
      </c>
      <c r="X158" s="862" t="s">
        <v>11202</v>
      </c>
      <c r="Y158" s="695" t="s">
        <v>11190</v>
      </c>
      <c r="Z158" s="695"/>
      <c r="AA158" s="695"/>
      <c r="AB158" s="695"/>
      <c r="AC158" s="695"/>
      <c r="AD158" s="695"/>
      <c r="AE158" s="661" t="s">
        <v>11232</v>
      </c>
      <c r="AF158" s="661"/>
    </row>
    <row r="159" spans="1:32" ht="15.75" customHeight="1">
      <c r="A159" s="857"/>
      <c r="B159" s="864">
        <f t="shared" si="7"/>
        <v>153</v>
      </c>
      <c r="C159" s="695" t="s">
        <v>11306</v>
      </c>
      <c r="D159" s="859" t="s">
        <v>2641</v>
      </c>
      <c r="E159" s="305">
        <v>250</v>
      </c>
      <c r="F159" s="305">
        <v>260</v>
      </c>
      <c r="G159" s="305"/>
      <c r="H159" s="305" t="s">
        <v>11186</v>
      </c>
      <c r="I159" s="305"/>
      <c r="J159" s="859"/>
      <c r="K159" s="695"/>
      <c r="L159" s="305">
        <v>32</v>
      </c>
      <c r="M159" s="305">
        <v>21</v>
      </c>
      <c r="N159" s="860" t="e">
        <f t="shared" ca="1" si="21"/>
        <v>#NAME?</v>
      </c>
      <c r="O159" s="305">
        <v>1</v>
      </c>
      <c r="P159" s="695">
        <v>5</v>
      </c>
      <c r="Q159" s="858">
        <v>1</v>
      </c>
      <c r="R159" s="695">
        <v>2021</v>
      </c>
      <c r="S159" s="695" t="s">
        <v>2232</v>
      </c>
      <c r="T159" s="695"/>
      <c r="U159" s="695" t="s">
        <v>2232</v>
      </c>
      <c r="V159" s="695" t="s">
        <v>1228</v>
      </c>
      <c r="W159" s="695" t="s">
        <v>1228</v>
      </c>
      <c r="X159" s="862" t="s">
        <v>11211</v>
      </c>
      <c r="Y159" s="695" t="s">
        <v>11188</v>
      </c>
      <c r="Z159" s="695">
        <v>3</v>
      </c>
      <c r="AA159" s="695">
        <v>4</v>
      </c>
      <c r="AB159" s="695">
        <v>9</v>
      </c>
      <c r="AC159" s="695">
        <v>4</v>
      </c>
      <c r="AD159" s="695" t="s">
        <v>2232</v>
      </c>
      <c r="AE159" s="661"/>
      <c r="AF159" s="661"/>
    </row>
    <row r="160" spans="1:32" ht="15.75" customHeight="1">
      <c r="A160" s="857"/>
      <c r="B160" s="864">
        <f t="shared" si="7"/>
        <v>154</v>
      </c>
      <c r="C160" s="695" t="s">
        <v>11210</v>
      </c>
      <c r="D160" s="859" t="s">
        <v>2641</v>
      </c>
      <c r="E160" s="305">
        <v>224</v>
      </c>
      <c r="F160" s="305">
        <v>235</v>
      </c>
      <c r="G160" s="305"/>
      <c r="H160" s="305" t="s">
        <v>11186</v>
      </c>
      <c r="I160" s="305"/>
      <c r="J160" s="859"/>
      <c r="K160" s="695"/>
      <c r="L160" s="305">
        <v>61</v>
      </c>
      <c r="M160" s="305">
        <v>19</v>
      </c>
      <c r="N160" s="860" t="e">
        <f t="shared" ca="1" si="21"/>
        <v>#NAME?</v>
      </c>
      <c r="O160" s="305"/>
      <c r="P160" s="695"/>
      <c r="Q160" s="858"/>
      <c r="R160" s="695">
        <v>2021</v>
      </c>
      <c r="S160" s="695" t="s">
        <v>2232</v>
      </c>
      <c r="T160" s="695"/>
      <c r="U160" s="695"/>
      <c r="V160" s="695"/>
      <c r="W160" s="695"/>
      <c r="X160" s="862"/>
      <c r="Y160" s="695"/>
      <c r="Z160" s="695"/>
      <c r="AA160" s="695"/>
      <c r="AB160" s="695"/>
      <c r="AC160" s="695"/>
      <c r="AD160" s="695"/>
      <c r="AE160" s="661"/>
      <c r="AF160" s="661"/>
    </row>
    <row r="161" spans="1:32" ht="15.75" customHeight="1">
      <c r="A161" s="857"/>
      <c r="B161" s="864">
        <f t="shared" si="7"/>
        <v>155</v>
      </c>
      <c r="C161" s="695"/>
      <c r="D161" s="859" t="s">
        <v>2642</v>
      </c>
      <c r="E161" s="305">
        <v>218</v>
      </c>
      <c r="F161" s="305">
        <v>242</v>
      </c>
      <c r="G161" s="305"/>
      <c r="H161" s="305" t="s">
        <v>11189</v>
      </c>
      <c r="I161" s="305">
        <v>573</v>
      </c>
      <c r="J161" s="859">
        <v>569</v>
      </c>
      <c r="K161" s="695" t="s">
        <v>2232</v>
      </c>
      <c r="L161" s="305">
        <v>37</v>
      </c>
      <c r="M161" s="305">
        <v>14</v>
      </c>
      <c r="N161" s="860" t="e">
        <f t="shared" ca="1" si="21"/>
        <v>#NAME?</v>
      </c>
      <c r="O161" s="305">
        <v>5</v>
      </c>
      <c r="P161" s="695">
        <v>10</v>
      </c>
      <c r="Q161" s="858">
        <v>12</v>
      </c>
      <c r="R161" s="695">
        <v>2021</v>
      </c>
      <c r="S161" s="695" t="s">
        <v>2232</v>
      </c>
      <c r="T161" s="695" t="s">
        <v>2232</v>
      </c>
      <c r="U161" s="695" t="s">
        <v>2232</v>
      </c>
      <c r="V161" s="695" t="s">
        <v>2232</v>
      </c>
      <c r="W161" s="695" t="s">
        <v>4154</v>
      </c>
      <c r="X161" s="862" t="s">
        <v>11198</v>
      </c>
      <c r="Y161" s="695" t="s">
        <v>11190</v>
      </c>
      <c r="Z161" s="695">
        <v>4</v>
      </c>
      <c r="AA161" s="695">
        <v>3</v>
      </c>
      <c r="AB161" s="695">
        <v>15</v>
      </c>
      <c r="AC161" s="695">
        <v>3</v>
      </c>
      <c r="AD161" s="695" t="s">
        <v>2232</v>
      </c>
      <c r="AE161" s="661"/>
      <c r="AF161" s="661"/>
    </row>
    <row r="162" spans="1:32" ht="15.75" customHeight="1">
      <c r="A162" s="857"/>
      <c r="B162" s="864">
        <f t="shared" si="7"/>
        <v>156</v>
      </c>
      <c r="C162" s="695" t="s">
        <v>11203</v>
      </c>
      <c r="D162" s="859" t="s">
        <v>2642</v>
      </c>
      <c r="E162" s="305">
        <v>241</v>
      </c>
      <c r="F162" s="305">
        <v>253</v>
      </c>
      <c r="G162" s="305"/>
      <c r="H162" s="305" t="s">
        <v>11189</v>
      </c>
      <c r="I162" s="305">
        <v>612</v>
      </c>
      <c r="J162" s="859">
        <v>743</v>
      </c>
      <c r="K162" s="695"/>
      <c r="L162" s="305">
        <v>62</v>
      </c>
      <c r="M162" s="305">
        <v>17</v>
      </c>
      <c r="N162" s="860" t="e">
        <f t="shared" ca="1" si="21"/>
        <v>#NAME?</v>
      </c>
      <c r="O162" s="305"/>
      <c r="P162" s="695"/>
      <c r="Q162" s="858"/>
      <c r="R162" s="695"/>
      <c r="S162" s="695"/>
      <c r="T162" s="695"/>
      <c r="U162" s="695"/>
      <c r="V162" s="695"/>
      <c r="W162" s="695"/>
      <c r="X162" s="862"/>
      <c r="Y162" s="695"/>
      <c r="Z162" s="695"/>
      <c r="AA162" s="695"/>
      <c r="AB162" s="695"/>
      <c r="AC162" s="695"/>
      <c r="AD162" s="695"/>
      <c r="AE162" s="661"/>
      <c r="AF162" s="661"/>
    </row>
    <row r="163" spans="1:32" ht="15.75" customHeight="1">
      <c r="A163" s="857"/>
      <c r="B163" s="864">
        <f t="shared" si="7"/>
        <v>157</v>
      </c>
      <c r="C163" s="695" t="s">
        <v>11203</v>
      </c>
      <c r="D163" s="859" t="s">
        <v>2642</v>
      </c>
      <c r="E163" s="305">
        <v>282</v>
      </c>
      <c r="F163" s="305">
        <v>210</v>
      </c>
      <c r="G163" s="305"/>
      <c r="H163" s="305" t="s">
        <v>11189</v>
      </c>
      <c r="I163" s="305">
        <v>510</v>
      </c>
      <c r="J163" s="859">
        <v>517</v>
      </c>
      <c r="K163" s="695" t="s">
        <v>2232</v>
      </c>
      <c r="L163" s="305">
        <v>33</v>
      </c>
      <c r="M163" s="305">
        <v>10</v>
      </c>
      <c r="N163" s="860" t="e">
        <f t="shared" ca="1" si="21"/>
        <v>#NAME?</v>
      </c>
      <c r="O163" s="305">
        <v>3</v>
      </c>
      <c r="P163" s="695"/>
      <c r="Q163" s="858">
        <v>4</v>
      </c>
      <c r="R163" s="695">
        <v>2021</v>
      </c>
      <c r="S163" s="695" t="s">
        <v>2232</v>
      </c>
      <c r="T163" s="695" t="s">
        <v>2232</v>
      </c>
      <c r="U163" s="695" t="s">
        <v>1228</v>
      </c>
      <c r="V163" s="695" t="s">
        <v>2232</v>
      </c>
      <c r="W163" s="695" t="s">
        <v>8782</v>
      </c>
      <c r="X163" s="862" t="s">
        <v>11187</v>
      </c>
      <c r="Y163" s="695" t="s">
        <v>11236</v>
      </c>
      <c r="Z163" s="695"/>
      <c r="AA163" s="695">
        <v>2</v>
      </c>
      <c r="AB163" s="695">
        <v>10</v>
      </c>
      <c r="AC163" s="695">
        <v>7</v>
      </c>
      <c r="AD163" s="695" t="s">
        <v>2232</v>
      </c>
      <c r="AE163" s="661" t="s">
        <v>2232</v>
      </c>
      <c r="AF163" s="661"/>
    </row>
    <row r="164" spans="1:32" ht="15.75" customHeight="1">
      <c r="A164" s="863"/>
      <c r="B164" s="864">
        <f t="shared" si="7"/>
        <v>158</v>
      </c>
      <c r="C164" s="747" t="s">
        <v>11184</v>
      </c>
      <c r="D164" s="864" t="s">
        <v>2641</v>
      </c>
      <c r="E164" s="747">
        <v>228</v>
      </c>
      <c r="F164" s="747">
        <v>254</v>
      </c>
      <c r="G164" s="747"/>
      <c r="H164" s="747" t="s">
        <v>11186</v>
      </c>
      <c r="I164" s="747"/>
      <c r="J164" s="864"/>
      <c r="K164" s="747"/>
      <c r="L164" s="747">
        <v>15</v>
      </c>
      <c r="M164" s="747">
        <v>15</v>
      </c>
      <c r="N164" s="860" t="e">
        <f t="shared" ca="1" si="21"/>
        <v>#NAME?</v>
      </c>
      <c r="O164" s="747"/>
      <c r="P164" s="747">
        <v>1</v>
      </c>
      <c r="Q164" s="864">
        <v>1</v>
      </c>
      <c r="R164" s="747">
        <v>2021</v>
      </c>
      <c r="S164" s="747" t="s">
        <v>2232</v>
      </c>
      <c r="T164" s="747" t="s">
        <v>4154</v>
      </c>
      <c r="U164" s="747" t="s">
        <v>2232</v>
      </c>
      <c r="V164" s="747" t="s">
        <v>4154</v>
      </c>
      <c r="W164" s="747" t="s">
        <v>4154</v>
      </c>
      <c r="X164" s="865" t="s">
        <v>4154</v>
      </c>
      <c r="Y164" s="747" t="s">
        <v>4154</v>
      </c>
      <c r="Z164" s="747">
        <v>6</v>
      </c>
      <c r="AA164" s="747">
        <v>2</v>
      </c>
      <c r="AB164" s="747">
        <v>11</v>
      </c>
      <c r="AC164" s="747">
        <v>2</v>
      </c>
      <c r="AD164" s="747" t="s">
        <v>2232</v>
      </c>
      <c r="AE164" s="467" t="s">
        <v>2232</v>
      </c>
      <c r="AF164" s="467"/>
    </row>
    <row r="165" spans="1:32" ht="15.75" customHeight="1">
      <c r="A165" s="857"/>
      <c r="B165" s="864">
        <f t="shared" si="7"/>
        <v>159</v>
      </c>
      <c r="C165" s="695" t="s">
        <v>11306</v>
      </c>
      <c r="D165" s="859" t="s">
        <v>2641</v>
      </c>
      <c r="E165" s="305">
        <v>227</v>
      </c>
      <c r="F165" s="305">
        <v>236</v>
      </c>
      <c r="G165" s="305"/>
      <c r="H165" s="305" t="s">
        <v>11186</v>
      </c>
      <c r="I165" s="305"/>
      <c r="J165" s="859"/>
      <c r="K165" s="695"/>
      <c r="L165" s="305">
        <v>57</v>
      </c>
      <c r="M165" s="305">
        <v>17</v>
      </c>
      <c r="N165" s="860" t="e">
        <f t="shared" ca="1" si="21"/>
        <v>#NAME?</v>
      </c>
      <c r="O165" s="869"/>
      <c r="P165" s="695"/>
      <c r="Q165" s="858"/>
      <c r="R165" s="695">
        <v>2021</v>
      </c>
      <c r="S165" s="695" t="s">
        <v>2232</v>
      </c>
      <c r="T165" s="695" t="s">
        <v>4154</v>
      </c>
      <c r="U165" s="695" t="s">
        <v>2232</v>
      </c>
      <c r="V165" s="695" t="s">
        <v>2232</v>
      </c>
      <c r="W165" s="695" t="s">
        <v>4154</v>
      </c>
      <c r="X165" s="862" t="s">
        <v>11202</v>
      </c>
      <c r="Y165" s="695" t="s">
        <v>11236</v>
      </c>
      <c r="Z165" s="695">
        <v>6</v>
      </c>
      <c r="AA165" s="695">
        <v>2</v>
      </c>
      <c r="AB165" s="695">
        <v>6</v>
      </c>
      <c r="AC165" s="695">
        <v>1</v>
      </c>
      <c r="AD165" s="695" t="s">
        <v>2232</v>
      </c>
      <c r="AE165" s="661" t="s">
        <v>11307</v>
      </c>
      <c r="AF165" s="661"/>
    </row>
    <row r="166" spans="1:32" ht="15.75" customHeight="1">
      <c r="A166" s="863"/>
      <c r="B166" s="864">
        <f t="shared" si="7"/>
        <v>160</v>
      </c>
      <c r="C166" s="747" t="s">
        <v>11306</v>
      </c>
      <c r="D166" s="864" t="s">
        <v>2641</v>
      </c>
      <c r="E166" s="747">
        <v>221</v>
      </c>
      <c r="F166" s="747">
        <v>241</v>
      </c>
      <c r="G166" s="747"/>
      <c r="H166" s="747" t="s">
        <v>11186</v>
      </c>
      <c r="I166" s="747"/>
      <c r="J166" s="864"/>
      <c r="K166" s="747"/>
      <c r="L166" s="747">
        <v>19</v>
      </c>
      <c r="M166" s="747">
        <v>8</v>
      </c>
      <c r="N166" s="860" t="e">
        <f t="shared" ca="1" si="21"/>
        <v>#NAME?</v>
      </c>
      <c r="O166" s="747">
        <v>1</v>
      </c>
      <c r="P166" s="747"/>
      <c r="Q166" s="864">
        <v>1</v>
      </c>
      <c r="R166" s="747">
        <v>2021</v>
      </c>
      <c r="S166" s="747" t="s">
        <v>2232</v>
      </c>
      <c r="T166" s="747" t="s">
        <v>4154</v>
      </c>
      <c r="U166" s="747" t="s">
        <v>2232</v>
      </c>
      <c r="V166" s="747" t="s">
        <v>2232</v>
      </c>
      <c r="W166" s="747" t="s">
        <v>4154</v>
      </c>
      <c r="X166" s="865"/>
      <c r="Y166" s="747" t="s">
        <v>11236</v>
      </c>
      <c r="Z166" s="747">
        <v>3</v>
      </c>
      <c r="AA166" s="747">
        <v>2</v>
      </c>
      <c r="AB166" s="747">
        <v>13</v>
      </c>
      <c r="AC166" s="747">
        <v>3</v>
      </c>
      <c r="AD166" s="747" t="s">
        <v>2232</v>
      </c>
      <c r="AE166" s="467" t="s">
        <v>2232</v>
      </c>
      <c r="AF166" s="467"/>
    </row>
    <row r="167" spans="1:32" ht="15.75" customHeight="1">
      <c r="A167" s="857"/>
      <c r="B167" s="864">
        <f t="shared" si="7"/>
        <v>161</v>
      </c>
      <c r="C167" s="695"/>
      <c r="D167" s="859" t="s">
        <v>2641</v>
      </c>
      <c r="E167" s="305">
        <v>223</v>
      </c>
      <c r="F167" s="305">
        <v>256</v>
      </c>
      <c r="G167" s="305"/>
      <c r="H167" s="305" t="s">
        <v>11186</v>
      </c>
      <c r="I167" s="305"/>
      <c r="J167" s="859"/>
      <c r="K167" s="695"/>
      <c r="L167" s="305">
        <v>30</v>
      </c>
      <c r="M167" s="305">
        <v>16</v>
      </c>
      <c r="N167" s="860" t="e">
        <f t="shared" ca="1" si="21"/>
        <v>#NAME?</v>
      </c>
      <c r="O167" s="305">
        <v>0</v>
      </c>
      <c r="P167" s="695">
        <v>0</v>
      </c>
      <c r="Q167" s="858"/>
      <c r="R167" s="695">
        <v>2021</v>
      </c>
      <c r="S167" s="695" t="s">
        <v>2232</v>
      </c>
      <c r="T167" s="695"/>
      <c r="U167" s="695" t="s">
        <v>2232</v>
      </c>
      <c r="V167" s="695" t="s">
        <v>2232</v>
      </c>
      <c r="W167" s="695" t="s">
        <v>2232</v>
      </c>
      <c r="X167" s="862" t="s">
        <v>11202</v>
      </c>
      <c r="Y167" s="695" t="s">
        <v>11236</v>
      </c>
      <c r="Z167" s="695"/>
      <c r="AA167" s="695"/>
      <c r="AB167" s="695"/>
      <c r="AC167" s="695"/>
      <c r="AD167" s="695"/>
      <c r="AE167" s="661" t="s">
        <v>2232</v>
      </c>
      <c r="AF167" s="661"/>
    </row>
    <row r="168" spans="1:32" ht="15.75" customHeight="1">
      <c r="A168" s="857"/>
      <c r="B168" s="864">
        <f t="shared" si="7"/>
        <v>162</v>
      </c>
      <c r="C168" s="695"/>
      <c r="D168" s="859" t="s">
        <v>9042</v>
      </c>
      <c r="E168" s="305">
        <v>221</v>
      </c>
      <c r="F168" s="305">
        <v>241</v>
      </c>
      <c r="G168" s="305"/>
      <c r="H168" s="305"/>
      <c r="I168" s="305"/>
      <c r="J168" s="859"/>
      <c r="K168" s="695"/>
      <c r="L168" s="305">
        <v>27</v>
      </c>
      <c r="M168" s="305">
        <v>16</v>
      </c>
      <c r="N168" s="860" t="e">
        <f t="shared" ca="1" si="21"/>
        <v>#NAME?</v>
      </c>
      <c r="O168" s="305">
        <v>2</v>
      </c>
      <c r="P168" s="695">
        <v>1</v>
      </c>
      <c r="Q168" s="858"/>
      <c r="R168" s="695">
        <v>2021</v>
      </c>
      <c r="S168" s="695" t="s">
        <v>2232</v>
      </c>
      <c r="T168" s="695" t="s">
        <v>4154</v>
      </c>
      <c r="U168" s="695" t="s">
        <v>2232</v>
      </c>
      <c r="V168" s="695" t="s">
        <v>1228</v>
      </c>
      <c r="W168" s="695" t="s">
        <v>1228</v>
      </c>
      <c r="X168" s="862" t="s">
        <v>8823</v>
      </c>
      <c r="Y168" s="695" t="s">
        <v>11236</v>
      </c>
      <c r="Z168" s="695">
        <v>36</v>
      </c>
      <c r="AA168" s="695">
        <v>9</v>
      </c>
      <c r="AB168" s="695">
        <v>16</v>
      </c>
      <c r="AC168" s="695">
        <v>3</v>
      </c>
      <c r="AD168" s="695" t="s">
        <v>2232</v>
      </c>
      <c r="AE168" s="661"/>
      <c r="AF168" s="661"/>
    </row>
    <row r="169" spans="1:32" ht="15.75" customHeight="1">
      <c r="A169" s="863"/>
      <c r="B169" s="864">
        <f t="shared" si="7"/>
        <v>163</v>
      </c>
      <c r="C169" s="747" t="s">
        <v>11283</v>
      </c>
      <c r="D169" s="864" t="s">
        <v>2641</v>
      </c>
      <c r="E169" s="747">
        <v>232</v>
      </c>
      <c r="F169" s="747">
        <v>264</v>
      </c>
      <c r="G169" s="747"/>
      <c r="H169" s="747"/>
      <c r="I169" s="747"/>
      <c r="J169" s="864"/>
      <c r="K169" s="747"/>
      <c r="L169" s="747">
        <v>16</v>
      </c>
      <c r="M169" s="747">
        <v>14</v>
      </c>
      <c r="N169" s="860" t="e">
        <f t="shared" ca="1" si="21"/>
        <v>#NAME?</v>
      </c>
      <c r="O169" s="747"/>
      <c r="P169" s="747"/>
      <c r="Q169" s="864">
        <v>1</v>
      </c>
      <c r="R169" s="747">
        <v>2021</v>
      </c>
      <c r="S169" s="747" t="s">
        <v>1228</v>
      </c>
      <c r="T169" s="747"/>
      <c r="U169" s="747"/>
      <c r="V169" s="747" t="s">
        <v>1228</v>
      </c>
      <c r="W169" s="747" t="s">
        <v>1228</v>
      </c>
      <c r="X169" s="865" t="s">
        <v>11199</v>
      </c>
      <c r="Y169" s="747" t="s">
        <v>11188</v>
      </c>
      <c r="Z169" s="747"/>
      <c r="AA169" s="747"/>
      <c r="AB169" s="747"/>
      <c r="AC169" s="747"/>
      <c r="AD169" s="747"/>
      <c r="AE169" s="467"/>
      <c r="AF169" s="467"/>
    </row>
    <row r="170" spans="1:32" ht="15.75" customHeight="1">
      <c r="A170" s="857"/>
      <c r="B170" s="864">
        <f t="shared" si="7"/>
        <v>164</v>
      </c>
      <c r="C170" s="695" t="s">
        <v>11306</v>
      </c>
      <c r="D170" s="859" t="s">
        <v>2641</v>
      </c>
      <c r="E170" s="305">
        <v>238</v>
      </c>
      <c r="F170" s="305">
        <v>263</v>
      </c>
      <c r="G170" s="305"/>
      <c r="H170" s="305" t="s">
        <v>11186</v>
      </c>
      <c r="I170" s="305"/>
      <c r="J170" s="859"/>
      <c r="K170" s="695"/>
      <c r="L170" s="305">
        <v>49</v>
      </c>
      <c r="M170" s="305">
        <v>30</v>
      </c>
      <c r="N170" s="860" t="e">
        <f t="shared" ca="1" si="21"/>
        <v>#NAME?</v>
      </c>
      <c r="O170" s="305">
        <v>1</v>
      </c>
      <c r="P170" s="695"/>
      <c r="Q170" s="858">
        <v>3</v>
      </c>
      <c r="R170" s="695">
        <v>2021</v>
      </c>
      <c r="S170" s="695" t="s">
        <v>2232</v>
      </c>
      <c r="T170" s="695" t="s">
        <v>4154</v>
      </c>
      <c r="U170" s="695" t="s">
        <v>2232</v>
      </c>
      <c r="V170" s="695" t="s">
        <v>2232</v>
      </c>
      <c r="W170" s="695" t="s">
        <v>4154</v>
      </c>
      <c r="X170" s="862" t="s">
        <v>11187</v>
      </c>
      <c r="Y170" s="695" t="s">
        <v>11188</v>
      </c>
      <c r="Z170" s="695">
        <v>1</v>
      </c>
      <c r="AA170" s="695">
        <v>4</v>
      </c>
      <c r="AB170" s="695">
        <v>13</v>
      </c>
      <c r="AC170" s="695">
        <v>5</v>
      </c>
      <c r="AD170" s="695" t="s">
        <v>2232</v>
      </c>
      <c r="AE170" s="661"/>
      <c r="AF170" s="661" t="s">
        <v>11282</v>
      </c>
    </row>
    <row r="171" spans="1:32" ht="15.75" customHeight="1">
      <c r="A171" s="873"/>
      <c r="B171" s="864">
        <f t="shared" si="7"/>
        <v>165</v>
      </c>
      <c r="C171" s="874" t="s">
        <v>11210</v>
      </c>
      <c r="D171" s="875" t="s">
        <v>9042</v>
      </c>
      <c r="E171" s="876">
        <v>205</v>
      </c>
      <c r="F171" s="876">
        <v>228</v>
      </c>
      <c r="G171" s="305"/>
      <c r="H171" s="876" t="s">
        <v>11186</v>
      </c>
      <c r="I171" s="305"/>
      <c r="J171" s="859"/>
      <c r="K171" s="874"/>
      <c r="L171" s="876">
        <v>36</v>
      </c>
      <c r="M171" s="876">
        <v>15</v>
      </c>
      <c r="N171" s="860" t="e">
        <f t="shared" ca="1" si="21"/>
        <v>#NAME?</v>
      </c>
      <c r="O171" s="305" t="s">
        <v>11308</v>
      </c>
      <c r="P171" s="695"/>
      <c r="Q171" s="878">
        <v>14</v>
      </c>
      <c r="R171" s="874">
        <v>2021</v>
      </c>
      <c r="S171" s="874" t="s">
        <v>2232</v>
      </c>
      <c r="T171" s="874" t="s">
        <v>4154</v>
      </c>
      <c r="U171" s="874" t="s">
        <v>1228</v>
      </c>
      <c r="V171" s="874" t="s">
        <v>2232</v>
      </c>
      <c r="W171" s="874" t="s">
        <v>4154</v>
      </c>
      <c r="X171" s="877" t="s">
        <v>8823</v>
      </c>
      <c r="Y171" s="874" t="s">
        <v>11196</v>
      </c>
      <c r="Z171" s="874">
        <v>15</v>
      </c>
      <c r="AA171" s="874">
        <v>2</v>
      </c>
      <c r="AB171" s="874">
        <v>8</v>
      </c>
      <c r="AC171" s="874">
        <v>11</v>
      </c>
      <c r="AD171" s="874" t="s">
        <v>2232</v>
      </c>
      <c r="AE171" s="879" t="s">
        <v>11201</v>
      </c>
      <c r="AF171" s="661"/>
    </row>
    <row r="172" spans="1:32" ht="15.75" customHeight="1">
      <c r="A172" s="863"/>
      <c r="B172" s="864">
        <f t="shared" si="7"/>
        <v>166</v>
      </c>
      <c r="C172" s="747" t="s">
        <v>11210</v>
      </c>
      <c r="D172" s="864" t="s">
        <v>2641</v>
      </c>
      <c r="E172" s="747" t="s">
        <v>11309</v>
      </c>
      <c r="F172" s="747" t="s">
        <v>11310</v>
      </c>
      <c r="G172" s="747"/>
      <c r="H172" s="747" t="s">
        <v>11186</v>
      </c>
      <c r="I172" s="747"/>
      <c r="J172" s="864"/>
      <c r="K172" s="747"/>
      <c r="L172" s="747">
        <v>67</v>
      </c>
      <c r="M172" s="747">
        <v>13</v>
      </c>
      <c r="N172" s="860">
        <f>13/67</f>
        <v>0.19402985074626866</v>
      </c>
      <c r="O172" s="747">
        <v>5</v>
      </c>
      <c r="P172" s="747"/>
      <c r="Q172" s="864">
        <v>3</v>
      </c>
      <c r="R172" s="747">
        <v>2021</v>
      </c>
      <c r="S172" s="747" t="s">
        <v>2232</v>
      </c>
      <c r="T172" s="747" t="s">
        <v>4154</v>
      </c>
      <c r="U172" s="747" t="s">
        <v>4154</v>
      </c>
      <c r="V172" s="747" t="s">
        <v>2232</v>
      </c>
      <c r="W172" s="747" t="s">
        <v>1228</v>
      </c>
      <c r="X172" s="865" t="s">
        <v>4154</v>
      </c>
      <c r="Y172" s="747" t="s">
        <v>4154</v>
      </c>
      <c r="Z172" s="747"/>
      <c r="AA172" s="747"/>
      <c r="AB172" s="747"/>
      <c r="AC172" s="747"/>
      <c r="AD172" s="747" t="s">
        <v>2232</v>
      </c>
      <c r="AE172" s="467" t="s">
        <v>11155</v>
      </c>
      <c r="AF172" s="467"/>
    </row>
    <row r="173" spans="1:32" ht="15.75" customHeight="1">
      <c r="A173" s="857"/>
      <c r="B173" s="864">
        <f t="shared" si="7"/>
        <v>167</v>
      </c>
      <c r="C173" s="695" t="s">
        <v>11306</v>
      </c>
      <c r="D173" s="859" t="s">
        <v>2641</v>
      </c>
      <c r="E173" s="305">
        <v>279</v>
      </c>
      <c r="F173" s="305">
        <v>230</v>
      </c>
      <c r="G173" s="305"/>
      <c r="H173" s="305" t="s">
        <v>11186</v>
      </c>
      <c r="I173" s="305"/>
      <c r="J173" s="859"/>
      <c r="K173" s="695"/>
      <c r="L173" s="305">
        <v>30</v>
      </c>
      <c r="M173" s="305">
        <v>11</v>
      </c>
      <c r="N173" s="860" t="e">
        <f t="shared" ref="N173:N179" ca="1" si="22">DIVIDE(M173,L173)</f>
        <v>#NAME?</v>
      </c>
      <c r="O173" s="305"/>
      <c r="P173" s="695"/>
      <c r="Q173" s="858"/>
      <c r="R173" s="695">
        <v>2021</v>
      </c>
      <c r="S173" s="695" t="s">
        <v>2232</v>
      </c>
      <c r="T173" s="695"/>
      <c r="U173" s="695" t="s">
        <v>2232</v>
      </c>
      <c r="V173" s="695" t="s">
        <v>1228</v>
      </c>
      <c r="W173" s="695" t="s">
        <v>4154</v>
      </c>
      <c r="X173" s="862" t="s">
        <v>11202</v>
      </c>
      <c r="Y173" s="695" t="s">
        <v>11236</v>
      </c>
      <c r="Z173" s="695">
        <v>14</v>
      </c>
      <c r="AA173" s="695">
        <v>7</v>
      </c>
      <c r="AB173" s="695">
        <v>13</v>
      </c>
      <c r="AC173" s="695">
        <v>2</v>
      </c>
      <c r="AD173" s="695" t="s">
        <v>2232</v>
      </c>
      <c r="AE173" s="661" t="s">
        <v>11155</v>
      </c>
      <c r="AF173" s="661"/>
    </row>
    <row r="174" spans="1:32" ht="15.75" customHeight="1">
      <c r="A174" s="863"/>
      <c r="B174" s="864">
        <f t="shared" si="7"/>
        <v>168</v>
      </c>
      <c r="C174" s="747" t="s">
        <v>2642</v>
      </c>
      <c r="D174" s="864" t="s">
        <v>2642</v>
      </c>
      <c r="E174" s="747" t="s">
        <v>11227</v>
      </c>
      <c r="F174" s="747" t="s">
        <v>11227</v>
      </c>
      <c r="G174" s="747"/>
      <c r="H174" s="747" t="s">
        <v>11189</v>
      </c>
      <c r="I174" s="747">
        <v>534</v>
      </c>
      <c r="J174" s="864">
        <v>641</v>
      </c>
      <c r="K174" s="747" t="s">
        <v>2232</v>
      </c>
      <c r="L174" s="747">
        <v>27</v>
      </c>
      <c r="M174" s="747">
        <v>10</v>
      </c>
      <c r="N174" s="860" t="e">
        <f t="shared" ca="1" si="22"/>
        <v>#NAME?</v>
      </c>
      <c r="O174" s="747" t="s">
        <v>11311</v>
      </c>
      <c r="P174" s="747"/>
      <c r="Q174" s="864">
        <v>3</v>
      </c>
      <c r="R174" s="747">
        <v>2021</v>
      </c>
      <c r="S174" s="747" t="s">
        <v>1228</v>
      </c>
      <c r="T174" s="747" t="s">
        <v>1228</v>
      </c>
      <c r="U174" s="747" t="s">
        <v>2232</v>
      </c>
      <c r="V174" s="747" t="s">
        <v>2232</v>
      </c>
      <c r="W174" s="747" t="s">
        <v>2232</v>
      </c>
      <c r="X174" s="865" t="s">
        <v>11187</v>
      </c>
      <c r="Y174" s="747" t="s">
        <v>4154</v>
      </c>
      <c r="Z174" s="747"/>
      <c r="AA174" s="747"/>
      <c r="AB174" s="747"/>
      <c r="AC174" s="747"/>
      <c r="AD174" s="747"/>
      <c r="AE174" s="467" t="s">
        <v>11312</v>
      </c>
      <c r="AF174" s="467"/>
    </row>
    <row r="175" spans="1:32" ht="15.75" customHeight="1">
      <c r="A175" s="857"/>
      <c r="B175" s="864">
        <f t="shared" si="7"/>
        <v>169</v>
      </c>
      <c r="C175" s="695" t="s">
        <v>11230</v>
      </c>
      <c r="D175" s="859" t="s">
        <v>9042</v>
      </c>
      <c r="E175" s="305" t="s">
        <v>11310</v>
      </c>
      <c r="F175" s="305">
        <v>242</v>
      </c>
      <c r="G175" s="305"/>
      <c r="H175" s="305"/>
      <c r="I175" s="305"/>
      <c r="J175" s="859"/>
      <c r="K175" s="695"/>
      <c r="L175" s="305">
        <v>15</v>
      </c>
      <c r="M175" s="305">
        <v>10</v>
      </c>
      <c r="N175" s="860" t="e">
        <f t="shared" ca="1" si="22"/>
        <v>#NAME?</v>
      </c>
      <c r="O175" s="305"/>
      <c r="P175" s="695"/>
      <c r="Q175" s="858"/>
      <c r="R175" s="695">
        <v>2021</v>
      </c>
      <c r="S175" s="695" t="s">
        <v>4154</v>
      </c>
      <c r="T175" s="695" t="s">
        <v>4154</v>
      </c>
      <c r="U175" s="695" t="s">
        <v>4154</v>
      </c>
      <c r="V175" s="695" t="s">
        <v>4154</v>
      </c>
      <c r="W175" s="695" t="s">
        <v>1228</v>
      </c>
      <c r="X175" s="862" t="s">
        <v>4154</v>
      </c>
      <c r="Y175" s="695" t="s">
        <v>4154</v>
      </c>
      <c r="Z175" s="695">
        <v>12</v>
      </c>
      <c r="AA175" s="695">
        <v>5</v>
      </c>
      <c r="AB175" s="695">
        <v>6</v>
      </c>
      <c r="AC175" s="695">
        <v>7</v>
      </c>
      <c r="AD175" s="695" t="s">
        <v>2232</v>
      </c>
      <c r="AE175" s="661"/>
      <c r="AF175" s="661"/>
    </row>
    <row r="176" spans="1:32" ht="15.75" customHeight="1">
      <c r="A176" s="857"/>
      <c r="B176" s="864">
        <f t="shared" si="7"/>
        <v>170</v>
      </c>
      <c r="C176" s="695" t="s">
        <v>11222</v>
      </c>
      <c r="D176" s="859" t="s">
        <v>2641</v>
      </c>
      <c r="E176" s="305">
        <v>221</v>
      </c>
      <c r="F176" s="305">
        <v>237</v>
      </c>
      <c r="G176" s="305"/>
      <c r="H176" s="305"/>
      <c r="I176" s="305"/>
      <c r="J176" s="859"/>
      <c r="K176" s="695" t="s">
        <v>2232</v>
      </c>
      <c r="L176" s="305">
        <v>22</v>
      </c>
      <c r="M176" s="305">
        <v>12</v>
      </c>
      <c r="N176" s="860" t="e">
        <f t="shared" ca="1" si="22"/>
        <v>#NAME?</v>
      </c>
      <c r="O176" s="305" t="s">
        <v>11313</v>
      </c>
      <c r="P176" s="695">
        <v>1</v>
      </c>
      <c r="Q176" s="858">
        <v>11</v>
      </c>
      <c r="R176" s="695">
        <v>2021</v>
      </c>
      <c r="S176" s="695" t="s">
        <v>2232</v>
      </c>
      <c r="T176" s="695" t="s">
        <v>4154</v>
      </c>
      <c r="U176" s="695" t="s">
        <v>1228</v>
      </c>
      <c r="V176" s="695" t="s">
        <v>2232</v>
      </c>
      <c r="W176" s="695" t="s">
        <v>1228</v>
      </c>
      <c r="X176" s="862" t="s">
        <v>11198</v>
      </c>
      <c r="Y176" s="695" t="s">
        <v>4154</v>
      </c>
      <c r="Z176" s="695">
        <v>8</v>
      </c>
      <c r="AA176" s="695">
        <v>5</v>
      </c>
      <c r="AB176" s="695">
        <v>7</v>
      </c>
      <c r="AC176" s="695">
        <v>4</v>
      </c>
      <c r="AD176" s="695" t="s">
        <v>2232</v>
      </c>
      <c r="AE176" s="661" t="s">
        <v>9514</v>
      </c>
      <c r="AF176" s="661"/>
    </row>
    <row r="177" spans="1:32" ht="15.75" customHeight="1">
      <c r="A177" s="863"/>
      <c r="B177" s="864">
        <f t="shared" si="7"/>
        <v>171</v>
      </c>
      <c r="C177" s="747"/>
      <c r="D177" s="864" t="s">
        <v>2643</v>
      </c>
      <c r="E177" s="747">
        <v>223</v>
      </c>
      <c r="F177" s="747">
        <v>220</v>
      </c>
      <c r="G177" s="747"/>
      <c r="H177" s="747" t="s">
        <v>11186</v>
      </c>
      <c r="I177" s="747"/>
      <c r="J177" s="864"/>
      <c r="K177" s="747"/>
      <c r="L177" s="747">
        <v>132</v>
      </c>
      <c r="M177" s="747">
        <v>12</v>
      </c>
      <c r="N177" s="860" t="e">
        <f t="shared" ca="1" si="22"/>
        <v>#NAME?</v>
      </c>
      <c r="O177" s="747">
        <v>12</v>
      </c>
      <c r="P177" s="747"/>
      <c r="Q177" s="864">
        <v>12</v>
      </c>
      <c r="R177" s="747">
        <v>2021</v>
      </c>
      <c r="S177" s="747" t="s">
        <v>4154</v>
      </c>
      <c r="T177" s="747" t="s">
        <v>4154</v>
      </c>
      <c r="U177" s="747" t="s">
        <v>4154</v>
      </c>
      <c r="V177" s="747" t="s">
        <v>2232</v>
      </c>
      <c r="W177" s="747" t="s">
        <v>4154</v>
      </c>
      <c r="X177" s="865"/>
      <c r="Y177" s="747" t="s">
        <v>11236</v>
      </c>
      <c r="Z177" s="747">
        <v>5</v>
      </c>
      <c r="AA177" s="747">
        <v>5</v>
      </c>
      <c r="AB177" s="747">
        <v>5</v>
      </c>
      <c r="AC177" s="747">
        <v>4</v>
      </c>
      <c r="AD177" s="747" t="s">
        <v>2232</v>
      </c>
      <c r="AE177" s="467" t="s">
        <v>11314</v>
      </c>
      <c r="AF177" s="467"/>
    </row>
    <row r="178" spans="1:32" ht="15.75" customHeight="1">
      <c r="A178" s="863"/>
      <c r="B178" s="864">
        <f t="shared" si="7"/>
        <v>172</v>
      </c>
      <c r="C178" s="747" t="s">
        <v>11315</v>
      </c>
      <c r="D178" s="864" t="s">
        <v>2641</v>
      </c>
      <c r="E178" s="747">
        <v>223</v>
      </c>
      <c r="F178" s="747">
        <v>215</v>
      </c>
      <c r="G178" s="747"/>
      <c r="H178" s="747" t="s">
        <v>11189</v>
      </c>
      <c r="I178" s="747"/>
      <c r="J178" s="864"/>
      <c r="K178" s="747"/>
      <c r="L178" s="747">
        <v>45</v>
      </c>
      <c r="M178" s="747">
        <v>11</v>
      </c>
      <c r="N178" s="860" t="e">
        <f t="shared" ca="1" si="22"/>
        <v>#NAME?</v>
      </c>
      <c r="O178" s="747" t="s">
        <v>11316</v>
      </c>
      <c r="P178" s="747"/>
      <c r="Q178" s="864">
        <v>11</v>
      </c>
      <c r="R178" s="747">
        <v>2021</v>
      </c>
      <c r="S178" s="747" t="s">
        <v>3650</v>
      </c>
      <c r="T178" s="747" t="s">
        <v>3650</v>
      </c>
      <c r="U178" s="747" t="s">
        <v>3650</v>
      </c>
      <c r="V178" s="747" t="s">
        <v>3650</v>
      </c>
      <c r="W178" s="747" t="s">
        <v>4154</v>
      </c>
      <c r="X178" s="865" t="s">
        <v>3650</v>
      </c>
      <c r="Y178" s="747" t="s">
        <v>4154</v>
      </c>
      <c r="Z178" s="747">
        <v>3</v>
      </c>
      <c r="AA178" s="747">
        <v>5</v>
      </c>
      <c r="AB178" s="747">
        <v>12</v>
      </c>
      <c r="AC178" s="747">
        <v>2</v>
      </c>
      <c r="AD178" s="747" t="s">
        <v>2232</v>
      </c>
      <c r="AE178" s="467" t="s">
        <v>11317</v>
      </c>
      <c r="AF178" s="467"/>
    </row>
    <row r="179" spans="1:32" ht="15.75" customHeight="1">
      <c r="A179" s="857"/>
      <c r="B179" s="864">
        <f t="shared" si="7"/>
        <v>173</v>
      </c>
      <c r="C179" s="695"/>
      <c r="D179" s="859" t="s">
        <v>2643</v>
      </c>
      <c r="E179" s="305">
        <v>211</v>
      </c>
      <c r="F179" s="305">
        <v>227</v>
      </c>
      <c r="G179" s="305"/>
      <c r="H179" s="305" t="s">
        <v>11189</v>
      </c>
      <c r="I179" s="305"/>
      <c r="J179" s="859"/>
      <c r="K179" s="695"/>
      <c r="L179" s="305">
        <v>132</v>
      </c>
      <c r="M179" s="305">
        <v>3</v>
      </c>
      <c r="N179" s="860" t="e">
        <f t="shared" ca="1" si="22"/>
        <v>#NAME?</v>
      </c>
      <c r="O179" s="305"/>
      <c r="P179" s="695"/>
      <c r="Q179" s="858"/>
      <c r="R179" s="695">
        <v>2020</v>
      </c>
      <c r="S179" s="695"/>
      <c r="T179" s="695"/>
      <c r="U179" s="695"/>
      <c r="V179" s="695"/>
      <c r="W179" s="695"/>
      <c r="X179" s="862"/>
      <c r="Y179" s="695"/>
      <c r="Z179" s="695"/>
      <c r="AA179" s="695"/>
      <c r="AB179" s="695"/>
      <c r="AC179" s="695"/>
      <c r="AD179" s="695"/>
      <c r="AE179" s="661"/>
      <c r="AF179" s="661"/>
    </row>
    <row r="180" spans="1:32" ht="15.75" customHeight="1">
      <c r="A180" s="863"/>
      <c r="B180" s="864">
        <f t="shared" si="7"/>
        <v>174</v>
      </c>
      <c r="C180" s="747"/>
      <c r="D180" s="864" t="s">
        <v>2643</v>
      </c>
      <c r="E180" s="747">
        <v>249</v>
      </c>
      <c r="F180" s="747">
        <v>251</v>
      </c>
      <c r="G180" s="747"/>
      <c r="H180" s="747" t="s">
        <v>11186</v>
      </c>
      <c r="I180" s="747"/>
      <c r="J180" s="864"/>
      <c r="K180" s="747"/>
      <c r="L180" s="747"/>
      <c r="M180" s="747"/>
      <c r="N180" s="860"/>
      <c r="O180" s="747"/>
      <c r="P180" s="747"/>
      <c r="Q180" s="864"/>
      <c r="R180" s="747">
        <v>2019</v>
      </c>
      <c r="S180" s="747"/>
      <c r="T180" s="747"/>
      <c r="U180" s="747"/>
      <c r="V180" s="747"/>
      <c r="W180" s="747"/>
      <c r="X180" s="865"/>
      <c r="Y180" s="747"/>
      <c r="Z180" s="747"/>
      <c r="AA180" s="747"/>
      <c r="AB180" s="747"/>
      <c r="AC180" s="747"/>
      <c r="AD180" s="747"/>
      <c r="AE180" s="467"/>
      <c r="AF180" s="467"/>
    </row>
    <row r="181" spans="1:32" ht="15.75" customHeight="1">
      <c r="A181" s="857"/>
      <c r="B181" s="864">
        <f t="shared" si="7"/>
        <v>175</v>
      </c>
      <c r="C181" s="695" t="s">
        <v>11306</v>
      </c>
      <c r="D181" s="859" t="s">
        <v>11272</v>
      </c>
      <c r="E181" s="305">
        <v>236</v>
      </c>
      <c r="F181" s="305">
        <v>250</v>
      </c>
      <c r="G181" s="305"/>
      <c r="H181" s="305"/>
      <c r="I181" s="305"/>
      <c r="J181" s="859"/>
      <c r="K181" s="695"/>
      <c r="L181" s="305">
        <v>23</v>
      </c>
      <c r="M181" s="305">
        <v>8</v>
      </c>
      <c r="N181" s="860" t="e">
        <f t="shared" ref="N181:N194" ca="1" si="23">DIVIDE(M181,L181)</f>
        <v>#NAME?</v>
      </c>
      <c r="O181" s="305" t="s">
        <v>11318</v>
      </c>
      <c r="P181" s="695"/>
      <c r="Q181" s="858">
        <v>4</v>
      </c>
      <c r="R181" s="695">
        <v>2021</v>
      </c>
      <c r="S181" s="695" t="s">
        <v>2232</v>
      </c>
      <c r="T181" s="695"/>
      <c r="U181" s="695"/>
      <c r="V181" s="695"/>
      <c r="W181" s="695"/>
      <c r="X181" s="862"/>
      <c r="Y181" s="695"/>
      <c r="Z181" s="695"/>
      <c r="AA181" s="695"/>
      <c r="AB181" s="695"/>
      <c r="AC181" s="695"/>
      <c r="AD181" s="695"/>
      <c r="AE181" s="661"/>
      <c r="AF181" s="661"/>
    </row>
    <row r="182" spans="1:32" ht="15.75" customHeight="1">
      <c r="A182" s="863"/>
      <c r="B182" s="864">
        <f t="shared" si="7"/>
        <v>176</v>
      </c>
      <c r="C182" s="747"/>
      <c r="D182" s="864" t="s">
        <v>11223</v>
      </c>
      <c r="E182" s="747">
        <v>226</v>
      </c>
      <c r="F182" s="747" t="s">
        <v>11319</v>
      </c>
      <c r="G182" s="747"/>
      <c r="H182" s="747"/>
      <c r="I182" s="747"/>
      <c r="J182" s="864"/>
      <c r="K182" s="747"/>
      <c r="L182" s="747">
        <v>82</v>
      </c>
      <c r="M182" s="747">
        <v>5</v>
      </c>
      <c r="N182" s="860" t="e">
        <f t="shared" ca="1" si="23"/>
        <v>#NAME?</v>
      </c>
      <c r="O182" s="747">
        <v>2</v>
      </c>
      <c r="P182" s="747"/>
      <c r="Q182" s="864"/>
      <c r="R182" s="747">
        <v>2021</v>
      </c>
      <c r="S182" s="747" t="s">
        <v>4154</v>
      </c>
      <c r="T182" s="747" t="s">
        <v>4154</v>
      </c>
      <c r="U182" s="747" t="s">
        <v>4154</v>
      </c>
      <c r="V182" s="747" t="s">
        <v>4154</v>
      </c>
      <c r="W182" s="747" t="s">
        <v>4154</v>
      </c>
      <c r="X182" s="865" t="s">
        <v>4154</v>
      </c>
      <c r="Y182" s="747" t="s">
        <v>11190</v>
      </c>
      <c r="Z182" s="747">
        <v>10</v>
      </c>
      <c r="AA182" s="747">
        <v>5</v>
      </c>
      <c r="AB182" s="747">
        <v>8</v>
      </c>
      <c r="AC182" s="747">
        <v>2</v>
      </c>
      <c r="AD182" s="747" t="s">
        <v>1228</v>
      </c>
      <c r="AE182" s="467"/>
      <c r="AF182" s="467"/>
    </row>
    <row r="183" spans="1:32" ht="15.75" customHeight="1">
      <c r="A183" s="863"/>
      <c r="B183" s="864">
        <f t="shared" si="7"/>
        <v>177</v>
      </c>
      <c r="C183" s="747" t="s">
        <v>11320</v>
      </c>
      <c r="D183" s="864" t="s">
        <v>2641</v>
      </c>
      <c r="E183" s="747">
        <v>300</v>
      </c>
      <c r="F183" s="747">
        <v>252</v>
      </c>
      <c r="G183" s="747"/>
      <c r="H183" s="747" t="s">
        <v>11186</v>
      </c>
      <c r="I183" s="747"/>
      <c r="J183" s="864"/>
      <c r="K183" s="747"/>
      <c r="L183" s="747">
        <v>34</v>
      </c>
      <c r="M183" s="747">
        <v>7</v>
      </c>
      <c r="N183" s="860" t="e">
        <f t="shared" ca="1" si="23"/>
        <v>#NAME?</v>
      </c>
      <c r="O183" s="747"/>
      <c r="P183" s="747"/>
      <c r="Q183" s="864"/>
      <c r="R183" s="747">
        <v>2021</v>
      </c>
      <c r="S183" s="747" t="s">
        <v>2232</v>
      </c>
      <c r="T183" s="747" t="s">
        <v>2232</v>
      </c>
      <c r="U183" s="747" t="s">
        <v>2232</v>
      </c>
      <c r="V183" s="747" t="s">
        <v>2232</v>
      </c>
      <c r="W183" s="747" t="s">
        <v>1228</v>
      </c>
      <c r="X183" s="865" t="s">
        <v>8823</v>
      </c>
      <c r="Y183" s="747" t="s">
        <v>11196</v>
      </c>
      <c r="Z183" s="747">
        <v>2</v>
      </c>
      <c r="AA183" s="747">
        <v>3</v>
      </c>
      <c r="AB183" s="747">
        <v>10</v>
      </c>
      <c r="AC183" s="747">
        <v>3</v>
      </c>
      <c r="AD183" s="747" t="s">
        <v>2232</v>
      </c>
      <c r="AE183" s="467"/>
      <c r="AF183" s="467"/>
    </row>
    <row r="184" spans="1:32" ht="18.75" customHeight="1">
      <c r="A184" s="863"/>
      <c r="B184" s="864">
        <f t="shared" si="7"/>
        <v>178</v>
      </c>
      <c r="C184" s="747" t="s">
        <v>11306</v>
      </c>
      <c r="D184" s="864" t="s">
        <v>11272</v>
      </c>
      <c r="E184" s="747">
        <v>235</v>
      </c>
      <c r="F184" s="747">
        <v>261</v>
      </c>
      <c r="G184" s="747"/>
      <c r="H184" s="747" t="s">
        <v>11186</v>
      </c>
      <c r="I184" s="747"/>
      <c r="J184" s="864"/>
      <c r="K184" s="747"/>
      <c r="L184" s="747">
        <v>24</v>
      </c>
      <c r="M184" s="747">
        <v>21</v>
      </c>
      <c r="N184" s="860" t="e">
        <f t="shared" ca="1" si="23"/>
        <v>#NAME?</v>
      </c>
      <c r="O184" s="747"/>
      <c r="P184" s="747">
        <v>2</v>
      </c>
      <c r="Q184" s="864"/>
      <c r="R184" s="747">
        <v>2021</v>
      </c>
      <c r="S184" s="747" t="s">
        <v>1228</v>
      </c>
      <c r="T184" s="747" t="s">
        <v>4154</v>
      </c>
      <c r="U184" s="747" t="s">
        <v>2232</v>
      </c>
      <c r="V184" s="747" t="s">
        <v>1228</v>
      </c>
      <c r="W184" s="747" t="s">
        <v>1228</v>
      </c>
      <c r="X184" s="865" t="s">
        <v>11187</v>
      </c>
      <c r="Y184" s="747" t="s">
        <v>11188</v>
      </c>
      <c r="Z184" s="747">
        <v>2</v>
      </c>
      <c r="AA184" s="747">
        <v>3</v>
      </c>
      <c r="AB184" s="747">
        <v>10</v>
      </c>
      <c r="AC184" s="747">
        <v>2</v>
      </c>
      <c r="AD184" s="747"/>
      <c r="AE184" s="467"/>
      <c r="AF184" s="467"/>
    </row>
    <row r="185" spans="1:32" ht="15.75" customHeight="1">
      <c r="A185" s="857"/>
      <c r="B185" s="864">
        <f t="shared" si="7"/>
        <v>179</v>
      </c>
      <c r="C185" s="695" t="s">
        <v>11197</v>
      </c>
      <c r="D185" s="859" t="s">
        <v>2641</v>
      </c>
      <c r="E185" s="305">
        <v>219</v>
      </c>
      <c r="F185" s="305">
        <v>244</v>
      </c>
      <c r="G185" s="305"/>
      <c r="H185" s="305" t="s">
        <v>11189</v>
      </c>
      <c r="I185" s="305"/>
      <c r="J185" s="859"/>
      <c r="K185" s="695"/>
      <c r="L185" s="305">
        <v>30</v>
      </c>
      <c r="M185" s="305">
        <v>22</v>
      </c>
      <c r="N185" s="860" t="e">
        <f t="shared" ca="1" si="23"/>
        <v>#NAME?</v>
      </c>
      <c r="O185" s="305"/>
      <c r="P185" s="695"/>
      <c r="Q185" s="858">
        <v>2</v>
      </c>
      <c r="R185" s="695">
        <v>2021</v>
      </c>
      <c r="S185" s="695" t="s">
        <v>2232</v>
      </c>
      <c r="T185" s="695"/>
      <c r="U185" s="695"/>
      <c r="V185" s="695" t="s">
        <v>2232</v>
      </c>
      <c r="W185" s="695" t="s">
        <v>1228</v>
      </c>
      <c r="X185" s="862"/>
      <c r="Y185" s="695" t="s">
        <v>11196</v>
      </c>
      <c r="Z185" s="695"/>
      <c r="AA185" s="695">
        <v>5</v>
      </c>
      <c r="AB185" s="695">
        <v>10</v>
      </c>
      <c r="AC185" s="695"/>
      <c r="AD185" s="695" t="s">
        <v>2232</v>
      </c>
      <c r="AE185" s="661"/>
      <c r="AF185" s="661"/>
    </row>
    <row r="186" spans="1:32" ht="20.25" customHeight="1">
      <c r="A186" s="857"/>
      <c r="B186" s="864">
        <f t="shared" si="7"/>
        <v>180</v>
      </c>
      <c r="C186" s="695" t="s">
        <v>11283</v>
      </c>
      <c r="D186" s="859" t="s">
        <v>2641</v>
      </c>
      <c r="E186" s="305">
        <v>251</v>
      </c>
      <c r="F186" s="305">
        <v>260</v>
      </c>
      <c r="G186" s="305"/>
      <c r="H186" s="305" t="s">
        <v>11186</v>
      </c>
      <c r="I186" s="305"/>
      <c r="J186" s="859"/>
      <c r="K186" s="695"/>
      <c r="L186" s="305">
        <v>16</v>
      </c>
      <c r="M186" s="305">
        <v>11</v>
      </c>
      <c r="N186" s="860" t="e">
        <f t="shared" ca="1" si="23"/>
        <v>#NAME?</v>
      </c>
      <c r="O186" s="305"/>
      <c r="P186" s="695"/>
      <c r="Q186" s="858"/>
      <c r="R186" s="695">
        <v>2021</v>
      </c>
      <c r="S186" s="695" t="s">
        <v>1228</v>
      </c>
      <c r="T186" s="695" t="s">
        <v>4154</v>
      </c>
      <c r="U186" s="695" t="s">
        <v>1228</v>
      </c>
      <c r="V186" s="695" t="s">
        <v>1228</v>
      </c>
      <c r="W186" s="695" t="s">
        <v>4154</v>
      </c>
      <c r="X186" s="862" t="s">
        <v>11199</v>
      </c>
      <c r="Y186" s="695" t="s">
        <v>11188</v>
      </c>
      <c r="Z186" s="695">
        <v>4</v>
      </c>
      <c r="AA186" s="695">
        <v>4</v>
      </c>
      <c r="AB186" s="695">
        <v>20</v>
      </c>
      <c r="AC186" s="695">
        <v>1</v>
      </c>
      <c r="AD186" s="695" t="s">
        <v>2232</v>
      </c>
      <c r="AE186" s="661"/>
      <c r="AF186" s="661"/>
    </row>
    <row r="187" spans="1:32" ht="15.75" customHeight="1">
      <c r="A187" s="863"/>
      <c r="B187" s="864">
        <f t="shared" si="7"/>
        <v>181</v>
      </c>
      <c r="C187" s="747" t="s">
        <v>11184</v>
      </c>
      <c r="D187" s="864" t="s">
        <v>2641</v>
      </c>
      <c r="E187" s="747">
        <v>209</v>
      </c>
      <c r="F187" s="747">
        <v>234</v>
      </c>
      <c r="G187" s="747"/>
      <c r="H187" s="747" t="s">
        <v>11186</v>
      </c>
      <c r="I187" s="747"/>
      <c r="J187" s="864"/>
      <c r="K187" s="747"/>
      <c r="L187" s="747">
        <v>40</v>
      </c>
      <c r="M187" s="747">
        <v>12</v>
      </c>
      <c r="N187" s="860" t="e">
        <f t="shared" ca="1" si="23"/>
        <v>#NAME?</v>
      </c>
      <c r="O187" s="747" t="s">
        <v>11321</v>
      </c>
      <c r="P187" s="747"/>
      <c r="Q187" s="864"/>
      <c r="R187" s="747">
        <v>2021</v>
      </c>
      <c r="S187" s="747" t="s">
        <v>2232</v>
      </c>
      <c r="T187" s="747" t="s">
        <v>4154</v>
      </c>
      <c r="U187" s="747" t="s">
        <v>2232</v>
      </c>
      <c r="V187" s="747" t="s">
        <v>4154</v>
      </c>
      <c r="W187" s="747" t="s">
        <v>4154</v>
      </c>
      <c r="X187" s="865" t="s">
        <v>4154</v>
      </c>
      <c r="Y187" s="747" t="s">
        <v>11236</v>
      </c>
      <c r="Z187" s="747">
        <v>3</v>
      </c>
      <c r="AA187" s="747">
        <v>2</v>
      </c>
      <c r="AB187" s="747">
        <v>12</v>
      </c>
      <c r="AC187" s="747">
        <v>2</v>
      </c>
      <c r="AD187" s="747" t="s">
        <v>2232</v>
      </c>
      <c r="AE187" s="467" t="s">
        <v>11155</v>
      </c>
      <c r="AF187" s="467"/>
    </row>
    <row r="188" spans="1:32" ht="15.75" customHeight="1">
      <c r="A188" s="857"/>
      <c r="B188" s="864">
        <f t="shared" si="7"/>
        <v>182</v>
      </c>
      <c r="C188" s="695" t="s">
        <v>11320</v>
      </c>
      <c r="D188" s="859" t="s">
        <v>2642</v>
      </c>
      <c r="E188" s="305">
        <v>201</v>
      </c>
      <c r="F188" s="305">
        <v>219</v>
      </c>
      <c r="G188" s="305"/>
      <c r="H188" s="305" t="s">
        <v>11186</v>
      </c>
      <c r="I188" s="305">
        <v>558</v>
      </c>
      <c r="J188" s="859">
        <v>601</v>
      </c>
      <c r="K188" s="695"/>
      <c r="L188" s="305">
        <v>32</v>
      </c>
      <c r="M188" s="305">
        <v>8</v>
      </c>
      <c r="N188" s="860" t="e">
        <f t="shared" ca="1" si="23"/>
        <v>#NAME?</v>
      </c>
      <c r="O188" s="305"/>
      <c r="P188" s="695"/>
      <c r="Q188" s="858">
        <v>1</v>
      </c>
      <c r="R188" s="695"/>
      <c r="S188" s="695"/>
      <c r="T188" s="695" t="s">
        <v>1228</v>
      </c>
      <c r="U188" s="695"/>
      <c r="V188" s="695"/>
      <c r="W188" s="695"/>
      <c r="X188" s="862"/>
      <c r="Y188" s="695"/>
      <c r="Z188" s="695">
        <v>1</v>
      </c>
      <c r="AA188" s="695">
        <v>1</v>
      </c>
      <c r="AB188" s="695"/>
      <c r="AC188" s="695">
        <v>2</v>
      </c>
      <c r="AD188" s="695" t="s">
        <v>2232</v>
      </c>
      <c r="AE188" s="661"/>
      <c r="AF188" s="661"/>
    </row>
    <row r="189" spans="1:32" ht="15.75" customHeight="1">
      <c r="A189" s="857"/>
      <c r="B189" s="864">
        <f t="shared" si="7"/>
        <v>183</v>
      </c>
      <c r="C189" s="695" t="s">
        <v>11283</v>
      </c>
      <c r="D189" s="859" t="s">
        <v>2642</v>
      </c>
      <c r="E189" s="305">
        <v>237</v>
      </c>
      <c r="F189" s="305" t="s">
        <v>8782</v>
      </c>
      <c r="G189" s="305"/>
      <c r="H189" s="305" t="s">
        <v>11189</v>
      </c>
      <c r="I189" s="305">
        <v>485</v>
      </c>
      <c r="J189" s="859" t="s">
        <v>8782</v>
      </c>
      <c r="K189" s="695"/>
      <c r="L189" s="305">
        <v>40</v>
      </c>
      <c r="M189" s="305">
        <v>5</v>
      </c>
      <c r="N189" s="860" t="e">
        <f t="shared" ca="1" si="23"/>
        <v>#NAME?</v>
      </c>
      <c r="O189" s="305">
        <v>1</v>
      </c>
      <c r="P189" s="695"/>
      <c r="Q189" s="858"/>
      <c r="R189" s="695">
        <v>2021</v>
      </c>
      <c r="S189" s="695" t="s">
        <v>2232</v>
      </c>
      <c r="T189" s="695" t="s">
        <v>2232</v>
      </c>
      <c r="U189" s="695" t="s">
        <v>2232</v>
      </c>
      <c r="V189" s="695" t="s">
        <v>2232</v>
      </c>
      <c r="W189" s="695" t="s">
        <v>4154</v>
      </c>
      <c r="X189" s="862"/>
      <c r="Y189" s="695" t="s">
        <v>11188</v>
      </c>
      <c r="Z189" s="695">
        <v>0</v>
      </c>
      <c r="AA189" s="695">
        <v>0</v>
      </c>
      <c r="AB189" s="695">
        <v>10</v>
      </c>
      <c r="AC189" s="695">
        <v>4</v>
      </c>
      <c r="AD189" s="695" t="s">
        <v>2232</v>
      </c>
      <c r="AE189" s="661" t="s">
        <v>11322</v>
      </c>
      <c r="AF189" s="661"/>
    </row>
    <row r="190" spans="1:32" ht="15.75" customHeight="1">
      <c r="A190" s="857"/>
      <c r="B190" s="864">
        <f t="shared" si="7"/>
        <v>184</v>
      </c>
      <c r="C190" s="695" t="s">
        <v>11306</v>
      </c>
      <c r="D190" s="859" t="s">
        <v>2641</v>
      </c>
      <c r="E190" s="305">
        <v>226</v>
      </c>
      <c r="F190" s="305">
        <v>232</v>
      </c>
      <c r="G190" s="305"/>
      <c r="H190" s="305" t="s">
        <v>11186</v>
      </c>
      <c r="I190" s="305"/>
      <c r="J190" s="859"/>
      <c r="K190" s="695"/>
      <c r="L190" s="305">
        <v>17</v>
      </c>
      <c r="M190" s="305">
        <v>5</v>
      </c>
      <c r="N190" s="860" t="e">
        <f t="shared" ca="1" si="23"/>
        <v>#NAME?</v>
      </c>
      <c r="O190" s="305">
        <v>2</v>
      </c>
      <c r="P190" s="695"/>
      <c r="Q190" s="858"/>
      <c r="R190" s="695">
        <v>2021</v>
      </c>
      <c r="S190" s="695" t="s">
        <v>2232</v>
      </c>
      <c r="T190" s="695" t="s">
        <v>2232</v>
      </c>
      <c r="U190" s="695" t="s">
        <v>2232</v>
      </c>
      <c r="V190" s="695" t="s">
        <v>2232</v>
      </c>
      <c r="W190" s="695" t="s">
        <v>1228</v>
      </c>
      <c r="X190" s="862"/>
      <c r="Y190" s="695" t="s">
        <v>11190</v>
      </c>
      <c r="Z190" s="695">
        <v>2</v>
      </c>
      <c r="AA190" s="695">
        <v>1</v>
      </c>
      <c r="AB190" s="695">
        <v>11</v>
      </c>
      <c r="AC190" s="695">
        <v>2</v>
      </c>
      <c r="AD190" s="695" t="s">
        <v>2232</v>
      </c>
      <c r="AE190" s="661"/>
      <c r="AF190" s="661"/>
    </row>
    <row r="191" spans="1:32" ht="15.75" customHeight="1">
      <c r="A191" s="857"/>
      <c r="B191" s="864">
        <f t="shared" si="7"/>
        <v>185</v>
      </c>
      <c r="C191" s="695" t="s">
        <v>11234</v>
      </c>
      <c r="D191" s="859" t="s">
        <v>2641</v>
      </c>
      <c r="E191" s="305">
        <v>240</v>
      </c>
      <c r="F191" s="305">
        <v>213</v>
      </c>
      <c r="G191" s="305"/>
      <c r="H191" s="305"/>
      <c r="I191" s="305"/>
      <c r="J191" s="859"/>
      <c r="K191" s="695"/>
      <c r="L191" s="305">
        <v>21</v>
      </c>
      <c r="M191" s="305">
        <v>16</v>
      </c>
      <c r="N191" s="860" t="e">
        <f t="shared" ca="1" si="23"/>
        <v>#NAME?</v>
      </c>
      <c r="O191" s="305"/>
      <c r="P191" s="695"/>
      <c r="Q191" s="858"/>
      <c r="R191" s="695">
        <v>2021</v>
      </c>
      <c r="S191" s="695" t="s">
        <v>1228</v>
      </c>
      <c r="T191" s="695" t="s">
        <v>4154</v>
      </c>
      <c r="U191" s="695" t="s">
        <v>2232</v>
      </c>
      <c r="V191" s="695" t="s">
        <v>1228</v>
      </c>
      <c r="W191" s="695" t="s">
        <v>1228</v>
      </c>
      <c r="X191" s="862" t="s">
        <v>11199</v>
      </c>
      <c r="Y191" s="695" t="s">
        <v>11188</v>
      </c>
      <c r="Z191" s="695">
        <v>6</v>
      </c>
      <c r="AA191" s="695">
        <v>3</v>
      </c>
      <c r="AB191" s="695">
        <v>8</v>
      </c>
      <c r="AC191" s="695">
        <v>4</v>
      </c>
      <c r="AD191" s="695" t="s">
        <v>3650</v>
      </c>
      <c r="AE191" s="661"/>
      <c r="AF191" s="661"/>
    </row>
    <row r="192" spans="1:32" ht="15.75" customHeight="1">
      <c r="A192" s="863"/>
      <c r="B192" s="864">
        <f t="shared" si="7"/>
        <v>186</v>
      </c>
      <c r="C192" s="747" t="s">
        <v>11323</v>
      </c>
      <c r="D192" s="864" t="s">
        <v>2641</v>
      </c>
      <c r="E192" s="747">
        <v>243</v>
      </c>
      <c r="F192" s="747">
        <v>261</v>
      </c>
      <c r="G192" s="747"/>
      <c r="H192" s="747"/>
      <c r="I192" s="747"/>
      <c r="J192" s="864"/>
      <c r="K192" s="747"/>
      <c r="L192" s="747">
        <v>120</v>
      </c>
      <c r="M192" s="747">
        <v>11</v>
      </c>
      <c r="N192" s="860" t="e">
        <f t="shared" ca="1" si="23"/>
        <v>#NAME?</v>
      </c>
      <c r="O192" s="747">
        <v>3</v>
      </c>
      <c r="P192" s="747"/>
      <c r="Q192" s="864"/>
      <c r="R192" s="747">
        <v>2018</v>
      </c>
      <c r="S192" s="747" t="s">
        <v>4154</v>
      </c>
      <c r="T192" s="747" t="s">
        <v>4154</v>
      </c>
      <c r="U192" s="747" t="s">
        <v>4154</v>
      </c>
      <c r="V192" s="747" t="s">
        <v>1228</v>
      </c>
      <c r="W192" s="747" t="s">
        <v>4154</v>
      </c>
      <c r="X192" s="865" t="s">
        <v>4154</v>
      </c>
      <c r="Y192" s="747" t="s">
        <v>11188</v>
      </c>
      <c r="Z192" s="747">
        <v>0</v>
      </c>
      <c r="AA192" s="747">
        <v>0</v>
      </c>
      <c r="AB192" s="747">
        <v>8</v>
      </c>
      <c r="AC192" s="747">
        <v>3</v>
      </c>
      <c r="AD192" s="747" t="s">
        <v>2232</v>
      </c>
      <c r="AE192" s="467" t="s">
        <v>9514</v>
      </c>
      <c r="AF192" s="467"/>
    </row>
    <row r="193" spans="1:32" ht="15.75" customHeight="1">
      <c r="A193" s="857"/>
      <c r="B193" s="864">
        <f t="shared" si="7"/>
        <v>187</v>
      </c>
      <c r="C193" s="695" t="s">
        <v>11222</v>
      </c>
      <c r="D193" s="859" t="s">
        <v>2641</v>
      </c>
      <c r="E193" s="305">
        <v>215</v>
      </c>
      <c r="F193" s="305">
        <v>235</v>
      </c>
      <c r="G193" s="305"/>
      <c r="H193" s="305" t="s">
        <v>11186</v>
      </c>
      <c r="I193" s="305"/>
      <c r="J193" s="859"/>
      <c r="K193" s="695"/>
      <c r="L193" s="305">
        <v>25</v>
      </c>
      <c r="M193" s="305">
        <v>9</v>
      </c>
      <c r="N193" s="860" t="e">
        <f t="shared" ca="1" si="23"/>
        <v>#NAME?</v>
      </c>
      <c r="O193" s="305" t="s">
        <v>11324</v>
      </c>
      <c r="P193" s="695"/>
      <c r="Q193" s="858"/>
      <c r="R193" s="695">
        <v>2021</v>
      </c>
      <c r="S193" s="695" t="s">
        <v>2232</v>
      </c>
      <c r="T193" s="695" t="s">
        <v>4154</v>
      </c>
      <c r="U193" s="695" t="s">
        <v>4154</v>
      </c>
      <c r="V193" s="695" t="s">
        <v>1228</v>
      </c>
      <c r="W193" s="695" t="s">
        <v>1228</v>
      </c>
      <c r="X193" s="862" t="s">
        <v>11187</v>
      </c>
      <c r="Y193" s="695" t="s">
        <v>11236</v>
      </c>
      <c r="Z193" s="695">
        <v>2</v>
      </c>
      <c r="AA193" s="695">
        <v>4</v>
      </c>
      <c r="AB193" s="695">
        <v>5</v>
      </c>
      <c r="AC193" s="695">
        <v>3</v>
      </c>
      <c r="AD193" s="695" t="s">
        <v>2232</v>
      </c>
      <c r="AE193" s="661" t="s">
        <v>11325</v>
      </c>
      <c r="AF193" s="661"/>
    </row>
    <row r="194" spans="1:32" ht="15.75" customHeight="1">
      <c r="A194" s="857"/>
      <c r="B194" s="864">
        <f t="shared" si="7"/>
        <v>188</v>
      </c>
      <c r="C194" s="695" t="s">
        <v>11221</v>
      </c>
      <c r="D194" s="859" t="s">
        <v>2641</v>
      </c>
      <c r="E194" s="305">
        <v>235</v>
      </c>
      <c r="F194" s="305">
        <v>251</v>
      </c>
      <c r="G194" s="305"/>
      <c r="H194" s="305" t="s">
        <v>11186</v>
      </c>
      <c r="I194" s="305"/>
      <c r="J194" s="859"/>
      <c r="K194" s="695"/>
      <c r="L194" s="305">
        <v>15</v>
      </c>
      <c r="M194" s="305">
        <v>9</v>
      </c>
      <c r="N194" s="860" t="e">
        <f t="shared" ca="1" si="23"/>
        <v>#NAME?</v>
      </c>
      <c r="O194" s="305" t="s">
        <v>11267</v>
      </c>
      <c r="P194" s="695"/>
      <c r="Q194" s="858"/>
      <c r="R194" s="695">
        <v>2021</v>
      </c>
      <c r="S194" s="695" t="s">
        <v>2232</v>
      </c>
      <c r="T194" s="695" t="s">
        <v>4154</v>
      </c>
      <c r="U194" s="695" t="s">
        <v>1228</v>
      </c>
      <c r="V194" s="695" t="s">
        <v>2232</v>
      </c>
      <c r="W194" s="695" t="s">
        <v>2232</v>
      </c>
      <c r="X194" s="862" t="s">
        <v>11238</v>
      </c>
      <c r="Y194" s="695" t="s">
        <v>4154</v>
      </c>
      <c r="Z194" s="695">
        <v>3</v>
      </c>
      <c r="AA194" s="695">
        <v>4</v>
      </c>
      <c r="AB194" s="695">
        <v>24</v>
      </c>
      <c r="AC194" s="695">
        <v>2</v>
      </c>
      <c r="AD194" s="695" t="s">
        <v>2232</v>
      </c>
      <c r="AE194" s="661"/>
      <c r="AF194" s="661"/>
    </row>
    <row r="195" spans="1:32" ht="15.75" customHeight="1">
      <c r="A195" s="857"/>
      <c r="B195" s="864">
        <f t="shared" si="7"/>
        <v>189</v>
      </c>
      <c r="C195" s="695"/>
      <c r="D195" s="859"/>
      <c r="E195" s="305"/>
      <c r="F195" s="305"/>
      <c r="G195" s="305"/>
      <c r="H195" s="305"/>
      <c r="I195" s="305"/>
      <c r="J195" s="859"/>
      <c r="K195" s="695"/>
      <c r="L195" s="305"/>
      <c r="M195" s="305"/>
      <c r="N195" s="860"/>
      <c r="O195" s="305"/>
      <c r="P195" s="695"/>
      <c r="Q195" s="858"/>
      <c r="R195" s="695"/>
      <c r="S195" s="695"/>
      <c r="T195" s="695"/>
      <c r="U195" s="695"/>
      <c r="V195" s="695"/>
      <c r="W195" s="695"/>
      <c r="X195" s="862"/>
      <c r="Y195" s="695"/>
      <c r="Z195" s="695"/>
      <c r="AA195" s="695"/>
      <c r="AB195" s="695"/>
      <c r="AC195" s="695"/>
      <c r="AD195" s="695"/>
      <c r="AE195" s="661"/>
      <c r="AF195" s="661"/>
    </row>
    <row r="196" spans="1:32" ht="15.75" customHeight="1">
      <c r="A196" s="863"/>
      <c r="B196" s="864">
        <f t="shared" si="7"/>
        <v>190</v>
      </c>
      <c r="C196" s="747" t="s">
        <v>11306</v>
      </c>
      <c r="D196" s="864" t="s">
        <v>2641</v>
      </c>
      <c r="E196" s="747">
        <v>237</v>
      </c>
      <c r="F196" s="747">
        <v>238</v>
      </c>
      <c r="G196" s="747"/>
      <c r="H196" s="747"/>
      <c r="I196" s="747"/>
      <c r="J196" s="864"/>
      <c r="K196" s="747"/>
      <c r="L196" s="747">
        <v>15</v>
      </c>
      <c r="M196" s="747">
        <v>9</v>
      </c>
      <c r="N196" s="860" t="e">
        <f t="shared" ref="N196:N211" ca="1" si="24">DIVIDE(M196,L196)</f>
        <v>#NAME?</v>
      </c>
      <c r="O196" s="747"/>
      <c r="P196" s="747"/>
      <c r="Q196" s="864"/>
      <c r="R196" s="747">
        <v>2021</v>
      </c>
      <c r="S196" s="747" t="s">
        <v>2232</v>
      </c>
      <c r="T196" s="747" t="s">
        <v>4154</v>
      </c>
      <c r="U196" s="747" t="s">
        <v>2232</v>
      </c>
      <c r="V196" s="747" t="s">
        <v>2232</v>
      </c>
      <c r="W196" s="747" t="s">
        <v>1228</v>
      </c>
      <c r="X196" s="865" t="s">
        <v>11238</v>
      </c>
      <c r="Y196" s="747" t="s">
        <v>11236</v>
      </c>
      <c r="Z196" s="747">
        <v>1</v>
      </c>
      <c r="AA196" s="747">
        <v>1</v>
      </c>
      <c r="AB196" s="747">
        <v>1</v>
      </c>
      <c r="AC196" s="747">
        <v>3</v>
      </c>
      <c r="AD196" s="747" t="s">
        <v>2232</v>
      </c>
      <c r="AE196" s="467" t="s">
        <v>11326</v>
      </c>
      <c r="AF196" s="467"/>
    </row>
    <row r="197" spans="1:32" ht="15.75" customHeight="1">
      <c r="A197" s="857"/>
      <c r="B197" s="864">
        <f t="shared" si="7"/>
        <v>191</v>
      </c>
      <c r="C197" s="695" t="s">
        <v>11320</v>
      </c>
      <c r="D197" s="859" t="s">
        <v>2643</v>
      </c>
      <c r="E197" s="305" t="s">
        <v>11327</v>
      </c>
      <c r="F197" s="305" t="s">
        <v>11328</v>
      </c>
      <c r="G197" s="305"/>
      <c r="H197" s="305" t="s">
        <v>11189</v>
      </c>
      <c r="I197" s="305"/>
      <c r="J197" s="859"/>
      <c r="K197" s="695"/>
      <c r="L197" s="305">
        <v>96</v>
      </c>
      <c r="M197" s="305">
        <v>0</v>
      </c>
      <c r="N197" s="860" t="e">
        <f t="shared" ca="1" si="24"/>
        <v>#NAME?</v>
      </c>
      <c r="O197" s="305">
        <v>4</v>
      </c>
      <c r="P197" s="695"/>
      <c r="Q197" s="858"/>
      <c r="R197" s="695">
        <v>2020</v>
      </c>
      <c r="S197" s="695"/>
      <c r="T197" s="695"/>
      <c r="U197" s="695" t="s">
        <v>1228</v>
      </c>
      <c r="V197" s="695"/>
      <c r="W197" s="695"/>
      <c r="X197" s="862"/>
      <c r="Y197" s="695"/>
      <c r="Z197" s="695">
        <v>3</v>
      </c>
      <c r="AA197" s="695">
        <v>3</v>
      </c>
      <c r="AB197" s="695">
        <v>9</v>
      </c>
      <c r="AC197" s="695">
        <v>3</v>
      </c>
      <c r="AD197" s="695" t="s">
        <v>2232</v>
      </c>
      <c r="AE197" s="661" t="s">
        <v>11155</v>
      </c>
      <c r="AF197" s="661"/>
    </row>
    <row r="198" spans="1:32" ht="15.75" customHeight="1">
      <c r="A198" s="857"/>
      <c r="B198" s="864">
        <f t="shared" si="7"/>
        <v>192</v>
      </c>
      <c r="C198" s="695" t="s">
        <v>11329</v>
      </c>
      <c r="D198" s="859" t="s">
        <v>2643</v>
      </c>
      <c r="E198" s="305" t="s">
        <v>11310</v>
      </c>
      <c r="F198" s="305">
        <v>245</v>
      </c>
      <c r="G198" s="305"/>
      <c r="H198" s="305" t="s">
        <v>11189</v>
      </c>
      <c r="I198" s="305"/>
      <c r="J198" s="859"/>
      <c r="K198" s="695"/>
      <c r="L198" s="305">
        <v>141</v>
      </c>
      <c r="M198" s="305">
        <v>2</v>
      </c>
      <c r="N198" s="860" t="e">
        <f t="shared" ca="1" si="24"/>
        <v>#NAME?</v>
      </c>
      <c r="O198" s="305"/>
      <c r="P198" s="695"/>
      <c r="Q198" s="858"/>
      <c r="R198" s="695"/>
      <c r="S198" s="695"/>
      <c r="T198" s="695"/>
      <c r="U198" s="695"/>
      <c r="V198" s="695" t="s">
        <v>1228</v>
      </c>
      <c r="W198" s="695"/>
      <c r="X198" s="862"/>
      <c r="Y198" s="695" t="s">
        <v>11190</v>
      </c>
      <c r="Z198" s="695">
        <v>7</v>
      </c>
      <c r="AA198" s="695">
        <v>10</v>
      </c>
      <c r="AB198" s="695">
        <v>8</v>
      </c>
      <c r="AC198" s="695">
        <v>6</v>
      </c>
      <c r="AD198" s="695" t="s">
        <v>2232</v>
      </c>
      <c r="AE198" s="661"/>
      <c r="AF198" s="661"/>
    </row>
    <row r="199" spans="1:32" ht="15.75" customHeight="1">
      <c r="A199" s="863"/>
      <c r="B199" s="864">
        <f t="shared" si="7"/>
        <v>193</v>
      </c>
      <c r="C199" s="747" t="s">
        <v>11330</v>
      </c>
      <c r="D199" s="864" t="s">
        <v>2641</v>
      </c>
      <c r="E199" s="747">
        <v>243</v>
      </c>
      <c r="F199" s="747">
        <v>268</v>
      </c>
      <c r="G199" s="747"/>
      <c r="H199" s="747" t="s">
        <v>11186</v>
      </c>
      <c r="I199" s="747"/>
      <c r="J199" s="864"/>
      <c r="K199" s="747"/>
      <c r="L199" s="747">
        <v>18</v>
      </c>
      <c r="M199" s="747">
        <v>15</v>
      </c>
      <c r="N199" s="860" t="e">
        <f t="shared" ca="1" si="24"/>
        <v>#NAME?</v>
      </c>
      <c r="O199" s="747"/>
      <c r="P199" s="747"/>
      <c r="Q199" s="864"/>
      <c r="R199" s="747">
        <v>2021</v>
      </c>
      <c r="S199" s="747" t="s">
        <v>2232</v>
      </c>
      <c r="T199" s="747" t="s">
        <v>4154</v>
      </c>
      <c r="U199" s="747" t="s">
        <v>2232</v>
      </c>
      <c r="V199" s="747" t="s">
        <v>2232</v>
      </c>
      <c r="W199" s="747" t="s">
        <v>1228</v>
      </c>
      <c r="X199" s="865" t="s">
        <v>11198</v>
      </c>
      <c r="Y199" s="747" t="s">
        <v>8782</v>
      </c>
      <c r="Z199" s="747">
        <v>5</v>
      </c>
      <c r="AA199" s="747">
        <v>3</v>
      </c>
      <c r="AB199" s="747">
        <v>15</v>
      </c>
      <c r="AC199" s="747">
        <v>6</v>
      </c>
      <c r="AD199" s="747" t="s">
        <v>3650</v>
      </c>
      <c r="AE199" s="467"/>
      <c r="AF199" s="467"/>
    </row>
    <row r="200" spans="1:32" ht="15.75" customHeight="1">
      <c r="A200" s="857"/>
      <c r="B200" s="864">
        <f t="shared" si="7"/>
        <v>194</v>
      </c>
      <c r="C200" s="695" t="s">
        <v>11222</v>
      </c>
      <c r="D200" s="859" t="s">
        <v>2641</v>
      </c>
      <c r="E200" s="305">
        <v>238</v>
      </c>
      <c r="F200" s="305">
        <v>248</v>
      </c>
      <c r="G200" s="305"/>
      <c r="H200" s="305" t="s">
        <v>11186</v>
      </c>
      <c r="I200" s="305"/>
      <c r="J200" s="859"/>
      <c r="K200" s="695" t="s">
        <v>2232</v>
      </c>
      <c r="L200" s="305">
        <v>26</v>
      </c>
      <c r="M200" s="305">
        <v>17</v>
      </c>
      <c r="N200" s="860" t="e">
        <f t="shared" ca="1" si="24"/>
        <v>#NAME?</v>
      </c>
      <c r="O200" s="305" t="s">
        <v>11267</v>
      </c>
      <c r="P200" s="695">
        <v>2</v>
      </c>
      <c r="Q200" s="858"/>
      <c r="R200" s="695">
        <v>2021</v>
      </c>
      <c r="S200" s="695" t="s">
        <v>2232</v>
      </c>
      <c r="T200" s="695" t="s">
        <v>4154</v>
      </c>
      <c r="U200" s="695" t="s">
        <v>2232</v>
      </c>
      <c r="V200" s="695" t="s">
        <v>1228</v>
      </c>
      <c r="W200" s="695" t="s">
        <v>4154</v>
      </c>
      <c r="X200" s="862"/>
      <c r="Y200" s="695"/>
      <c r="Z200" s="695">
        <v>3</v>
      </c>
      <c r="AA200" s="695">
        <v>5</v>
      </c>
      <c r="AB200" s="695">
        <v>8</v>
      </c>
      <c r="AC200" s="695">
        <v>2</v>
      </c>
      <c r="AD200" s="695" t="s">
        <v>2232</v>
      </c>
      <c r="AE200" s="661" t="s">
        <v>9460</v>
      </c>
      <c r="AF200" s="661"/>
    </row>
    <row r="201" spans="1:32" ht="15.75" customHeight="1">
      <c r="A201" s="863"/>
      <c r="B201" s="864">
        <f t="shared" si="7"/>
        <v>195</v>
      </c>
      <c r="C201" s="747" t="s">
        <v>11222</v>
      </c>
      <c r="D201" s="864" t="s">
        <v>11223</v>
      </c>
      <c r="E201" s="747">
        <v>238</v>
      </c>
      <c r="F201" s="747">
        <v>251</v>
      </c>
      <c r="G201" s="747"/>
      <c r="H201" s="747" t="s">
        <v>11189</v>
      </c>
      <c r="I201" s="747"/>
      <c r="J201" s="864"/>
      <c r="K201" s="747"/>
      <c r="L201" s="747">
        <v>71</v>
      </c>
      <c r="M201" s="747">
        <v>6</v>
      </c>
      <c r="N201" s="860" t="e">
        <f t="shared" ca="1" si="24"/>
        <v>#NAME?</v>
      </c>
      <c r="O201" s="747">
        <v>3</v>
      </c>
      <c r="P201" s="747"/>
      <c r="Q201" s="864"/>
      <c r="R201" s="747">
        <v>2013</v>
      </c>
      <c r="S201" s="747" t="s">
        <v>2232</v>
      </c>
      <c r="T201" s="747" t="s">
        <v>2232</v>
      </c>
      <c r="U201" s="747" t="s">
        <v>2232</v>
      </c>
      <c r="V201" s="747" t="s">
        <v>2232</v>
      </c>
      <c r="W201" s="747" t="s">
        <v>2232</v>
      </c>
      <c r="X201" s="865" t="s">
        <v>4154</v>
      </c>
      <c r="Y201" s="747" t="s">
        <v>11190</v>
      </c>
      <c r="Z201" s="747">
        <v>5</v>
      </c>
      <c r="AA201" s="747">
        <v>3</v>
      </c>
      <c r="AB201" s="747">
        <v>5</v>
      </c>
      <c r="AC201" s="747">
        <v>9</v>
      </c>
      <c r="AD201" s="747"/>
      <c r="AE201" s="467"/>
      <c r="AF201" s="467"/>
    </row>
    <row r="202" spans="1:32" ht="15.75" customHeight="1">
      <c r="A202" s="863"/>
      <c r="B202" s="864">
        <f t="shared" si="7"/>
        <v>196</v>
      </c>
      <c r="C202" s="747" t="s">
        <v>11331</v>
      </c>
      <c r="D202" s="864" t="s">
        <v>2641</v>
      </c>
      <c r="E202" s="747" t="s">
        <v>11332</v>
      </c>
      <c r="F202" s="747">
        <v>227</v>
      </c>
      <c r="G202" s="747"/>
      <c r="H202" s="747" t="s">
        <v>11186</v>
      </c>
      <c r="I202" s="747"/>
      <c r="J202" s="864"/>
      <c r="K202" s="747" t="s">
        <v>2232</v>
      </c>
      <c r="L202" s="747">
        <v>40</v>
      </c>
      <c r="M202" s="747">
        <v>5</v>
      </c>
      <c r="N202" s="860" t="e">
        <f t="shared" ca="1" si="24"/>
        <v>#NAME?</v>
      </c>
      <c r="O202" s="747">
        <v>4</v>
      </c>
      <c r="P202" s="747">
        <v>1</v>
      </c>
      <c r="Q202" s="864"/>
      <c r="R202" s="747">
        <v>2021</v>
      </c>
      <c r="S202" s="747" t="s">
        <v>2232</v>
      </c>
      <c r="T202" s="747" t="s">
        <v>4154</v>
      </c>
      <c r="U202" s="747" t="s">
        <v>2232</v>
      </c>
      <c r="V202" s="747" t="s">
        <v>2232</v>
      </c>
      <c r="W202" s="747" t="s">
        <v>8782</v>
      </c>
      <c r="X202" s="865" t="s">
        <v>4154</v>
      </c>
      <c r="Y202" s="747" t="s">
        <v>11196</v>
      </c>
      <c r="Z202" s="747"/>
      <c r="AA202" s="747"/>
      <c r="AB202" s="747">
        <v>9</v>
      </c>
      <c r="AC202" s="747">
        <v>2</v>
      </c>
      <c r="AD202" s="747" t="s">
        <v>2232</v>
      </c>
      <c r="AE202" s="467" t="s">
        <v>11333</v>
      </c>
      <c r="AF202" s="467"/>
    </row>
    <row r="203" spans="1:32" ht="15.75" customHeight="1">
      <c r="A203" s="857"/>
      <c r="B203" s="864">
        <f t="shared" si="7"/>
        <v>197</v>
      </c>
      <c r="C203" s="695" t="s">
        <v>11197</v>
      </c>
      <c r="D203" s="859" t="s">
        <v>2641</v>
      </c>
      <c r="E203" s="305">
        <v>213</v>
      </c>
      <c r="F203" s="305">
        <v>263</v>
      </c>
      <c r="G203" s="305"/>
      <c r="H203" s="305"/>
      <c r="I203" s="305"/>
      <c r="J203" s="859"/>
      <c r="K203" s="695"/>
      <c r="L203" s="305">
        <v>20</v>
      </c>
      <c r="M203" s="305">
        <v>13</v>
      </c>
      <c r="N203" s="860" t="e">
        <f t="shared" ca="1" si="24"/>
        <v>#NAME?</v>
      </c>
      <c r="O203" s="305"/>
      <c r="P203" s="695"/>
      <c r="Q203" s="858"/>
      <c r="R203" s="695">
        <v>2021</v>
      </c>
      <c r="S203" s="695" t="s">
        <v>3650</v>
      </c>
      <c r="T203" s="695"/>
      <c r="U203" s="695" t="s">
        <v>1228</v>
      </c>
      <c r="V203" s="695"/>
      <c r="W203" s="695"/>
      <c r="X203" s="862"/>
      <c r="Y203" s="695"/>
      <c r="Z203" s="695"/>
      <c r="AA203" s="695"/>
      <c r="AB203" s="695"/>
      <c r="AC203" s="695"/>
      <c r="AD203" s="695"/>
      <c r="AE203" s="661"/>
      <c r="AF203" s="661"/>
    </row>
    <row r="204" spans="1:32" ht="15.75" customHeight="1">
      <c r="A204" s="863"/>
      <c r="B204" s="864">
        <f t="shared" si="7"/>
        <v>198</v>
      </c>
      <c r="C204" s="747" t="s">
        <v>11197</v>
      </c>
      <c r="D204" s="864" t="s">
        <v>2641</v>
      </c>
      <c r="E204" s="747">
        <v>245</v>
      </c>
      <c r="F204" s="747">
        <v>244</v>
      </c>
      <c r="G204" s="747"/>
      <c r="H204" s="747"/>
      <c r="I204" s="747"/>
      <c r="J204" s="864"/>
      <c r="K204" s="747"/>
      <c r="L204" s="747">
        <v>25</v>
      </c>
      <c r="M204" s="747">
        <v>15</v>
      </c>
      <c r="N204" s="860" t="e">
        <f t="shared" ca="1" si="24"/>
        <v>#NAME?</v>
      </c>
      <c r="O204" s="747"/>
      <c r="P204" s="747"/>
      <c r="Q204" s="864"/>
      <c r="R204" s="747">
        <v>2021</v>
      </c>
      <c r="S204" s="747" t="s">
        <v>1228</v>
      </c>
      <c r="T204" s="747" t="s">
        <v>4154</v>
      </c>
      <c r="U204" s="747" t="s">
        <v>2232</v>
      </c>
      <c r="V204" s="747" t="s">
        <v>2232</v>
      </c>
      <c r="W204" s="747" t="s">
        <v>1228</v>
      </c>
      <c r="X204" s="865" t="s">
        <v>11238</v>
      </c>
      <c r="Y204" s="747" t="s">
        <v>11190</v>
      </c>
      <c r="Z204" s="747"/>
      <c r="AA204" s="747"/>
      <c r="AB204" s="747"/>
      <c r="AC204" s="747"/>
      <c r="AD204" s="747" t="s">
        <v>2232</v>
      </c>
      <c r="AE204" s="467"/>
      <c r="AF204" s="467"/>
    </row>
    <row r="205" spans="1:32" ht="15.75" customHeight="1">
      <c r="A205" s="857"/>
      <c r="B205" s="864">
        <f t="shared" si="7"/>
        <v>199</v>
      </c>
      <c r="C205" s="695"/>
      <c r="D205" s="859" t="s">
        <v>2641</v>
      </c>
      <c r="E205" s="305">
        <v>223</v>
      </c>
      <c r="F205" s="305">
        <v>247</v>
      </c>
      <c r="G205" s="305"/>
      <c r="H205" s="305"/>
      <c r="I205" s="305"/>
      <c r="J205" s="859"/>
      <c r="K205" s="695"/>
      <c r="L205" s="305">
        <v>20</v>
      </c>
      <c r="M205" s="305">
        <v>12</v>
      </c>
      <c r="N205" s="860" t="e">
        <f t="shared" ca="1" si="24"/>
        <v>#NAME?</v>
      </c>
      <c r="O205" s="305" t="s">
        <v>11267</v>
      </c>
      <c r="P205" s="695"/>
      <c r="Q205" s="858"/>
      <c r="R205" s="695">
        <v>2021</v>
      </c>
      <c r="S205" s="695" t="s">
        <v>2232</v>
      </c>
      <c r="T205" s="695"/>
      <c r="U205" s="695" t="s">
        <v>1228</v>
      </c>
      <c r="V205" s="695" t="s">
        <v>2232</v>
      </c>
      <c r="W205" s="695"/>
      <c r="X205" s="862"/>
      <c r="Y205" s="695" t="s">
        <v>11334</v>
      </c>
      <c r="Z205" s="695"/>
      <c r="AA205" s="695"/>
      <c r="AB205" s="695"/>
      <c r="AC205" s="695"/>
      <c r="AD205" s="695"/>
      <c r="AE205" s="661"/>
      <c r="AF205" s="661"/>
    </row>
    <row r="206" spans="1:32" ht="15.75" customHeight="1">
      <c r="A206" s="863"/>
      <c r="B206" s="864">
        <f t="shared" si="7"/>
        <v>200</v>
      </c>
      <c r="C206" s="747" t="s">
        <v>11335</v>
      </c>
      <c r="D206" s="864" t="s">
        <v>2641</v>
      </c>
      <c r="E206" s="747">
        <v>197</v>
      </c>
      <c r="F206" s="747">
        <v>244</v>
      </c>
      <c r="G206" s="747"/>
      <c r="H206" s="747"/>
      <c r="I206" s="747"/>
      <c r="J206" s="864"/>
      <c r="K206" s="747"/>
      <c r="L206" s="747">
        <v>21</v>
      </c>
      <c r="M206" s="747">
        <v>0</v>
      </c>
      <c r="N206" s="860" t="e">
        <f t="shared" ca="1" si="24"/>
        <v>#NAME?</v>
      </c>
      <c r="O206" s="747"/>
      <c r="P206" s="747"/>
      <c r="Q206" s="864"/>
      <c r="R206" s="747">
        <v>2021</v>
      </c>
      <c r="S206" s="747" t="s">
        <v>2232</v>
      </c>
      <c r="T206" s="747"/>
      <c r="U206" s="747" t="s">
        <v>2232</v>
      </c>
      <c r="V206" s="747" t="s">
        <v>2232</v>
      </c>
      <c r="W206" s="747" t="s">
        <v>4154</v>
      </c>
      <c r="X206" s="865" t="s">
        <v>11336</v>
      </c>
      <c r="Y206" s="747"/>
      <c r="Z206" s="747">
        <v>4</v>
      </c>
      <c r="AA206" s="747">
        <v>4</v>
      </c>
      <c r="AB206" s="747">
        <v>13</v>
      </c>
      <c r="AC206" s="747">
        <v>3</v>
      </c>
      <c r="AD206" s="747" t="s">
        <v>2232</v>
      </c>
      <c r="AE206" s="467" t="s">
        <v>11337</v>
      </c>
      <c r="AF206" s="467"/>
    </row>
    <row r="207" spans="1:32" ht="15.75" customHeight="1">
      <c r="A207" s="857"/>
      <c r="B207" s="864">
        <f t="shared" si="7"/>
        <v>201</v>
      </c>
      <c r="C207" s="695" t="s">
        <v>11338</v>
      </c>
      <c r="D207" s="859" t="s">
        <v>2641</v>
      </c>
      <c r="E207" s="305">
        <v>231</v>
      </c>
      <c r="F207" s="305">
        <v>250</v>
      </c>
      <c r="G207" s="305"/>
      <c r="H207" s="305" t="s">
        <v>11186</v>
      </c>
      <c r="I207" s="305"/>
      <c r="J207" s="859"/>
      <c r="K207" s="695"/>
      <c r="L207" s="305">
        <v>25</v>
      </c>
      <c r="M207" s="305">
        <v>16</v>
      </c>
      <c r="N207" s="860" t="e">
        <f t="shared" ca="1" si="24"/>
        <v>#NAME?</v>
      </c>
      <c r="O207" s="869"/>
      <c r="P207" s="695">
        <v>1</v>
      </c>
      <c r="Q207" s="858">
        <v>4</v>
      </c>
      <c r="R207" s="695">
        <v>2021</v>
      </c>
      <c r="S207" s="695" t="s">
        <v>2232</v>
      </c>
      <c r="T207" s="695"/>
      <c r="U207" s="695" t="s">
        <v>1228</v>
      </c>
      <c r="V207" s="695" t="s">
        <v>1228</v>
      </c>
      <c r="W207" s="695" t="s">
        <v>4154</v>
      </c>
      <c r="X207" s="862" t="s">
        <v>11199</v>
      </c>
      <c r="Y207" s="695"/>
      <c r="Z207" s="695"/>
      <c r="AA207" s="695"/>
      <c r="AB207" s="695"/>
      <c r="AC207" s="695"/>
      <c r="AD207" s="695" t="s">
        <v>2232</v>
      </c>
      <c r="AE207" s="661"/>
      <c r="AF207" s="661"/>
    </row>
    <row r="208" spans="1:32" ht="15.75" customHeight="1">
      <c r="A208" s="863"/>
      <c r="B208" s="864">
        <f t="shared" si="7"/>
        <v>202</v>
      </c>
      <c r="C208" s="747" t="s">
        <v>11335</v>
      </c>
      <c r="D208" s="864" t="s">
        <v>2641</v>
      </c>
      <c r="E208" s="747"/>
      <c r="F208" s="747"/>
      <c r="G208" s="747"/>
      <c r="H208" s="747"/>
      <c r="I208" s="747"/>
      <c r="J208" s="864"/>
      <c r="K208" s="747"/>
      <c r="L208" s="747">
        <v>19</v>
      </c>
      <c r="M208" s="747">
        <v>5</v>
      </c>
      <c r="N208" s="860" t="e">
        <f t="shared" ca="1" si="24"/>
        <v>#NAME?</v>
      </c>
      <c r="O208" s="747">
        <v>1</v>
      </c>
      <c r="P208" s="747"/>
      <c r="Q208" s="864"/>
      <c r="R208" s="747">
        <v>2021</v>
      </c>
      <c r="S208" s="747" t="s">
        <v>2232</v>
      </c>
      <c r="T208" s="747"/>
      <c r="U208" s="747"/>
      <c r="V208" s="747"/>
      <c r="W208" s="747"/>
      <c r="X208" s="865"/>
      <c r="Y208" s="747"/>
      <c r="Z208" s="747"/>
      <c r="AA208" s="747"/>
      <c r="AB208" s="747"/>
      <c r="AC208" s="747"/>
      <c r="AD208" s="747"/>
      <c r="AE208" s="467"/>
      <c r="AF208" s="467"/>
    </row>
    <row r="209" spans="1:32" ht="15.75" customHeight="1">
      <c r="A209" s="857"/>
      <c r="B209" s="864">
        <f t="shared" si="7"/>
        <v>203</v>
      </c>
      <c r="C209" s="695" t="s">
        <v>11339</v>
      </c>
      <c r="D209" s="859" t="s">
        <v>2641</v>
      </c>
      <c r="E209" s="305">
        <v>232</v>
      </c>
      <c r="F209" s="305">
        <v>257</v>
      </c>
      <c r="G209" s="305"/>
      <c r="H209" s="305" t="s">
        <v>11189</v>
      </c>
      <c r="I209" s="305"/>
      <c r="J209" s="859"/>
      <c r="K209" s="695"/>
      <c r="L209" s="305">
        <v>37</v>
      </c>
      <c r="M209" s="305">
        <v>16</v>
      </c>
      <c r="N209" s="860" t="e">
        <f t="shared" ca="1" si="24"/>
        <v>#NAME?</v>
      </c>
      <c r="O209" s="305" t="s">
        <v>11267</v>
      </c>
      <c r="P209" s="695">
        <v>2</v>
      </c>
      <c r="Q209" s="858">
        <v>13</v>
      </c>
      <c r="R209" s="695"/>
      <c r="S209" s="695" t="s">
        <v>2232</v>
      </c>
      <c r="T209" s="695"/>
      <c r="U209" s="695" t="s">
        <v>2232</v>
      </c>
      <c r="V209" s="695" t="s">
        <v>1228</v>
      </c>
      <c r="W209" s="695" t="s">
        <v>1228</v>
      </c>
      <c r="X209" s="862" t="s">
        <v>11199</v>
      </c>
      <c r="Y209" s="695" t="s">
        <v>11188</v>
      </c>
      <c r="Z209" s="695"/>
      <c r="AA209" s="695"/>
      <c r="AB209" s="695"/>
      <c r="AC209" s="695"/>
      <c r="AD209" s="695"/>
      <c r="AE209" s="661"/>
      <c r="AF209" s="661"/>
    </row>
    <row r="210" spans="1:32" ht="15.75" customHeight="1">
      <c r="A210" s="857"/>
      <c r="B210" s="864">
        <f t="shared" si="7"/>
        <v>204</v>
      </c>
      <c r="C210" s="695" t="s">
        <v>11339</v>
      </c>
      <c r="D210" s="859" t="s">
        <v>2641</v>
      </c>
      <c r="E210" s="305">
        <v>267</v>
      </c>
      <c r="F210" s="305" t="s">
        <v>11340</v>
      </c>
      <c r="G210" s="305"/>
      <c r="H210" s="305" t="s">
        <v>11186</v>
      </c>
      <c r="I210" s="305"/>
      <c r="J210" s="859"/>
      <c r="K210" s="695"/>
      <c r="L210" s="305">
        <v>34</v>
      </c>
      <c r="M210" s="305">
        <v>8</v>
      </c>
      <c r="N210" s="860" t="e">
        <f t="shared" ca="1" si="24"/>
        <v>#NAME?</v>
      </c>
      <c r="O210" s="305" t="s">
        <v>11341</v>
      </c>
      <c r="P210" s="695">
        <v>4</v>
      </c>
      <c r="Q210" s="858">
        <v>0</v>
      </c>
      <c r="R210" s="695">
        <v>2021</v>
      </c>
      <c r="S210" s="695" t="s">
        <v>2232</v>
      </c>
      <c r="T210" s="695"/>
      <c r="U210" s="695" t="s">
        <v>2232</v>
      </c>
      <c r="V210" s="695" t="s">
        <v>1228</v>
      </c>
      <c r="W210" s="695" t="s">
        <v>1228</v>
      </c>
      <c r="X210" s="862" t="s">
        <v>11238</v>
      </c>
      <c r="Y210" s="695" t="s">
        <v>11190</v>
      </c>
      <c r="Z210" s="695"/>
      <c r="AA210" s="695"/>
      <c r="AB210" s="695"/>
      <c r="AC210" s="695"/>
      <c r="AD210" s="695"/>
      <c r="AE210" s="661" t="s">
        <v>1228</v>
      </c>
      <c r="AF210" s="661"/>
    </row>
    <row r="211" spans="1:32" ht="15.75" customHeight="1">
      <c r="A211" s="863"/>
      <c r="B211" s="864">
        <f t="shared" si="7"/>
        <v>205</v>
      </c>
      <c r="C211" s="747" t="s">
        <v>11342</v>
      </c>
      <c r="D211" s="864" t="s">
        <v>2642</v>
      </c>
      <c r="E211" s="747">
        <v>209</v>
      </c>
      <c r="F211" s="747">
        <v>246</v>
      </c>
      <c r="G211" s="747"/>
      <c r="H211" s="747" t="s">
        <v>11189</v>
      </c>
      <c r="I211" s="747">
        <v>476</v>
      </c>
      <c r="J211" s="864">
        <v>625</v>
      </c>
      <c r="K211" s="747"/>
      <c r="L211" s="747">
        <v>43</v>
      </c>
      <c r="M211" s="747">
        <v>16</v>
      </c>
      <c r="N211" s="860" t="e">
        <f t="shared" ca="1" si="24"/>
        <v>#NAME?</v>
      </c>
      <c r="O211" s="747" t="s">
        <v>11341</v>
      </c>
      <c r="P211" s="747">
        <v>0</v>
      </c>
      <c r="Q211" s="864">
        <v>0</v>
      </c>
      <c r="R211" s="747">
        <v>2021</v>
      </c>
      <c r="S211" s="747"/>
      <c r="T211" s="747"/>
      <c r="U211" s="747" t="s">
        <v>1228</v>
      </c>
      <c r="V211" s="747" t="s">
        <v>1228</v>
      </c>
      <c r="W211" s="747"/>
      <c r="X211" s="865" t="s">
        <v>11187</v>
      </c>
      <c r="Y211" s="747" t="s">
        <v>11236</v>
      </c>
      <c r="Z211" s="747"/>
      <c r="AA211" s="747">
        <v>2</v>
      </c>
      <c r="AB211" s="747">
        <v>4</v>
      </c>
      <c r="AC211" s="747">
        <v>1</v>
      </c>
      <c r="AD211" s="747" t="s">
        <v>2232</v>
      </c>
      <c r="AE211" s="467" t="s">
        <v>11325</v>
      </c>
      <c r="AF211" s="467"/>
    </row>
    <row r="212" spans="1:32" ht="15.75" customHeight="1">
      <c r="A212" s="863"/>
      <c r="B212" s="864">
        <f t="shared" si="7"/>
        <v>206</v>
      </c>
      <c r="C212" s="747" t="s">
        <v>11338</v>
      </c>
      <c r="D212" s="864" t="s">
        <v>2641</v>
      </c>
      <c r="E212" s="747">
        <v>234</v>
      </c>
      <c r="F212" s="747">
        <v>255</v>
      </c>
      <c r="G212" s="747"/>
      <c r="H212" s="747"/>
      <c r="I212" s="747"/>
      <c r="J212" s="864"/>
      <c r="K212" s="747" t="s">
        <v>1228</v>
      </c>
      <c r="L212" s="747">
        <v>50</v>
      </c>
      <c r="M212" s="747">
        <v>18</v>
      </c>
      <c r="N212" s="860">
        <f>36%</f>
        <v>0.36</v>
      </c>
      <c r="O212" s="747" t="s">
        <v>11343</v>
      </c>
      <c r="P212" s="747">
        <v>1</v>
      </c>
      <c r="Q212" s="864"/>
      <c r="R212" s="747">
        <v>2021</v>
      </c>
      <c r="S212" s="747" t="s">
        <v>2232</v>
      </c>
      <c r="T212" s="747" t="s">
        <v>2232</v>
      </c>
      <c r="U212" s="747" t="s">
        <v>2232</v>
      </c>
      <c r="V212" s="747" t="s">
        <v>2232</v>
      </c>
      <c r="W212" s="747" t="s">
        <v>4154</v>
      </c>
      <c r="X212" s="865" t="s">
        <v>11238</v>
      </c>
      <c r="Y212" s="747" t="s">
        <v>8782</v>
      </c>
      <c r="Z212" s="747">
        <v>1</v>
      </c>
      <c r="AA212" s="747">
        <v>1</v>
      </c>
      <c r="AB212" s="747">
        <v>10</v>
      </c>
      <c r="AC212" s="747">
        <v>5</v>
      </c>
      <c r="AD212" s="747" t="s">
        <v>2232</v>
      </c>
      <c r="AE212" s="467"/>
      <c r="AF212" s="467"/>
    </row>
    <row r="213" spans="1:32" ht="15.75" customHeight="1">
      <c r="A213" s="857"/>
      <c r="B213" s="864">
        <f t="shared" si="7"/>
        <v>207</v>
      </c>
      <c r="C213" s="695" t="s">
        <v>11338</v>
      </c>
      <c r="D213" s="859" t="s">
        <v>2642</v>
      </c>
      <c r="E213" s="305"/>
      <c r="F213" s="305"/>
      <c r="G213" s="305"/>
      <c r="H213" s="305"/>
      <c r="I213" s="305">
        <v>448</v>
      </c>
      <c r="J213" s="859"/>
      <c r="K213" s="695" t="s">
        <v>1228</v>
      </c>
      <c r="L213" s="305">
        <v>115</v>
      </c>
      <c r="M213" s="305">
        <v>5</v>
      </c>
      <c r="N213" s="860"/>
      <c r="O213" s="305"/>
      <c r="P213" s="695"/>
      <c r="Q213" s="858"/>
      <c r="R213" s="695">
        <v>2021</v>
      </c>
      <c r="S213" s="695" t="s">
        <v>2232</v>
      </c>
      <c r="T213" s="695" t="s">
        <v>2232</v>
      </c>
      <c r="U213" s="695" t="s">
        <v>1228</v>
      </c>
      <c r="V213" s="695" t="s">
        <v>2232</v>
      </c>
      <c r="W213" s="695" t="s">
        <v>2232</v>
      </c>
      <c r="X213" s="862" t="s">
        <v>4154</v>
      </c>
      <c r="Y213" s="695"/>
      <c r="Z213" s="695"/>
      <c r="AA213" s="695"/>
      <c r="AB213" s="695"/>
      <c r="AC213" s="695"/>
      <c r="AD213" s="695" t="s">
        <v>2232</v>
      </c>
      <c r="AE213" s="661" t="s">
        <v>11344</v>
      </c>
      <c r="AF213" s="661"/>
    </row>
    <row r="214" spans="1:32" ht="15.75" customHeight="1">
      <c r="A214" s="857"/>
      <c r="B214" s="864">
        <f t="shared" si="7"/>
        <v>208</v>
      </c>
      <c r="C214" s="695" t="s">
        <v>11338</v>
      </c>
      <c r="D214" s="859" t="s">
        <v>2641</v>
      </c>
      <c r="E214" s="305">
        <v>250</v>
      </c>
      <c r="F214" s="305">
        <v>264</v>
      </c>
      <c r="G214" s="305"/>
      <c r="H214" s="305" t="s">
        <v>11186</v>
      </c>
      <c r="I214" s="305"/>
      <c r="J214" s="859"/>
      <c r="K214" s="695" t="s">
        <v>2232</v>
      </c>
      <c r="L214" s="305">
        <v>17</v>
      </c>
      <c r="M214" s="305">
        <v>11</v>
      </c>
      <c r="N214" s="860">
        <f>11/17</f>
        <v>0.6470588235294118</v>
      </c>
      <c r="O214" s="305" t="s">
        <v>11345</v>
      </c>
      <c r="P214" s="695"/>
      <c r="Q214" s="858"/>
      <c r="R214" s="695">
        <v>2021</v>
      </c>
      <c r="S214" s="695" t="s">
        <v>2232</v>
      </c>
      <c r="T214" s="695"/>
      <c r="U214" s="695" t="s">
        <v>2232</v>
      </c>
      <c r="V214" s="695" t="s">
        <v>4154</v>
      </c>
      <c r="W214" s="695" t="s">
        <v>1228</v>
      </c>
      <c r="X214" s="862" t="s">
        <v>4154</v>
      </c>
      <c r="Y214" s="695" t="s">
        <v>11188</v>
      </c>
      <c r="Z214" s="695">
        <v>0</v>
      </c>
      <c r="AA214" s="695">
        <v>2</v>
      </c>
      <c r="AB214" s="695">
        <v>7</v>
      </c>
      <c r="AC214" s="695">
        <v>6</v>
      </c>
      <c r="AD214" s="695"/>
      <c r="AE214" s="661"/>
      <c r="AF214" s="661"/>
    </row>
    <row r="215" spans="1:32" ht="15.75" customHeight="1">
      <c r="A215" s="857"/>
      <c r="B215" s="864">
        <f t="shared" si="7"/>
        <v>209</v>
      </c>
      <c r="C215" s="695" t="s">
        <v>11346</v>
      </c>
      <c r="D215" s="859" t="s">
        <v>2641</v>
      </c>
      <c r="E215" s="305">
        <v>211</v>
      </c>
      <c r="F215" s="305">
        <v>240</v>
      </c>
      <c r="G215" s="305"/>
      <c r="H215" s="305" t="s">
        <v>11186</v>
      </c>
      <c r="I215" s="305"/>
      <c r="J215" s="859"/>
      <c r="K215" s="695" t="s">
        <v>2232</v>
      </c>
      <c r="L215" s="305">
        <v>33</v>
      </c>
      <c r="M215" s="305">
        <v>17</v>
      </c>
      <c r="N215" s="860">
        <f t="shared" ref="N215:N216" si="25">(M215/L215)</f>
        <v>0.51515151515151514</v>
      </c>
      <c r="O215" s="305" t="s">
        <v>11347</v>
      </c>
      <c r="P215" s="695">
        <v>1</v>
      </c>
      <c r="Q215" s="858" t="s">
        <v>11348</v>
      </c>
      <c r="R215" s="695">
        <v>2021</v>
      </c>
      <c r="S215" s="695" t="s">
        <v>2232</v>
      </c>
      <c r="T215" s="695"/>
      <c r="U215" s="695" t="s">
        <v>1228</v>
      </c>
      <c r="V215" s="695" t="s">
        <v>2232</v>
      </c>
      <c r="W215" s="695" t="s">
        <v>8782</v>
      </c>
      <c r="X215" s="862" t="s">
        <v>4154</v>
      </c>
      <c r="Y215" s="695" t="s">
        <v>11196</v>
      </c>
      <c r="Z215" s="695">
        <v>4</v>
      </c>
      <c r="AA215" s="695">
        <v>1</v>
      </c>
      <c r="AB215" s="695">
        <v>12</v>
      </c>
      <c r="AC215" s="695">
        <v>4</v>
      </c>
      <c r="AD215" s="695" t="s">
        <v>2232</v>
      </c>
      <c r="AE215" s="661" t="s">
        <v>11349</v>
      </c>
      <c r="AF215" s="661" t="s">
        <v>11350</v>
      </c>
    </row>
    <row r="216" spans="1:32" ht="15.75" customHeight="1">
      <c r="A216" s="863"/>
      <c r="B216" s="864">
        <f t="shared" si="7"/>
        <v>210</v>
      </c>
      <c r="C216" s="747" t="s">
        <v>11351</v>
      </c>
      <c r="D216" s="864" t="s">
        <v>2641</v>
      </c>
      <c r="E216" s="747">
        <v>224</v>
      </c>
      <c r="F216" s="747">
        <v>235</v>
      </c>
      <c r="G216" s="747"/>
      <c r="H216" s="747"/>
      <c r="I216" s="747"/>
      <c r="J216" s="864"/>
      <c r="K216" s="747" t="s">
        <v>2232</v>
      </c>
      <c r="L216" s="747">
        <v>61</v>
      </c>
      <c r="M216" s="747">
        <v>32</v>
      </c>
      <c r="N216" s="860">
        <f t="shared" si="25"/>
        <v>0.52459016393442626</v>
      </c>
      <c r="O216" s="747" t="s">
        <v>11352</v>
      </c>
      <c r="P216" s="747">
        <v>9</v>
      </c>
      <c r="Q216" s="864">
        <v>3</v>
      </c>
      <c r="R216" s="747">
        <v>2021</v>
      </c>
      <c r="S216" s="747" t="s">
        <v>2232</v>
      </c>
      <c r="T216" s="747"/>
      <c r="U216" s="747" t="s">
        <v>1228</v>
      </c>
      <c r="V216" s="747" t="s">
        <v>2232</v>
      </c>
      <c r="W216" s="747" t="s">
        <v>1228</v>
      </c>
      <c r="X216" s="865" t="s">
        <v>11198</v>
      </c>
      <c r="Y216" s="747" t="s">
        <v>11196</v>
      </c>
      <c r="Z216" s="747">
        <v>1</v>
      </c>
      <c r="AA216" s="747">
        <v>2</v>
      </c>
      <c r="AB216" s="747">
        <v>7</v>
      </c>
      <c r="AC216" s="747">
        <v>7</v>
      </c>
      <c r="AD216" s="747" t="s">
        <v>2232</v>
      </c>
      <c r="AE216" s="467" t="s">
        <v>11353</v>
      </c>
      <c r="AF216" s="467"/>
    </row>
    <row r="217" spans="1:32" ht="15.75" customHeight="1">
      <c r="A217" s="857"/>
      <c r="B217" s="864">
        <f t="shared" si="7"/>
        <v>211</v>
      </c>
      <c r="C217" s="695" t="s">
        <v>11338</v>
      </c>
      <c r="D217" s="859" t="s">
        <v>2643</v>
      </c>
      <c r="E217" s="305">
        <v>228</v>
      </c>
      <c r="F217" s="305">
        <v>236</v>
      </c>
      <c r="G217" s="305"/>
      <c r="H217" s="305" t="s">
        <v>11186</v>
      </c>
      <c r="I217" s="305"/>
      <c r="J217" s="859"/>
      <c r="K217" s="695" t="s">
        <v>2232</v>
      </c>
      <c r="L217" s="305">
        <v>174</v>
      </c>
      <c r="M217" s="305">
        <v>20</v>
      </c>
      <c r="N217" s="860">
        <v>0.115</v>
      </c>
      <c r="O217" s="305"/>
      <c r="P217" s="695">
        <v>0</v>
      </c>
      <c r="Q217" s="858">
        <v>5</v>
      </c>
      <c r="R217" s="695"/>
      <c r="S217" s="695"/>
      <c r="T217" s="695"/>
      <c r="U217" s="695"/>
      <c r="V217" s="695"/>
      <c r="W217" s="695"/>
      <c r="X217" s="862"/>
      <c r="Y217" s="695"/>
      <c r="Z217" s="695"/>
      <c r="AA217" s="695"/>
      <c r="AB217" s="695"/>
      <c r="AC217" s="695"/>
      <c r="AD217" s="695"/>
      <c r="AE217" s="661"/>
      <c r="AF217" s="661"/>
    </row>
    <row r="218" spans="1:32" ht="15.75" customHeight="1">
      <c r="A218" s="857"/>
      <c r="B218" s="864">
        <f t="shared" si="7"/>
        <v>212</v>
      </c>
      <c r="C218" s="695" t="s">
        <v>11338</v>
      </c>
      <c r="D218" s="859" t="s">
        <v>2642</v>
      </c>
      <c r="E218" s="305">
        <v>232</v>
      </c>
      <c r="F218" s="305">
        <v>243</v>
      </c>
      <c r="G218" s="305"/>
      <c r="H218" s="305" t="s">
        <v>11189</v>
      </c>
      <c r="I218" s="305">
        <v>533</v>
      </c>
      <c r="J218" s="859">
        <v>594</v>
      </c>
      <c r="K218" s="695" t="s">
        <v>2232</v>
      </c>
      <c r="L218" s="305">
        <v>47</v>
      </c>
      <c r="M218" s="305">
        <v>15</v>
      </c>
      <c r="N218" s="860"/>
      <c r="O218" s="305" t="s">
        <v>11354</v>
      </c>
      <c r="P218" s="695"/>
      <c r="Q218" s="858" t="s">
        <v>11355</v>
      </c>
      <c r="R218" s="695">
        <v>2021</v>
      </c>
      <c r="S218" s="695" t="s">
        <v>2232</v>
      </c>
      <c r="T218" s="695" t="s">
        <v>2232</v>
      </c>
      <c r="U218" s="695" t="s">
        <v>2232</v>
      </c>
      <c r="V218" s="695" t="s">
        <v>1228</v>
      </c>
      <c r="W218" s="695" t="s">
        <v>2232</v>
      </c>
      <c r="X218" s="862" t="s">
        <v>11198</v>
      </c>
      <c r="Y218" s="695" t="s">
        <v>11196</v>
      </c>
      <c r="Z218" s="695">
        <v>0</v>
      </c>
      <c r="AA218" s="695">
        <v>0</v>
      </c>
      <c r="AB218" s="695"/>
      <c r="AC218" s="695"/>
      <c r="AD218" s="695" t="s">
        <v>2232</v>
      </c>
      <c r="AE218" s="661"/>
      <c r="AF218" s="661" t="s">
        <v>11356</v>
      </c>
    </row>
    <row r="219" spans="1:32" ht="15.75" customHeight="1">
      <c r="A219" s="857"/>
      <c r="B219" s="864">
        <f t="shared" si="7"/>
        <v>213</v>
      </c>
      <c r="C219" s="695" t="s">
        <v>11357</v>
      </c>
      <c r="D219" s="859" t="s">
        <v>2641</v>
      </c>
      <c r="E219" s="305">
        <v>236</v>
      </c>
      <c r="F219" s="305">
        <v>267</v>
      </c>
      <c r="G219" s="305"/>
      <c r="H219" s="305" t="s">
        <v>11186</v>
      </c>
      <c r="I219" s="305"/>
      <c r="J219" s="859"/>
      <c r="K219" s="695" t="s">
        <v>2232</v>
      </c>
      <c r="L219" s="305">
        <v>18</v>
      </c>
      <c r="M219" s="305">
        <v>16</v>
      </c>
      <c r="N219" s="860" t="e">
        <f t="shared" ref="N219:N220" ca="1" si="26">DIVIDE(M219,L219)</f>
        <v>#NAME?</v>
      </c>
      <c r="O219" s="305" t="s">
        <v>11358</v>
      </c>
      <c r="P219" s="695">
        <v>3</v>
      </c>
      <c r="Q219" s="858">
        <v>13</v>
      </c>
      <c r="R219" s="695">
        <v>2021</v>
      </c>
      <c r="S219" s="695" t="s">
        <v>2232</v>
      </c>
      <c r="T219" s="695" t="s">
        <v>4154</v>
      </c>
      <c r="U219" s="695" t="s">
        <v>2232</v>
      </c>
      <c r="V219" s="695" t="s">
        <v>2232</v>
      </c>
      <c r="W219" s="695" t="s">
        <v>1228</v>
      </c>
      <c r="X219" s="862" t="s">
        <v>11359</v>
      </c>
      <c r="Y219" s="695" t="s">
        <v>11360</v>
      </c>
      <c r="Z219" s="695">
        <v>6</v>
      </c>
      <c r="AA219" s="695">
        <v>3</v>
      </c>
      <c r="AB219" s="695">
        <v>15</v>
      </c>
      <c r="AC219" s="695">
        <v>6</v>
      </c>
      <c r="AD219" s="695" t="s">
        <v>2232</v>
      </c>
      <c r="AE219" s="661"/>
      <c r="AF219" s="661"/>
    </row>
    <row r="220" spans="1:32" ht="15.75" customHeight="1">
      <c r="A220" s="857"/>
      <c r="B220" s="864">
        <f t="shared" si="7"/>
        <v>214</v>
      </c>
      <c r="C220" s="695" t="s">
        <v>11338</v>
      </c>
      <c r="D220" s="859" t="s">
        <v>2641</v>
      </c>
      <c r="E220" s="305">
        <v>233</v>
      </c>
      <c r="F220" s="305">
        <v>244</v>
      </c>
      <c r="G220" s="305"/>
      <c r="H220" s="305"/>
      <c r="I220" s="305"/>
      <c r="J220" s="859"/>
      <c r="K220" s="695" t="s">
        <v>2232</v>
      </c>
      <c r="L220" s="264">
        <v>20</v>
      </c>
      <c r="M220" s="305">
        <v>7</v>
      </c>
      <c r="N220" s="860" t="e">
        <f t="shared" ca="1" si="26"/>
        <v>#NAME?</v>
      </c>
      <c r="O220" s="305" t="s">
        <v>11235</v>
      </c>
      <c r="P220" s="695">
        <v>0</v>
      </c>
      <c r="Q220" s="858">
        <v>7</v>
      </c>
      <c r="R220" s="695">
        <v>2021</v>
      </c>
      <c r="S220" s="695" t="s">
        <v>2232</v>
      </c>
      <c r="T220" s="695" t="s">
        <v>2232</v>
      </c>
      <c r="U220" s="695" t="s">
        <v>1228</v>
      </c>
      <c r="V220" s="695" t="s">
        <v>2232</v>
      </c>
      <c r="W220" s="695" t="s">
        <v>1228</v>
      </c>
      <c r="X220" s="862" t="s">
        <v>11202</v>
      </c>
      <c r="Y220" s="695" t="s">
        <v>11360</v>
      </c>
      <c r="Z220" s="695"/>
      <c r="AA220" s="695"/>
      <c r="AB220" s="695"/>
      <c r="AC220" s="695"/>
      <c r="AD220" s="695"/>
      <c r="AE220" s="661"/>
      <c r="AF220" s="661"/>
    </row>
    <row r="221" spans="1:32" ht="15.75" customHeight="1">
      <c r="A221" s="857"/>
      <c r="B221" s="864">
        <f t="shared" si="7"/>
        <v>215</v>
      </c>
      <c r="C221" s="695" t="s">
        <v>11338</v>
      </c>
      <c r="D221" s="859" t="s">
        <v>2641</v>
      </c>
      <c r="E221" s="305">
        <v>238</v>
      </c>
      <c r="F221" s="305">
        <v>244</v>
      </c>
      <c r="G221" s="305"/>
      <c r="H221" s="305" t="s">
        <v>11186</v>
      </c>
      <c r="I221" s="305"/>
      <c r="J221" s="859"/>
      <c r="K221" s="695" t="s">
        <v>2232</v>
      </c>
      <c r="L221" s="305">
        <v>21</v>
      </c>
      <c r="M221" s="305">
        <v>9</v>
      </c>
      <c r="N221" s="860">
        <v>0.42899999999999999</v>
      </c>
      <c r="O221" s="305" t="s">
        <v>11313</v>
      </c>
      <c r="P221" s="695">
        <v>0</v>
      </c>
      <c r="Q221" s="858">
        <v>9</v>
      </c>
      <c r="R221" s="695">
        <v>2021</v>
      </c>
      <c r="S221" s="695" t="s">
        <v>2232</v>
      </c>
      <c r="T221" s="695" t="s">
        <v>4154</v>
      </c>
      <c r="U221" s="695" t="s">
        <v>2232</v>
      </c>
      <c r="V221" s="695" t="s">
        <v>2232</v>
      </c>
      <c r="W221" s="695" t="s">
        <v>4154</v>
      </c>
      <c r="X221" s="862" t="s">
        <v>11336</v>
      </c>
      <c r="Y221" s="695" t="s">
        <v>11360</v>
      </c>
      <c r="Z221" s="695">
        <v>4</v>
      </c>
      <c r="AA221" s="695">
        <v>4</v>
      </c>
      <c r="AB221" s="695">
        <v>12</v>
      </c>
      <c r="AC221" s="695">
        <v>3</v>
      </c>
      <c r="AD221" s="695" t="s">
        <v>2232</v>
      </c>
      <c r="AE221" s="661" t="s">
        <v>11361</v>
      </c>
      <c r="AF221" s="661" t="s">
        <v>11362</v>
      </c>
    </row>
    <row r="222" spans="1:32" ht="15.75" customHeight="1">
      <c r="A222" s="857"/>
      <c r="B222" s="864">
        <f t="shared" si="7"/>
        <v>216</v>
      </c>
      <c r="C222" s="695" t="s">
        <v>11357</v>
      </c>
      <c r="D222" s="859" t="s">
        <v>2641</v>
      </c>
      <c r="E222" s="305">
        <v>240</v>
      </c>
      <c r="F222" s="305">
        <v>268</v>
      </c>
      <c r="G222" s="305"/>
      <c r="H222" s="305" t="s">
        <v>11186</v>
      </c>
      <c r="I222" s="305"/>
      <c r="J222" s="859"/>
      <c r="K222" s="695" t="s">
        <v>2232</v>
      </c>
      <c r="L222" s="305">
        <v>21</v>
      </c>
      <c r="M222" s="305">
        <v>18</v>
      </c>
      <c r="N222" s="860" t="e">
        <f t="shared" ref="N222:N223" ca="1" si="27">DIVIDE(M222,L222)</f>
        <v>#NAME?</v>
      </c>
      <c r="O222" s="305"/>
      <c r="P222" s="695">
        <v>4</v>
      </c>
      <c r="Q222" s="858" t="s">
        <v>11363</v>
      </c>
      <c r="R222" s="695">
        <v>2021</v>
      </c>
      <c r="S222" s="695" t="s">
        <v>1228</v>
      </c>
      <c r="T222" s="695" t="s">
        <v>4154</v>
      </c>
      <c r="U222" s="695" t="s">
        <v>2232</v>
      </c>
      <c r="V222" s="695" t="s">
        <v>1228</v>
      </c>
      <c r="W222" s="695" t="s">
        <v>1228</v>
      </c>
      <c r="X222" s="862" t="s">
        <v>11199</v>
      </c>
      <c r="Y222" s="695" t="s">
        <v>11188</v>
      </c>
      <c r="Z222" s="695">
        <v>5</v>
      </c>
      <c r="AA222" s="695">
        <v>4</v>
      </c>
      <c r="AB222" s="695">
        <v>7</v>
      </c>
      <c r="AC222" s="695">
        <v>2</v>
      </c>
      <c r="AD222" s="695" t="s">
        <v>2232</v>
      </c>
      <c r="AE222" s="661"/>
      <c r="AF222" s="661"/>
    </row>
    <row r="223" spans="1:32" ht="15.75" customHeight="1">
      <c r="A223" s="857"/>
      <c r="B223" s="864">
        <f t="shared" si="7"/>
        <v>217</v>
      </c>
      <c r="C223" s="695" t="s">
        <v>11346</v>
      </c>
      <c r="D223" s="859" t="s">
        <v>2641</v>
      </c>
      <c r="E223" s="305">
        <v>239</v>
      </c>
      <c r="F223" s="305">
        <v>261</v>
      </c>
      <c r="G223" s="305"/>
      <c r="H223" s="305"/>
      <c r="I223" s="305"/>
      <c r="J223" s="859"/>
      <c r="K223" s="695" t="s">
        <v>2232</v>
      </c>
      <c r="L223" s="305">
        <v>32</v>
      </c>
      <c r="M223" s="305">
        <v>24</v>
      </c>
      <c r="N223" s="860" t="e">
        <f t="shared" ca="1" si="27"/>
        <v>#NAME?</v>
      </c>
      <c r="O223" s="305" t="s">
        <v>11364</v>
      </c>
      <c r="P223" s="695">
        <v>7</v>
      </c>
      <c r="Q223" s="858"/>
      <c r="R223" s="695"/>
      <c r="S223" s="695"/>
      <c r="T223" s="695"/>
      <c r="U223" s="695"/>
      <c r="V223" s="695"/>
      <c r="W223" s="695"/>
      <c r="X223" s="862"/>
      <c r="Y223" s="695"/>
      <c r="Z223" s="695"/>
      <c r="AA223" s="695"/>
      <c r="AB223" s="695"/>
      <c r="AC223" s="695"/>
      <c r="AD223" s="695"/>
      <c r="AE223" s="661"/>
      <c r="AF223" s="661"/>
    </row>
    <row r="224" spans="1:32" ht="15.75" customHeight="1">
      <c r="A224" s="857"/>
      <c r="B224" s="864">
        <f t="shared" si="7"/>
        <v>218</v>
      </c>
      <c r="C224" s="695" t="s">
        <v>11365</v>
      </c>
      <c r="D224" s="859" t="s">
        <v>2641</v>
      </c>
      <c r="E224" s="305">
        <v>245</v>
      </c>
      <c r="F224" s="305">
        <v>258</v>
      </c>
      <c r="G224" s="305"/>
      <c r="H224" s="305" t="s">
        <v>11186</v>
      </c>
      <c r="I224" s="305"/>
      <c r="J224" s="859"/>
      <c r="K224" s="695" t="s">
        <v>2232</v>
      </c>
      <c r="L224" s="305">
        <v>94</v>
      </c>
      <c r="M224" s="305">
        <v>15</v>
      </c>
      <c r="N224" s="860"/>
      <c r="O224" s="305"/>
      <c r="P224" s="695">
        <v>0</v>
      </c>
      <c r="Q224" s="858">
        <v>15</v>
      </c>
      <c r="R224" s="695">
        <v>2021</v>
      </c>
      <c r="S224" s="695" t="s">
        <v>2232</v>
      </c>
      <c r="T224" s="695" t="s">
        <v>2232</v>
      </c>
      <c r="U224" s="695" t="s">
        <v>2232</v>
      </c>
      <c r="V224" s="695" t="s">
        <v>2232</v>
      </c>
      <c r="W224" s="695" t="s">
        <v>1228</v>
      </c>
      <c r="X224" s="862"/>
      <c r="Y224" s="695" t="s">
        <v>11188</v>
      </c>
      <c r="Z224" s="695">
        <v>2</v>
      </c>
      <c r="AA224" s="695">
        <v>4</v>
      </c>
      <c r="AB224" s="695">
        <v>9</v>
      </c>
      <c r="AC224" s="695">
        <v>7</v>
      </c>
      <c r="AD224" s="695" t="s">
        <v>1228</v>
      </c>
      <c r="AE224" s="661" t="s">
        <v>11366</v>
      </c>
      <c r="AF224" s="661"/>
    </row>
    <row r="225" spans="1:32" ht="15.75" customHeight="1">
      <c r="A225" s="857"/>
      <c r="B225" s="864">
        <f t="shared" si="7"/>
        <v>219</v>
      </c>
      <c r="C225" s="695" t="s">
        <v>11357</v>
      </c>
      <c r="D225" s="859" t="s">
        <v>11223</v>
      </c>
      <c r="E225" s="305">
        <v>236</v>
      </c>
      <c r="F225" s="305">
        <v>224</v>
      </c>
      <c r="G225" s="305"/>
      <c r="H225" s="305"/>
      <c r="I225" s="305"/>
      <c r="J225" s="859"/>
      <c r="K225" s="695" t="s">
        <v>1228</v>
      </c>
      <c r="L225" s="305">
        <v>160</v>
      </c>
      <c r="M225" s="305">
        <v>9</v>
      </c>
      <c r="N225" s="860"/>
      <c r="O225" s="305"/>
      <c r="P225" s="695"/>
      <c r="Q225" s="858">
        <v>8</v>
      </c>
      <c r="R225" s="695">
        <v>2021</v>
      </c>
      <c r="S225" s="695" t="s">
        <v>2232</v>
      </c>
      <c r="T225" s="695"/>
      <c r="U225" s="695"/>
      <c r="V225" s="695" t="s">
        <v>1228</v>
      </c>
      <c r="W225" s="695"/>
      <c r="X225" s="862" t="s">
        <v>11367</v>
      </c>
      <c r="Y225" s="695" t="s">
        <v>11190</v>
      </c>
      <c r="Z225" s="695">
        <v>3</v>
      </c>
      <c r="AA225" s="695">
        <v>3</v>
      </c>
      <c r="AB225" s="695">
        <v>4</v>
      </c>
      <c r="AC225" s="695">
        <v>3</v>
      </c>
      <c r="AD225" s="695" t="s">
        <v>1228</v>
      </c>
      <c r="AE225" s="661"/>
      <c r="AF225" s="661"/>
    </row>
    <row r="226" spans="1:32" ht="15.75" customHeight="1">
      <c r="A226" s="857"/>
      <c r="B226" s="864">
        <f t="shared" si="7"/>
        <v>220</v>
      </c>
      <c r="C226" s="695" t="s">
        <v>11283</v>
      </c>
      <c r="D226" s="859" t="s">
        <v>2641</v>
      </c>
      <c r="E226" s="305">
        <v>236</v>
      </c>
      <c r="F226" s="305">
        <v>244</v>
      </c>
      <c r="G226" s="305"/>
      <c r="H226" s="305" t="s">
        <v>11186</v>
      </c>
      <c r="I226" s="305"/>
      <c r="J226" s="859"/>
      <c r="K226" s="695" t="s">
        <v>2232</v>
      </c>
      <c r="L226" s="305">
        <v>40</v>
      </c>
      <c r="M226" s="305">
        <v>24</v>
      </c>
      <c r="N226" s="860">
        <v>0.6</v>
      </c>
      <c r="O226" s="305"/>
      <c r="P226" s="695">
        <v>6</v>
      </c>
      <c r="Q226" s="858">
        <v>18</v>
      </c>
      <c r="R226" s="695">
        <v>2021</v>
      </c>
      <c r="S226" s="695" t="s">
        <v>2232</v>
      </c>
      <c r="T226" s="695"/>
      <c r="U226" s="695" t="s">
        <v>1228</v>
      </c>
      <c r="V226" s="695"/>
      <c r="W226" s="695"/>
      <c r="X226" s="862"/>
      <c r="Y226" s="695"/>
      <c r="Z226" s="695"/>
      <c r="AA226" s="695"/>
      <c r="AB226" s="695"/>
      <c r="AC226" s="695"/>
      <c r="AD226" s="695"/>
      <c r="AE226" s="661"/>
      <c r="AF226" s="661"/>
    </row>
    <row r="227" spans="1:32" ht="15.75" customHeight="1">
      <c r="A227" s="857"/>
      <c r="B227" s="864">
        <f t="shared" si="7"/>
        <v>221</v>
      </c>
      <c r="C227" s="695" t="s">
        <v>11210</v>
      </c>
      <c r="D227" s="859" t="s">
        <v>11272</v>
      </c>
      <c r="E227" s="305">
        <v>246</v>
      </c>
      <c r="F227" s="305">
        <v>254</v>
      </c>
      <c r="G227" s="305"/>
      <c r="H227" s="305" t="s">
        <v>11189</v>
      </c>
      <c r="I227" s="305"/>
      <c r="J227" s="859"/>
      <c r="K227" s="695" t="s">
        <v>2232</v>
      </c>
      <c r="L227" s="305">
        <v>25</v>
      </c>
      <c r="M227" s="305">
        <v>18</v>
      </c>
      <c r="N227" s="860">
        <v>0.72</v>
      </c>
      <c r="O227" s="305">
        <v>3</v>
      </c>
      <c r="P227" s="695">
        <v>0</v>
      </c>
      <c r="Q227" s="858">
        <v>13</v>
      </c>
      <c r="R227" s="695">
        <v>2021</v>
      </c>
      <c r="S227" s="695" t="s">
        <v>2232</v>
      </c>
      <c r="T227" s="695" t="s">
        <v>2232</v>
      </c>
      <c r="U227" s="695" t="s">
        <v>1228</v>
      </c>
      <c r="V227" s="695" t="s">
        <v>4154</v>
      </c>
      <c r="W227" s="695" t="s">
        <v>4154</v>
      </c>
      <c r="X227" s="862" t="s">
        <v>4154</v>
      </c>
      <c r="Y227" s="695" t="s">
        <v>11190</v>
      </c>
      <c r="Z227" s="695">
        <v>4</v>
      </c>
      <c r="AA227" s="695">
        <v>5</v>
      </c>
      <c r="AB227" s="695">
        <v>11</v>
      </c>
      <c r="AC227" s="695">
        <v>6</v>
      </c>
      <c r="AD227" s="695" t="s">
        <v>2232</v>
      </c>
      <c r="AE227" s="661" t="s">
        <v>11368</v>
      </c>
      <c r="AF227" s="661"/>
    </row>
    <row r="228" spans="1:32" ht="15.75" customHeight="1">
      <c r="A228" s="857"/>
      <c r="B228" s="864">
        <f t="shared" si="7"/>
        <v>222</v>
      </c>
      <c r="C228" s="695" t="s">
        <v>11283</v>
      </c>
      <c r="D228" s="859" t="s">
        <v>2641</v>
      </c>
      <c r="E228" s="305">
        <v>253</v>
      </c>
      <c r="F228" s="305">
        <v>240</v>
      </c>
      <c r="G228" s="305"/>
      <c r="H228" s="305" t="s">
        <v>11186</v>
      </c>
      <c r="I228" s="305"/>
      <c r="J228" s="859"/>
      <c r="K228" s="695" t="s">
        <v>2232</v>
      </c>
      <c r="L228" s="305">
        <v>13</v>
      </c>
      <c r="M228" s="305">
        <v>13</v>
      </c>
      <c r="N228" s="860">
        <v>1</v>
      </c>
      <c r="O228" s="305">
        <v>0</v>
      </c>
      <c r="P228" s="695">
        <v>0</v>
      </c>
      <c r="Q228" s="858">
        <v>13</v>
      </c>
      <c r="R228" s="695">
        <v>2021</v>
      </c>
      <c r="S228" s="695" t="s">
        <v>1228</v>
      </c>
      <c r="T228" s="695" t="s">
        <v>4154</v>
      </c>
      <c r="U228" s="695" t="s">
        <v>1228</v>
      </c>
      <c r="V228" s="695" t="s">
        <v>4154</v>
      </c>
      <c r="W228" s="695" t="s">
        <v>1228</v>
      </c>
      <c r="X228" s="862" t="s">
        <v>4154</v>
      </c>
      <c r="Y228" s="695" t="s">
        <v>11369</v>
      </c>
      <c r="Z228" s="695">
        <v>28</v>
      </c>
      <c r="AA228" s="695">
        <v>10</v>
      </c>
      <c r="AB228" s="695">
        <v>9</v>
      </c>
      <c r="AC228" s="695">
        <v>5</v>
      </c>
      <c r="AD228" s="695" t="s">
        <v>2232</v>
      </c>
      <c r="AE228" s="661" t="s">
        <v>11368</v>
      </c>
      <c r="AF228" s="661"/>
    </row>
    <row r="229" spans="1:32" ht="15.75" customHeight="1">
      <c r="A229" s="857"/>
      <c r="B229" s="864">
        <f t="shared" si="7"/>
        <v>223</v>
      </c>
      <c r="C229" s="695" t="s">
        <v>11210</v>
      </c>
      <c r="D229" s="859" t="s">
        <v>2641</v>
      </c>
      <c r="E229" s="305">
        <v>228</v>
      </c>
      <c r="F229" s="704">
        <v>244</v>
      </c>
      <c r="G229" s="305"/>
      <c r="H229" s="305"/>
      <c r="I229" s="305"/>
      <c r="J229" s="859"/>
      <c r="K229" s="695" t="s">
        <v>1228</v>
      </c>
      <c r="L229" s="305">
        <v>31</v>
      </c>
      <c r="M229" s="305">
        <v>20</v>
      </c>
      <c r="N229" s="860">
        <f>M229/L229</f>
        <v>0.64516129032258063</v>
      </c>
      <c r="O229" s="305" t="s">
        <v>11370</v>
      </c>
      <c r="P229" s="695">
        <v>5</v>
      </c>
      <c r="Q229" s="858">
        <v>18</v>
      </c>
      <c r="R229" s="695">
        <v>2021</v>
      </c>
      <c r="S229" s="695" t="s">
        <v>2232</v>
      </c>
      <c r="T229" s="695"/>
      <c r="U229" s="695" t="s">
        <v>2232</v>
      </c>
      <c r="V229" s="695" t="s">
        <v>1228</v>
      </c>
      <c r="W229" s="695" t="s">
        <v>1228</v>
      </c>
      <c r="X229" s="862" t="s">
        <v>11371</v>
      </c>
      <c r="Y229" s="695" t="s">
        <v>11190</v>
      </c>
      <c r="Z229" s="695">
        <v>7</v>
      </c>
      <c r="AA229" s="695">
        <v>3</v>
      </c>
      <c r="AB229" s="695">
        <v>10</v>
      </c>
      <c r="AC229" s="695">
        <v>3</v>
      </c>
      <c r="AD229" s="695" t="s">
        <v>2232</v>
      </c>
      <c r="AE229" s="661" t="s">
        <v>9460</v>
      </c>
      <c r="AF229" s="661" t="s">
        <v>11372</v>
      </c>
    </row>
    <row r="230" spans="1:32" ht="15.75" customHeight="1">
      <c r="A230" s="857"/>
      <c r="B230" s="864">
        <f t="shared" si="7"/>
        <v>224</v>
      </c>
      <c r="C230" s="695" t="s">
        <v>11373</v>
      </c>
      <c r="D230" s="859" t="s">
        <v>2641</v>
      </c>
      <c r="E230" s="305">
        <v>220</v>
      </c>
      <c r="F230" s="305">
        <v>243</v>
      </c>
      <c r="G230" s="305"/>
      <c r="H230" s="305" t="s">
        <v>11186</v>
      </c>
      <c r="I230" s="305"/>
      <c r="J230" s="859"/>
      <c r="K230" s="695" t="s">
        <v>2232</v>
      </c>
      <c r="L230" s="305">
        <v>40</v>
      </c>
      <c r="M230" s="305">
        <v>17</v>
      </c>
      <c r="N230" s="860">
        <v>0.42499999999999999</v>
      </c>
      <c r="O230" s="305" t="s">
        <v>11374</v>
      </c>
      <c r="P230" s="695">
        <v>0</v>
      </c>
      <c r="Q230" s="858">
        <v>14</v>
      </c>
      <c r="R230" s="695">
        <v>2021</v>
      </c>
      <c r="S230" s="695" t="s">
        <v>2232</v>
      </c>
      <c r="T230" s="695"/>
      <c r="U230" s="695"/>
      <c r="V230" s="695" t="s">
        <v>2232</v>
      </c>
      <c r="W230" s="695" t="s">
        <v>4154</v>
      </c>
      <c r="X230" s="862" t="s">
        <v>4154</v>
      </c>
      <c r="Y230" s="695" t="s">
        <v>11369</v>
      </c>
      <c r="Z230" s="695">
        <v>1</v>
      </c>
      <c r="AA230" s="695">
        <v>1</v>
      </c>
      <c r="AB230" s="695">
        <v>9</v>
      </c>
      <c r="AC230" s="695">
        <v>1</v>
      </c>
      <c r="AD230" s="695" t="s">
        <v>2232</v>
      </c>
      <c r="AE230" s="661" t="s">
        <v>11375</v>
      </c>
      <c r="AF230" s="661"/>
    </row>
    <row r="231" spans="1:32" ht="15.75" customHeight="1">
      <c r="A231" s="857"/>
      <c r="B231" s="864">
        <f t="shared" si="7"/>
        <v>225</v>
      </c>
      <c r="C231" s="695"/>
      <c r="D231" s="859"/>
      <c r="E231" s="305"/>
      <c r="F231" s="305"/>
      <c r="G231" s="305"/>
      <c r="H231" s="305"/>
      <c r="I231" s="305"/>
      <c r="J231" s="859"/>
      <c r="K231" s="695"/>
      <c r="L231" s="305"/>
      <c r="M231" s="305"/>
      <c r="N231" s="860"/>
      <c r="O231" s="305"/>
      <c r="P231" s="695"/>
      <c r="Q231" s="858"/>
      <c r="R231" s="695"/>
      <c r="S231" s="695"/>
      <c r="T231" s="695"/>
      <c r="U231" s="695"/>
      <c r="V231" s="695"/>
      <c r="W231" s="695"/>
      <c r="X231" s="862"/>
      <c r="Y231" s="695"/>
      <c r="Z231" s="695"/>
      <c r="AA231" s="695"/>
      <c r="AB231" s="695"/>
      <c r="AC231" s="695"/>
      <c r="AD231" s="695"/>
      <c r="AE231" s="661"/>
      <c r="AF231" s="661"/>
    </row>
    <row r="232" spans="1:32" ht="15.75" customHeight="1">
      <c r="A232" s="857"/>
      <c r="B232" s="864">
        <f t="shared" si="7"/>
        <v>226</v>
      </c>
      <c r="C232" s="695"/>
      <c r="D232" s="859"/>
      <c r="E232" s="305"/>
      <c r="F232" s="305"/>
      <c r="G232" s="305"/>
      <c r="H232" s="305"/>
      <c r="I232" s="305"/>
      <c r="J232" s="859"/>
      <c r="K232" s="695"/>
      <c r="L232" s="305"/>
      <c r="M232" s="305"/>
      <c r="N232" s="860"/>
      <c r="O232" s="305"/>
      <c r="P232" s="695"/>
      <c r="Q232" s="858"/>
      <c r="R232" s="695"/>
      <c r="S232" s="695"/>
      <c r="T232" s="695"/>
      <c r="U232" s="695"/>
      <c r="V232" s="695"/>
      <c r="W232" s="695"/>
      <c r="X232" s="862"/>
      <c r="Y232" s="695"/>
      <c r="Z232" s="695"/>
      <c r="AA232" s="695"/>
      <c r="AB232" s="695"/>
      <c r="AC232" s="695"/>
      <c r="AD232" s="695"/>
      <c r="AE232" s="661"/>
      <c r="AF232" s="661"/>
    </row>
    <row r="233" spans="1:32" ht="15.75" customHeight="1">
      <c r="A233" s="857"/>
      <c r="B233" s="864">
        <f t="shared" si="7"/>
        <v>227</v>
      </c>
      <c r="C233" s="695"/>
      <c r="D233" s="859"/>
      <c r="E233" s="305"/>
      <c r="F233" s="305"/>
      <c r="G233" s="305"/>
      <c r="H233" s="305"/>
      <c r="I233" s="305"/>
      <c r="J233" s="859"/>
      <c r="K233" s="695"/>
      <c r="L233" s="305"/>
      <c r="M233" s="305"/>
      <c r="N233" s="860"/>
      <c r="O233" s="305"/>
      <c r="P233" s="695"/>
      <c r="Q233" s="858"/>
      <c r="R233" s="695"/>
      <c r="S233" s="695"/>
      <c r="T233" s="695"/>
      <c r="U233" s="695"/>
      <c r="V233" s="695"/>
      <c r="W233" s="695"/>
      <c r="X233" s="862"/>
      <c r="Y233" s="695"/>
      <c r="Z233" s="695"/>
      <c r="AA233" s="695"/>
      <c r="AB233" s="695"/>
      <c r="AC233" s="695"/>
      <c r="AD233" s="695"/>
      <c r="AE233" s="661"/>
      <c r="AF233" s="661"/>
    </row>
    <row r="234" spans="1:32" ht="15.75" customHeight="1">
      <c r="A234" s="863"/>
      <c r="B234" s="864">
        <f t="shared" si="7"/>
        <v>228</v>
      </c>
      <c r="C234" s="747"/>
      <c r="D234" s="864"/>
      <c r="E234" s="747"/>
      <c r="F234" s="747"/>
      <c r="G234" s="747"/>
      <c r="H234" s="747"/>
      <c r="I234" s="747"/>
      <c r="J234" s="864"/>
      <c r="K234" s="747"/>
      <c r="L234" s="747"/>
      <c r="M234" s="747"/>
      <c r="N234" s="860"/>
      <c r="O234" s="747"/>
      <c r="P234" s="747"/>
      <c r="Q234" s="864"/>
      <c r="R234" s="747"/>
      <c r="S234" s="747"/>
      <c r="T234" s="747"/>
      <c r="U234" s="747"/>
      <c r="V234" s="747"/>
      <c r="W234" s="747"/>
      <c r="X234" s="865"/>
      <c r="Y234" s="747"/>
      <c r="Z234" s="747"/>
      <c r="AA234" s="747"/>
      <c r="AB234" s="747"/>
      <c r="AC234" s="747"/>
      <c r="AD234" s="747"/>
      <c r="AE234" s="467"/>
      <c r="AF234" s="467"/>
    </row>
    <row r="235" spans="1:32" ht="15.75" customHeight="1">
      <c r="A235" s="863"/>
      <c r="B235" s="864">
        <f t="shared" si="7"/>
        <v>229</v>
      </c>
      <c r="C235" s="747"/>
      <c r="D235" s="864"/>
      <c r="E235" s="747"/>
      <c r="F235" s="747"/>
      <c r="G235" s="747"/>
      <c r="H235" s="747"/>
      <c r="I235" s="747"/>
      <c r="J235" s="864"/>
      <c r="K235" s="747"/>
      <c r="L235" s="747"/>
      <c r="M235" s="747"/>
      <c r="N235" s="860"/>
      <c r="O235" s="747"/>
      <c r="P235" s="747"/>
      <c r="Q235" s="864"/>
      <c r="R235" s="747"/>
      <c r="S235" s="747"/>
      <c r="T235" s="747"/>
      <c r="U235" s="747"/>
      <c r="V235" s="747"/>
      <c r="W235" s="747"/>
      <c r="X235" s="865"/>
      <c r="Y235" s="747"/>
      <c r="Z235" s="747"/>
      <c r="AA235" s="747"/>
      <c r="AB235" s="747"/>
      <c r="AC235" s="747"/>
      <c r="AD235" s="747"/>
      <c r="AE235" s="467"/>
      <c r="AF235" s="467"/>
    </row>
    <row r="236" spans="1:32" ht="15.75" customHeight="1">
      <c r="A236" s="857"/>
      <c r="B236" s="864">
        <f t="shared" si="7"/>
        <v>230</v>
      </c>
      <c r="C236" s="695"/>
      <c r="D236" s="859"/>
      <c r="E236" s="305"/>
      <c r="F236" s="305"/>
      <c r="G236" s="305"/>
      <c r="H236" s="305"/>
      <c r="I236" s="305"/>
      <c r="J236" s="859"/>
      <c r="K236" s="695"/>
      <c r="L236" s="305"/>
      <c r="M236" s="305"/>
      <c r="N236" s="860"/>
      <c r="O236" s="305"/>
      <c r="P236" s="695"/>
      <c r="Q236" s="858"/>
      <c r="R236" s="695"/>
      <c r="S236" s="695"/>
      <c r="T236" s="695"/>
      <c r="U236" s="695"/>
      <c r="V236" s="695"/>
      <c r="W236" s="695"/>
      <c r="X236" s="862"/>
      <c r="Y236" s="695"/>
      <c r="Z236" s="695"/>
      <c r="AA236" s="695"/>
      <c r="AB236" s="695"/>
      <c r="AC236" s="695"/>
      <c r="AD236" s="695"/>
      <c r="AE236" s="661"/>
      <c r="AF236" s="661"/>
    </row>
    <row r="237" spans="1:32" ht="15" customHeight="1">
      <c r="A237" s="857"/>
      <c r="B237" s="864">
        <f t="shared" si="7"/>
        <v>231</v>
      </c>
      <c r="C237" s="695"/>
      <c r="D237" s="859"/>
      <c r="E237" s="305"/>
      <c r="F237" s="305"/>
      <c r="G237" s="305"/>
      <c r="H237" s="305"/>
      <c r="I237" s="305"/>
      <c r="J237" s="859"/>
      <c r="K237" s="695"/>
      <c r="L237" s="305"/>
      <c r="M237" s="305"/>
      <c r="N237" s="860"/>
      <c r="O237" s="305"/>
      <c r="P237" s="695"/>
      <c r="Q237" s="858"/>
      <c r="R237" s="695"/>
      <c r="S237" s="695"/>
      <c r="T237" s="695"/>
      <c r="U237" s="695"/>
      <c r="V237" s="695"/>
      <c r="W237" s="695"/>
      <c r="X237" s="862"/>
      <c r="Y237" s="695"/>
      <c r="Z237" s="695"/>
      <c r="AA237" s="695"/>
      <c r="AB237" s="695"/>
      <c r="AC237" s="695"/>
      <c r="AD237" s="695"/>
      <c r="AE237" s="661"/>
      <c r="AF237" s="661"/>
    </row>
    <row r="238" spans="1:32" ht="15.75" customHeight="1">
      <c r="A238" s="857"/>
      <c r="B238" s="864">
        <f t="shared" si="7"/>
        <v>232</v>
      </c>
      <c r="C238" s="695"/>
      <c r="D238" s="859"/>
      <c r="E238" s="305"/>
      <c r="F238" s="305"/>
      <c r="G238" s="305"/>
      <c r="H238" s="305"/>
      <c r="I238" s="305"/>
      <c r="J238" s="859"/>
      <c r="K238" s="695"/>
      <c r="L238" s="305"/>
      <c r="M238" s="305"/>
      <c r="N238" s="860"/>
      <c r="O238" s="305"/>
      <c r="P238" s="695"/>
      <c r="Q238" s="858"/>
      <c r="R238" s="695"/>
      <c r="S238" s="695"/>
      <c r="T238" s="695"/>
      <c r="U238" s="695"/>
      <c r="V238" s="695"/>
      <c r="W238" s="695"/>
      <c r="X238" s="862"/>
      <c r="Y238" s="695"/>
      <c r="Z238" s="695"/>
      <c r="AA238" s="695"/>
      <c r="AB238" s="695"/>
      <c r="AC238" s="695"/>
      <c r="AD238" s="695"/>
      <c r="AE238" s="661"/>
      <c r="AF238" s="661"/>
    </row>
    <row r="239" spans="1:32" ht="15.75" customHeight="1">
      <c r="A239" s="857"/>
      <c r="B239" s="864">
        <f t="shared" si="7"/>
        <v>233</v>
      </c>
      <c r="C239" s="695"/>
      <c r="D239" s="859"/>
      <c r="E239" s="305"/>
      <c r="F239" s="305"/>
      <c r="G239" s="305"/>
      <c r="H239" s="305"/>
      <c r="I239" s="305"/>
      <c r="J239" s="859"/>
      <c r="K239" s="695"/>
      <c r="L239" s="305"/>
      <c r="M239" s="305"/>
      <c r="N239" s="860"/>
      <c r="O239" s="305"/>
      <c r="P239" s="695"/>
      <c r="Q239" s="858"/>
      <c r="R239" s="695"/>
      <c r="S239" s="695"/>
      <c r="T239" s="695"/>
      <c r="U239" s="695"/>
      <c r="V239" s="695"/>
      <c r="W239" s="695"/>
      <c r="X239" s="862"/>
      <c r="Y239" s="695"/>
      <c r="Z239" s="695"/>
      <c r="AA239" s="695"/>
      <c r="AB239" s="695"/>
      <c r="AC239" s="695"/>
      <c r="AD239" s="695"/>
      <c r="AE239" s="661"/>
      <c r="AF239" s="661"/>
    </row>
    <row r="240" spans="1:32" ht="15.75" customHeight="1">
      <c r="A240" s="857"/>
      <c r="B240" s="864">
        <f t="shared" si="7"/>
        <v>234</v>
      </c>
      <c r="C240" s="695"/>
      <c r="D240" s="859"/>
      <c r="E240" s="305"/>
      <c r="F240" s="305"/>
      <c r="G240" s="305"/>
      <c r="H240" s="305"/>
      <c r="I240" s="305"/>
      <c r="J240" s="859"/>
      <c r="K240" s="695"/>
      <c r="L240" s="305"/>
      <c r="M240" s="868"/>
      <c r="N240" s="860"/>
      <c r="O240" s="305"/>
      <c r="P240" s="695"/>
      <c r="Q240" s="858"/>
      <c r="R240" s="695"/>
      <c r="S240" s="695"/>
      <c r="T240" s="695"/>
      <c r="U240" s="695"/>
      <c r="V240" s="695"/>
      <c r="W240" s="695"/>
      <c r="X240" s="862"/>
      <c r="Y240" s="695"/>
      <c r="Z240" s="695"/>
      <c r="AA240" s="695"/>
      <c r="AB240" s="695"/>
      <c r="AC240" s="695"/>
      <c r="AD240" s="695"/>
      <c r="AE240" s="661"/>
      <c r="AF240" s="661"/>
    </row>
    <row r="241" spans="1:32" ht="15.75" customHeight="1">
      <c r="A241" s="857"/>
      <c r="B241" s="864">
        <f t="shared" si="7"/>
        <v>235</v>
      </c>
      <c r="C241" s="695"/>
      <c r="D241" s="859"/>
      <c r="E241" s="305"/>
      <c r="F241" s="305"/>
      <c r="G241" s="305"/>
      <c r="H241" s="305"/>
      <c r="I241" s="305"/>
      <c r="J241" s="859"/>
      <c r="K241" s="695"/>
      <c r="L241" s="305"/>
      <c r="M241" s="305"/>
      <c r="N241" s="860"/>
      <c r="O241" s="305"/>
      <c r="P241" s="695"/>
      <c r="Q241" s="858"/>
      <c r="R241" s="695"/>
      <c r="S241" s="695"/>
      <c r="T241" s="695"/>
      <c r="U241" s="695"/>
      <c r="V241" s="695"/>
      <c r="W241" s="695"/>
      <c r="X241" s="862"/>
      <c r="Y241" s="695"/>
      <c r="Z241" s="695"/>
      <c r="AA241" s="695"/>
      <c r="AB241" s="695"/>
      <c r="AC241" s="695"/>
      <c r="AD241" s="695"/>
      <c r="AE241" s="661"/>
      <c r="AF241" s="661"/>
    </row>
    <row r="242" spans="1:32" ht="15.75" customHeight="1">
      <c r="A242" s="857"/>
      <c r="B242" s="864">
        <f t="shared" si="7"/>
        <v>236</v>
      </c>
      <c r="C242" s="695"/>
      <c r="D242" s="859"/>
      <c r="E242" s="305"/>
      <c r="F242" s="305"/>
      <c r="G242" s="305"/>
      <c r="H242" s="305"/>
      <c r="I242" s="305"/>
      <c r="J242" s="859"/>
      <c r="K242" s="695"/>
      <c r="L242" s="305"/>
      <c r="M242" s="305"/>
      <c r="N242" s="860"/>
      <c r="O242" s="305"/>
      <c r="P242" s="695"/>
      <c r="Q242" s="858"/>
      <c r="R242" s="695"/>
      <c r="S242" s="695"/>
      <c r="T242" s="695"/>
      <c r="U242" s="695"/>
      <c r="V242" s="695"/>
      <c r="W242" s="695"/>
      <c r="X242" s="862"/>
      <c r="Y242" s="695"/>
      <c r="Z242" s="695"/>
      <c r="AA242" s="695"/>
      <c r="AB242" s="695"/>
      <c r="AC242" s="695"/>
      <c r="AD242" s="695"/>
      <c r="AE242" s="661"/>
      <c r="AF242" s="661"/>
    </row>
    <row r="243" spans="1:32" ht="15.75" customHeight="1">
      <c r="A243" s="857"/>
      <c r="B243" s="864">
        <f t="shared" si="7"/>
        <v>237</v>
      </c>
      <c r="C243" s="695"/>
      <c r="D243" s="859"/>
      <c r="E243" s="305"/>
      <c r="F243" s="305"/>
      <c r="G243" s="305"/>
      <c r="H243" s="305"/>
      <c r="I243" s="305"/>
      <c r="J243" s="859"/>
      <c r="K243" s="695"/>
      <c r="L243" s="305"/>
      <c r="M243" s="305"/>
      <c r="N243" s="860"/>
      <c r="O243" s="305"/>
      <c r="P243" s="695"/>
      <c r="Q243" s="858"/>
      <c r="R243" s="695"/>
      <c r="S243" s="695"/>
      <c r="T243" s="695"/>
      <c r="U243" s="695"/>
      <c r="V243" s="695"/>
      <c r="W243" s="695"/>
      <c r="X243" s="862"/>
      <c r="Y243" s="695"/>
      <c r="Z243" s="695"/>
      <c r="AA243" s="695"/>
      <c r="AB243" s="695"/>
      <c r="AC243" s="695"/>
      <c r="AD243" s="695"/>
      <c r="AE243" s="661"/>
      <c r="AF243" s="661"/>
    </row>
    <row r="244" spans="1:32" ht="15.75" customHeight="1">
      <c r="A244" s="857"/>
      <c r="B244" s="864">
        <f t="shared" si="7"/>
        <v>238</v>
      </c>
      <c r="C244" s="695"/>
      <c r="D244" s="859"/>
      <c r="E244" s="305"/>
      <c r="F244" s="305"/>
      <c r="G244" s="305"/>
      <c r="H244" s="305"/>
      <c r="I244" s="305"/>
      <c r="J244" s="859"/>
      <c r="K244" s="695"/>
      <c r="L244" s="305"/>
      <c r="M244" s="305"/>
      <c r="N244" s="860"/>
      <c r="O244" s="305"/>
      <c r="P244" s="695"/>
      <c r="Q244" s="858"/>
      <c r="R244" s="695"/>
      <c r="S244" s="695"/>
      <c r="T244" s="695"/>
      <c r="U244" s="695"/>
      <c r="V244" s="695"/>
      <c r="W244" s="695"/>
      <c r="X244" s="862"/>
      <c r="Y244" s="695"/>
      <c r="Z244" s="695"/>
      <c r="AA244" s="695"/>
      <c r="AB244" s="695"/>
      <c r="AC244" s="695"/>
      <c r="AD244" s="695"/>
      <c r="AE244" s="661"/>
      <c r="AF244" s="661"/>
    </row>
    <row r="245" spans="1:32" ht="15.75" customHeight="1">
      <c r="A245" s="857"/>
      <c r="B245" s="864">
        <f t="shared" si="7"/>
        <v>239</v>
      </c>
      <c r="C245" s="695"/>
      <c r="D245" s="859"/>
      <c r="E245" s="305"/>
      <c r="F245" s="305"/>
      <c r="G245" s="305"/>
      <c r="H245" s="305"/>
      <c r="I245" s="747"/>
      <c r="J245" s="859"/>
      <c r="K245" s="695"/>
      <c r="L245" s="305"/>
      <c r="M245" s="305"/>
      <c r="N245" s="860"/>
      <c r="O245" s="305"/>
      <c r="P245" s="695"/>
      <c r="Q245" s="858"/>
      <c r="R245" s="695"/>
      <c r="S245" s="695"/>
      <c r="T245" s="695"/>
      <c r="U245" s="695"/>
      <c r="V245" s="695"/>
      <c r="W245" s="695"/>
      <c r="X245" s="862"/>
      <c r="Y245" s="695"/>
      <c r="Z245" s="695"/>
      <c r="AA245" s="695"/>
      <c r="AB245" s="695"/>
      <c r="AC245" s="695"/>
      <c r="AD245" s="695"/>
      <c r="AE245" s="661"/>
      <c r="AF245" s="661"/>
    </row>
    <row r="246" spans="1:32" ht="15.75" customHeight="1">
      <c r="A246" s="857"/>
      <c r="B246" s="864">
        <f t="shared" si="7"/>
        <v>240</v>
      </c>
      <c r="C246" s="695"/>
      <c r="D246" s="859"/>
      <c r="E246" s="305"/>
      <c r="F246" s="305"/>
      <c r="G246" s="305"/>
      <c r="H246" s="305"/>
      <c r="I246" s="305"/>
      <c r="J246" s="859"/>
      <c r="K246" s="695"/>
      <c r="L246" s="305"/>
      <c r="M246" s="305"/>
      <c r="N246" s="860"/>
      <c r="O246" s="305"/>
      <c r="P246" s="695"/>
      <c r="Q246" s="858"/>
      <c r="R246" s="695"/>
      <c r="S246" s="695"/>
      <c r="T246" s="695"/>
      <c r="U246" s="695"/>
      <c r="V246" s="695"/>
      <c r="W246" s="695"/>
      <c r="X246" s="862"/>
      <c r="Y246" s="695"/>
      <c r="Z246" s="695"/>
      <c r="AA246" s="695"/>
      <c r="AB246" s="695"/>
      <c r="AC246" s="695"/>
      <c r="AD246" s="695"/>
      <c r="AE246" s="661"/>
      <c r="AF246" s="661"/>
    </row>
    <row r="247" spans="1:32" ht="15.75" customHeight="1">
      <c r="A247" s="857"/>
      <c r="B247" s="864">
        <f t="shared" si="7"/>
        <v>241</v>
      </c>
      <c r="C247" s="695"/>
      <c r="D247" s="859"/>
      <c r="E247" s="305"/>
      <c r="F247" s="305"/>
      <c r="G247" s="305"/>
      <c r="H247" s="305"/>
      <c r="I247" s="305"/>
      <c r="J247" s="859"/>
      <c r="K247" s="695"/>
      <c r="L247" s="305"/>
      <c r="M247" s="305"/>
      <c r="N247" s="860"/>
      <c r="O247" s="305"/>
      <c r="P247" s="695"/>
      <c r="Q247" s="858"/>
      <c r="R247" s="695"/>
      <c r="S247" s="695"/>
      <c r="T247" s="695"/>
      <c r="U247" s="695"/>
      <c r="V247" s="695"/>
      <c r="W247" s="695"/>
      <c r="X247" s="862"/>
      <c r="Y247" s="695"/>
      <c r="Z247" s="695"/>
      <c r="AA247" s="695"/>
      <c r="AB247" s="695"/>
      <c r="AC247" s="695"/>
      <c r="AD247" s="695"/>
      <c r="AE247" s="661"/>
      <c r="AF247" s="661"/>
    </row>
    <row r="248" spans="1:32" ht="15.75" customHeight="1">
      <c r="A248" s="857"/>
      <c r="B248" s="864">
        <f t="shared" si="7"/>
        <v>242</v>
      </c>
      <c r="C248" s="695"/>
      <c r="D248" s="859"/>
      <c r="E248" s="305"/>
      <c r="F248" s="305"/>
      <c r="G248" s="305"/>
      <c r="H248" s="305"/>
      <c r="I248" s="305"/>
      <c r="J248" s="859"/>
      <c r="K248" s="695"/>
      <c r="L248" s="305"/>
      <c r="M248" s="305"/>
      <c r="N248" s="860"/>
      <c r="O248" s="305"/>
      <c r="P248" s="695"/>
      <c r="Q248" s="858"/>
      <c r="R248" s="695"/>
      <c r="S248" s="695"/>
      <c r="T248" s="695"/>
      <c r="U248" s="695"/>
      <c r="V248" s="695"/>
      <c r="W248" s="695"/>
      <c r="X248" s="862"/>
      <c r="Y248" s="695"/>
      <c r="Z248" s="695"/>
      <c r="AA248" s="695"/>
      <c r="AB248" s="695"/>
      <c r="AC248" s="695"/>
      <c r="AD248" s="695"/>
      <c r="AE248" s="661"/>
      <c r="AF248" s="661"/>
    </row>
    <row r="249" spans="1:32" ht="15.75" customHeight="1">
      <c r="A249" s="863"/>
      <c r="B249" s="864">
        <f t="shared" si="7"/>
        <v>243</v>
      </c>
      <c r="C249" s="747"/>
      <c r="D249" s="864"/>
      <c r="E249" s="747"/>
      <c r="F249" s="747"/>
      <c r="G249" s="747"/>
      <c r="H249" s="747"/>
      <c r="I249" s="747"/>
      <c r="J249" s="864"/>
      <c r="K249" s="747"/>
      <c r="L249" s="747"/>
      <c r="M249" s="747"/>
      <c r="N249" s="860"/>
      <c r="O249" s="747"/>
      <c r="P249" s="747"/>
      <c r="Q249" s="864"/>
      <c r="R249" s="747"/>
      <c r="S249" s="747"/>
      <c r="T249" s="747"/>
      <c r="U249" s="747"/>
      <c r="V249" s="747"/>
      <c r="W249" s="747"/>
      <c r="X249" s="865"/>
      <c r="Y249" s="747"/>
      <c r="Z249" s="747"/>
      <c r="AA249" s="747"/>
      <c r="AB249" s="747"/>
      <c r="AC249" s="747"/>
      <c r="AD249" s="747"/>
      <c r="AE249" s="467"/>
      <c r="AF249" s="467"/>
    </row>
    <row r="250" spans="1:32" ht="15.75" customHeight="1">
      <c r="A250" s="857"/>
      <c r="B250" s="864">
        <f t="shared" si="7"/>
        <v>244</v>
      </c>
      <c r="C250" s="695"/>
      <c r="D250" s="859"/>
      <c r="E250" s="305"/>
      <c r="F250" s="305"/>
      <c r="G250" s="305"/>
      <c r="H250" s="305"/>
      <c r="I250" s="305"/>
      <c r="J250" s="859"/>
      <c r="K250" s="695"/>
      <c r="L250" s="305"/>
      <c r="M250" s="305"/>
      <c r="N250" s="860"/>
      <c r="O250" s="305"/>
      <c r="P250" s="695"/>
      <c r="Q250" s="858"/>
      <c r="R250" s="695"/>
      <c r="S250" s="695"/>
      <c r="T250" s="695"/>
      <c r="U250" s="695"/>
      <c r="V250" s="695"/>
      <c r="W250" s="695"/>
      <c r="X250" s="862"/>
      <c r="Y250" s="695"/>
      <c r="Z250" s="695"/>
      <c r="AA250" s="695"/>
      <c r="AB250" s="695"/>
      <c r="AC250" s="695"/>
      <c r="AD250" s="695"/>
      <c r="AE250" s="661"/>
      <c r="AF250" s="661"/>
    </row>
    <row r="251" spans="1:32" ht="15.75" customHeight="1">
      <c r="A251" s="857"/>
      <c r="B251" s="864">
        <f t="shared" si="7"/>
        <v>245</v>
      </c>
      <c r="C251" s="695"/>
      <c r="D251" s="859"/>
      <c r="E251" s="305"/>
      <c r="F251" s="305"/>
      <c r="G251" s="305"/>
      <c r="H251" s="305"/>
      <c r="I251" s="305"/>
      <c r="J251" s="859"/>
      <c r="K251" s="695"/>
      <c r="L251" s="305"/>
      <c r="M251" s="305"/>
      <c r="N251" s="860"/>
      <c r="O251" s="305"/>
      <c r="P251" s="695"/>
      <c r="Q251" s="858"/>
      <c r="R251" s="695"/>
      <c r="S251" s="695"/>
      <c r="T251" s="695"/>
      <c r="U251" s="695"/>
      <c r="V251" s="695"/>
      <c r="W251" s="695"/>
      <c r="X251" s="862"/>
      <c r="Y251" s="695"/>
      <c r="Z251" s="695"/>
      <c r="AA251" s="695"/>
      <c r="AB251" s="695"/>
      <c r="AC251" s="695"/>
      <c r="AD251" s="695"/>
      <c r="AE251" s="661"/>
      <c r="AF251" s="661"/>
    </row>
    <row r="252" spans="1:32" ht="15.75" customHeight="1">
      <c r="A252" s="857"/>
      <c r="B252" s="864">
        <f t="shared" si="7"/>
        <v>246</v>
      </c>
      <c r="C252" s="695"/>
      <c r="D252" s="859"/>
      <c r="E252" s="305"/>
      <c r="F252" s="305"/>
      <c r="G252" s="305"/>
      <c r="H252" s="305"/>
      <c r="I252" s="305"/>
      <c r="J252" s="859"/>
      <c r="K252" s="695"/>
      <c r="L252" s="305"/>
      <c r="M252" s="305"/>
      <c r="N252" s="860"/>
      <c r="O252" s="305"/>
      <c r="P252" s="695"/>
      <c r="Q252" s="858"/>
      <c r="R252" s="695"/>
      <c r="S252" s="695"/>
      <c r="T252" s="695"/>
      <c r="U252" s="695"/>
      <c r="V252" s="695"/>
      <c r="W252" s="695"/>
      <c r="X252" s="862"/>
      <c r="Y252" s="695"/>
      <c r="Z252" s="695"/>
      <c r="AA252" s="695"/>
      <c r="AB252" s="695"/>
      <c r="AC252" s="695"/>
      <c r="AD252" s="695"/>
      <c r="AE252" s="661"/>
      <c r="AF252" s="661"/>
    </row>
    <row r="253" spans="1:32" ht="15.75" customHeight="1">
      <c r="A253" s="857"/>
      <c r="B253" s="864">
        <f t="shared" si="7"/>
        <v>247</v>
      </c>
      <c r="C253" s="695"/>
      <c r="D253" s="859"/>
      <c r="E253" s="305"/>
      <c r="F253" s="305"/>
      <c r="G253" s="305"/>
      <c r="H253" s="305"/>
      <c r="I253" s="305"/>
      <c r="J253" s="859"/>
      <c r="K253" s="695"/>
      <c r="L253" s="305"/>
      <c r="M253" s="305"/>
      <c r="N253" s="860"/>
      <c r="O253" s="305"/>
      <c r="P253" s="695"/>
      <c r="Q253" s="858"/>
      <c r="R253" s="695"/>
      <c r="S253" s="695"/>
      <c r="T253" s="695"/>
      <c r="U253" s="695"/>
      <c r="V253" s="695"/>
      <c r="W253" s="695"/>
      <c r="X253" s="862"/>
      <c r="Y253" s="695"/>
      <c r="Z253" s="695"/>
      <c r="AA253" s="695"/>
      <c r="AB253" s="695"/>
      <c r="AC253" s="695"/>
      <c r="AD253" s="695"/>
      <c r="AE253" s="661"/>
      <c r="AF253" s="661"/>
    </row>
    <row r="254" spans="1:32" ht="15.75" customHeight="1">
      <c r="A254" s="857"/>
      <c r="B254" s="864">
        <f t="shared" si="7"/>
        <v>248</v>
      </c>
      <c r="C254" s="695"/>
      <c r="D254" s="859"/>
      <c r="E254" s="305"/>
      <c r="F254" s="305"/>
      <c r="G254" s="305"/>
      <c r="H254" s="305"/>
      <c r="I254" s="305"/>
      <c r="J254" s="859"/>
      <c r="K254" s="695"/>
      <c r="L254" s="305"/>
      <c r="M254" s="305"/>
      <c r="N254" s="860"/>
      <c r="O254" s="869"/>
      <c r="P254" s="695"/>
      <c r="Q254" s="858"/>
      <c r="R254" s="695"/>
      <c r="S254" s="695"/>
      <c r="T254" s="695"/>
      <c r="U254" s="695"/>
      <c r="V254" s="695"/>
      <c r="W254" s="695"/>
      <c r="X254" s="862"/>
      <c r="Y254" s="695"/>
      <c r="Z254" s="695"/>
      <c r="AA254" s="695"/>
      <c r="AB254" s="695"/>
      <c r="AC254" s="695"/>
      <c r="AD254" s="695"/>
      <c r="AE254" s="661"/>
      <c r="AF254" s="661"/>
    </row>
    <row r="255" spans="1:32" ht="15.75" customHeight="1">
      <c r="A255" s="863"/>
      <c r="B255" s="864">
        <f t="shared" si="7"/>
        <v>249</v>
      </c>
      <c r="C255" s="747"/>
      <c r="D255" s="864"/>
      <c r="E255" s="747"/>
      <c r="F255" s="747"/>
      <c r="G255" s="747"/>
      <c r="H255" s="747"/>
      <c r="I255" s="747"/>
      <c r="J255" s="864"/>
      <c r="K255" s="747"/>
      <c r="L255" s="747"/>
      <c r="M255" s="747"/>
      <c r="N255" s="860"/>
      <c r="O255" s="747"/>
      <c r="P255" s="747"/>
      <c r="Q255" s="864"/>
      <c r="R255" s="747"/>
      <c r="S255" s="747"/>
      <c r="T255" s="747"/>
      <c r="U255" s="747"/>
      <c r="V255" s="747"/>
      <c r="W255" s="747"/>
      <c r="X255" s="865"/>
      <c r="Y255" s="747"/>
      <c r="Z255" s="747"/>
      <c r="AA255" s="747"/>
      <c r="AB255" s="747"/>
      <c r="AC255" s="747"/>
      <c r="AD255" s="747"/>
      <c r="AE255" s="467"/>
      <c r="AF255" s="467"/>
    </row>
    <row r="256" spans="1:32" ht="15.75" customHeight="1">
      <c r="A256" s="863"/>
      <c r="B256" s="864">
        <f t="shared" si="7"/>
        <v>250</v>
      </c>
      <c r="C256" s="747"/>
      <c r="D256" s="864"/>
      <c r="E256" s="747"/>
      <c r="F256" s="747"/>
      <c r="G256" s="747"/>
      <c r="H256" s="747"/>
      <c r="I256" s="747"/>
      <c r="J256" s="864"/>
      <c r="K256" s="747"/>
      <c r="L256" s="747"/>
      <c r="M256" s="747"/>
      <c r="N256" s="860"/>
      <c r="O256" s="747"/>
      <c r="P256" s="747"/>
      <c r="Q256" s="864"/>
      <c r="R256" s="747"/>
      <c r="S256" s="747"/>
      <c r="T256" s="747"/>
      <c r="U256" s="747"/>
      <c r="V256" s="747"/>
      <c r="W256" s="747"/>
      <c r="X256" s="865"/>
      <c r="Y256" s="747"/>
      <c r="Z256" s="747"/>
      <c r="AA256" s="747"/>
      <c r="AB256" s="747"/>
      <c r="AC256" s="747"/>
      <c r="AD256" s="747"/>
      <c r="AE256" s="467"/>
      <c r="AF256" s="467"/>
    </row>
    <row r="257" spans="1:32" ht="15.75" customHeight="1">
      <c r="A257" s="857"/>
      <c r="B257" s="864">
        <f t="shared" si="7"/>
        <v>251</v>
      </c>
      <c r="C257" s="695"/>
      <c r="D257" s="859"/>
      <c r="E257" s="305"/>
      <c r="F257" s="305"/>
      <c r="G257" s="305"/>
      <c r="H257" s="305"/>
      <c r="I257" s="305"/>
      <c r="J257" s="859"/>
      <c r="K257" s="695"/>
      <c r="L257" s="305"/>
      <c r="M257" s="305"/>
      <c r="N257" s="860"/>
      <c r="O257" s="305"/>
      <c r="P257" s="695"/>
      <c r="Q257" s="858"/>
      <c r="R257" s="695"/>
      <c r="S257" s="695"/>
      <c r="T257" s="695"/>
      <c r="U257" s="695"/>
      <c r="V257" s="695"/>
      <c r="W257" s="695"/>
      <c r="X257" s="862"/>
      <c r="Y257" s="695"/>
      <c r="Z257" s="695"/>
      <c r="AA257" s="695"/>
      <c r="AB257" s="695"/>
      <c r="AC257" s="695"/>
      <c r="AD257" s="695"/>
      <c r="AE257" s="661"/>
      <c r="AF257" s="661"/>
    </row>
    <row r="258" spans="1:32" ht="15.75" customHeight="1">
      <c r="A258" s="857"/>
      <c r="B258" s="864">
        <f t="shared" si="7"/>
        <v>252</v>
      </c>
      <c r="C258" s="695"/>
      <c r="D258" s="859"/>
      <c r="E258" s="305"/>
      <c r="F258" s="305"/>
      <c r="G258" s="305"/>
      <c r="H258" s="305"/>
      <c r="I258" s="305"/>
      <c r="J258" s="859"/>
      <c r="K258" s="695"/>
      <c r="L258" s="305"/>
      <c r="M258" s="305"/>
      <c r="N258" s="860"/>
      <c r="O258" s="305"/>
      <c r="P258" s="695"/>
      <c r="Q258" s="858"/>
      <c r="R258" s="695"/>
      <c r="S258" s="695"/>
      <c r="T258" s="695"/>
      <c r="U258" s="695"/>
      <c r="V258" s="695"/>
      <c r="W258" s="695"/>
      <c r="X258" s="862"/>
      <c r="Y258" s="695"/>
      <c r="Z258" s="695"/>
      <c r="AA258" s="695"/>
      <c r="AB258" s="695"/>
      <c r="AC258" s="695"/>
      <c r="AD258" s="695"/>
      <c r="AE258" s="661"/>
      <c r="AF258" s="661"/>
    </row>
    <row r="259" spans="1:32" ht="15.75" customHeight="1">
      <c r="A259" s="857"/>
      <c r="B259" s="858"/>
      <c r="C259" s="695"/>
      <c r="D259" s="859"/>
      <c r="E259" s="305"/>
      <c r="F259" s="305"/>
      <c r="G259" s="305"/>
      <c r="H259" s="305"/>
      <c r="I259" s="305"/>
      <c r="J259" s="859"/>
      <c r="K259" s="695"/>
      <c r="L259" s="305"/>
      <c r="M259" s="305"/>
      <c r="N259" s="860"/>
      <c r="O259" s="869"/>
      <c r="P259" s="695"/>
      <c r="Q259" s="858"/>
      <c r="R259" s="695"/>
      <c r="S259" s="695"/>
      <c r="T259" s="695"/>
      <c r="U259" s="695"/>
      <c r="V259" s="695"/>
      <c r="W259" s="695"/>
      <c r="X259" s="862"/>
      <c r="Y259" s="695"/>
      <c r="Z259" s="695"/>
      <c r="AA259" s="695"/>
      <c r="AB259" s="695"/>
      <c r="AC259" s="695"/>
      <c r="AD259" s="695"/>
      <c r="AE259" s="661"/>
      <c r="AF259" s="661"/>
    </row>
    <row r="260" spans="1:32" ht="15.75" customHeight="1">
      <c r="A260" s="857"/>
      <c r="B260" s="858"/>
      <c r="C260" s="695"/>
      <c r="D260" s="859"/>
      <c r="E260" s="305"/>
      <c r="F260" s="305"/>
      <c r="G260" s="305"/>
      <c r="H260" s="305"/>
      <c r="I260" s="305"/>
      <c r="J260" s="859"/>
      <c r="K260" s="695"/>
      <c r="L260" s="305"/>
      <c r="M260" s="305"/>
      <c r="N260" s="860"/>
      <c r="O260" s="305"/>
      <c r="P260" s="695"/>
      <c r="Q260" s="858"/>
      <c r="R260" s="695"/>
      <c r="S260" s="695"/>
      <c r="T260" s="695"/>
      <c r="U260" s="695"/>
      <c r="V260" s="695"/>
      <c r="W260" s="695"/>
      <c r="X260" s="862"/>
      <c r="Y260" s="695"/>
      <c r="Z260" s="695"/>
      <c r="AA260" s="695"/>
      <c r="AB260" s="695"/>
      <c r="AC260" s="695"/>
      <c r="AD260" s="695"/>
      <c r="AE260" s="661"/>
      <c r="AF260" s="661"/>
    </row>
    <row r="261" spans="1:32" ht="15.75" customHeight="1">
      <c r="A261" s="863"/>
      <c r="B261" s="864"/>
      <c r="C261" s="747"/>
      <c r="D261" s="864"/>
      <c r="E261" s="747"/>
      <c r="F261" s="747"/>
      <c r="G261" s="747"/>
      <c r="H261" s="747"/>
      <c r="I261" s="747"/>
      <c r="J261" s="864"/>
      <c r="K261" s="747"/>
      <c r="L261" s="747"/>
      <c r="M261" s="747"/>
      <c r="N261" s="860"/>
      <c r="O261" s="747"/>
      <c r="P261" s="747"/>
      <c r="Q261" s="864"/>
      <c r="R261" s="747"/>
      <c r="S261" s="747"/>
      <c r="T261" s="747"/>
      <c r="U261" s="747"/>
      <c r="V261" s="747"/>
      <c r="W261" s="747"/>
      <c r="X261" s="865"/>
      <c r="Y261" s="747"/>
      <c r="Z261" s="747"/>
      <c r="AA261" s="747"/>
      <c r="AB261" s="747"/>
      <c r="AC261" s="747"/>
      <c r="AD261" s="747"/>
      <c r="AE261" s="467"/>
      <c r="AF261" s="467"/>
    </row>
    <row r="262" spans="1:32" ht="15.75" customHeight="1">
      <c r="A262" s="857"/>
      <c r="B262" s="858"/>
      <c r="C262" s="695"/>
      <c r="D262" s="859"/>
      <c r="E262" s="305"/>
      <c r="F262" s="305"/>
      <c r="G262" s="305"/>
      <c r="H262" s="305"/>
      <c r="I262" s="305"/>
      <c r="J262" s="859"/>
      <c r="K262" s="695"/>
      <c r="L262" s="305"/>
      <c r="M262" s="305"/>
      <c r="N262" s="860"/>
      <c r="O262" s="305"/>
      <c r="P262" s="695"/>
      <c r="Q262" s="858"/>
      <c r="R262" s="695"/>
      <c r="S262" s="695"/>
      <c r="T262" s="695"/>
      <c r="U262" s="695"/>
      <c r="V262" s="695"/>
      <c r="W262" s="695"/>
      <c r="X262" s="862"/>
      <c r="Y262" s="695"/>
      <c r="Z262" s="695"/>
      <c r="AA262" s="695"/>
      <c r="AB262" s="695"/>
      <c r="AC262" s="695"/>
      <c r="AD262" s="695"/>
      <c r="AE262" s="661"/>
      <c r="AF262" s="661"/>
    </row>
    <row r="263" spans="1:32" ht="15.75" customHeight="1">
      <c r="A263" s="857"/>
      <c r="B263" s="858"/>
      <c r="C263" s="695"/>
      <c r="D263" s="859"/>
      <c r="E263" s="305"/>
      <c r="F263" s="305"/>
      <c r="G263" s="305"/>
      <c r="H263" s="305"/>
      <c r="I263" s="305"/>
      <c r="J263" s="859"/>
      <c r="K263" s="695"/>
      <c r="L263" s="305"/>
      <c r="M263" s="305"/>
      <c r="N263" s="860"/>
      <c r="O263" s="305"/>
      <c r="P263" s="695"/>
      <c r="Q263" s="858"/>
      <c r="R263" s="695"/>
      <c r="S263" s="695"/>
      <c r="T263" s="695"/>
      <c r="U263" s="695"/>
      <c r="V263" s="695"/>
      <c r="W263" s="695"/>
      <c r="X263" s="862"/>
      <c r="Y263" s="695"/>
      <c r="Z263" s="695"/>
      <c r="AA263" s="695"/>
      <c r="AB263" s="695"/>
      <c r="AC263" s="695"/>
      <c r="AD263" s="695"/>
      <c r="AE263" s="661"/>
      <c r="AF263" s="661"/>
    </row>
    <row r="264" spans="1:32" ht="15.75" customHeight="1">
      <c r="A264" s="863"/>
      <c r="B264" s="864"/>
      <c r="C264" s="747"/>
      <c r="D264" s="864"/>
      <c r="E264" s="747"/>
      <c r="F264" s="747"/>
      <c r="G264" s="747"/>
      <c r="H264" s="747"/>
      <c r="I264" s="747"/>
      <c r="J264" s="864"/>
      <c r="K264" s="747"/>
      <c r="L264" s="747"/>
      <c r="M264" s="747"/>
      <c r="N264" s="860"/>
      <c r="O264" s="747"/>
      <c r="P264" s="747"/>
      <c r="Q264" s="864"/>
      <c r="R264" s="747"/>
      <c r="S264" s="747"/>
      <c r="T264" s="747"/>
      <c r="U264" s="747"/>
      <c r="V264" s="747"/>
      <c r="W264" s="747"/>
      <c r="X264" s="865"/>
      <c r="Y264" s="747"/>
      <c r="Z264" s="747"/>
      <c r="AA264" s="747"/>
      <c r="AB264" s="747"/>
      <c r="AC264" s="747"/>
      <c r="AD264" s="747"/>
      <c r="AE264" s="467"/>
      <c r="AF264" s="467"/>
    </row>
    <row r="265" spans="1:32" ht="15.75" customHeight="1">
      <c r="A265" s="863"/>
      <c r="B265" s="864"/>
      <c r="C265" s="747"/>
      <c r="D265" s="864"/>
      <c r="E265" s="747"/>
      <c r="F265" s="747"/>
      <c r="G265" s="747"/>
      <c r="H265" s="747"/>
      <c r="I265" s="747"/>
      <c r="J265" s="864"/>
      <c r="K265" s="747"/>
      <c r="L265" s="747"/>
      <c r="M265" s="747"/>
      <c r="N265" s="860"/>
      <c r="O265" s="747"/>
      <c r="P265" s="747"/>
      <c r="Q265" s="864"/>
      <c r="R265" s="747"/>
      <c r="S265" s="747"/>
      <c r="T265" s="747"/>
      <c r="U265" s="747"/>
      <c r="V265" s="747"/>
      <c r="W265" s="747"/>
      <c r="X265" s="865"/>
      <c r="Y265" s="747"/>
      <c r="Z265" s="747"/>
      <c r="AA265" s="747"/>
      <c r="AB265" s="747"/>
      <c r="AC265" s="747"/>
      <c r="AD265" s="747"/>
      <c r="AE265" s="467"/>
      <c r="AF265" s="467"/>
    </row>
    <row r="266" spans="1:32" ht="15.75" customHeight="1">
      <c r="A266" s="857"/>
      <c r="B266" s="858"/>
      <c r="C266" s="695"/>
      <c r="D266" s="859"/>
      <c r="E266" s="305"/>
      <c r="F266" s="305"/>
      <c r="G266" s="305"/>
      <c r="H266" s="305"/>
      <c r="I266" s="305"/>
      <c r="J266" s="859"/>
      <c r="K266" s="695"/>
      <c r="L266" s="305"/>
      <c r="M266" s="305"/>
      <c r="N266" s="860"/>
      <c r="O266" s="305"/>
      <c r="P266" s="695"/>
      <c r="Q266" s="858"/>
      <c r="R266" s="695"/>
      <c r="S266" s="695"/>
      <c r="T266" s="695"/>
      <c r="U266" s="695"/>
      <c r="V266" s="695"/>
      <c r="W266" s="695"/>
      <c r="X266" s="862"/>
      <c r="Y266" s="695"/>
      <c r="Z266" s="695"/>
      <c r="AA266" s="695"/>
      <c r="AB266" s="695"/>
      <c r="AC266" s="695"/>
      <c r="AD266" s="695"/>
      <c r="AE266" s="661"/>
      <c r="AF266" s="661"/>
    </row>
    <row r="267" spans="1:32" ht="15.75" customHeight="1">
      <c r="A267" s="857"/>
      <c r="B267" s="858"/>
      <c r="C267" s="695"/>
      <c r="D267" s="859"/>
      <c r="E267" s="305"/>
      <c r="F267" s="305"/>
      <c r="G267" s="305"/>
      <c r="H267" s="305"/>
      <c r="I267" s="305"/>
      <c r="J267" s="859"/>
      <c r="K267" s="695"/>
      <c r="L267" s="305"/>
      <c r="M267" s="305"/>
      <c r="N267" s="860"/>
      <c r="O267" s="305"/>
      <c r="P267" s="695"/>
      <c r="Q267" s="858"/>
      <c r="R267" s="695"/>
      <c r="S267" s="695"/>
      <c r="T267" s="695"/>
      <c r="U267" s="695"/>
      <c r="V267" s="695"/>
      <c r="W267" s="695"/>
      <c r="X267" s="862"/>
      <c r="Y267" s="695"/>
      <c r="Z267" s="695"/>
      <c r="AA267" s="695"/>
      <c r="AB267" s="695"/>
      <c r="AC267" s="695"/>
      <c r="AD267" s="695"/>
      <c r="AE267" s="661"/>
      <c r="AF267" s="661"/>
    </row>
    <row r="268" spans="1:32" ht="15.75" customHeight="1">
      <c r="A268" s="857"/>
      <c r="B268" s="858"/>
      <c r="C268" s="695"/>
      <c r="D268" s="859"/>
      <c r="E268" s="305"/>
      <c r="F268" s="305"/>
      <c r="G268" s="305"/>
      <c r="H268" s="305"/>
      <c r="I268" s="305"/>
      <c r="J268" s="859"/>
      <c r="K268" s="695"/>
      <c r="L268" s="305"/>
      <c r="M268" s="305"/>
      <c r="N268" s="860"/>
      <c r="O268" s="305"/>
      <c r="P268" s="695"/>
      <c r="Q268" s="858"/>
      <c r="R268" s="695"/>
      <c r="S268" s="695"/>
      <c r="T268" s="695"/>
      <c r="U268" s="695"/>
      <c r="V268" s="695"/>
      <c r="W268" s="695"/>
      <c r="X268" s="866"/>
      <c r="Y268" s="695"/>
      <c r="Z268" s="695"/>
      <c r="AA268" s="695"/>
      <c r="AB268" s="695"/>
      <c r="AC268" s="695"/>
      <c r="AD268" s="695"/>
      <c r="AE268" s="661"/>
      <c r="AF268" s="661"/>
    </row>
    <row r="269" spans="1:32" ht="15.75" customHeight="1">
      <c r="A269" s="857"/>
      <c r="B269" s="858"/>
      <c r="C269" s="695"/>
      <c r="D269" s="859"/>
      <c r="E269" s="305"/>
      <c r="F269" s="305"/>
      <c r="G269" s="305"/>
      <c r="H269" s="305"/>
      <c r="I269" s="305"/>
      <c r="J269" s="859"/>
      <c r="K269" s="695"/>
      <c r="L269" s="305"/>
      <c r="M269" s="305"/>
      <c r="N269" s="860"/>
      <c r="O269" s="869"/>
      <c r="P269" s="695"/>
      <c r="Q269" s="858"/>
      <c r="R269" s="695"/>
      <c r="S269" s="695"/>
      <c r="T269" s="695"/>
      <c r="U269" s="695"/>
      <c r="V269" s="695"/>
      <c r="W269" s="695"/>
      <c r="X269" s="862"/>
      <c r="Y269" s="695"/>
      <c r="Z269" s="695"/>
      <c r="AA269" s="695"/>
      <c r="AB269" s="695"/>
      <c r="AC269" s="695"/>
      <c r="AD269" s="695"/>
      <c r="AE269" s="661"/>
      <c r="AF269" s="661"/>
    </row>
    <row r="270" spans="1:32" ht="15.75" customHeight="1">
      <c r="A270" s="857"/>
      <c r="B270" s="858"/>
      <c r="C270" s="695"/>
      <c r="D270" s="859"/>
      <c r="E270" s="305"/>
      <c r="F270" s="305"/>
      <c r="G270" s="305"/>
      <c r="H270" s="305"/>
      <c r="I270" s="305"/>
      <c r="J270" s="859"/>
      <c r="K270" s="695"/>
      <c r="L270" s="305"/>
      <c r="M270" s="305"/>
      <c r="N270" s="860"/>
      <c r="O270" s="305"/>
      <c r="P270" s="695"/>
      <c r="Q270" s="858"/>
      <c r="R270" s="695"/>
      <c r="S270" s="695"/>
      <c r="T270" s="695"/>
      <c r="U270" s="695"/>
      <c r="V270" s="695"/>
      <c r="W270" s="695"/>
      <c r="X270" s="862"/>
      <c r="Y270" s="695"/>
      <c r="Z270" s="695"/>
      <c r="AA270" s="695"/>
      <c r="AB270" s="695"/>
      <c r="AC270" s="695"/>
      <c r="AD270" s="695"/>
      <c r="AE270" s="661"/>
      <c r="AF270" s="661"/>
    </row>
    <row r="271" spans="1:32" ht="15.75" customHeight="1">
      <c r="A271" s="857"/>
      <c r="B271" s="858"/>
      <c r="C271" s="695"/>
      <c r="D271" s="859"/>
      <c r="E271" s="305"/>
      <c r="F271" s="305"/>
      <c r="G271" s="305"/>
      <c r="H271" s="305"/>
      <c r="I271" s="305"/>
      <c r="J271" s="859"/>
      <c r="K271" s="695"/>
      <c r="L271" s="305"/>
      <c r="M271" s="305"/>
      <c r="N271" s="860"/>
      <c r="O271" s="305"/>
      <c r="P271" s="695"/>
      <c r="Q271" s="858"/>
      <c r="R271" s="695"/>
      <c r="S271" s="695"/>
      <c r="T271" s="695"/>
      <c r="U271" s="695"/>
      <c r="V271" s="695"/>
      <c r="W271" s="695"/>
      <c r="X271" s="862"/>
      <c r="Y271" s="695"/>
      <c r="Z271" s="695"/>
      <c r="AA271" s="695"/>
      <c r="AB271" s="695"/>
      <c r="AC271" s="695"/>
      <c r="AD271" s="695"/>
      <c r="AE271" s="661"/>
      <c r="AF271" s="661"/>
    </row>
    <row r="272" spans="1:32" ht="15.75" customHeight="1">
      <c r="A272" s="857"/>
      <c r="B272" s="858"/>
      <c r="C272" s="695"/>
      <c r="D272" s="859"/>
      <c r="E272" s="305"/>
      <c r="F272" s="305"/>
      <c r="G272" s="305"/>
      <c r="H272" s="305"/>
      <c r="I272" s="305"/>
      <c r="J272" s="859"/>
      <c r="K272" s="695"/>
      <c r="L272" s="305"/>
      <c r="M272" s="305"/>
      <c r="N272" s="860"/>
      <c r="O272" s="869"/>
      <c r="P272" s="695"/>
      <c r="Q272" s="858"/>
      <c r="R272" s="695"/>
      <c r="S272" s="695"/>
      <c r="T272" s="695"/>
      <c r="U272" s="695"/>
      <c r="V272" s="695"/>
      <c r="W272" s="695"/>
      <c r="X272" s="862"/>
      <c r="Y272" s="695"/>
      <c r="Z272" s="695"/>
      <c r="AA272" s="695"/>
      <c r="AB272" s="695"/>
      <c r="AC272" s="695"/>
      <c r="AD272" s="695"/>
      <c r="AE272" s="661"/>
      <c r="AF272" s="661"/>
    </row>
    <row r="273" spans="1:32" ht="15.75" customHeight="1">
      <c r="A273" s="857"/>
      <c r="B273" s="858"/>
      <c r="C273" s="695"/>
      <c r="D273" s="859"/>
      <c r="E273" s="305"/>
      <c r="F273" s="305"/>
      <c r="G273" s="305"/>
      <c r="H273" s="305"/>
      <c r="I273" s="305"/>
      <c r="J273" s="859"/>
      <c r="K273" s="695"/>
      <c r="L273" s="305"/>
      <c r="M273" s="305"/>
      <c r="N273" s="860"/>
      <c r="O273" s="305"/>
      <c r="P273" s="695"/>
      <c r="Q273" s="858"/>
      <c r="R273" s="695"/>
      <c r="S273" s="695"/>
      <c r="T273" s="695"/>
      <c r="U273" s="695"/>
      <c r="V273" s="695"/>
      <c r="W273" s="695"/>
      <c r="X273" s="862"/>
      <c r="Y273" s="695"/>
      <c r="Z273" s="695"/>
      <c r="AA273" s="695"/>
      <c r="AB273" s="695"/>
      <c r="AC273" s="695"/>
      <c r="AD273" s="695"/>
      <c r="AE273" s="661"/>
      <c r="AF273" s="661"/>
    </row>
    <row r="274" spans="1:32" ht="15.75" customHeight="1">
      <c r="A274" s="857"/>
      <c r="B274" s="858"/>
      <c r="C274" s="695"/>
      <c r="D274" s="859"/>
      <c r="E274" s="305"/>
      <c r="F274" s="305"/>
      <c r="G274" s="305"/>
      <c r="H274" s="305"/>
      <c r="I274" s="305"/>
      <c r="J274" s="859"/>
      <c r="K274" s="695"/>
      <c r="L274" s="305"/>
      <c r="M274" s="305"/>
      <c r="N274" s="860"/>
      <c r="O274" s="305"/>
      <c r="P274" s="695"/>
      <c r="Q274" s="858"/>
      <c r="R274" s="695"/>
      <c r="S274" s="695"/>
      <c r="T274" s="695"/>
      <c r="U274" s="695"/>
      <c r="V274" s="695"/>
      <c r="W274" s="695"/>
      <c r="X274" s="862"/>
      <c r="Y274" s="695"/>
      <c r="Z274" s="695"/>
      <c r="AA274" s="695"/>
      <c r="AB274" s="695"/>
      <c r="AC274" s="695"/>
      <c r="AD274" s="695"/>
      <c r="AE274" s="661"/>
      <c r="AF274" s="661"/>
    </row>
    <row r="275" spans="1:32" ht="15.75" customHeight="1">
      <c r="A275" s="857"/>
      <c r="B275" s="858"/>
      <c r="C275" s="695"/>
      <c r="D275" s="859"/>
      <c r="E275" s="305"/>
      <c r="F275" s="305"/>
      <c r="G275" s="305"/>
      <c r="H275" s="305"/>
      <c r="I275" s="305"/>
      <c r="J275" s="859"/>
      <c r="K275" s="695"/>
      <c r="L275" s="305"/>
      <c r="M275" s="305"/>
      <c r="N275" s="860"/>
      <c r="O275" s="305"/>
      <c r="P275" s="695"/>
      <c r="Q275" s="858"/>
      <c r="R275" s="695"/>
      <c r="S275" s="695"/>
      <c r="T275" s="695"/>
      <c r="U275" s="695"/>
      <c r="V275" s="695"/>
      <c r="W275" s="695"/>
      <c r="X275" s="862"/>
      <c r="Y275" s="695"/>
      <c r="Z275" s="695"/>
      <c r="AA275" s="695"/>
      <c r="AB275" s="695"/>
      <c r="AC275" s="695"/>
      <c r="AD275" s="695"/>
      <c r="AE275" s="661"/>
      <c r="AF275" s="661"/>
    </row>
    <row r="276" spans="1:32" ht="15.75" customHeight="1">
      <c r="A276" s="857"/>
      <c r="B276" s="858"/>
      <c r="C276" s="695"/>
      <c r="D276" s="859"/>
      <c r="E276" s="305"/>
      <c r="F276" s="305"/>
      <c r="G276" s="305"/>
      <c r="H276" s="305"/>
      <c r="I276" s="305"/>
      <c r="J276" s="859"/>
      <c r="K276" s="695"/>
      <c r="L276" s="305"/>
      <c r="M276" s="305"/>
      <c r="N276" s="880"/>
      <c r="O276" s="305"/>
      <c r="P276" s="695"/>
      <c r="Q276" s="858"/>
      <c r="R276" s="695"/>
      <c r="S276" s="695"/>
      <c r="T276" s="695"/>
      <c r="U276" s="695"/>
      <c r="V276" s="695"/>
      <c r="W276" s="695"/>
      <c r="X276" s="862"/>
      <c r="Y276" s="695"/>
      <c r="Z276" s="695"/>
      <c r="AA276" s="695"/>
      <c r="AB276" s="695"/>
      <c r="AC276" s="695"/>
      <c r="AD276" s="695"/>
      <c r="AE276" s="661"/>
      <c r="AF276" s="661"/>
    </row>
    <row r="277" spans="1:32" ht="15.75" customHeight="1">
      <c r="A277" s="857"/>
      <c r="B277" s="858"/>
      <c r="C277" s="695"/>
      <c r="D277" s="859"/>
      <c r="E277" s="305"/>
      <c r="F277" s="305"/>
      <c r="G277" s="305"/>
      <c r="H277" s="305"/>
      <c r="I277" s="305"/>
      <c r="J277" s="859"/>
      <c r="K277" s="695"/>
      <c r="L277" s="305"/>
      <c r="M277" s="305"/>
      <c r="N277" s="695"/>
      <c r="O277" s="305"/>
      <c r="P277" s="695"/>
      <c r="Q277" s="858"/>
      <c r="R277" s="695"/>
      <c r="S277" s="695"/>
      <c r="T277" s="695"/>
      <c r="U277" s="695"/>
      <c r="V277" s="695"/>
      <c r="W277" s="695"/>
      <c r="X277" s="862"/>
      <c r="Y277" s="695"/>
      <c r="Z277" s="695"/>
      <c r="AA277" s="695"/>
      <c r="AB277" s="695"/>
      <c r="AC277" s="695"/>
      <c r="AD277" s="695"/>
      <c r="AE277" s="661"/>
      <c r="AF277" s="661"/>
    </row>
    <row r="278" spans="1:32" ht="15.75" customHeight="1">
      <c r="A278" s="857"/>
      <c r="B278" s="858"/>
      <c r="C278" s="695"/>
      <c r="D278" s="859"/>
      <c r="E278" s="305"/>
      <c r="F278" s="305"/>
      <c r="G278" s="305"/>
      <c r="H278" s="305"/>
      <c r="I278" s="305"/>
      <c r="J278" s="859"/>
      <c r="K278" s="695" t="s">
        <v>4154</v>
      </c>
      <c r="L278" s="305"/>
      <c r="M278" s="305"/>
      <c r="N278" s="695"/>
      <c r="O278" s="305"/>
      <c r="P278" s="695"/>
      <c r="Q278" s="858"/>
      <c r="R278" s="695"/>
      <c r="S278" s="695"/>
      <c r="T278" s="695" t="s">
        <v>4154</v>
      </c>
      <c r="U278" s="695"/>
      <c r="V278" s="695"/>
      <c r="W278" s="695"/>
      <c r="X278" s="862"/>
      <c r="Y278" s="695"/>
      <c r="Z278" s="695"/>
      <c r="AA278" s="695"/>
      <c r="AB278" s="695"/>
      <c r="AC278" s="695"/>
      <c r="AD278" s="695"/>
      <c r="AE278" s="661"/>
      <c r="AF278" s="661"/>
    </row>
    <row r="279" spans="1:32" ht="15.75" customHeight="1">
      <c r="A279" s="857"/>
      <c r="B279" s="858"/>
      <c r="C279" s="695"/>
      <c r="D279" s="859"/>
      <c r="E279" s="305"/>
      <c r="F279" s="305"/>
      <c r="G279" s="305"/>
      <c r="H279" s="305"/>
      <c r="I279" s="305"/>
      <c r="J279" s="859"/>
      <c r="K279" s="747" t="s">
        <v>2232</v>
      </c>
      <c r="L279" s="305"/>
      <c r="M279" s="305"/>
      <c r="N279" s="695"/>
      <c r="O279" s="305"/>
      <c r="P279" s="695"/>
      <c r="Q279" s="858"/>
      <c r="R279" s="695"/>
      <c r="S279" s="695"/>
      <c r="T279" s="747" t="s">
        <v>2232</v>
      </c>
      <c r="U279" s="695"/>
      <c r="V279" s="695"/>
      <c r="W279" s="695"/>
      <c r="X279" s="862"/>
      <c r="Y279" s="695"/>
      <c r="Z279" s="695"/>
      <c r="AA279" s="695"/>
      <c r="AB279" s="695"/>
      <c r="AC279" s="695"/>
      <c r="AD279" s="695"/>
      <c r="AE279" s="661"/>
      <c r="AF279" s="661"/>
    </row>
    <row r="280" spans="1:32" ht="15.75" customHeight="1">
      <c r="A280" s="857"/>
      <c r="B280" s="858"/>
      <c r="C280" s="695"/>
      <c r="D280" s="859"/>
      <c r="E280" s="305"/>
      <c r="F280" s="305"/>
      <c r="G280" s="305"/>
      <c r="H280" s="305"/>
      <c r="I280" s="305"/>
      <c r="J280" s="859"/>
      <c r="K280" s="695" t="s">
        <v>2232</v>
      </c>
      <c r="L280" s="305"/>
      <c r="M280" s="305"/>
      <c r="N280" s="695"/>
      <c r="O280" s="305"/>
      <c r="P280" s="695"/>
      <c r="Q280" s="858"/>
      <c r="R280" s="695"/>
      <c r="S280" s="695"/>
      <c r="T280" s="695" t="s">
        <v>2232</v>
      </c>
      <c r="U280" s="695"/>
      <c r="V280" s="695"/>
      <c r="W280" s="695"/>
      <c r="X280" s="862"/>
      <c r="Y280" s="695"/>
      <c r="Z280" s="695"/>
      <c r="AA280" s="695"/>
      <c r="AB280" s="695"/>
      <c r="AC280" s="695"/>
      <c r="AD280" s="695"/>
      <c r="AE280" s="661"/>
      <c r="AF280" s="661"/>
    </row>
    <row r="281" spans="1:32" ht="15.75" customHeight="1">
      <c r="A281" s="857"/>
      <c r="B281" s="858"/>
      <c r="C281" s="695"/>
      <c r="D281" s="859"/>
      <c r="E281" s="305"/>
      <c r="F281" s="305"/>
      <c r="G281" s="305"/>
      <c r="H281" s="305"/>
      <c r="I281" s="305"/>
      <c r="J281" s="859"/>
      <c r="K281" s="695" t="s">
        <v>2232</v>
      </c>
      <c r="L281" s="305"/>
      <c r="M281" s="305"/>
      <c r="N281" s="695"/>
      <c r="O281" s="305"/>
      <c r="P281" s="695"/>
      <c r="Q281" s="858"/>
      <c r="R281" s="695"/>
      <c r="S281" s="695"/>
      <c r="T281" s="695" t="s">
        <v>2232</v>
      </c>
      <c r="U281" s="695"/>
      <c r="V281" s="695"/>
      <c r="W281" s="695"/>
      <c r="X281" s="862"/>
      <c r="Y281" s="695"/>
      <c r="Z281" s="695"/>
      <c r="AA281" s="695"/>
      <c r="AB281" s="695"/>
      <c r="AC281" s="695"/>
      <c r="AD281" s="695"/>
      <c r="AE281" s="661"/>
      <c r="AF281" s="661"/>
    </row>
    <row r="282" spans="1:32" ht="15.75" customHeight="1">
      <c r="A282" s="857"/>
      <c r="B282" s="858"/>
      <c r="C282" s="695"/>
      <c r="D282" s="859"/>
      <c r="E282" s="305"/>
      <c r="F282" s="305"/>
      <c r="G282" s="305"/>
      <c r="H282" s="305"/>
      <c r="I282" s="305"/>
      <c r="J282" s="859"/>
      <c r="K282" s="695" t="s">
        <v>4154</v>
      </c>
      <c r="L282" s="305"/>
      <c r="M282" s="305"/>
      <c r="N282" s="695"/>
      <c r="O282" s="305"/>
      <c r="P282" s="695"/>
      <c r="Q282" s="858"/>
      <c r="R282" s="695"/>
      <c r="S282" s="695"/>
      <c r="T282" s="695" t="s">
        <v>4154</v>
      </c>
      <c r="U282" s="695"/>
      <c r="V282" s="695"/>
      <c r="W282" s="695"/>
      <c r="X282" s="862"/>
      <c r="Y282" s="695"/>
      <c r="Z282" s="695"/>
      <c r="AA282" s="695"/>
      <c r="AB282" s="695"/>
      <c r="AC282" s="695"/>
      <c r="AD282" s="695"/>
      <c r="AE282" s="661"/>
      <c r="AF282" s="661"/>
    </row>
    <row r="283" spans="1:32" ht="15.75" customHeight="1">
      <c r="A283" s="857"/>
      <c r="B283" s="858"/>
      <c r="C283" s="695"/>
      <c r="D283" s="859"/>
      <c r="E283" s="305"/>
      <c r="F283" s="305"/>
      <c r="G283" s="305"/>
      <c r="H283" s="305"/>
      <c r="I283" s="305"/>
      <c r="J283" s="859"/>
      <c r="K283" s="695"/>
      <c r="L283" s="305"/>
      <c r="M283" s="305"/>
      <c r="N283" s="695"/>
      <c r="O283" s="305"/>
      <c r="P283" s="695"/>
      <c r="Q283" s="858"/>
      <c r="R283" s="695"/>
      <c r="S283" s="695"/>
      <c r="T283" s="695"/>
      <c r="U283" s="695"/>
      <c r="V283" s="695"/>
      <c r="W283" s="695"/>
      <c r="X283" s="862"/>
      <c r="Y283" s="695"/>
      <c r="Z283" s="695"/>
      <c r="AA283" s="695"/>
      <c r="AB283" s="695"/>
      <c r="AC283" s="695"/>
      <c r="AD283" s="695"/>
      <c r="AE283" s="661"/>
      <c r="AF283" s="661"/>
    </row>
    <row r="284" spans="1:32" ht="15.75" customHeight="1">
      <c r="A284" s="857"/>
      <c r="B284" s="858"/>
      <c r="C284" s="695"/>
      <c r="D284" s="859"/>
      <c r="E284" s="305"/>
      <c r="F284" s="305"/>
      <c r="G284" s="305"/>
      <c r="H284" s="305"/>
      <c r="I284" s="305"/>
      <c r="J284" s="859"/>
      <c r="K284" s="695" t="s">
        <v>4154</v>
      </c>
      <c r="L284" s="305"/>
      <c r="M284" s="305"/>
      <c r="N284" s="695"/>
      <c r="O284" s="305"/>
      <c r="P284" s="695"/>
      <c r="Q284" s="858"/>
      <c r="R284" s="695"/>
      <c r="S284" s="695"/>
      <c r="T284" s="695" t="s">
        <v>4154</v>
      </c>
      <c r="U284" s="695"/>
      <c r="V284" s="695"/>
      <c r="W284" s="695"/>
      <c r="X284" s="862"/>
      <c r="Y284" s="695"/>
      <c r="Z284" s="695"/>
      <c r="AA284" s="695"/>
      <c r="AB284" s="695"/>
      <c r="AC284" s="695"/>
      <c r="AD284" s="695"/>
      <c r="AE284" s="661"/>
      <c r="AF284" s="661"/>
    </row>
    <row r="285" spans="1:32" ht="15.75" customHeight="1">
      <c r="A285" s="857"/>
      <c r="B285" s="858"/>
      <c r="C285" s="695"/>
      <c r="D285" s="859"/>
      <c r="E285" s="305"/>
      <c r="F285" s="305"/>
      <c r="G285" s="305"/>
      <c r="H285" s="305"/>
      <c r="I285" s="305"/>
      <c r="J285" s="859"/>
      <c r="K285" s="695"/>
      <c r="L285" s="305"/>
      <c r="M285" s="305"/>
      <c r="N285" s="695"/>
      <c r="O285" s="305"/>
      <c r="P285" s="695"/>
      <c r="Q285" s="858"/>
      <c r="R285" s="695"/>
      <c r="S285" s="695"/>
      <c r="T285" s="695"/>
      <c r="U285" s="695"/>
      <c r="V285" s="695"/>
      <c r="W285" s="695"/>
      <c r="X285" s="862"/>
      <c r="Y285" s="695"/>
      <c r="Z285" s="695"/>
      <c r="AA285" s="695"/>
      <c r="AB285" s="695"/>
      <c r="AC285" s="695"/>
      <c r="AD285" s="695"/>
      <c r="AE285" s="661"/>
      <c r="AF285" s="661"/>
    </row>
    <row r="286" spans="1:32" ht="15.75" customHeight="1">
      <c r="A286" s="857"/>
      <c r="B286" s="858"/>
      <c r="C286" s="695"/>
      <c r="D286" s="859"/>
      <c r="E286" s="305"/>
      <c r="F286" s="305"/>
      <c r="G286" s="305"/>
      <c r="H286" s="305"/>
      <c r="I286" s="305"/>
      <c r="J286" s="859"/>
      <c r="K286" s="695" t="s">
        <v>4154</v>
      </c>
      <c r="L286" s="305"/>
      <c r="M286" s="305"/>
      <c r="N286" s="695"/>
      <c r="O286" s="305"/>
      <c r="P286" s="695"/>
      <c r="Q286" s="858"/>
      <c r="R286" s="695"/>
      <c r="S286" s="695"/>
      <c r="T286" s="695" t="s">
        <v>4154</v>
      </c>
      <c r="U286" s="695"/>
      <c r="V286" s="695"/>
      <c r="W286" s="695"/>
      <c r="X286" s="862"/>
      <c r="Y286" s="695"/>
      <c r="Z286" s="695"/>
      <c r="AA286" s="695"/>
      <c r="AB286" s="695"/>
      <c r="AC286" s="695"/>
      <c r="AD286" s="695"/>
      <c r="AE286" s="661"/>
      <c r="AF286" s="661"/>
    </row>
    <row r="287" spans="1:32" ht="15.75" customHeight="1">
      <c r="A287" s="857"/>
      <c r="B287" s="858"/>
      <c r="C287" s="695"/>
      <c r="D287" s="859"/>
      <c r="E287" s="305"/>
      <c r="F287" s="305"/>
      <c r="G287" s="305"/>
      <c r="H287" s="305"/>
      <c r="I287" s="305"/>
      <c r="J287" s="859"/>
      <c r="K287" s="747" t="s">
        <v>4154</v>
      </c>
      <c r="L287" s="305"/>
      <c r="M287" s="305"/>
      <c r="N287" s="695"/>
      <c r="O287" s="305"/>
      <c r="P287" s="695"/>
      <c r="Q287" s="858"/>
      <c r="R287" s="695"/>
      <c r="S287" s="695"/>
      <c r="T287" s="747" t="s">
        <v>4154</v>
      </c>
      <c r="U287" s="695"/>
      <c r="V287" s="695"/>
      <c r="W287" s="695"/>
      <c r="X287" s="862"/>
      <c r="Y287" s="695"/>
      <c r="Z287" s="695"/>
      <c r="AA287" s="695"/>
      <c r="AB287" s="695"/>
      <c r="AC287" s="695"/>
      <c r="AD287" s="695"/>
      <c r="AE287" s="661"/>
      <c r="AF287" s="661"/>
    </row>
    <row r="288" spans="1:32" ht="15.75" customHeight="1">
      <c r="A288" s="857"/>
      <c r="B288" s="858"/>
      <c r="C288" s="695"/>
      <c r="D288" s="859"/>
      <c r="E288" s="305"/>
      <c r="F288" s="305"/>
      <c r="G288" s="305"/>
      <c r="H288" s="305"/>
      <c r="I288" s="305"/>
      <c r="J288" s="859"/>
      <c r="K288" s="695" t="s">
        <v>4154</v>
      </c>
      <c r="L288" s="305"/>
      <c r="M288" s="305"/>
      <c r="N288" s="695"/>
      <c r="O288" s="305"/>
      <c r="P288" s="695"/>
      <c r="Q288" s="858"/>
      <c r="R288" s="695"/>
      <c r="S288" s="695"/>
      <c r="T288" s="695" t="s">
        <v>4154</v>
      </c>
      <c r="U288" s="695"/>
      <c r="V288" s="695"/>
      <c r="W288" s="695"/>
      <c r="X288" s="862"/>
      <c r="Y288" s="695"/>
      <c r="Z288" s="695"/>
      <c r="AA288" s="695"/>
      <c r="AB288" s="695"/>
      <c r="AC288" s="695"/>
      <c r="AD288" s="695"/>
      <c r="AE288" s="661"/>
      <c r="AF288" s="661"/>
    </row>
    <row r="289" spans="1:32" ht="15.75" customHeight="1">
      <c r="A289" s="857"/>
      <c r="B289" s="858"/>
      <c r="C289" s="695"/>
      <c r="D289" s="859"/>
      <c r="E289" s="305"/>
      <c r="F289" s="305"/>
      <c r="G289" s="305"/>
      <c r="H289" s="305"/>
      <c r="I289" s="305"/>
      <c r="J289" s="859"/>
      <c r="K289" s="747"/>
      <c r="L289" s="305"/>
      <c r="M289" s="305"/>
      <c r="N289" s="695"/>
      <c r="O289" s="305"/>
      <c r="P289" s="695"/>
      <c r="Q289" s="858"/>
      <c r="R289" s="695"/>
      <c r="S289" s="695"/>
      <c r="T289" s="747"/>
      <c r="U289" s="695"/>
      <c r="V289" s="695"/>
      <c r="W289" s="695"/>
      <c r="X289" s="862"/>
      <c r="Y289" s="695"/>
      <c r="Z289" s="695"/>
      <c r="AA289" s="695"/>
      <c r="AB289" s="695"/>
      <c r="AC289" s="695"/>
      <c r="AD289" s="695"/>
      <c r="AE289" s="661"/>
      <c r="AF289" s="661"/>
    </row>
    <row r="290" spans="1:32" ht="15.75" customHeight="1">
      <c r="A290" s="857"/>
      <c r="B290" s="858"/>
      <c r="C290" s="695"/>
      <c r="D290" s="859"/>
      <c r="E290" s="305"/>
      <c r="F290" s="305"/>
      <c r="G290" s="305"/>
      <c r="H290" s="305"/>
      <c r="I290" s="305"/>
      <c r="J290" s="859"/>
      <c r="K290" s="695"/>
      <c r="L290" s="305"/>
      <c r="M290" s="305"/>
      <c r="N290" s="695"/>
      <c r="O290" s="305"/>
      <c r="P290" s="695"/>
      <c r="Q290" s="858"/>
      <c r="R290" s="695"/>
      <c r="S290" s="695"/>
      <c r="T290" s="695"/>
      <c r="U290" s="695"/>
      <c r="V290" s="695"/>
      <c r="W290" s="695"/>
      <c r="X290" s="862"/>
      <c r="Y290" s="695"/>
      <c r="Z290" s="695"/>
      <c r="AA290" s="695"/>
      <c r="AB290" s="695"/>
      <c r="AC290" s="695"/>
      <c r="AD290" s="695"/>
      <c r="AE290" s="661"/>
      <c r="AF290" s="661"/>
    </row>
    <row r="291" spans="1:32" ht="15.75" customHeight="1">
      <c r="A291" s="857"/>
      <c r="B291" s="858"/>
      <c r="C291" s="695"/>
      <c r="D291" s="859"/>
      <c r="E291" s="305"/>
      <c r="F291" s="305"/>
      <c r="G291" s="305"/>
      <c r="H291" s="305"/>
      <c r="I291" s="305"/>
      <c r="J291" s="859"/>
      <c r="K291" s="747"/>
      <c r="L291" s="305"/>
      <c r="M291" s="305"/>
      <c r="N291" s="695"/>
      <c r="O291" s="305"/>
      <c r="P291" s="695"/>
      <c r="Q291" s="858"/>
      <c r="R291" s="695"/>
      <c r="S291" s="695"/>
      <c r="T291" s="747"/>
      <c r="U291" s="695"/>
      <c r="V291" s="695"/>
      <c r="W291" s="695"/>
      <c r="X291" s="862"/>
      <c r="Y291" s="695"/>
      <c r="Z291" s="695"/>
      <c r="AA291" s="695"/>
      <c r="AB291" s="695"/>
      <c r="AC291" s="695"/>
      <c r="AD291" s="695"/>
      <c r="AE291" s="661"/>
      <c r="AF291" s="661"/>
    </row>
    <row r="292" spans="1:32" ht="15.75" customHeight="1">
      <c r="A292" s="857"/>
      <c r="B292" s="858"/>
      <c r="C292" s="695"/>
      <c r="D292" s="859"/>
      <c r="E292" s="305"/>
      <c r="F292" s="305"/>
      <c r="G292" s="305"/>
      <c r="H292" s="305"/>
      <c r="I292" s="305"/>
      <c r="J292" s="859"/>
      <c r="K292" s="747"/>
      <c r="L292" s="305"/>
      <c r="M292" s="305"/>
      <c r="N292" s="695"/>
      <c r="O292" s="305"/>
      <c r="P292" s="695"/>
      <c r="Q292" s="858"/>
      <c r="R292" s="695"/>
      <c r="S292" s="695"/>
      <c r="T292" s="747"/>
      <c r="U292" s="695"/>
      <c r="V292" s="695"/>
      <c r="W292" s="695"/>
      <c r="X292" s="862"/>
      <c r="Y292" s="695"/>
      <c r="Z292" s="695"/>
      <c r="AA292" s="695"/>
      <c r="AB292" s="695"/>
      <c r="AC292" s="695"/>
      <c r="AD292" s="695"/>
      <c r="AE292" s="661"/>
      <c r="AF292" s="661"/>
    </row>
    <row r="293" spans="1:32" ht="15.75" customHeight="1">
      <c r="A293" s="857"/>
      <c r="B293" s="858"/>
      <c r="C293" s="695"/>
      <c r="D293" s="859"/>
      <c r="E293" s="305"/>
      <c r="F293" s="305"/>
      <c r="G293" s="305"/>
      <c r="H293" s="305"/>
      <c r="I293" s="305"/>
      <c r="J293" s="859"/>
      <c r="K293" s="695"/>
      <c r="L293" s="305"/>
      <c r="M293" s="305"/>
      <c r="N293" s="695"/>
      <c r="O293" s="305"/>
      <c r="P293" s="695"/>
      <c r="Q293" s="858"/>
      <c r="R293" s="695"/>
      <c r="S293" s="695"/>
      <c r="T293" s="695"/>
      <c r="U293" s="695"/>
      <c r="V293" s="695"/>
      <c r="W293" s="695"/>
      <c r="X293" s="862"/>
      <c r="Y293" s="695"/>
      <c r="Z293" s="695"/>
      <c r="AA293" s="695"/>
      <c r="AB293" s="695"/>
      <c r="AC293" s="695"/>
      <c r="AD293" s="695"/>
      <c r="AE293" s="661"/>
      <c r="AF293" s="661"/>
    </row>
    <row r="294" spans="1:32" ht="15.75" customHeight="1">
      <c r="A294" s="857"/>
      <c r="B294" s="858"/>
      <c r="C294" s="695"/>
      <c r="D294" s="859"/>
      <c r="E294" s="305"/>
      <c r="F294" s="305"/>
      <c r="G294" s="305"/>
      <c r="H294" s="305"/>
      <c r="I294" s="305"/>
      <c r="J294" s="859"/>
      <c r="K294" s="747"/>
      <c r="L294" s="305"/>
      <c r="M294" s="305"/>
      <c r="N294" s="695"/>
      <c r="O294" s="305"/>
      <c r="P294" s="695"/>
      <c r="Q294" s="858"/>
      <c r="R294" s="695"/>
      <c r="S294" s="695"/>
      <c r="T294" s="747"/>
      <c r="U294" s="695"/>
      <c r="V294" s="695"/>
      <c r="W294" s="695"/>
      <c r="X294" s="862"/>
      <c r="Y294" s="695"/>
      <c r="Z294" s="695"/>
      <c r="AA294" s="695"/>
      <c r="AB294" s="695"/>
      <c r="AC294" s="695"/>
      <c r="AD294" s="695"/>
      <c r="AE294" s="661"/>
      <c r="AF294" s="661"/>
    </row>
    <row r="295" spans="1:32" ht="15.75" customHeight="1">
      <c r="A295" s="857"/>
      <c r="B295" s="858"/>
      <c r="C295" s="695"/>
      <c r="D295" s="859"/>
      <c r="E295" s="305"/>
      <c r="F295" s="305"/>
      <c r="G295" s="305"/>
      <c r="H295" s="305"/>
      <c r="I295" s="305"/>
      <c r="J295" s="859"/>
      <c r="K295" s="305"/>
      <c r="L295" s="305"/>
      <c r="M295" s="305"/>
      <c r="N295" s="695"/>
      <c r="O295" s="305"/>
      <c r="P295" s="695"/>
      <c r="Q295" s="858"/>
      <c r="R295" s="695"/>
      <c r="S295" s="695"/>
      <c r="T295" s="695"/>
      <c r="U295" s="695"/>
      <c r="V295" s="695"/>
      <c r="W295" s="695"/>
      <c r="X295" s="862"/>
      <c r="Y295" s="695"/>
      <c r="Z295" s="695"/>
      <c r="AA295" s="695"/>
      <c r="AB295" s="695"/>
      <c r="AC295" s="695"/>
      <c r="AD295" s="695"/>
      <c r="AE295" s="661"/>
      <c r="AF295" s="661"/>
    </row>
    <row r="296" spans="1:32" ht="15.75" customHeight="1">
      <c r="A296" s="857"/>
      <c r="B296" s="858"/>
      <c r="C296" s="695"/>
      <c r="D296" s="859"/>
      <c r="E296" s="305"/>
      <c r="F296" s="305"/>
      <c r="G296" s="305"/>
      <c r="H296" s="305"/>
      <c r="I296" s="305"/>
      <c r="J296" s="859"/>
      <c r="K296" s="305"/>
      <c r="L296" s="305"/>
      <c r="M296" s="305"/>
      <c r="N296" s="695"/>
      <c r="O296" s="305"/>
      <c r="P296" s="695"/>
      <c r="Q296" s="858"/>
      <c r="R296" s="695"/>
      <c r="S296" s="695"/>
      <c r="T296" s="695"/>
      <c r="U296" s="695"/>
      <c r="V296" s="695"/>
      <c r="W296" s="695"/>
      <c r="X296" s="862"/>
      <c r="Y296" s="695"/>
      <c r="Z296" s="695"/>
      <c r="AA296" s="695"/>
      <c r="AB296" s="695"/>
      <c r="AC296" s="695"/>
      <c r="AD296" s="695"/>
      <c r="AE296" s="661"/>
      <c r="AF296" s="661"/>
    </row>
    <row r="297" spans="1:32" ht="15.75" customHeight="1">
      <c r="A297" s="857"/>
      <c r="B297" s="858"/>
      <c r="C297" s="695"/>
      <c r="D297" s="859"/>
      <c r="E297" s="305"/>
      <c r="F297" s="305"/>
      <c r="G297" s="305"/>
      <c r="H297" s="305"/>
      <c r="I297" s="305"/>
      <c r="J297" s="859"/>
      <c r="K297" s="305"/>
      <c r="L297" s="305"/>
      <c r="M297" s="305"/>
      <c r="N297" s="695"/>
      <c r="O297" s="305"/>
      <c r="P297" s="695"/>
      <c r="Q297" s="858"/>
      <c r="R297" s="695"/>
      <c r="S297" s="695"/>
      <c r="T297" s="695"/>
      <c r="U297" s="695"/>
      <c r="V297" s="695"/>
      <c r="W297" s="695"/>
      <c r="X297" s="862"/>
      <c r="Y297" s="695"/>
      <c r="Z297" s="695"/>
      <c r="AA297" s="695"/>
      <c r="AB297" s="695"/>
      <c r="AC297" s="695"/>
      <c r="AD297" s="695"/>
      <c r="AE297" s="661"/>
      <c r="AF297" s="661"/>
    </row>
    <row r="298" spans="1:32" ht="15.75" customHeight="1">
      <c r="A298" s="857"/>
      <c r="B298" s="858"/>
      <c r="C298" s="695"/>
      <c r="D298" s="859"/>
      <c r="E298" s="305"/>
      <c r="F298" s="305"/>
      <c r="G298" s="305"/>
      <c r="H298" s="305"/>
      <c r="I298" s="305"/>
      <c r="J298" s="859"/>
      <c r="K298" s="305"/>
      <c r="L298" s="305"/>
      <c r="M298" s="305"/>
      <c r="N298" s="695"/>
      <c r="O298" s="305"/>
      <c r="P298" s="695"/>
      <c r="Q298" s="858"/>
      <c r="R298" s="695"/>
      <c r="S298" s="695"/>
      <c r="T298" s="695"/>
      <c r="U298" s="695"/>
      <c r="V298" s="695"/>
      <c r="W298" s="695"/>
      <c r="X298" s="862"/>
      <c r="Y298" s="695"/>
      <c r="Z298" s="695"/>
      <c r="AA298" s="695"/>
      <c r="AB298" s="695"/>
      <c r="AC298" s="695"/>
      <c r="AD298" s="695"/>
      <c r="AE298" s="661"/>
      <c r="AF298" s="661"/>
    </row>
    <row r="299" spans="1:32" ht="15.75" customHeight="1">
      <c r="A299" s="857"/>
      <c r="B299" s="858"/>
      <c r="C299" s="695"/>
      <c r="D299" s="859"/>
      <c r="E299" s="305"/>
      <c r="F299" s="305"/>
      <c r="G299" s="305"/>
      <c r="H299" s="305"/>
      <c r="I299" s="305"/>
      <c r="J299" s="859"/>
      <c r="K299" s="305"/>
      <c r="L299" s="305"/>
      <c r="M299" s="305"/>
      <c r="N299" s="695"/>
      <c r="O299" s="305"/>
      <c r="P299" s="695"/>
      <c r="Q299" s="858"/>
      <c r="R299" s="695"/>
      <c r="S299" s="695"/>
      <c r="T299" s="695"/>
      <c r="U299" s="695"/>
      <c r="V299" s="695"/>
      <c r="W299" s="695"/>
      <c r="X299" s="862"/>
      <c r="Y299" s="695"/>
      <c r="Z299" s="695"/>
      <c r="AA299" s="695"/>
      <c r="AB299" s="695"/>
      <c r="AC299" s="695"/>
      <c r="AD299" s="695"/>
      <c r="AE299" s="661"/>
      <c r="AF299" s="661"/>
    </row>
    <row r="300" spans="1:32" ht="15.75" customHeight="1">
      <c r="A300" s="857"/>
      <c r="B300" s="858"/>
      <c r="C300" s="695"/>
      <c r="D300" s="859"/>
      <c r="E300" s="305"/>
      <c r="F300" s="305"/>
      <c r="G300" s="305"/>
      <c r="H300" s="305"/>
      <c r="I300" s="305"/>
      <c r="J300" s="859"/>
      <c r="K300" s="305"/>
      <c r="L300" s="305"/>
      <c r="M300" s="305"/>
      <c r="N300" s="695"/>
      <c r="O300" s="305"/>
      <c r="P300" s="695"/>
      <c r="Q300" s="858"/>
      <c r="R300" s="695"/>
      <c r="S300" s="695"/>
      <c r="T300" s="695"/>
      <c r="U300" s="695"/>
      <c r="V300" s="695"/>
      <c r="W300" s="695"/>
      <c r="X300" s="862"/>
      <c r="Y300" s="695"/>
      <c r="Z300" s="695"/>
      <c r="AA300" s="695"/>
      <c r="AB300" s="695"/>
      <c r="AC300" s="695"/>
      <c r="AD300" s="695"/>
      <c r="AE300" s="661"/>
      <c r="AF300" s="661"/>
    </row>
    <row r="301" spans="1:32" ht="15.75" customHeight="1">
      <c r="A301" s="857"/>
      <c r="B301" s="858"/>
      <c r="C301" s="695"/>
      <c r="D301" s="858"/>
      <c r="E301" s="695"/>
      <c r="F301" s="695"/>
      <c r="G301" s="695"/>
      <c r="H301" s="695"/>
      <c r="I301" s="695"/>
      <c r="J301" s="858"/>
      <c r="K301" s="695"/>
      <c r="L301" s="695"/>
      <c r="M301" s="695"/>
      <c r="N301" s="695"/>
      <c r="O301" s="695"/>
      <c r="P301" s="695"/>
      <c r="Q301" s="858"/>
      <c r="R301" s="695"/>
      <c r="S301" s="695"/>
      <c r="T301" s="695"/>
      <c r="U301" s="695"/>
      <c r="V301" s="695"/>
      <c r="W301" s="695"/>
      <c r="X301" s="862"/>
      <c r="Y301" s="695"/>
      <c r="Z301" s="695"/>
      <c r="AA301" s="695"/>
      <c r="AB301" s="695"/>
      <c r="AC301" s="695"/>
      <c r="AD301" s="695"/>
      <c r="AE301" s="661"/>
      <c r="AF301" s="661"/>
    </row>
    <row r="302" spans="1:32" ht="15.75" customHeight="1">
      <c r="A302" s="857"/>
      <c r="B302" s="858"/>
      <c r="C302" s="695"/>
      <c r="D302" s="858"/>
      <c r="E302" s="695"/>
      <c r="F302" s="695"/>
      <c r="G302" s="695"/>
      <c r="H302" s="695"/>
      <c r="I302" s="695"/>
      <c r="J302" s="858"/>
      <c r="K302" s="695"/>
      <c r="L302" s="695"/>
      <c r="M302" s="695"/>
      <c r="N302" s="695"/>
      <c r="O302" s="695"/>
      <c r="P302" s="695"/>
      <c r="Q302" s="858"/>
      <c r="R302" s="695"/>
      <c r="S302" s="695"/>
      <c r="T302" s="695"/>
      <c r="U302" s="695"/>
      <c r="V302" s="695"/>
      <c r="W302" s="695"/>
      <c r="X302" s="862"/>
      <c r="Y302" s="695"/>
      <c r="Z302" s="695"/>
      <c r="AA302" s="695"/>
      <c r="AB302" s="695"/>
      <c r="AC302" s="695"/>
      <c r="AD302" s="695"/>
      <c r="AE302" s="661"/>
      <c r="AF302" s="661"/>
    </row>
    <row r="303" spans="1:32" ht="15.75" customHeight="1">
      <c r="A303" s="857"/>
      <c r="B303" s="858"/>
      <c r="C303" s="695"/>
      <c r="D303" s="858"/>
      <c r="E303" s="695"/>
      <c r="F303" s="695"/>
      <c r="G303" s="695"/>
      <c r="H303" s="695"/>
      <c r="I303" s="695"/>
      <c r="J303" s="858"/>
      <c r="K303" s="695"/>
      <c r="L303" s="695"/>
      <c r="M303" s="695"/>
      <c r="N303" s="695"/>
      <c r="O303" s="695"/>
      <c r="P303" s="695"/>
      <c r="Q303" s="858"/>
      <c r="R303" s="695"/>
      <c r="S303" s="695"/>
      <c r="T303" s="695"/>
      <c r="U303" s="695"/>
      <c r="V303" s="695"/>
      <c r="W303" s="695"/>
      <c r="X303" s="862"/>
      <c r="Y303" s="695"/>
      <c r="Z303" s="695"/>
      <c r="AA303" s="695"/>
      <c r="AB303" s="695"/>
      <c r="AC303" s="695"/>
      <c r="AD303" s="695"/>
      <c r="AE303" s="661"/>
      <c r="AF303" s="661"/>
    </row>
    <row r="304" spans="1:32" ht="15.75" customHeight="1">
      <c r="A304" s="857"/>
      <c r="B304" s="858"/>
      <c r="C304" s="695"/>
      <c r="D304" s="858"/>
      <c r="E304" s="695"/>
      <c r="F304" s="695"/>
      <c r="G304" s="695"/>
      <c r="H304" s="695"/>
      <c r="I304" s="695"/>
      <c r="J304" s="858"/>
      <c r="K304" s="695"/>
      <c r="L304" s="695"/>
      <c r="M304" s="695"/>
      <c r="N304" s="695"/>
      <c r="O304" s="695"/>
      <c r="P304" s="695"/>
      <c r="Q304" s="858"/>
      <c r="R304" s="695"/>
      <c r="S304" s="695"/>
      <c r="T304" s="695"/>
      <c r="U304" s="695"/>
      <c r="V304" s="695"/>
      <c r="W304" s="695"/>
      <c r="X304" s="862"/>
      <c r="Y304" s="695"/>
      <c r="Z304" s="695"/>
      <c r="AA304" s="695"/>
      <c r="AB304" s="695"/>
      <c r="AC304" s="695"/>
      <c r="AD304" s="695"/>
      <c r="AE304" s="661"/>
      <c r="AF304" s="661"/>
    </row>
    <row r="305" spans="1:32" ht="15.75" customHeight="1">
      <c r="A305" s="857"/>
      <c r="B305" s="858"/>
      <c r="C305" s="695"/>
      <c r="D305" s="858"/>
      <c r="E305" s="695"/>
      <c r="F305" s="695"/>
      <c r="G305" s="695"/>
      <c r="H305" s="695"/>
      <c r="I305" s="695"/>
      <c r="J305" s="858"/>
      <c r="K305" s="695"/>
      <c r="L305" s="695"/>
      <c r="M305" s="695"/>
      <c r="N305" s="695"/>
      <c r="O305" s="695"/>
      <c r="P305" s="695"/>
      <c r="Q305" s="858"/>
      <c r="R305" s="695"/>
      <c r="S305" s="695"/>
      <c r="T305" s="695"/>
      <c r="U305" s="695"/>
      <c r="V305" s="695"/>
      <c r="W305" s="695"/>
      <c r="X305" s="862"/>
      <c r="Y305" s="695"/>
      <c r="Z305" s="695"/>
      <c r="AA305" s="695"/>
      <c r="AB305" s="695"/>
      <c r="AC305" s="695"/>
      <c r="AD305" s="695"/>
      <c r="AE305" s="661"/>
      <c r="AF305" s="661"/>
    </row>
    <row r="306" spans="1:32" ht="15.75" customHeight="1">
      <c r="A306" s="857"/>
      <c r="B306" s="858"/>
      <c r="C306" s="695"/>
      <c r="D306" s="858"/>
      <c r="E306" s="695"/>
      <c r="F306" s="695"/>
      <c r="G306" s="695"/>
      <c r="H306" s="695"/>
      <c r="I306" s="695"/>
      <c r="J306" s="858"/>
      <c r="K306" s="695"/>
      <c r="L306" s="695"/>
      <c r="M306" s="695"/>
      <c r="N306" s="695"/>
      <c r="O306" s="695"/>
      <c r="P306" s="695"/>
      <c r="Q306" s="858"/>
      <c r="R306" s="695"/>
      <c r="S306" s="695"/>
      <c r="T306" s="695"/>
      <c r="U306" s="695"/>
      <c r="V306" s="695"/>
      <c r="W306" s="695"/>
      <c r="X306" s="862"/>
      <c r="Y306" s="695"/>
      <c r="Z306" s="695"/>
      <c r="AA306" s="695"/>
      <c r="AB306" s="695"/>
      <c r="AC306" s="695"/>
      <c r="AD306" s="695"/>
      <c r="AE306" s="661"/>
      <c r="AF306" s="661"/>
    </row>
    <row r="307" spans="1:32" ht="15.75" customHeight="1">
      <c r="A307" s="857"/>
      <c r="B307" s="858"/>
      <c r="C307" s="695"/>
      <c r="D307" s="858"/>
      <c r="E307" s="695"/>
      <c r="F307" s="695"/>
      <c r="G307" s="695"/>
      <c r="H307" s="695"/>
      <c r="I307" s="695"/>
      <c r="J307" s="858"/>
      <c r="K307" s="695"/>
      <c r="L307" s="695"/>
      <c r="M307" s="695"/>
      <c r="N307" s="695"/>
      <c r="O307" s="695"/>
      <c r="P307" s="695"/>
      <c r="Q307" s="858"/>
      <c r="R307" s="695"/>
      <c r="S307" s="695"/>
      <c r="T307" s="695"/>
      <c r="U307" s="695"/>
      <c r="V307" s="695"/>
      <c r="W307" s="695"/>
      <c r="X307" s="862"/>
      <c r="Y307" s="695"/>
      <c r="Z307" s="695"/>
      <c r="AA307" s="695"/>
      <c r="AB307" s="695"/>
      <c r="AC307" s="695"/>
      <c r="AD307" s="695"/>
      <c r="AE307" s="661"/>
      <c r="AF307" s="661"/>
    </row>
    <row r="308" spans="1:32" ht="15.75" customHeight="1">
      <c r="A308" s="857"/>
      <c r="B308" s="858"/>
      <c r="C308" s="695"/>
      <c r="D308" s="858"/>
      <c r="E308" s="695"/>
      <c r="F308" s="695"/>
      <c r="G308" s="695"/>
      <c r="H308" s="695"/>
      <c r="I308" s="695"/>
      <c r="J308" s="858"/>
      <c r="K308" s="695"/>
      <c r="L308" s="695"/>
      <c r="M308" s="695"/>
      <c r="N308" s="695"/>
      <c r="O308" s="695"/>
      <c r="P308" s="695"/>
      <c r="Q308" s="858"/>
      <c r="R308" s="695"/>
      <c r="S308" s="695"/>
      <c r="T308" s="695"/>
      <c r="U308" s="695"/>
      <c r="V308" s="695"/>
      <c r="W308" s="695"/>
      <c r="X308" s="862"/>
      <c r="Y308" s="695"/>
      <c r="Z308" s="695"/>
      <c r="AA308" s="695"/>
      <c r="AB308" s="695"/>
      <c r="AC308" s="695"/>
      <c r="AD308" s="695"/>
      <c r="AE308" s="661"/>
      <c r="AF308" s="661"/>
    </row>
    <row r="309" spans="1:32" ht="15.75" customHeight="1">
      <c r="A309" s="857"/>
      <c r="B309" s="858"/>
      <c r="C309" s="695"/>
      <c r="D309" s="858"/>
      <c r="E309" s="695"/>
      <c r="F309" s="695"/>
      <c r="G309" s="695"/>
      <c r="H309" s="695"/>
      <c r="I309" s="695"/>
      <c r="J309" s="858"/>
      <c r="K309" s="695"/>
      <c r="L309" s="695"/>
      <c r="M309" s="695"/>
      <c r="N309" s="695"/>
      <c r="O309" s="695"/>
      <c r="P309" s="695"/>
      <c r="Q309" s="858"/>
      <c r="R309" s="695"/>
      <c r="S309" s="695"/>
      <c r="T309" s="695"/>
      <c r="U309" s="695"/>
      <c r="V309" s="695"/>
      <c r="W309" s="695"/>
      <c r="X309" s="862"/>
      <c r="Y309" s="695"/>
      <c r="Z309" s="695"/>
      <c r="AA309" s="695"/>
      <c r="AB309" s="695"/>
      <c r="AC309" s="695"/>
      <c r="AD309" s="695"/>
      <c r="AE309" s="661"/>
      <c r="AF309" s="661"/>
    </row>
    <row r="310" spans="1:32" ht="15.75" customHeight="1">
      <c r="A310" s="857"/>
      <c r="B310" s="858"/>
      <c r="C310" s="695"/>
      <c r="D310" s="858"/>
      <c r="E310" s="695"/>
      <c r="F310" s="695"/>
      <c r="G310" s="695"/>
      <c r="H310" s="695"/>
      <c r="I310" s="695"/>
      <c r="J310" s="858"/>
      <c r="K310" s="695"/>
      <c r="L310" s="695"/>
      <c r="M310" s="695"/>
      <c r="N310" s="695"/>
      <c r="O310" s="695"/>
      <c r="P310" s="695"/>
      <c r="Q310" s="858"/>
      <c r="R310" s="695"/>
      <c r="S310" s="695"/>
      <c r="T310" s="695"/>
      <c r="U310" s="695"/>
      <c r="V310" s="695"/>
      <c r="W310" s="695"/>
      <c r="X310" s="862"/>
      <c r="Y310" s="695"/>
      <c r="Z310" s="695"/>
      <c r="AA310" s="695"/>
      <c r="AB310" s="695"/>
      <c r="AC310" s="695"/>
      <c r="AD310" s="695"/>
      <c r="AE310" s="661"/>
      <c r="AF310" s="661"/>
    </row>
    <row r="311" spans="1:32" ht="15.75" customHeight="1">
      <c r="A311" s="857"/>
      <c r="B311" s="858"/>
      <c r="C311" s="695"/>
      <c r="D311" s="858"/>
      <c r="E311" s="695"/>
      <c r="F311" s="695"/>
      <c r="G311" s="695"/>
      <c r="H311" s="695"/>
      <c r="I311" s="695"/>
      <c r="J311" s="858"/>
      <c r="K311" s="695"/>
      <c r="L311" s="695"/>
      <c r="M311" s="695"/>
      <c r="N311" s="695"/>
      <c r="O311" s="695"/>
      <c r="P311" s="695"/>
      <c r="Q311" s="858"/>
      <c r="R311" s="695"/>
      <c r="S311" s="695"/>
      <c r="T311" s="695"/>
      <c r="U311" s="695"/>
      <c r="V311" s="695"/>
      <c r="W311" s="695"/>
      <c r="X311" s="862"/>
      <c r="Y311" s="695"/>
      <c r="Z311" s="695"/>
      <c r="AA311" s="695"/>
      <c r="AB311" s="695"/>
      <c r="AC311" s="695"/>
      <c r="AD311" s="695"/>
      <c r="AE311" s="661"/>
      <c r="AF311" s="661"/>
    </row>
    <row r="312" spans="1:32" ht="15.75" customHeight="1">
      <c r="A312" s="857"/>
      <c r="B312" s="858"/>
      <c r="C312" s="695"/>
      <c r="D312" s="858"/>
      <c r="E312" s="695"/>
      <c r="F312" s="695"/>
      <c r="G312" s="695"/>
      <c r="H312" s="695"/>
      <c r="I312" s="695"/>
      <c r="J312" s="858"/>
      <c r="K312" s="695"/>
      <c r="L312" s="695"/>
      <c r="M312" s="695"/>
      <c r="N312" s="695"/>
      <c r="O312" s="695"/>
      <c r="P312" s="695"/>
      <c r="Q312" s="858"/>
      <c r="R312" s="695"/>
      <c r="S312" s="695"/>
      <c r="T312" s="695"/>
      <c r="U312" s="695"/>
      <c r="V312" s="695"/>
      <c r="W312" s="695"/>
      <c r="X312" s="862"/>
      <c r="Y312" s="695"/>
      <c r="Z312" s="695"/>
      <c r="AA312" s="695"/>
      <c r="AB312" s="695"/>
      <c r="AC312" s="695"/>
      <c r="AD312" s="695"/>
      <c r="AE312" s="661"/>
      <c r="AF312" s="661"/>
    </row>
    <row r="313" spans="1:32" ht="15.75" customHeight="1">
      <c r="A313" s="857"/>
      <c r="B313" s="858"/>
      <c r="C313" s="695"/>
      <c r="D313" s="858"/>
      <c r="E313" s="695"/>
      <c r="F313" s="695"/>
      <c r="G313" s="695"/>
      <c r="H313" s="695"/>
      <c r="I313" s="695"/>
      <c r="J313" s="858"/>
      <c r="K313" s="695"/>
      <c r="L313" s="695"/>
      <c r="M313" s="695"/>
      <c r="N313" s="695"/>
      <c r="O313" s="695"/>
      <c r="P313" s="695"/>
      <c r="Q313" s="858"/>
      <c r="R313" s="695"/>
      <c r="S313" s="695"/>
      <c r="T313" s="695"/>
      <c r="U313" s="695"/>
      <c r="V313" s="695"/>
      <c r="W313" s="695"/>
      <c r="X313" s="862"/>
      <c r="Y313" s="695"/>
      <c r="Z313" s="695"/>
      <c r="AA313" s="695"/>
      <c r="AB313" s="695"/>
      <c r="AC313" s="695"/>
      <c r="AD313" s="695"/>
      <c r="AE313" s="661"/>
      <c r="AF313" s="661"/>
    </row>
    <row r="314" spans="1:32" ht="15.75" customHeight="1">
      <c r="A314" s="857"/>
      <c r="B314" s="858"/>
      <c r="C314" s="695"/>
      <c r="D314" s="858"/>
      <c r="E314" s="695"/>
      <c r="F314" s="695"/>
      <c r="G314" s="695"/>
      <c r="H314" s="695"/>
      <c r="I314" s="695"/>
      <c r="J314" s="858"/>
      <c r="K314" s="695"/>
      <c r="L314" s="695"/>
      <c r="M314" s="695"/>
      <c r="N314" s="695"/>
      <c r="O314" s="695"/>
      <c r="P314" s="695"/>
      <c r="Q314" s="858"/>
      <c r="R314" s="695"/>
      <c r="S314" s="695"/>
      <c r="T314" s="695"/>
      <c r="U314" s="695"/>
      <c r="V314" s="695"/>
      <c r="W314" s="695"/>
      <c r="X314" s="862"/>
      <c r="Y314" s="695"/>
      <c r="Z314" s="695"/>
      <c r="AA314" s="695"/>
      <c r="AB314" s="695"/>
      <c r="AC314" s="695"/>
      <c r="AD314" s="695"/>
      <c r="AE314" s="661"/>
      <c r="AF314" s="661"/>
    </row>
    <row r="315" spans="1:32" ht="15.75" customHeight="1">
      <c r="A315" s="857"/>
      <c r="B315" s="858"/>
      <c r="C315" s="695"/>
      <c r="D315" s="858"/>
      <c r="E315" s="695"/>
      <c r="F315" s="695"/>
      <c r="G315" s="695"/>
      <c r="H315" s="695"/>
      <c r="I315" s="695"/>
      <c r="J315" s="858"/>
      <c r="K315" s="695"/>
      <c r="L315" s="695"/>
      <c r="M315" s="695"/>
      <c r="N315" s="695"/>
      <c r="O315" s="695"/>
      <c r="P315" s="695"/>
      <c r="Q315" s="858"/>
      <c r="R315" s="695"/>
      <c r="S315" s="695"/>
      <c r="T315" s="695"/>
      <c r="U315" s="695"/>
      <c r="V315" s="695"/>
      <c r="W315" s="695"/>
      <c r="X315" s="862"/>
      <c r="Y315" s="695"/>
      <c r="Z315" s="695"/>
      <c r="AA315" s="695"/>
      <c r="AB315" s="695"/>
      <c r="AC315" s="695"/>
      <c r="AD315" s="695"/>
      <c r="AE315" s="661"/>
      <c r="AF315" s="661"/>
    </row>
    <row r="316" spans="1:32" ht="15.75" customHeight="1">
      <c r="A316" s="857"/>
      <c r="B316" s="858"/>
      <c r="C316" s="695"/>
      <c r="D316" s="858"/>
      <c r="E316" s="695"/>
      <c r="F316" s="695"/>
      <c r="G316" s="695"/>
      <c r="H316" s="695"/>
      <c r="I316" s="695"/>
      <c r="J316" s="858"/>
      <c r="K316" s="695"/>
      <c r="L316" s="695"/>
      <c r="M316" s="695"/>
      <c r="N316" s="695"/>
      <c r="O316" s="695"/>
      <c r="P316" s="695"/>
      <c r="Q316" s="858"/>
      <c r="R316" s="695"/>
      <c r="S316" s="695"/>
      <c r="T316" s="695"/>
      <c r="U316" s="695"/>
      <c r="V316" s="695"/>
      <c r="W316" s="695"/>
      <c r="X316" s="862"/>
      <c r="Y316" s="695"/>
      <c r="Z316" s="695"/>
      <c r="AA316" s="695"/>
      <c r="AB316" s="695"/>
      <c r="AC316" s="695"/>
      <c r="AD316" s="695"/>
      <c r="AE316" s="661"/>
      <c r="AF316" s="661"/>
    </row>
    <row r="317" spans="1:32" ht="15.75" customHeight="1">
      <c r="A317" s="857"/>
      <c r="B317" s="858"/>
      <c r="C317" s="695"/>
      <c r="D317" s="858"/>
      <c r="E317" s="695"/>
      <c r="F317" s="695"/>
      <c r="G317" s="695"/>
      <c r="H317" s="695"/>
      <c r="I317" s="695"/>
      <c r="J317" s="858"/>
      <c r="K317" s="695"/>
      <c r="L317" s="695"/>
      <c r="M317" s="695"/>
      <c r="N317" s="695"/>
      <c r="O317" s="695"/>
      <c r="P317" s="695"/>
      <c r="Q317" s="858"/>
      <c r="R317" s="695"/>
      <c r="S317" s="695"/>
      <c r="T317" s="695"/>
      <c r="U317" s="695"/>
      <c r="V317" s="695"/>
      <c r="W317" s="695"/>
      <c r="X317" s="862"/>
      <c r="Y317" s="695"/>
      <c r="Z317" s="695"/>
      <c r="AA317" s="695"/>
      <c r="AB317" s="695"/>
      <c r="AC317" s="695"/>
      <c r="AD317" s="695"/>
      <c r="AE317" s="661"/>
      <c r="AF317" s="661"/>
    </row>
    <row r="318" spans="1:32" ht="15.75" customHeight="1">
      <c r="A318" s="857"/>
      <c r="B318" s="858"/>
      <c r="C318" s="695"/>
      <c r="D318" s="858"/>
      <c r="E318" s="695"/>
      <c r="F318" s="695"/>
      <c r="G318" s="695"/>
      <c r="H318" s="695"/>
      <c r="I318" s="695"/>
      <c r="J318" s="858"/>
      <c r="K318" s="695"/>
      <c r="L318" s="695"/>
      <c r="M318" s="695"/>
      <c r="N318" s="695"/>
      <c r="O318" s="695"/>
      <c r="P318" s="695"/>
      <c r="Q318" s="858"/>
      <c r="R318" s="695"/>
      <c r="S318" s="695"/>
      <c r="T318" s="695"/>
      <c r="U318" s="695"/>
      <c r="V318" s="695"/>
      <c r="W318" s="695"/>
      <c r="X318" s="862"/>
      <c r="Y318" s="695"/>
      <c r="Z318" s="695"/>
      <c r="AA318" s="695"/>
      <c r="AB318" s="695"/>
      <c r="AC318" s="695"/>
      <c r="AD318" s="695"/>
      <c r="AE318" s="661"/>
      <c r="AF318" s="661"/>
    </row>
    <row r="319" spans="1:32" ht="15.75" customHeight="1">
      <c r="A319" s="857"/>
      <c r="B319" s="858"/>
      <c r="C319" s="695"/>
      <c r="D319" s="858"/>
      <c r="E319" s="695"/>
      <c r="F319" s="695"/>
      <c r="G319" s="695"/>
      <c r="H319" s="695"/>
      <c r="I319" s="695"/>
      <c r="J319" s="858"/>
      <c r="K319" s="695"/>
      <c r="L319" s="695"/>
      <c r="M319" s="695"/>
      <c r="N319" s="695"/>
      <c r="O319" s="695"/>
      <c r="P319" s="695"/>
      <c r="Q319" s="858"/>
      <c r="R319" s="695"/>
      <c r="S319" s="695"/>
      <c r="T319" s="695"/>
      <c r="U319" s="695"/>
      <c r="V319" s="695"/>
      <c r="W319" s="695"/>
      <c r="X319" s="862"/>
      <c r="Y319" s="695"/>
      <c r="Z319" s="695"/>
      <c r="AA319" s="695"/>
      <c r="AB319" s="695"/>
      <c r="AC319" s="695"/>
      <c r="AD319" s="695"/>
      <c r="AE319" s="661"/>
      <c r="AF319" s="661"/>
    </row>
    <row r="320" spans="1:32" ht="15.75" customHeight="1">
      <c r="A320" s="857"/>
      <c r="B320" s="858"/>
      <c r="C320" s="695"/>
      <c r="D320" s="858"/>
      <c r="E320" s="695"/>
      <c r="F320" s="695"/>
      <c r="G320" s="695"/>
      <c r="H320" s="695"/>
      <c r="I320" s="695"/>
      <c r="J320" s="858"/>
      <c r="K320" s="695"/>
      <c r="L320" s="695"/>
      <c r="M320" s="695"/>
      <c r="N320" s="695"/>
      <c r="O320" s="695"/>
      <c r="P320" s="695"/>
      <c r="Q320" s="858"/>
      <c r="R320" s="695"/>
      <c r="S320" s="695"/>
      <c r="T320" s="695"/>
      <c r="U320" s="695"/>
      <c r="V320" s="695"/>
      <c r="W320" s="695"/>
      <c r="X320" s="862"/>
      <c r="Y320" s="695"/>
      <c r="Z320" s="695"/>
      <c r="AA320" s="695"/>
      <c r="AB320" s="695"/>
      <c r="AC320" s="695"/>
      <c r="AD320" s="695"/>
      <c r="AE320" s="661"/>
      <c r="AF320" s="661"/>
    </row>
    <row r="321" spans="1:32" ht="15.75" customHeight="1">
      <c r="A321" s="857"/>
      <c r="B321" s="858"/>
      <c r="C321" s="695"/>
      <c r="D321" s="858"/>
      <c r="E321" s="695"/>
      <c r="F321" s="695"/>
      <c r="G321" s="695"/>
      <c r="H321" s="695"/>
      <c r="I321" s="695"/>
      <c r="J321" s="858"/>
      <c r="K321" s="695"/>
      <c r="L321" s="695"/>
      <c r="M321" s="695"/>
      <c r="N321" s="695"/>
      <c r="O321" s="695"/>
      <c r="P321" s="695"/>
      <c r="Q321" s="858"/>
      <c r="R321" s="695"/>
      <c r="S321" s="695"/>
      <c r="T321" s="695"/>
      <c r="U321" s="695"/>
      <c r="V321" s="695"/>
      <c r="W321" s="695"/>
      <c r="X321" s="862"/>
      <c r="Y321" s="695"/>
      <c r="Z321" s="695"/>
      <c r="AA321" s="695"/>
      <c r="AB321" s="695"/>
      <c r="AC321" s="695"/>
      <c r="AD321" s="695"/>
      <c r="AE321" s="661"/>
      <c r="AF321" s="661"/>
    </row>
    <row r="322" spans="1:32" ht="15.75" customHeight="1">
      <c r="A322" s="857"/>
      <c r="B322" s="858"/>
      <c r="C322" s="695"/>
      <c r="D322" s="858"/>
      <c r="E322" s="695"/>
      <c r="F322" s="695"/>
      <c r="G322" s="695"/>
      <c r="H322" s="695"/>
      <c r="I322" s="695"/>
      <c r="J322" s="858"/>
      <c r="K322" s="695"/>
      <c r="L322" s="695"/>
      <c r="M322" s="695"/>
      <c r="N322" s="695"/>
      <c r="O322" s="695"/>
      <c r="P322" s="695"/>
      <c r="Q322" s="858"/>
      <c r="R322" s="695"/>
      <c r="S322" s="695"/>
      <c r="T322" s="695"/>
      <c r="U322" s="695"/>
      <c r="V322" s="695"/>
      <c r="W322" s="695"/>
      <c r="X322" s="862"/>
      <c r="Y322" s="695"/>
      <c r="Z322" s="695"/>
      <c r="AA322" s="695"/>
      <c r="AB322" s="695"/>
      <c r="AC322" s="695"/>
      <c r="AD322" s="695"/>
      <c r="AE322" s="661"/>
      <c r="AF322" s="661"/>
    </row>
    <row r="323" spans="1:32" ht="15.75" customHeight="1">
      <c r="A323" s="857"/>
      <c r="B323" s="858"/>
      <c r="C323" s="695"/>
      <c r="D323" s="858"/>
      <c r="E323" s="695"/>
      <c r="F323" s="695"/>
      <c r="G323" s="695"/>
      <c r="H323" s="695"/>
      <c r="I323" s="695"/>
      <c r="J323" s="858"/>
      <c r="K323" s="695"/>
      <c r="L323" s="695"/>
      <c r="M323" s="695"/>
      <c r="N323" s="695"/>
      <c r="O323" s="695"/>
      <c r="P323" s="695"/>
      <c r="Q323" s="858"/>
      <c r="R323" s="695"/>
      <c r="S323" s="695"/>
      <c r="T323" s="695"/>
      <c r="U323" s="695"/>
      <c r="V323" s="695"/>
      <c r="W323" s="695"/>
      <c r="X323" s="862"/>
      <c r="Y323" s="695"/>
      <c r="Z323" s="695"/>
      <c r="AA323" s="695"/>
      <c r="AB323" s="695"/>
      <c r="AC323" s="695"/>
      <c r="AD323" s="695"/>
      <c r="AE323" s="661"/>
      <c r="AF323" s="661"/>
    </row>
    <row r="324" spans="1:32" ht="15.75" customHeight="1">
      <c r="A324" s="857"/>
      <c r="B324" s="858"/>
      <c r="C324" s="695"/>
      <c r="D324" s="858"/>
      <c r="E324" s="695"/>
      <c r="F324" s="695"/>
      <c r="G324" s="695"/>
      <c r="H324" s="695"/>
      <c r="I324" s="695"/>
      <c r="J324" s="858"/>
      <c r="K324" s="695"/>
      <c r="L324" s="695"/>
      <c r="M324" s="695"/>
      <c r="N324" s="695"/>
      <c r="O324" s="695"/>
      <c r="P324" s="695"/>
      <c r="Q324" s="858"/>
      <c r="R324" s="695"/>
      <c r="S324" s="695"/>
      <c r="T324" s="695"/>
      <c r="U324" s="695"/>
      <c r="V324" s="695"/>
      <c r="W324" s="695"/>
      <c r="X324" s="862"/>
      <c r="Y324" s="695"/>
      <c r="Z324" s="695"/>
      <c r="AA324" s="695"/>
      <c r="AB324" s="695"/>
      <c r="AC324" s="695"/>
      <c r="AD324" s="695"/>
      <c r="AE324" s="661"/>
      <c r="AF324" s="661"/>
    </row>
    <row r="325" spans="1:32" ht="15.75" customHeight="1">
      <c r="A325" s="857"/>
      <c r="B325" s="858"/>
      <c r="C325" s="695"/>
      <c r="D325" s="858"/>
      <c r="E325" s="695"/>
      <c r="F325" s="695"/>
      <c r="G325" s="695"/>
      <c r="H325" s="695"/>
      <c r="I325" s="695"/>
      <c r="J325" s="858"/>
      <c r="K325" s="695"/>
      <c r="L325" s="695"/>
      <c r="M325" s="695"/>
      <c r="N325" s="695"/>
      <c r="O325" s="695"/>
      <c r="P325" s="695"/>
      <c r="Q325" s="858"/>
      <c r="R325" s="695"/>
      <c r="S325" s="695"/>
      <c r="T325" s="695"/>
      <c r="U325" s="695"/>
      <c r="V325" s="695"/>
      <c r="W325" s="695"/>
      <c r="X325" s="862"/>
      <c r="Y325" s="695"/>
      <c r="Z325" s="695"/>
      <c r="AA325" s="695"/>
      <c r="AB325" s="695"/>
      <c r="AC325" s="695"/>
      <c r="AD325" s="695"/>
      <c r="AE325" s="661"/>
      <c r="AF325" s="661"/>
    </row>
    <row r="326" spans="1:32" ht="15.75" customHeight="1">
      <c r="A326" s="857"/>
      <c r="B326" s="858"/>
      <c r="C326" s="695"/>
      <c r="D326" s="858"/>
      <c r="E326" s="695"/>
      <c r="F326" s="695"/>
      <c r="G326" s="695"/>
      <c r="H326" s="695"/>
      <c r="I326" s="695"/>
      <c r="J326" s="858"/>
      <c r="K326" s="695"/>
      <c r="L326" s="695"/>
      <c r="M326" s="695"/>
      <c r="N326" s="695"/>
      <c r="O326" s="695"/>
      <c r="P326" s="695"/>
      <c r="Q326" s="858"/>
      <c r="R326" s="695"/>
      <c r="S326" s="695"/>
      <c r="T326" s="695"/>
      <c r="U326" s="695"/>
      <c r="V326" s="695"/>
      <c r="W326" s="695"/>
      <c r="X326" s="862"/>
      <c r="Y326" s="695"/>
      <c r="Z326" s="695"/>
      <c r="AA326" s="695"/>
      <c r="AB326" s="695"/>
      <c r="AC326" s="695"/>
      <c r="AD326" s="695"/>
      <c r="AE326" s="661"/>
      <c r="AF326" s="661"/>
    </row>
    <row r="327" spans="1:32" ht="15.75" customHeight="1">
      <c r="A327" s="857"/>
      <c r="B327" s="858"/>
      <c r="C327" s="695"/>
      <c r="D327" s="858"/>
      <c r="E327" s="695"/>
      <c r="F327" s="695"/>
      <c r="G327" s="695"/>
      <c r="H327" s="695"/>
      <c r="I327" s="695"/>
      <c r="J327" s="858"/>
      <c r="K327" s="695"/>
      <c r="L327" s="695"/>
      <c r="M327" s="695"/>
      <c r="N327" s="695"/>
      <c r="O327" s="695"/>
      <c r="P327" s="695"/>
      <c r="Q327" s="858"/>
      <c r="R327" s="695"/>
      <c r="S327" s="695"/>
      <c r="T327" s="695"/>
      <c r="U327" s="695"/>
      <c r="V327" s="695"/>
      <c r="W327" s="695"/>
      <c r="X327" s="862"/>
      <c r="Y327" s="695"/>
      <c r="Z327" s="695"/>
      <c r="AA327" s="695"/>
      <c r="AB327" s="695"/>
      <c r="AC327" s="695"/>
      <c r="AD327" s="695"/>
      <c r="AE327" s="661"/>
      <c r="AF327" s="661"/>
    </row>
    <row r="328" spans="1:32" ht="15.75" customHeight="1">
      <c r="A328" s="857"/>
      <c r="B328" s="858"/>
      <c r="C328" s="695"/>
      <c r="D328" s="858"/>
      <c r="E328" s="695"/>
      <c r="F328" s="695"/>
      <c r="G328" s="695"/>
      <c r="H328" s="695"/>
      <c r="I328" s="695"/>
      <c r="J328" s="858"/>
      <c r="K328" s="695"/>
      <c r="L328" s="695"/>
      <c r="M328" s="695"/>
      <c r="N328" s="695"/>
      <c r="O328" s="695"/>
      <c r="P328" s="695"/>
      <c r="Q328" s="858"/>
      <c r="R328" s="695"/>
      <c r="S328" s="695"/>
      <c r="T328" s="695"/>
      <c r="U328" s="695"/>
      <c r="V328" s="695"/>
      <c r="W328" s="695"/>
      <c r="X328" s="862"/>
      <c r="Y328" s="695"/>
      <c r="Z328" s="695"/>
      <c r="AA328" s="695"/>
      <c r="AB328" s="695"/>
      <c r="AC328" s="695"/>
      <c r="AD328" s="695"/>
      <c r="AE328" s="661"/>
      <c r="AF328" s="661"/>
    </row>
    <row r="329" spans="1:32" ht="15.75" customHeight="1">
      <c r="A329" s="857"/>
      <c r="B329" s="858"/>
      <c r="C329" s="695"/>
      <c r="D329" s="858"/>
      <c r="E329" s="695"/>
      <c r="F329" s="695"/>
      <c r="G329" s="695"/>
      <c r="H329" s="695"/>
      <c r="I329" s="695"/>
      <c r="J329" s="858"/>
      <c r="K329" s="695"/>
      <c r="L329" s="695"/>
      <c r="M329" s="695"/>
      <c r="N329" s="695"/>
      <c r="O329" s="695"/>
      <c r="P329" s="695"/>
      <c r="Q329" s="858"/>
      <c r="R329" s="695"/>
      <c r="S329" s="695"/>
      <c r="T329" s="695"/>
      <c r="U329" s="695"/>
      <c r="V329" s="695"/>
      <c r="W329" s="695"/>
      <c r="X329" s="862"/>
      <c r="Y329" s="695"/>
      <c r="Z329" s="695"/>
      <c r="AA329" s="695"/>
      <c r="AB329" s="695"/>
      <c r="AC329" s="695"/>
      <c r="AD329" s="695"/>
      <c r="AE329" s="661"/>
      <c r="AF329" s="661"/>
    </row>
    <row r="330" spans="1:32" ht="15.75" customHeight="1">
      <c r="A330" s="857"/>
      <c r="B330" s="858"/>
      <c r="C330" s="695"/>
      <c r="D330" s="858"/>
      <c r="E330" s="695"/>
      <c r="F330" s="695"/>
      <c r="G330" s="695"/>
      <c r="H330" s="695"/>
      <c r="I330" s="695"/>
      <c r="J330" s="858"/>
      <c r="K330" s="695"/>
      <c r="L330" s="695"/>
      <c r="M330" s="695"/>
      <c r="N330" s="695"/>
      <c r="O330" s="695"/>
      <c r="P330" s="695"/>
      <c r="Q330" s="858"/>
      <c r="R330" s="695"/>
      <c r="S330" s="695"/>
      <c r="T330" s="695"/>
      <c r="U330" s="695"/>
      <c r="V330" s="695"/>
      <c r="W330" s="695"/>
      <c r="X330" s="862"/>
      <c r="Y330" s="695"/>
      <c r="Z330" s="695"/>
      <c r="AA330" s="695"/>
      <c r="AB330" s="695"/>
      <c r="AC330" s="695"/>
      <c r="AD330" s="695"/>
      <c r="AE330" s="661"/>
      <c r="AF330" s="661"/>
    </row>
    <row r="331" spans="1:32" ht="15.75" customHeight="1">
      <c r="A331" s="857"/>
      <c r="B331" s="858"/>
      <c r="C331" s="695"/>
      <c r="D331" s="858"/>
      <c r="E331" s="695"/>
      <c r="F331" s="695"/>
      <c r="G331" s="695"/>
      <c r="H331" s="695"/>
      <c r="I331" s="695"/>
      <c r="J331" s="858"/>
      <c r="K331" s="695"/>
      <c r="L331" s="695"/>
      <c r="M331" s="695"/>
      <c r="N331" s="695"/>
      <c r="O331" s="695"/>
      <c r="P331" s="695"/>
      <c r="Q331" s="858"/>
      <c r="R331" s="695"/>
      <c r="S331" s="695"/>
      <c r="T331" s="695"/>
      <c r="U331" s="695"/>
      <c r="V331" s="695"/>
      <c r="W331" s="695"/>
      <c r="X331" s="862"/>
      <c r="Y331" s="695"/>
      <c r="Z331" s="695"/>
      <c r="AA331" s="695"/>
      <c r="AB331" s="695"/>
      <c r="AC331" s="695"/>
      <c r="AD331" s="695"/>
      <c r="AE331" s="661"/>
      <c r="AF331" s="661"/>
    </row>
    <row r="332" spans="1:32" ht="15.75" customHeight="1">
      <c r="A332" s="857"/>
      <c r="B332" s="858"/>
      <c r="C332" s="695"/>
      <c r="D332" s="858"/>
      <c r="E332" s="695"/>
      <c r="F332" s="695"/>
      <c r="G332" s="695"/>
      <c r="H332" s="695"/>
      <c r="I332" s="695"/>
      <c r="J332" s="858"/>
      <c r="K332" s="695"/>
      <c r="L332" s="695"/>
      <c r="M332" s="695"/>
      <c r="N332" s="695"/>
      <c r="O332" s="695"/>
      <c r="P332" s="695"/>
      <c r="Q332" s="858"/>
      <c r="R332" s="695"/>
      <c r="S332" s="695"/>
      <c r="T332" s="695"/>
      <c r="U332" s="695"/>
      <c r="V332" s="695"/>
      <c r="W332" s="695"/>
      <c r="X332" s="862"/>
      <c r="Y332" s="695"/>
      <c r="Z332" s="695"/>
      <c r="AA332" s="695"/>
      <c r="AB332" s="695"/>
      <c r="AC332" s="695"/>
      <c r="AD332" s="695"/>
      <c r="AE332" s="661"/>
      <c r="AF332" s="661"/>
    </row>
    <row r="333" spans="1:32" ht="15.75" customHeight="1">
      <c r="A333" s="857"/>
      <c r="B333" s="858"/>
      <c r="C333" s="695"/>
      <c r="D333" s="858"/>
      <c r="E333" s="695"/>
      <c r="F333" s="695"/>
      <c r="G333" s="695"/>
      <c r="H333" s="695"/>
      <c r="I333" s="695"/>
      <c r="J333" s="858"/>
      <c r="K333" s="695"/>
      <c r="L333" s="695"/>
      <c r="M333" s="695"/>
      <c r="N333" s="695"/>
      <c r="O333" s="695"/>
      <c r="P333" s="695"/>
      <c r="Q333" s="858"/>
      <c r="R333" s="695"/>
      <c r="S333" s="695"/>
      <c r="T333" s="695"/>
      <c r="U333" s="695"/>
      <c r="V333" s="695"/>
      <c r="W333" s="695"/>
      <c r="X333" s="862"/>
      <c r="Y333" s="695"/>
      <c r="Z333" s="695"/>
      <c r="AA333" s="695"/>
      <c r="AB333" s="695"/>
      <c r="AC333" s="695"/>
      <c r="AD333" s="695"/>
      <c r="AE333" s="661"/>
      <c r="AF333" s="661"/>
    </row>
    <row r="334" spans="1:32" ht="15.75" customHeight="1">
      <c r="A334" s="857"/>
      <c r="B334" s="858"/>
      <c r="C334" s="695"/>
      <c r="D334" s="858"/>
      <c r="E334" s="695"/>
      <c r="F334" s="695"/>
      <c r="G334" s="695"/>
      <c r="H334" s="695"/>
      <c r="I334" s="695"/>
      <c r="J334" s="858"/>
      <c r="K334" s="695"/>
      <c r="L334" s="695"/>
      <c r="M334" s="695"/>
      <c r="N334" s="695"/>
      <c r="O334" s="695"/>
      <c r="P334" s="695"/>
      <c r="Q334" s="858"/>
      <c r="R334" s="695"/>
      <c r="S334" s="695"/>
      <c r="T334" s="695"/>
      <c r="U334" s="695"/>
      <c r="V334" s="695"/>
      <c r="W334" s="695"/>
      <c r="X334" s="862"/>
      <c r="Y334" s="695"/>
      <c r="Z334" s="695"/>
      <c r="AA334" s="695"/>
      <c r="AB334" s="695"/>
      <c r="AC334" s="695"/>
      <c r="AD334" s="695"/>
      <c r="AE334" s="661"/>
      <c r="AF334" s="661"/>
    </row>
    <row r="335" spans="1:32" ht="15.75" customHeight="1">
      <c r="A335" s="857"/>
      <c r="B335" s="858"/>
      <c r="C335" s="695"/>
      <c r="D335" s="858"/>
      <c r="E335" s="695"/>
      <c r="F335" s="695"/>
      <c r="G335" s="695"/>
      <c r="H335" s="695"/>
      <c r="I335" s="695"/>
      <c r="J335" s="858"/>
      <c r="K335" s="695"/>
      <c r="L335" s="695"/>
      <c r="M335" s="695"/>
      <c r="N335" s="695"/>
      <c r="O335" s="695"/>
      <c r="P335" s="695"/>
      <c r="Q335" s="858"/>
      <c r="R335" s="695"/>
      <c r="S335" s="695"/>
      <c r="T335" s="695"/>
      <c r="U335" s="695"/>
      <c r="V335" s="695"/>
      <c r="W335" s="695"/>
      <c r="X335" s="862"/>
      <c r="Y335" s="695"/>
      <c r="Z335" s="695"/>
      <c r="AA335" s="695"/>
      <c r="AB335" s="695"/>
      <c r="AC335" s="695"/>
      <c r="AD335" s="695"/>
      <c r="AE335" s="661"/>
      <c r="AF335" s="661"/>
    </row>
    <row r="336" spans="1:32" ht="15.75" customHeight="1">
      <c r="A336" s="857"/>
      <c r="B336" s="858"/>
      <c r="C336" s="695"/>
      <c r="D336" s="858"/>
      <c r="E336" s="695"/>
      <c r="F336" s="695"/>
      <c r="G336" s="695"/>
      <c r="H336" s="695"/>
      <c r="I336" s="695"/>
      <c r="J336" s="858"/>
      <c r="K336" s="695"/>
      <c r="L336" s="695"/>
      <c r="M336" s="695"/>
      <c r="N336" s="695"/>
      <c r="O336" s="695"/>
      <c r="P336" s="695"/>
      <c r="Q336" s="858"/>
      <c r="R336" s="695"/>
      <c r="S336" s="695"/>
      <c r="T336" s="695"/>
      <c r="U336" s="695"/>
      <c r="V336" s="695"/>
      <c r="W336" s="695"/>
      <c r="X336" s="862"/>
      <c r="Y336" s="695"/>
      <c r="Z336" s="695"/>
      <c r="AA336" s="695"/>
      <c r="AB336" s="695"/>
      <c r="AC336" s="695"/>
      <c r="AD336" s="695"/>
      <c r="AE336" s="661"/>
      <c r="AF336" s="661"/>
    </row>
    <row r="337" spans="1:32" ht="15.75" customHeight="1">
      <c r="A337" s="857"/>
      <c r="B337" s="858"/>
      <c r="C337" s="695"/>
      <c r="D337" s="858"/>
      <c r="E337" s="695"/>
      <c r="F337" s="695"/>
      <c r="G337" s="695"/>
      <c r="H337" s="695"/>
      <c r="I337" s="695"/>
      <c r="J337" s="858"/>
      <c r="K337" s="695"/>
      <c r="L337" s="695"/>
      <c r="M337" s="695"/>
      <c r="N337" s="695"/>
      <c r="O337" s="695"/>
      <c r="P337" s="695"/>
      <c r="Q337" s="858"/>
      <c r="R337" s="695"/>
      <c r="S337" s="695"/>
      <c r="T337" s="695"/>
      <c r="U337" s="695"/>
      <c r="V337" s="695"/>
      <c r="W337" s="695"/>
      <c r="X337" s="862"/>
      <c r="Y337" s="695"/>
      <c r="Z337" s="695"/>
      <c r="AA337" s="695"/>
      <c r="AB337" s="695"/>
      <c r="AC337" s="695"/>
      <c r="AD337" s="695"/>
      <c r="AE337" s="661"/>
      <c r="AF337" s="661"/>
    </row>
    <row r="338" spans="1:32" ht="15.75" customHeight="1">
      <c r="A338" s="857"/>
      <c r="B338" s="858"/>
      <c r="C338" s="695"/>
      <c r="D338" s="858"/>
      <c r="E338" s="695"/>
      <c r="F338" s="695"/>
      <c r="G338" s="695"/>
      <c r="H338" s="695"/>
      <c r="I338" s="695"/>
      <c r="J338" s="858"/>
      <c r="K338" s="695"/>
      <c r="L338" s="695"/>
      <c r="M338" s="695"/>
      <c r="N338" s="695"/>
      <c r="O338" s="695"/>
      <c r="P338" s="695"/>
      <c r="Q338" s="858"/>
      <c r="R338" s="695"/>
      <c r="S338" s="695"/>
      <c r="T338" s="695"/>
      <c r="U338" s="695"/>
      <c r="V338" s="695"/>
      <c r="W338" s="695"/>
      <c r="X338" s="862"/>
      <c r="Y338" s="695"/>
      <c r="Z338" s="695"/>
      <c r="AA338" s="695"/>
      <c r="AB338" s="695"/>
      <c r="AC338" s="695"/>
      <c r="AD338" s="695"/>
      <c r="AE338" s="661"/>
      <c r="AF338" s="661"/>
    </row>
    <row r="339" spans="1:32" ht="15.75" customHeight="1">
      <c r="A339" s="857"/>
      <c r="B339" s="858"/>
      <c r="C339" s="695"/>
      <c r="D339" s="858"/>
      <c r="E339" s="695"/>
      <c r="F339" s="695"/>
      <c r="G339" s="695"/>
      <c r="H339" s="695"/>
      <c r="I339" s="695"/>
      <c r="J339" s="858"/>
      <c r="K339" s="695"/>
      <c r="L339" s="695"/>
      <c r="M339" s="695"/>
      <c r="N339" s="695"/>
      <c r="O339" s="695"/>
      <c r="P339" s="695"/>
      <c r="Q339" s="858"/>
      <c r="R339" s="695"/>
      <c r="S339" s="695"/>
      <c r="T339" s="695"/>
      <c r="U339" s="695"/>
      <c r="V339" s="695"/>
      <c r="W339" s="695"/>
      <c r="X339" s="862"/>
      <c r="Y339" s="695"/>
      <c r="Z339" s="695"/>
      <c r="AA339" s="695"/>
      <c r="AB339" s="695"/>
      <c r="AC339" s="695"/>
      <c r="AD339" s="695"/>
      <c r="AE339" s="661"/>
      <c r="AF339" s="661"/>
    </row>
    <row r="340" spans="1:32" ht="15.75" customHeight="1">
      <c r="A340" s="857"/>
      <c r="B340" s="858"/>
      <c r="C340" s="695"/>
      <c r="D340" s="858"/>
      <c r="E340" s="695"/>
      <c r="F340" s="695"/>
      <c r="G340" s="695"/>
      <c r="H340" s="695"/>
      <c r="I340" s="695"/>
      <c r="J340" s="858"/>
      <c r="K340" s="695"/>
      <c r="L340" s="695"/>
      <c r="M340" s="695"/>
      <c r="N340" s="695"/>
      <c r="O340" s="695"/>
      <c r="P340" s="695"/>
      <c r="Q340" s="858"/>
      <c r="R340" s="695"/>
      <c r="S340" s="695"/>
      <c r="T340" s="695"/>
      <c r="U340" s="695"/>
      <c r="V340" s="695"/>
      <c r="W340" s="695"/>
      <c r="X340" s="862"/>
      <c r="Y340" s="695"/>
      <c r="Z340" s="695"/>
      <c r="AA340" s="695"/>
      <c r="AB340" s="695"/>
      <c r="AC340" s="695"/>
      <c r="AD340" s="695"/>
      <c r="AE340" s="661"/>
      <c r="AF340" s="661"/>
    </row>
    <row r="341" spans="1:32" ht="15.75" customHeight="1">
      <c r="A341" s="857"/>
      <c r="B341" s="858"/>
      <c r="C341" s="695"/>
      <c r="D341" s="858"/>
      <c r="E341" s="695"/>
      <c r="F341" s="695"/>
      <c r="G341" s="695"/>
      <c r="H341" s="695"/>
      <c r="I341" s="695"/>
      <c r="J341" s="858"/>
      <c r="K341" s="695"/>
      <c r="L341" s="695"/>
      <c r="M341" s="695"/>
      <c r="N341" s="695"/>
      <c r="O341" s="695"/>
      <c r="P341" s="695"/>
      <c r="Q341" s="858"/>
      <c r="R341" s="695"/>
      <c r="S341" s="695"/>
      <c r="T341" s="695"/>
      <c r="U341" s="695"/>
      <c r="V341" s="695"/>
      <c r="W341" s="695"/>
      <c r="X341" s="862"/>
      <c r="Y341" s="695"/>
      <c r="Z341" s="695"/>
      <c r="AA341" s="695"/>
      <c r="AB341" s="695"/>
      <c r="AC341" s="695"/>
      <c r="AD341" s="695"/>
      <c r="AE341" s="661"/>
      <c r="AF341" s="661"/>
    </row>
    <row r="342" spans="1:32" ht="15.75" customHeight="1">
      <c r="A342" s="857"/>
      <c r="B342" s="858"/>
      <c r="C342" s="695"/>
      <c r="D342" s="858"/>
      <c r="E342" s="695"/>
      <c r="F342" s="695"/>
      <c r="G342" s="695"/>
      <c r="H342" s="695"/>
      <c r="I342" s="695"/>
      <c r="J342" s="858"/>
      <c r="K342" s="695"/>
      <c r="L342" s="695"/>
      <c r="M342" s="695"/>
      <c r="N342" s="695"/>
      <c r="O342" s="695"/>
      <c r="P342" s="695"/>
      <c r="Q342" s="858"/>
      <c r="R342" s="695"/>
      <c r="S342" s="695"/>
      <c r="T342" s="695"/>
      <c r="U342" s="695"/>
      <c r="V342" s="695"/>
      <c r="W342" s="695"/>
      <c r="X342" s="862"/>
      <c r="Y342" s="695"/>
      <c r="Z342" s="695"/>
      <c r="AA342" s="695"/>
      <c r="AB342" s="695"/>
      <c r="AC342" s="695"/>
      <c r="AD342" s="695"/>
      <c r="AE342" s="661"/>
      <c r="AF342" s="661"/>
    </row>
    <row r="343" spans="1:32" ht="15.75" customHeight="1">
      <c r="A343" s="857"/>
      <c r="B343" s="858"/>
      <c r="C343" s="695"/>
      <c r="D343" s="858"/>
      <c r="E343" s="695"/>
      <c r="F343" s="695"/>
      <c r="G343" s="695"/>
      <c r="H343" s="695"/>
      <c r="I343" s="695"/>
      <c r="J343" s="858"/>
      <c r="K343" s="695"/>
      <c r="L343" s="695"/>
      <c r="M343" s="695"/>
      <c r="N343" s="695"/>
      <c r="O343" s="695"/>
      <c r="P343" s="695"/>
      <c r="Q343" s="858"/>
      <c r="R343" s="695"/>
      <c r="S343" s="695"/>
      <c r="T343" s="695"/>
      <c r="U343" s="695"/>
      <c r="V343" s="695"/>
      <c r="W343" s="695"/>
      <c r="X343" s="862"/>
      <c r="Y343" s="695"/>
      <c r="Z343" s="695"/>
      <c r="AA343" s="695"/>
      <c r="AB343" s="695"/>
      <c r="AC343" s="695"/>
      <c r="AD343" s="695"/>
      <c r="AE343" s="661"/>
      <c r="AF343" s="661"/>
    </row>
    <row r="344" spans="1:32" ht="15.75" customHeight="1">
      <c r="A344" s="857"/>
      <c r="B344" s="858"/>
      <c r="C344" s="695"/>
      <c r="D344" s="858"/>
      <c r="E344" s="695"/>
      <c r="F344" s="695"/>
      <c r="G344" s="695"/>
      <c r="H344" s="695"/>
      <c r="I344" s="695"/>
      <c r="J344" s="858"/>
      <c r="K344" s="695"/>
      <c r="L344" s="695"/>
      <c r="M344" s="695"/>
      <c r="N344" s="695"/>
      <c r="O344" s="695"/>
      <c r="P344" s="695"/>
      <c r="Q344" s="858"/>
      <c r="R344" s="695"/>
      <c r="S344" s="695"/>
      <c r="T344" s="695"/>
      <c r="U344" s="695"/>
      <c r="V344" s="695"/>
      <c r="W344" s="695"/>
      <c r="X344" s="862"/>
      <c r="Y344" s="695"/>
      <c r="Z344" s="695"/>
      <c r="AA344" s="695"/>
      <c r="AB344" s="695"/>
      <c r="AC344" s="695"/>
      <c r="AD344" s="695"/>
      <c r="AE344" s="661"/>
      <c r="AF344" s="661"/>
    </row>
    <row r="345" spans="1:32" ht="15.75" customHeight="1">
      <c r="A345" s="857"/>
      <c r="B345" s="858"/>
      <c r="C345" s="695"/>
      <c r="D345" s="858"/>
      <c r="E345" s="695"/>
      <c r="F345" s="695"/>
      <c r="G345" s="695"/>
      <c r="H345" s="695"/>
      <c r="I345" s="695"/>
      <c r="J345" s="858"/>
      <c r="K345" s="695"/>
      <c r="L345" s="695"/>
      <c r="M345" s="695"/>
      <c r="N345" s="695"/>
      <c r="O345" s="695"/>
      <c r="P345" s="695"/>
      <c r="Q345" s="858"/>
      <c r="R345" s="695"/>
      <c r="S345" s="695"/>
      <c r="T345" s="695"/>
      <c r="U345" s="695"/>
      <c r="V345" s="695"/>
      <c r="W345" s="695"/>
      <c r="X345" s="862"/>
      <c r="Y345" s="695"/>
      <c r="Z345" s="695"/>
      <c r="AA345" s="695"/>
      <c r="AB345" s="695"/>
      <c r="AC345" s="695"/>
      <c r="AD345" s="695"/>
      <c r="AE345" s="661"/>
      <c r="AF345" s="661"/>
    </row>
    <row r="346" spans="1:32" ht="15.75" customHeight="1">
      <c r="A346" s="857"/>
      <c r="B346" s="858"/>
      <c r="C346" s="695"/>
      <c r="D346" s="858"/>
      <c r="E346" s="695"/>
      <c r="F346" s="695"/>
      <c r="G346" s="695"/>
      <c r="H346" s="695"/>
      <c r="I346" s="695"/>
      <c r="J346" s="858"/>
      <c r="K346" s="695"/>
      <c r="L346" s="695"/>
      <c r="M346" s="695"/>
      <c r="N346" s="695"/>
      <c r="O346" s="695"/>
      <c r="P346" s="695"/>
      <c r="Q346" s="858"/>
      <c r="R346" s="695"/>
      <c r="S346" s="695"/>
      <c r="T346" s="695"/>
      <c r="U346" s="695"/>
      <c r="V346" s="695"/>
      <c r="W346" s="695"/>
      <c r="X346" s="862"/>
      <c r="Y346" s="695"/>
      <c r="Z346" s="695"/>
      <c r="AA346" s="695"/>
      <c r="AB346" s="695"/>
      <c r="AC346" s="695"/>
      <c r="AD346" s="695"/>
      <c r="AE346" s="661"/>
      <c r="AF346" s="661"/>
    </row>
    <row r="347" spans="1:32" ht="15.75" customHeight="1">
      <c r="A347" s="857"/>
      <c r="B347" s="858"/>
      <c r="C347" s="695"/>
      <c r="D347" s="858"/>
      <c r="E347" s="695"/>
      <c r="F347" s="695"/>
      <c r="G347" s="695"/>
      <c r="H347" s="695"/>
      <c r="I347" s="695"/>
      <c r="J347" s="858"/>
      <c r="K347" s="695"/>
      <c r="L347" s="695"/>
      <c r="M347" s="695"/>
      <c r="N347" s="695"/>
      <c r="O347" s="695"/>
      <c r="P347" s="695"/>
      <c r="Q347" s="858"/>
      <c r="R347" s="695"/>
      <c r="S347" s="695"/>
      <c r="T347" s="695"/>
      <c r="U347" s="695"/>
      <c r="V347" s="695"/>
      <c r="W347" s="695"/>
      <c r="X347" s="862"/>
      <c r="Y347" s="695"/>
      <c r="Z347" s="695"/>
      <c r="AA347" s="695"/>
      <c r="AB347" s="695"/>
      <c r="AC347" s="695"/>
      <c r="AD347" s="695"/>
      <c r="AE347" s="661"/>
      <c r="AF347" s="661"/>
    </row>
    <row r="348" spans="1:32" ht="15.75" customHeight="1">
      <c r="A348" s="857"/>
      <c r="B348" s="858"/>
      <c r="C348" s="695"/>
      <c r="D348" s="858"/>
      <c r="E348" s="695"/>
      <c r="F348" s="695"/>
      <c r="G348" s="695"/>
      <c r="H348" s="695"/>
      <c r="I348" s="695"/>
      <c r="J348" s="858"/>
      <c r="K348" s="695"/>
      <c r="L348" s="695"/>
      <c r="M348" s="695"/>
      <c r="N348" s="695"/>
      <c r="O348" s="695"/>
      <c r="P348" s="695"/>
      <c r="Q348" s="858"/>
      <c r="R348" s="695"/>
      <c r="S348" s="695"/>
      <c r="T348" s="695"/>
      <c r="U348" s="695"/>
      <c r="V348" s="695"/>
      <c r="W348" s="695"/>
      <c r="X348" s="862"/>
      <c r="Y348" s="695"/>
      <c r="Z348" s="695"/>
      <c r="AA348" s="695"/>
      <c r="AB348" s="695"/>
      <c r="AC348" s="695"/>
      <c r="AD348" s="695"/>
      <c r="AE348" s="661"/>
      <c r="AF348" s="661"/>
    </row>
    <row r="349" spans="1:32" ht="15.75" customHeight="1">
      <c r="A349" s="857"/>
      <c r="B349" s="858"/>
      <c r="C349" s="695"/>
      <c r="D349" s="858"/>
      <c r="E349" s="695"/>
      <c r="F349" s="695"/>
      <c r="G349" s="695"/>
      <c r="H349" s="695"/>
      <c r="I349" s="695"/>
      <c r="J349" s="858"/>
      <c r="K349" s="695"/>
      <c r="L349" s="695"/>
      <c r="M349" s="695"/>
      <c r="N349" s="695"/>
      <c r="O349" s="695"/>
      <c r="P349" s="695"/>
      <c r="Q349" s="858"/>
      <c r="R349" s="695"/>
      <c r="S349" s="695"/>
      <c r="T349" s="695"/>
      <c r="U349" s="695"/>
      <c r="V349" s="695"/>
      <c r="W349" s="695"/>
      <c r="X349" s="862"/>
      <c r="Y349" s="695"/>
      <c r="Z349" s="695"/>
      <c r="AA349" s="695"/>
      <c r="AB349" s="695"/>
      <c r="AC349" s="695"/>
      <c r="AD349" s="695"/>
      <c r="AE349" s="661"/>
      <c r="AF349" s="661"/>
    </row>
    <row r="350" spans="1:32" ht="15.75" customHeight="1">
      <c r="A350" s="857"/>
      <c r="B350" s="858"/>
      <c r="C350" s="695"/>
      <c r="D350" s="858"/>
      <c r="E350" s="695"/>
      <c r="F350" s="695"/>
      <c r="G350" s="695"/>
      <c r="H350" s="695"/>
      <c r="I350" s="695"/>
      <c r="J350" s="858"/>
      <c r="K350" s="695"/>
      <c r="L350" s="695"/>
      <c r="M350" s="695"/>
      <c r="N350" s="695"/>
      <c r="O350" s="695"/>
      <c r="P350" s="695"/>
      <c r="Q350" s="858"/>
      <c r="R350" s="695"/>
      <c r="S350" s="695"/>
      <c r="T350" s="695"/>
      <c r="U350" s="695"/>
      <c r="V350" s="695"/>
      <c r="W350" s="695"/>
      <c r="X350" s="862"/>
      <c r="Y350" s="695"/>
      <c r="Z350" s="695"/>
      <c r="AA350" s="695"/>
      <c r="AB350" s="695"/>
      <c r="AC350" s="695"/>
      <c r="AD350" s="695"/>
      <c r="AE350" s="661"/>
      <c r="AF350" s="661"/>
    </row>
    <row r="351" spans="1:32" ht="15.75" customHeight="1">
      <c r="A351" s="857"/>
      <c r="B351" s="858"/>
      <c r="C351" s="695"/>
      <c r="D351" s="858"/>
      <c r="E351" s="695"/>
      <c r="F351" s="695"/>
      <c r="G351" s="695"/>
      <c r="H351" s="695"/>
      <c r="I351" s="695"/>
      <c r="J351" s="858"/>
      <c r="K351" s="695"/>
      <c r="L351" s="695"/>
      <c r="M351" s="695"/>
      <c r="N351" s="695"/>
      <c r="O351" s="695"/>
      <c r="P351" s="695"/>
      <c r="Q351" s="858"/>
      <c r="R351" s="695"/>
      <c r="S351" s="695"/>
      <c r="T351" s="695"/>
      <c r="U351" s="695"/>
      <c r="V351" s="695"/>
      <c r="W351" s="695"/>
      <c r="X351" s="862"/>
      <c r="Y351" s="695"/>
      <c r="Z351" s="695"/>
      <c r="AA351" s="695"/>
      <c r="AB351" s="695"/>
      <c r="AC351" s="695"/>
      <c r="AD351" s="695"/>
      <c r="AE351" s="661"/>
      <c r="AF351" s="661"/>
    </row>
    <row r="352" spans="1:32" ht="15.75" customHeight="1">
      <c r="A352" s="857"/>
      <c r="B352" s="858"/>
      <c r="C352" s="695"/>
      <c r="D352" s="858"/>
      <c r="E352" s="695"/>
      <c r="F352" s="695"/>
      <c r="G352" s="695"/>
      <c r="H352" s="695"/>
      <c r="I352" s="695"/>
      <c r="J352" s="858"/>
      <c r="K352" s="695"/>
      <c r="L352" s="695"/>
      <c r="M352" s="695"/>
      <c r="N352" s="695"/>
      <c r="O352" s="695"/>
      <c r="P352" s="695"/>
      <c r="Q352" s="858"/>
      <c r="R352" s="695"/>
      <c r="S352" s="695"/>
      <c r="T352" s="695"/>
      <c r="U352" s="695"/>
      <c r="V352" s="695"/>
      <c r="W352" s="695"/>
      <c r="X352" s="862"/>
      <c r="Y352" s="695"/>
      <c r="Z352" s="695"/>
      <c r="AA352" s="695"/>
      <c r="AB352" s="695"/>
      <c r="AC352" s="695"/>
      <c r="AD352" s="695"/>
      <c r="AE352" s="661"/>
      <c r="AF352" s="661"/>
    </row>
    <row r="353" spans="1:32" ht="15.75" customHeight="1">
      <c r="A353" s="857"/>
      <c r="B353" s="858"/>
      <c r="C353" s="695"/>
      <c r="D353" s="858"/>
      <c r="E353" s="695"/>
      <c r="F353" s="695"/>
      <c r="G353" s="695"/>
      <c r="H353" s="695"/>
      <c r="I353" s="695"/>
      <c r="J353" s="858"/>
      <c r="K353" s="695"/>
      <c r="L353" s="695"/>
      <c r="M353" s="695"/>
      <c r="N353" s="695"/>
      <c r="O353" s="695"/>
      <c r="P353" s="695"/>
      <c r="Q353" s="858"/>
      <c r="R353" s="695"/>
      <c r="S353" s="695"/>
      <c r="T353" s="695"/>
      <c r="U353" s="695"/>
      <c r="V353" s="695"/>
      <c r="W353" s="695"/>
      <c r="X353" s="862"/>
      <c r="Y353" s="695"/>
      <c r="Z353" s="695"/>
      <c r="AA353" s="695"/>
      <c r="AB353" s="695"/>
      <c r="AC353" s="695"/>
      <c r="AD353" s="695"/>
      <c r="AE353" s="661"/>
      <c r="AF353" s="661"/>
    </row>
    <row r="354" spans="1:32" ht="15.75" customHeight="1">
      <c r="A354" s="857"/>
      <c r="B354" s="858"/>
      <c r="C354" s="695"/>
      <c r="D354" s="858"/>
      <c r="E354" s="695"/>
      <c r="F354" s="695"/>
      <c r="G354" s="695"/>
      <c r="H354" s="695"/>
      <c r="I354" s="695"/>
      <c r="J354" s="858"/>
      <c r="K354" s="695"/>
      <c r="L354" s="695"/>
      <c r="M354" s="695"/>
      <c r="N354" s="695"/>
      <c r="O354" s="695"/>
      <c r="P354" s="695"/>
      <c r="Q354" s="858"/>
      <c r="R354" s="695"/>
      <c r="S354" s="695"/>
      <c r="T354" s="695"/>
      <c r="U354" s="695"/>
      <c r="V354" s="695"/>
      <c r="W354" s="695"/>
      <c r="X354" s="862"/>
      <c r="Y354" s="695"/>
      <c r="Z354" s="695"/>
      <c r="AA354" s="695"/>
      <c r="AB354" s="695"/>
      <c r="AC354" s="695"/>
      <c r="AD354" s="695"/>
      <c r="AE354" s="661"/>
      <c r="AF354" s="661"/>
    </row>
    <row r="355" spans="1:32" ht="15.75" customHeight="1">
      <c r="A355" s="857"/>
      <c r="B355" s="858"/>
      <c r="C355" s="695"/>
      <c r="D355" s="858"/>
      <c r="E355" s="695"/>
      <c r="F355" s="695"/>
      <c r="G355" s="695"/>
      <c r="H355" s="695"/>
      <c r="I355" s="695"/>
      <c r="J355" s="858"/>
      <c r="K355" s="695"/>
      <c r="L355" s="695"/>
      <c r="M355" s="695"/>
      <c r="N355" s="695"/>
      <c r="O355" s="695"/>
      <c r="P355" s="695"/>
      <c r="Q355" s="858"/>
      <c r="R355" s="695"/>
      <c r="S355" s="695"/>
      <c r="T355" s="695"/>
      <c r="U355" s="695"/>
      <c r="V355" s="695"/>
      <c r="W355" s="695"/>
      <c r="X355" s="862"/>
      <c r="Y355" s="695"/>
      <c r="Z355" s="695"/>
      <c r="AA355" s="695"/>
      <c r="AB355" s="695"/>
      <c r="AC355" s="695"/>
      <c r="AD355" s="695"/>
      <c r="AE355" s="661"/>
      <c r="AF355" s="661"/>
    </row>
    <row r="356" spans="1:32" ht="15.75" customHeight="1">
      <c r="A356" s="857"/>
      <c r="B356" s="858"/>
      <c r="C356" s="695"/>
      <c r="D356" s="858"/>
      <c r="E356" s="695"/>
      <c r="F356" s="695"/>
      <c r="G356" s="695"/>
      <c r="H356" s="695"/>
      <c r="I356" s="695"/>
      <c r="J356" s="858"/>
      <c r="K356" s="695"/>
      <c r="L356" s="695"/>
      <c r="M356" s="695"/>
      <c r="N356" s="695"/>
      <c r="O356" s="695"/>
      <c r="P356" s="695"/>
      <c r="Q356" s="858"/>
      <c r="R356" s="695"/>
      <c r="S356" s="695"/>
      <c r="T356" s="695"/>
      <c r="U356" s="695"/>
      <c r="V356" s="695"/>
      <c r="W356" s="695"/>
      <c r="X356" s="862"/>
      <c r="Y356" s="695"/>
      <c r="Z356" s="695"/>
      <c r="AA356" s="695"/>
      <c r="AB356" s="695"/>
      <c r="AC356" s="695"/>
      <c r="AD356" s="695"/>
      <c r="AE356" s="661"/>
      <c r="AF356" s="661"/>
    </row>
    <row r="357" spans="1:32" ht="15.75" customHeight="1">
      <c r="A357" s="857"/>
      <c r="B357" s="858"/>
      <c r="C357" s="695"/>
      <c r="D357" s="858"/>
      <c r="E357" s="695"/>
      <c r="F357" s="695"/>
      <c r="G357" s="695"/>
      <c r="H357" s="695"/>
      <c r="I357" s="695"/>
      <c r="J357" s="858"/>
      <c r="K357" s="695"/>
      <c r="L357" s="695"/>
      <c r="M357" s="695"/>
      <c r="N357" s="695"/>
      <c r="O357" s="695"/>
      <c r="P357" s="695"/>
      <c r="Q357" s="858"/>
      <c r="R357" s="695"/>
      <c r="S357" s="695"/>
      <c r="T357" s="695"/>
      <c r="U357" s="695"/>
      <c r="V357" s="695"/>
      <c r="W357" s="695"/>
      <c r="X357" s="862"/>
      <c r="Y357" s="695"/>
      <c r="Z357" s="695"/>
      <c r="AA357" s="695"/>
      <c r="AB357" s="695"/>
      <c r="AC357" s="695"/>
      <c r="AD357" s="695"/>
      <c r="AE357" s="661"/>
      <c r="AF357" s="661"/>
    </row>
    <row r="358" spans="1:32" ht="15.75" customHeight="1">
      <c r="A358" s="857"/>
      <c r="B358" s="858"/>
      <c r="C358" s="695"/>
      <c r="D358" s="858"/>
      <c r="E358" s="695"/>
      <c r="F358" s="695"/>
      <c r="G358" s="695"/>
      <c r="H358" s="695"/>
      <c r="I358" s="695"/>
      <c r="J358" s="858"/>
      <c r="K358" s="695"/>
      <c r="L358" s="695"/>
      <c r="M358" s="695"/>
      <c r="N358" s="695"/>
      <c r="O358" s="695"/>
      <c r="P358" s="695"/>
      <c r="Q358" s="858"/>
      <c r="R358" s="695"/>
      <c r="S358" s="695"/>
      <c r="T358" s="695"/>
      <c r="U358" s="695"/>
      <c r="V358" s="695"/>
      <c r="W358" s="695"/>
      <c r="X358" s="862"/>
      <c r="Y358" s="695"/>
      <c r="Z358" s="695"/>
      <c r="AA358" s="695"/>
      <c r="AB358" s="695"/>
      <c r="AC358" s="695"/>
      <c r="AD358" s="695"/>
      <c r="AE358" s="661"/>
      <c r="AF358" s="661"/>
    </row>
    <row r="359" spans="1:32" ht="15.75" customHeight="1">
      <c r="A359" s="857"/>
      <c r="B359" s="858"/>
      <c r="C359" s="695"/>
      <c r="D359" s="858"/>
      <c r="E359" s="695"/>
      <c r="F359" s="695"/>
      <c r="G359" s="695"/>
      <c r="H359" s="695"/>
      <c r="I359" s="695"/>
      <c r="J359" s="858"/>
      <c r="K359" s="695"/>
      <c r="L359" s="695"/>
      <c r="M359" s="695"/>
      <c r="N359" s="695"/>
      <c r="O359" s="695"/>
      <c r="P359" s="695"/>
      <c r="Q359" s="858"/>
      <c r="R359" s="695"/>
      <c r="S359" s="695"/>
      <c r="T359" s="695"/>
      <c r="U359" s="695"/>
      <c r="V359" s="695"/>
      <c r="W359" s="695"/>
      <c r="X359" s="862"/>
      <c r="Y359" s="695"/>
      <c r="Z359" s="695"/>
      <c r="AA359" s="695"/>
      <c r="AB359" s="695"/>
      <c r="AC359" s="695"/>
      <c r="AD359" s="695"/>
      <c r="AE359" s="661"/>
      <c r="AF359" s="661"/>
    </row>
    <row r="360" spans="1:32" ht="15.75" customHeight="1">
      <c r="A360" s="857"/>
      <c r="B360" s="858"/>
      <c r="C360" s="695"/>
      <c r="D360" s="858"/>
      <c r="E360" s="695"/>
      <c r="F360" s="695"/>
      <c r="G360" s="695"/>
      <c r="H360" s="695"/>
      <c r="I360" s="695"/>
      <c r="J360" s="858"/>
      <c r="K360" s="695"/>
      <c r="L360" s="695"/>
      <c r="M360" s="695"/>
      <c r="N360" s="695"/>
      <c r="O360" s="695"/>
      <c r="P360" s="695"/>
      <c r="Q360" s="858"/>
      <c r="R360" s="695"/>
      <c r="S360" s="695"/>
      <c r="T360" s="695"/>
      <c r="U360" s="695"/>
      <c r="V360" s="695"/>
      <c r="W360" s="695"/>
      <c r="X360" s="862"/>
      <c r="Y360" s="695"/>
      <c r="Z360" s="695"/>
      <c r="AA360" s="695"/>
      <c r="AB360" s="695"/>
      <c r="AC360" s="695"/>
      <c r="AD360" s="695"/>
      <c r="AE360" s="661"/>
      <c r="AF360" s="661"/>
    </row>
    <row r="361" spans="1:32" ht="15.75" customHeight="1">
      <c r="A361" s="857"/>
      <c r="B361" s="858"/>
      <c r="C361" s="695"/>
      <c r="D361" s="858"/>
      <c r="E361" s="695"/>
      <c r="F361" s="695"/>
      <c r="G361" s="695"/>
      <c r="H361" s="695"/>
      <c r="I361" s="695"/>
      <c r="J361" s="858"/>
      <c r="K361" s="695"/>
      <c r="L361" s="695"/>
      <c r="M361" s="695"/>
      <c r="N361" s="695"/>
      <c r="O361" s="695"/>
      <c r="P361" s="695"/>
      <c r="Q361" s="858"/>
      <c r="R361" s="695"/>
      <c r="S361" s="695"/>
      <c r="T361" s="695"/>
      <c r="U361" s="695"/>
      <c r="V361" s="695"/>
      <c r="W361" s="695"/>
      <c r="X361" s="862"/>
      <c r="Y361" s="695"/>
      <c r="Z361" s="695"/>
      <c r="AA361" s="695"/>
      <c r="AB361" s="695"/>
      <c r="AC361" s="695"/>
      <c r="AD361" s="695"/>
      <c r="AE361" s="661"/>
      <c r="AF361" s="661"/>
    </row>
    <row r="362" spans="1:32" ht="15.75" customHeight="1">
      <c r="A362" s="857"/>
      <c r="B362" s="858"/>
      <c r="C362" s="695"/>
      <c r="D362" s="858"/>
      <c r="E362" s="695"/>
      <c r="F362" s="695"/>
      <c r="G362" s="695"/>
      <c r="H362" s="695"/>
      <c r="I362" s="695"/>
      <c r="J362" s="858"/>
      <c r="K362" s="695"/>
      <c r="L362" s="695"/>
      <c r="M362" s="695"/>
      <c r="N362" s="695"/>
      <c r="O362" s="695"/>
      <c r="P362" s="695"/>
      <c r="Q362" s="858"/>
      <c r="R362" s="695"/>
      <c r="S362" s="695"/>
      <c r="T362" s="695"/>
      <c r="U362" s="695"/>
      <c r="V362" s="695"/>
      <c r="W362" s="695"/>
      <c r="X362" s="862"/>
      <c r="Y362" s="695"/>
      <c r="Z362" s="695"/>
      <c r="AA362" s="695"/>
      <c r="AB362" s="695"/>
      <c r="AC362" s="695"/>
      <c r="AD362" s="695"/>
      <c r="AE362" s="661"/>
      <c r="AF362" s="661"/>
    </row>
    <row r="363" spans="1:32" ht="15.75" customHeight="1">
      <c r="A363" s="857"/>
      <c r="B363" s="858"/>
      <c r="C363" s="695"/>
      <c r="D363" s="858"/>
      <c r="E363" s="695"/>
      <c r="F363" s="695"/>
      <c r="G363" s="695"/>
      <c r="H363" s="695"/>
      <c r="I363" s="695"/>
      <c r="J363" s="858"/>
      <c r="K363" s="695"/>
      <c r="L363" s="695"/>
      <c r="M363" s="695"/>
      <c r="N363" s="695"/>
      <c r="O363" s="695"/>
      <c r="P363" s="695"/>
      <c r="Q363" s="858"/>
      <c r="R363" s="695"/>
      <c r="S363" s="695"/>
      <c r="T363" s="695"/>
      <c r="U363" s="695"/>
      <c r="V363" s="695"/>
      <c r="W363" s="695"/>
      <c r="X363" s="862"/>
      <c r="Y363" s="695"/>
      <c r="Z363" s="695"/>
      <c r="AA363" s="695"/>
      <c r="AB363" s="695"/>
      <c r="AC363" s="695"/>
      <c r="AD363" s="695"/>
      <c r="AE363" s="661"/>
      <c r="AF363" s="661"/>
    </row>
    <row r="364" spans="1:32" ht="15.75" customHeight="1">
      <c r="A364" s="857"/>
      <c r="B364" s="858"/>
      <c r="C364" s="695"/>
      <c r="D364" s="858"/>
      <c r="E364" s="695"/>
      <c r="F364" s="695"/>
      <c r="G364" s="695"/>
      <c r="H364" s="695"/>
      <c r="I364" s="695"/>
      <c r="J364" s="858"/>
      <c r="K364" s="695"/>
      <c r="L364" s="695"/>
      <c r="M364" s="695"/>
      <c r="N364" s="695"/>
      <c r="O364" s="695"/>
      <c r="P364" s="695"/>
      <c r="Q364" s="858"/>
      <c r="R364" s="695"/>
      <c r="S364" s="695"/>
      <c r="T364" s="695"/>
      <c r="U364" s="695"/>
      <c r="V364" s="695"/>
      <c r="W364" s="695"/>
      <c r="X364" s="862"/>
      <c r="Y364" s="695"/>
      <c r="Z364" s="695"/>
      <c r="AA364" s="695"/>
      <c r="AB364" s="695"/>
      <c r="AC364" s="695"/>
      <c r="AD364" s="695"/>
      <c r="AE364" s="661"/>
      <c r="AF364" s="661"/>
    </row>
    <row r="365" spans="1:32" ht="15.75" customHeight="1">
      <c r="A365" s="857"/>
      <c r="B365" s="858"/>
      <c r="C365" s="695"/>
      <c r="D365" s="858"/>
      <c r="E365" s="695"/>
      <c r="F365" s="695"/>
      <c r="G365" s="695"/>
      <c r="H365" s="695"/>
      <c r="I365" s="695"/>
      <c r="J365" s="858"/>
      <c r="K365" s="695"/>
      <c r="L365" s="695"/>
      <c r="M365" s="695"/>
      <c r="N365" s="695"/>
      <c r="O365" s="695"/>
      <c r="P365" s="695"/>
      <c r="Q365" s="858"/>
      <c r="R365" s="695"/>
      <c r="S365" s="695"/>
      <c r="T365" s="695"/>
      <c r="U365" s="695"/>
      <c r="V365" s="695"/>
      <c r="W365" s="695"/>
      <c r="X365" s="862"/>
      <c r="Y365" s="695"/>
      <c r="Z365" s="695"/>
      <c r="AA365" s="695"/>
      <c r="AB365" s="695"/>
      <c r="AC365" s="695"/>
      <c r="AD365" s="695"/>
      <c r="AE365" s="661"/>
      <c r="AF365" s="661"/>
    </row>
    <row r="366" spans="1:32" ht="15.75" customHeight="1">
      <c r="A366" s="857"/>
      <c r="B366" s="858"/>
      <c r="C366" s="695"/>
      <c r="D366" s="858"/>
      <c r="E366" s="695"/>
      <c r="F366" s="695"/>
      <c r="G366" s="695"/>
      <c r="H366" s="695"/>
      <c r="I366" s="695"/>
      <c r="J366" s="858"/>
      <c r="K366" s="695"/>
      <c r="L366" s="695"/>
      <c r="M366" s="695"/>
      <c r="N366" s="695"/>
      <c r="O366" s="695"/>
      <c r="P366" s="695"/>
      <c r="Q366" s="858"/>
      <c r="R366" s="695"/>
      <c r="S366" s="695"/>
      <c r="T366" s="695"/>
      <c r="U366" s="695"/>
      <c r="V366" s="695"/>
      <c r="W366" s="695"/>
      <c r="X366" s="862"/>
      <c r="Y366" s="695"/>
      <c r="Z366" s="695"/>
      <c r="AA366" s="695"/>
      <c r="AB366" s="695"/>
      <c r="AC366" s="695"/>
      <c r="AD366" s="695"/>
      <c r="AE366" s="661"/>
      <c r="AF366" s="661"/>
    </row>
    <row r="367" spans="1:32" ht="15.75" customHeight="1">
      <c r="A367" s="857"/>
      <c r="B367" s="858"/>
      <c r="C367" s="695"/>
      <c r="D367" s="858"/>
      <c r="E367" s="695"/>
      <c r="F367" s="695"/>
      <c r="G367" s="695"/>
      <c r="H367" s="695"/>
      <c r="I367" s="695"/>
      <c r="J367" s="858"/>
      <c r="K367" s="695"/>
      <c r="L367" s="695"/>
      <c r="M367" s="695"/>
      <c r="N367" s="695"/>
      <c r="O367" s="695"/>
      <c r="P367" s="695"/>
      <c r="Q367" s="858"/>
      <c r="R367" s="695"/>
      <c r="S367" s="695"/>
      <c r="T367" s="695"/>
      <c r="U367" s="695"/>
      <c r="V367" s="695"/>
      <c r="W367" s="695"/>
      <c r="X367" s="862"/>
      <c r="Y367" s="695"/>
      <c r="Z367" s="695"/>
      <c r="AA367" s="695"/>
      <c r="AB367" s="695"/>
      <c r="AC367" s="695"/>
      <c r="AD367" s="695"/>
      <c r="AE367" s="661"/>
      <c r="AF367" s="661"/>
    </row>
    <row r="368" spans="1:32" ht="15.75" customHeight="1">
      <c r="A368" s="857"/>
      <c r="B368" s="858"/>
      <c r="C368" s="695"/>
      <c r="D368" s="858"/>
      <c r="E368" s="695"/>
      <c r="F368" s="695"/>
      <c r="G368" s="695"/>
      <c r="H368" s="695"/>
      <c r="I368" s="695"/>
      <c r="J368" s="858"/>
      <c r="K368" s="695"/>
      <c r="L368" s="695"/>
      <c r="M368" s="695"/>
      <c r="N368" s="695"/>
      <c r="O368" s="695"/>
      <c r="P368" s="695"/>
      <c r="Q368" s="858"/>
      <c r="R368" s="695"/>
      <c r="S368" s="695"/>
      <c r="T368" s="695"/>
      <c r="U368" s="695"/>
      <c r="V368" s="695"/>
      <c r="W368" s="695"/>
      <c r="X368" s="862"/>
      <c r="Y368" s="695"/>
      <c r="Z368" s="695"/>
      <c r="AA368" s="695"/>
      <c r="AB368" s="695"/>
      <c r="AC368" s="695"/>
      <c r="AD368" s="695"/>
      <c r="AE368" s="661"/>
      <c r="AF368" s="661"/>
    </row>
    <row r="369" spans="1:32" ht="15.75" customHeight="1">
      <c r="A369" s="857"/>
      <c r="B369" s="858"/>
      <c r="C369" s="695"/>
      <c r="D369" s="858"/>
      <c r="E369" s="695"/>
      <c r="F369" s="695"/>
      <c r="G369" s="695"/>
      <c r="H369" s="695"/>
      <c r="I369" s="695"/>
      <c r="J369" s="858"/>
      <c r="K369" s="695"/>
      <c r="L369" s="695"/>
      <c r="M369" s="695"/>
      <c r="N369" s="695"/>
      <c r="O369" s="695"/>
      <c r="P369" s="695"/>
      <c r="Q369" s="858"/>
      <c r="R369" s="695"/>
      <c r="S369" s="695"/>
      <c r="T369" s="695"/>
      <c r="U369" s="695"/>
      <c r="V369" s="695"/>
      <c r="W369" s="695"/>
      <c r="X369" s="862"/>
      <c r="Y369" s="695"/>
      <c r="Z369" s="695"/>
      <c r="AA369" s="695"/>
      <c r="AB369" s="695"/>
      <c r="AC369" s="695"/>
      <c r="AD369" s="695"/>
      <c r="AE369" s="661"/>
      <c r="AF369" s="661"/>
    </row>
    <row r="370" spans="1:32" ht="15.75" customHeight="1">
      <c r="A370" s="857"/>
      <c r="B370" s="858"/>
      <c r="C370" s="695"/>
      <c r="D370" s="858"/>
      <c r="E370" s="695"/>
      <c r="F370" s="695"/>
      <c r="G370" s="695"/>
      <c r="H370" s="695"/>
      <c r="I370" s="695"/>
      <c r="J370" s="858"/>
      <c r="K370" s="695"/>
      <c r="L370" s="695"/>
      <c r="M370" s="695"/>
      <c r="N370" s="695"/>
      <c r="O370" s="695"/>
      <c r="P370" s="695"/>
      <c r="Q370" s="858"/>
      <c r="R370" s="695"/>
      <c r="S370" s="695"/>
      <c r="T370" s="695"/>
      <c r="U370" s="695"/>
      <c r="V370" s="695"/>
      <c r="W370" s="695"/>
      <c r="X370" s="862"/>
      <c r="Y370" s="695"/>
      <c r="Z370" s="695"/>
      <c r="AA370" s="695"/>
      <c r="AB370" s="695"/>
      <c r="AC370" s="695"/>
      <c r="AD370" s="695"/>
      <c r="AE370" s="661"/>
      <c r="AF370" s="661"/>
    </row>
    <row r="371" spans="1:32" ht="15.75" customHeight="1">
      <c r="A371" s="857"/>
      <c r="B371" s="858"/>
      <c r="C371" s="695"/>
      <c r="D371" s="858"/>
      <c r="E371" s="695"/>
      <c r="F371" s="695"/>
      <c r="G371" s="695"/>
      <c r="H371" s="695"/>
      <c r="I371" s="695"/>
      <c r="J371" s="858"/>
      <c r="K371" s="695"/>
      <c r="L371" s="695"/>
      <c r="M371" s="695"/>
      <c r="N371" s="695"/>
      <c r="O371" s="695"/>
      <c r="P371" s="695"/>
      <c r="Q371" s="858"/>
      <c r="R371" s="695"/>
      <c r="S371" s="695"/>
      <c r="T371" s="695"/>
      <c r="U371" s="695"/>
      <c r="V371" s="695"/>
      <c r="W371" s="695"/>
      <c r="X371" s="862"/>
      <c r="Y371" s="695"/>
      <c r="Z371" s="695"/>
      <c r="AA371" s="695"/>
      <c r="AB371" s="695"/>
      <c r="AC371" s="695"/>
      <c r="AD371" s="695"/>
      <c r="AE371" s="661"/>
      <c r="AF371" s="661"/>
    </row>
    <row r="372" spans="1:32" ht="15.75" customHeight="1">
      <c r="A372" s="857"/>
      <c r="B372" s="858"/>
      <c r="C372" s="695"/>
      <c r="D372" s="858"/>
      <c r="E372" s="695"/>
      <c r="F372" s="695"/>
      <c r="G372" s="695"/>
      <c r="H372" s="695"/>
      <c r="I372" s="695"/>
      <c r="J372" s="858"/>
      <c r="K372" s="695"/>
      <c r="L372" s="695"/>
      <c r="M372" s="695"/>
      <c r="N372" s="695"/>
      <c r="O372" s="695"/>
      <c r="P372" s="695"/>
      <c r="Q372" s="858"/>
      <c r="R372" s="695"/>
      <c r="S372" s="695"/>
      <c r="T372" s="695"/>
      <c r="U372" s="695"/>
      <c r="V372" s="695"/>
      <c r="W372" s="695"/>
      <c r="X372" s="862"/>
      <c r="Y372" s="695"/>
      <c r="Z372" s="695"/>
      <c r="AA372" s="695"/>
      <c r="AB372" s="695"/>
      <c r="AC372" s="695"/>
      <c r="AD372" s="695"/>
      <c r="AE372" s="661"/>
      <c r="AF372" s="661"/>
    </row>
    <row r="373" spans="1:32" ht="15.75" customHeight="1">
      <c r="A373" s="857"/>
      <c r="B373" s="858"/>
      <c r="C373" s="695"/>
      <c r="D373" s="858"/>
      <c r="E373" s="695"/>
      <c r="F373" s="695"/>
      <c r="G373" s="695"/>
      <c r="H373" s="695"/>
      <c r="I373" s="695"/>
      <c r="J373" s="858"/>
      <c r="K373" s="695"/>
      <c r="L373" s="695"/>
      <c r="M373" s="695"/>
      <c r="N373" s="695"/>
      <c r="O373" s="695"/>
      <c r="P373" s="695"/>
      <c r="Q373" s="858"/>
      <c r="R373" s="695"/>
      <c r="S373" s="695"/>
      <c r="T373" s="695"/>
      <c r="U373" s="695"/>
      <c r="V373" s="695"/>
      <c r="W373" s="695"/>
      <c r="X373" s="862"/>
      <c r="Y373" s="695"/>
      <c r="Z373" s="695"/>
      <c r="AA373" s="695"/>
      <c r="AB373" s="695"/>
      <c r="AC373" s="695"/>
      <c r="AD373" s="695"/>
      <c r="AE373" s="661"/>
      <c r="AF373" s="661"/>
    </row>
    <row r="374" spans="1:32" ht="15.75" customHeight="1">
      <c r="A374" s="857"/>
      <c r="B374" s="858"/>
      <c r="C374" s="695"/>
      <c r="D374" s="858"/>
      <c r="E374" s="695"/>
      <c r="F374" s="695"/>
      <c r="G374" s="695"/>
      <c r="H374" s="695"/>
      <c r="I374" s="695"/>
      <c r="J374" s="858"/>
      <c r="K374" s="695"/>
      <c r="L374" s="695"/>
      <c r="M374" s="695"/>
      <c r="N374" s="695"/>
      <c r="O374" s="695"/>
      <c r="P374" s="695"/>
      <c r="Q374" s="858"/>
      <c r="R374" s="695"/>
      <c r="S374" s="695"/>
      <c r="T374" s="695"/>
      <c r="U374" s="695"/>
      <c r="V374" s="695"/>
      <c r="W374" s="695"/>
      <c r="X374" s="862"/>
      <c r="Y374" s="695"/>
      <c r="Z374" s="695"/>
      <c r="AA374" s="695"/>
      <c r="AB374" s="695"/>
      <c r="AC374" s="695"/>
      <c r="AD374" s="695"/>
      <c r="AE374" s="661"/>
      <c r="AF374" s="661"/>
    </row>
    <row r="375" spans="1:32" ht="15.75" customHeight="1">
      <c r="A375" s="857"/>
      <c r="B375" s="858"/>
      <c r="C375" s="695"/>
      <c r="D375" s="858"/>
      <c r="E375" s="695"/>
      <c r="F375" s="695"/>
      <c r="G375" s="695"/>
      <c r="H375" s="695"/>
      <c r="I375" s="695"/>
      <c r="J375" s="858"/>
      <c r="K375" s="695"/>
      <c r="L375" s="695"/>
      <c r="M375" s="695"/>
      <c r="N375" s="695"/>
      <c r="O375" s="695"/>
      <c r="P375" s="695"/>
      <c r="Q375" s="858"/>
      <c r="R375" s="695"/>
      <c r="S375" s="695"/>
      <c r="T375" s="695"/>
      <c r="U375" s="695"/>
      <c r="V375" s="695"/>
      <c r="W375" s="695"/>
      <c r="X375" s="862"/>
      <c r="Y375" s="695"/>
      <c r="Z375" s="695"/>
      <c r="AA375" s="695"/>
      <c r="AB375" s="695"/>
      <c r="AC375" s="695"/>
      <c r="AD375" s="695"/>
      <c r="AE375" s="661"/>
      <c r="AF375" s="661"/>
    </row>
    <row r="376" spans="1:32" ht="15.75" customHeight="1">
      <c r="A376" s="857"/>
      <c r="B376" s="858"/>
      <c r="C376" s="695"/>
      <c r="D376" s="858"/>
      <c r="E376" s="695"/>
      <c r="F376" s="695"/>
      <c r="G376" s="695"/>
      <c r="H376" s="695"/>
      <c r="I376" s="695"/>
      <c r="J376" s="858"/>
      <c r="K376" s="695"/>
      <c r="L376" s="695"/>
      <c r="M376" s="695"/>
      <c r="N376" s="695"/>
      <c r="O376" s="695"/>
      <c r="P376" s="695"/>
      <c r="Q376" s="858"/>
      <c r="R376" s="695"/>
      <c r="S376" s="695"/>
      <c r="T376" s="695"/>
      <c r="U376" s="695"/>
      <c r="V376" s="695"/>
      <c r="W376" s="695"/>
      <c r="X376" s="862"/>
      <c r="Y376" s="695"/>
      <c r="Z376" s="695"/>
      <c r="AA376" s="695"/>
      <c r="AB376" s="695"/>
      <c r="AC376" s="695"/>
      <c r="AD376" s="695"/>
      <c r="AE376" s="661"/>
      <c r="AF376" s="661"/>
    </row>
    <row r="377" spans="1:32" ht="15.75" customHeight="1">
      <c r="A377" s="857"/>
      <c r="B377" s="858"/>
      <c r="C377" s="695"/>
      <c r="D377" s="858"/>
      <c r="E377" s="695"/>
      <c r="F377" s="695"/>
      <c r="G377" s="695"/>
      <c r="H377" s="695"/>
      <c r="I377" s="695"/>
      <c r="J377" s="858"/>
      <c r="K377" s="695"/>
      <c r="L377" s="695"/>
      <c r="M377" s="695"/>
      <c r="N377" s="695"/>
      <c r="O377" s="695"/>
      <c r="P377" s="695"/>
      <c r="Q377" s="858"/>
      <c r="R377" s="695"/>
      <c r="S377" s="695"/>
      <c r="T377" s="695"/>
      <c r="U377" s="695"/>
      <c r="V377" s="695"/>
      <c r="W377" s="695"/>
      <c r="X377" s="862"/>
      <c r="Y377" s="695"/>
      <c r="Z377" s="695"/>
      <c r="AA377" s="695"/>
      <c r="AB377" s="695"/>
      <c r="AC377" s="695"/>
      <c r="AD377" s="695"/>
      <c r="AE377" s="661"/>
      <c r="AF377" s="661"/>
    </row>
    <row r="378" spans="1:32" ht="15.75" customHeight="1">
      <c r="A378" s="857"/>
      <c r="B378" s="858"/>
      <c r="C378" s="695"/>
      <c r="D378" s="858"/>
      <c r="E378" s="695"/>
      <c r="F378" s="695"/>
      <c r="G378" s="695"/>
      <c r="H378" s="695"/>
      <c r="I378" s="695"/>
      <c r="J378" s="858"/>
      <c r="K378" s="695"/>
      <c r="L378" s="695"/>
      <c r="M378" s="695"/>
      <c r="N378" s="695"/>
      <c r="O378" s="695"/>
      <c r="P378" s="695"/>
      <c r="Q378" s="858"/>
      <c r="R378" s="695"/>
      <c r="S378" s="695"/>
      <c r="T378" s="695"/>
      <c r="U378" s="695"/>
      <c r="V378" s="695"/>
      <c r="W378" s="695"/>
      <c r="X378" s="862"/>
      <c r="Y378" s="695"/>
      <c r="Z378" s="695"/>
      <c r="AA378" s="695"/>
      <c r="AB378" s="695"/>
      <c r="AC378" s="695"/>
      <c r="AD378" s="695"/>
      <c r="AE378" s="661"/>
      <c r="AF378" s="661"/>
    </row>
    <row r="379" spans="1:32" ht="15.75" customHeight="1">
      <c r="A379" s="857"/>
      <c r="B379" s="858"/>
      <c r="C379" s="695"/>
      <c r="D379" s="858"/>
      <c r="E379" s="695"/>
      <c r="F379" s="695"/>
      <c r="G379" s="695"/>
      <c r="H379" s="695"/>
      <c r="I379" s="695"/>
      <c r="J379" s="858"/>
      <c r="K379" s="695"/>
      <c r="L379" s="695"/>
      <c r="M379" s="695"/>
      <c r="N379" s="695"/>
      <c r="O379" s="695"/>
      <c r="P379" s="695"/>
      <c r="Q379" s="858"/>
      <c r="R379" s="695"/>
      <c r="S379" s="695"/>
      <c r="T379" s="695"/>
      <c r="U379" s="695"/>
      <c r="V379" s="695"/>
      <c r="W379" s="695"/>
      <c r="X379" s="862"/>
      <c r="Y379" s="695"/>
      <c r="Z379" s="695"/>
      <c r="AA379" s="695"/>
      <c r="AB379" s="695"/>
      <c r="AC379" s="695"/>
      <c r="AD379" s="695"/>
      <c r="AE379" s="661"/>
      <c r="AF379" s="661"/>
    </row>
    <row r="380" spans="1:32" ht="15.75" customHeight="1">
      <c r="A380" s="857"/>
      <c r="B380" s="858"/>
      <c r="C380" s="695"/>
      <c r="D380" s="858"/>
      <c r="E380" s="695"/>
      <c r="F380" s="695"/>
      <c r="G380" s="695"/>
      <c r="H380" s="695"/>
      <c r="I380" s="695"/>
      <c r="J380" s="858"/>
      <c r="K380" s="695"/>
      <c r="L380" s="695"/>
      <c r="M380" s="695"/>
      <c r="N380" s="695"/>
      <c r="O380" s="695"/>
      <c r="P380" s="695"/>
      <c r="Q380" s="858"/>
      <c r="R380" s="695"/>
      <c r="S380" s="695"/>
      <c r="T380" s="695"/>
      <c r="U380" s="695"/>
      <c r="V380" s="695"/>
      <c r="W380" s="695"/>
      <c r="X380" s="862"/>
      <c r="Y380" s="695"/>
      <c r="Z380" s="695"/>
      <c r="AA380" s="695"/>
      <c r="AB380" s="695"/>
      <c r="AC380" s="695"/>
      <c r="AD380" s="695"/>
      <c r="AE380" s="661"/>
      <c r="AF380" s="661"/>
    </row>
    <row r="381" spans="1:32" ht="15.75" customHeight="1">
      <c r="A381" s="857"/>
      <c r="B381" s="858"/>
      <c r="C381" s="695"/>
      <c r="D381" s="858"/>
      <c r="E381" s="695"/>
      <c r="F381" s="695"/>
      <c r="G381" s="695"/>
      <c r="H381" s="695"/>
      <c r="I381" s="695"/>
      <c r="J381" s="858"/>
      <c r="K381" s="695"/>
      <c r="L381" s="695"/>
      <c r="M381" s="695"/>
      <c r="N381" s="695"/>
      <c r="O381" s="695"/>
      <c r="P381" s="695"/>
      <c r="Q381" s="858"/>
      <c r="R381" s="695"/>
      <c r="S381" s="695"/>
      <c r="T381" s="695"/>
      <c r="U381" s="695"/>
      <c r="V381" s="695"/>
      <c r="W381" s="695"/>
      <c r="X381" s="862"/>
      <c r="Y381" s="695"/>
      <c r="Z381" s="695"/>
      <c r="AA381" s="695"/>
      <c r="AB381" s="695"/>
      <c r="AC381" s="695"/>
      <c r="AD381" s="695"/>
      <c r="AE381" s="661"/>
      <c r="AF381" s="661"/>
    </row>
    <row r="382" spans="1:32" ht="15.75" customHeight="1">
      <c r="A382" s="857"/>
      <c r="B382" s="858"/>
      <c r="C382" s="695"/>
      <c r="D382" s="858"/>
      <c r="E382" s="695"/>
      <c r="F382" s="695"/>
      <c r="G382" s="695"/>
      <c r="H382" s="695"/>
      <c r="I382" s="695"/>
      <c r="J382" s="858"/>
      <c r="K382" s="695"/>
      <c r="L382" s="695"/>
      <c r="M382" s="695"/>
      <c r="N382" s="695"/>
      <c r="O382" s="695"/>
      <c r="P382" s="695"/>
      <c r="Q382" s="858"/>
      <c r="R382" s="695"/>
      <c r="S382" s="695"/>
      <c r="T382" s="695"/>
      <c r="U382" s="695"/>
      <c r="V382" s="695"/>
      <c r="W382" s="695"/>
      <c r="X382" s="862"/>
      <c r="Y382" s="695"/>
      <c r="Z382" s="695"/>
      <c r="AA382" s="695"/>
      <c r="AB382" s="695"/>
      <c r="AC382" s="695"/>
      <c r="AD382" s="695"/>
      <c r="AE382" s="661"/>
      <c r="AF382" s="661"/>
    </row>
    <row r="383" spans="1:32" ht="15.75" customHeight="1">
      <c r="A383" s="857"/>
      <c r="B383" s="858"/>
      <c r="C383" s="695"/>
      <c r="D383" s="858"/>
      <c r="E383" s="695"/>
      <c r="F383" s="695"/>
      <c r="G383" s="695"/>
      <c r="H383" s="695"/>
      <c r="I383" s="695"/>
      <c r="J383" s="858"/>
      <c r="K383" s="695"/>
      <c r="L383" s="695"/>
      <c r="M383" s="695"/>
      <c r="N383" s="695"/>
      <c r="O383" s="695"/>
      <c r="P383" s="695"/>
      <c r="Q383" s="858"/>
      <c r="R383" s="695"/>
      <c r="S383" s="695"/>
      <c r="T383" s="695"/>
      <c r="U383" s="695"/>
      <c r="V383" s="695"/>
      <c r="W383" s="695"/>
      <c r="X383" s="862"/>
      <c r="Y383" s="695"/>
      <c r="Z383" s="695"/>
      <c r="AA383" s="695"/>
      <c r="AB383" s="695"/>
      <c r="AC383" s="695"/>
      <c r="AD383" s="695"/>
      <c r="AE383" s="661"/>
      <c r="AF383" s="661"/>
    </row>
    <row r="384" spans="1:32" ht="15.75" customHeight="1">
      <c r="A384" s="857"/>
      <c r="B384" s="858"/>
      <c r="C384" s="695"/>
      <c r="D384" s="858"/>
      <c r="E384" s="695"/>
      <c r="F384" s="695"/>
      <c r="G384" s="695"/>
      <c r="H384" s="695"/>
      <c r="I384" s="695"/>
      <c r="J384" s="858"/>
      <c r="K384" s="695"/>
      <c r="L384" s="695"/>
      <c r="M384" s="695"/>
      <c r="N384" s="695"/>
      <c r="O384" s="695"/>
      <c r="P384" s="695"/>
      <c r="Q384" s="858"/>
      <c r="R384" s="695"/>
      <c r="S384" s="695"/>
      <c r="T384" s="695"/>
      <c r="U384" s="695"/>
      <c r="V384" s="695"/>
      <c r="W384" s="695"/>
      <c r="X384" s="862"/>
      <c r="Y384" s="695"/>
      <c r="Z384" s="695"/>
      <c r="AA384" s="695"/>
      <c r="AB384" s="695"/>
      <c r="AC384" s="695"/>
      <c r="AD384" s="695"/>
      <c r="AE384" s="661"/>
      <c r="AF384" s="661"/>
    </row>
    <row r="385" spans="1:32" ht="15.75" customHeight="1">
      <c r="A385" s="857"/>
      <c r="B385" s="858"/>
      <c r="C385" s="695"/>
      <c r="D385" s="858"/>
      <c r="E385" s="695"/>
      <c r="F385" s="695"/>
      <c r="G385" s="695"/>
      <c r="H385" s="695"/>
      <c r="I385" s="695"/>
      <c r="J385" s="858"/>
      <c r="K385" s="695"/>
      <c r="L385" s="695"/>
      <c r="M385" s="695"/>
      <c r="N385" s="695"/>
      <c r="O385" s="695"/>
      <c r="P385" s="695"/>
      <c r="Q385" s="858"/>
      <c r="R385" s="695"/>
      <c r="S385" s="695"/>
      <c r="T385" s="695"/>
      <c r="U385" s="695"/>
      <c r="V385" s="695"/>
      <c r="W385" s="695"/>
      <c r="X385" s="862"/>
      <c r="Y385" s="695"/>
      <c r="Z385" s="695"/>
      <c r="AA385" s="695"/>
      <c r="AB385" s="695"/>
      <c r="AC385" s="695"/>
      <c r="AD385" s="695"/>
      <c r="AE385" s="661"/>
      <c r="AF385" s="661"/>
    </row>
    <row r="386" spans="1:32" ht="15.75" customHeight="1">
      <c r="A386" s="857"/>
      <c r="B386" s="858"/>
      <c r="C386" s="695"/>
      <c r="D386" s="858"/>
      <c r="E386" s="695"/>
      <c r="F386" s="695"/>
      <c r="G386" s="695"/>
      <c r="H386" s="695"/>
      <c r="I386" s="695"/>
      <c r="J386" s="858"/>
      <c r="K386" s="695"/>
      <c r="L386" s="695"/>
      <c r="M386" s="695"/>
      <c r="N386" s="695"/>
      <c r="O386" s="695"/>
      <c r="P386" s="695"/>
      <c r="Q386" s="858"/>
      <c r="R386" s="695"/>
      <c r="S386" s="695"/>
      <c r="T386" s="695"/>
      <c r="U386" s="695"/>
      <c r="V386" s="695"/>
      <c r="W386" s="695"/>
      <c r="X386" s="862"/>
      <c r="Y386" s="695"/>
      <c r="Z386" s="695"/>
      <c r="AA386" s="695"/>
      <c r="AB386" s="695"/>
      <c r="AC386" s="695"/>
      <c r="AD386" s="695"/>
      <c r="AE386" s="661"/>
      <c r="AF386" s="661"/>
    </row>
    <row r="387" spans="1:32" ht="15.75" customHeight="1">
      <c r="A387" s="857"/>
      <c r="B387" s="858"/>
      <c r="C387" s="695"/>
      <c r="D387" s="858"/>
      <c r="E387" s="695"/>
      <c r="F387" s="695"/>
      <c r="G387" s="695"/>
      <c r="H387" s="695"/>
      <c r="I387" s="695"/>
      <c r="J387" s="858"/>
      <c r="K387" s="695"/>
      <c r="L387" s="695"/>
      <c r="M387" s="695"/>
      <c r="N387" s="695"/>
      <c r="O387" s="695"/>
      <c r="P387" s="695"/>
      <c r="Q387" s="858"/>
      <c r="R387" s="695"/>
      <c r="S387" s="695"/>
      <c r="T387" s="695"/>
      <c r="U387" s="695"/>
      <c r="V387" s="695"/>
      <c r="W387" s="695"/>
      <c r="X387" s="862"/>
      <c r="Y387" s="695"/>
      <c r="Z387" s="695"/>
      <c r="AA387" s="695"/>
      <c r="AB387" s="695"/>
      <c r="AC387" s="695"/>
      <c r="AD387" s="695"/>
      <c r="AE387" s="661"/>
      <c r="AF387" s="661"/>
    </row>
    <row r="388" spans="1:32" ht="15.75" customHeight="1">
      <c r="A388" s="857"/>
      <c r="B388" s="858"/>
      <c r="C388" s="695"/>
      <c r="D388" s="858"/>
      <c r="E388" s="695"/>
      <c r="F388" s="695"/>
      <c r="G388" s="695"/>
      <c r="H388" s="695"/>
      <c r="I388" s="695"/>
      <c r="J388" s="858"/>
      <c r="K388" s="695"/>
      <c r="L388" s="695"/>
      <c r="M388" s="695"/>
      <c r="N388" s="695"/>
      <c r="O388" s="695"/>
      <c r="P388" s="695"/>
      <c r="Q388" s="858"/>
      <c r="R388" s="695"/>
      <c r="S388" s="695"/>
      <c r="T388" s="695"/>
      <c r="U388" s="695"/>
      <c r="V388" s="695"/>
      <c r="W388" s="695"/>
      <c r="X388" s="862"/>
      <c r="Y388" s="695"/>
      <c r="Z388" s="695"/>
      <c r="AA388" s="695"/>
      <c r="AB388" s="695"/>
      <c r="AC388" s="695"/>
      <c r="AD388" s="695"/>
      <c r="AE388" s="661"/>
      <c r="AF388" s="661"/>
    </row>
    <row r="389" spans="1:32" ht="15.75" customHeight="1">
      <c r="A389" s="857"/>
      <c r="B389" s="858"/>
      <c r="C389" s="695"/>
      <c r="D389" s="858"/>
      <c r="E389" s="695"/>
      <c r="F389" s="695"/>
      <c r="G389" s="695"/>
      <c r="H389" s="695"/>
      <c r="I389" s="695"/>
      <c r="J389" s="858"/>
      <c r="K389" s="695"/>
      <c r="L389" s="695"/>
      <c r="M389" s="695"/>
      <c r="N389" s="695"/>
      <c r="O389" s="695"/>
      <c r="P389" s="695"/>
      <c r="Q389" s="858"/>
      <c r="R389" s="695"/>
      <c r="S389" s="695"/>
      <c r="T389" s="695"/>
      <c r="U389" s="695"/>
      <c r="V389" s="695"/>
      <c r="W389" s="695"/>
      <c r="X389" s="862"/>
      <c r="Y389" s="695"/>
      <c r="Z389" s="695"/>
      <c r="AA389" s="695"/>
      <c r="AB389" s="695"/>
      <c r="AC389" s="695"/>
      <c r="AD389" s="695"/>
      <c r="AE389" s="661"/>
      <c r="AF389" s="661"/>
    </row>
    <row r="390" spans="1:32" ht="15.75" customHeight="1">
      <c r="A390" s="857"/>
      <c r="B390" s="858"/>
      <c r="C390" s="695"/>
      <c r="D390" s="858"/>
      <c r="E390" s="695"/>
      <c r="F390" s="695"/>
      <c r="G390" s="695"/>
      <c r="H390" s="695"/>
      <c r="I390" s="695"/>
      <c r="J390" s="858"/>
      <c r="K390" s="695"/>
      <c r="L390" s="695"/>
      <c r="M390" s="695"/>
      <c r="N390" s="695"/>
      <c r="O390" s="695"/>
      <c r="P390" s="695"/>
      <c r="Q390" s="858"/>
      <c r="R390" s="695"/>
      <c r="S390" s="695"/>
      <c r="T390" s="695"/>
      <c r="U390" s="695"/>
      <c r="V390" s="695"/>
      <c r="W390" s="695"/>
      <c r="X390" s="862"/>
      <c r="Y390" s="695"/>
      <c r="Z390" s="695"/>
      <c r="AA390" s="695"/>
      <c r="AB390" s="695"/>
      <c r="AC390" s="695"/>
      <c r="AD390" s="695"/>
      <c r="AE390" s="661"/>
      <c r="AF390" s="661"/>
    </row>
    <row r="391" spans="1:32" ht="15.75" customHeight="1">
      <c r="A391" s="857"/>
      <c r="B391" s="858"/>
      <c r="C391" s="695"/>
      <c r="D391" s="858"/>
      <c r="E391" s="695"/>
      <c r="F391" s="695"/>
      <c r="G391" s="695"/>
      <c r="H391" s="695"/>
      <c r="I391" s="695"/>
      <c r="J391" s="858"/>
      <c r="K391" s="695"/>
      <c r="L391" s="695"/>
      <c r="M391" s="695"/>
      <c r="N391" s="695"/>
      <c r="O391" s="695"/>
      <c r="P391" s="695"/>
      <c r="Q391" s="858"/>
      <c r="R391" s="695"/>
      <c r="S391" s="695"/>
      <c r="T391" s="695"/>
      <c r="U391" s="695"/>
      <c r="V391" s="695"/>
      <c r="W391" s="695"/>
      <c r="X391" s="862"/>
      <c r="Y391" s="695"/>
      <c r="Z391" s="695"/>
      <c r="AA391" s="695"/>
      <c r="AB391" s="695"/>
      <c r="AC391" s="695"/>
      <c r="AD391" s="695"/>
      <c r="AE391" s="661"/>
      <c r="AF391" s="661"/>
    </row>
    <row r="392" spans="1:32" ht="15.75" customHeight="1">
      <c r="A392" s="857"/>
      <c r="B392" s="858"/>
      <c r="C392" s="695"/>
      <c r="D392" s="858"/>
      <c r="E392" s="695"/>
      <c r="F392" s="695"/>
      <c r="G392" s="695"/>
      <c r="H392" s="695"/>
      <c r="I392" s="695"/>
      <c r="J392" s="858"/>
      <c r="K392" s="695"/>
      <c r="L392" s="695"/>
      <c r="M392" s="695"/>
      <c r="N392" s="695"/>
      <c r="O392" s="695"/>
      <c r="P392" s="695"/>
      <c r="Q392" s="858"/>
      <c r="R392" s="695"/>
      <c r="S392" s="695"/>
      <c r="T392" s="695"/>
      <c r="U392" s="695"/>
      <c r="V392" s="695"/>
      <c r="W392" s="695"/>
      <c r="X392" s="862"/>
      <c r="Y392" s="695"/>
      <c r="Z392" s="695"/>
      <c r="AA392" s="695"/>
      <c r="AB392" s="695"/>
      <c r="AC392" s="695"/>
      <c r="AD392" s="695"/>
      <c r="AE392" s="661"/>
      <c r="AF392" s="661"/>
    </row>
    <row r="393" spans="1:32" ht="15.75" customHeight="1">
      <c r="A393" s="857"/>
      <c r="B393" s="858"/>
      <c r="C393" s="695"/>
      <c r="D393" s="858"/>
      <c r="E393" s="695"/>
      <c r="F393" s="695"/>
      <c r="G393" s="695"/>
      <c r="H393" s="695"/>
      <c r="I393" s="695"/>
      <c r="J393" s="858"/>
      <c r="K393" s="695"/>
      <c r="L393" s="695"/>
      <c r="M393" s="695"/>
      <c r="N393" s="695"/>
      <c r="O393" s="695"/>
      <c r="P393" s="695"/>
      <c r="Q393" s="858"/>
      <c r="R393" s="695"/>
      <c r="S393" s="695"/>
      <c r="T393" s="695"/>
      <c r="U393" s="695"/>
      <c r="V393" s="695"/>
      <c r="W393" s="695"/>
      <c r="X393" s="862"/>
      <c r="Y393" s="695"/>
      <c r="Z393" s="695"/>
      <c r="AA393" s="695"/>
      <c r="AB393" s="695"/>
      <c r="AC393" s="695"/>
      <c r="AD393" s="695"/>
      <c r="AE393" s="661"/>
      <c r="AF393" s="661"/>
    </row>
    <row r="394" spans="1:32" ht="15.75" customHeight="1">
      <c r="A394" s="857"/>
      <c r="B394" s="858"/>
      <c r="C394" s="695"/>
      <c r="D394" s="858"/>
      <c r="E394" s="695"/>
      <c r="F394" s="695"/>
      <c r="G394" s="695"/>
      <c r="H394" s="695"/>
      <c r="I394" s="695"/>
      <c r="J394" s="858"/>
      <c r="K394" s="695"/>
      <c r="L394" s="695"/>
      <c r="M394" s="695"/>
      <c r="N394" s="695"/>
      <c r="O394" s="695"/>
      <c r="P394" s="695"/>
      <c r="Q394" s="858"/>
      <c r="R394" s="695"/>
      <c r="S394" s="695"/>
      <c r="T394" s="695"/>
      <c r="U394" s="695"/>
      <c r="V394" s="695"/>
      <c r="W394" s="695"/>
      <c r="X394" s="862"/>
      <c r="Y394" s="695"/>
      <c r="Z394" s="695"/>
      <c r="AA394" s="695"/>
      <c r="AB394" s="695"/>
      <c r="AC394" s="695"/>
      <c r="AD394" s="695"/>
      <c r="AE394" s="661"/>
      <c r="AF394" s="661"/>
    </row>
    <row r="395" spans="1:32" ht="15.75" customHeight="1">
      <c r="A395" s="857"/>
      <c r="B395" s="858"/>
      <c r="C395" s="695"/>
      <c r="D395" s="858"/>
      <c r="E395" s="695"/>
      <c r="F395" s="695"/>
      <c r="G395" s="695"/>
      <c r="H395" s="695"/>
      <c r="I395" s="695"/>
      <c r="J395" s="858"/>
      <c r="K395" s="695"/>
      <c r="L395" s="695"/>
      <c r="M395" s="695"/>
      <c r="N395" s="695"/>
      <c r="O395" s="695"/>
      <c r="P395" s="695"/>
      <c r="Q395" s="858"/>
      <c r="R395" s="695"/>
      <c r="S395" s="695"/>
      <c r="T395" s="695"/>
      <c r="U395" s="695"/>
      <c r="V395" s="695"/>
      <c r="W395" s="695"/>
      <c r="X395" s="862"/>
      <c r="Y395" s="695"/>
      <c r="Z395" s="695"/>
      <c r="AA395" s="695"/>
      <c r="AB395" s="695"/>
      <c r="AC395" s="695"/>
      <c r="AD395" s="695"/>
      <c r="AE395" s="661"/>
      <c r="AF395" s="661"/>
    </row>
    <row r="396" spans="1:32" ht="15.75" customHeight="1">
      <c r="A396" s="857"/>
      <c r="B396" s="858"/>
      <c r="C396" s="695"/>
      <c r="D396" s="858"/>
      <c r="E396" s="695"/>
      <c r="F396" s="695"/>
      <c r="G396" s="695"/>
      <c r="H396" s="695"/>
      <c r="I396" s="695"/>
      <c r="J396" s="858"/>
      <c r="K396" s="695"/>
      <c r="L396" s="695"/>
      <c r="M396" s="695"/>
      <c r="N396" s="695"/>
      <c r="O396" s="695"/>
      <c r="P396" s="695"/>
      <c r="Q396" s="858"/>
      <c r="R396" s="695"/>
      <c r="S396" s="695"/>
      <c r="T396" s="695"/>
      <c r="U396" s="695"/>
      <c r="V396" s="695"/>
      <c r="W396" s="695"/>
      <c r="X396" s="862"/>
      <c r="Y396" s="695"/>
      <c r="Z396" s="695"/>
      <c r="AA396" s="695"/>
      <c r="AB396" s="695"/>
      <c r="AC396" s="695"/>
      <c r="AD396" s="695"/>
      <c r="AE396" s="661"/>
      <c r="AF396" s="661"/>
    </row>
    <row r="397" spans="1:32" ht="15.75" customHeight="1">
      <c r="A397" s="857"/>
      <c r="B397" s="858"/>
      <c r="C397" s="695"/>
      <c r="D397" s="858"/>
      <c r="E397" s="695"/>
      <c r="F397" s="695"/>
      <c r="G397" s="695"/>
      <c r="H397" s="695"/>
      <c r="I397" s="695"/>
      <c r="J397" s="858"/>
      <c r="K397" s="695"/>
      <c r="L397" s="695"/>
      <c r="M397" s="695"/>
      <c r="N397" s="695"/>
      <c r="O397" s="695"/>
      <c r="P397" s="695"/>
      <c r="Q397" s="858"/>
      <c r="R397" s="695"/>
      <c r="S397" s="695"/>
      <c r="T397" s="695"/>
      <c r="U397" s="695"/>
      <c r="V397" s="695"/>
      <c r="W397" s="695"/>
      <c r="X397" s="862"/>
      <c r="Y397" s="695"/>
      <c r="Z397" s="695"/>
      <c r="AA397" s="695"/>
      <c r="AB397" s="695"/>
      <c r="AC397" s="695"/>
      <c r="AD397" s="695"/>
      <c r="AE397" s="661"/>
      <c r="AF397" s="661"/>
    </row>
    <row r="398" spans="1:32" ht="15.75" customHeight="1">
      <c r="A398" s="857"/>
      <c r="B398" s="858"/>
      <c r="C398" s="695"/>
      <c r="D398" s="858"/>
      <c r="E398" s="695"/>
      <c r="F398" s="695"/>
      <c r="G398" s="695"/>
      <c r="H398" s="695"/>
      <c r="I398" s="695"/>
      <c r="J398" s="858"/>
      <c r="K398" s="695"/>
      <c r="L398" s="695"/>
      <c r="M398" s="695"/>
      <c r="N398" s="695"/>
      <c r="O398" s="695"/>
      <c r="P398" s="695"/>
      <c r="Q398" s="858"/>
      <c r="R398" s="695"/>
      <c r="S398" s="695"/>
      <c r="T398" s="695"/>
      <c r="U398" s="695"/>
      <c r="V398" s="695"/>
      <c r="W398" s="695"/>
      <c r="X398" s="862"/>
      <c r="Y398" s="695"/>
      <c r="Z398" s="695"/>
      <c r="AA398" s="695"/>
      <c r="AB398" s="695"/>
      <c r="AC398" s="695"/>
      <c r="AD398" s="695"/>
      <c r="AE398" s="661"/>
      <c r="AF398" s="661"/>
    </row>
    <row r="399" spans="1:32" ht="15.75" customHeight="1">
      <c r="A399" s="857"/>
      <c r="B399" s="858"/>
      <c r="C399" s="695"/>
      <c r="D399" s="858"/>
      <c r="E399" s="695"/>
      <c r="F399" s="695"/>
      <c r="G399" s="695"/>
      <c r="H399" s="695"/>
      <c r="I399" s="695"/>
      <c r="J399" s="858"/>
      <c r="K399" s="695"/>
      <c r="L399" s="695"/>
      <c r="M399" s="695"/>
      <c r="N399" s="695"/>
      <c r="O399" s="695"/>
      <c r="P399" s="695"/>
      <c r="Q399" s="858"/>
      <c r="R399" s="695"/>
      <c r="S399" s="695"/>
      <c r="T399" s="695"/>
      <c r="U399" s="695"/>
      <c r="V399" s="695"/>
      <c r="W399" s="695"/>
      <c r="X399" s="862"/>
      <c r="Y399" s="695"/>
      <c r="Z399" s="695"/>
      <c r="AA399" s="695"/>
      <c r="AB399" s="695"/>
      <c r="AC399" s="695"/>
      <c r="AD399" s="695"/>
      <c r="AE399" s="661"/>
      <c r="AF399" s="661"/>
    </row>
    <row r="400" spans="1:32" ht="15.75" customHeight="1">
      <c r="A400" s="857"/>
      <c r="B400" s="858"/>
      <c r="C400" s="695"/>
      <c r="D400" s="858"/>
      <c r="E400" s="695"/>
      <c r="F400" s="695"/>
      <c r="G400" s="695"/>
      <c r="H400" s="695"/>
      <c r="I400" s="695"/>
      <c r="J400" s="858"/>
      <c r="K400" s="695"/>
      <c r="L400" s="695"/>
      <c r="M400" s="695"/>
      <c r="N400" s="695"/>
      <c r="O400" s="695"/>
      <c r="P400" s="695"/>
      <c r="Q400" s="858"/>
      <c r="R400" s="695"/>
      <c r="S400" s="695"/>
      <c r="T400" s="695"/>
      <c r="U400" s="695"/>
      <c r="V400" s="695"/>
      <c r="W400" s="695"/>
      <c r="X400" s="862"/>
      <c r="Y400" s="695"/>
      <c r="Z400" s="695"/>
      <c r="AA400" s="695"/>
      <c r="AB400" s="695"/>
      <c r="AC400" s="695"/>
      <c r="AD400" s="695"/>
      <c r="AE400" s="661"/>
      <c r="AF400" s="661"/>
    </row>
    <row r="401" spans="1:32" ht="15.75" customHeight="1">
      <c r="A401" s="857"/>
      <c r="B401" s="858"/>
      <c r="C401" s="695"/>
      <c r="D401" s="858"/>
      <c r="E401" s="695"/>
      <c r="F401" s="695"/>
      <c r="G401" s="695"/>
      <c r="H401" s="695"/>
      <c r="I401" s="695"/>
      <c r="J401" s="858"/>
      <c r="K401" s="695"/>
      <c r="L401" s="695"/>
      <c r="M401" s="695"/>
      <c r="N401" s="695"/>
      <c r="O401" s="695"/>
      <c r="P401" s="695"/>
      <c r="Q401" s="858"/>
      <c r="R401" s="695"/>
      <c r="S401" s="695"/>
      <c r="T401" s="695"/>
      <c r="U401" s="695"/>
      <c r="V401" s="695"/>
      <c r="W401" s="695"/>
      <c r="X401" s="862"/>
      <c r="Y401" s="695"/>
      <c r="Z401" s="695"/>
      <c r="AA401" s="695"/>
      <c r="AB401" s="695"/>
      <c r="AC401" s="695"/>
      <c r="AD401" s="695"/>
      <c r="AE401" s="661"/>
      <c r="AF401" s="661"/>
    </row>
    <row r="402" spans="1:32" ht="15.75" customHeight="1">
      <c r="A402" s="857"/>
      <c r="B402" s="858"/>
      <c r="C402" s="695"/>
      <c r="D402" s="858"/>
      <c r="E402" s="695"/>
      <c r="F402" s="695"/>
      <c r="G402" s="695"/>
      <c r="H402" s="695"/>
      <c r="I402" s="695"/>
      <c r="J402" s="858"/>
      <c r="K402" s="695"/>
      <c r="L402" s="695"/>
      <c r="M402" s="695"/>
      <c r="N402" s="695"/>
      <c r="O402" s="695"/>
      <c r="P402" s="695"/>
      <c r="Q402" s="858"/>
      <c r="R402" s="695"/>
      <c r="S402" s="695"/>
      <c r="T402" s="695"/>
      <c r="U402" s="695"/>
      <c r="V402" s="695"/>
      <c r="W402" s="695"/>
      <c r="X402" s="862"/>
      <c r="Y402" s="695"/>
      <c r="Z402" s="695"/>
      <c r="AA402" s="695"/>
      <c r="AB402" s="695"/>
      <c r="AC402" s="695"/>
      <c r="AD402" s="695"/>
      <c r="AE402" s="661"/>
      <c r="AF402" s="661"/>
    </row>
    <row r="403" spans="1:32" ht="15.75" customHeight="1">
      <c r="A403" s="857"/>
      <c r="B403" s="858"/>
      <c r="C403" s="695"/>
      <c r="D403" s="858"/>
      <c r="E403" s="695"/>
      <c r="F403" s="695"/>
      <c r="G403" s="695"/>
      <c r="H403" s="695"/>
      <c r="I403" s="695"/>
      <c r="J403" s="858"/>
      <c r="K403" s="695"/>
      <c r="L403" s="695"/>
      <c r="M403" s="695"/>
      <c r="N403" s="695"/>
      <c r="O403" s="695"/>
      <c r="P403" s="695"/>
      <c r="Q403" s="858"/>
      <c r="R403" s="695"/>
      <c r="S403" s="695"/>
      <c r="T403" s="695"/>
      <c r="U403" s="695"/>
      <c r="V403" s="695"/>
      <c r="W403" s="695"/>
      <c r="X403" s="862"/>
      <c r="Y403" s="695"/>
      <c r="Z403" s="695"/>
      <c r="AA403" s="695"/>
      <c r="AB403" s="695"/>
      <c r="AC403" s="695"/>
      <c r="AD403" s="695"/>
      <c r="AE403" s="661"/>
      <c r="AF403" s="661"/>
    </row>
    <row r="404" spans="1:32" ht="15.75" customHeight="1">
      <c r="A404" s="857"/>
      <c r="B404" s="858"/>
      <c r="C404" s="695"/>
      <c r="D404" s="858"/>
      <c r="E404" s="695"/>
      <c r="F404" s="695"/>
      <c r="G404" s="695"/>
      <c r="H404" s="695"/>
      <c r="I404" s="695"/>
      <c r="J404" s="858"/>
      <c r="K404" s="695"/>
      <c r="L404" s="695"/>
      <c r="M404" s="695"/>
      <c r="N404" s="695"/>
      <c r="O404" s="695"/>
      <c r="P404" s="695"/>
      <c r="Q404" s="858"/>
      <c r="R404" s="695"/>
      <c r="S404" s="695"/>
      <c r="T404" s="695"/>
      <c r="U404" s="695"/>
      <c r="V404" s="695"/>
      <c r="W404" s="695"/>
      <c r="X404" s="862"/>
      <c r="Y404" s="695"/>
      <c r="Z404" s="695"/>
      <c r="AA404" s="695"/>
      <c r="AB404" s="695"/>
      <c r="AC404" s="695"/>
      <c r="AD404" s="695"/>
      <c r="AE404" s="661"/>
      <c r="AF404" s="661"/>
    </row>
    <row r="405" spans="1:32" ht="15.75" customHeight="1">
      <c r="A405" s="857"/>
      <c r="B405" s="858"/>
      <c r="C405" s="695"/>
      <c r="D405" s="858"/>
      <c r="E405" s="695"/>
      <c r="F405" s="695"/>
      <c r="G405" s="695"/>
      <c r="H405" s="695"/>
      <c r="I405" s="695"/>
      <c r="J405" s="858"/>
      <c r="K405" s="695"/>
      <c r="L405" s="695"/>
      <c r="M405" s="695"/>
      <c r="N405" s="695"/>
      <c r="O405" s="695"/>
      <c r="P405" s="695"/>
      <c r="Q405" s="858"/>
      <c r="R405" s="695"/>
      <c r="S405" s="695"/>
      <c r="T405" s="695"/>
      <c r="U405" s="695"/>
      <c r="V405" s="695"/>
      <c r="W405" s="695"/>
      <c r="X405" s="862"/>
      <c r="Y405" s="695"/>
      <c r="Z405" s="695"/>
      <c r="AA405" s="695"/>
      <c r="AB405" s="695"/>
      <c r="AC405" s="695"/>
      <c r="AD405" s="695"/>
      <c r="AE405" s="661"/>
      <c r="AF405" s="661"/>
    </row>
    <row r="406" spans="1:32" ht="15.75" customHeight="1">
      <c r="A406" s="857"/>
      <c r="B406" s="858"/>
      <c r="C406" s="695"/>
      <c r="D406" s="858"/>
      <c r="E406" s="695"/>
      <c r="F406" s="695"/>
      <c r="G406" s="695"/>
      <c r="H406" s="695"/>
      <c r="I406" s="695"/>
      <c r="J406" s="858"/>
      <c r="K406" s="695"/>
      <c r="L406" s="695"/>
      <c r="M406" s="695"/>
      <c r="N406" s="695"/>
      <c r="O406" s="695"/>
      <c r="P406" s="695"/>
      <c r="Q406" s="858"/>
      <c r="R406" s="695"/>
      <c r="S406" s="695"/>
      <c r="T406" s="695"/>
      <c r="U406" s="695"/>
      <c r="V406" s="695"/>
      <c r="W406" s="695"/>
      <c r="X406" s="862"/>
      <c r="Y406" s="695"/>
      <c r="Z406" s="695"/>
      <c r="AA406" s="695"/>
      <c r="AB406" s="695"/>
      <c r="AC406" s="695"/>
      <c r="AD406" s="695"/>
      <c r="AE406" s="661"/>
      <c r="AF406" s="661"/>
    </row>
    <row r="407" spans="1:32" ht="15.75" customHeight="1">
      <c r="A407" s="857"/>
      <c r="B407" s="858"/>
      <c r="C407" s="695"/>
      <c r="D407" s="858"/>
      <c r="E407" s="695"/>
      <c r="F407" s="695"/>
      <c r="G407" s="695"/>
      <c r="H407" s="695"/>
      <c r="I407" s="695"/>
      <c r="J407" s="858"/>
      <c r="K407" s="695"/>
      <c r="L407" s="695"/>
      <c r="M407" s="695"/>
      <c r="N407" s="695"/>
      <c r="O407" s="695"/>
      <c r="P407" s="695"/>
      <c r="Q407" s="858"/>
      <c r="R407" s="695"/>
      <c r="S407" s="695"/>
      <c r="T407" s="695"/>
      <c r="U407" s="695"/>
      <c r="V407" s="695"/>
      <c r="W407" s="695"/>
      <c r="X407" s="862"/>
      <c r="Y407" s="695"/>
      <c r="Z407" s="695"/>
      <c r="AA407" s="695"/>
      <c r="AB407" s="695"/>
      <c r="AC407" s="695"/>
      <c r="AD407" s="695"/>
      <c r="AE407" s="661"/>
      <c r="AF407" s="661"/>
    </row>
    <row r="408" spans="1:32" ht="15.75" customHeight="1">
      <c r="A408" s="857"/>
      <c r="B408" s="858"/>
      <c r="C408" s="695"/>
      <c r="D408" s="858"/>
      <c r="E408" s="695"/>
      <c r="F408" s="695"/>
      <c r="G408" s="695"/>
      <c r="H408" s="695"/>
      <c r="I408" s="695"/>
      <c r="J408" s="858"/>
      <c r="K408" s="695"/>
      <c r="L408" s="695"/>
      <c r="M408" s="695"/>
      <c r="N408" s="695"/>
      <c r="O408" s="695"/>
      <c r="P408" s="695"/>
      <c r="Q408" s="858"/>
      <c r="R408" s="695"/>
      <c r="S408" s="695"/>
      <c r="T408" s="695"/>
      <c r="U408" s="695"/>
      <c r="V408" s="695"/>
      <c r="W408" s="695"/>
      <c r="X408" s="862"/>
      <c r="Y408" s="695"/>
      <c r="Z408" s="695"/>
      <c r="AA408" s="695"/>
      <c r="AB408" s="695"/>
      <c r="AC408" s="695"/>
      <c r="AD408" s="695"/>
      <c r="AE408" s="661"/>
      <c r="AF408" s="661"/>
    </row>
    <row r="409" spans="1:32" ht="15.75" customHeight="1">
      <c r="A409" s="857"/>
      <c r="B409" s="858"/>
      <c r="C409" s="695"/>
      <c r="D409" s="858"/>
      <c r="E409" s="695"/>
      <c r="F409" s="695"/>
      <c r="G409" s="695"/>
      <c r="H409" s="695"/>
      <c r="I409" s="695"/>
      <c r="J409" s="858"/>
      <c r="K409" s="695"/>
      <c r="L409" s="695"/>
      <c r="M409" s="695"/>
      <c r="N409" s="695"/>
      <c r="O409" s="695"/>
      <c r="P409" s="695"/>
      <c r="Q409" s="858"/>
      <c r="R409" s="695"/>
      <c r="S409" s="695"/>
      <c r="T409" s="695"/>
      <c r="U409" s="695"/>
      <c r="V409" s="695"/>
      <c r="W409" s="695"/>
      <c r="X409" s="862"/>
      <c r="Y409" s="695"/>
      <c r="Z409" s="695"/>
      <c r="AA409" s="695"/>
      <c r="AB409" s="695"/>
      <c r="AC409" s="695"/>
      <c r="AD409" s="695"/>
      <c r="AE409" s="661"/>
      <c r="AF409" s="661"/>
    </row>
    <row r="410" spans="1:32" ht="15.75" customHeight="1">
      <c r="A410" s="857"/>
      <c r="B410" s="858"/>
      <c r="C410" s="695"/>
      <c r="D410" s="858"/>
      <c r="E410" s="695"/>
      <c r="F410" s="695"/>
      <c r="G410" s="695"/>
      <c r="H410" s="695"/>
      <c r="I410" s="695"/>
      <c r="J410" s="858"/>
      <c r="K410" s="695"/>
      <c r="L410" s="695"/>
      <c r="M410" s="695"/>
      <c r="N410" s="695"/>
      <c r="O410" s="695"/>
      <c r="P410" s="695"/>
      <c r="Q410" s="858"/>
      <c r="R410" s="695"/>
      <c r="S410" s="695"/>
      <c r="T410" s="695"/>
      <c r="U410" s="695"/>
      <c r="V410" s="695"/>
      <c r="W410" s="695"/>
      <c r="X410" s="862"/>
      <c r="Y410" s="695"/>
      <c r="Z410" s="695"/>
      <c r="AA410" s="695"/>
      <c r="AB410" s="695"/>
      <c r="AC410" s="695"/>
      <c r="AD410" s="695"/>
      <c r="AE410" s="661"/>
      <c r="AF410" s="661"/>
    </row>
    <row r="411" spans="1:32" ht="15.75" customHeight="1">
      <c r="A411" s="857"/>
      <c r="B411" s="858"/>
      <c r="C411" s="695"/>
      <c r="D411" s="858"/>
      <c r="E411" s="695"/>
      <c r="F411" s="695"/>
      <c r="G411" s="695"/>
      <c r="H411" s="695"/>
      <c r="I411" s="695"/>
      <c r="J411" s="858"/>
      <c r="K411" s="695"/>
      <c r="L411" s="695"/>
      <c r="M411" s="695"/>
      <c r="N411" s="695"/>
      <c r="O411" s="695"/>
      <c r="P411" s="695"/>
      <c r="Q411" s="858"/>
      <c r="R411" s="695"/>
      <c r="S411" s="695"/>
      <c r="T411" s="695"/>
      <c r="U411" s="695"/>
      <c r="V411" s="695"/>
      <c r="W411" s="695"/>
      <c r="X411" s="862"/>
      <c r="Y411" s="695"/>
      <c r="Z411" s="695"/>
      <c r="AA411" s="695"/>
      <c r="AB411" s="695"/>
      <c r="AC411" s="695"/>
      <c r="AD411" s="695"/>
      <c r="AE411" s="661"/>
      <c r="AF411" s="661"/>
    </row>
    <row r="412" spans="1:32" ht="15.75" customHeight="1">
      <c r="X412" s="866"/>
      <c r="AD412" s="264"/>
    </row>
    <row r="413" spans="1:32" ht="15.75" customHeight="1">
      <c r="X413" s="866"/>
      <c r="AD413" s="264"/>
    </row>
    <row r="414" spans="1:32" ht="15.75" customHeight="1">
      <c r="X414" s="866"/>
      <c r="AD414" s="264"/>
    </row>
    <row r="415" spans="1:32" ht="15.75" customHeight="1">
      <c r="X415" s="866"/>
      <c r="AD415" s="264"/>
    </row>
    <row r="416" spans="1:32" ht="15.75" customHeight="1">
      <c r="X416" s="866"/>
      <c r="AD416" s="264"/>
    </row>
    <row r="417" spans="24:30" ht="15.75" customHeight="1">
      <c r="X417" s="866"/>
      <c r="AD417" s="264"/>
    </row>
    <row r="418" spans="24:30" ht="15.75" customHeight="1">
      <c r="X418" s="866"/>
      <c r="AD418" s="264"/>
    </row>
    <row r="419" spans="24:30" ht="15.75" customHeight="1">
      <c r="X419" s="866"/>
      <c r="AD419" s="264"/>
    </row>
    <row r="420" spans="24:30" ht="15.75" customHeight="1">
      <c r="X420" s="866"/>
      <c r="AD420" s="264"/>
    </row>
    <row r="421" spans="24:30" ht="15.75" customHeight="1">
      <c r="X421" s="866"/>
      <c r="AD421" s="264"/>
    </row>
    <row r="422" spans="24:30" ht="15.75" customHeight="1">
      <c r="X422" s="866"/>
      <c r="AD422" s="264"/>
    </row>
    <row r="423" spans="24:30" ht="15.75" customHeight="1">
      <c r="X423" s="866"/>
      <c r="AD423" s="264"/>
    </row>
    <row r="424" spans="24:30" ht="15.75" customHeight="1">
      <c r="X424" s="866"/>
      <c r="AD424" s="264"/>
    </row>
    <row r="425" spans="24:30" ht="15.75" customHeight="1">
      <c r="X425" s="866"/>
      <c r="AD425" s="264"/>
    </row>
    <row r="426" spans="24:30" ht="15.75" customHeight="1">
      <c r="X426" s="866"/>
      <c r="AD426" s="264"/>
    </row>
    <row r="427" spans="24:30" ht="15.75" customHeight="1">
      <c r="X427" s="866"/>
      <c r="AD427" s="264"/>
    </row>
    <row r="428" spans="24:30" ht="15.75" customHeight="1">
      <c r="X428" s="866"/>
      <c r="AD428" s="264"/>
    </row>
    <row r="429" spans="24:30" ht="15.75" customHeight="1">
      <c r="X429" s="866"/>
      <c r="AD429" s="264"/>
    </row>
    <row r="430" spans="24:30" ht="15.75" customHeight="1">
      <c r="X430" s="866"/>
      <c r="AD430" s="264"/>
    </row>
    <row r="431" spans="24:30" ht="15.75" customHeight="1">
      <c r="X431" s="866"/>
      <c r="AD431" s="264"/>
    </row>
    <row r="432" spans="24:30" ht="15.75" customHeight="1">
      <c r="X432" s="866"/>
      <c r="AD432" s="264"/>
    </row>
    <row r="433" spans="24:30" ht="15.75" customHeight="1">
      <c r="X433" s="866"/>
      <c r="AD433" s="264"/>
    </row>
    <row r="434" spans="24:30" ht="15.75" customHeight="1">
      <c r="X434" s="866"/>
      <c r="AD434" s="264"/>
    </row>
    <row r="435" spans="24:30" ht="15.75" customHeight="1">
      <c r="X435" s="866"/>
      <c r="AD435" s="264"/>
    </row>
    <row r="436" spans="24:30" ht="15.75" customHeight="1">
      <c r="X436" s="866"/>
      <c r="AD436" s="264"/>
    </row>
    <row r="437" spans="24:30" ht="15.75" customHeight="1">
      <c r="X437" s="866"/>
      <c r="AD437" s="264"/>
    </row>
    <row r="438" spans="24:30" ht="15.75" customHeight="1">
      <c r="X438" s="866"/>
      <c r="AD438" s="264"/>
    </row>
    <row r="439" spans="24:30" ht="15.75" customHeight="1">
      <c r="X439" s="866"/>
      <c r="AD439" s="264"/>
    </row>
    <row r="440" spans="24:30" ht="15.75" customHeight="1">
      <c r="X440" s="866"/>
      <c r="AD440" s="264"/>
    </row>
    <row r="441" spans="24:30" ht="15.75" customHeight="1">
      <c r="X441" s="866"/>
      <c r="AD441" s="264"/>
    </row>
    <row r="442" spans="24:30" ht="15.75" customHeight="1">
      <c r="X442" s="866"/>
      <c r="AD442" s="264"/>
    </row>
    <row r="443" spans="24:30" ht="15.75" customHeight="1">
      <c r="X443" s="866"/>
      <c r="AD443" s="264"/>
    </row>
    <row r="444" spans="24:30" ht="15.75" customHeight="1">
      <c r="X444" s="866"/>
      <c r="AD444" s="264"/>
    </row>
    <row r="445" spans="24:30" ht="15.75" customHeight="1">
      <c r="X445" s="866"/>
      <c r="AD445" s="264"/>
    </row>
    <row r="446" spans="24:30" ht="15.75" customHeight="1">
      <c r="X446" s="866"/>
      <c r="AD446" s="264"/>
    </row>
    <row r="447" spans="24:30" ht="15.75" customHeight="1">
      <c r="X447" s="866"/>
      <c r="AD447" s="264"/>
    </row>
    <row r="448" spans="24:30" ht="15.75" customHeight="1">
      <c r="X448" s="866"/>
      <c r="AD448" s="264"/>
    </row>
    <row r="449" spans="24:30" ht="15.75" customHeight="1">
      <c r="X449" s="866"/>
      <c r="AD449" s="264"/>
    </row>
    <row r="450" spans="24:30" ht="15.75" customHeight="1">
      <c r="X450" s="866"/>
      <c r="AD450" s="264"/>
    </row>
    <row r="451" spans="24:30" ht="15.75" customHeight="1">
      <c r="X451" s="866"/>
      <c r="AD451" s="264"/>
    </row>
    <row r="452" spans="24:30" ht="15.75" customHeight="1">
      <c r="X452" s="866"/>
      <c r="AD452" s="264"/>
    </row>
    <row r="453" spans="24:30" ht="15.75" customHeight="1">
      <c r="X453" s="866"/>
      <c r="AD453" s="264"/>
    </row>
    <row r="454" spans="24:30" ht="15.75" customHeight="1">
      <c r="X454" s="866"/>
      <c r="AD454" s="264"/>
    </row>
    <row r="455" spans="24:30" ht="15.75" customHeight="1">
      <c r="X455" s="866"/>
      <c r="AD455" s="264"/>
    </row>
    <row r="456" spans="24:30" ht="15.75" customHeight="1">
      <c r="X456" s="866"/>
      <c r="AD456" s="264"/>
    </row>
    <row r="457" spans="24:30" ht="15.75" customHeight="1">
      <c r="X457" s="866"/>
      <c r="AD457" s="264"/>
    </row>
    <row r="458" spans="24:30" ht="15.75" customHeight="1">
      <c r="X458" s="866"/>
      <c r="AD458" s="264"/>
    </row>
    <row r="459" spans="24:30" ht="15.75" customHeight="1">
      <c r="X459" s="866"/>
      <c r="AD459" s="264"/>
    </row>
    <row r="460" spans="24:30" ht="15.75" customHeight="1">
      <c r="X460" s="866"/>
      <c r="AD460" s="264"/>
    </row>
    <row r="461" spans="24:30" ht="15.75" customHeight="1">
      <c r="X461" s="866"/>
      <c r="AD461" s="264"/>
    </row>
    <row r="462" spans="24:30" ht="15.75" customHeight="1">
      <c r="X462" s="866"/>
      <c r="AD462" s="264"/>
    </row>
    <row r="463" spans="24:30" ht="15.75" customHeight="1">
      <c r="X463" s="866"/>
      <c r="AD463" s="264"/>
    </row>
    <row r="464" spans="24:30" ht="15.75" customHeight="1">
      <c r="X464" s="866"/>
      <c r="AD464" s="264"/>
    </row>
    <row r="465" spans="24:30" ht="15.75" customHeight="1">
      <c r="X465" s="866"/>
      <c r="AD465" s="264"/>
    </row>
    <row r="466" spans="24:30" ht="15.75" customHeight="1">
      <c r="X466" s="866"/>
      <c r="AD466" s="264"/>
    </row>
    <row r="467" spans="24:30" ht="15.75" customHeight="1">
      <c r="X467" s="866"/>
      <c r="AD467" s="264"/>
    </row>
    <row r="468" spans="24:30" ht="15.75" customHeight="1">
      <c r="X468" s="866"/>
      <c r="AD468" s="264"/>
    </row>
    <row r="469" spans="24:30" ht="15.75" customHeight="1">
      <c r="X469" s="866"/>
      <c r="AD469" s="264"/>
    </row>
    <row r="470" spans="24:30" ht="15.75" customHeight="1">
      <c r="X470" s="866"/>
      <c r="AD470" s="264"/>
    </row>
    <row r="471" spans="24:30" ht="15.75" customHeight="1">
      <c r="X471" s="866"/>
      <c r="AD471" s="264"/>
    </row>
    <row r="472" spans="24:30" ht="15.75" customHeight="1">
      <c r="X472" s="866"/>
      <c r="AD472" s="264"/>
    </row>
    <row r="473" spans="24:30" ht="15.75" customHeight="1">
      <c r="X473" s="866"/>
      <c r="AD473" s="264"/>
    </row>
    <row r="474" spans="24:30" ht="15.75" customHeight="1">
      <c r="X474" s="866"/>
      <c r="AD474" s="264"/>
    </row>
    <row r="475" spans="24:30" ht="15.75" customHeight="1">
      <c r="X475" s="866"/>
      <c r="AD475" s="264"/>
    </row>
    <row r="476" spans="24:30" ht="15.75" customHeight="1">
      <c r="X476" s="866"/>
      <c r="AD476" s="264"/>
    </row>
    <row r="477" spans="24:30" ht="15.75" customHeight="1">
      <c r="X477" s="866"/>
      <c r="AD477" s="264"/>
    </row>
    <row r="478" spans="24:30" ht="15.75" customHeight="1">
      <c r="X478" s="866"/>
      <c r="AD478" s="264"/>
    </row>
    <row r="479" spans="24:30" ht="15.75" customHeight="1">
      <c r="X479" s="866"/>
      <c r="AD479" s="264"/>
    </row>
    <row r="480" spans="24:30" ht="15.75" customHeight="1">
      <c r="X480" s="866"/>
      <c r="AD480" s="264"/>
    </row>
    <row r="481" spans="24:30" ht="15.75" customHeight="1">
      <c r="X481" s="866"/>
      <c r="AD481" s="264"/>
    </row>
    <row r="482" spans="24:30" ht="15.75" customHeight="1">
      <c r="X482" s="866"/>
      <c r="AD482" s="264"/>
    </row>
    <row r="483" spans="24:30" ht="15.75" customHeight="1">
      <c r="X483" s="866"/>
      <c r="AD483" s="264"/>
    </row>
    <row r="484" spans="24:30" ht="15.75" customHeight="1">
      <c r="X484" s="866"/>
      <c r="AD484" s="264"/>
    </row>
    <row r="485" spans="24:30" ht="15.75" customHeight="1">
      <c r="X485" s="866"/>
      <c r="AD485" s="264"/>
    </row>
    <row r="486" spans="24:30" ht="15.75" customHeight="1">
      <c r="X486" s="866"/>
      <c r="AD486" s="264"/>
    </row>
    <row r="487" spans="24:30" ht="15.75" customHeight="1">
      <c r="X487" s="866"/>
      <c r="AD487" s="264"/>
    </row>
    <row r="488" spans="24:30" ht="15.75" customHeight="1">
      <c r="X488" s="866"/>
      <c r="AD488" s="264"/>
    </row>
    <row r="489" spans="24:30" ht="15.75" customHeight="1">
      <c r="AD489" s="41"/>
    </row>
    <row r="490" spans="24:30" ht="15.75" customHeight="1">
      <c r="AD490" s="41"/>
    </row>
    <row r="491" spans="24:30" ht="15.75" customHeight="1">
      <c r="AD491" s="41"/>
    </row>
    <row r="492" spans="24:30" ht="15.75" customHeight="1">
      <c r="AD492" s="41"/>
    </row>
    <row r="493" spans="24:30" ht="15.75" customHeight="1">
      <c r="AD493" s="41"/>
    </row>
    <row r="494" spans="24:30" ht="15.75" customHeight="1">
      <c r="AD494" s="41"/>
    </row>
    <row r="495" spans="24:30" ht="15.75" customHeight="1">
      <c r="AD495" s="41"/>
    </row>
    <row r="496" spans="24:30" ht="15.75" customHeight="1">
      <c r="AD496" s="41"/>
    </row>
    <row r="497" spans="30:30" ht="15.75" customHeight="1">
      <c r="AD497" s="41"/>
    </row>
    <row r="498" spans="30:30" ht="15.75" customHeight="1">
      <c r="AD498" s="41"/>
    </row>
    <row r="499" spans="30:30" ht="15.75" customHeight="1">
      <c r="AD499" s="41"/>
    </row>
    <row r="500" spans="30:30" ht="15.75" customHeight="1">
      <c r="AD500" s="41"/>
    </row>
    <row r="501" spans="30:30" ht="15.75" customHeight="1">
      <c r="AD501" s="41"/>
    </row>
    <row r="502" spans="30:30" ht="15.75" customHeight="1">
      <c r="AD502" s="41"/>
    </row>
    <row r="503" spans="30:30" ht="15.75" customHeight="1">
      <c r="AD503" s="41"/>
    </row>
    <row r="504" spans="30:30" ht="15.75" customHeight="1">
      <c r="AD504" s="41"/>
    </row>
    <row r="505" spans="30:30" ht="15.75" customHeight="1">
      <c r="AD505" s="41"/>
    </row>
    <row r="506" spans="30:30" ht="15.75" customHeight="1">
      <c r="AD506" s="41"/>
    </row>
    <row r="507" spans="30:30" ht="15.75" customHeight="1">
      <c r="AD507" s="41"/>
    </row>
    <row r="508" spans="30:30" ht="15.75" customHeight="1">
      <c r="AD508" s="41"/>
    </row>
    <row r="509" spans="30:30" ht="15.75" customHeight="1">
      <c r="AD509" s="41"/>
    </row>
    <row r="510" spans="30:30" ht="15.75" customHeight="1">
      <c r="AD510" s="41"/>
    </row>
    <row r="511" spans="30:30" ht="15.75" customHeight="1">
      <c r="AD511" s="41"/>
    </row>
    <row r="512" spans="30:30" ht="15.75" customHeight="1">
      <c r="AD512" s="41"/>
    </row>
    <row r="513" spans="30:30" ht="15.75" customHeight="1">
      <c r="AD513" s="41"/>
    </row>
    <row r="514" spans="30:30" ht="15.75" customHeight="1">
      <c r="AD514" s="41"/>
    </row>
    <row r="515" spans="30:30" ht="15.75" customHeight="1">
      <c r="AD515" s="41"/>
    </row>
    <row r="516" spans="30:30" ht="15.75" customHeight="1">
      <c r="AD516" s="41"/>
    </row>
    <row r="517" spans="30:30" ht="15.75" customHeight="1">
      <c r="AD517" s="41"/>
    </row>
    <row r="518" spans="30:30" ht="15.75" customHeight="1">
      <c r="AD518" s="41"/>
    </row>
    <row r="519" spans="30:30" ht="15.75" customHeight="1">
      <c r="AD519" s="41"/>
    </row>
    <row r="520" spans="30:30" ht="15.75" customHeight="1">
      <c r="AD520" s="41"/>
    </row>
    <row r="521" spans="30:30" ht="15.75" customHeight="1">
      <c r="AD521" s="41"/>
    </row>
    <row r="522" spans="30:30" ht="15.75" customHeight="1">
      <c r="AD522" s="41"/>
    </row>
    <row r="523" spans="30:30" ht="15.75" customHeight="1">
      <c r="AD523" s="41"/>
    </row>
    <row r="524" spans="30:30" ht="15.75" customHeight="1">
      <c r="AD524" s="41"/>
    </row>
    <row r="525" spans="30:30" ht="15.75" customHeight="1">
      <c r="AD525" s="41"/>
    </row>
    <row r="526" spans="30:30" ht="15.75" customHeight="1">
      <c r="AD526" s="41"/>
    </row>
    <row r="527" spans="30:30" ht="15.75" customHeight="1">
      <c r="AD527" s="41"/>
    </row>
    <row r="528" spans="30:30" ht="15.75" customHeight="1">
      <c r="AD528" s="41"/>
    </row>
    <row r="529" spans="30:30" ht="15.75" customHeight="1">
      <c r="AD529" s="41"/>
    </row>
    <row r="530" spans="30:30" ht="15.75" customHeight="1">
      <c r="AD530" s="41"/>
    </row>
    <row r="531" spans="30:30" ht="15.75" customHeight="1">
      <c r="AD531" s="41"/>
    </row>
    <row r="532" spans="30:30" ht="15.75" customHeight="1">
      <c r="AD532" s="41"/>
    </row>
    <row r="533" spans="30:30" ht="15.75" customHeight="1">
      <c r="AD533" s="41"/>
    </row>
    <row r="534" spans="30:30" ht="15.75" customHeight="1">
      <c r="AD534" s="41"/>
    </row>
    <row r="535" spans="30:30" ht="15.75" customHeight="1">
      <c r="AD535" s="41"/>
    </row>
    <row r="536" spans="30:30" ht="15.75" customHeight="1">
      <c r="AD536" s="41"/>
    </row>
    <row r="537" spans="30:30" ht="15.75" customHeight="1">
      <c r="AD537" s="41"/>
    </row>
    <row r="538" spans="30:30" ht="15.75" customHeight="1">
      <c r="AD538" s="41"/>
    </row>
    <row r="539" spans="30:30" ht="15.75" customHeight="1">
      <c r="AD539" s="41"/>
    </row>
    <row r="540" spans="30:30" ht="15.75" customHeight="1">
      <c r="AD540" s="41"/>
    </row>
    <row r="541" spans="30:30" ht="15.75" customHeight="1">
      <c r="AD541" s="41"/>
    </row>
    <row r="542" spans="30:30" ht="15.75" customHeight="1">
      <c r="AD542" s="41"/>
    </row>
    <row r="543" spans="30:30" ht="15.75" customHeight="1">
      <c r="AD543" s="41"/>
    </row>
    <row r="544" spans="30:30" ht="15.75" customHeight="1">
      <c r="AD544" s="41"/>
    </row>
    <row r="545" spans="30:30" ht="15.75" customHeight="1">
      <c r="AD545" s="41"/>
    </row>
    <row r="546" spans="30:30" ht="15.75" customHeight="1">
      <c r="AD546" s="41"/>
    </row>
    <row r="547" spans="30:30" ht="15.75" customHeight="1">
      <c r="AD547" s="41"/>
    </row>
    <row r="548" spans="30:30" ht="15.75" customHeight="1">
      <c r="AD548" s="41"/>
    </row>
    <row r="549" spans="30:30" ht="15.75" customHeight="1">
      <c r="AD549" s="41"/>
    </row>
    <row r="550" spans="30:30" ht="15.75" customHeight="1">
      <c r="AD550" s="41"/>
    </row>
    <row r="551" spans="30:30" ht="15.75" customHeight="1">
      <c r="AD551" s="41"/>
    </row>
    <row r="552" spans="30:30" ht="15.75" customHeight="1">
      <c r="AD552" s="41"/>
    </row>
    <row r="553" spans="30:30" ht="15.75" customHeight="1">
      <c r="AD553" s="41"/>
    </row>
    <row r="554" spans="30:30" ht="15.75" customHeight="1">
      <c r="AD554" s="41"/>
    </row>
    <row r="555" spans="30:30" ht="15.75" customHeight="1">
      <c r="AD555" s="41"/>
    </row>
    <row r="556" spans="30:30" ht="15.75" customHeight="1">
      <c r="AD556" s="41"/>
    </row>
    <row r="557" spans="30:30" ht="15.75" customHeight="1">
      <c r="AD557" s="41"/>
    </row>
    <row r="558" spans="30:30" ht="15.75" customHeight="1">
      <c r="AD558" s="41"/>
    </row>
    <row r="559" spans="30:30" ht="15.75" customHeight="1">
      <c r="AD559" s="41"/>
    </row>
    <row r="560" spans="30:30" ht="15.75" customHeight="1">
      <c r="AD560" s="41"/>
    </row>
    <row r="561" spans="30:30" ht="15.75" customHeight="1">
      <c r="AD561" s="41"/>
    </row>
    <row r="562" spans="30:30" ht="15.75" customHeight="1">
      <c r="AD562" s="41"/>
    </row>
    <row r="563" spans="30:30" ht="15.75" customHeight="1">
      <c r="AD563" s="41"/>
    </row>
    <row r="564" spans="30:30" ht="15.75" customHeight="1">
      <c r="AD564" s="41"/>
    </row>
    <row r="565" spans="30:30" ht="15.75" customHeight="1">
      <c r="AD565" s="41"/>
    </row>
    <row r="566" spans="30:30" ht="15.75" customHeight="1">
      <c r="AD566" s="41"/>
    </row>
    <row r="567" spans="30:30" ht="15.75" customHeight="1">
      <c r="AD567" s="41"/>
    </row>
    <row r="568" spans="30:30" ht="15.75" customHeight="1">
      <c r="AD568" s="41"/>
    </row>
    <row r="569" spans="30:30" ht="15.75" customHeight="1">
      <c r="AD569" s="41"/>
    </row>
    <row r="570" spans="30:30" ht="15.75" customHeight="1">
      <c r="AD570" s="41"/>
    </row>
    <row r="571" spans="30:30" ht="15.75" customHeight="1">
      <c r="AD571" s="41"/>
    </row>
    <row r="572" spans="30:30" ht="15.75" customHeight="1">
      <c r="AD572" s="41"/>
    </row>
    <row r="573" spans="30:30" ht="15.75" customHeight="1">
      <c r="AD573" s="41"/>
    </row>
    <row r="574" spans="30:30" ht="15.75" customHeight="1">
      <c r="AD574" s="41"/>
    </row>
    <row r="575" spans="30:30" ht="15.75" customHeight="1">
      <c r="AD575" s="41"/>
    </row>
    <row r="576" spans="30:30" ht="15.75" customHeight="1">
      <c r="AD576" s="41"/>
    </row>
    <row r="577" spans="30:30" ht="15.75" customHeight="1">
      <c r="AD577" s="41"/>
    </row>
    <row r="578" spans="30:30" ht="15.75" customHeight="1">
      <c r="AD578" s="41"/>
    </row>
    <row r="579" spans="30:30" ht="15.75" customHeight="1">
      <c r="AD579" s="41"/>
    </row>
    <row r="580" spans="30:30" ht="15.75" customHeight="1">
      <c r="AD580" s="41"/>
    </row>
    <row r="581" spans="30:30" ht="15.75" customHeight="1">
      <c r="AD581" s="41"/>
    </row>
    <row r="582" spans="30:30" ht="15.75" customHeight="1">
      <c r="AD582" s="41"/>
    </row>
    <row r="583" spans="30:30" ht="15.75" customHeight="1">
      <c r="AD583" s="41"/>
    </row>
    <row r="584" spans="30:30" ht="15.75" customHeight="1">
      <c r="AD584" s="41"/>
    </row>
    <row r="585" spans="30:30" ht="15.75" customHeight="1">
      <c r="AD585" s="41"/>
    </row>
    <row r="586" spans="30:30" ht="15.75" customHeight="1">
      <c r="AD586" s="41"/>
    </row>
    <row r="587" spans="30:30" ht="15.75" customHeight="1">
      <c r="AD587" s="41"/>
    </row>
    <row r="588" spans="30:30" ht="15.75" customHeight="1">
      <c r="AD588" s="41"/>
    </row>
    <row r="589" spans="30:30" ht="15.75" customHeight="1">
      <c r="AD589" s="41"/>
    </row>
    <row r="590" spans="30:30" ht="15.75" customHeight="1">
      <c r="AD590" s="41"/>
    </row>
    <row r="591" spans="30:30" ht="15.75" customHeight="1">
      <c r="AD591" s="41"/>
    </row>
    <row r="592" spans="30:30" ht="15.75" customHeight="1">
      <c r="AD592" s="41"/>
    </row>
    <row r="593" spans="30:30" ht="15.75" customHeight="1">
      <c r="AD593" s="41"/>
    </row>
    <row r="594" spans="30:30" ht="15.75" customHeight="1">
      <c r="AD594" s="41"/>
    </row>
    <row r="595" spans="30:30" ht="15.75" customHeight="1">
      <c r="AD595" s="41"/>
    </row>
    <row r="596" spans="30:30" ht="15.75" customHeight="1">
      <c r="AD596" s="41"/>
    </row>
    <row r="597" spans="30:30" ht="15.75" customHeight="1">
      <c r="AD597" s="41"/>
    </row>
    <row r="598" spans="30:30" ht="15.75" customHeight="1">
      <c r="AD598" s="41"/>
    </row>
    <row r="599" spans="30:30" ht="15.75" customHeight="1">
      <c r="AD599" s="41"/>
    </row>
    <row r="600" spans="30:30" ht="15.75" customHeight="1">
      <c r="AD600" s="41"/>
    </row>
    <row r="601" spans="30:30" ht="15.75" customHeight="1">
      <c r="AD601" s="41"/>
    </row>
    <row r="602" spans="30:30" ht="15.75" customHeight="1">
      <c r="AD602" s="41"/>
    </row>
    <row r="603" spans="30:30" ht="15.75" customHeight="1">
      <c r="AD603" s="41"/>
    </row>
    <row r="604" spans="30:30" ht="15.75" customHeight="1">
      <c r="AD604" s="41"/>
    </row>
    <row r="605" spans="30:30" ht="15.75" customHeight="1">
      <c r="AD605" s="41"/>
    </row>
    <row r="606" spans="30:30" ht="15.75" customHeight="1">
      <c r="AD606" s="41"/>
    </row>
    <row r="607" spans="30:30" ht="15.75" customHeight="1">
      <c r="AD607" s="41"/>
    </row>
    <row r="608" spans="30:30" ht="15.75" customHeight="1">
      <c r="AD608" s="41"/>
    </row>
    <row r="609" spans="30:30" ht="15.75" customHeight="1">
      <c r="AD609" s="41"/>
    </row>
    <row r="610" spans="30:30" ht="15.75" customHeight="1">
      <c r="AD610" s="41"/>
    </row>
    <row r="611" spans="30:30" ht="15.75" customHeight="1">
      <c r="AD611" s="41"/>
    </row>
    <row r="612" spans="30:30" ht="15.75" customHeight="1">
      <c r="AD612" s="41"/>
    </row>
    <row r="613" spans="30:30" ht="15.75" customHeight="1">
      <c r="AD613" s="41"/>
    </row>
    <row r="614" spans="30:30" ht="15.75" customHeight="1">
      <c r="AD614" s="41"/>
    </row>
    <row r="615" spans="30:30" ht="15.75" customHeight="1">
      <c r="AD615" s="41"/>
    </row>
    <row r="616" spans="30:30" ht="15.75" customHeight="1">
      <c r="AD616" s="41"/>
    </row>
    <row r="617" spans="30:30" ht="15.75" customHeight="1">
      <c r="AD617" s="41"/>
    </row>
    <row r="618" spans="30:30" ht="15.75" customHeight="1">
      <c r="AD618" s="41"/>
    </row>
    <row r="619" spans="30:30" ht="15.75" customHeight="1">
      <c r="AD619" s="41"/>
    </row>
    <row r="620" spans="30:30" ht="15.75" customHeight="1">
      <c r="AD620" s="41"/>
    </row>
    <row r="621" spans="30:30" ht="15.75" customHeight="1">
      <c r="AD621" s="41"/>
    </row>
    <row r="622" spans="30:30" ht="15.75" customHeight="1">
      <c r="AD622" s="41"/>
    </row>
    <row r="623" spans="30:30" ht="15.75" customHeight="1">
      <c r="AD623" s="41"/>
    </row>
    <row r="624" spans="30:30" ht="15.75" customHeight="1">
      <c r="AD624" s="41"/>
    </row>
    <row r="625" spans="30:30" ht="15.75" customHeight="1">
      <c r="AD625" s="41"/>
    </row>
    <row r="626" spans="30:30" ht="15.75" customHeight="1">
      <c r="AD626" s="41"/>
    </row>
    <row r="627" spans="30:30" ht="15.75" customHeight="1">
      <c r="AD627" s="41"/>
    </row>
    <row r="628" spans="30:30" ht="15.75" customHeight="1">
      <c r="AD628" s="41"/>
    </row>
    <row r="629" spans="30:30" ht="15.75" customHeight="1">
      <c r="AD629" s="41"/>
    </row>
    <row r="630" spans="30:30" ht="15.75" customHeight="1">
      <c r="AD630" s="41"/>
    </row>
    <row r="631" spans="30:30" ht="15.75" customHeight="1">
      <c r="AD631" s="41"/>
    </row>
    <row r="632" spans="30:30" ht="15.75" customHeight="1">
      <c r="AD632" s="41"/>
    </row>
    <row r="633" spans="30:30" ht="15.75" customHeight="1">
      <c r="AD633" s="41"/>
    </row>
    <row r="634" spans="30:30" ht="15.75" customHeight="1">
      <c r="AD634" s="41"/>
    </row>
    <row r="635" spans="30:30" ht="15.75" customHeight="1">
      <c r="AD635" s="41"/>
    </row>
    <row r="636" spans="30:30" ht="15.75" customHeight="1">
      <c r="AD636" s="41"/>
    </row>
    <row r="637" spans="30:30" ht="15.75" customHeight="1">
      <c r="AD637" s="41"/>
    </row>
    <row r="638" spans="30:30" ht="15.75" customHeight="1">
      <c r="AD638" s="41"/>
    </row>
    <row r="639" spans="30:30" ht="15.75" customHeight="1">
      <c r="AD639" s="41"/>
    </row>
    <row r="640" spans="30:30" ht="15.75" customHeight="1">
      <c r="AD640" s="41"/>
    </row>
    <row r="641" spans="30:30" ht="15.75" customHeight="1">
      <c r="AD641" s="41"/>
    </row>
    <row r="642" spans="30:30" ht="15.75" customHeight="1">
      <c r="AD642" s="41"/>
    </row>
    <row r="643" spans="30:30" ht="15.75" customHeight="1">
      <c r="AD643" s="41"/>
    </row>
    <row r="644" spans="30:30" ht="15.75" customHeight="1">
      <c r="AD644" s="41"/>
    </row>
    <row r="645" spans="30:30" ht="15.75" customHeight="1">
      <c r="AD645" s="41"/>
    </row>
    <row r="646" spans="30:30" ht="15.75" customHeight="1">
      <c r="AD646" s="41"/>
    </row>
    <row r="647" spans="30:30" ht="15.75" customHeight="1">
      <c r="AD647" s="41"/>
    </row>
    <row r="648" spans="30:30" ht="15.75" customHeight="1">
      <c r="AD648" s="41"/>
    </row>
    <row r="649" spans="30:30" ht="15.75" customHeight="1">
      <c r="AD649" s="41"/>
    </row>
    <row r="650" spans="30:30" ht="15.75" customHeight="1">
      <c r="AD650" s="41"/>
    </row>
    <row r="651" spans="30:30" ht="15.75" customHeight="1">
      <c r="AD651" s="41"/>
    </row>
    <row r="652" spans="30:30" ht="15.75" customHeight="1">
      <c r="AD652" s="41"/>
    </row>
    <row r="653" spans="30:30" ht="15.75" customHeight="1">
      <c r="AD653" s="41"/>
    </row>
    <row r="654" spans="30:30" ht="15.75" customHeight="1">
      <c r="AD654" s="41"/>
    </row>
    <row r="655" spans="30:30" ht="15.75" customHeight="1">
      <c r="AD655" s="41"/>
    </row>
    <row r="656" spans="30:30" ht="15.75" customHeight="1">
      <c r="AD656" s="41"/>
    </row>
    <row r="657" spans="30:30" ht="15.75" customHeight="1">
      <c r="AD657" s="41"/>
    </row>
    <row r="658" spans="30:30" ht="15.75" customHeight="1">
      <c r="AD658" s="41"/>
    </row>
    <row r="659" spans="30:30" ht="15.75" customHeight="1">
      <c r="AD659" s="41"/>
    </row>
    <row r="660" spans="30:30" ht="15.75" customHeight="1">
      <c r="AD660" s="41"/>
    </row>
    <row r="661" spans="30:30" ht="15.75" customHeight="1">
      <c r="AD661" s="41"/>
    </row>
    <row r="662" spans="30:30" ht="15.75" customHeight="1">
      <c r="AD662" s="41"/>
    </row>
    <row r="663" spans="30:30" ht="15.75" customHeight="1">
      <c r="AD663" s="41"/>
    </row>
    <row r="664" spans="30:30" ht="15.75" customHeight="1">
      <c r="AD664" s="41"/>
    </row>
    <row r="665" spans="30:30" ht="15.75" customHeight="1">
      <c r="AD665" s="41"/>
    </row>
    <row r="666" spans="30:30" ht="15.75" customHeight="1">
      <c r="AD666" s="41"/>
    </row>
    <row r="667" spans="30:30" ht="15.75" customHeight="1">
      <c r="AD667" s="41"/>
    </row>
    <row r="668" spans="30:30" ht="15.75" customHeight="1">
      <c r="AD668" s="41"/>
    </row>
    <row r="669" spans="30:30" ht="15.75" customHeight="1">
      <c r="AD669" s="41"/>
    </row>
    <row r="670" spans="30:30" ht="15.75" customHeight="1">
      <c r="AD670" s="41"/>
    </row>
    <row r="671" spans="30:30" ht="15.75" customHeight="1">
      <c r="AD671" s="41"/>
    </row>
    <row r="672" spans="30:30" ht="15.75" customHeight="1">
      <c r="AD672" s="41"/>
    </row>
    <row r="673" spans="30:30" ht="15.75" customHeight="1">
      <c r="AD673" s="41"/>
    </row>
    <row r="674" spans="30:30" ht="15.75" customHeight="1">
      <c r="AD674" s="41"/>
    </row>
    <row r="675" spans="30:30" ht="15.75" customHeight="1">
      <c r="AD675" s="41"/>
    </row>
    <row r="676" spans="30:30" ht="15.75" customHeight="1">
      <c r="AD676" s="41"/>
    </row>
    <row r="677" spans="30:30" ht="15.75" customHeight="1">
      <c r="AD677" s="41"/>
    </row>
    <row r="678" spans="30:30" ht="15.75" customHeight="1">
      <c r="AD678" s="41"/>
    </row>
    <row r="679" spans="30:30" ht="15.75" customHeight="1">
      <c r="AD679" s="41"/>
    </row>
    <row r="680" spans="30:30" ht="15.75" customHeight="1">
      <c r="AD680" s="41"/>
    </row>
    <row r="681" spans="30:30" ht="15.75" customHeight="1">
      <c r="AD681" s="41"/>
    </row>
    <row r="682" spans="30:30" ht="15.75" customHeight="1">
      <c r="AD682" s="41"/>
    </row>
    <row r="683" spans="30:30" ht="15.75" customHeight="1">
      <c r="AD683" s="41"/>
    </row>
    <row r="684" spans="30:30" ht="15.75" customHeight="1">
      <c r="AD684" s="41"/>
    </row>
    <row r="685" spans="30:30" ht="15.75" customHeight="1">
      <c r="AD685" s="41"/>
    </row>
    <row r="686" spans="30:30" ht="15.75" customHeight="1">
      <c r="AD686" s="41"/>
    </row>
    <row r="687" spans="30:30" ht="15.75" customHeight="1">
      <c r="AD687" s="41"/>
    </row>
    <row r="688" spans="30:30" ht="15.75" customHeight="1">
      <c r="AD688" s="41"/>
    </row>
    <row r="689" spans="30:30" ht="15.75" customHeight="1">
      <c r="AD689" s="41"/>
    </row>
    <row r="690" spans="30:30" ht="15.75" customHeight="1">
      <c r="AD690" s="41"/>
    </row>
    <row r="691" spans="30:30" ht="15.75" customHeight="1">
      <c r="AD691" s="41"/>
    </row>
    <row r="692" spans="30:30" ht="15.75" customHeight="1">
      <c r="AD692" s="41"/>
    </row>
    <row r="693" spans="30:30" ht="15.75" customHeight="1">
      <c r="AD693" s="41"/>
    </row>
    <row r="694" spans="30:30" ht="15.75" customHeight="1">
      <c r="AD694" s="41"/>
    </row>
    <row r="695" spans="30:30" ht="15.75" customHeight="1">
      <c r="AD695" s="41"/>
    </row>
    <row r="696" spans="30:30" ht="15.75" customHeight="1">
      <c r="AD696" s="41"/>
    </row>
    <row r="697" spans="30:30" ht="15.75" customHeight="1">
      <c r="AD697" s="41"/>
    </row>
    <row r="698" spans="30:30" ht="15.75" customHeight="1">
      <c r="AD698" s="41"/>
    </row>
    <row r="699" spans="30:30" ht="15.75" customHeight="1">
      <c r="AD699" s="41"/>
    </row>
    <row r="700" spans="30:30" ht="15.75" customHeight="1">
      <c r="AD700" s="41"/>
    </row>
    <row r="701" spans="30:30" ht="15.75" customHeight="1">
      <c r="AD701" s="41"/>
    </row>
    <row r="702" spans="30:30" ht="15.75" customHeight="1">
      <c r="AD702" s="41"/>
    </row>
    <row r="703" spans="30:30" ht="15.75" customHeight="1">
      <c r="AD703" s="41"/>
    </row>
    <row r="704" spans="30:30" ht="15.75" customHeight="1">
      <c r="AD704" s="41"/>
    </row>
    <row r="705" spans="30:30" ht="15.75" customHeight="1">
      <c r="AD705" s="41"/>
    </row>
    <row r="706" spans="30:30" ht="15.75" customHeight="1">
      <c r="AD706" s="41"/>
    </row>
    <row r="707" spans="30:30" ht="15.75" customHeight="1">
      <c r="AD707" s="41"/>
    </row>
    <row r="708" spans="30:30" ht="15.75" customHeight="1">
      <c r="AD708" s="41"/>
    </row>
    <row r="709" spans="30:30" ht="15.75" customHeight="1">
      <c r="AD709" s="41"/>
    </row>
    <row r="710" spans="30:30" ht="15.75" customHeight="1">
      <c r="AD710" s="41"/>
    </row>
    <row r="711" spans="30:30" ht="15.75" customHeight="1">
      <c r="AD711" s="41"/>
    </row>
    <row r="712" spans="30:30" ht="15.75" customHeight="1">
      <c r="AD712" s="41"/>
    </row>
    <row r="713" spans="30:30" ht="15.75" customHeight="1">
      <c r="AD713" s="41"/>
    </row>
    <row r="714" spans="30:30" ht="15.75" customHeight="1">
      <c r="AD714" s="41"/>
    </row>
    <row r="715" spans="30:30" ht="15.75" customHeight="1">
      <c r="AD715" s="41"/>
    </row>
    <row r="716" spans="30:30" ht="15.75" customHeight="1">
      <c r="AD716" s="41"/>
    </row>
    <row r="717" spans="30:30" ht="15.75" customHeight="1">
      <c r="AD717" s="41"/>
    </row>
    <row r="718" spans="30:30" ht="15.75" customHeight="1">
      <c r="AD718" s="41"/>
    </row>
    <row r="719" spans="30:30" ht="15.75" customHeight="1">
      <c r="AD719" s="41"/>
    </row>
    <row r="720" spans="30:30" ht="15.75" customHeight="1">
      <c r="AD720" s="41"/>
    </row>
    <row r="721" spans="30:30" ht="15.75" customHeight="1">
      <c r="AD721" s="41"/>
    </row>
    <row r="722" spans="30:30" ht="15.75" customHeight="1">
      <c r="AD722" s="41"/>
    </row>
    <row r="723" spans="30:30" ht="15.75" customHeight="1">
      <c r="AD723" s="41"/>
    </row>
    <row r="724" spans="30:30" ht="15.75" customHeight="1">
      <c r="AD724" s="41"/>
    </row>
    <row r="725" spans="30:30" ht="15.75" customHeight="1">
      <c r="AD725" s="41"/>
    </row>
    <row r="726" spans="30:30" ht="15.75" customHeight="1">
      <c r="AD726" s="41"/>
    </row>
    <row r="727" spans="30:30" ht="15.75" customHeight="1">
      <c r="AD727" s="41"/>
    </row>
    <row r="728" spans="30:30" ht="15.75" customHeight="1">
      <c r="AD728" s="41"/>
    </row>
    <row r="729" spans="30:30" ht="15.75" customHeight="1">
      <c r="AD729" s="41"/>
    </row>
    <row r="730" spans="30:30" ht="15.75" customHeight="1">
      <c r="AD730" s="41"/>
    </row>
    <row r="731" spans="30:30" ht="15.75" customHeight="1">
      <c r="AD731" s="41"/>
    </row>
    <row r="732" spans="30:30" ht="15.75" customHeight="1">
      <c r="AD732" s="41"/>
    </row>
    <row r="733" spans="30:30" ht="15.75" customHeight="1">
      <c r="AD733" s="41"/>
    </row>
    <row r="734" spans="30:30" ht="15.75" customHeight="1">
      <c r="AD734" s="41"/>
    </row>
    <row r="735" spans="30:30" ht="15.75" customHeight="1">
      <c r="AD735" s="41"/>
    </row>
    <row r="736" spans="30:30" ht="15.75" customHeight="1">
      <c r="AD736" s="41"/>
    </row>
    <row r="737" spans="30:30" ht="15.75" customHeight="1">
      <c r="AD737" s="41"/>
    </row>
    <row r="738" spans="30:30" ht="15.75" customHeight="1">
      <c r="AD738" s="41"/>
    </row>
    <row r="739" spans="30:30" ht="15.75" customHeight="1">
      <c r="AD739" s="41"/>
    </row>
    <row r="740" spans="30:30" ht="15.75" customHeight="1">
      <c r="AD740" s="41"/>
    </row>
    <row r="741" spans="30:30" ht="15.75" customHeight="1">
      <c r="AD741" s="41"/>
    </row>
    <row r="742" spans="30:30" ht="15.75" customHeight="1">
      <c r="AD742" s="41"/>
    </row>
    <row r="743" spans="30:30" ht="15.75" customHeight="1">
      <c r="AD743" s="41"/>
    </row>
    <row r="744" spans="30:30" ht="15.75" customHeight="1">
      <c r="AD744" s="41"/>
    </row>
    <row r="745" spans="30:30" ht="15.75" customHeight="1">
      <c r="AD745" s="41"/>
    </row>
    <row r="746" spans="30:30" ht="15.75" customHeight="1">
      <c r="AD746" s="41"/>
    </row>
    <row r="747" spans="30:30" ht="15.75" customHeight="1">
      <c r="AD747" s="41"/>
    </row>
    <row r="748" spans="30:30" ht="15.75" customHeight="1">
      <c r="AD748" s="41"/>
    </row>
    <row r="749" spans="30:30" ht="15.75" customHeight="1">
      <c r="AD749" s="41"/>
    </row>
    <row r="750" spans="30:30" ht="15.75" customHeight="1">
      <c r="AD750" s="41"/>
    </row>
    <row r="751" spans="30:30" ht="15.75" customHeight="1">
      <c r="AD751" s="41"/>
    </row>
    <row r="752" spans="30:30" ht="15.75" customHeight="1">
      <c r="AD752" s="41"/>
    </row>
    <row r="753" spans="30:30" ht="15.75" customHeight="1">
      <c r="AD753" s="41"/>
    </row>
    <row r="754" spans="30:30" ht="15.75" customHeight="1">
      <c r="AD754" s="41"/>
    </row>
    <row r="755" spans="30:30" ht="15.75" customHeight="1">
      <c r="AD755" s="41"/>
    </row>
    <row r="756" spans="30:30" ht="15.75" customHeight="1">
      <c r="AD756" s="41"/>
    </row>
    <row r="757" spans="30:30" ht="15.75" customHeight="1">
      <c r="AD757" s="41"/>
    </row>
    <row r="758" spans="30:30" ht="15.75" customHeight="1">
      <c r="AD758" s="41"/>
    </row>
    <row r="759" spans="30:30" ht="15.75" customHeight="1">
      <c r="AD759" s="41"/>
    </row>
    <row r="760" spans="30:30" ht="15.75" customHeight="1">
      <c r="AD760" s="41"/>
    </row>
    <row r="761" spans="30:30" ht="15.75" customHeight="1">
      <c r="AD761" s="41"/>
    </row>
    <row r="762" spans="30:30" ht="15.75" customHeight="1">
      <c r="AD762" s="41"/>
    </row>
    <row r="763" spans="30:30" ht="15.75" customHeight="1">
      <c r="AD763" s="41"/>
    </row>
    <row r="764" spans="30:30" ht="15.75" customHeight="1">
      <c r="AD764" s="41"/>
    </row>
    <row r="765" spans="30:30" ht="15.75" customHeight="1">
      <c r="AD765" s="41"/>
    </row>
    <row r="766" spans="30:30" ht="15.75" customHeight="1">
      <c r="AD766" s="41"/>
    </row>
    <row r="767" spans="30:30" ht="15.75" customHeight="1">
      <c r="AD767" s="41"/>
    </row>
    <row r="768" spans="30:30" ht="15.75" customHeight="1">
      <c r="AD768" s="41"/>
    </row>
    <row r="769" spans="30:30" ht="15.75" customHeight="1">
      <c r="AD769" s="41"/>
    </row>
    <row r="770" spans="30:30" ht="15.75" customHeight="1">
      <c r="AD770" s="41"/>
    </row>
    <row r="771" spans="30:30" ht="15.75" customHeight="1">
      <c r="AD771" s="41"/>
    </row>
    <row r="772" spans="30:30" ht="15.75" customHeight="1">
      <c r="AD772" s="41"/>
    </row>
    <row r="773" spans="30:30" ht="15.75" customHeight="1">
      <c r="AD773" s="41"/>
    </row>
    <row r="774" spans="30:30" ht="15.75" customHeight="1">
      <c r="AD774" s="41"/>
    </row>
    <row r="775" spans="30:30" ht="15.75" customHeight="1">
      <c r="AD775" s="41"/>
    </row>
    <row r="776" spans="30:30" ht="15.75" customHeight="1">
      <c r="AD776" s="41"/>
    </row>
    <row r="777" spans="30:30" ht="15.75" customHeight="1">
      <c r="AD777" s="41"/>
    </row>
    <row r="778" spans="30:30" ht="15.75" customHeight="1">
      <c r="AD778" s="41"/>
    </row>
    <row r="779" spans="30:30" ht="15.75" customHeight="1">
      <c r="AD779" s="41"/>
    </row>
    <row r="780" spans="30:30" ht="15.75" customHeight="1">
      <c r="AD780" s="41"/>
    </row>
    <row r="781" spans="30:30" ht="15.75" customHeight="1">
      <c r="AD781" s="41"/>
    </row>
    <row r="782" spans="30:30" ht="15.75" customHeight="1">
      <c r="AD782" s="41"/>
    </row>
    <row r="783" spans="30:30" ht="15.75" customHeight="1">
      <c r="AD783" s="41"/>
    </row>
    <row r="784" spans="30:30" ht="15.75" customHeight="1">
      <c r="AD784" s="41"/>
    </row>
    <row r="785" spans="30:30" ht="15.75" customHeight="1">
      <c r="AD785" s="41"/>
    </row>
    <row r="786" spans="30:30" ht="15.75" customHeight="1">
      <c r="AD786" s="41"/>
    </row>
    <row r="787" spans="30:30" ht="15.75" customHeight="1">
      <c r="AD787" s="41"/>
    </row>
    <row r="788" spans="30:30" ht="15.75" customHeight="1">
      <c r="AD788" s="41"/>
    </row>
    <row r="789" spans="30:30" ht="15.75" customHeight="1">
      <c r="AD789" s="41"/>
    </row>
    <row r="790" spans="30:30" ht="15.75" customHeight="1">
      <c r="AD790" s="41"/>
    </row>
    <row r="791" spans="30:30" ht="15.75" customHeight="1">
      <c r="AD791" s="41"/>
    </row>
    <row r="792" spans="30:30" ht="15.75" customHeight="1">
      <c r="AD792" s="41"/>
    </row>
    <row r="793" spans="30:30" ht="15.75" customHeight="1">
      <c r="AD793" s="41"/>
    </row>
    <row r="794" spans="30:30" ht="15.75" customHeight="1">
      <c r="AD794" s="41"/>
    </row>
    <row r="795" spans="30:30" ht="15.75" customHeight="1">
      <c r="AD795" s="41"/>
    </row>
    <row r="796" spans="30:30" ht="15.75" customHeight="1">
      <c r="AD796" s="41"/>
    </row>
    <row r="797" spans="30:30" ht="15.75" customHeight="1">
      <c r="AD797" s="41"/>
    </row>
    <row r="798" spans="30:30" ht="15.75" customHeight="1">
      <c r="AD798" s="41"/>
    </row>
    <row r="799" spans="30:30" ht="15.75" customHeight="1">
      <c r="AD799" s="41"/>
    </row>
    <row r="800" spans="30:30" ht="15.75" customHeight="1">
      <c r="AD800" s="41"/>
    </row>
    <row r="801" spans="30:30" ht="15.75" customHeight="1">
      <c r="AD801" s="41"/>
    </row>
    <row r="802" spans="30:30" ht="15.75" customHeight="1">
      <c r="AD802" s="41"/>
    </row>
    <row r="803" spans="30:30" ht="15.75" customHeight="1">
      <c r="AD803" s="41"/>
    </row>
    <row r="804" spans="30:30" ht="15.75" customHeight="1">
      <c r="AD804" s="41"/>
    </row>
    <row r="805" spans="30:30" ht="15.75" customHeight="1">
      <c r="AD805" s="41"/>
    </row>
    <row r="806" spans="30:30" ht="15.75" customHeight="1">
      <c r="AD806" s="41"/>
    </row>
    <row r="807" spans="30:30" ht="15.75" customHeight="1">
      <c r="AD807" s="41"/>
    </row>
    <row r="808" spans="30:30" ht="15.75" customHeight="1">
      <c r="AD808" s="41"/>
    </row>
    <row r="809" spans="30:30" ht="15.75" customHeight="1">
      <c r="AD809" s="41"/>
    </row>
    <row r="810" spans="30:30" ht="15.75" customHeight="1">
      <c r="AD810" s="41"/>
    </row>
    <row r="811" spans="30:30" ht="15.75" customHeight="1">
      <c r="AD811" s="41"/>
    </row>
    <row r="812" spans="30:30" ht="15.75" customHeight="1">
      <c r="AD812" s="41"/>
    </row>
    <row r="813" spans="30:30" ht="15.75" customHeight="1">
      <c r="AD813" s="41"/>
    </row>
    <row r="814" spans="30:30" ht="15.75" customHeight="1">
      <c r="AD814" s="41"/>
    </row>
    <row r="815" spans="30:30" ht="15.75" customHeight="1">
      <c r="AD815" s="41"/>
    </row>
    <row r="816" spans="30:30" ht="15.75" customHeight="1">
      <c r="AD816" s="41"/>
    </row>
    <row r="817" spans="30:30" ht="15.75" customHeight="1">
      <c r="AD817" s="41"/>
    </row>
    <row r="818" spans="30:30" ht="15.75" customHeight="1">
      <c r="AD818" s="41"/>
    </row>
    <row r="819" spans="30:30" ht="15.75" customHeight="1">
      <c r="AD819" s="41"/>
    </row>
    <row r="820" spans="30:30" ht="15.75" customHeight="1">
      <c r="AD820" s="41"/>
    </row>
    <row r="821" spans="30:30" ht="15.75" customHeight="1">
      <c r="AD821" s="41"/>
    </row>
    <row r="822" spans="30:30" ht="15.75" customHeight="1">
      <c r="AD822" s="41"/>
    </row>
    <row r="823" spans="30:30" ht="15.75" customHeight="1">
      <c r="AD823" s="41"/>
    </row>
    <row r="824" spans="30:30" ht="15.75" customHeight="1">
      <c r="AD824" s="41"/>
    </row>
    <row r="825" spans="30:30" ht="15.75" customHeight="1">
      <c r="AD825" s="41"/>
    </row>
    <row r="826" spans="30:30" ht="15.75" customHeight="1">
      <c r="AD826" s="41"/>
    </row>
    <row r="827" spans="30:30" ht="15.75" customHeight="1">
      <c r="AD827" s="41"/>
    </row>
    <row r="828" spans="30:30" ht="15.75" customHeight="1">
      <c r="AD828" s="41"/>
    </row>
    <row r="829" spans="30:30" ht="15.75" customHeight="1">
      <c r="AD829" s="41"/>
    </row>
    <row r="830" spans="30:30" ht="15.75" customHeight="1">
      <c r="AD830" s="41"/>
    </row>
    <row r="831" spans="30:30" ht="15.75" customHeight="1">
      <c r="AD831" s="41"/>
    </row>
    <row r="832" spans="30:30" ht="15.75" customHeight="1">
      <c r="AD832" s="41"/>
    </row>
    <row r="833" spans="30:30" ht="15.75" customHeight="1">
      <c r="AD833" s="41"/>
    </row>
    <row r="834" spans="30:30" ht="15.75" customHeight="1">
      <c r="AD834" s="41"/>
    </row>
    <row r="835" spans="30:30" ht="15.75" customHeight="1">
      <c r="AD835" s="41"/>
    </row>
    <row r="836" spans="30:30" ht="15.75" customHeight="1">
      <c r="AD836" s="41"/>
    </row>
    <row r="837" spans="30:30" ht="15.75" customHeight="1">
      <c r="AD837" s="41"/>
    </row>
    <row r="838" spans="30:30" ht="15.75" customHeight="1">
      <c r="AD838" s="41"/>
    </row>
    <row r="839" spans="30:30" ht="15.75" customHeight="1">
      <c r="AD839" s="41"/>
    </row>
    <row r="840" spans="30:30" ht="15.75" customHeight="1">
      <c r="AD840" s="41"/>
    </row>
    <row r="841" spans="30:30" ht="15.75" customHeight="1">
      <c r="AD841" s="41"/>
    </row>
    <row r="842" spans="30:30" ht="15.75" customHeight="1">
      <c r="AD842" s="41"/>
    </row>
    <row r="843" spans="30:30" ht="15.75" customHeight="1">
      <c r="AD843" s="41"/>
    </row>
    <row r="844" spans="30:30" ht="15.75" customHeight="1">
      <c r="AD844" s="41"/>
    </row>
    <row r="845" spans="30:30" ht="15.75" customHeight="1">
      <c r="AD845" s="41"/>
    </row>
    <row r="846" spans="30:30" ht="15.75" customHeight="1">
      <c r="AD846" s="41"/>
    </row>
    <row r="847" spans="30:30" ht="15.75" customHeight="1">
      <c r="AD847" s="41"/>
    </row>
    <row r="848" spans="30:30" ht="15.75" customHeight="1">
      <c r="AD848" s="41"/>
    </row>
    <row r="849" spans="30:30" ht="15.75" customHeight="1">
      <c r="AD849" s="41"/>
    </row>
    <row r="850" spans="30:30" ht="15.75" customHeight="1">
      <c r="AD850" s="41"/>
    </row>
    <row r="851" spans="30:30" ht="15.75" customHeight="1">
      <c r="AD851" s="41"/>
    </row>
    <row r="852" spans="30:30" ht="15.75" customHeight="1">
      <c r="AD852" s="41"/>
    </row>
    <row r="853" spans="30:30" ht="15.75" customHeight="1">
      <c r="AD853" s="41"/>
    </row>
    <row r="854" spans="30:30" ht="15.75" customHeight="1">
      <c r="AD854" s="41"/>
    </row>
    <row r="855" spans="30:30" ht="15.75" customHeight="1">
      <c r="AD855" s="41"/>
    </row>
    <row r="856" spans="30:30" ht="15.75" customHeight="1">
      <c r="AD856" s="41"/>
    </row>
    <row r="857" spans="30:30" ht="15.75" customHeight="1">
      <c r="AD857" s="41"/>
    </row>
    <row r="858" spans="30:30" ht="15.75" customHeight="1">
      <c r="AD858" s="41"/>
    </row>
    <row r="859" spans="30:30" ht="15.75" customHeight="1">
      <c r="AD859" s="41"/>
    </row>
    <row r="860" spans="30:30" ht="15.75" customHeight="1">
      <c r="AD860" s="41"/>
    </row>
    <row r="861" spans="30:30" ht="15.75" customHeight="1">
      <c r="AD861" s="41"/>
    </row>
    <row r="862" spans="30:30" ht="15.75" customHeight="1">
      <c r="AD862" s="41"/>
    </row>
    <row r="863" spans="30:30" ht="15.75" customHeight="1">
      <c r="AD863" s="41"/>
    </row>
    <row r="864" spans="30:30" ht="15.75" customHeight="1">
      <c r="AD864" s="41"/>
    </row>
    <row r="865" spans="30:30" ht="15.75" customHeight="1">
      <c r="AD865" s="41"/>
    </row>
    <row r="866" spans="30:30" ht="15.75" customHeight="1">
      <c r="AD866" s="41"/>
    </row>
    <row r="867" spans="30:30" ht="15.75" customHeight="1">
      <c r="AD867" s="41"/>
    </row>
    <row r="868" spans="30:30" ht="15.75" customHeight="1">
      <c r="AD868" s="41"/>
    </row>
    <row r="869" spans="30:30" ht="15.75" customHeight="1">
      <c r="AD869" s="41"/>
    </row>
    <row r="870" spans="30:30" ht="15.75" customHeight="1">
      <c r="AD870" s="41"/>
    </row>
    <row r="871" spans="30:30" ht="15.75" customHeight="1">
      <c r="AD871" s="41"/>
    </row>
    <row r="872" spans="30:30" ht="15.75" customHeight="1">
      <c r="AD872" s="41"/>
    </row>
    <row r="873" spans="30:30" ht="15.75" customHeight="1">
      <c r="AD873" s="41"/>
    </row>
    <row r="874" spans="30:30" ht="15.75" customHeight="1">
      <c r="AD874" s="41"/>
    </row>
    <row r="875" spans="30:30" ht="15.75" customHeight="1">
      <c r="AD875" s="41"/>
    </row>
    <row r="876" spans="30:30" ht="15.75" customHeight="1">
      <c r="AD876" s="41"/>
    </row>
    <row r="877" spans="30:30" ht="15.75" customHeight="1">
      <c r="AD877" s="41"/>
    </row>
    <row r="878" spans="30:30" ht="15.75" customHeight="1">
      <c r="AD878" s="41"/>
    </row>
    <row r="879" spans="30:30" ht="15.75" customHeight="1">
      <c r="AD879" s="41"/>
    </row>
    <row r="880" spans="30:30" ht="15.75" customHeight="1">
      <c r="AD880" s="41"/>
    </row>
    <row r="881" spans="30:30" ht="15.75" customHeight="1">
      <c r="AD881" s="41"/>
    </row>
    <row r="882" spans="30:30" ht="15.75" customHeight="1">
      <c r="AD882" s="41"/>
    </row>
    <row r="883" spans="30:30" ht="15.75" customHeight="1">
      <c r="AD883" s="41"/>
    </row>
    <row r="884" spans="30:30" ht="15.75" customHeight="1">
      <c r="AD884" s="41"/>
    </row>
    <row r="885" spans="30:30" ht="15.75" customHeight="1">
      <c r="AD885" s="41"/>
    </row>
    <row r="886" spans="30:30" ht="15.75" customHeight="1">
      <c r="AD886" s="41"/>
    </row>
    <row r="887" spans="30:30" ht="15.75" customHeight="1">
      <c r="AD887" s="41"/>
    </row>
    <row r="888" spans="30:30" ht="15.75" customHeight="1">
      <c r="AD888" s="41"/>
    </row>
    <row r="889" spans="30:30" ht="15.75" customHeight="1">
      <c r="AD889" s="41"/>
    </row>
    <row r="890" spans="30:30" ht="15.75" customHeight="1">
      <c r="AD890" s="41"/>
    </row>
    <row r="891" spans="30:30" ht="15.75" customHeight="1">
      <c r="AD891" s="41"/>
    </row>
    <row r="892" spans="30:30" ht="15.75" customHeight="1">
      <c r="AD892" s="41"/>
    </row>
    <row r="893" spans="30:30" ht="15.75" customHeight="1">
      <c r="AD893" s="41"/>
    </row>
    <row r="894" spans="30:30" ht="15.75" customHeight="1">
      <c r="AD894" s="41"/>
    </row>
    <row r="895" spans="30:30" ht="15.75" customHeight="1">
      <c r="AD895" s="41"/>
    </row>
    <row r="896" spans="30:30" ht="15.75" customHeight="1">
      <c r="AD896" s="41"/>
    </row>
    <row r="897" spans="30:30" ht="15.75" customHeight="1">
      <c r="AD897" s="41"/>
    </row>
    <row r="898" spans="30:30" ht="15.75" customHeight="1">
      <c r="AD898" s="41"/>
    </row>
    <row r="899" spans="30:30" ht="15.75" customHeight="1">
      <c r="AD899" s="41"/>
    </row>
    <row r="900" spans="30:30" ht="15.75" customHeight="1">
      <c r="AD900" s="41"/>
    </row>
    <row r="901" spans="30:30" ht="15.75" customHeight="1">
      <c r="AD901" s="41"/>
    </row>
    <row r="902" spans="30:30" ht="15.75" customHeight="1">
      <c r="AD902" s="41"/>
    </row>
    <row r="903" spans="30:30" ht="15.75" customHeight="1">
      <c r="AD903" s="41"/>
    </row>
    <row r="904" spans="30:30" ht="15.75" customHeight="1">
      <c r="AD904" s="41"/>
    </row>
    <row r="905" spans="30:30" ht="15.75" customHeight="1">
      <c r="AD905" s="41"/>
    </row>
    <row r="906" spans="30:30" ht="15.75" customHeight="1">
      <c r="AD906" s="41"/>
    </row>
    <row r="907" spans="30:30" ht="15.75" customHeight="1">
      <c r="AD907" s="41"/>
    </row>
    <row r="908" spans="30:30" ht="15.75" customHeight="1">
      <c r="AD908" s="41"/>
    </row>
    <row r="909" spans="30:30" ht="15.75" customHeight="1">
      <c r="AD909" s="41"/>
    </row>
    <row r="910" spans="30:30" ht="15.75" customHeight="1">
      <c r="AD910" s="41"/>
    </row>
    <row r="911" spans="30:30" ht="15.75" customHeight="1">
      <c r="AD911" s="41"/>
    </row>
    <row r="912" spans="30:30" ht="15.75" customHeight="1">
      <c r="AD912" s="41"/>
    </row>
    <row r="913" spans="30:30" ht="15.75" customHeight="1">
      <c r="AD913" s="41"/>
    </row>
    <row r="914" spans="30:30" ht="15.75" customHeight="1">
      <c r="AD914" s="41"/>
    </row>
    <row r="915" spans="30:30" ht="15.75" customHeight="1">
      <c r="AD915" s="41"/>
    </row>
    <row r="916" spans="30:30" ht="15.75" customHeight="1">
      <c r="AD916" s="41"/>
    </row>
    <row r="917" spans="30:30" ht="15.75" customHeight="1">
      <c r="AD917" s="41"/>
    </row>
    <row r="918" spans="30:30" ht="15.75" customHeight="1">
      <c r="AD918" s="41"/>
    </row>
    <row r="919" spans="30:30" ht="15.75" customHeight="1">
      <c r="AD919" s="41"/>
    </row>
    <row r="920" spans="30:30" ht="15.75" customHeight="1">
      <c r="AD920" s="41"/>
    </row>
    <row r="921" spans="30:30" ht="15.75" customHeight="1">
      <c r="AD921" s="41"/>
    </row>
    <row r="922" spans="30:30" ht="15.75" customHeight="1">
      <c r="AD922" s="41"/>
    </row>
    <row r="923" spans="30:30" ht="15.75" customHeight="1">
      <c r="AD923" s="41"/>
    </row>
    <row r="924" spans="30:30" ht="15.75" customHeight="1">
      <c r="AD924" s="41"/>
    </row>
    <row r="925" spans="30:30" ht="15.75" customHeight="1">
      <c r="AD925" s="41"/>
    </row>
    <row r="926" spans="30:30" ht="15.75" customHeight="1">
      <c r="AD926" s="41"/>
    </row>
    <row r="927" spans="30:30" ht="15.75" customHeight="1">
      <c r="AD927" s="41"/>
    </row>
    <row r="928" spans="30:30" ht="15.75" customHeight="1">
      <c r="AD928" s="41"/>
    </row>
    <row r="929" spans="30:30" ht="15.75" customHeight="1">
      <c r="AD929" s="41"/>
    </row>
    <row r="930" spans="30:30" ht="15.75" customHeight="1">
      <c r="AD930" s="41"/>
    </row>
    <row r="931" spans="30:30" ht="15.75" customHeight="1">
      <c r="AD931" s="41"/>
    </row>
    <row r="932" spans="30:30" ht="15.75" customHeight="1">
      <c r="AD932" s="41"/>
    </row>
    <row r="933" spans="30:30" ht="15.75" customHeight="1">
      <c r="AD933" s="41"/>
    </row>
    <row r="934" spans="30:30" ht="15.75" customHeight="1">
      <c r="AD934" s="41"/>
    </row>
    <row r="935" spans="30:30" ht="15.75" customHeight="1">
      <c r="AD935" s="41"/>
    </row>
    <row r="936" spans="30:30" ht="15.75" customHeight="1">
      <c r="AD936" s="41"/>
    </row>
    <row r="937" spans="30:30" ht="15.75" customHeight="1">
      <c r="AD937" s="41"/>
    </row>
    <row r="938" spans="30:30" ht="15.75" customHeight="1">
      <c r="AD938" s="41"/>
    </row>
    <row r="939" spans="30:30" ht="15.75" customHeight="1">
      <c r="AD939" s="41"/>
    </row>
    <row r="940" spans="30:30" ht="15.75" customHeight="1">
      <c r="AD940" s="41"/>
    </row>
    <row r="941" spans="30:30" ht="15.75" customHeight="1">
      <c r="AD941" s="41"/>
    </row>
    <row r="942" spans="30:30" ht="15.75" customHeight="1">
      <c r="AD942" s="41"/>
    </row>
    <row r="943" spans="30:30" ht="15.75" customHeight="1">
      <c r="AD943" s="41"/>
    </row>
    <row r="944" spans="30:30" ht="15.75" customHeight="1">
      <c r="AD944" s="41"/>
    </row>
    <row r="945" spans="30:30" ht="15.75" customHeight="1">
      <c r="AD945" s="41"/>
    </row>
    <row r="946" spans="30:30" ht="15.75" customHeight="1">
      <c r="AD946" s="41"/>
    </row>
    <row r="947" spans="30:30" ht="15.75" customHeight="1">
      <c r="AD947" s="41"/>
    </row>
    <row r="948" spans="30:30" ht="15.75" customHeight="1">
      <c r="AD948" s="41"/>
    </row>
    <row r="949" spans="30:30" ht="15.75" customHeight="1">
      <c r="AD949" s="41"/>
    </row>
    <row r="950" spans="30:30" ht="15.75" customHeight="1">
      <c r="AD950" s="41"/>
    </row>
    <row r="951" spans="30:30" ht="15.75" customHeight="1">
      <c r="AD951" s="41"/>
    </row>
    <row r="952" spans="30:30" ht="15.75" customHeight="1">
      <c r="AD952" s="41"/>
    </row>
    <row r="953" spans="30:30" ht="15.75" customHeight="1">
      <c r="AD953" s="41"/>
    </row>
    <row r="954" spans="30:30" ht="15.75" customHeight="1">
      <c r="AD954" s="41"/>
    </row>
    <row r="955" spans="30:30" ht="15.75" customHeight="1">
      <c r="AD955" s="41"/>
    </row>
    <row r="956" spans="30:30" ht="15.75" customHeight="1">
      <c r="AD956" s="41"/>
    </row>
    <row r="957" spans="30:30" ht="15.75" customHeight="1">
      <c r="AD957" s="41"/>
    </row>
    <row r="958" spans="30:30" ht="15.75" customHeight="1">
      <c r="AD958" s="41"/>
    </row>
    <row r="959" spans="30:30" ht="15.75" customHeight="1">
      <c r="AD959" s="41"/>
    </row>
    <row r="960" spans="30:30" ht="15.75" customHeight="1">
      <c r="AD960" s="41"/>
    </row>
    <row r="961" spans="30:30" ht="15.75" customHeight="1">
      <c r="AD961" s="41"/>
    </row>
    <row r="962" spans="30:30" ht="15.75" customHeight="1">
      <c r="AD962" s="41"/>
    </row>
    <row r="963" spans="30:30" ht="15.75" customHeight="1">
      <c r="AD963" s="41"/>
    </row>
    <row r="964" spans="30:30" ht="15.75" customHeight="1">
      <c r="AD964" s="41"/>
    </row>
    <row r="965" spans="30:30" ht="15.75" customHeight="1">
      <c r="AD965" s="41"/>
    </row>
    <row r="966" spans="30:30" ht="15.75" customHeight="1">
      <c r="AD966" s="41"/>
    </row>
    <row r="967" spans="30:30" ht="15.75" customHeight="1">
      <c r="AD967" s="41"/>
    </row>
    <row r="968" spans="30:30" ht="15.75" customHeight="1">
      <c r="AD968" s="41"/>
    </row>
    <row r="969" spans="30:30" ht="15.75" customHeight="1">
      <c r="AD969" s="41"/>
    </row>
    <row r="970" spans="30:30" ht="15.75" customHeight="1">
      <c r="AD970" s="41"/>
    </row>
    <row r="971" spans="30:30" ht="15.75" customHeight="1">
      <c r="AD971" s="41"/>
    </row>
    <row r="972" spans="30:30" ht="15.75" customHeight="1">
      <c r="AD972" s="41"/>
    </row>
    <row r="973" spans="30:30" ht="15.75" customHeight="1">
      <c r="AD973" s="41"/>
    </row>
    <row r="974" spans="30:30" ht="15.75" customHeight="1">
      <c r="AD974" s="41"/>
    </row>
    <row r="975" spans="30:30" ht="15.75" customHeight="1">
      <c r="AD975" s="41"/>
    </row>
    <row r="976" spans="30:30" ht="15.75" customHeight="1">
      <c r="AD976" s="41"/>
    </row>
    <row r="977" spans="30:30" ht="15.75" customHeight="1">
      <c r="AD977" s="41"/>
    </row>
    <row r="978" spans="30:30" ht="15.75" customHeight="1">
      <c r="AD978" s="41"/>
    </row>
    <row r="979" spans="30:30" ht="15.75" customHeight="1">
      <c r="AD979" s="41"/>
    </row>
    <row r="980" spans="30:30" ht="15.75" customHeight="1">
      <c r="AD980" s="41"/>
    </row>
    <row r="981" spans="30:30" ht="15.75" customHeight="1">
      <c r="AD981" s="41"/>
    </row>
    <row r="982" spans="30:30" ht="15.75" customHeight="1">
      <c r="AD982" s="41"/>
    </row>
    <row r="983" spans="30:30" ht="15.75" customHeight="1">
      <c r="AD983" s="41"/>
    </row>
    <row r="984" spans="30:30" ht="15.75" customHeight="1">
      <c r="AD984" s="41"/>
    </row>
    <row r="985" spans="30:30" ht="15.75" customHeight="1">
      <c r="AD985" s="41"/>
    </row>
    <row r="986" spans="30:30" ht="15.75" customHeight="1">
      <c r="AD986" s="41"/>
    </row>
    <row r="987" spans="30:30" ht="15.75" customHeight="1">
      <c r="AD987" s="41"/>
    </row>
    <row r="988" spans="30:30" ht="15.75" customHeight="1">
      <c r="AD988" s="41"/>
    </row>
    <row r="989" spans="30:30" ht="15.75" customHeight="1">
      <c r="AD989" s="41"/>
    </row>
    <row r="990" spans="30:30" ht="15.75" customHeight="1">
      <c r="AD990" s="41"/>
    </row>
    <row r="991" spans="30:30" ht="15.75" customHeight="1">
      <c r="AD991" s="41"/>
    </row>
    <row r="992" spans="30:30" ht="15.75" customHeight="1">
      <c r="AD992" s="41"/>
    </row>
    <row r="993" spans="30:30" ht="15.75" customHeight="1">
      <c r="AD993" s="41"/>
    </row>
    <row r="994" spans="30:30" ht="15.75" customHeight="1">
      <c r="AD994" s="41"/>
    </row>
    <row r="995" spans="30:30" ht="15.75" customHeight="1">
      <c r="AD995" s="41"/>
    </row>
    <row r="996" spans="30:30" ht="15.75" customHeight="1">
      <c r="AD996" s="41"/>
    </row>
    <row r="997" spans="30:30" ht="15.75" customHeight="1">
      <c r="AD997" s="41"/>
    </row>
    <row r="998" spans="30:30" ht="15.75" customHeight="1">
      <c r="AD998" s="41"/>
    </row>
    <row r="999" spans="30:30" ht="15.75" customHeight="1">
      <c r="AD999" s="41"/>
    </row>
    <row r="1000" spans="30:30" ht="15.75" customHeight="1">
      <c r="AD1000" s="41"/>
    </row>
  </sheetData>
  <customSheetViews>
    <customSheetView guid="{9AD6D835-3570-4563-A256-A52C4C628EBF}" filter="1" showAutoFilter="1">
      <pageMargins left="0.7" right="0.7" top="0.75" bottom="0.75" header="0.3" footer="0.3"/>
      <autoFilter ref="B1:AF259" xr:uid="{00000000-0000-0000-0000-000000000000}"/>
    </customSheetView>
  </customSheetViews>
  <mergeCells count="15">
    <mergeCell ref="A3:A4"/>
    <mergeCell ref="C3:D3"/>
    <mergeCell ref="E3:H3"/>
    <mergeCell ref="I3:J3"/>
    <mergeCell ref="C6:D6"/>
    <mergeCell ref="R6:Y6"/>
    <mergeCell ref="AD6:AF6"/>
    <mergeCell ref="C1:Q1"/>
    <mergeCell ref="C2:J2"/>
    <mergeCell ref="L2:Q2"/>
    <mergeCell ref="K3:Q3"/>
    <mergeCell ref="R3:AF3"/>
    <mergeCell ref="C5:D5"/>
    <mergeCell ref="R5:Y5"/>
    <mergeCell ref="AD5:AF5"/>
  </mergeCells>
  <dataValidations count="11">
    <dataValidation type="list" allowBlank="1" sqref="H5 H7:H165 H167:H275" xr:uid="{00000000-0002-0000-0F00-000000000000}">
      <formula1>"Passed,Failed,Not Yet"</formula1>
    </dataValidation>
    <dataValidation type="list" allowBlank="1" sqref="S7:W9 K7:K10 S10:V10 V11:V275 K278:K281 T278:T281" xr:uid="{00000000-0002-0000-0F00-000001000000}">
      <formula1>"Yes,No,N/A"</formula1>
    </dataValidation>
    <dataValidation type="list" allowBlank="1" sqref="Y7:Y186" xr:uid="{00000000-0002-0000-0F00-000002000000}">
      <formula1>"1st Quartile,2nd Quartile,3rd Quartile,4th Quartile,N/A,TBD"</formula1>
    </dataValidation>
    <dataValidation type="list" allowBlank="1" sqref="X11:X275" xr:uid="{00000000-0002-0000-0F00-000003000000}">
      <formula1>"N/A,0/6,43836.0,43867.0,43896.0,43927.0,43957.0,43988.0,P/F,TBD"</formula1>
    </dataValidation>
    <dataValidation type="list" allowBlank="1" sqref="Y187:Y275" xr:uid="{00000000-0002-0000-0F00-000004000000}">
      <formula1>"1st Quartile,2nd Quartile,3rd Quartile,4th Quartile,TBD"</formula1>
    </dataValidation>
    <dataValidation type="list" allowBlank="1" sqref="S11:S275 W11:W275" xr:uid="{00000000-0002-0000-0F00-000005000000}">
      <formula1>"Yes,No,TBD,N/A"</formula1>
    </dataValidation>
    <dataValidation type="list" allowBlank="1" sqref="AD1:AD2 AD4:AD1000" xr:uid="{00000000-0002-0000-0F00-000006000000}">
      <formula1>"Yes,No"</formula1>
    </dataValidation>
    <dataValidation type="list" allowBlank="1" sqref="D11:D275" xr:uid="{00000000-0002-0000-0F00-000007000000}">
      <formula1>"MD,DO,US IMG,nonUS IMG,MD/PhD,MD/MPH"</formula1>
    </dataValidation>
    <dataValidation type="list" allowBlank="1" sqref="D7:D10" xr:uid="{00000000-0002-0000-0F00-000008000000}">
      <formula1>"MD,DO,US IMG,nonUS IMG"</formula1>
    </dataValidation>
    <dataValidation type="list" allowBlank="1" sqref="W10 K11:K275 T11:U275 K282:K294 T282:T294" xr:uid="{00000000-0002-0000-0F00-000009000000}">
      <formula1>"Yes,No,N/A,TBD"</formula1>
    </dataValidation>
    <dataValidation type="list" allowBlank="1" sqref="X7:X10" xr:uid="{00000000-0002-0000-0F00-00000A000000}">
      <formula1>"N/A,0/6,43836.0,43867.0,43896.0,43927.0,43957.0,43988.0,P/F"</formula1>
    </dataValidation>
  </dataValidations>
  <printOptions horizontalCentered="1" gridLines="1"/>
  <pageMargins left="0.7" right="0.7" top="0.75" bottom="0.75" header="0" footer="0"/>
  <pageSetup fitToHeight="0" pageOrder="overThenDown" orientation="landscape" cellComments="atEnd"/>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27BA0"/>
    <outlinePr summaryBelow="0" summaryRight="0"/>
  </sheetPr>
  <dimension ref="A1:Y1000"/>
  <sheetViews>
    <sheetView workbookViewId="0">
      <pane ySplit="4" topLeftCell="A5" activePane="bottomLeft" state="frozen"/>
      <selection pane="bottomLeft" activeCell="B6" sqref="B6"/>
    </sheetView>
  </sheetViews>
  <sheetFormatPr defaultColWidth="14.42578125" defaultRowHeight="15" customHeight="1"/>
  <cols>
    <col min="1" max="1" width="14.42578125" customWidth="1"/>
    <col min="2" max="2" width="13.85546875" customWidth="1"/>
    <col min="3" max="3" width="56.140625" customWidth="1"/>
    <col min="4" max="5" width="14.42578125" customWidth="1"/>
    <col min="6" max="6" width="21.42578125" customWidth="1"/>
    <col min="7" max="7" width="37.140625" customWidth="1"/>
    <col min="9" max="9" width="52" customWidth="1"/>
    <col min="12" max="12" width="64.5703125" customWidth="1"/>
    <col min="13" max="13" width="114.140625" customWidth="1"/>
  </cols>
  <sheetData>
    <row r="1" spans="1:25" ht="15.75" customHeight="1">
      <c r="A1" s="1278" t="s">
        <v>11376</v>
      </c>
      <c r="B1" s="1210"/>
      <c r="C1" s="1210"/>
      <c r="D1" s="1210"/>
      <c r="E1" s="1210"/>
      <c r="F1" s="1210"/>
      <c r="G1" s="1210"/>
      <c r="H1" s="1210"/>
      <c r="I1" s="1210"/>
      <c r="J1" s="1210"/>
      <c r="K1" s="1210"/>
      <c r="L1" s="1210"/>
      <c r="M1" s="1210"/>
      <c r="N1" s="694"/>
      <c r="O1" s="694"/>
      <c r="P1" s="694"/>
      <c r="Q1" s="694"/>
      <c r="R1" s="694"/>
      <c r="S1" s="694"/>
      <c r="T1" s="694"/>
      <c r="U1" s="694"/>
      <c r="V1" s="694"/>
      <c r="W1" s="694"/>
      <c r="X1" s="694"/>
      <c r="Y1" s="694"/>
    </row>
    <row r="2" spans="1:25" ht="15.75" customHeight="1">
      <c r="A2" s="1279" t="s">
        <v>11377</v>
      </c>
      <c r="B2" s="1210"/>
      <c r="C2" s="1210"/>
      <c r="D2" s="1210"/>
      <c r="E2" s="1210"/>
      <c r="F2" s="1210"/>
      <c r="G2" s="1210"/>
      <c r="H2" s="1210"/>
      <c r="I2" s="1210"/>
      <c r="J2" s="1210"/>
      <c r="K2" s="1210"/>
      <c r="L2" s="1210"/>
      <c r="M2" s="1210"/>
      <c r="N2" s="694"/>
      <c r="O2" s="694"/>
      <c r="P2" s="694"/>
      <c r="Q2" s="694"/>
      <c r="R2" s="694"/>
      <c r="S2" s="694"/>
      <c r="T2" s="694"/>
      <c r="U2" s="694"/>
      <c r="V2" s="694"/>
      <c r="W2" s="694"/>
      <c r="X2" s="694"/>
      <c r="Y2" s="694"/>
    </row>
    <row r="3" spans="1:25" ht="15.75" customHeight="1">
      <c r="A3" s="1280" t="s">
        <v>11378</v>
      </c>
      <c r="B3" s="1210"/>
      <c r="C3" s="1210"/>
      <c r="D3" s="1210"/>
      <c r="E3" s="1210"/>
      <c r="F3" s="1210"/>
      <c r="G3" s="1210"/>
      <c r="H3" s="1281" t="s">
        <v>11379</v>
      </c>
      <c r="I3" s="1210"/>
      <c r="J3" s="1210"/>
      <c r="K3" s="1210"/>
      <c r="L3" s="1210"/>
      <c r="M3" s="1210"/>
      <c r="N3" s="704"/>
      <c r="O3" s="704"/>
      <c r="P3" s="704"/>
      <c r="Q3" s="704"/>
      <c r="R3" s="704"/>
      <c r="S3" s="704"/>
      <c r="T3" s="704"/>
      <c r="U3" s="704"/>
      <c r="V3" s="704"/>
      <c r="W3" s="704"/>
      <c r="X3" s="704"/>
      <c r="Y3" s="704"/>
    </row>
    <row r="4" spans="1:25" ht="15.75" customHeight="1">
      <c r="A4" s="881" t="s">
        <v>2634</v>
      </c>
      <c r="B4" s="881" t="s">
        <v>11380</v>
      </c>
      <c r="C4" s="881" t="s">
        <v>11381</v>
      </c>
      <c r="D4" s="881" t="s">
        <v>11382</v>
      </c>
      <c r="E4" s="881" t="s">
        <v>11383</v>
      </c>
      <c r="F4" s="882" t="s">
        <v>11384</v>
      </c>
      <c r="G4" s="883" t="s">
        <v>2917</v>
      </c>
      <c r="H4" s="884" t="s">
        <v>2634</v>
      </c>
      <c r="I4" s="885" t="s">
        <v>11381</v>
      </c>
      <c r="J4" s="885" t="s">
        <v>11382</v>
      </c>
      <c r="K4" s="885" t="s">
        <v>11383</v>
      </c>
      <c r="L4" s="885" t="s">
        <v>11384</v>
      </c>
      <c r="M4" s="885" t="s">
        <v>2917</v>
      </c>
      <c r="N4" s="886"/>
      <c r="O4" s="886"/>
      <c r="P4" s="886"/>
      <c r="Q4" s="886"/>
      <c r="R4" s="886"/>
      <c r="S4" s="886"/>
      <c r="T4" s="886"/>
      <c r="U4" s="886"/>
      <c r="V4" s="886"/>
      <c r="W4" s="886"/>
      <c r="X4" s="886"/>
      <c r="Y4" s="886"/>
    </row>
    <row r="5" spans="1:25" ht="15.75" customHeight="1">
      <c r="A5" s="662" t="s">
        <v>11385</v>
      </c>
      <c r="B5" s="662"/>
      <c r="C5" s="662" t="s">
        <v>11386</v>
      </c>
      <c r="D5" s="662" t="s">
        <v>2642</v>
      </c>
      <c r="E5" s="662" t="s">
        <v>11387</v>
      </c>
      <c r="F5" s="662" t="s">
        <v>11388</v>
      </c>
      <c r="G5" s="887"/>
      <c r="H5" s="888" t="s">
        <v>2681</v>
      </c>
      <c r="I5" s="888" t="s">
        <v>11389</v>
      </c>
      <c r="J5" s="888" t="s">
        <v>2641</v>
      </c>
      <c r="K5" s="888" t="s">
        <v>11390</v>
      </c>
      <c r="L5" s="889" t="s">
        <v>11391</v>
      </c>
      <c r="M5" s="890"/>
      <c r="N5" s="891"/>
      <c r="O5" s="891"/>
      <c r="P5" s="695"/>
      <c r="Q5" s="695"/>
      <c r="R5" s="695"/>
      <c r="S5" s="695"/>
      <c r="T5" s="704"/>
      <c r="U5" s="704"/>
      <c r="V5" s="704"/>
      <c r="W5" s="704"/>
      <c r="X5" s="704"/>
      <c r="Y5" s="704"/>
    </row>
    <row r="6" spans="1:25" ht="15.75" customHeight="1">
      <c r="A6" s="662" t="s">
        <v>11392</v>
      </c>
      <c r="B6" s="892"/>
      <c r="C6" s="662" t="s">
        <v>11393</v>
      </c>
      <c r="D6" s="662" t="s">
        <v>2642</v>
      </c>
      <c r="E6" s="662" t="s">
        <v>11394</v>
      </c>
      <c r="F6" s="662" t="s">
        <v>11395</v>
      </c>
      <c r="G6" s="893"/>
      <c r="H6" s="888" t="s">
        <v>11396</v>
      </c>
      <c r="I6" s="888" t="s">
        <v>11397</v>
      </c>
      <c r="J6" s="888" t="s">
        <v>2641</v>
      </c>
      <c r="K6" s="888" t="s">
        <v>11398</v>
      </c>
      <c r="L6" s="888" t="s">
        <v>11399</v>
      </c>
      <c r="M6" s="890" t="s">
        <v>11400</v>
      </c>
      <c r="N6" s="891"/>
      <c r="O6" s="891"/>
      <c r="P6" s="695"/>
      <c r="Q6" s="695"/>
      <c r="R6" s="695"/>
      <c r="S6" s="695"/>
      <c r="T6" s="704"/>
      <c r="U6" s="704"/>
      <c r="V6" s="704"/>
      <c r="W6" s="704"/>
      <c r="X6" s="704"/>
      <c r="Y6" s="704"/>
    </row>
    <row r="7" spans="1:25" ht="15.75" customHeight="1">
      <c r="A7" s="662" t="s">
        <v>11401</v>
      </c>
      <c r="B7" s="892">
        <v>44145</v>
      </c>
      <c r="C7" s="662" t="s">
        <v>11402</v>
      </c>
      <c r="D7" s="662" t="s">
        <v>2642</v>
      </c>
      <c r="E7" s="704"/>
      <c r="F7" s="704"/>
      <c r="G7" s="893"/>
      <c r="H7" s="888" t="s">
        <v>11403</v>
      </c>
      <c r="I7" s="888" t="s">
        <v>11404</v>
      </c>
      <c r="J7" s="888" t="s">
        <v>11405</v>
      </c>
      <c r="K7" s="888"/>
      <c r="L7" s="888" t="s">
        <v>11406</v>
      </c>
      <c r="M7" s="890"/>
      <c r="N7" s="891"/>
      <c r="O7" s="891"/>
      <c r="P7" s="695"/>
      <c r="Q7" s="695"/>
      <c r="R7" s="695"/>
      <c r="S7" s="695"/>
      <c r="T7" s="704"/>
      <c r="U7" s="704"/>
      <c r="V7" s="704"/>
      <c r="W7" s="704"/>
      <c r="X7" s="704"/>
      <c r="Y7" s="704"/>
    </row>
    <row r="8" spans="1:25" ht="15.75" customHeight="1">
      <c r="A8" s="662" t="s">
        <v>11407</v>
      </c>
      <c r="B8" s="892"/>
      <c r="C8" s="662" t="s">
        <v>11408</v>
      </c>
      <c r="D8" s="662" t="s">
        <v>2642</v>
      </c>
      <c r="E8" s="662"/>
      <c r="F8" s="662"/>
      <c r="G8" s="893"/>
      <c r="H8" s="888" t="s">
        <v>11409</v>
      </c>
      <c r="I8" s="888" t="s">
        <v>11410</v>
      </c>
      <c r="J8" s="888" t="s">
        <v>2641</v>
      </c>
      <c r="K8" s="888" t="s">
        <v>11411</v>
      </c>
      <c r="L8" s="888" t="s">
        <v>11412</v>
      </c>
      <c r="M8" s="890"/>
      <c r="N8" s="891"/>
      <c r="O8" s="891"/>
      <c r="P8" s="695"/>
      <c r="Q8" s="695"/>
      <c r="R8" s="695"/>
      <c r="S8" s="695"/>
      <c r="T8" s="704"/>
      <c r="U8" s="704"/>
      <c r="V8" s="704"/>
      <c r="W8" s="704"/>
      <c r="X8" s="704"/>
      <c r="Y8" s="704"/>
    </row>
    <row r="9" spans="1:25" ht="81.75" customHeight="1">
      <c r="A9" s="662" t="s">
        <v>3462</v>
      </c>
      <c r="B9" s="892">
        <v>44151</v>
      </c>
      <c r="C9" s="662" t="s">
        <v>11413</v>
      </c>
      <c r="D9" s="662" t="s">
        <v>2642</v>
      </c>
      <c r="E9" s="662" t="s">
        <v>11387</v>
      </c>
      <c r="F9" s="704" t="s">
        <v>11414</v>
      </c>
      <c r="G9" s="893"/>
      <c r="H9" s="888" t="s">
        <v>2694</v>
      </c>
      <c r="I9" s="888" t="s">
        <v>11415</v>
      </c>
      <c r="J9" s="888" t="s">
        <v>2641</v>
      </c>
      <c r="K9" s="888"/>
      <c r="L9" s="888" t="s">
        <v>11416</v>
      </c>
      <c r="M9" s="890" t="s">
        <v>11417</v>
      </c>
      <c r="N9" s="888" t="s">
        <v>11418</v>
      </c>
      <c r="O9" s="888" t="s">
        <v>11419</v>
      </c>
      <c r="P9" s="285" t="s">
        <v>11420</v>
      </c>
      <c r="Q9" s="285" t="s">
        <v>11421</v>
      </c>
      <c r="R9" s="285" t="s">
        <v>11422</v>
      </c>
      <c r="S9" s="285" t="s">
        <v>11423</v>
      </c>
      <c r="T9" s="704"/>
      <c r="U9" s="704"/>
      <c r="V9" s="704"/>
      <c r="W9" s="704"/>
      <c r="X9" s="704"/>
      <c r="Y9" s="704"/>
    </row>
    <row r="10" spans="1:25" ht="15.75" customHeight="1">
      <c r="A10" s="662" t="s">
        <v>2942</v>
      </c>
      <c r="B10" s="892"/>
      <c r="C10" s="662" t="s">
        <v>11424</v>
      </c>
      <c r="D10" s="662"/>
      <c r="E10" s="662" t="s">
        <v>11425</v>
      </c>
      <c r="F10" s="662" t="s">
        <v>11402</v>
      </c>
      <c r="G10" s="893"/>
      <c r="H10" s="888" t="s">
        <v>11426</v>
      </c>
      <c r="I10" s="888" t="s">
        <v>11427</v>
      </c>
      <c r="J10" s="888" t="s">
        <v>2642</v>
      </c>
      <c r="K10" s="888" t="s">
        <v>11428</v>
      </c>
      <c r="L10" s="888" t="s">
        <v>11429</v>
      </c>
      <c r="M10" s="894"/>
      <c r="N10" s="891"/>
      <c r="O10" s="891"/>
      <c r="P10" s="695"/>
      <c r="Q10" s="695"/>
      <c r="R10" s="695"/>
      <c r="S10" s="695"/>
      <c r="T10" s="704"/>
      <c r="U10" s="704"/>
      <c r="V10" s="704"/>
      <c r="W10" s="704"/>
      <c r="X10" s="704"/>
      <c r="Y10" s="704"/>
    </row>
    <row r="11" spans="1:25" ht="15.75" customHeight="1">
      <c r="A11" s="662" t="s">
        <v>2951</v>
      </c>
      <c r="B11" s="892"/>
      <c r="C11" s="662" t="s">
        <v>11430</v>
      </c>
      <c r="D11" s="662" t="s">
        <v>2641</v>
      </c>
      <c r="E11" s="662" t="s">
        <v>11431</v>
      </c>
      <c r="F11" s="662" t="s">
        <v>11432</v>
      </c>
      <c r="G11" s="893"/>
      <c r="H11" s="888" t="s">
        <v>2973</v>
      </c>
      <c r="I11" s="888" t="s">
        <v>11433</v>
      </c>
      <c r="J11" s="888" t="s">
        <v>2641</v>
      </c>
      <c r="K11" s="888" t="s">
        <v>11434</v>
      </c>
      <c r="L11" s="888" t="s">
        <v>4057</v>
      </c>
      <c r="M11" s="890" t="s">
        <v>11435</v>
      </c>
      <c r="N11" s="891"/>
      <c r="O11" s="891"/>
      <c r="P11" s="695"/>
      <c r="Q11" s="695"/>
      <c r="R11" s="695"/>
      <c r="S11" s="695"/>
      <c r="T11" s="704"/>
      <c r="U11" s="704"/>
      <c r="V11" s="704"/>
      <c r="W11" s="704"/>
      <c r="X11" s="704"/>
      <c r="Y11" s="704"/>
    </row>
    <row r="12" spans="1:25" ht="15.75" customHeight="1">
      <c r="A12" s="662" t="s">
        <v>2960</v>
      </c>
      <c r="B12" s="892">
        <v>44138</v>
      </c>
      <c r="C12" s="662" t="s">
        <v>11436</v>
      </c>
      <c r="D12" s="662" t="s">
        <v>11437</v>
      </c>
      <c r="E12" s="662" t="s">
        <v>11438</v>
      </c>
      <c r="F12" s="662"/>
      <c r="G12" s="893"/>
      <c r="H12" s="888" t="s">
        <v>11439</v>
      </c>
      <c r="I12" s="888" t="s">
        <v>11440</v>
      </c>
      <c r="J12" s="888" t="s">
        <v>2641</v>
      </c>
      <c r="K12" s="891"/>
      <c r="L12" s="888" t="s">
        <v>11441</v>
      </c>
      <c r="M12" s="890" t="s">
        <v>11442</v>
      </c>
      <c r="N12" s="891"/>
      <c r="O12" s="891"/>
      <c r="P12" s="695"/>
      <c r="Q12" s="695"/>
      <c r="R12" s="695"/>
      <c r="S12" s="695"/>
      <c r="T12" s="704"/>
      <c r="U12" s="704"/>
      <c r="V12" s="704"/>
      <c r="W12" s="704"/>
      <c r="X12" s="704"/>
      <c r="Y12" s="704"/>
    </row>
    <row r="13" spans="1:25" ht="48.75" customHeight="1">
      <c r="A13" s="662" t="s">
        <v>2960</v>
      </c>
      <c r="B13" s="892">
        <v>44141</v>
      </c>
      <c r="C13" s="662" t="s">
        <v>11443</v>
      </c>
      <c r="D13" s="662" t="s">
        <v>11437</v>
      </c>
      <c r="E13" s="662"/>
      <c r="F13" s="662"/>
      <c r="G13" s="893"/>
      <c r="H13" s="888" t="s">
        <v>4273</v>
      </c>
      <c r="I13" s="888" t="s">
        <v>11444</v>
      </c>
      <c r="J13" s="888" t="s">
        <v>2641</v>
      </c>
      <c r="K13" s="891"/>
      <c r="L13" s="888" t="s">
        <v>11445</v>
      </c>
      <c r="M13" s="894"/>
      <c r="N13" s="891"/>
      <c r="O13" s="891"/>
      <c r="P13" s="695"/>
      <c r="Q13" s="695"/>
      <c r="R13" s="695"/>
      <c r="S13" s="695"/>
      <c r="T13" s="704"/>
      <c r="U13" s="704"/>
      <c r="V13" s="704"/>
      <c r="W13" s="704"/>
      <c r="X13" s="704"/>
      <c r="Y13" s="704"/>
    </row>
    <row r="14" spans="1:25" ht="15.75" customHeight="1">
      <c r="A14" s="662" t="s">
        <v>11446</v>
      </c>
      <c r="B14" s="895">
        <v>44138</v>
      </c>
      <c r="C14" s="662" t="s">
        <v>11447</v>
      </c>
      <c r="D14" s="662" t="s">
        <v>11365</v>
      </c>
      <c r="E14" s="662" t="s">
        <v>11448</v>
      </c>
      <c r="F14" s="662"/>
      <c r="G14" s="887"/>
      <c r="H14" s="888" t="s">
        <v>1979</v>
      </c>
      <c r="I14" s="888" t="s">
        <v>11449</v>
      </c>
      <c r="J14" s="888" t="s">
        <v>2641</v>
      </c>
      <c r="K14" s="888"/>
      <c r="L14" s="888" t="s">
        <v>4057</v>
      </c>
      <c r="M14" s="890" t="s">
        <v>11450</v>
      </c>
      <c r="N14" s="888" t="s">
        <v>11451</v>
      </c>
      <c r="O14" s="891"/>
      <c r="P14" s="695"/>
      <c r="Q14" s="695"/>
      <c r="R14" s="695"/>
      <c r="S14" s="695"/>
      <c r="T14" s="704"/>
      <c r="U14" s="704"/>
      <c r="V14" s="704"/>
      <c r="W14" s="704"/>
      <c r="X14" s="704"/>
      <c r="Y14" s="704"/>
    </row>
    <row r="15" spans="1:25" ht="15.75" customHeight="1">
      <c r="A15" s="662" t="s">
        <v>11446</v>
      </c>
      <c r="B15" s="892">
        <v>44150</v>
      </c>
      <c r="C15" s="662" t="s">
        <v>11452</v>
      </c>
      <c r="D15" s="704"/>
      <c r="E15" s="704"/>
      <c r="F15" s="704"/>
      <c r="G15" s="893"/>
      <c r="H15" s="888" t="s">
        <v>3940</v>
      </c>
      <c r="I15" s="888" t="s">
        <v>11453</v>
      </c>
      <c r="J15" s="888" t="s">
        <v>2641</v>
      </c>
      <c r="K15" s="888" t="s">
        <v>11454</v>
      </c>
      <c r="L15" s="891"/>
      <c r="M15" s="890" t="s">
        <v>11455</v>
      </c>
      <c r="N15" s="891"/>
      <c r="O15" s="891"/>
      <c r="P15" s="695"/>
      <c r="Q15" s="695"/>
      <c r="R15" s="695"/>
      <c r="S15" s="695"/>
      <c r="T15" s="704"/>
      <c r="U15" s="704"/>
      <c r="V15" s="704"/>
      <c r="W15" s="704"/>
      <c r="X15" s="704"/>
      <c r="Y15" s="704"/>
    </row>
    <row r="16" spans="1:25" ht="15.75" customHeight="1">
      <c r="A16" s="662" t="s">
        <v>1979</v>
      </c>
      <c r="B16" s="662"/>
      <c r="C16" s="662" t="s">
        <v>11456</v>
      </c>
      <c r="D16" s="662" t="s">
        <v>2641</v>
      </c>
      <c r="E16" s="662"/>
      <c r="F16" s="662" t="s">
        <v>11456</v>
      </c>
      <c r="G16" s="893"/>
      <c r="H16" s="896" t="s">
        <v>11385</v>
      </c>
      <c r="I16" s="888" t="s">
        <v>11457</v>
      </c>
      <c r="J16" s="888" t="s">
        <v>2642</v>
      </c>
      <c r="K16" s="888"/>
      <c r="L16" s="888" t="s">
        <v>11458</v>
      </c>
      <c r="M16" s="894"/>
      <c r="N16" s="891"/>
      <c r="O16" s="891"/>
      <c r="P16" s="695"/>
      <c r="Q16" s="695"/>
      <c r="R16" s="695"/>
      <c r="S16" s="695"/>
      <c r="T16" s="704"/>
      <c r="U16" s="704"/>
      <c r="V16" s="704"/>
      <c r="W16" s="704"/>
      <c r="X16" s="704"/>
      <c r="Y16" s="704"/>
    </row>
    <row r="17" spans="1:25" ht="15.75" customHeight="1">
      <c r="A17" s="662" t="s">
        <v>1979</v>
      </c>
      <c r="B17" s="892">
        <v>44139</v>
      </c>
      <c r="C17" s="662" t="s">
        <v>11459</v>
      </c>
      <c r="D17" s="662" t="s">
        <v>2641</v>
      </c>
      <c r="E17" s="662" t="s">
        <v>11460</v>
      </c>
      <c r="F17" s="662"/>
      <c r="G17" s="893"/>
      <c r="H17" s="896" t="s">
        <v>11461</v>
      </c>
      <c r="I17" s="888" t="s">
        <v>11462</v>
      </c>
      <c r="J17" s="888" t="s">
        <v>11463</v>
      </c>
      <c r="K17" s="888" t="s">
        <v>11464</v>
      </c>
      <c r="L17" s="891"/>
      <c r="M17" s="894"/>
      <c r="N17" s="891"/>
      <c r="O17" s="891"/>
      <c r="P17" s="695"/>
      <c r="Q17" s="695"/>
      <c r="R17" s="695"/>
      <c r="S17" s="695"/>
      <c r="T17" s="704"/>
      <c r="U17" s="704"/>
      <c r="V17" s="704"/>
      <c r="W17" s="704"/>
      <c r="X17" s="704"/>
      <c r="Y17" s="704"/>
    </row>
    <row r="18" spans="1:25" ht="15.75" customHeight="1">
      <c r="A18" s="662" t="s">
        <v>2694</v>
      </c>
      <c r="B18" s="662"/>
      <c r="C18" s="662" t="s">
        <v>11465</v>
      </c>
      <c r="D18" s="662"/>
      <c r="E18" s="662"/>
      <c r="F18" s="662" t="s">
        <v>11466</v>
      </c>
      <c r="G18" s="887"/>
      <c r="H18" s="888" t="s">
        <v>8865</v>
      </c>
      <c r="I18" s="888" t="s">
        <v>11467</v>
      </c>
      <c r="J18" s="888" t="s">
        <v>2642</v>
      </c>
      <c r="K18" s="888" t="s">
        <v>11468</v>
      </c>
      <c r="L18" s="891"/>
      <c r="M18" s="894"/>
      <c r="N18" s="891"/>
      <c r="O18" s="891"/>
      <c r="P18" s="695"/>
      <c r="Q18" s="695"/>
      <c r="R18" s="695"/>
      <c r="S18" s="695"/>
      <c r="T18" s="704"/>
      <c r="U18" s="704"/>
      <c r="V18" s="704"/>
      <c r="W18" s="704"/>
      <c r="X18" s="704"/>
      <c r="Y18" s="704"/>
    </row>
    <row r="19" spans="1:25" ht="15.75" customHeight="1">
      <c r="A19" s="662" t="s">
        <v>2958</v>
      </c>
      <c r="B19" s="892">
        <v>44133</v>
      </c>
      <c r="C19" s="662" t="s">
        <v>11469</v>
      </c>
      <c r="D19" s="662" t="s">
        <v>2642</v>
      </c>
      <c r="E19" s="662" t="s">
        <v>11470</v>
      </c>
      <c r="F19" s="662"/>
      <c r="G19" s="893"/>
      <c r="H19" s="888" t="s">
        <v>11471</v>
      </c>
      <c r="I19" s="888" t="s">
        <v>11472</v>
      </c>
      <c r="J19" s="888" t="s">
        <v>2641</v>
      </c>
      <c r="K19" s="888" t="s">
        <v>11431</v>
      </c>
      <c r="L19" s="891"/>
      <c r="M19" s="894"/>
      <c r="N19" s="891"/>
      <c r="O19" s="891"/>
      <c r="P19" s="695"/>
      <c r="Q19" s="695"/>
      <c r="R19" s="695"/>
      <c r="S19" s="695"/>
      <c r="T19" s="704"/>
      <c r="U19" s="704"/>
      <c r="V19" s="704"/>
      <c r="W19" s="704"/>
      <c r="X19" s="704"/>
      <c r="Y19" s="704"/>
    </row>
    <row r="20" spans="1:25" ht="15.75" customHeight="1">
      <c r="A20" s="662" t="s">
        <v>2968</v>
      </c>
      <c r="B20" s="892">
        <v>44141</v>
      </c>
      <c r="C20" s="662" t="s">
        <v>11473</v>
      </c>
      <c r="D20" s="662" t="s">
        <v>11437</v>
      </c>
      <c r="E20" s="662" t="s">
        <v>11431</v>
      </c>
      <c r="F20" s="662" t="s">
        <v>11474</v>
      </c>
      <c r="G20" s="893"/>
      <c r="H20" s="888" t="s">
        <v>2939</v>
      </c>
      <c r="I20" s="888" t="s">
        <v>11475</v>
      </c>
      <c r="J20" s="888" t="s">
        <v>2641</v>
      </c>
      <c r="K20" s="888" t="s">
        <v>11476</v>
      </c>
      <c r="L20" s="888" t="s">
        <v>11477</v>
      </c>
      <c r="M20" s="894"/>
      <c r="N20" s="891"/>
      <c r="O20" s="891"/>
      <c r="P20" s="695"/>
      <c r="Q20" s="695"/>
      <c r="R20" s="695"/>
      <c r="S20" s="695"/>
      <c r="T20" s="704"/>
      <c r="U20" s="704"/>
      <c r="V20" s="704"/>
      <c r="W20" s="704"/>
      <c r="X20" s="704"/>
      <c r="Y20" s="704"/>
    </row>
    <row r="21" spans="1:25" ht="15.75" customHeight="1">
      <c r="A21" s="788" t="s">
        <v>2968</v>
      </c>
      <c r="B21" s="897">
        <v>44144</v>
      </c>
      <c r="C21" s="788" t="s">
        <v>11478</v>
      </c>
      <c r="D21" s="788" t="s">
        <v>2641</v>
      </c>
      <c r="E21" s="788" t="s">
        <v>11479</v>
      </c>
      <c r="F21" s="264"/>
      <c r="G21" s="898"/>
      <c r="H21" s="888" t="s">
        <v>11480</v>
      </c>
      <c r="I21" s="888" t="s">
        <v>11481</v>
      </c>
      <c r="J21" s="888" t="s">
        <v>2642</v>
      </c>
      <c r="K21" s="888"/>
      <c r="L21" s="888" t="s">
        <v>11402</v>
      </c>
      <c r="M21" s="894"/>
      <c r="N21" s="891"/>
      <c r="O21" s="891"/>
      <c r="P21" s="695"/>
      <c r="Q21" s="695"/>
      <c r="R21" s="695"/>
      <c r="S21" s="695"/>
      <c r="T21" s="704"/>
      <c r="U21" s="704"/>
      <c r="V21" s="704"/>
      <c r="W21" s="704"/>
      <c r="X21" s="704"/>
      <c r="Y21" s="704"/>
    </row>
    <row r="22" spans="1:25" ht="109.5" customHeight="1">
      <c r="A22" s="662" t="s">
        <v>11482</v>
      </c>
      <c r="B22" s="892">
        <v>44144</v>
      </c>
      <c r="C22" s="662" t="s">
        <v>11447</v>
      </c>
      <c r="D22" s="662" t="s">
        <v>11437</v>
      </c>
      <c r="E22" s="662"/>
      <c r="F22" s="662"/>
      <c r="G22" s="893"/>
      <c r="H22" s="888" t="s">
        <v>3408</v>
      </c>
      <c r="I22" s="888" t="s">
        <v>11483</v>
      </c>
      <c r="J22" s="888" t="s">
        <v>2642</v>
      </c>
      <c r="K22" s="888" t="s">
        <v>11484</v>
      </c>
      <c r="L22" s="891"/>
      <c r="M22" s="890" t="s">
        <v>11485</v>
      </c>
      <c r="N22" s="891"/>
      <c r="O22" s="891"/>
      <c r="P22" s="695"/>
      <c r="Q22" s="695"/>
      <c r="R22" s="695"/>
      <c r="S22" s="695"/>
      <c r="T22" s="704"/>
      <c r="U22" s="704"/>
      <c r="V22" s="704"/>
      <c r="W22" s="704"/>
      <c r="X22" s="704"/>
      <c r="Y22" s="704"/>
    </row>
    <row r="23" spans="1:25" ht="15.75" customHeight="1">
      <c r="A23" s="662" t="s">
        <v>2979</v>
      </c>
      <c r="B23" s="662"/>
      <c r="C23" s="662" t="s">
        <v>11486</v>
      </c>
      <c r="D23" s="662" t="s">
        <v>11437</v>
      </c>
      <c r="E23" s="662"/>
      <c r="F23" s="662" t="s">
        <v>11487</v>
      </c>
      <c r="G23" s="893"/>
      <c r="H23" s="888" t="s">
        <v>2979</v>
      </c>
      <c r="I23" s="888" t="s">
        <v>11488</v>
      </c>
      <c r="J23" s="891"/>
      <c r="K23" s="888" t="s">
        <v>11489</v>
      </c>
      <c r="L23" s="888" t="s">
        <v>11490</v>
      </c>
      <c r="M23" s="891"/>
      <c r="N23" s="891"/>
      <c r="O23" s="891"/>
      <c r="P23" s="695"/>
      <c r="Q23" s="695"/>
      <c r="R23" s="695"/>
      <c r="S23" s="695"/>
      <c r="T23" s="704"/>
      <c r="U23" s="704"/>
      <c r="V23" s="704"/>
      <c r="W23" s="704"/>
      <c r="X23" s="704"/>
      <c r="Y23" s="704"/>
    </row>
    <row r="24" spans="1:25" ht="15.75" customHeight="1">
      <c r="A24" s="662" t="s">
        <v>4200</v>
      </c>
      <c r="B24" s="892">
        <v>44142</v>
      </c>
      <c r="C24" s="662" t="s">
        <v>11491</v>
      </c>
      <c r="D24" s="662" t="s">
        <v>11437</v>
      </c>
      <c r="E24" s="662" t="s">
        <v>11398</v>
      </c>
      <c r="F24" s="662"/>
      <c r="G24" s="893"/>
      <c r="H24" s="888" t="s">
        <v>11492</v>
      </c>
      <c r="I24" s="888" t="s">
        <v>11493</v>
      </c>
      <c r="J24" s="888" t="s">
        <v>11494</v>
      </c>
      <c r="K24" s="888" t="s">
        <v>11398</v>
      </c>
      <c r="L24" s="891"/>
      <c r="M24" s="888" t="s">
        <v>11495</v>
      </c>
      <c r="N24" s="891"/>
      <c r="O24" s="891"/>
      <c r="P24" s="695"/>
      <c r="Q24" s="695"/>
      <c r="R24" s="695"/>
      <c r="S24" s="695"/>
      <c r="T24" s="704"/>
      <c r="U24" s="704"/>
      <c r="V24" s="704"/>
      <c r="W24" s="704"/>
      <c r="X24" s="704"/>
      <c r="Y24" s="704"/>
    </row>
    <row r="25" spans="1:25" ht="15.75" customHeight="1">
      <c r="A25" s="662" t="s">
        <v>4200</v>
      </c>
      <c r="B25" s="892">
        <v>44141</v>
      </c>
      <c r="C25" s="662" t="s">
        <v>11496</v>
      </c>
      <c r="D25" s="662" t="s">
        <v>11437</v>
      </c>
      <c r="E25" s="662" t="s">
        <v>11431</v>
      </c>
      <c r="F25" s="662"/>
      <c r="G25" s="893"/>
      <c r="H25" s="888" t="s">
        <v>4149</v>
      </c>
      <c r="I25" s="888" t="s">
        <v>11497</v>
      </c>
      <c r="J25" s="891"/>
      <c r="K25" s="891"/>
      <c r="L25" s="888" t="s">
        <v>11498</v>
      </c>
      <c r="M25" s="891"/>
      <c r="N25" s="891"/>
      <c r="O25" s="891"/>
      <c r="P25" s="695"/>
      <c r="Q25" s="695"/>
      <c r="R25" s="695"/>
      <c r="S25" s="695"/>
      <c r="T25" s="704"/>
      <c r="U25" s="704"/>
      <c r="V25" s="704"/>
      <c r="W25" s="704"/>
      <c r="X25" s="704"/>
      <c r="Y25" s="704"/>
    </row>
    <row r="26" spans="1:25" ht="15.75" customHeight="1">
      <c r="A26" s="662" t="s">
        <v>4200</v>
      </c>
      <c r="B26" s="662"/>
      <c r="C26" s="662" t="s">
        <v>11499</v>
      </c>
      <c r="D26" s="662" t="s">
        <v>11500</v>
      </c>
      <c r="E26" s="662" t="s">
        <v>11501</v>
      </c>
      <c r="F26" s="662" t="s">
        <v>11502</v>
      </c>
      <c r="G26" s="887" t="s">
        <v>11503</v>
      </c>
      <c r="H26" s="888" t="s">
        <v>2990</v>
      </c>
      <c r="I26" s="888" t="s">
        <v>11504</v>
      </c>
      <c r="J26" s="888" t="s">
        <v>11505</v>
      </c>
      <c r="K26" s="888" t="s">
        <v>11506</v>
      </c>
      <c r="L26" s="888" t="s">
        <v>11507</v>
      </c>
      <c r="M26" s="890"/>
      <c r="N26" s="891"/>
      <c r="O26" s="891"/>
      <c r="P26" s="695"/>
      <c r="Q26" s="695"/>
      <c r="R26" s="695"/>
      <c r="S26" s="695"/>
      <c r="T26" s="704"/>
      <c r="U26" s="704"/>
      <c r="V26" s="704"/>
      <c r="W26" s="704"/>
      <c r="X26" s="704"/>
      <c r="Y26" s="704"/>
    </row>
    <row r="27" spans="1:25" ht="15.75" customHeight="1">
      <c r="A27" s="662" t="s">
        <v>4200</v>
      </c>
      <c r="B27" s="892">
        <v>44141</v>
      </c>
      <c r="C27" s="662" t="s">
        <v>11508</v>
      </c>
      <c r="D27" s="662" t="s">
        <v>11437</v>
      </c>
      <c r="E27" s="662" t="s">
        <v>11431</v>
      </c>
      <c r="F27" s="662"/>
      <c r="G27" s="893"/>
      <c r="H27" s="896" t="s">
        <v>11509</v>
      </c>
      <c r="I27" s="888" t="s">
        <v>11510</v>
      </c>
      <c r="J27" s="888" t="s">
        <v>11494</v>
      </c>
      <c r="K27" s="888" t="s">
        <v>11506</v>
      </c>
      <c r="L27" s="891"/>
      <c r="M27" s="894"/>
      <c r="N27" s="891"/>
      <c r="O27" s="891"/>
      <c r="P27" s="695"/>
      <c r="Q27" s="695"/>
      <c r="R27" s="695"/>
      <c r="S27" s="695"/>
      <c r="T27" s="704"/>
      <c r="U27" s="704"/>
      <c r="V27" s="704"/>
      <c r="W27" s="704"/>
      <c r="X27" s="704"/>
      <c r="Y27" s="704"/>
    </row>
    <row r="28" spans="1:25" ht="15.75" customHeight="1">
      <c r="A28" s="662" t="s">
        <v>11511</v>
      </c>
      <c r="B28" s="892">
        <v>44146</v>
      </c>
      <c r="C28" s="662" t="s">
        <v>11512</v>
      </c>
      <c r="D28" s="662" t="s">
        <v>11437</v>
      </c>
      <c r="E28" s="662" t="s">
        <v>11513</v>
      </c>
      <c r="F28" s="704"/>
      <c r="G28" s="893"/>
      <c r="H28" s="888" t="s">
        <v>3714</v>
      </c>
      <c r="I28" s="888" t="s">
        <v>11510</v>
      </c>
      <c r="J28" s="888" t="s">
        <v>11437</v>
      </c>
      <c r="K28" s="888" t="s">
        <v>11514</v>
      </c>
      <c r="L28" s="891"/>
      <c r="M28" s="894"/>
      <c r="N28" s="891"/>
      <c r="O28" s="891"/>
      <c r="P28" s="695"/>
      <c r="Q28" s="695"/>
      <c r="R28" s="695"/>
      <c r="S28" s="695"/>
      <c r="T28" s="704"/>
      <c r="U28" s="704"/>
      <c r="V28" s="704"/>
      <c r="W28" s="704"/>
      <c r="X28" s="704"/>
      <c r="Y28" s="704"/>
    </row>
    <row r="29" spans="1:25" ht="15.75" customHeight="1">
      <c r="A29" s="662" t="s">
        <v>2989</v>
      </c>
      <c r="B29" s="892">
        <v>44140</v>
      </c>
      <c r="C29" s="662" t="s">
        <v>11515</v>
      </c>
      <c r="D29" s="662" t="s">
        <v>11437</v>
      </c>
      <c r="E29" s="662" t="s">
        <v>11431</v>
      </c>
      <c r="F29" s="662"/>
      <c r="G29" s="893"/>
      <c r="H29" s="899" t="s">
        <v>11516</v>
      </c>
      <c r="I29" s="888" t="s">
        <v>11510</v>
      </c>
      <c r="J29" s="888" t="s">
        <v>2641</v>
      </c>
      <c r="K29" s="888" t="s">
        <v>11517</v>
      </c>
      <c r="L29" s="891"/>
      <c r="M29" s="890" t="s">
        <v>11518</v>
      </c>
      <c r="N29" s="891"/>
      <c r="O29" s="891"/>
      <c r="P29" s="695"/>
      <c r="Q29" s="695"/>
      <c r="R29" s="695"/>
      <c r="S29" s="695"/>
      <c r="T29" s="704"/>
      <c r="U29" s="704"/>
      <c r="V29" s="704"/>
      <c r="W29" s="704"/>
      <c r="X29" s="704"/>
      <c r="Y29" s="704"/>
    </row>
    <row r="30" spans="1:25" ht="15.75" customHeight="1">
      <c r="A30" s="662" t="s">
        <v>3807</v>
      </c>
      <c r="B30" s="662"/>
      <c r="C30" s="662" t="s">
        <v>11519</v>
      </c>
      <c r="D30" s="662"/>
      <c r="E30" s="662"/>
      <c r="F30" s="662"/>
      <c r="G30" s="887"/>
      <c r="H30" s="888" t="s">
        <v>8865</v>
      </c>
      <c r="I30" s="888" t="s">
        <v>11520</v>
      </c>
      <c r="J30" s="888" t="s">
        <v>2642</v>
      </c>
      <c r="K30" s="888"/>
      <c r="L30" s="891"/>
      <c r="M30" s="894"/>
      <c r="N30" s="891"/>
      <c r="O30" s="891"/>
      <c r="P30" s="695"/>
      <c r="Q30" s="695"/>
      <c r="R30" s="695"/>
      <c r="S30" s="695"/>
      <c r="T30" s="704"/>
      <c r="U30" s="704"/>
      <c r="V30" s="704"/>
      <c r="W30" s="704"/>
      <c r="X30" s="704"/>
      <c r="Y30" s="704"/>
    </row>
    <row r="31" spans="1:25" ht="15.75" customHeight="1">
      <c r="A31" s="662" t="s">
        <v>2990</v>
      </c>
      <c r="B31" s="892">
        <v>44139</v>
      </c>
      <c r="C31" s="662" t="s">
        <v>11402</v>
      </c>
      <c r="D31" s="662" t="s">
        <v>11437</v>
      </c>
      <c r="E31" s="662"/>
      <c r="F31" s="662"/>
      <c r="G31" s="893"/>
      <c r="H31" s="888" t="s">
        <v>8821</v>
      </c>
      <c r="I31" s="888" t="s">
        <v>11521</v>
      </c>
      <c r="J31" s="888" t="s">
        <v>2641</v>
      </c>
      <c r="K31" s="888" t="s">
        <v>11522</v>
      </c>
      <c r="L31" s="888" t="s">
        <v>11402</v>
      </c>
      <c r="M31" s="890" t="s">
        <v>11523</v>
      </c>
      <c r="N31" s="891"/>
      <c r="O31" s="891"/>
      <c r="P31" s="695"/>
      <c r="Q31" s="695"/>
      <c r="R31" s="695"/>
      <c r="S31" s="695"/>
      <c r="T31" s="704"/>
      <c r="U31" s="704"/>
      <c r="V31" s="704"/>
      <c r="W31" s="704"/>
      <c r="X31" s="704"/>
      <c r="Y31" s="704"/>
    </row>
    <row r="32" spans="1:25" ht="15.75" customHeight="1">
      <c r="A32" s="662" t="s">
        <v>2990</v>
      </c>
      <c r="B32" s="662"/>
      <c r="C32" s="662" t="s">
        <v>11524</v>
      </c>
      <c r="D32" s="662" t="s">
        <v>11437</v>
      </c>
      <c r="E32" s="662" t="s">
        <v>11387</v>
      </c>
      <c r="F32" s="662"/>
      <c r="G32" s="893"/>
      <c r="H32" s="888" t="s">
        <v>8821</v>
      </c>
      <c r="I32" s="888" t="s">
        <v>11525</v>
      </c>
      <c r="J32" s="888" t="s">
        <v>2642</v>
      </c>
      <c r="K32" s="888" t="s">
        <v>11526</v>
      </c>
      <c r="L32" s="891"/>
      <c r="M32" s="890" t="s">
        <v>11527</v>
      </c>
      <c r="N32" s="891"/>
      <c r="O32" s="891"/>
      <c r="P32" s="695"/>
      <c r="Q32" s="695"/>
      <c r="R32" s="695"/>
      <c r="S32" s="695"/>
      <c r="T32" s="704"/>
      <c r="U32" s="704"/>
      <c r="V32" s="704"/>
      <c r="W32" s="704"/>
      <c r="X32" s="704"/>
      <c r="Y32" s="704"/>
    </row>
    <row r="33" spans="1:25" ht="15.75" customHeight="1">
      <c r="A33" s="662" t="s">
        <v>11528</v>
      </c>
      <c r="B33" s="662"/>
      <c r="C33" s="662" t="s">
        <v>11447</v>
      </c>
      <c r="D33" s="662" t="s">
        <v>11437</v>
      </c>
      <c r="E33" s="662"/>
      <c r="F33" s="662"/>
      <c r="G33" s="893"/>
      <c r="H33" s="888" t="s">
        <v>11529</v>
      </c>
      <c r="I33" s="888" t="s">
        <v>11530</v>
      </c>
      <c r="J33" s="888" t="s">
        <v>3980</v>
      </c>
      <c r="K33" s="888" t="s">
        <v>11431</v>
      </c>
      <c r="L33" s="891"/>
      <c r="M33" s="894"/>
      <c r="N33" s="891"/>
      <c r="O33" s="891"/>
      <c r="P33" s="695"/>
      <c r="Q33" s="695"/>
      <c r="R33" s="695"/>
      <c r="S33" s="695"/>
      <c r="T33" s="704"/>
      <c r="U33" s="704"/>
      <c r="V33" s="704"/>
      <c r="W33" s="704"/>
      <c r="X33" s="704"/>
      <c r="Y33" s="704"/>
    </row>
    <row r="34" spans="1:25" ht="15.75" customHeight="1">
      <c r="A34" s="662" t="s">
        <v>2943</v>
      </c>
      <c r="B34" s="662"/>
      <c r="C34" s="662" t="s">
        <v>11531</v>
      </c>
      <c r="D34" s="662" t="s">
        <v>11437</v>
      </c>
      <c r="E34" s="662"/>
      <c r="F34" s="662"/>
      <c r="G34" s="893"/>
      <c r="H34" s="888" t="s">
        <v>11532</v>
      </c>
      <c r="I34" s="888" t="s">
        <v>11533</v>
      </c>
      <c r="J34" s="888" t="s">
        <v>11534</v>
      </c>
      <c r="K34" s="888" t="s">
        <v>11535</v>
      </c>
      <c r="L34" s="888" t="s">
        <v>11536</v>
      </c>
      <c r="M34" s="894"/>
      <c r="N34" s="891"/>
      <c r="O34" s="891"/>
      <c r="P34" s="695"/>
      <c r="Q34" s="695"/>
      <c r="R34" s="695"/>
      <c r="S34" s="695"/>
      <c r="T34" s="704"/>
      <c r="U34" s="704"/>
      <c r="V34" s="704"/>
      <c r="W34" s="704"/>
      <c r="X34" s="704"/>
      <c r="Y34" s="704"/>
    </row>
    <row r="35" spans="1:25" ht="15.75" customHeight="1">
      <c r="A35" s="662" t="s">
        <v>11537</v>
      </c>
      <c r="B35" s="662"/>
      <c r="C35" s="662" t="s">
        <v>11538</v>
      </c>
      <c r="D35" s="662" t="s">
        <v>2642</v>
      </c>
      <c r="E35" s="662"/>
      <c r="F35" s="662"/>
      <c r="G35" s="893"/>
      <c r="H35" s="888" t="s">
        <v>11539</v>
      </c>
      <c r="I35" s="888" t="s">
        <v>11540</v>
      </c>
      <c r="J35" s="888" t="s">
        <v>2641</v>
      </c>
      <c r="K35" s="888" t="s">
        <v>11541</v>
      </c>
      <c r="L35" s="888" t="s">
        <v>11402</v>
      </c>
      <c r="M35" s="890" t="s">
        <v>11542</v>
      </c>
      <c r="N35" s="888" t="s">
        <v>11543</v>
      </c>
      <c r="O35" s="891"/>
      <c r="P35" s="695"/>
      <c r="Q35" s="695"/>
      <c r="R35" s="695"/>
      <c r="S35" s="695"/>
      <c r="T35" s="704"/>
      <c r="U35" s="704"/>
      <c r="V35" s="704"/>
      <c r="W35" s="704"/>
      <c r="X35" s="704"/>
      <c r="Y35" s="704"/>
    </row>
    <row r="36" spans="1:25" ht="15.75" customHeight="1">
      <c r="A36" s="662" t="s">
        <v>11544</v>
      </c>
      <c r="B36" s="662"/>
      <c r="C36" s="662" t="s">
        <v>11386</v>
      </c>
      <c r="D36" s="662" t="s">
        <v>2642</v>
      </c>
      <c r="E36" s="662" t="s">
        <v>11387</v>
      </c>
      <c r="F36" s="662"/>
      <c r="G36" s="887" t="s">
        <v>11545</v>
      </c>
      <c r="H36" s="888" t="s">
        <v>11546</v>
      </c>
      <c r="I36" s="888" t="s">
        <v>11547</v>
      </c>
      <c r="J36" s="888" t="s">
        <v>11548</v>
      </c>
      <c r="K36" s="888"/>
      <c r="L36" s="891"/>
      <c r="M36" s="894"/>
      <c r="N36" s="891"/>
      <c r="O36" s="891"/>
      <c r="P36" s="695"/>
      <c r="Q36" s="695"/>
      <c r="R36" s="695"/>
      <c r="S36" s="695"/>
      <c r="T36" s="704"/>
      <c r="U36" s="704"/>
      <c r="V36" s="704"/>
      <c r="W36" s="704"/>
      <c r="X36" s="704"/>
      <c r="Y36" s="704"/>
    </row>
    <row r="37" spans="1:25" ht="15.75" customHeight="1">
      <c r="A37" s="662" t="s">
        <v>2757</v>
      </c>
      <c r="B37" s="662"/>
      <c r="C37" s="662" t="s">
        <v>11549</v>
      </c>
      <c r="D37" s="662" t="s">
        <v>2641</v>
      </c>
      <c r="E37" s="662"/>
      <c r="F37" s="662"/>
      <c r="G37" s="893"/>
      <c r="H37" s="888" t="s">
        <v>11550</v>
      </c>
      <c r="I37" s="888" t="s">
        <v>11551</v>
      </c>
      <c r="J37" s="891"/>
      <c r="K37" s="888" t="s">
        <v>11552</v>
      </c>
      <c r="L37" s="891"/>
      <c r="M37" s="890" t="s">
        <v>11553</v>
      </c>
      <c r="N37" s="891"/>
      <c r="O37" s="891"/>
      <c r="P37" s="695"/>
      <c r="Q37" s="695"/>
      <c r="R37" s="695"/>
      <c r="S37" s="695"/>
      <c r="T37" s="704"/>
      <c r="U37" s="704"/>
      <c r="V37" s="704"/>
      <c r="W37" s="704"/>
      <c r="X37" s="704"/>
      <c r="Y37" s="704"/>
    </row>
    <row r="38" spans="1:25" ht="15.75" customHeight="1">
      <c r="A38" s="662" t="s">
        <v>2952</v>
      </c>
      <c r="B38" s="662"/>
      <c r="C38" s="662" t="s">
        <v>11554</v>
      </c>
      <c r="D38" s="662" t="s">
        <v>2641</v>
      </c>
      <c r="E38" s="662"/>
      <c r="F38" s="662"/>
      <c r="G38" s="887" t="s">
        <v>11555</v>
      </c>
      <c r="H38" s="888" t="s">
        <v>11556</v>
      </c>
      <c r="I38" s="888" t="s">
        <v>11557</v>
      </c>
      <c r="J38" s="888" t="s">
        <v>2641</v>
      </c>
      <c r="K38" s="888" t="s">
        <v>11431</v>
      </c>
      <c r="L38" s="891"/>
      <c r="M38" s="894"/>
      <c r="N38" s="891"/>
      <c r="O38" s="891"/>
      <c r="P38" s="695"/>
      <c r="Q38" s="695"/>
      <c r="R38" s="695"/>
      <c r="S38" s="695"/>
      <c r="T38" s="704"/>
      <c r="U38" s="704"/>
      <c r="V38" s="704"/>
      <c r="W38" s="704"/>
      <c r="X38" s="704"/>
      <c r="Y38" s="704"/>
    </row>
    <row r="39" spans="1:25" ht="15.75" customHeight="1">
      <c r="A39" s="662" t="s">
        <v>3312</v>
      </c>
      <c r="B39" s="892">
        <v>44143</v>
      </c>
      <c r="C39" s="662" t="s">
        <v>11558</v>
      </c>
      <c r="D39" s="662" t="s">
        <v>11437</v>
      </c>
      <c r="E39" s="704"/>
      <c r="F39" s="704"/>
      <c r="G39" s="893"/>
      <c r="H39" s="888" t="s">
        <v>3293</v>
      </c>
      <c r="I39" s="888" t="s">
        <v>11559</v>
      </c>
      <c r="J39" s="888" t="s">
        <v>2642</v>
      </c>
      <c r="K39" s="888" t="s">
        <v>11460</v>
      </c>
      <c r="L39" s="888" t="s">
        <v>11560</v>
      </c>
      <c r="M39" s="890" t="s">
        <v>11561</v>
      </c>
      <c r="N39" s="891"/>
      <c r="O39" s="891"/>
      <c r="P39" s="695"/>
      <c r="Q39" s="695"/>
      <c r="R39" s="695"/>
      <c r="S39" s="695"/>
      <c r="T39" s="704"/>
      <c r="U39" s="704"/>
      <c r="V39" s="704"/>
      <c r="W39" s="704"/>
      <c r="X39" s="704"/>
      <c r="Y39" s="704"/>
    </row>
    <row r="40" spans="1:25" ht="15.75" customHeight="1">
      <c r="A40" s="662" t="s">
        <v>3033</v>
      </c>
      <c r="B40" s="892">
        <v>44140</v>
      </c>
      <c r="C40" s="662" t="s">
        <v>11562</v>
      </c>
      <c r="D40" s="662" t="s">
        <v>11437</v>
      </c>
      <c r="E40" s="662" t="s">
        <v>11468</v>
      </c>
      <c r="F40" s="662"/>
      <c r="G40" s="893"/>
      <c r="H40" s="888" t="s">
        <v>2964</v>
      </c>
      <c r="I40" s="888" t="s">
        <v>11563</v>
      </c>
      <c r="J40" s="888" t="s">
        <v>2641</v>
      </c>
      <c r="K40" s="888" t="s">
        <v>11564</v>
      </c>
      <c r="L40" s="888" t="s">
        <v>11565</v>
      </c>
      <c r="M40" s="890" t="s">
        <v>11566</v>
      </c>
      <c r="N40" s="891"/>
      <c r="O40" s="891"/>
      <c r="P40" s="695"/>
      <c r="Q40" s="695"/>
      <c r="R40" s="695"/>
      <c r="S40" s="695"/>
      <c r="T40" s="704"/>
      <c r="U40" s="704"/>
      <c r="V40" s="704"/>
      <c r="W40" s="704"/>
      <c r="X40" s="704"/>
      <c r="Y40" s="704"/>
    </row>
    <row r="41" spans="1:25" ht="15.75" customHeight="1">
      <c r="A41" s="662" t="s">
        <v>2973</v>
      </c>
      <c r="B41" s="892">
        <v>44153</v>
      </c>
      <c r="C41" s="662" t="s">
        <v>11567</v>
      </c>
      <c r="D41" s="662" t="s">
        <v>11437</v>
      </c>
      <c r="E41" s="704"/>
      <c r="F41" s="662" t="s">
        <v>11568</v>
      </c>
      <c r="G41" s="893"/>
      <c r="H41" s="888" t="s">
        <v>11569</v>
      </c>
      <c r="I41" s="888" t="s">
        <v>11570</v>
      </c>
      <c r="J41" s="888" t="s">
        <v>2642</v>
      </c>
      <c r="K41" s="891"/>
      <c r="L41" s="891"/>
      <c r="M41" s="894"/>
      <c r="N41" s="891"/>
      <c r="O41" s="891"/>
      <c r="P41" s="695"/>
      <c r="Q41" s="695"/>
      <c r="R41" s="695"/>
      <c r="S41" s="695"/>
      <c r="T41" s="704"/>
      <c r="U41" s="704"/>
      <c r="V41" s="704"/>
      <c r="W41" s="704"/>
      <c r="X41" s="704"/>
      <c r="Y41" s="704"/>
    </row>
    <row r="42" spans="1:25" ht="15.75" customHeight="1">
      <c r="A42" s="662" t="s">
        <v>2978</v>
      </c>
      <c r="B42" s="892">
        <v>44138</v>
      </c>
      <c r="C42" s="662" t="s">
        <v>11443</v>
      </c>
      <c r="D42" s="662" t="s">
        <v>11437</v>
      </c>
      <c r="E42" s="662"/>
      <c r="F42" s="662" t="s">
        <v>11571</v>
      </c>
      <c r="G42" s="893"/>
      <c r="H42" s="896" t="s">
        <v>2702</v>
      </c>
      <c r="I42" s="888" t="s">
        <v>11572</v>
      </c>
      <c r="J42" s="888" t="s">
        <v>2642</v>
      </c>
      <c r="K42" s="888"/>
      <c r="L42" s="891"/>
      <c r="M42" s="894"/>
      <c r="N42" s="891"/>
      <c r="O42" s="891"/>
      <c r="P42" s="695"/>
      <c r="Q42" s="695"/>
      <c r="R42" s="695"/>
      <c r="S42" s="695"/>
      <c r="T42" s="704"/>
      <c r="U42" s="704"/>
      <c r="V42" s="704"/>
      <c r="W42" s="704"/>
      <c r="X42" s="704"/>
      <c r="Y42" s="704"/>
    </row>
    <row r="43" spans="1:25" ht="15.75" customHeight="1">
      <c r="A43" s="662" t="s">
        <v>2984</v>
      </c>
      <c r="B43" s="662"/>
      <c r="C43" s="662" t="s">
        <v>11573</v>
      </c>
      <c r="D43" s="662" t="s">
        <v>11574</v>
      </c>
      <c r="E43" s="662"/>
      <c r="F43" s="662"/>
      <c r="G43" s="893"/>
      <c r="H43" s="888" t="s">
        <v>2958</v>
      </c>
      <c r="I43" s="888" t="s">
        <v>11402</v>
      </c>
      <c r="J43" s="888" t="s">
        <v>11575</v>
      </c>
      <c r="K43" s="888" t="s">
        <v>11576</v>
      </c>
      <c r="L43" s="888" t="s">
        <v>11577</v>
      </c>
      <c r="M43" s="894"/>
      <c r="N43" s="891"/>
      <c r="O43" s="891"/>
      <c r="P43" s="695"/>
      <c r="Q43" s="695"/>
      <c r="R43" s="695"/>
      <c r="S43" s="695"/>
      <c r="T43" s="704"/>
      <c r="U43" s="704"/>
      <c r="V43" s="704"/>
      <c r="W43" s="704"/>
      <c r="X43" s="704"/>
      <c r="Y43" s="704"/>
    </row>
    <row r="44" spans="1:25" ht="15.75" customHeight="1">
      <c r="A44" s="662" t="s">
        <v>3547</v>
      </c>
      <c r="B44" s="892">
        <v>44146</v>
      </c>
      <c r="C44" s="662" t="s">
        <v>11578</v>
      </c>
      <c r="D44" s="662" t="s">
        <v>11437</v>
      </c>
      <c r="E44" s="704"/>
      <c r="F44" s="704"/>
      <c r="G44" s="893"/>
      <c r="H44" s="888" t="s">
        <v>11579</v>
      </c>
      <c r="I44" s="888" t="s">
        <v>11580</v>
      </c>
      <c r="J44" s="888" t="s">
        <v>2641</v>
      </c>
      <c r="K44" s="891"/>
      <c r="L44" s="891"/>
      <c r="M44" s="894"/>
      <c r="N44" s="891"/>
      <c r="O44" s="891"/>
      <c r="P44" s="695"/>
      <c r="Q44" s="695"/>
      <c r="R44" s="695"/>
      <c r="S44" s="695"/>
      <c r="T44" s="704"/>
      <c r="U44" s="704"/>
      <c r="V44" s="704"/>
      <c r="W44" s="704"/>
      <c r="X44" s="704"/>
      <c r="Y44" s="704"/>
    </row>
    <row r="45" spans="1:25" ht="15.75" customHeight="1">
      <c r="A45" s="662" t="s">
        <v>2939</v>
      </c>
      <c r="B45" s="892">
        <v>44141</v>
      </c>
      <c r="C45" s="662" t="s">
        <v>11581</v>
      </c>
      <c r="D45" s="662" t="s">
        <v>11437</v>
      </c>
      <c r="E45" s="662"/>
      <c r="F45" s="662" t="s">
        <v>11582</v>
      </c>
      <c r="G45" s="893"/>
      <c r="H45" s="888" t="s">
        <v>2990</v>
      </c>
      <c r="I45" s="888" t="s">
        <v>11402</v>
      </c>
      <c r="J45" s="888" t="s">
        <v>11437</v>
      </c>
      <c r="K45" s="891"/>
      <c r="L45" s="891"/>
      <c r="M45" s="894"/>
      <c r="N45" s="891"/>
      <c r="O45" s="891"/>
      <c r="P45" s="695"/>
      <c r="Q45" s="695"/>
      <c r="R45" s="695"/>
      <c r="S45" s="695"/>
      <c r="T45" s="704"/>
      <c r="U45" s="704"/>
      <c r="V45" s="704"/>
      <c r="W45" s="704"/>
      <c r="X45" s="704"/>
      <c r="Y45" s="704"/>
    </row>
    <row r="46" spans="1:25" ht="15.75" customHeight="1">
      <c r="A46" s="662" t="s">
        <v>3044</v>
      </c>
      <c r="B46" s="662"/>
      <c r="C46" s="662" t="s">
        <v>11549</v>
      </c>
      <c r="D46" s="662" t="s">
        <v>2641</v>
      </c>
      <c r="E46" s="662"/>
      <c r="F46" s="662" t="s">
        <v>11583</v>
      </c>
      <c r="G46" s="893"/>
      <c r="H46" s="888" t="s">
        <v>2734</v>
      </c>
      <c r="I46" s="888" t="s">
        <v>11402</v>
      </c>
      <c r="J46" s="888" t="s">
        <v>2641</v>
      </c>
      <c r="K46" s="888"/>
      <c r="L46" s="888" t="s">
        <v>11584</v>
      </c>
      <c r="M46" s="890" t="s">
        <v>11585</v>
      </c>
      <c r="N46" s="891"/>
      <c r="O46" s="891"/>
      <c r="P46" s="695"/>
      <c r="Q46" s="695"/>
      <c r="R46" s="695"/>
      <c r="S46" s="695"/>
      <c r="T46" s="704"/>
      <c r="U46" s="704"/>
      <c r="V46" s="704"/>
      <c r="W46" s="704"/>
      <c r="X46" s="704"/>
      <c r="Y46" s="704"/>
    </row>
    <row r="47" spans="1:25" ht="15.75" customHeight="1">
      <c r="A47" s="662" t="s">
        <v>3046</v>
      </c>
      <c r="B47" s="662"/>
      <c r="C47" s="662" t="s">
        <v>11586</v>
      </c>
      <c r="D47" s="662" t="s">
        <v>2641</v>
      </c>
      <c r="E47" s="662"/>
      <c r="F47" s="662"/>
      <c r="G47" s="893"/>
      <c r="H47" s="888" t="s">
        <v>2986</v>
      </c>
      <c r="I47" s="888" t="s">
        <v>11572</v>
      </c>
      <c r="J47" s="888" t="s">
        <v>2642</v>
      </c>
      <c r="K47" s="888"/>
      <c r="L47" s="891"/>
      <c r="M47" s="894"/>
      <c r="N47" s="891"/>
      <c r="O47" s="891"/>
      <c r="P47" s="695"/>
      <c r="Q47" s="695"/>
      <c r="R47" s="695"/>
      <c r="S47" s="695"/>
      <c r="T47" s="704"/>
      <c r="U47" s="704"/>
      <c r="V47" s="704"/>
      <c r="W47" s="704"/>
      <c r="X47" s="704"/>
      <c r="Y47" s="704"/>
    </row>
    <row r="48" spans="1:25" ht="15.75" customHeight="1">
      <c r="A48" s="662" t="s">
        <v>3326</v>
      </c>
      <c r="B48" s="892">
        <v>44152</v>
      </c>
      <c r="C48" s="662" t="s">
        <v>11587</v>
      </c>
      <c r="D48" s="662" t="s">
        <v>2642</v>
      </c>
      <c r="E48" s="662"/>
      <c r="F48" s="704"/>
      <c r="G48" s="893"/>
      <c r="H48" s="888" t="s">
        <v>11588</v>
      </c>
      <c r="I48" s="888" t="s">
        <v>11402</v>
      </c>
      <c r="J48" s="888" t="s">
        <v>11494</v>
      </c>
      <c r="K48" s="891"/>
      <c r="L48" s="891"/>
      <c r="M48" s="894"/>
      <c r="N48" s="891"/>
      <c r="O48" s="891"/>
      <c r="P48" s="695"/>
      <c r="Q48" s="695"/>
      <c r="R48" s="695"/>
      <c r="S48" s="695"/>
      <c r="T48" s="704"/>
      <c r="U48" s="704"/>
      <c r="V48" s="704"/>
      <c r="W48" s="704"/>
      <c r="X48" s="704"/>
      <c r="Y48" s="704"/>
    </row>
    <row r="49" spans="1:25" ht="15.75" customHeight="1">
      <c r="A49" s="662" t="s">
        <v>3326</v>
      </c>
      <c r="B49" s="662"/>
      <c r="C49" s="662" t="s">
        <v>11589</v>
      </c>
      <c r="D49" s="662"/>
      <c r="E49" s="662"/>
      <c r="F49" s="662"/>
      <c r="G49" s="893" t="s">
        <v>8952</v>
      </c>
      <c r="H49" s="888" t="s">
        <v>11590</v>
      </c>
      <c r="I49" s="888" t="s">
        <v>11572</v>
      </c>
      <c r="J49" s="888" t="s">
        <v>11494</v>
      </c>
      <c r="K49" s="891"/>
      <c r="L49" s="888" t="s">
        <v>11591</v>
      </c>
      <c r="M49" s="894"/>
      <c r="N49" s="891"/>
      <c r="O49" s="891"/>
      <c r="P49" s="695"/>
      <c r="Q49" s="695"/>
      <c r="R49" s="695"/>
      <c r="S49" s="695"/>
      <c r="T49" s="704"/>
      <c r="U49" s="704"/>
      <c r="V49" s="704"/>
      <c r="W49" s="704"/>
      <c r="X49" s="704"/>
      <c r="Y49" s="704"/>
    </row>
    <row r="50" spans="1:25" ht="15.75" customHeight="1">
      <c r="A50" s="662" t="s">
        <v>3051</v>
      </c>
      <c r="B50" s="704"/>
      <c r="C50" s="704" t="s">
        <v>11592</v>
      </c>
      <c r="D50" s="704" t="s">
        <v>11574</v>
      </c>
      <c r="E50" s="704" t="s">
        <v>11593</v>
      </c>
      <c r="F50" s="704" t="s">
        <v>11594</v>
      </c>
      <c r="G50" s="893"/>
      <c r="H50" s="888" t="s">
        <v>11595</v>
      </c>
      <c r="I50" s="888" t="s">
        <v>11596</v>
      </c>
      <c r="J50" s="888" t="s">
        <v>2642</v>
      </c>
      <c r="K50" s="888" t="s">
        <v>11398</v>
      </c>
      <c r="L50" s="888"/>
      <c r="M50" s="890"/>
      <c r="N50" s="891"/>
      <c r="O50" s="891"/>
      <c r="P50" s="695"/>
      <c r="Q50" s="695"/>
      <c r="R50" s="695"/>
      <c r="S50" s="695"/>
      <c r="T50" s="704"/>
      <c r="U50" s="704"/>
      <c r="V50" s="704"/>
      <c r="W50" s="704"/>
      <c r="X50" s="704"/>
      <c r="Y50" s="704"/>
    </row>
    <row r="51" spans="1:25" ht="15.75" customHeight="1">
      <c r="A51" s="662" t="s">
        <v>3674</v>
      </c>
      <c r="B51" s="892">
        <v>44155</v>
      </c>
      <c r="C51" s="662" t="s">
        <v>11597</v>
      </c>
      <c r="D51" s="704"/>
      <c r="E51" s="704"/>
      <c r="F51" s="704"/>
      <c r="G51" s="887" t="s">
        <v>8952</v>
      </c>
      <c r="H51" s="888" t="s">
        <v>3281</v>
      </c>
      <c r="I51" s="888" t="s">
        <v>11598</v>
      </c>
      <c r="J51" s="888" t="s">
        <v>2642</v>
      </c>
      <c r="K51" s="891"/>
      <c r="L51" s="888"/>
      <c r="M51" s="890"/>
      <c r="N51" s="891"/>
      <c r="O51" s="891"/>
      <c r="P51" s="695"/>
      <c r="Q51" s="695"/>
      <c r="R51" s="695"/>
      <c r="S51" s="695"/>
      <c r="T51" s="704"/>
      <c r="U51" s="704"/>
      <c r="V51" s="704"/>
      <c r="W51" s="704"/>
      <c r="X51" s="704"/>
      <c r="Y51" s="704"/>
    </row>
    <row r="52" spans="1:25" ht="15.75" customHeight="1">
      <c r="A52" s="662" t="s">
        <v>2678</v>
      </c>
      <c r="B52" s="892">
        <v>44145</v>
      </c>
      <c r="C52" s="662" t="s">
        <v>11599</v>
      </c>
      <c r="D52" s="704"/>
      <c r="E52" s="704"/>
      <c r="F52" s="704"/>
      <c r="G52" s="893"/>
      <c r="H52" s="888" t="s">
        <v>11569</v>
      </c>
      <c r="I52" s="888" t="s">
        <v>11402</v>
      </c>
      <c r="J52" s="888" t="s">
        <v>11494</v>
      </c>
      <c r="K52" s="891"/>
      <c r="L52" s="891"/>
      <c r="M52" s="894"/>
      <c r="N52" s="891"/>
      <c r="O52" s="891"/>
      <c r="P52" s="695"/>
      <c r="Q52" s="695"/>
      <c r="R52" s="695"/>
      <c r="S52" s="695"/>
      <c r="T52" s="704"/>
      <c r="U52" s="704"/>
      <c r="V52" s="704"/>
      <c r="W52" s="704"/>
      <c r="X52" s="704"/>
      <c r="Y52" s="704"/>
    </row>
    <row r="53" spans="1:25" ht="15.75" customHeight="1">
      <c r="A53" s="662" t="s">
        <v>2678</v>
      </c>
      <c r="B53" s="892">
        <v>44156</v>
      </c>
      <c r="C53" s="704"/>
      <c r="D53" s="662" t="s">
        <v>11437</v>
      </c>
      <c r="E53" s="704"/>
      <c r="F53" s="704"/>
      <c r="G53" s="893"/>
      <c r="H53" s="888" t="s">
        <v>11569</v>
      </c>
      <c r="I53" s="888" t="s">
        <v>11402</v>
      </c>
      <c r="J53" s="888" t="s">
        <v>11574</v>
      </c>
      <c r="K53" s="888" t="s">
        <v>11576</v>
      </c>
      <c r="L53" s="891"/>
      <c r="M53" s="894"/>
      <c r="N53" s="891"/>
      <c r="O53" s="891"/>
      <c r="P53" s="695"/>
      <c r="Q53" s="695"/>
      <c r="R53" s="695"/>
      <c r="S53" s="695"/>
      <c r="T53" s="704"/>
      <c r="U53" s="704"/>
      <c r="V53" s="704"/>
      <c r="W53" s="704"/>
      <c r="X53" s="704"/>
      <c r="Y53" s="704"/>
    </row>
    <row r="54" spans="1:25" ht="15.75" customHeight="1">
      <c r="A54" s="662" t="s">
        <v>11600</v>
      </c>
      <c r="B54" s="662"/>
      <c r="C54" s="662" t="s">
        <v>11601</v>
      </c>
      <c r="D54" s="662" t="s">
        <v>11602</v>
      </c>
      <c r="E54" s="662"/>
      <c r="F54" s="662"/>
      <c r="G54" s="893"/>
      <c r="H54" s="888" t="s">
        <v>11603</v>
      </c>
      <c r="I54" s="888" t="s">
        <v>11604</v>
      </c>
      <c r="J54" s="888" t="s">
        <v>2642</v>
      </c>
      <c r="K54" s="888"/>
      <c r="L54" s="891"/>
      <c r="M54" s="894"/>
      <c r="N54" s="891"/>
      <c r="O54" s="891"/>
      <c r="P54" s="695"/>
      <c r="Q54" s="695"/>
      <c r="R54" s="695"/>
      <c r="S54" s="695"/>
      <c r="T54" s="704"/>
      <c r="U54" s="704"/>
      <c r="V54" s="704"/>
      <c r="W54" s="704"/>
      <c r="X54" s="704"/>
      <c r="Y54" s="704"/>
    </row>
    <row r="55" spans="1:25" ht="15.75" customHeight="1">
      <c r="A55" s="662" t="s">
        <v>2987</v>
      </c>
      <c r="B55" s="892">
        <v>44144</v>
      </c>
      <c r="C55" s="662" t="s">
        <v>11605</v>
      </c>
      <c r="D55" s="662" t="s">
        <v>11437</v>
      </c>
      <c r="E55" s="704"/>
      <c r="F55" s="704"/>
      <c r="G55" s="893"/>
      <c r="H55" s="888" t="s">
        <v>11606</v>
      </c>
      <c r="I55" s="888" t="s">
        <v>11572</v>
      </c>
      <c r="J55" s="888" t="s">
        <v>11494</v>
      </c>
      <c r="K55" s="888"/>
      <c r="L55" s="891"/>
      <c r="M55" s="894"/>
      <c r="N55" s="891"/>
      <c r="O55" s="891"/>
      <c r="P55" s="695"/>
      <c r="Q55" s="695"/>
      <c r="R55" s="695"/>
      <c r="S55" s="695"/>
      <c r="T55" s="704"/>
      <c r="U55" s="704"/>
      <c r="V55" s="704"/>
      <c r="W55" s="704"/>
      <c r="X55" s="704"/>
      <c r="Y55" s="704"/>
    </row>
    <row r="56" spans="1:25" ht="15.75" customHeight="1">
      <c r="A56" s="662" t="s">
        <v>11607</v>
      </c>
      <c r="B56" s="662"/>
      <c r="C56" s="662" t="s">
        <v>11608</v>
      </c>
      <c r="D56" s="662" t="s">
        <v>11602</v>
      </c>
      <c r="E56" s="662" t="s">
        <v>11609</v>
      </c>
      <c r="F56" s="662"/>
      <c r="G56" s="893"/>
      <c r="H56" s="888" t="s">
        <v>11610</v>
      </c>
      <c r="I56" s="888" t="s">
        <v>11572</v>
      </c>
      <c r="J56" s="888" t="s">
        <v>2642</v>
      </c>
      <c r="K56" s="888"/>
      <c r="L56" s="888" t="s">
        <v>11611</v>
      </c>
      <c r="M56" s="894"/>
      <c r="N56" s="891"/>
      <c r="O56" s="891"/>
      <c r="P56" s="695"/>
      <c r="Q56" s="695"/>
      <c r="R56" s="695"/>
      <c r="S56" s="695"/>
      <c r="T56" s="704"/>
      <c r="U56" s="704"/>
      <c r="V56" s="704"/>
      <c r="W56" s="704"/>
      <c r="X56" s="704"/>
      <c r="Y56" s="704"/>
    </row>
    <row r="57" spans="1:25" ht="15.75" customHeight="1">
      <c r="A57" s="662" t="s">
        <v>11612</v>
      </c>
      <c r="B57" s="892">
        <v>44150</v>
      </c>
      <c r="C57" s="662" t="s">
        <v>11613</v>
      </c>
      <c r="D57" s="662" t="s">
        <v>11437</v>
      </c>
      <c r="E57" s="704"/>
      <c r="F57" s="704"/>
      <c r="G57" s="893"/>
      <c r="H57" s="888" t="s">
        <v>11614</v>
      </c>
      <c r="I57" s="888" t="s">
        <v>11572</v>
      </c>
      <c r="J57" s="888" t="s">
        <v>2642</v>
      </c>
      <c r="K57" s="888" t="s">
        <v>11615</v>
      </c>
      <c r="L57" s="891"/>
      <c r="M57" s="894"/>
      <c r="N57" s="891"/>
      <c r="O57" s="891"/>
      <c r="P57" s="695"/>
      <c r="Q57" s="695"/>
      <c r="R57" s="695"/>
      <c r="S57" s="695"/>
      <c r="T57" s="704"/>
      <c r="U57" s="704"/>
      <c r="V57" s="704"/>
      <c r="W57" s="704"/>
      <c r="X57" s="704"/>
      <c r="Y57" s="704"/>
    </row>
    <row r="58" spans="1:25" ht="15.75" customHeight="1">
      <c r="A58" s="662" t="s">
        <v>3645</v>
      </c>
      <c r="B58" s="662"/>
      <c r="C58" s="662" t="s">
        <v>11616</v>
      </c>
      <c r="D58" s="662" t="s">
        <v>11617</v>
      </c>
      <c r="E58" s="662"/>
      <c r="F58" s="662" t="s">
        <v>11597</v>
      </c>
      <c r="G58" s="887"/>
      <c r="H58" s="888" t="s">
        <v>3810</v>
      </c>
      <c r="I58" s="888" t="s">
        <v>4057</v>
      </c>
      <c r="J58" s="888" t="s">
        <v>2641</v>
      </c>
      <c r="K58" s="891"/>
      <c r="L58" s="891"/>
      <c r="M58" s="894"/>
      <c r="N58" s="891"/>
      <c r="O58" s="891"/>
      <c r="P58" s="695"/>
      <c r="Q58" s="695"/>
      <c r="R58" s="695"/>
      <c r="S58" s="695"/>
      <c r="T58" s="704"/>
      <c r="U58" s="704"/>
      <c r="V58" s="704"/>
      <c r="W58" s="704"/>
      <c r="X58" s="704"/>
      <c r="Y58" s="704"/>
    </row>
    <row r="59" spans="1:25" ht="15.75" customHeight="1">
      <c r="A59" s="662" t="s">
        <v>9034</v>
      </c>
      <c r="B59" s="704"/>
      <c r="C59" s="662" t="s">
        <v>11447</v>
      </c>
      <c r="D59" s="662" t="s">
        <v>2643</v>
      </c>
      <c r="E59" s="704"/>
      <c r="F59" s="704"/>
      <c r="G59" s="893"/>
      <c r="H59" s="888" t="s">
        <v>2975</v>
      </c>
      <c r="I59" s="888" t="s">
        <v>4057</v>
      </c>
      <c r="J59" s="888" t="s">
        <v>11437</v>
      </c>
      <c r="K59" s="891"/>
      <c r="L59" s="891"/>
      <c r="M59" s="894"/>
      <c r="N59" s="891"/>
      <c r="O59" s="891"/>
      <c r="P59" s="695"/>
      <c r="Q59" s="695"/>
      <c r="R59" s="695"/>
      <c r="S59" s="695"/>
      <c r="T59" s="704"/>
      <c r="U59" s="704"/>
      <c r="V59" s="704"/>
      <c r="W59" s="704"/>
      <c r="X59" s="704"/>
      <c r="Y59" s="704"/>
    </row>
    <row r="60" spans="1:25" ht="15.75" customHeight="1">
      <c r="A60" s="662" t="s">
        <v>3006</v>
      </c>
      <c r="B60" s="662"/>
      <c r="C60" s="662" t="s">
        <v>11465</v>
      </c>
      <c r="D60" s="662" t="s">
        <v>11618</v>
      </c>
      <c r="E60" s="662"/>
      <c r="F60" s="662"/>
      <c r="G60" s="893"/>
      <c r="H60" s="888" t="s">
        <v>11619</v>
      </c>
      <c r="I60" s="888" t="s">
        <v>11572</v>
      </c>
      <c r="J60" s="888" t="s">
        <v>2642</v>
      </c>
      <c r="K60" s="891"/>
      <c r="L60" s="891"/>
      <c r="M60" s="894"/>
      <c r="N60" s="891"/>
      <c r="O60" s="891"/>
      <c r="P60" s="695"/>
      <c r="Q60" s="695"/>
      <c r="R60" s="695"/>
      <c r="S60" s="695"/>
      <c r="T60" s="704"/>
      <c r="U60" s="704"/>
      <c r="V60" s="704"/>
      <c r="W60" s="704"/>
      <c r="X60" s="704"/>
      <c r="Y60" s="704"/>
    </row>
    <row r="61" spans="1:25" ht="15.75" customHeight="1">
      <c r="A61" s="662" t="s">
        <v>2681</v>
      </c>
      <c r="B61" s="892" t="s">
        <v>11620</v>
      </c>
      <c r="C61" s="662" t="s">
        <v>11443</v>
      </c>
      <c r="D61" s="662" t="s">
        <v>11437</v>
      </c>
      <c r="E61" s="662"/>
      <c r="F61" s="662"/>
      <c r="G61" s="893"/>
      <c r="H61" s="888" t="s">
        <v>3837</v>
      </c>
      <c r="I61" s="888" t="s">
        <v>4057</v>
      </c>
      <c r="J61" s="888" t="s">
        <v>2641</v>
      </c>
      <c r="K61" s="891"/>
      <c r="L61" s="891"/>
      <c r="M61" s="894"/>
      <c r="N61" s="891"/>
      <c r="O61" s="891"/>
      <c r="P61" s="695"/>
      <c r="Q61" s="695"/>
      <c r="R61" s="695"/>
      <c r="S61" s="695"/>
      <c r="T61" s="704"/>
      <c r="U61" s="704"/>
      <c r="V61" s="704"/>
      <c r="W61" s="704"/>
      <c r="X61" s="704"/>
      <c r="Y61" s="704"/>
    </row>
    <row r="62" spans="1:25" ht="15.75" customHeight="1">
      <c r="A62" s="662" t="s">
        <v>2965</v>
      </c>
      <c r="B62" s="892">
        <v>44138</v>
      </c>
      <c r="C62" s="662" t="s">
        <v>11621</v>
      </c>
      <c r="D62" s="662" t="s">
        <v>11437</v>
      </c>
      <c r="E62" s="662" t="s">
        <v>11431</v>
      </c>
      <c r="F62" s="662"/>
      <c r="G62" s="893"/>
      <c r="H62" s="888" t="s">
        <v>11622</v>
      </c>
      <c r="I62" s="888" t="s">
        <v>11572</v>
      </c>
      <c r="J62" s="888" t="s">
        <v>2642</v>
      </c>
      <c r="K62" s="888" t="s">
        <v>11615</v>
      </c>
      <c r="L62" s="891"/>
      <c r="M62" s="894"/>
      <c r="N62" s="891"/>
      <c r="O62" s="891"/>
      <c r="P62" s="695"/>
      <c r="Q62" s="695"/>
      <c r="R62" s="695"/>
      <c r="S62" s="695"/>
      <c r="T62" s="704"/>
      <c r="U62" s="704"/>
      <c r="V62" s="704"/>
      <c r="W62" s="704"/>
      <c r="X62" s="704"/>
      <c r="Y62" s="704"/>
    </row>
    <row r="63" spans="1:25" ht="15.75" customHeight="1">
      <c r="A63" s="662" t="s">
        <v>11623</v>
      </c>
      <c r="B63" s="662"/>
      <c r="C63" s="662" t="s">
        <v>11624</v>
      </c>
      <c r="D63" s="662" t="s">
        <v>11437</v>
      </c>
      <c r="E63" s="662"/>
      <c r="F63" s="662"/>
      <c r="G63" s="893"/>
      <c r="H63" s="888" t="s">
        <v>8990</v>
      </c>
      <c r="I63" s="888" t="s">
        <v>11402</v>
      </c>
      <c r="J63" s="888" t="s">
        <v>2642</v>
      </c>
      <c r="K63" s="888"/>
      <c r="L63" s="888"/>
      <c r="M63" s="894"/>
      <c r="N63" s="891"/>
      <c r="O63" s="891"/>
      <c r="P63" s="695"/>
      <c r="Q63" s="695"/>
      <c r="R63" s="695"/>
      <c r="S63" s="695"/>
      <c r="T63" s="704"/>
      <c r="U63" s="704"/>
      <c r="V63" s="704"/>
      <c r="W63" s="704"/>
      <c r="X63" s="704"/>
      <c r="Y63" s="704"/>
    </row>
    <row r="64" spans="1:25" ht="15.75" customHeight="1">
      <c r="A64" s="662" t="s">
        <v>11625</v>
      </c>
      <c r="B64" s="662"/>
      <c r="C64" s="662" t="s">
        <v>11626</v>
      </c>
      <c r="D64" s="662" t="s">
        <v>2642</v>
      </c>
      <c r="E64" s="662"/>
      <c r="F64" s="818" t="s">
        <v>11627</v>
      </c>
      <c r="G64" s="887" t="s">
        <v>11628</v>
      </c>
      <c r="H64" s="888" t="s">
        <v>3454</v>
      </c>
      <c r="I64" s="888" t="s">
        <v>11402</v>
      </c>
      <c r="J64" s="888" t="s">
        <v>2642</v>
      </c>
      <c r="K64" s="891"/>
      <c r="L64" s="891"/>
      <c r="M64" s="894"/>
      <c r="N64" s="891"/>
      <c r="O64" s="891"/>
      <c r="P64" s="695"/>
      <c r="Q64" s="695"/>
      <c r="R64" s="695"/>
      <c r="S64" s="695"/>
      <c r="T64" s="704"/>
      <c r="U64" s="704"/>
      <c r="V64" s="704"/>
      <c r="W64" s="704"/>
      <c r="X64" s="704"/>
      <c r="Y64" s="704"/>
    </row>
    <row r="65" spans="1:25" ht="15.75" customHeight="1">
      <c r="A65" s="662" t="s">
        <v>11629</v>
      </c>
      <c r="B65" s="892">
        <v>44158</v>
      </c>
      <c r="C65" s="662" t="s">
        <v>11630</v>
      </c>
      <c r="D65" s="662" t="s">
        <v>2641</v>
      </c>
      <c r="E65" s="704"/>
      <c r="F65" s="704"/>
      <c r="G65" s="887" t="s">
        <v>11631</v>
      </c>
      <c r="H65" s="888" t="s">
        <v>11632</v>
      </c>
      <c r="I65" s="888" t="s">
        <v>11572</v>
      </c>
      <c r="J65" s="888" t="s">
        <v>2642</v>
      </c>
      <c r="K65" s="888" t="s">
        <v>11615</v>
      </c>
      <c r="L65" s="891"/>
      <c r="M65" s="894"/>
      <c r="N65" s="891"/>
      <c r="O65" s="891"/>
      <c r="P65" s="695"/>
      <c r="Q65" s="695"/>
      <c r="R65" s="695"/>
      <c r="S65" s="695"/>
      <c r="T65" s="704"/>
      <c r="U65" s="704"/>
      <c r="V65" s="704"/>
      <c r="W65" s="704"/>
      <c r="X65" s="704"/>
      <c r="Y65" s="704"/>
    </row>
    <row r="66" spans="1:25" ht="15.75" customHeight="1">
      <c r="A66" s="662" t="s">
        <v>11633</v>
      </c>
      <c r="B66" s="662"/>
      <c r="C66" s="662" t="s">
        <v>11634</v>
      </c>
      <c r="D66" s="662" t="s">
        <v>11437</v>
      </c>
      <c r="E66" s="662" t="s">
        <v>11387</v>
      </c>
      <c r="F66" s="662"/>
      <c r="G66" s="887"/>
      <c r="H66" s="888" t="s">
        <v>2890</v>
      </c>
      <c r="I66" s="888" t="s">
        <v>11402</v>
      </c>
      <c r="J66" s="888" t="s">
        <v>2641</v>
      </c>
      <c r="K66" s="888"/>
      <c r="L66" s="891"/>
      <c r="M66" s="894"/>
      <c r="N66" s="891"/>
      <c r="O66" s="891"/>
      <c r="P66" s="695"/>
      <c r="Q66" s="695"/>
      <c r="R66" s="695"/>
      <c r="S66" s="695"/>
      <c r="T66" s="704"/>
      <c r="U66" s="704"/>
      <c r="V66" s="704"/>
      <c r="W66" s="704"/>
      <c r="X66" s="704"/>
      <c r="Y66" s="704"/>
    </row>
    <row r="67" spans="1:25" ht="15.75" customHeight="1">
      <c r="A67" s="788" t="s">
        <v>3037</v>
      </c>
      <c r="B67" s="900"/>
      <c r="C67" s="788" t="s">
        <v>11635</v>
      </c>
      <c r="D67" s="788"/>
      <c r="E67" s="264"/>
      <c r="F67" s="264"/>
      <c r="G67" s="901" t="s">
        <v>8952</v>
      </c>
      <c r="H67" s="888" t="s">
        <v>3045</v>
      </c>
      <c r="I67" s="888" t="s">
        <v>11572</v>
      </c>
      <c r="J67" s="888" t="s">
        <v>2642</v>
      </c>
      <c r="K67" s="888" t="s">
        <v>11636</v>
      </c>
      <c r="L67" s="891"/>
      <c r="M67" s="894"/>
      <c r="N67" s="891"/>
      <c r="O67" s="891"/>
      <c r="P67" s="695"/>
      <c r="Q67" s="695"/>
      <c r="R67" s="695"/>
      <c r="S67" s="695"/>
      <c r="T67" s="704"/>
      <c r="U67" s="704"/>
      <c r="V67" s="704"/>
      <c r="W67" s="704"/>
      <c r="X67" s="704"/>
      <c r="Y67" s="704"/>
    </row>
    <row r="68" spans="1:25" ht="15.75" customHeight="1">
      <c r="A68" s="662" t="s">
        <v>3714</v>
      </c>
      <c r="B68" s="662"/>
      <c r="C68" s="662" t="s">
        <v>11538</v>
      </c>
      <c r="D68" s="662" t="s">
        <v>2641</v>
      </c>
      <c r="E68" s="662" t="s">
        <v>11637</v>
      </c>
      <c r="F68" s="662" t="s">
        <v>11638</v>
      </c>
      <c r="G68" s="893"/>
      <c r="H68" s="888" t="s">
        <v>11639</v>
      </c>
      <c r="I68" s="888" t="s">
        <v>11402</v>
      </c>
      <c r="J68" s="888" t="s">
        <v>11574</v>
      </c>
      <c r="K68" s="888" t="s">
        <v>11431</v>
      </c>
      <c r="L68" s="891"/>
      <c r="M68" s="894"/>
      <c r="N68" s="891"/>
      <c r="O68" s="891"/>
      <c r="P68" s="695"/>
      <c r="Q68" s="695"/>
      <c r="R68" s="695"/>
      <c r="S68" s="695"/>
      <c r="T68" s="704"/>
      <c r="U68" s="704"/>
      <c r="V68" s="704"/>
      <c r="W68" s="704"/>
      <c r="X68" s="704"/>
      <c r="Y68" s="704"/>
    </row>
    <row r="69" spans="1:25" ht="15.75" customHeight="1">
      <c r="A69" s="662" t="s">
        <v>11640</v>
      </c>
      <c r="B69" s="662"/>
      <c r="C69" s="662" t="s">
        <v>4057</v>
      </c>
      <c r="D69" s="662" t="s">
        <v>11329</v>
      </c>
      <c r="E69" s="662"/>
      <c r="F69" s="662"/>
      <c r="G69" s="893"/>
      <c r="H69" s="888" t="s">
        <v>11641</v>
      </c>
      <c r="I69" s="888" t="s">
        <v>11642</v>
      </c>
      <c r="J69" s="888" t="s">
        <v>11643</v>
      </c>
      <c r="K69" s="891"/>
      <c r="L69" s="888" t="s">
        <v>11644</v>
      </c>
      <c r="M69" s="894"/>
      <c r="N69" s="891"/>
      <c r="O69" s="891"/>
      <c r="P69" s="695"/>
      <c r="Q69" s="695"/>
      <c r="R69" s="695"/>
      <c r="S69" s="695"/>
      <c r="T69" s="704"/>
      <c r="U69" s="704"/>
      <c r="V69" s="704"/>
      <c r="W69" s="704"/>
      <c r="X69" s="704"/>
      <c r="Y69" s="704"/>
    </row>
    <row r="70" spans="1:25" ht="15.75" customHeight="1">
      <c r="A70" s="662" t="s">
        <v>2992</v>
      </c>
      <c r="B70" s="892">
        <v>44148</v>
      </c>
      <c r="C70" s="662" t="s">
        <v>11645</v>
      </c>
      <c r="D70" s="662" t="s">
        <v>11437</v>
      </c>
      <c r="E70" s="704"/>
      <c r="F70" s="704"/>
      <c r="G70" s="887" t="s">
        <v>11646</v>
      </c>
      <c r="H70" s="888" t="s">
        <v>2963</v>
      </c>
      <c r="I70" s="888" t="s">
        <v>11647</v>
      </c>
      <c r="J70" s="888" t="s">
        <v>11534</v>
      </c>
      <c r="K70" s="891"/>
      <c r="L70" s="891"/>
      <c r="M70" s="890"/>
      <c r="N70" s="888"/>
      <c r="O70" s="888"/>
      <c r="P70" s="695"/>
      <c r="Q70" s="695"/>
      <c r="R70" s="695"/>
      <c r="S70" s="695"/>
      <c r="T70" s="704"/>
      <c r="U70" s="704"/>
      <c r="V70" s="704"/>
      <c r="W70" s="704"/>
      <c r="X70" s="704"/>
      <c r="Y70" s="704"/>
    </row>
    <row r="71" spans="1:25" ht="15.75" customHeight="1">
      <c r="A71" s="662" t="s">
        <v>2992</v>
      </c>
      <c r="B71" s="892">
        <v>44141</v>
      </c>
      <c r="C71" s="662" t="s">
        <v>11402</v>
      </c>
      <c r="D71" s="662" t="s">
        <v>11437</v>
      </c>
      <c r="E71" s="704"/>
      <c r="F71" s="704"/>
      <c r="G71" s="887" t="s">
        <v>11648</v>
      </c>
      <c r="H71" s="888" t="s">
        <v>11649</v>
      </c>
      <c r="I71" s="888" t="s">
        <v>11647</v>
      </c>
      <c r="J71" s="888" t="s">
        <v>2641</v>
      </c>
      <c r="K71" s="888" t="s">
        <v>11650</v>
      </c>
      <c r="L71" s="888" t="s">
        <v>11651</v>
      </c>
      <c r="M71" s="890" t="s">
        <v>11652</v>
      </c>
      <c r="N71" s="891"/>
      <c r="O71" s="891"/>
      <c r="P71" s="695"/>
      <c r="Q71" s="695"/>
      <c r="R71" s="695"/>
      <c r="S71" s="695"/>
      <c r="T71" s="704"/>
      <c r="U71" s="704"/>
      <c r="V71" s="704"/>
      <c r="W71" s="704"/>
      <c r="X71" s="704"/>
      <c r="Y71" s="704"/>
    </row>
    <row r="72" spans="1:25" ht="15.75" customHeight="1">
      <c r="A72" s="662" t="s">
        <v>2964</v>
      </c>
      <c r="B72" s="662"/>
      <c r="C72" s="662" t="s">
        <v>11653</v>
      </c>
      <c r="D72" s="662" t="s">
        <v>11574</v>
      </c>
      <c r="E72" s="662" t="s">
        <v>11460</v>
      </c>
      <c r="F72" s="662"/>
      <c r="G72" s="887" t="s">
        <v>11654</v>
      </c>
      <c r="H72" s="888" t="s">
        <v>3134</v>
      </c>
      <c r="I72" s="888" t="s">
        <v>11655</v>
      </c>
      <c r="J72" s="888" t="s">
        <v>11437</v>
      </c>
      <c r="K72" s="888" t="s">
        <v>11656</v>
      </c>
      <c r="L72" s="891"/>
      <c r="M72" s="890" t="s">
        <v>11657</v>
      </c>
      <c r="N72" s="891"/>
      <c r="O72" s="891"/>
      <c r="P72" s="695"/>
      <c r="Q72" s="695"/>
      <c r="R72" s="695"/>
      <c r="S72" s="695"/>
      <c r="T72" s="704"/>
      <c r="U72" s="704"/>
      <c r="V72" s="704"/>
      <c r="W72" s="704"/>
      <c r="X72" s="704"/>
      <c r="Y72" s="704"/>
    </row>
    <row r="73" spans="1:25" ht="15.75" customHeight="1">
      <c r="A73" s="662" t="s">
        <v>2964</v>
      </c>
      <c r="B73" s="662"/>
      <c r="C73" s="662" t="s">
        <v>11531</v>
      </c>
      <c r="D73" s="662" t="s">
        <v>11437</v>
      </c>
      <c r="E73" s="662"/>
      <c r="F73" s="662"/>
      <c r="G73" s="887" t="s">
        <v>11658</v>
      </c>
      <c r="H73" s="888" t="s">
        <v>3119</v>
      </c>
      <c r="I73" s="888" t="s">
        <v>11659</v>
      </c>
      <c r="J73" s="888" t="s">
        <v>2641</v>
      </c>
      <c r="K73" s="888"/>
      <c r="L73" s="891"/>
      <c r="M73" s="894"/>
      <c r="N73" s="891"/>
      <c r="O73" s="891"/>
      <c r="P73" s="695"/>
      <c r="Q73" s="695"/>
      <c r="R73" s="695"/>
      <c r="S73" s="695"/>
      <c r="T73" s="704"/>
      <c r="U73" s="704"/>
      <c r="V73" s="704"/>
      <c r="W73" s="704"/>
      <c r="X73" s="704"/>
      <c r="Y73" s="704"/>
    </row>
    <row r="74" spans="1:25" ht="15.75" customHeight="1">
      <c r="A74" s="662" t="s">
        <v>2964</v>
      </c>
      <c r="B74" s="892">
        <v>44152</v>
      </c>
      <c r="C74" s="662" t="s">
        <v>11660</v>
      </c>
      <c r="D74" s="704"/>
      <c r="E74" s="704"/>
      <c r="F74" s="704"/>
      <c r="G74" s="893"/>
      <c r="H74" s="888" t="s">
        <v>2984</v>
      </c>
      <c r="I74" s="888" t="s">
        <v>11661</v>
      </c>
      <c r="J74" s="888" t="s">
        <v>2641</v>
      </c>
      <c r="K74" s="888" t="s">
        <v>11662</v>
      </c>
      <c r="L74" s="902" t="s">
        <v>11663</v>
      </c>
      <c r="M74" s="890"/>
      <c r="N74" s="891"/>
      <c r="O74" s="891"/>
      <c r="P74" s="695"/>
      <c r="Q74" s="695"/>
      <c r="R74" s="695"/>
      <c r="S74" s="695"/>
      <c r="T74" s="704"/>
      <c r="U74" s="704"/>
      <c r="V74" s="704"/>
      <c r="W74" s="704"/>
      <c r="X74" s="704"/>
      <c r="Y74" s="704"/>
    </row>
    <row r="75" spans="1:25" ht="15.75" customHeight="1">
      <c r="A75" s="788" t="s">
        <v>2964</v>
      </c>
      <c r="B75" s="900"/>
      <c r="C75" s="788" t="s">
        <v>11664</v>
      </c>
      <c r="D75" s="264"/>
      <c r="E75" s="264"/>
      <c r="F75" s="264"/>
      <c r="G75" s="901" t="s">
        <v>8952</v>
      </c>
      <c r="H75" s="888" t="s">
        <v>2951</v>
      </c>
      <c r="I75" s="888" t="s">
        <v>11598</v>
      </c>
      <c r="J75" s="888" t="s">
        <v>11574</v>
      </c>
      <c r="K75" s="891"/>
      <c r="L75" s="888" t="s">
        <v>11665</v>
      </c>
      <c r="M75" s="890" t="s">
        <v>11666</v>
      </c>
      <c r="N75" s="891"/>
      <c r="O75" s="891"/>
      <c r="P75" s="695"/>
      <c r="Q75" s="695"/>
      <c r="R75" s="695"/>
      <c r="S75" s="695"/>
      <c r="T75" s="704"/>
      <c r="U75" s="704"/>
      <c r="V75" s="704"/>
      <c r="W75" s="704"/>
      <c r="X75" s="704"/>
      <c r="Y75" s="704"/>
    </row>
    <row r="76" spans="1:25" ht="15.75" customHeight="1">
      <c r="A76" s="662" t="s">
        <v>2945</v>
      </c>
      <c r="B76" s="892">
        <v>44140</v>
      </c>
      <c r="C76" s="662" t="s">
        <v>11667</v>
      </c>
      <c r="D76" s="662" t="s">
        <v>11437</v>
      </c>
      <c r="E76" s="662" t="s">
        <v>11668</v>
      </c>
      <c r="F76" s="662" t="s">
        <v>4057</v>
      </c>
      <c r="G76" s="887" t="s">
        <v>11669</v>
      </c>
      <c r="H76" s="888" t="s">
        <v>2958</v>
      </c>
      <c r="I76" s="888" t="s">
        <v>11580</v>
      </c>
      <c r="J76" s="888" t="s">
        <v>11670</v>
      </c>
      <c r="K76" s="888"/>
      <c r="L76" s="888" t="s">
        <v>11671</v>
      </c>
      <c r="M76" s="894"/>
      <c r="N76" s="891"/>
      <c r="O76" s="891"/>
      <c r="P76" s="695"/>
      <c r="Q76" s="695"/>
      <c r="R76" s="695"/>
      <c r="S76" s="695"/>
      <c r="T76" s="704"/>
      <c r="U76" s="704"/>
      <c r="V76" s="704"/>
      <c r="W76" s="704"/>
      <c r="X76" s="704"/>
      <c r="Y76" s="704"/>
    </row>
    <row r="77" spans="1:25" ht="15.75" customHeight="1">
      <c r="A77" s="662" t="s">
        <v>2947</v>
      </c>
      <c r="B77" s="892">
        <v>44141</v>
      </c>
      <c r="C77" s="662" t="s">
        <v>11672</v>
      </c>
      <c r="D77" s="662" t="s">
        <v>11437</v>
      </c>
      <c r="E77" s="662" t="s">
        <v>11387</v>
      </c>
      <c r="F77" s="704"/>
      <c r="G77" s="887" t="s">
        <v>11648</v>
      </c>
      <c r="H77" s="888" t="s">
        <v>2969</v>
      </c>
      <c r="I77" s="888" t="s">
        <v>11673</v>
      </c>
      <c r="J77" s="888" t="s">
        <v>2641</v>
      </c>
      <c r="K77" s="891"/>
      <c r="L77" s="888" t="s">
        <v>11674</v>
      </c>
      <c r="M77" s="890" t="s">
        <v>11675</v>
      </c>
      <c r="N77" s="891"/>
      <c r="O77" s="891"/>
      <c r="P77" s="695"/>
      <c r="Q77" s="695"/>
      <c r="R77" s="695"/>
      <c r="S77" s="695"/>
      <c r="T77" s="704"/>
      <c r="U77" s="704"/>
      <c r="V77" s="704"/>
      <c r="W77" s="704"/>
      <c r="X77" s="704"/>
      <c r="Y77" s="704"/>
    </row>
    <row r="78" spans="1:25" ht="15.75" customHeight="1">
      <c r="A78" s="662" t="s">
        <v>2996</v>
      </c>
      <c r="B78" s="892">
        <v>44140</v>
      </c>
      <c r="C78" s="662" t="s">
        <v>11676</v>
      </c>
      <c r="D78" s="662" t="s">
        <v>2642</v>
      </c>
      <c r="E78" s="662"/>
      <c r="F78" s="662"/>
      <c r="G78" s="893"/>
      <c r="H78" s="888" t="s">
        <v>2983</v>
      </c>
      <c r="I78" s="888" t="s">
        <v>11465</v>
      </c>
      <c r="J78" s="888" t="s">
        <v>2641</v>
      </c>
      <c r="K78" s="891"/>
      <c r="L78" s="888" t="s">
        <v>11677</v>
      </c>
      <c r="M78" s="894"/>
      <c r="N78" s="891"/>
      <c r="O78" s="891"/>
      <c r="P78" s="695"/>
      <c r="Q78" s="695"/>
      <c r="R78" s="695"/>
      <c r="S78" s="695"/>
      <c r="T78" s="704"/>
      <c r="U78" s="704"/>
      <c r="V78" s="704"/>
      <c r="W78" s="704"/>
      <c r="X78" s="704"/>
      <c r="Y78" s="704"/>
    </row>
    <row r="79" spans="1:25" ht="15.75" customHeight="1">
      <c r="A79" s="662" t="s">
        <v>4273</v>
      </c>
      <c r="B79" s="892">
        <v>44141</v>
      </c>
      <c r="C79" s="662" t="s">
        <v>11678</v>
      </c>
      <c r="D79" s="662" t="s">
        <v>11437</v>
      </c>
      <c r="E79" s="662"/>
      <c r="F79" s="662" t="s">
        <v>11679</v>
      </c>
      <c r="G79" s="893"/>
      <c r="H79" s="888" t="s">
        <v>11680</v>
      </c>
      <c r="I79" s="888" t="s">
        <v>11681</v>
      </c>
      <c r="J79" s="888" t="s">
        <v>11682</v>
      </c>
      <c r="K79" s="891"/>
      <c r="L79" s="891"/>
      <c r="M79" s="890" t="s">
        <v>11683</v>
      </c>
      <c r="N79" s="891"/>
      <c r="O79" s="891"/>
      <c r="P79" s="695"/>
      <c r="Q79" s="695"/>
      <c r="R79" s="695"/>
      <c r="S79" s="695"/>
      <c r="T79" s="704"/>
      <c r="U79" s="704"/>
      <c r="V79" s="704"/>
      <c r="W79" s="704"/>
      <c r="X79" s="704"/>
      <c r="Y79" s="704"/>
    </row>
    <row r="80" spans="1:25" ht="15.75" customHeight="1">
      <c r="A80" s="662" t="s">
        <v>2927</v>
      </c>
      <c r="B80" s="895"/>
      <c r="C80" s="662" t="s">
        <v>11684</v>
      </c>
      <c r="D80" s="704"/>
      <c r="E80" s="704"/>
      <c r="F80" s="704"/>
      <c r="G80" s="887" t="s">
        <v>8947</v>
      </c>
      <c r="H80" s="888" t="s">
        <v>3035</v>
      </c>
      <c r="I80" s="888" t="s">
        <v>11465</v>
      </c>
      <c r="J80" s="888" t="s">
        <v>2642</v>
      </c>
      <c r="K80" s="891"/>
      <c r="L80" s="888" t="s">
        <v>11685</v>
      </c>
      <c r="M80" s="894"/>
      <c r="N80" s="891"/>
      <c r="O80" s="891"/>
      <c r="P80" s="695"/>
      <c r="Q80" s="695"/>
      <c r="R80" s="695"/>
      <c r="S80" s="695"/>
      <c r="T80" s="704"/>
      <c r="U80" s="704"/>
      <c r="V80" s="704"/>
      <c r="W80" s="704"/>
      <c r="X80" s="704"/>
      <c r="Y80" s="704"/>
    </row>
    <row r="81" spans="1:25" ht="15.75" customHeight="1">
      <c r="A81" s="662" t="s">
        <v>2927</v>
      </c>
      <c r="B81" s="892">
        <v>44162</v>
      </c>
      <c r="C81" s="662" t="s">
        <v>11686</v>
      </c>
      <c r="D81" s="662" t="s">
        <v>11437</v>
      </c>
      <c r="E81" s="662" t="s">
        <v>11460</v>
      </c>
      <c r="F81" s="662"/>
      <c r="G81" s="893"/>
      <c r="H81" s="888" t="s">
        <v>11687</v>
      </c>
      <c r="I81" s="888" t="s">
        <v>11598</v>
      </c>
      <c r="J81" s="888" t="s">
        <v>2642</v>
      </c>
      <c r="K81" s="888"/>
      <c r="L81" s="888"/>
      <c r="M81" s="894"/>
      <c r="N81" s="891"/>
      <c r="O81" s="891"/>
      <c r="P81" s="695"/>
      <c r="Q81" s="695"/>
      <c r="R81" s="695"/>
      <c r="S81" s="695"/>
      <c r="T81" s="704"/>
      <c r="U81" s="704"/>
      <c r="V81" s="704"/>
      <c r="W81" s="704"/>
      <c r="X81" s="704"/>
      <c r="Y81" s="704"/>
    </row>
    <row r="82" spans="1:25" ht="15.75" customHeight="1">
      <c r="A82" s="662" t="s">
        <v>3045</v>
      </c>
      <c r="B82" s="892">
        <v>44144</v>
      </c>
      <c r="C82" s="662" t="s">
        <v>11538</v>
      </c>
      <c r="D82" s="662" t="s">
        <v>2642</v>
      </c>
      <c r="E82" s="662" t="s">
        <v>11688</v>
      </c>
      <c r="F82" s="662"/>
      <c r="G82" s="893"/>
      <c r="H82" s="888" t="s">
        <v>3752</v>
      </c>
      <c r="I82" s="888" t="s">
        <v>11689</v>
      </c>
      <c r="J82" s="888" t="s">
        <v>11494</v>
      </c>
      <c r="K82" s="888"/>
      <c r="L82" s="891"/>
      <c r="M82" s="894"/>
      <c r="N82" s="891"/>
      <c r="O82" s="891"/>
      <c r="P82" s="695"/>
      <c r="Q82" s="695"/>
      <c r="R82" s="695"/>
      <c r="S82" s="695"/>
      <c r="T82" s="704"/>
      <c r="U82" s="704"/>
      <c r="V82" s="704"/>
      <c r="W82" s="704"/>
      <c r="X82" s="704"/>
      <c r="Y82" s="704"/>
    </row>
    <row r="83" spans="1:25" ht="15.75" customHeight="1">
      <c r="A83" s="662" t="s">
        <v>3045</v>
      </c>
      <c r="B83" s="903">
        <v>44142</v>
      </c>
      <c r="C83" s="662" t="s">
        <v>11690</v>
      </c>
      <c r="D83" s="704"/>
      <c r="E83" s="704"/>
      <c r="F83" s="662" t="s">
        <v>11691</v>
      </c>
      <c r="G83" s="887" t="s">
        <v>9015</v>
      </c>
      <c r="H83" s="888" t="s">
        <v>11692</v>
      </c>
      <c r="I83" s="888" t="s">
        <v>11681</v>
      </c>
      <c r="J83" s="888" t="s">
        <v>2641</v>
      </c>
      <c r="K83" s="891"/>
      <c r="L83" s="891"/>
      <c r="M83" s="894"/>
      <c r="N83" s="891"/>
      <c r="O83" s="891"/>
      <c r="P83" s="695"/>
      <c r="Q83" s="695"/>
      <c r="R83" s="695"/>
      <c r="S83" s="695"/>
      <c r="T83" s="704"/>
      <c r="U83" s="704"/>
      <c r="V83" s="704"/>
      <c r="W83" s="704"/>
      <c r="X83" s="704"/>
      <c r="Y83" s="704"/>
    </row>
    <row r="84" spans="1:25" ht="15.75" customHeight="1">
      <c r="A84" s="662" t="s">
        <v>2692</v>
      </c>
      <c r="B84" s="892">
        <v>44128</v>
      </c>
      <c r="C84" s="662" t="s">
        <v>11693</v>
      </c>
      <c r="D84" s="662" t="s">
        <v>2641</v>
      </c>
      <c r="E84" s="662"/>
      <c r="F84" s="662" t="s">
        <v>11694</v>
      </c>
      <c r="G84" s="887"/>
      <c r="H84" s="888" t="s">
        <v>4191</v>
      </c>
      <c r="I84" s="888" t="s">
        <v>11695</v>
      </c>
      <c r="J84" s="888" t="s">
        <v>2641</v>
      </c>
      <c r="K84" s="888"/>
      <c r="L84" s="891"/>
      <c r="M84" s="894"/>
      <c r="N84" s="891"/>
      <c r="O84" s="891"/>
      <c r="P84" s="695"/>
      <c r="Q84" s="695"/>
      <c r="R84" s="695"/>
      <c r="S84" s="695"/>
      <c r="T84" s="704"/>
      <c r="U84" s="704"/>
      <c r="V84" s="704"/>
      <c r="W84" s="704"/>
      <c r="X84" s="704"/>
      <c r="Y84" s="704"/>
    </row>
    <row r="85" spans="1:25" ht="15.75" customHeight="1">
      <c r="A85" s="662" t="s">
        <v>11696</v>
      </c>
      <c r="B85" s="892">
        <v>44133</v>
      </c>
      <c r="C85" s="662" t="s">
        <v>11697</v>
      </c>
      <c r="D85" s="662" t="s">
        <v>2641</v>
      </c>
      <c r="E85" s="662" t="s">
        <v>11688</v>
      </c>
      <c r="F85" s="662"/>
      <c r="G85" s="887"/>
      <c r="H85" s="888" t="s">
        <v>2947</v>
      </c>
      <c r="I85" s="874" t="s">
        <v>11698</v>
      </c>
      <c r="J85" s="888" t="s">
        <v>2641</v>
      </c>
      <c r="K85" s="888"/>
      <c r="L85" s="888" t="s">
        <v>11699</v>
      </c>
      <c r="M85" s="894"/>
      <c r="N85" s="891"/>
      <c r="O85" s="891"/>
      <c r="P85" s="695"/>
      <c r="Q85" s="695"/>
      <c r="R85" s="695"/>
      <c r="S85" s="695"/>
      <c r="T85" s="704"/>
      <c r="U85" s="704"/>
      <c r="V85" s="704"/>
      <c r="W85" s="704"/>
      <c r="X85" s="704"/>
      <c r="Y85" s="704"/>
    </row>
    <row r="86" spans="1:25" ht="15.75" customHeight="1">
      <c r="A86" s="662" t="s">
        <v>3548</v>
      </c>
      <c r="B86" s="892">
        <v>44159</v>
      </c>
      <c r="C86" s="76" t="s">
        <v>11700</v>
      </c>
      <c r="D86" s="662"/>
      <c r="E86" s="892">
        <v>44166</v>
      </c>
      <c r="F86" s="662"/>
      <c r="G86" s="887" t="s">
        <v>9015</v>
      </c>
      <c r="H86" s="888" t="s">
        <v>11701</v>
      </c>
      <c r="I86" s="888" t="s">
        <v>11702</v>
      </c>
      <c r="J86" s="888" t="s">
        <v>2641</v>
      </c>
      <c r="K86" s="888"/>
      <c r="L86" s="891"/>
      <c r="M86" s="894"/>
      <c r="N86" s="891"/>
      <c r="O86" s="891"/>
      <c r="P86" s="695"/>
      <c r="Q86" s="695"/>
      <c r="R86" s="695"/>
      <c r="S86" s="695"/>
      <c r="T86" s="704"/>
      <c r="U86" s="704"/>
      <c r="V86" s="704"/>
      <c r="W86" s="704"/>
      <c r="X86" s="704"/>
      <c r="Y86" s="704"/>
    </row>
    <row r="87" spans="1:25" ht="15.75" customHeight="1">
      <c r="A87" s="662" t="s">
        <v>2979</v>
      </c>
      <c r="B87" s="892">
        <v>44166</v>
      </c>
      <c r="C87" s="662" t="s">
        <v>11703</v>
      </c>
      <c r="D87" s="662"/>
      <c r="E87" s="662" t="s">
        <v>11476</v>
      </c>
      <c r="F87" s="662"/>
      <c r="G87" s="887" t="s">
        <v>9015</v>
      </c>
      <c r="H87" s="888" t="s">
        <v>11704</v>
      </c>
      <c r="I87" s="888" t="s">
        <v>11702</v>
      </c>
      <c r="J87" s="888" t="s">
        <v>2642</v>
      </c>
      <c r="K87" s="888"/>
      <c r="L87" s="888" t="s">
        <v>11705</v>
      </c>
      <c r="M87" s="894"/>
      <c r="N87" s="891"/>
      <c r="O87" s="891"/>
      <c r="P87" s="695"/>
      <c r="Q87" s="695"/>
      <c r="R87" s="695"/>
      <c r="S87" s="695"/>
      <c r="T87" s="704"/>
      <c r="U87" s="704"/>
      <c r="V87" s="704"/>
      <c r="W87" s="704"/>
      <c r="X87" s="704"/>
      <c r="Y87" s="704"/>
    </row>
    <row r="88" spans="1:25" ht="15.75" customHeight="1">
      <c r="A88" s="662" t="s">
        <v>11482</v>
      </c>
      <c r="B88" s="662" t="s">
        <v>11706</v>
      </c>
      <c r="C88" s="662" t="s">
        <v>11707</v>
      </c>
      <c r="D88" s="662"/>
      <c r="E88" s="892">
        <v>44168</v>
      </c>
      <c r="F88" s="662"/>
      <c r="G88" s="887" t="s">
        <v>11708</v>
      </c>
      <c r="H88" s="888" t="s">
        <v>3013</v>
      </c>
      <c r="I88" s="888" t="s">
        <v>11709</v>
      </c>
      <c r="J88" s="888" t="s">
        <v>2641</v>
      </c>
      <c r="K88" s="888"/>
      <c r="L88" s="888" t="s">
        <v>11710</v>
      </c>
      <c r="M88" s="890" t="s">
        <v>11711</v>
      </c>
      <c r="N88" s="891"/>
      <c r="O88" s="891"/>
      <c r="P88" s="695"/>
      <c r="Q88" s="695"/>
      <c r="R88" s="695"/>
      <c r="S88" s="695"/>
      <c r="T88" s="704"/>
      <c r="U88" s="704"/>
      <c r="V88" s="704"/>
      <c r="W88" s="704"/>
      <c r="X88" s="704"/>
      <c r="Y88" s="704"/>
    </row>
    <row r="89" spans="1:25" ht="15.75" customHeight="1">
      <c r="A89" s="662" t="s">
        <v>2947</v>
      </c>
      <c r="B89" s="662" t="s">
        <v>11706</v>
      </c>
      <c r="C89" s="662" t="s">
        <v>11707</v>
      </c>
      <c r="D89" s="662"/>
      <c r="E89" s="892">
        <v>44172</v>
      </c>
      <c r="F89" s="662"/>
      <c r="G89" s="887" t="s">
        <v>11712</v>
      </c>
      <c r="H89" s="888" t="s">
        <v>2960</v>
      </c>
      <c r="I89" s="888" t="s">
        <v>11713</v>
      </c>
      <c r="J89" s="888" t="s">
        <v>11714</v>
      </c>
      <c r="K89" s="888"/>
      <c r="L89" s="891"/>
      <c r="M89" s="890" t="s">
        <v>11715</v>
      </c>
      <c r="N89" s="888" t="s">
        <v>11716</v>
      </c>
      <c r="O89" s="904" t="s">
        <v>11717</v>
      </c>
      <c r="P89" s="695"/>
      <c r="Q89" s="695"/>
      <c r="R89" s="695"/>
      <c r="S89" s="695"/>
      <c r="T89" s="704"/>
      <c r="U89" s="704"/>
      <c r="V89" s="704"/>
      <c r="W89" s="704"/>
      <c r="X89" s="704"/>
      <c r="Y89" s="704"/>
    </row>
    <row r="90" spans="1:25" ht="15.75" customHeight="1">
      <c r="A90" s="662" t="s">
        <v>2965</v>
      </c>
      <c r="B90" s="892">
        <v>44140</v>
      </c>
      <c r="C90" s="662" t="s">
        <v>11718</v>
      </c>
      <c r="D90" s="662"/>
      <c r="E90" s="662" t="s">
        <v>11719</v>
      </c>
      <c r="F90" s="662"/>
      <c r="G90" s="887" t="s">
        <v>11720</v>
      </c>
      <c r="H90" s="888" t="s">
        <v>2678</v>
      </c>
      <c r="I90" s="888" t="s">
        <v>11721</v>
      </c>
      <c r="J90" s="888" t="s">
        <v>2641</v>
      </c>
      <c r="K90" s="891"/>
      <c r="L90" s="888" t="s">
        <v>11722</v>
      </c>
      <c r="M90" s="890" t="s">
        <v>11723</v>
      </c>
      <c r="N90" s="891"/>
      <c r="O90" s="891"/>
      <c r="P90" s="695"/>
      <c r="Q90" s="695"/>
      <c r="R90" s="695"/>
      <c r="S90" s="695"/>
      <c r="T90" s="704"/>
      <c r="U90" s="704"/>
      <c r="V90" s="704"/>
      <c r="W90" s="704"/>
      <c r="X90" s="704"/>
      <c r="Y90" s="704"/>
    </row>
    <row r="91" spans="1:25" ht="15.75" customHeight="1">
      <c r="A91" s="662" t="s">
        <v>11724</v>
      </c>
      <c r="B91" s="892">
        <v>44125</v>
      </c>
      <c r="C91" s="662" t="s">
        <v>11725</v>
      </c>
      <c r="D91" s="662"/>
      <c r="E91" s="662" t="s">
        <v>11726</v>
      </c>
      <c r="F91" s="662"/>
      <c r="G91" s="887" t="s">
        <v>11727</v>
      </c>
      <c r="H91" s="888" t="s">
        <v>11728</v>
      </c>
      <c r="I91" s="888" t="s">
        <v>11729</v>
      </c>
      <c r="J91" s="888" t="s">
        <v>2642</v>
      </c>
      <c r="K91" s="888" t="s">
        <v>11730</v>
      </c>
      <c r="L91" s="891"/>
      <c r="M91" s="894"/>
      <c r="N91" s="891"/>
      <c r="O91" s="891"/>
      <c r="P91" s="695"/>
      <c r="Q91" s="695"/>
      <c r="R91" s="695"/>
      <c r="S91" s="695"/>
      <c r="T91" s="704"/>
      <c r="U91" s="704"/>
      <c r="V91" s="704"/>
      <c r="W91" s="704"/>
      <c r="X91" s="704"/>
      <c r="Y91" s="704"/>
    </row>
    <row r="92" spans="1:25" ht="15.75" customHeight="1">
      <c r="A92" s="662" t="s">
        <v>2694</v>
      </c>
      <c r="B92" s="662" t="s">
        <v>11706</v>
      </c>
      <c r="C92" s="662" t="s">
        <v>11707</v>
      </c>
      <c r="D92" s="662"/>
      <c r="E92" s="892">
        <v>44206</v>
      </c>
      <c r="F92" s="662"/>
      <c r="G92" s="887" t="s">
        <v>11731</v>
      </c>
      <c r="H92" s="888" t="s">
        <v>11732</v>
      </c>
      <c r="I92" s="888" t="s">
        <v>11733</v>
      </c>
      <c r="J92" s="888" t="s">
        <v>11494</v>
      </c>
      <c r="K92" s="888"/>
      <c r="L92" s="891"/>
      <c r="M92" s="894"/>
      <c r="N92" s="891"/>
      <c r="O92" s="891"/>
      <c r="P92" s="695"/>
      <c r="Q92" s="695"/>
      <c r="R92" s="695"/>
      <c r="S92" s="695"/>
      <c r="T92" s="704"/>
      <c r="U92" s="704"/>
      <c r="V92" s="704"/>
      <c r="W92" s="704"/>
      <c r="X92" s="704"/>
      <c r="Y92" s="704"/>
    </row>
    <row r="93" spans="1:25" ht="15.75" customHeight="1">
      <c r="A93" s="285" t="s">
        <v>11734</v>
      </c>
      <c r="B93" s="656">
        <v>44530</v>
      </c>
      <c r="C93" s="285" t="s">
        <v>11572</v>
      </c>
      <c r="D93" s="285"/>
      <c r="E93" s="285"/>
      <c r="F93" s="285"/>
      <c r="G93" s="657" t="s">
        <v>11735</v>
      </c>
      <c r="H93" s="888" t="s">
        <v>11736</v>
      </c>
      <c r="I93" s="888" t="s">
        <v>11737</v>
      </c>
      <c r="J93" s="888" t="s">
        <v>11494</v>
      </c>
      <c r="K93" s="888"/>
      <c r="L93" s="891"/>
      <c r="M93" s="894"/>
      <c r="N93" s="891"/>
      <c r="O93" s="891"/>
      <c r="P93" s="695"/>
      <c r="Q93" s="695"/>
      <c r="R93" s="695"/>
      <c r="S93" s="695"/>
      <c r="T93" s="704"/>
      <c r="U93" s="704"/>
      <c r="V93" s="704"/>
      <c r="W93" s="704"/>
      <c r="X93" s="704"/>
      <c r="Y93" s="704"/>
    </row>
    <row r="94" spans="1:25" ht="15.75" customHeight="1">
      <c r="A94" s="285" t="s">
        <v>2686</v>
      </c>
      <c r="B94" s="656">
        <v>44530</v>
      </c>
      <c r="C94" s="285" t="s">
        <v>11572</v>
      </c>
      <c r="D94" s="285"/>
      <c r="E94" s="285"/>
      <c r="F94" s="285"/>
      <c r="G94" s="657" t="s">
        <v>11735</v>
      </c>
      <c r="H94" s="888" t="s">
        <v>2979</v>
      </c>
      <c r="I94" s="888" t="s">
        <v>11738</v>
      </c>
      <c r="J94" s="888" t="s">
        <v>11574</v>
      </c>
      <c r="K94" s="891"/>
      <c r="L94" s="891"/>
      <c r="M94" s="894"/>
      <c r="N94" s="891"/>
      <c r="O94" s="891"/>
      <c r="P94" s="695"/>
      <c r="Q94" s="695"/>
      <c r="R94" s="695"/>
      <c r="S94" s="695"/>
      <c r="T94" s="704"/>
      <c r="U94" s="704"/>
      <c r="V94" s="704"/>
      <c r="W94" s="704"/>
      <c r="X94" s="704"/>
      <c r="Y94" s="704"/>
    </row>
    <row r="95" spans="1:25" ht="15.75" customHeight="1">
      <c r="A95" s="285"/>
      <c r="B95" s="285"/>
      <c r="C95" s="285"/>
      <c r="D95" s="285"/>
      <c r="E95" s="285"/>
      <c r="F95" s="285"/>
      <c r="G95" s="657"/>
      <c r="H95" s="888" t="s">
        <v>2968</v>
      </c>
      <c r="I95" s="888" t="s">
        <v>11739</v>
      </c>
      <c r="J95" s="891"/>
      <c r="K95" s="891"/>
      <c r="L95" s="888" t="s">
        <v>11740</v>
      </c>
      <c r="M95" s="894"/>
      <c r="N95" s="891"/>
      <c r="O95" s="891"/>
      <c r="P95" s="695"/>
      <c r="Q95" s="695"/>
      <c r="R95" s="695"/>
      <c r="S95" s="695"/>
      <c r="T95" s="704"/>
      <c r="U95" s="704"/>
      <c r="V95" s="704"/>
      <c r="W95" s="704"/>
      <c r="X95" s="704"/>
      <c r="Y95" s="704"/>
    </row>
    <row r="96" spans="1:25" ht="15.75" customHeight="1">
      <c r="A96" s="285"/>
      <c r="B96" s="285"/>
      <c r="C96" s="285"/>
      <c r="D96" s="285"/>
      <c r="E96" s="285"/>
      <c r="F96" s="285"/>
      <c r="G96" s="657"/>
      <c r="H96" s="888" t="s">
        <v>11482</v>
      </c>
      <c r="I96" s="888" t="s">
        <v>11741</v>
      </c>
      <c r="J96" s="888" t="s">
        <v>11574</v>
      </c>
      <c r="K96" s="891"/>
      <c r="L96" s="891"/>
      <c r="M96" s="894"/>
      <c r="N96" s="891"/>
      <c r="O96" s="891"/>
      <c r="P96" s="695"/>
      <c r="Q96" s="695"/>
      <c r="R96" s="695"/>
      <c r="S96" s="695"/>
      <c r="T96" s="704"/>
      <c r="U96" s="704"/>
      <c r="V96" s="704"/>
      <c r="W96" s="704"/>
      <c r="X96" s="704"/>
      <c r="Y96" s="704"/>
    </row>
    <row r="97" spans="1:25" ht="15.75" customHeight="1">
      <c r="A97" s="285"/>
      <c r="B97" s="285"/>
      <c r="C97" s="285"/>
      <c r="D97" s="285"/>
      <c r="E97" s="285"/>
      <c r="F97" s="285"/>
      <c r="G97" s="657"/>
      <c r="H97" s="888" t="s">
        <v>2974</v>
      </c>
      <c r="I97" s="888" t="s">
        <v>11742</v>
      </c>
      <c r="J97" s="888" t="s">
        <v>11405</v>
      </c>
      <c r="K97" s="888"/>
      <c r="L97" s="888" t="s">
        <v>11743</v>
      </c>
      <c r="M97" s="890" t="s">
        <v>11744</v>
      </c>
      <c r="N97" s="888" t="s">
        <v>11745</v>
      </c>
      <c r="O97" s="888"/>
      <c r="P97" s="695"/>
      <c r="Q97" s="695"/>
      <c r="R97" s="695"/>
      <c r="S97" s="695"/>
      <c r="T97" s="704"/>
      <c r="U97" s="704"/>
      <c r="V97" s="704"/>
      <c r="W97" s="704"/>
      <c r="X97" s="704"/>
      <c r="Y97" s="704"/>
    </row>
    <row r="98" spans="1:25" ht="15.75" customHeight="1">
      <c r="A98" s="285"/>
      <c r="B98" s="285"/>
      <c r="C98" s="285"/>
      <c r="D98" s="285"/>
      <c r="E98" s="285"/>
      <c r="F98" s="285"/>
      <c r="G98" s="657"/>
      <c r="H98" s="888" t="s">
        <v>3326</v>
      </c>
      <c r="I98" s="888" t="s">
        <v>11742</v>
      </c>
      <c r="J98" s="888" t="s">
        <v>11405</v>
      </c>
      <c r="K98" s="888"/>
      <c r="L98" s="888" t="s">
        <v>11746</v>
      </c>
      <c r="M98" s="894"/>
      <c r="N98" s="891"/>
      <c r="O98" s="891"/>
      <c r="P98" s="695"/>
      <c r="Q98" s="695"/>
      <c r="R98" s="695"/>
      <c r="S98" s="695"/>
      <c r="T98" s="704"/>
      <c r="U98" s="704"/>
      <c r="V98" s="704"/>
      <c r="W98" s="704"/>
      <c r="X98" s="704"/>
      <c r="Y98" s="704"/>
    </row>
    <row r="99" spans="1:25" ht="15.75" customHeight="1">
      <c r="A99" s="285"/>
      <c r="B99" s="285"/>
      <c r="C99" s="285"/>
      <c r="D99" s="285"/>
      <c r="E99" s="285"/>
      <c r="F99" s="285"/>
      <c r="G99" s="657"/>
      <c r="H99" s="888" t="s">
        <v>11747</v>
      </c>
      <c r="I99" s="888" t="s">
        <v>11748</v>
      </c>
      <c r="J99" s="888" t="s">
        <v>2642</v>
      </c>
      <c r="K99" s="888" t="s">
        <v>11506</v>
      </c>
      <c r="L99" s="888" t="s">
        <v>11749</v>
      </c>
      <c r="M99" s="890"/>
      <c r="N99" s="891"/>
      <c r="O99" s="891"/>
      <c r="P99" s="695"/>
      <c r="Q99" s="695"/>
      <c r="R99" s="695"/>
      <c r="S99" s="695"/>
      <c r="T99" s="704"/>
      <c r="U99" s="704"/>
      <c r="V99" s="704"/>
      <c r="W99" s="704"/>
      <c r="X99" s="704"/>
      <c r="Y99" s="704"/>
    </row>
    <row r="100" spans="1:25" ht="15.75" customHeight="1">
      <c r="A100" s="285"/>
      <c r="B100" s="285"/>
      <c r="C100" s="285"/>
      <c r="D100" s="695"/>
      <c r="E100" s="695"/>
      <c r="F100" s="695"/>
      <c r="G100" s="905"/>
      <c r="H100" s="888" t="s">
        <v>11750</v>
      </c>
      <c r="I100" s="888" t="s">
        <v>11751</v>
      </c>
      <c r="J100" s="888" t="s">
        <v>11752</v>
      </c>
      <c r="K100" s="891"/>
      <c r="L100" s="888" t="s">
        <v>11753</v>
      </c>
      <c r="M100" s="890" t="s">
        <v>11754</v>
      </c>
      <c r="N100" s="891"/>
      <c r="O100" s="891"/>
      <c r="P100" s="695"/>
      <c r="Q100" s="695"/>
      <c r="R100" s="695"/>
      <c r="S100" s="695"/>
      <c r="T100" s="704"/>
      <c r="U100" s="704"/>
      <c r="V100" s="704"/>
      <c r="W100" s="704"/>
      <c r="X100" s="704"/>
      <c r="Y100" s="704"/>
    </row>
    <row r="101" spans="1:25" ht="15.75" customHeight="1">
      <c r="A101" s="285"/>
      <c r="B101" s="285"/>
      <c r="C101" s="285"/>
      <c r="D101" s="695"/>
      <c r="E101" s="695"/>
      <c r="F101" s="695"/>
      <c r="G101" s="905"/>
      <c r="H101" s="888" t="s">
        <v>2929</v>
      </c>
      <c r="I101" s="888" t="s">
        <v>11596</v>
      </c>
      <c r="J101" s="888" t="s">
        <v>2642</v>
      </c>
      <c r="K101" s="888" t="s">
        <v>9868</v>
      </c>
      <c r="L101" s="888" t="s">
        <v>11755</v>
      </c>
      <c r="M101" s="890" t="s">
        <v>11756</v>
      </c>
      <c r="N101" s="891"/>
      <c r="O101" s="891"/>
      <c r="P101" s="695"/>
      <c r="Q101" s="695"/>
      <c r="R101" s="695"/>
      <c r="S101" s="695"/>
      <c r="T101" s="704"/>
      <c r="U101" s="704"/>
      <c r="V101" s="704"/>
      <c r="W101" s="704"/>
      <c r="X101" s="704"/>
      <c r="Y101" s="704"/>
    </row>
    <row r="102" spans="1:25" ht="15.75" customHeight="1">
      <c r="A102" s="285"/>
      <c r="B102" s="285"/>
      <c r="C102" s="285"/>
      <c r="D102" s="695"/>
      <c r="E102" s="695"/>
      <c r="F102" s="695"/>
      <c r="G102" s="905"/>
      <c r="H102" s="888" t="s">
        <v>11757</v>
      </c>
      <c r="I102" s="888" t="s">
        <v>11758</v>
      </c>
      <c r="J102" s="888" t="s">
        <v>11759</v>
      </c>
      <c r="K102" s="891"/>
      <c r="L102" s="891"/>
      <c r="M102" s="890" t="s">
        <v>11760</v>
      </c>
      <c r="N102" s="891"/>
      <c r="O102" s="891"/>
      <c r="P102" s="695"/>
      <c r="Q102" s="695"/>
      <c r="R102" s="695"/>
      <c r="S102" s="695"/>
      <c r="T102" s="704"/>
      <c r="U102" s="704"/>
      <c r="V102" s="704"/>
      <c r="W102" s="704"/>
      <c r="X102" s="704"/>
      <c r="Y102" s="704"/>
    </row>
    <row r="103" spans="1:25" ht="15.75" customHeight="1">
      <c r="A103" s="662"/>
      <c r="B103" s="662"/>
      <c r="C103" s="662"/>
      <c r="D103" s="704"/>
      <c r="E103" s="704"/>
      <c r="F103" s="704"/>
      <c r="G103" s="893"/>
      <c r="H103" s="888" t="s">
        <v>3033</v>
      </c>
      <c r="I103" s="888" t="s">
        <v>11761</v>
      </c>
      <c r="J103" s="888" t="s">
        <v>11437</v>
      </c>
      <c r="K103" s="888" t="s">
        <v>11762</v>
      </c>
      <c r="L103" s="888" t="s">
        <v>11763</v>
      </c>
      <c r="M103" s="906" t="s">
        <v>11764</v>
      </c>
      <c r="N103" s="888"/>
      <c r="O103" s="891"/>
      <c r="P103" s="695"/>
      <c r="Q103" s="695"/>
      <c r="R103" s="695"/>
      <c r="S103" s="695"/>
      <c r="T103" s="704"/>
      <c r="U103" s="704"/>
      <c r="V103" s="704"/>
      <c r="W103" s="704"/>
      <c r="X103" s="704"/>
      <c r="Y103" s="704"/>
    </row>
    <row r="104" spans="1:25" ht="15.75" customHeight="1">
      <c r="A104" s="662"/>
      <c r="B104" s="662"/>
      <c r="C104" s="662"/>
      <c r="D104" s="704"/>
      <c r="E104" s="704"/>
      <c r="F104" s="704"/>
      <c r="G104" s="893"/>
      <c r="H104" s="888" t="s">
        <v>4144</v>
      </c>
      <c r="I104" s="888" t="s">
        <v>11765</v>
      </c>
      <c r="J104" s="888" t="s">
        <v>11574</v>
      </c>
      <c r="K104" s="888" t="s">
        <v>11762</v>
      </c>
      <c r="L104" s="891"/>
      <c r="M104" s="894"/>
      <c r="N104" s="891"/>
      <c r="O104" s="891"/>
      <c r="P104" s="695"/>
      <c r="Q104" s="695"/>
      <c r="R104" s="695"/>
      <c r="S104" s="695"/>
      <c r="T104" s="704"/>
      <c r="U104" s="704"/>
      <c r="V104" s="704"/>
      <c r="W104" s="704"/>
      <c r="X104" s="704"/>
      <c r="Y104" s="704"/>
    </row>
    <row r="105" spans="1:25" ht="15.75" customHeight="1">
      <c r="A105" s="662"/>
      <c r="B105" s="662"/>
      <c r="C105" s="662"/>
      <c r="D105" s="704"/>
      <c r="E105" s="704"/>
      <c r="F105" s="704"/>
      <c r="G105" s="893"/>
      <c r="H105" s="888" t="s">
        <v>11766</v>
      </c>
      <c r="I105" s="888" t="s">
        <v>11767</v>
      </c>
      <c r="J105" s="888" t="s">
        <v>2642</v>
      </c>
      <c r="K105" s="888"/>
      <c r="L105" s="891"/>
      <c r="M105" s="894"/>
      <c r="N105" s="891"/>
      <c r="O105" s="891"/>
      <c r="P105" s="695"/>
      <c r="Q105" s="695"/>
      <c r="R105" s="695"/>
      <c r="S105" s="695"/>
      <c r="T105" s="704"/>
      <c r="U105" s="704"/>
      <c r="V105" s="704"/>
      <c r="W105" s="704"/>
      <c r="X105" s="704"/>
      <c r="Y105" s="704"/>
    </row>
    <row r="106" spans="1:25" ht="15.75" customHeight="1">
      <c r="A106" s="662"/>
      <c r="B106" s="662"/>
      <c r="C106" s="662"/>
      <c r="D106" s="704"/>
      <c r="E106" s="704"/>
      <c r="F106" s="704"/>
      <c r="G106" s="893"/>
      <c r="H106" s="888" t="s">
        <v>2958</v>
      </c>
      <c r="I106" s="888" t="s">
        <v>11768</v>
      </c>
      <c r="J106" s="888" t="s">
        <v>11574</v>
      </c>
      <c r="K106" s="888"/>
      <c r="L106" s="888"/>
      <c r="M106" s="894"/>
      <c r="N106" s="891"/>
      <c r="O106" s="891"/>
      <c r="P106" s="695"/>
      <c r="Q106" s="695"/>
      <c r="R106" s="695"/>
      <c r="S106" s="695"/>
      <c r="T106" s="704"/>
      <c r="U106" s="704"/>
      <c r="V106" s="704"/>
      <c r="W106" s="704"/>
      <c r="X106" s="704"/>
      <c r="Y106" s="704"/>
    </row>
    <row r="107" spans="1:25" ht="15.75" customHeight="1">
      <c r="A107" s="662"/>
      <c r="B107" s="662"/>
      <c r="C107" s="662"/>
      <c r="D107" s="704"/>
      <c r="E107" s="704"/>
      <c r="F107" s="704"/>
      <c r="G107" s="893"/>
      <c r="H107" s="888" t="s">
        <v>11769</v>
      </c>
      <c r="I107" s="888" t="s">
        <v>11770</v>
      </c>
      <c r="J107" s="888" t="s">
        <v>2642</v>
      </c>
      <c r="K107" s="891"/>
      <c r="L107" s="888" t="s">
        <v>11771</v>
      </c>
      <c r="M107" s="894"/>
      <c r="N107" s="891"/>
      <c r="O107" s="891"/>
      <c r="P107" s="695"/>
      <c r="Q107" s="695"/>
      <c r="R107" s="695"/>
      <c r="S107" s="695"/>
      <c r="T107" s="704"/>
      <c r="U107" s="704"/>
      <c r="V107" s="704"/>
      <c r="W107" s="704"/>
      <c r="X107" s="704"/>
      <c r="Y107" s="704"/>
    </row>
    <row r="108" spans="1:25" ht="15.75" customHeight="1">
      <c r="A108" s="662"/>
      <c r="B108" s="662"/>
      <c r="C108" s="662"/>
      <c r="D108" s="704"/>
      <c r="E108" s="704"/>
      <c r="F108" s="704"/>
      <c r="G108" s="893"/>
      <c r="H108" s="888" t="s">
        <v>2989</v>
      </c>
      <c r="I108" s="888" t="s">
        <v>11772</v>
      </c>
      <c r="J108" s="888" t="s">
        <v>2642</v>
      </c>
      <c r="K108" s="888" t="s">
        <v>11398</v>
      </c>
      <c r="L108" s="888" t="s">
        <v>11773</v>
      </c>
      <c r="M108" s="890" t="s">
        <v>11774</v>
      </c>
      <c r="N108" s="891"/>
      <c r="O108" s="891"/>
      <c r="P108" s="695"/>
      <c r="Q108" s="695"/>
      <c r="R108" s="695"/>
      <c r="S108" s="695"/>
      <c r="T108" s="704"/>
      <c r="U108" s="704"/>
      <c r="V108" s="704"/>
      <c r="W108" s="704"/>
      <c r="X108" s="704"/>
      <c r="Y108" s="704"/>
    </row>
    <row r="109" spans="1:25" ht="15.75" customHeight="1">
      <c r="A109" s="662"/>
      <c r="B109" s="662"/>
      <c r="C109" s="662"/>
      <c r="D109" s="704"/>
      <c r="E109" s="704"/>
      <c r="F109" s="704"/>
      <c r="G109" s="893"/>
      <c r="H109" s="888" t="s">
        <v>11775</v>
      </c>
      <c r="I109" s="888" t="s">
        <v>11776</v>
      </c>
      <c r="J109" s="888" t="s">
        <v>11777</v>
      </c>
      <c r="K109" s="888" t="s">
        <v>11778</v>
      </c>
      <c r="L109" s="891"/>
      <c r="M109" s="890" t="s">
        <v>11779</v>
      </c>
      <c r="N109" s="891"/>
      <c r="O109" s="891"/>
      <c r="P109" s="695"/>
      <c r="Q109" s="695"/>
      <c r="R109" s="695"/>
      <c r="S109" s="695"/>
      <c r="T109" s="704"/>
      <c r="U109" s="704"/>
      <c r="V109" s="704"/>
      <c r="W109" s="704"/>
      <c r="X109" s="704"/>
      <c r="Y109" s="704"/>
    </row>
    <row r="110" spans="1:25" ht="15.75" customHeight="1">
      <c r="A110" s="662"/>
      <c r="B110" s="662"/>
      <c r="C110" s="662"/>
      <c r="D110" s="704"/>
      <c r="E110" s="704"/>
      <c r="F110" s="704"/>
      <c r="G110" s="893"/>
      <c r="H110" s="888" t="s">
        <v>2692</v>
      </c>
      <c r="I110" s="888" t="s">
        <v>11780</v>
      </c>
      <c r="J110" s="888" t="s">
        <v>2641</v>
      </c>
      <c r="K110" s="888" t="s">
        <v>11781</v>
      </c>
      <c r="L110" s="888"/>
      <c r="M110" s="890" t="s">
        <v>11782</v>
      </c>
      <c r="N110" s="891"/>
      <c r="O110" s="891"/>
      <c r="P110" s="695"/>
      <c r="Q110" s="695"/>
      <c r="R110" s="695"/>
      <c r="S110" s="695"/>
      <c r="T110" s="704"/>
      <c r="U110" s="704"/>
      <c r="V110" s="704"/>
      <c r="W110" s="704"/>
      <c r="X110" s="704"/>
      <c r="Y110" s="704"/>
    </row>
    <row r="111" spans="1:25" ht="15.75" customHeight="1">
      <c r="A111" s="662"/>
      <c r="B111" s="662"/>
      <c r="C111" s="662"/>
      <c r="D111" s="704"/>
      <c r="E111" s="704"/>
      <c r="F111" s="704"/>
      <c r="G111" s="893"/>
      <c r="H111" s="888"/>
      <c r="I111" s="888"/>
      <c r="J111" s="888" t="s">
        <v>2641</v>
      </c>
      <c r="K111" s="891"/>
      <c r="L111" s="888" t="s">
        <v>11783</v>
      </c>
      <c r="M111" s="894"/>
      <c r="N111" s="891"/>
      <c r="O111" s="891"/>
      <c r="P111" s="695"/>
      <c r="Q111" s="695"/>
      <c r="R111" s="695"/>
      <c r="S111" s="695"/>
      <c r="T111" s="704"/>
      <c r="U111" s="704"/>
      <c r="V111" s="704"/>
      <c r="W111" s="704"/>
      <c r="X111" s="704"/>
      <c r="Y111" s="704"/>
    </row>
    <row r="112" spans="1:25" ht="15.75" customHeight="1">
      <c r="A112" s="662"/>
      <c r="B112" s="662"/>
      <c r="C112" s="662"/>
      <c r="D112" s="704"/>
      <c r="E112" s="704"/>
      <c r="F112" s="704"/>
      <c r="G112" s="893"/>
      <c r="H112" s="888" t="s">
        <v>11784</v>
      </c>
      <c r="I112" s="888" t="s">
        <v>11785</v>
      </c>
      <c r="J112" s="888" t="s">
        <v>2641</v>
      </c>
      <c r="K112" s="888" t="s">
        <v>11398</v>
      </c>
      <c r="L112" s="891"/>
      <c r="M112" s="894"/>
      <c r="N112" s="891"/>
      <c r="O112" s="891"/>
      <c r="P112" s="695"/>
      <c r="Q112" s="695"/>
      <c r="R112" s="695"/>
      <c r="S112" s="695"/>
      <c r="T112" s="704"/>
      <c r="U112" s="704"/>
      <c r="V112" s="704"/>
      <c r="W112" s="704"/>
      <c r="X112" s="704"/>
      <c r="Y112" s="704"/>
    </row>
    <row r="113" spans="1:25" ht="15.75" customHeight="1">
      <c r="A113" s="662"/>
      <c r="B113" s="662"/>
      <c r="C113" s="662"/>
      <c r="D113" s="704"/>
      <c r="E113" s="704"/>
      <c r="F113" s="704"/>
      <c r="G113" s="893"/>
      <c r="H113" s="888" t="s">
        <v>11786</v>
      </c>
      <c r="I113" s="888" t="s">
        <v>11787</v>
      </c>
      <c r="J113" s="888" t="s">
        <v>2641</v>
      </c>
      <c r="K113" s="888" t="s">
        <v>11398</v>
      </c>
      <c r="L113" s="891"/>
      <c r="M113" s="890" t="s">
        <v>11788</v>
      </c>
      <c r="N113" s="891"/>
      <c r="O113" s="891"/>
      <c r="P113" s="695"/>
      <c r="Q113" s="695"/>
      <c r="R113" s="695"/>
      <c r="S113" s="695"/>
      <c r="T113" s="704"/>
      <c r="U113" s="704"/>
      <c r="V113" s="704"/>
      <c r="W113" s="704"/>
      <c r="X113" s="704"/>
      <c r="Y113" s="704"/>
    </row>
    <row r="114" spans="1:25" ht="15.75" customHeight="1">
      <c r="A114" s="662"/>
      <c r="B114" s="662"/>
      <c r="C114" s="662"/>
      <c r="D114" s="704"/>
      <c r="E114" s="704"/>
      <c r="F114" s="704"/>
      <c r="G114" s="893"/>
      <c r="H114" s="888" t="s">
        <v>11789</v>
      </c>
      <c r="I114" s="888" t="s">
        <v>11790</v>
      </c>
      <c r="J114" s="888" t="s">
        <v>11791</v>
      </c>
      <c r="K114" s="888" t="s">
        <v>11792</v>
      </c>
      <c r="L114" s="888" t="s">
        <v>11580</v>
      </c>
      <c r="M114" s="890" t="s">
        <v>11793</v>
      </c>
      <c r="N114" s="891"/>
      <c r="O114" s="891"/>
      <c r="P114" s="695"/>
      <c r="Q114" s="695"/>
      <c r="R114" s="695"/>
      <c r="S114" s="695"/>
      <c r="T114" s="704"/>
      <c r="U114" s="704"/>
      <c r="V114" s="704"/>
      <c r="W114" s="704"/>
      <c r="X114" s="704"/>
      <c r="Y114" s="704"/>
    </row>
    <row r="115" spans="1:25" ht="15.75" customHeight="1">
      <c r="A115" s="662"/>
      <c r="B115" s="662"/>
      <c r="C115" s="662"/>
      <c r="D115" s="704"/>
      <c r="E115" s="704"/>
      <c r="F115" s="704"/>
      <c r="G115" s="893"/>
      <c r="H115" s="888" t="s">
        <v>11794</v>
      </c>
      <c r="I115" s="888" t="s">
        <v>11790</v>
      </c>
      <c r="J115" s="888" t="s">
        <v>11791</v>
      </c>
      <c r="K115" s="888" t="s">
        <v>11460</v>
      </c>
      <c r="L115" s="888" t="s">
        <v>11402</v>
      </c>
      <c r="M115" s="890" t="s">
        <v>11795</v>
      </c>
      <c r="N115" s="891"/>
      <c r="O115" s="891"/>
      <c r="P115" s="695"/>
      <c r="Q115" s="695"/>
      <c r="R115" s="695"/>
      <c r="S115" s="695"/>
      <c r="T115" s="704"/>
      <c r="U115" s="704"/>
      <c r="V115" s="704"/>
      <c r="W115" s="704"/>
      <c r="X115" s="704"/>
      <c r="Y115" s="704"/>
    </row>
    <row r="116" spans="1:25" ht="15.75" customHeight="1">
      <c r="A116" s="662"/>
      <c r="B116" s="662"/>
      <c r="C116" s="662"/>
      <c r="D116" s="704"/>
      <c r="E116" s="704"/>
      <c r="F116" s="704"/>
      <c r="G116" s="893"/>
      <c r="H116" s="888" t="s">
        <v>11796</v>
      </c>
      <c r="I116" s="888" t="s">
        <v>11572</v>
      </c>
      <c r="J116" s="888" t="s">
        <v>2643</v>
      </c>
      <c r="K116" s="891"/>
      <c r="L116" s="891"/>
      <c r="M116" s="894"/>
      <c r="N116" s="891"/>
      <c r="O116" s="891"/>
      <c r="P116" s="695"/>
      <c r="Q116" s="695"/>
      <c r="R116" s="695"/>
      <c r="S116" s="695"/>
      <c r="T116" s="704"/>
      <c r="U116" s="704"/>
      <c r="V116" s="704"/>
      <c r="W116" s="704"/>
      <c r="X116" s="704"/>
      <c r="Y116" s="704"/>
    </row>
    <row r="117" spans="1:25" ht="15.75" customHeight="1">
      <c r="A117" s="662"/>
      <c r="B117" s="662"/>
      <c r="C117" s="662"/>
      <c r="D117" s="704"/>
      <c r="E117" s="704"/>
      <c r="F117" s="704"/>
      <c r="G117" s="893"/>
      <c r="H117" s="888" t="s">
        <v>3045</v>
      </c>
      <c r="I117" s="888" t="s">
        <v>11596</v>
      </c>
      <c r="J117" s="888" t="s">
        <v>2642</v>
      </c>
      <c r="K117" s="888" t="s">
        <v>11398</v>
      </c>
      <c r="L117" s="891"/>
      <c r="M117" s="894"/>
      <c r="N117" s="891"/>
      <c r="O117" s="891"/>
      <c r="P117" s="695"/>
      <c r="Q117" s="695"/>
      <c r="R117" s="695"/>
      <c r="S117" s="695"/>
      <c r="T117" s="704"/>
      <c r="U117" s="704"/>
      <c r="V117" s="704"/>
      <c r="W117" s="704"/>
      <c r="X117" s="704"/>
      <c r="Y117" s="704"/>
    </row>
    <row r="118" spans="1:25" ht="15.75" customHeight="1">
      <c r="A118" s="662"/>
      <c r="B118" s="662"/>
      <c r="C118" s="662"/>
      <c r="D118" s="704"/>
      <c r="E118" s="704"/>
      <c r="F118" s="704"/>
      <c r="G118" s="893"/>
      <c r="H118" s="888" t="s">
        <v>3684</v>
      </c>
      <c r="I118" s="888" t="s">
        <v>11797</v>
      </c>
      <c r="J118" s="891"/>
      <c r="K118" s="891"/>
      <c r="L118" s="891"/>
      <c r="M118" s="894"/>
      <c r="N118" s="891"/>
      <c r="O118" s="891"/>
      <c r="P118" s="695"/>
      <c r="Q118" s="695"/>
      <c r="R118" s="695"/>
      <c r="S118" s="695"/>
      <c r="T118" s="704"/>
      <c r="U118" s="704"/>
      <c r="V118" s="704"/>
      <c r="W118" s="704"/>
      <c r="X118" s="704"/>
      <c r="Y118" s="704"/>
    </row>
    <row r="119" spans="1:25" ht="15.75" customHeight="1">
      <c r="A119" s="662"/>
      <c r="B119" s="662"/>
      <c r="C119" s="662"/>
      <c r="D119" s="704"/>
      <c r="E119" s="704"/>
      <c r="F119" s="704"/>
      <c r="G119" s="893"/>
      <c r="H119" s="888" t="s">
        <v>11798</v>
      </c>
      <c r="I119" s="888" t="s">
        <v>11549</v>
      </c>
      <c r="J119" s="891"/>
      <c r="K119" s="891"/>
      <c r="L119" s="891"/>
      <c r="M119" s="894"/>
      <c r="N119" s="891"/>
      <c r="O119" s="891"/>
      <c r="P119" s="695"/>
      <c r="Q119" s="695"/>
      <c r="R119" s="695"/>
      <c r="S119" s="695"/>
      <c r="T119" s="704"/>
      <c r="U119" s="704"/>
      <c r="V119" s="704"/>
      <c r="W119" s="704"/>
      <c r="X119" s="704"/>
      <c r="Y119" s="704"/>
    </row>
    <row r="120" spans="1:25" ht="15.75" customHeight="1">
      <c r="A120" s="662"/>
      <c r="B120" s="662"/>
      <c r="C120" s="662"/>
      <c r="D120" s="704"/>
      <c r="E120" s="704"/>
      <c r="F120" s="704"/>
      <c r="G120" s="893"/>
      <c r="H120" s="888" t="s">
        <v>11799</v>
      </c>
      <c r="I120" s="888" t="s">
        <v>11800</v>
      </c>
      <c r="J120" s="888" t="s">
        <v>11801</v>
      </c>
      <c r="K120" s="888" t="s">
        <v>11802</v>
      </c>
      <c r="L120" s="891"/>
      <c r="M120" s="894"/>
      <c r="N120" s="891"/>
      <c r="O120" s="891"/>
      <c r="P120" s="695"/>
      <c r="Q120" s="695"/>
      <c r="R120" s="695"/>
      <c r="S120" s="695"/>
      <c r="T120" s="704"/>
      <c r="U120" s="704"/>
      <c r="V120" s="704"/>
      <c r="W120" s="704"/>
      <c r="X120" s="704"/>
      <c r="Y120" s="704"/>
    </row>
    <row r="121" spans="1:25" ht="15.75" customHeight="1">
      <c r="A121" s="662"/>
      <c r="B121" s="662"/>
      <c r="C121" s="662"/>
      <c r="D121" s="704"/>
      <c r="E121" s="704"/>
      <c r="F121" s="704"/>
      <c r="G121" s="893"/>
      <c r="H121" s="888" t="s">
        <v>11803</v>
      </c>
      <c r="I121" s="888" t="s">
        <v>11596</v>
      </c>
      <c r="J121" s="888" t="s">
        <v>11801</v>
      </c>
      <c r="K121" s="888" t="s">
        <v>11398</v>
      </c>
      <c r="L121" s="891"/>
      <c r="M121" s="894"/>
      <c r="N121" s="891"/>
      <c r="O121" s="891"/>
      <c r="P121" s="695"/>
      <c r="Q121" s="695"/>
      <c r="R121" s="695"/>
      <c r="S121" s="695"/>
      <c r="T121" s="704"/>
      <c r="U121" s="704"/>
      <c r="V121" s="704"/>
      <c r="W121" s="704"/>
      <c r="X121" s="704"/>
      <c r="Y121" s="704"/>
    </row>
    <row r="122" spans="1:25" ht="15.75" customHeight="1">
      <c r="A122" s="662"/>
      <c r="B122" s="662"/>
      <c r="C122" s="662"/>
      <c r="D122" s="704"/>
      <c r="E122" s="704"/>
      <c r="F122" s="704"/>
      <c r="G122" s="893"/>
      <c r="H122" s="888" t="s">
        <v>3394</v>
      </c>
      <c r="I122" s="888" t="s">
        <v>11804</v>
      </c>
      <c r="J122" s="888" t="s">
        <v>2641</v>
      </c>
      <c r="K122" s="888" t="s">
        <v>11506</v>
      </c>
      <c r="L122" s="888" t="s">
        <v>11805</v>
      </c>
      <c r="M122" s="894"/>
      <c r="N122" s="891"/>
      <c r="O122" s="891"/>
      <c r="P122" s="695"/>
      <c r="Q122" s="695"/>
      <c r="R122" s="695"/>
      <c r="S122" s="695"/>
      <c r="T122" s="704"/>
      <c r="U122" s="704"/>
      <c r="V122" s="704"/>
      <c r="W122" s="704"/>
      <c r="X122" s="704"/>
      <c r="Y122" s="704"/>
    </row>
    <row r="123" spans="1:25" ht="15.75" customHeight="1">
      <c r="A123" s="662"/>
      <c r="B123" s="662"/>
      <c r="C123" s="662"/>
      <c r="D123" s="704"/>
      <c r="E123" s="704"/>
      <c r="F123" s="704"/>
      <c r="G123" s="893"/>
      <c r="H123" s="888" t="s">
        <v>2985</v>
      </c>
      <c r="I123" s="888" t="s">
        <v>11596</v>
      </c>
      <c r="J123" s="888" t="s">
        <v>11801</v>
      </c>
      <c r="K123" s="888" t="s">
        <v>11390</v>
      </c>
      <c r="L123" s="888" t="s">
        <v>11806</v>
      </c>
      <c r="M123" s="894"/>
      <c r="N123" s="891"/>
      <c r="O123" s="891"/>
      <c r="P123" s="695"/>
      <c r="Q123" s="695"/>
      <c r="R123" s="695"/>
      <c r="S123" s="695"/>
      <c r="T123" s="704"/>
      <c r="U123" s="704"/>
      <c r="V123" s="704"/>
      <c r="W123" s="704"/>
      <c r="X123" s="704"/>
      <c r="Y123" s="704"/>
    </row>
    <row r="124" spans="1:25" ht="15.75" customHeight="1">
      <c r="A124" s="662"/>
      <c r="B124" s="662"/>
      <c r="C124" s="662"/>
      <c r="D124" s="704"/>
      <c r="E124" s="704"/>
      <c r="F124" s="704"/>
      <c r="G124" s="893"/>
      <c r="H124" s="888" t="s">
        <v>11807</v>
      </c>
      <c r="I124" s="888" t="s">
        <v>11808</v>
      </c>
      <c r="J124" s="888" t="s">
        <v>11574</v>
      </c>
      <c r="K124" s="891"/>
      <c r="L124" s="888" t="s">
        <v>11809</v>
      </c>
      <c r="M124" s="890"/>
      <c r="N124" s="891"/>
      <c r="O124" s="891"/>
      <c r="P124" s="695"/>
      <c r="Q124" s="695"/>
      <c r="R124" s="695"/>
      <c r="S124" s="695"/>
      <c r="T124" s="704"/>
      <c r="U124" s="704"/>
      <c r="V124" s="704"/>
      <c r="W124" s="704"/>
      <c r="X124" s="704"/>
      <c r="Y124" s="704"/>
    </row>
    <row r="125" spans="1:25" ht="15.75" customHeight="1">
      <c r="A125" s="662"/>
      <c r="B125" s="662"/>
      <c r="C125" s="662"/>
      <c r="D125" s="704"/>
      <c r="E125" s="704"/>
      <c r="F125" s="704"/>
      <c r="G125" s="893"/>
      <c r="H125" s="888" t="s">
        <v>2694</v>
      </c>
      <c r="I125" s="888" t="s">
        <v>11596</v>
      </c>
      <c r="J125" s="888" t="s">
        <v>2641</v>
      </c>
      <c r="K125" s="888" t="s">
        <v>11810</v>
      </c>
      <c r="L125" s="891"/>
      <c r="M125" s="894"/>
      <c r="N125" s="891"/>
      <c r="O125" s="891"/>
      <c r="P125" s="695"/>
      <c r="Q125" s="695"/>
      <c r="R125" s="695"/>
      <c r="S125" s="695"/>
      <c r="T125" s="704"/>
      <c r="U125" s="704"/>
      <c r="V125" s="704"/>
      <c r="W125" s="704"/>
      <c r="X125" s="704"/>
      <c r="Y125" s="704"/>
    </row>
    <row r="126" spans="1:25" ht="15.75" customHeight="1">
      <c r="A126" s="662"/>
      <c r="B126" s="662"/>
      <c r="C126" s="662"/>
      <c r="D126" s="704"/>
      <c r="E126" s="704"/>
      <c r="F126" s="704"/>
      <c r="G126" s="893"/>
      <c r="H126" s="907"/>
      <c r="I126" s="907"/>
      <c r="J126" s="907"/>
      <c r="K126" s="907"/>
      <c r="L126" s="907"/>
      <c r="M126" s="908"/>
      <c r="N126" s="907"/>
      <c r="O126" s="907"/>
      <c r="P126" s="704"/>
      <c r="Q126" s="704"/>
      <c r="R126" s="704"/>
      <c r="S126" s="704"/>
      <c r="T126" s="704"/>
      <c r="U126" s="704"/>
      <c r="V126" s="704"/>
      <c r="W126" s="704"/>
      <c r="X126" s="704"/>
      <c r="Y126" s="704"/>
    </row>
    <row r="127" spans="1:25" ht="15.75" customHeight="1">
      <c r="A127" s="662"/>
      <c r="B127" s="662"/>
      <c r="C127" s="662"/>
      <c r="D127" s="704"/>
      <c r="E127" s="704"/>
      <c r="F127" s="704"/>
      <c r="G127" s="893"/>
      <c r="H127" s="907"/>
      <c r="I127" s="907"/>
      <c r="J127" s="907"/>
      <c r="K127" s="907"/>
      <c r="L127" s="907"/>
      <c r="M127" s="908"/>
      <c r="N127" s="907"/>
      <c r="O127" s="907"/>
      <c r="P127" s="704"/>
      <c r="Q127" s="704"/>
      <c r="R127" s="704"/>
      <c r="S127" s="704"/>
      <c r="T127" s="704"/>
      <c r="U127" s="704"/>
      <c r="V127" s="704"/>
      <c r="W127" s="704"/>
      <c r="X127" s="704"/>
      <c r="Y127" s="704"/>
    </row>
    <row r="128" spans="1:25" ht="15.75" customHeight="1">
      <c r="A128" s="662"/>
      <c r="B128" s="662"/>
      <c r="C128" s="662"/>
      <c r="D128" s="704"/>
      <c r="E128" s="704"/>
      <c r="F128" s="704"/>
      <c r="G128" s="893"/>
      <c r="H128" s="907"/>
      <c r="I128" s="907"/>
      <c r="J128" s="907"/>
      <c r="K128" s="907"/>
      <c r="L128" s="907"/>
      <c r="M128" s="908"/>
      <c r="N128" s="907"/>
      <c r="O128" s="907"/>
      <c r="P128" s="704"/>
      <c r="Q128" s="704"/>
      <c r="R128" s="704"/>
      <c r="S128" s="704"/>
      <c r="T128" s="704"/>
      <c r="U128" s="704"/>
      <c r="V128" s="704"/>
      <c r="W128" s="704"/>
      <c r="X128" s="704"/>
      <c r="Y128" s="704"/>
    </row>
    <row r="129" spans="1:25" ht="15.75" customHeight="1">
      <c r="A129" s="662"/>
      <c r="B129" s="662"/>
      <c r="C129" s="662"/>
      <c r="D129" s="704"/>
      <c r="E129" s="704"/>
      <c r="F129" s="704"/>
      <c r="G129" s="893"/>
      <c r="H129" s="907"/>
      <c r="I129" s="907"/>
      <c r="J129" s="907"/>
      <c r="K129" s="907"/>
      <c r="L129" s="907"/>
      <c r="M129" s="908"/>
      <c r="N129" s="907"/>
      <c r="O129" s="907"/>
      <c r="P129" s="704"/>
      <c r="Q129" s="704"/>
      <c r="R129" s="704"/>
      <c r="S129" s="704"/>
      <c r="T129" s="704"/>
      <c r="U129" s="704"/>
      <c r="V129" s="704"/>
      <c r="W129" s="704"/>
      <c r="X129" s="704"/>
      <c r="Y129" s="704"/>
    </row>
    <row r="130" spans="1:25" ht="15.75" customHeight="1">
      <c r="A130" s="662"/>
      <c r="B130" s="662"/>
      <c r="C130" s="662"/>
      <c r="D130" s="704"/>
      <c r="E130" s="704"/>
      <c r="F130" s="704"/>
      <c r="G130" s="893"/>
      <c r="H130" s="907"/>
      <c r="I130" s="907"/>
      <c r="J130" s="907"/>
      <c r="K130" s="907"/>
      <c r="L130" s="907"/>
      <c r="M130" s="908"/>
      <c r="N130" s="907"/>
      <c r="O130" s="907"/>
      <c r="P130" s="704"/>
      <c r="Q130" s="704"/>
      <c r="R130" s="704"/>
      <c r="S130" s="704"/>
      <c r="T130" s="704"/>
      <c r="U130" s="704"/>
      <c r="V130" s="704"/>
      <c r="W130" s="704"/>
      <c r="X130" s="704"/>
      <c r="Y130" s="704"/>
    </row>
    <row r="131" spans="1:25" ht="15.75" customHeight="1">
      <c r="A131" s="662"/>
      <c r="B131" s="662"/>
      <c r="C131" s="662"/>
      <c r="D131" s="704"/>
      <c r="E131" s="704"/>
      <c r="F131" s="704"/>
      <c r="G131" s="893"/>
      <c r="H131" s="907"/>
      <c r="I131" s="907"/>
      <c r="J131" s="907"/>
      <c r="K131" s="907"/>
      <c r="L131" s="907"/>
      <c r="M131" s="908"/>
      <c r="N131" s="907"/>
      <c r="O131" s="907"/>
      <c r="P131" s="704"/>
      <c r="Q131" s="704"/>
      <c r="R131" s="704"/>
      <c r="S131" s="704"/>
      <c r="T131" s="704"/>
      <c r="U131" s="704"/>
      <c r="V131" s="704"/>
      <c r="W131" s="704"/>
      <c r="X131" s="704"/>
      <c r="Y131" s="704"/>
    </row>
    <row r="132" spans="1:25" ht="15.75" customHeight="1">
      <c r="A132" s="662"/>
      <c r="B132" s="662"/>
      <c r="C132" s="662"/>
      <c r="D132" s="704"/>
      <c r="E132" s="704"/>
      <c r="F132" s="704"/>
      <c r="G132" s="893"/>
      <c r="H132" s="907"/>
      <c r="I132" s="907"/>
      <c r="J132" s="907"/>
      <c r="K132" s="907"/>
      <c r="L132" s="907"/>
      <c r="M132" s="908"/>
      <c r="N132" s="907"/>
      <c r="O132" s="907"/>
      <c r="P132" s="704"/>
      <c r="Q132" s="704"/>
      <c r="R132" s="704"/>
      <c r="S132" s="704"/>
      <c r="T132" s="704"/>
      <c r="U132" s="704"/>
      <c r="V132" s="704"/>
      <c r="W132" s="704"/>
      <c r="X132" s="704"/>
      <c r="Y132" s="704"/>
    </row>
    <row r="133" spans="1:25" ht="15.75" customHeight="1">
      <c r="A133" s="662"/>
      <c r="B133" s="662"/>
      <c r="C133" s="662"/>
      <c r="D133" s="704"/>
      <c r="E133" s="704"/>
      <c r="F133" s="704"/>
      <c r="G133" s="893"/>
      <c r="H133" s="907"/>
      <c r="I133" s="907"/>
      <c r="J133" s="907"/>
      <c r="K133" s="907"/>
      <c r="L133" s="907"/>
      <c r="M133" s="908"/>
      <c r="N133" s="907"/>
      <c r="O133" s="907"/>
      <c r="P133" s="704"/>
      <c r="Q133" s="704"/>
      <c r="R133" s="704"/>
      <c r="S133" s="704"/>
      <c r="T133" s="704"/>
      <c r="U133" s="704"/>
      <c r="V133" s="704"/>
      <c r="W133" s="704"/>
      <c r="X133" s="704"/>
      <c r="Y133" s="704"/>
    </row>
    <row r="134" spans="1:25" ht="15.75" customHeight="1">
      <c r="A134" s="662"/>
      <c r="B134" s="662"/>
      <c r="C134" s="662"/>
      <c r="D134" s="704"/>
      <c r="E134" s="704"/>
      <c r="F134" s="704"/>
      <c r="G134" s="893"/>
      <c r="H134" s="907"/>
      <c r="I134" s="907"/>
      <c r="J134" s="907"/>
      <c r="K134" s="907"/>
      <c r="L134" s="907"/>
      <c r="M134" s="908"/>
      <c r="N134" s="907"/>
      <c r="O134" s="907"/>
      <c r="P134" s="704"/>
      <c r="Q134" s="704"/>
      <c r="R134" s="704"/>
      <c r="S134" s="704"/>
      <c r="T134" s="704"/>
      <c r="U134" s="704"/>
      <c r="V134" s="704"/>
      <c r="W134" s="704"/>
      <c r="X134" s="704"/>
      <c r="Y134" s="704"/>
    </row>
    <row r="135" spans="1:25" ht="15.75" customHeight="1">
      <c r="A135" s="662"/>
      <c r="B135" s="662"/>
      <c r="C135" s="662"/>
      <c r="D135" s="704"/>
      <c r="E135" s="704"/>
      <c r="F135" s="704"/>
      <c r="G135" s="893"/>
      <c r="H135" s="907"/>
      <c r="I135" s="907"/>
      <c r="J135" s="907"/>
      <c r="K135" s="907"/>
      <c r="L135" s="907"/>
      <c r="M135" s="908"/>
      <c r="N135" s="907"/>
      <c r="O135" s="907"/>
      <c r="P135" s="704"/>
      <c r="Q135" s="704"/>
      <c r="R135" s="704"/>
      <c r="S135" s="704"/>
      <c r="T135" s="704"/>
      <c r="U135" s="704"/>
      <c r="V135" s="704"/>
      <c r="W135" s="704"/>
      <c r="X135" s="704"/>
      <c r="Y135" s="704"/>
    </row>
    <row r="136" spans="1:25" ht="15.75" customHeight="1">
      <c r="A136" s="662"/>
      <c r="B136" s="662"/>
      <c r="C136" s="662"/>
      <c r="D136" s="704"/>
      <c r="E136" s="704"/>
      <c r="F136" s="704"/>
      <c r="G136" s="893"/>
      <c r="H136" s="907"/>
      <c r="I136" s="907"/>
      <c r="J136" s="907"/>
      <c r="K136" s="907"/>
      <c r="L136" s="907"/>
      <c r="M136" s="908"/>
      <c r="N136" s="907"/>
      <c r="O136" s="907"/>
      <c r="P136" s="704"/>
      <c r="Q136" s="704"/>
      <c r="R136" s="704"/>
      <c r="S136" s="704"/>
      <c r="T136" s="704"/>
      <c r="U136" s="704"/>
      <c r="V136" s="704"/>
      <c r="W136" s="704"/>
      <c r="X136" s="704"/>
      <c r="Y136" s="704"/>
    </row>
    <row r="137" spans="1:25" ht="15.75" customHeight="1">
      <c r="A137" s="662"/>
      <c r="B137" s="662"/>
      <c r="C137" s="662"/>
      <c r="D137" s="704"/>
      <c r="E137" s="704"/>
      <c r="F137" s="704"/>
      <c r="G137" s="893"/>
      <c r="H137" s="907"/>
      <c r="I137" s="907"/>
      <c r="J137" s="907"/>
      <c r="K137" s="907"/>
      <c r="L137" s="907"/>
      <c r="M137" s="908"/>
      <c r="N137" s="907"/>
      <c r="O137" s="907"/>
      <c r="P137" s="704"/>
      <c r="Q137" s="704"/>
      <c r="R137" s="704"/>
      <c r="S137" s="704"/>
      <c r="T137" s="704"/>
      <c r="U137" s="704"/>
      <c r="V137" s="704"/>
      <c r="W137" s="704"/>
      <c r="X137" s="704"/>
      <c r="Y137" s="704"/>
    </row>
    <row r="138" spans="1:25" ht="15.75" customHeight="1">
      <c r="A138" s="662"/>
      <c r="B138" s="662"/>
      <c r="C138" s="662"/>
      <c r="D138" s="704"/>
      <c r="E138" s="704"/>
      <c r="F138" s="704"/>
      <c r="G138" s="893"/>
      <c r="H138" s="907"/>
      <c r="I138" s="907"/>
      <c r="J138" s="907"/>
      <c r="K138" s="907"/>
      <c r="L138" s="907"/>
      <c r="M138" s="908"/>
      <c r="N138" s="907"/>
      <c r="O138" s="907"/>
      <c r="P138" s="704"/>
      <c r="Q138" s="704"/>
      <c r="R138" s="704"/>
      <c r="S138" s="704"/>
      <c r="T138" s="704"/>
      <c r="U138" s="704"/>
      <c r="V138" s="704"/>
      <c r="W138" s="704"/>
      <c r="X138" s="704"/>
      <c r="Y138" s="704"/>
    </row>
    <row r="139" spans="1:25" ht="15.75" customHeight="1">
      <c r="A139" s="662"/>
      <c r="B139" s="662"/>
      <c r="C139" s="662"/>
      <c r="D139" s="704"/>
      <c r="E139" s="704"/>
      <c r="F139" s="704"/>
      <c r="G139" s="893"/>
      <c r="H139" s="907"/>
      <c r="I139" s="907"/>
      <c r="J139" s="907"/>
      <c r="K139" s="907"/>
      <c r="L139" s="907"/>
      <c r="M139" s="908"/>
      <c r="N139" s="907"/>
      <c r="O139" s="907"/>
      <c r="P139" s="704"/>
      <c r="Q139" s="704"/>
      <c r="R139" s="704"/>
      <c r="S139" s="704"/>
      <c r="T139" s="704"/>
      <c r="U139" s="704"/>
      <c r="V139" s="704"/>
      <c r="W139" s="704"/>
      <c r="X139" s="704"/>
      <c r="Y139" s="704"/>
    </row>
    <row r="140" spans="1:25" ht="15.75" customHeight="1">
      <c r="A140" s="662"/>
      <c r="B140" s="662"/>
      <c r="C140" s="662"/>
      <c r="D140" s="704"/>
      <c r="E140" s="704"/>
      <c r="F140" s="704"/>
      <c r="G140" s="893"/>
      <c r="H140" s="907"/>
      <c r="I140" s="907"/>
      <c r="J140" s="907"/>
      <c r="K140" s="907"/>
      <c r="L140" s="907"/>
      <c r="M140" s="908"/>
      <c r="N140" s="907"/>
      <c r="O140" s="907"/>
      <c r="P140" s="704"/>
      <c r="Q140" s="704"/>
      <c r="R140" s="704"/>
      <c r="S140" s="704"/>
      <c r="T140" s="704"/>
      <c r="U140" s="704"/>
      <c r="V140" s="704"/>
      <c r="W140" s="704"/>
      <c r="X140" s="704"/>
      <c r="Y140" s="704"/>
    </row>
    <row r="141" spans="1:25" ht="15.75" customHeight="1">
      <c r="A141" s="662"/>
      <c r="B141" s="662"/>
      <c r="C141" s="662"/>
      <c r="D141" s="704"/>
      <c r="E141" s="704"/>
      <c r="F141" s="704"/>
      <c r="G141" s="893"/>
      <c r="H141" s="907"/>
      <c r="I141" s="907"/>
      <c r="J141" s="907"/>
      <c r="K141" s="907"/>
      <c r="L141" s="907"/>
      <c r="M141" s="908"/>
      <c r="N141" s="907"/>
      <c r="O141" s="907"/>
      <c r="P141" s="704"/>
      <c r="Q141" s="704"/>
      <c r="R141" s="704"/>
      <c r="S141" s="704"/>
      <c r="T141" s="704"/>
      <c r="U141" s="704"/>
      <c r="V141" s="704"/>
      <c r="W141" s="704"/>
      <c r="X141" s="704"/>
      <c r="Y141" s="704"/>
    </row>
    <row r="142" spans="1:25" ht="15.75" customHeight="1">
      <c r="A142" s="662"/>
      <c r="B142" s="662"/>
      <c r="C142" s="662"/>
      <c r="D142" s="704"/>
      <c r="E142" s="704"/>
      <c r="F142" s="704"/>
      <c r="G142" s="893"/>
      <c r="H142" s="907"/>
      <c r="I142" s="907"/>
      <c r="J142" s="907"/>
      <c r="K142" s="907"/>
      <c r="L142" s="907"/>
      <c r="M142" s="908"/>
      <c r="N142" s="907"/>
      <c r="O142" s="907"/>
      <c r="P142" s="704"/>
      <c r="Q142" s="704"/>
      <c r="R142" s="704"/>
      <c r="S142" s="704"/>
      <c r="T142" s="704"/>
      <c r="U142" s="704"/>
      <c r="V142" s="704"/>
      <c r="W142" s="704"/>
      <c r="X142" s="704"/>
      <c r="Y142" s="704"/>
    </row>
    <row r="143" spans="1:25" ht="15.75" customHeight="1">
      <c r="A143" s="662"/>
      <c r="B143" s="662"/>
      <c r="C143" s="662"/>
      <c r="D143" s="704"/>
      <c r="E143" s="704"/>
      <c r="F143" s="704"/>
      <c r="G143" s="893"/>
      <c r="H143" s="907"/>
      <c r="I143" s="907"/>
      <c r="J143" s="907"/>
      <c r="K143" s="907"/>
      <c r="L143" s="907"/>
      <c r="M143" s="908"/>
      <c r="N143" s="907"/>
      <c r="O143" s="907"/>
      <c r="P143" s="704"/>
      <c r="Q143" s="704"/>
      <c r="R143" s="704"/>
      <c r="S143" s="704"/>
      <c r="T143" s="704"/>
      <c r="U143" s="704"/>
      <c r="V143" s="704"/>
      <c r="W143" s="704"/>
      <c r="X143" s="704"/>
      <c r="Y143" s="704"/>
    </row>
    <row r="144" spans="1:25" ht="15.75" customHeight="1">
      <c r="A144" s="662"/>
      <c r="B144" s="662"/>
      <c r="C144" s="662"/>
      <c r="D144" s="704"/>
      <c r="E144" s="704"/>
      <c r="F144" s="704"/>
      <c r="G144" s="893"/>
      <c r="H144" s="907"/>
      <c r="I144" s="907"/>
      <c r="J144" s="907"/>
      <c r="K144" s="907"/>
      <c r="L144" s="907"/>
      <c r="M144" s="908"/>
      <c r="N144" s="907"/>
      <c r="O144" s="907"/>
      <c r="P144" s="704"/>
      <c r="Q144" s="704"/>
      <c r="R144" s="704"/>
      <c r="S144" s="704"/>
      <c r="T144" s="704"/>
      <c r="U144" s="704"/>
      <c r="V144" s="704"/>
      <c r="W144" s="704"/>
      <c r="X144" s="704"/>
      <c r="Y144" s="704"/>
    </row>
    <row r="145" spans="1:25" ht="15.75" customHeight="1">
      <c r="A145" s="662"/>
      <c r="B145" s="662"/>
      <c r="C145" s="662"/>
      <c r="D145" s="704"/>
      <c r="E145" s="704"/>
      <c r="F145" s="704"/>
      <c r="G145" s="893"/>
      <c r="H145" s="907"/>
      <c r="I145" s="907"/>
      <c r="J145" s="907"/>
      <c r="K145" s="907"/>
      <c r="L145" s="907"/>
      <c r="M145" s="908"/>
      <c r="N145" s="907"/>
      <c r="O145" s="907"/>
      <c r="P145" s="704"/>
      <c r="Q145" s="704"/>
      <c r="R145" s="704"/>
      <c r="S145" s="704"/>
      <c r="T145" s="704"/>
      <c r="U145" s="704"/>
      <c r="V145" s="704"/>
      <c r="W145" s="704"/>
      <c r="X145" s="704"/>
      <c r="Y145" s="704"/>
    </row>
    <row r="146" spans="1:25" ht="15.75" customHeight="1">
      <c r="A146" s="662"/>
      <c r="B146" s="662"/>
      <c r="C146" s="662"/>
      <c r="D146" s="704"/>
      <c r="E146" s="704"/>
      <c r="F146" s="704"/>
      <c r="G146" s="893"/>
      <c r="H146" s="907"/>
      <c r="I146" s="907"/>
      <c r="J146" s="907"/>
      <c r="K146" s="907"/>
      <c r="L146" s="907"/>
      <c r="M146" s="908"/>
      <c r="N146" s="907"/>
      <c r="O146" s="907"/>
      <c r="P146" s="704"/>
      <c r="Q146" s="704"/>
      <c r="R146" s="704"/>
      <c r="S146" s="704"/>
      <c r="T146" s="704"/>
      <c r="U146" s="704"/>
      <c r="V146" s="704"/>
      <c r="W146" s="704"/>
      <c r="X146" s="704"/>
      <c r="Y146" s="704"/>
    </row>
    <row r="147" spans="1:25" ht="15.75" customHeight="1">
      <c r="A147" s="662"/>
      <c r="B147" s="662"/>
      <c r="C147" s="662"/>
      <c r="D147" s="704"/>
      <c r="E147" s="704"/>
      <c r="F147" s="704"/>
      <c r="G147" s="893"/>
      <c r="H147" s="907"/>
      <c r="I147" s="907"/>
      <c r="J147" s="907"/>
      <c r="K147" s="907"/>
      <c r="L147" s="907"/>
      <c r="M147" s="908"/>
      <c r="N147" s="907"/>
      <c r="O147" s="907"/>
      <c r="P147" s="704"/>
      <c r="Q147" s="704"/>
      <c r="R147" s="704"/>
      <c r="S147" s="704"/>
      <c r="T147" s="704"/>
      <c r="U147" s="704"/>
      <c r="V147" s="704"/>
      <c r="W147" s="704"/>
      <c r="X147" s="704"/>
      <c r="Y147" s="704"/>
    </row>
    <row r="148" spans="1:25" ht="15.75" customHeight="1">
      <c r="A148" s="662"/>
      <c r="B148" s="662"/>
      <c r="C148" s="662"/>
      <c r="D148" s="704"/>
      <c r="E148" s="704"/>
      <c r="F148" s="704"/>
      <c r="G148" s="893"/>
      <c r="H148" s="907"/>
      <c r="I148" s="907"/>
      <c r="J148" s="907"/>
      <c r="K148" s="907"/>
      <c r="L148" s="907"/>
      <c r="M148" s="908"/>
      <c r="N148" s="907"/>
      <c r="O148" s="907"/>
      <c r="P148" s="704"/>
      <c r="Q148" s="704"/>
      <c r="R148" s="704"/>
      <c r="S148" s="704"/>
      <c r="T148" s="704"/>
      <c r="U148" s="704"/>
      <c r="V148" s="704"/>
      <c r="W148" s="704"/>
      <c r="X148" s="704"/>
      <c r="Y148" s="704"/>
    </row>
    <row r="149" spans="1:25" ht="15.75" customHeight="1">
      <c r="A149" s="662"/>
      <c r="B149" s="662"/>
      <c r="C149" s="662"/>
      <c r="D149" s="704"/>
      <c r="E149" s="704"/>
      <c r="F149" s="704"/>
      <c r="G149" s="893"/>
      <c r="H149" s="907"/>
      <c r="I149" s="907"/>
      <c r="J149" s="907"/>
      <c r="K149" s="907"/>
      <c r="L149" s="907"/>
      <c r="M149" s="908"/>
      <c r="N149" s="907"/>
      <c r="O149" s="907"/>
      <c r="P149" s="704"/>
      <c r="Q149" s="704"/>
      <c r="R149" s="704"/>
      <c r="S149" s="704"/>
      <c r="T149" s="704"/>
      <c r="U149" s="704"/>
      <c r="V149" s="704"/>
      <c r="W149" s="704"/>
      <c r="X149" s="704"/>
      <c r="Y149" s="704"/>
    </row>
    <row r="150" spans="1:25" ht="15.75" customHeight="1">
      <c r="A150" s="662"/>
      <c r="B150" s="662"/>
      <c r="C150" s="662"/>
      <c r="D150" s="704"/>
      <c r="E150" s="704"/>
      <c r="F150" s="704"/>
      <c r="G150" s="893"/>
      <c r="H150" s="907"/>
      <c r="I150" s="907"/>
      <c r="J150" s="907"/>
      <c r="K150" s="907"/>
      <c r="L150" s="907"/>
      <c r="M150" s="908"/>
      <c r="N150" s="907"/>
      <c r="O150" s="907"/>
      <c r="P150" s="704"/>
      <c r="Q150" s="704"/>
      <c r="R150" s="704"/>
      <c r="S150" s="704"/>
      <c r="T150" s="704"/>
      <c r="U150" s="704"/>
      <c r="V150" s="704"/>
      <c r="W150" s="704"/>
      <c r="X150" s="704"/>
      <c r="Y150" s="704"/>
    </row>
    <row r="151" spans="1:25" ht="15.75" customHeight="1">
      <c r="A151" s="662"/>
      <c r="B151" s="662"/>
      <c r="C151" s="662"/>
      <c r="D151" s="704"/>
      <c r="E151" s="704"/>
      <c r="F151" s="704"/>
      <c r="G151" s="893"/>
      <c r="H151" s="907"/>
      <c r="I151" s="907"/>
      <c r="J151" s="907"/>
      <c r="K151" s="907"/>
      <c r="L151" s="907"/>
      <c r="M151" s="908"/>
      <c r="N151" s="907"/>
      <c r="O151" s="907"/>
      <c r="P151" s="704"/>
      <c r="Q151" s="704"/>
      <c r="R151" s="704"/>
      <c r="S151" s="704"/>
      <c r="T151" s="704"/>
      <c r="U151" s="704"/>
      <c r="V151" s="704"/>
      <c r="W151" s="704"/>
      <c r="X151" s="704"/>
      <c r="Y151" s="704"/>
    </row>
    <row r="152" spans="1:25" ht="15.75" customHeight="1">
      <c r="A152" s="662"/>
      <c r="B152" s="662"/>
      <c r="C152" s="662"/>
      <c r="D152" s="704"/>
      <c r="E152" s="704"/>
      <c r="F152" s="704"/>
      <c r="G152" s="893"/>
      <c r="H152" s="907"/>
      <c r="I152" s="907"/>
      <c r="J152" s="907"/>
      <c r="K152" s="907"/>
      <c r="L152" s="907"/>
      <c r="M152" s="908"/>
      <c r="N152" s="907"/>
      <c r="O152" s="907"/>
      <c r="P152" s="704"/>
      <c r="Q152" s="704"/>
      <c r="R152" s="704"/>
      <c r="S152" s="704"/>
      <c r="T152" s="704"/>
      <c r="U152" s="704"/>
      <c r="V152" s="704"/>
      <c r="W152" s="704"/>
      <c r="X152" s="704"/>
      <c r="Y152" s="704"/>
    </row>
    <row r="153" spans="1:25" ht="15.75" customHeight="1">
      <c r="A153" s="662"/>
      <c r="B153" s="662"/>
      <c r="C153" s="662"/>
      <c r="D153" s="704"/>
      <c r="E153" s="704"/>
      <c r="F153" s="704"/>
      <c r="G153" s="893"/>
      <c r="H153" s="907"/>
      <c r="I153" s="907"/>
      <c r="J153" s="907"/>
      <c r="K153" s="907"/>
      <c r="L153" s="907"/>
      <c r="M153" s="908"/>
      <c r="N153" s="907"/>
      <c r="O153" s="907"/>
      <c r="P153" s="704"/>
      <c r="Q153" s="704"/>
      <c r="R153" s="704"/>
      <c r="S153" s="704"/>
      <c r="T153" s="704"/>
      <c r="U153" s="704"/>
      <c r="V153" s="704"/>
      <c r="W153" s="704"/>
      <c r="X153" s="704"/>
      <c r="Y153" s="704"/>
    </row>
    <row r="154" spans="1:25" ht="15.75" customHeight="1">
      <c r="A154" s="662"/>
      <c r="B154" s="662"/>
      <c r="C154" s="662"/>
      <c r="D154" s="704"/>
      <c r="E154" s="704"/>
      <c r="F154" s="704"/>
      <c r="G154" s="893"/>
      <c r="H154" s="907"/>
      <c r="I154" s="907"/>
      <c r="J154" s="907"/>
      <c r="K154" s="907"/>
      <c r="L154" s="907"/>
      <c r="M154" s="908"/>
      <c r="N154" s="907"/>
      <c r="O154" s="907"/>
      <c r="P154" s="704"/>
      <c r="Q154" s="704"/>
      <c r="R154" s="704"/>
      <c r="S154" s="704"/>
      <c r="T154" s="704"/>
      <c r="U154" s="704"/>
      <c r="V154" s="704"/>
      <c r="W154" s="704"/>
      <c r="X154" s="704"/>
      <c r="Y154" s="704"/>
    </row>
    <row r="155" spans="1:25" ht="15.75" customHeight="1">
      <c r="A155" s="662"/>
      <c r="B155" s="662"/>
      <c r="C155" s="662"/>
      <c r="D155" s="704"/>
      <c r="E155" s="704"/>
      <c r="F155" s="704"/>
      <c r="G155" s="893"/>
      <c r="H155" s="907"/>
      <c r="I155" s="907"/>
      <c r="J155" s="907"/>
      <c r="K155" s="907"/>
      <c r="L155" s="907"/>
      <c r="M155" s="908"/>
      <c r="N155" s="907"/>
      <c r="O155" s="907"/>
      <c r="P155" s="704"/>
      <c r="Q155" s="704"/>
      <c r="R155" s="704"/>
      <c r="S155" s="704"/>
      <c r="T155" s="704"/>
      <c r="U155" s="704"/>
      <c r="V155" s="704"/>
      <c r="W155" s="704"/>
      <c r="X155" s="704"/>
      <c r="Y155" s="704"/>
    </row>
    <row r="156" spans="1:25" ht="15.75" customHeight="1">
      <c r="A156" s="662"/>
      <c r="B156" s="662"/>
      <c r="C156" s="662"/>
      <c r="D156" s="704"/>
      <c r="E156" s="704"/>
      <c r="F156" s="704"/>
      <c r="G156" s="893"/>
      <c r="H156" s="907"/>
      <c r="I156" s="907"/>
      <c r="J156" s="907"/>
      <c r="K156" s="907"/>
      <c r="L156" s="907"/>
      <c r="M156" s="908"/>
      <c r="N156" s="907"/>
      <c r="O156" s="907"/>
      <c r="P156" s="704"/>
      <c r="Q156" s="704"/>
      <c r="R156" s="704"/>
      <c r="S156" s="704"/>
      <c r="T156" s="704"/>
      <c r="U156" s="704"/>
      <c r="V156" s="704"/>
      <c r="W156" s="704"/>
      <c r="X156" s="704"/>
      <c r="Y156" s="704"/>
    </row>
    <row r="157" spans="1:25" ht="15.75" customHeight="1">
      <c r="A157" s="662"/>
      <c r="B157" s="662"/>
      <c r="C157" s="662"/>
      <c r="D157" s="704"/>
      <c r="E157" s="704"/>
      <c r="F157" s="704"/>
      <c r="G157" s="893"/>
      <c r="H157" s="907"/>
      <c r="I157" s="907"/>
      <c r="J157" s="907"/>
      <c r="K157" s="907"/>
      <c r="L157" s="907"/>
      <c r="M157" s="908"/>
      <c r="N157" s="907"/>
      <c r="O157" s="907"/>
      <c r="P157" s="704"/>
      <c r="Q157" s="704"/>
      <c r="R157" s="704"/>
      <c r="S157" s="704"/>
      <c r="T157" s="704"/>
      <c r="U157" s="704"/>
      <c r="V157" s="704"/>
      <c r="W157" s="704"/>
      <c r="X157" s="704"/>
      <c r="Y157" s="704"/>
    </row>
    <row r="158" spans="1:25" ht="15.75" customHeight="1">
      <c r="A158" s="662"/>
      <c r="B158" s="662"/>
      <c r="C158" s="662"/>
      <c r="D158" s="704"/>
      <c r="E158" s="704"/>
      <c r="F158" s="704"/>
      <c r="G158" s="893"/>
      <c r="H158" s="907"/>
      <c r="I158" s="907"/>
      <c r="J158" s="907"/>
      <c r="K158" s="907"/>
      <c r="L158" s="907"/>
      <c r="M158" s="908"/>
      <c r="N158" s="907"/>
      <c r="O158" s="907"/>
      <c r="P158" s="704"/>
      <c r="Q158" s="704"/>
      <c r="R158" s="704"/>
      <c r="S158" s="704"/>
      <c r="T158" s="704"/>
      <c r="U158" s="704"/>
      <c r="V158" s="704"/>
      <c r="W158" s="704"/>
      <c r="X158" s="704"/>
      <c r="Y158" s="704"/>
    </row>
    <row r="159" spans="1:25" ht="15.75" customHeight="1">
      <c r="A159" s="662"/>
      <c r="B159" s="662"/>
      <c r="C159" s="662"/>
      <c r="D159" s="704"/>
      <c r="E159" s="704"/>
      <c r="F159" s="704"/>
      <c r="G159" s="893"/>
      <c r="H159" s="907"/>
      <c r="I159" s="907"/>
      <c r="J159" s="907"/>
      <c r="K159" s="907"/>
      <c r="L159" s="907"/>
      <c r="M159" s="908"/>
      <c r="N159" s="907"/>
      <c r="O159" s="907"/>
      <c r="P159" s="704"/>
      <c r="Q159" s="704"/>
      <c r="R159" s="704"/>
      <c r="S159" s="704"/>
      <c r="T159" s="704"/>
      <c r="U159" s="704"/>
      <c r="V159" s="704"/>
      <c r="W159" s="704"/>
      <c r="X159" s="704"/>
      <c r="Y159" s="704"/>
    </row>
    <row r="160" spans="1:25" ht="15.75" customHeight="1">
      <c r="A160" s="662"/>
      <c r="B160" s="662"/>
      <c r="C160" s="662"/>
      <c r="D160" s="704"/>
      <c r="E160" s="704"/>
      <c r="F160" s="704"/>
      <c r="G160" s="893"/>
      <c r="H160" s="907"/>
      <c r="I160" s="907"/>
      <c r="J160" s="907"/>
      <c r="K160" s="907"/>
      <c r="L160" s="907"/>
      <c r="M160" s="908"/>
      <c r="N160" s="907"/>
      <c r="O160" s="907"/>
      <c r="P160" s="704"/>
      <c r="Q160" s="704"/>
      <c r="R160" s="704"/>
      <c r="S160" s="704"/>
      <c r="T160" s="704"/>
      <c r="U160" s="704"/>
      <c r="V160" s="704"/>
      <c r="W160" s="704"/>
      <c r="X160" s="704"/>
      <c r="Y160" s="704"/>
    </row>
    <row r="161" spans="1:25" ht="15.75" customHeight="1">
      <c r="A161" s="662"/>
      <c r="B161" s="662"/>
      <c r="C161" s="662"/>
      <c r="D161" s="704"/>
      <c r="E161" s="704"/>
      <c r="F161" s="704"/>
      <c r="G161" s="893"/>
      <c r="H161" s="907"/>
      <c r="I161" s="907"/>
      <c r="J161" s="907"/>
      <c r="K161" s="907"/>
      <c r="L161" s="907"/>
      <c r="M161" s="908"/>
      <c r="N161" s="907"/>
      <c r="O161" s="907"/>
      <c r="P161" s="704"/>
      <c r="Q161" s="704"/>
      <c r="R161" s="704"/>
      <c r="S161" s="704"/>
      <c r="T161" s="704"/>
      <c r="U161" s="704"/>
      <c r="V161" s="704"/>
      <c r="W161" s="704"/>
      <c r="X161" s="704"/>
      <c r="Y161" s="704"/>
    </row>
    <row r="162" spans="1:25" ht="15.75" customHeight="1">
      <c r="A162" s="662"/>
      <c r="B162" s="662"/>
      <c r="C162" s="662"/>
      <c r="D162" s="704"/>
      <c r="E162" s="704"/>
      <c r="F162" s="704"/>
      <c r="G162" s="893"/>
      <c r="H162" s="704"/>
      <c r="I162" s="704"/>
      <c r="J162" s="704"/>
      <c r="K162" s="704"/>
      <c r="L162" s="704"/>
      <c r="M162" s="893"/>
      <c r="N162" s="704"/>
      <c r="O162" s="704"/>
      <c r="P162" s="704"/>
      <c r="Q162" s="704"/>
      <c r="R162" s="704"/>
      <c r="S162" s="704"/>
      <c r="T162" s="704"/>
      <c r="U162" s="704"/>
      <c r="V162" s="704"/>
      <c r="W162" s="704"/>
      <c r="X162" s="704"/>
      <c r="Y162" s="704"/>
    </row>
    <row r="163" spans="1:25" ht="15.75" customHeight="1">
      <c r="A163" s="662"/>
      <c r="B163" s="662"/>
      <c r="C163" s="662"/>
      <c r="D163" s="704"/>
      <c r="E163" s="704"/>
      <c r="F163" s="704"/>
      <c r="G163" s="893"/>
      <c r="H163" s="704"/>
      <c r="I163" s="704"/>
      <c r="J163" s="704"/>
      <c r="K163" s="704"/>
      <c r="L163" s="704"/>
      <c r="M163" s="893"/>
      <c r="N163" s="704"/>
      <c r="O163" s="704"/>
      <c r="P163" s="704"/>
      <c r="Q163" s="704"/>
      <c r="R163" s="704"/>
      <c r="S163" s="704"/>
      <c r="T163" s="704"/>
      <c r="U163" s="704"/>
      <c r="V163" s="704"/>
      <c r="W163" s="704"/>
      <c r="X163" s="704"/>
      <c r="Y163" s="704"/>
    </row>
    <row r="164" spans="1:25" ht="15.75" customHeight="1">
      <c r="A164" s="662"/>
      <c r="B164" s="662"/>
      <c r="C164" s="662"/>
      <c r="D164" s="704"/>
      <c r="E164" s="704"/>
      <c r="F164" s="704"/>
      <c r="G164" s="893"/>
      <c r="H164" s="704"/>
      <c r="I164" s="704"/>
      <c r="J164" s="704"/>
      <c r="K164" s="704"/>
      <c r="L164" s="704"/>
      <c r="M164" s="893"/>
      <c r="N164" s="704"/>
      <c r="O164" s="704"/>
      <c r="P164" s="704"/>
      <c r="Q164" s="704"/>
      <c r="R164" s="704"/>
      <c r="S164" s="704"/>
      <c r="T164" s="704"/>
      <c r="U164" s="704"/>
      <c r="V164" s="704"/>
      <c r="W164" s="704"/>
      <c r="X164" s="704"/>
      <c r="Y164" s="704"/>
    </row>
    <row r="165" spans="1:25" ht="15.75" customHeight="1">
      <c r="A165" s="662"/>
      <c r="B165" s="662"/>
      <c r="C165" s="662"/>
      <c r="D165" s="704"/>
      <c r="E165" s="704"/>
      <c r="F165" s="704"/>
      <c r="G165" s="893"/>
      <c r="H165" s="704"/>
      <c r="I165" s="704"/>
      <c r="J165" s="704"/>
      <c r="K165" s="704"/>
      <c r="L165" s="704"/>
      <c r="M165" s="893"/>
      <c r="N165" s="704"/>
      <c r="O165" s="704"/>
      <c r="P165" s="704"/>
      <c r="Q165" s="704"/>
      <c r="R165" s="704"/>
      <c r="S165" s="704"/>
      <c r="T165" s="704"/>
      <c r="U165" s="704"/>
      <c r="V165" s="704"/>
      <c r="W165" s="704"/>
      <c r="X165" s="704"/>
      <c r="Y165" s="704"/>
    </row>
    <row r="166" spans="1:25" ht="15.75" customHeight="1">
      <c r="A166" s="662"/>
      <c r="B166" s="662"/>
      <c r="C166" s="662"/>
      <c r="D166" s="704"/>
      <c r="E166" s="704"/>
      <c r="F166" s="704"/>
      <c r="G166" s="893"/>
      <c r="H166" s="704"/>
      <c r="I166" s="704"/>
      <c r="J166" s="704"/>
      <c r="K166" s="704"/>
      <c r="L166" s="704"/>
      <c r="M166" s="893"/>
      <c r="N166" s="704"/>
      <c r="O166" s="704"/>
      <c r="P166" s="704"/>
      <c r="Q166" s="704"/>
      <c r="R166" s="704"/>
      <c r="S166" s="704"/>
      <c r="T166" s="704"/>
      <c r="U166" s="704"/>
      <c r="V166" s="704"/>
      <c r="W166" s="704"/>
      <c r="X166" s="704"/>
      <c r="Y166" s="704"/>
    </row>
    <row r="167" spans="1:25" ht="15.75" customHeight="1">
      <c r="A167" s="662"/>
      <c r="B167" s="662"/>
      <c r="C167" s="662"/>
      <c r="D167" s="704"/>
      <c r="E167" s="704"/>
      <c r="F167" s="704"/>
      <c r="G167" s="893"/>
      <c r="H167" s="704"/>
      <c r="I167" s="704"/>
      <c r="J167" s="704"/>
      <c r="K167" s="704"/>
      <c r="L167" s="704"/>
      <c r="M167" s="893"/>
      <c r="N167" s="704"/>
      <c r="O167" s="704"/>
      <c r="P167" s="704"/>
      <c r="Q167" s="704"/>
      <c r="R167" s="704"/>
      <c r="S167" s="704"/>
      <c r="T167" s="704"/>
      <c r="U167" s="704"/>
      <c r="V167" s="704"/>
      <c r="W167" s="704"/>
      <c r="X167" s="704"/>
      <c r="Y167" s="704"/>
    </row>
    <row r="168" spans="1:25" ht="15.75" customHeight="1">
      <c r="A168" s="662"/>
      <c r="B168" s="662"/>
      <c r="C168" s="662"/>
      <c r="D168" s="704"/>
      <c r="E168" s="704"/>
      <c r="F168" s="704"/>
      <c r="G168" s="893"/>
      <c r="H168" s="704"/>
      <c r="I168" s="704"/>
      <c r="J168" s="704"/>
      <c r="K168" s="704"/>
      <c r="L168" s="704"/>
      <c r="M168" s="893"/>
      <c r="N168" s="704"/>
      <c r="O168" s="704"/>
      <c r="P168" s="704"/>
      <c r="Q168" s="704"/>
      <c r="R168" s="704"/>
      <c r="S168" s="704"/>
      <c r="T168" s="704"/>
      <c r="U168" s="704"/>
      <c r="V168" s="704"/>
      <c r="W168" s="704"/>
      <c r="X168" s="704"/>
      <c r="Y168" s="704"/>
    </row>
    <row r="169" spans="1:25" ht="15.75" customHeight="1">
      <c r="A169" s="662"/>
      <c r="B169" s="662"/>
      <c r="C169" s="662"/>
      <c r="D169" s="704"/>
      <c r="E169" s="704"/>
      <c r="F169" s="704"/>
      <c r="G169" s="893"/>
      <c r="H169" s="704"/>
      <c r="I169" s="704"/>
      <c r="J169" s="704"/>
      <c r="K169" s="704"/>
      <c r="L169" s="704"/>
      <c r="M169" s="893"/>
      <c r="N169" s="704"/>
      <c r="O169" s="704"/>
      <c r="P169" s="704"/>
      <c r="Q169" s="704"/>
      <c r="R169" s="704"/>
      <c r="S169" s="704"/>
      <c r="T169" s="704"/>
      <c r="U169" s="704"/>
      <c r="V169" s="704"/>
      <c r="W169" s="704"/>
      <c r="X169" s="704"/>
      <c r="Y169" s="704"/>
    </row>
    <row r="170" spans="1:25" ht="15.75" customHeight="1">
      <c r="A170" s="662"/>
      <c r="B170" s="662"/>
      <c r="C170" s="662"/>
      <c r="D170" s="704"/>
      <c r="E170" s="704"/>
      <c r="F170" s="704"/>
      <c r="G170" s="893"/>
      <c r="H170" s="704"/>
      <c r="I170" s="704"/>
      <c r="J170" s="704"/>
      <c r="K170" s="704"/>
      <c r="L170" s="704"/>
      <c r="M170" s="893"/>
      <c r="N170" s="704"/>
      <c r="O170" s="704"/>
      <c r="P170" s="704"/>
      <c r="Q170" s="704"/>
      <c r="R170" s="704"/>
      <c r="S170" s="704"/>
      <c r="T170" s="704"/>
      <c r="U170" s="704"/>
      <c r="V170" s="704"/>
      <c r="W170" s="704"/>
      <c r="X170" s="704"/>
      <c r="Y170" s="704"/>
    </row>
    <row r="171" spans="1:25" ht="15.75" customHeight="1">
      <c r="A171" s="662"/>
      <c r="B171" s="662"/>
      <c r="C171" s="662"/>
      <c r="D171" s="704"/>
      <c r="E171" s="704"/>
      <c r="F171" s="704"/>
      <c r="G171" s="893"/>
      <c r="H171" s="704"/>
      <c r="I171" s="704"/>
      <c r="J171" s="704"/>
      <c r="K171" s="704"/>
      <c r="L171" s="704"/>
      <c r="M171" s="893"/>
      <c r="N171" s="704"/>
      <c r="O171" s="704"/>
      <c r="P171" s="704"/>
      <c r="Q171" s="704"/>
      <c r="R171" s="704"/>
      <c r="S171" s="704"/>
      <c r="T171" s="704"/>
      <c r="U171" s="704"/>
      <c r="V171" s="704"/>
      <c r="W171" s="704"/>
      <c r="X171" s="704"/>
      <c r="Y171" s="704"/>
    </row>
    <row r="172" spans="1:25" ht="15.75" customHeight="1">
      <c r="A172" s="662"/>
      <c r="B172" s="662"/>
      <c r="C172" s="662"/>
      <c r="D172" s="704"/>
      <c r="E172" s="704"/>
      <c r="F172" s="704"/>
      <c r="G172" s="893"/>
      <c r="H172" s="704"/>
      <c r="I172" s="704"/>
      <c r="J172" s="704"/>
      <c r="K172" s="704"/>
      <c r="L172" s="704"/>
      <c r="M172" s="893"/>
      <c r="N172" s="704"/>
      <c r="O172" s="704"/>
      <c r="P172" s="704"/>
      <c r="Q172" s="704"/>
      <c r="R172" s="704"/>
      <c r="S172" s="704"/>
      <c r="T172" s="704"/>
      <c r="U172" s="704"/>
      <c r="V172" s="704"/>
      <c r="W172" s="704"/>
      <c r="X172" s="704"/>
      <c r="Y172" s="704"/>
    </row>
    <row r="173" spans="1:25" ht="15.75" customHeight="1">
      <c r="A173" s="662"/>
      <c r="B173" s="662"/>
      <c r="C173" s="662"/>
      <c r="D173" s="704"/>
      <c r="E173" s="704"/>
      <c r="F173" s="704"/>
      <c r="G173" s="893"/>
      <c r="H173" s="704"/>
      <c r="I173" s="704"/>
      <c r="J173" s="704"/>
      <c r="K173" s="704"/>
      <c r="L173" s="704"/>
      <c r="M173" s="893"/>
      <c r="N173" s="704"/>
      <c r="O173" s="704"/>
      <c r="P173" s="704"/>
      <c r="Q173" s="704"/>
      <c r="R173" s="704"/>
      <c r="S173" s="704"/>
      <c r="T173" s="704"/>
      <c r="U173" s="704"/>
      <c r="V173" s="704"/>
      <c r="W173" s="704"/>
      <c r="X173" s="704"/>
      <c r="Y173" s="704"/>
    </row>
    <row r="174" spans="1:25" ht="15.75" customHeight="1">
      <c r="A174" s="662"/>
      <c r="B174" s="662"/>
      <c r="C174" s="662"/>
      <c r="D174" s="704"/>
      <c r="E174" s="704"/>
      <c r="F174" s="704"/>
      <c r="G174" s="893"/>
      <c r="H174" s="704"/>
      <c r="I174" s="704"/>
      <c r="J174" s="704"/>
      <c r="K174" s="704"/>
      <c r="L174" s="704"/>
      <c r="M174" s="893"/>
      <c r="N174" s="704"/>
      <c r="O174" s="704"/>
      <c r="P174" s="704"/>
      <c r="Q174" s="704"/>
      <c r="R174" s="704"/>
      <c r="S174" s="704"/>
      <c r="T174" s="704"/>
      <c r="U174" s="704"/>
      <c r="V174" s="704"/>
      <c r="W174" s="704"/>
      <c r="X174" s="704"/>
      <c r="Y174" s="704"/>
    </row>
    <row r="175" spans="1:25" ht="15.75" customHeight="1">
      <c r="A175" s="662"/>
      <c r="B175" s="662"/>
      <c r="C175" s="662"/>
      <c r="D175" s="704"/>
      <c r="E175" s="704"/>
      <c r="F175" s="704"/>
      <c r="G175" s="893"/>
      <c r="H175" s="704"/>
      <c r="I175" s="704"/>
      <c r="J175" s="704"/>
      <c r="K175" s="704"/>
      <c r="L175" s="704"/>
      <c r="M175" s="893"/>
      <c r="N175" s="704"/>
      <c r="O175" s="704"/>
      <c r="P175" s="704"/>
      <c r="Q175" s="704"/>
      <c r="R175" s="704"/>
      <c r="S175" s="704"/>
      <c r="T175" s="704"/>
      <c r="U175" s="704"/>
      <c r="V175" s="704"/>
      <c r="W175" s="704"/>
      <c r="X175" s="704"/>
      <c r="Y175" s="704"/>
    </row>
    <row r="176" spans="1:25" ht="15.75" customHeight="1">
      <c r="A176" s="662"/>
      <c r="B176" s="662"/>
      <c r="C176" s="662"/>
      <c r="D176" s="704"/>
      <c r="E176" s="704"/>
      <c r="F176" s="704"/>
      <c r="G176" s="893"/>
      <c r="H176" s="704"/>
      <c r="I176" s="704"/>
      <c r="J176" s="704"/>
      <c r="K176" s="704"/>
      <c r="L176" s="704"/>
      <c r="M176" s="893"/>
      <c r="N176" s="704"/>
      <c r="O176" s="704"/>
      <c r="P176" s="704"/>
      <c r="Q176" s="704"/>
      <c r="R176" s="704"/>
      <c r="S176" s="704"/>
      <c r="T176" s="704"/>
      <c r="U176" s="704"/>
      <c r="V176" s="704"/>
      <c r="W176" s="704"/>
      <c r="X176" s="704"/>
      <c r="Y176" s="704"/>
    </row>
    <row r="177" spans="1:25" ht="15.75" customHeight="1">
      <c r="A177" s="662"/>
      <c r="B177" s="662"/>
      <c r="C177" s="662"/>
      <c r="D177" s="704"/>
      <c r="E177" s="704"/>
      <c r="F177" s="704"/>
      <c r="G177" s="893"/>
      <c r="H177" s="704"/>
      <c r="I177" s="704"/>
      <c r="J177" s="704"/>
      <c r="K177" s="704"/>
      <c r="L177" s="704"/>
      <c r="M177" s="893"/>
      <c r="N177" s="704"/>
      <c r="O177" s="704"/>
      <c r="P177" s="704"/>
      <c r="Q177" s="704"/>
      <c r="R177" s="704"/>
      <c r="S177" s="704"/>
      <c r="T177" s="704"/>
      <c r="U177" s="704"/>
      <c r="V177" s="704"/>
      <c r="W177" s="704"/>
      <c r="X177" s="704"/>
      <c r="Y177" s="704"/>
    </row>
    <row r="178" spans="1:25" ht="15.75" customHeight="1">
      <c r="A178" s="662"/>
      <c r="B178" s="662"/>
      <c r="C178" s="662"/>
      <c r="D178" s="704"/>
      <c r="E178" s="704"/>
      <c r="F178" s="704"/>
      <c r="G178" s="893"/>
      <c r="H178" s="704"/>
      <c r="I178" s="704"/>
      <c r="J178" s="704"/>
      <c r="K178" s="704"/>
      <c r="L178" s="704"/>
      <c r="M178" s="893"/>
      <c r="N178" s="704"/>
      <c r="O178" s="704"/>
      <c r="P178" s="704"/>
      <c r="Q178" s="704"/>
      <c r="R178" s="704"/>
      <c r="S178" s="704"/>
      <c r="T178" s="704"/>
      <c r="U178" s="704"/>
      <c r="V178" s="704"/>
      <c r="W178" s="704"/>
      <c r="X178" s="704"/>
      <c r="Y178" s="704"/>
    </row>
    <row r="179" spans="1:25" ht="15.75" customHeight="1">
      <c r="A179" s="662"/>
      <c r="B179" s="662"/>
      <c r="C179" s="662"/>
      <c r="D179" s="704"/>
      <c r="E179" s="704"/>
      <c r="F179" s="704"/>
      <c r="G179" s="893"/>
      <c r="H179" s="704"/>
      <c r="I179" s="704"/>
      <c r="J179" s="704"/>
      <c r="K179" s="704"/>
      <c r="L179" s="704"/>
      <c r="M179" s="893"/>
      <c r="N179" s="704"/>
      <c r="O179" s="704"/>
      <c r="P179" s="704"/>
      <c r="Q179" s="704"/>
      <c r="R179" s="704"/>
      <c r="S179" s="704"/>
      <c r="T179" s="704"/>
      <c r="U179" s="704"/>
      <c r="V179" s="704"/>
      <c r="W179" s="704"/>
      <c r="X179" s="704"/>
      <c r="Y179" s="704"/>
    </row>
    <row r="180" spans="1:25" ht="15.75" customHeight="1">
      <c r="A180" s="662"/>
      <c r="B180" s="662"/>
      <c r="C180" s="662"/>
      <c r="D180" s="704"/>
      <c r="E180" s="704"/>
      <c r="F180" s="704"/>
      <c r="G180" s="893"/>
      <c r="H180" s="704"/>
      <c r="I180" s="704"/>
      <c r="J180" s="704"/>
      <c r="K180" s="704"/>
      <c r="L180" s="704"/>
      <c r="M180" s="893"/>
      <c r="N180" s="704"/>
      <c r="O180" s="704"/>
      <c r="P180" s="704"/>
      <c r="Q180" s="704"/>
      <c r="R180" s="704"/>
      <c r="S180" s="704"/>
      <c r="T180" s="704"/>
      <c r="U180" s="704"/>
      <c r="V180" s="704"/>
      <c r="W180" s="704"/>
      <c r="X180" s="704"/>
      <c r="Y180" s="704"/>
    </row>
    <row r="181" spans="1:25" ht="15.75" customHeight="1">
      <c r="A181" s="662"/>
      <c r="B181" s="662"/>
      <c r="C181" s="662"/>
      <c r="D181" s="704"/>
      <c r="E181" s="704"/>
      <c r="F181" s="704"/>
      <c r="G181" s="893"/>
      <c r="H181" s="704"/>
      <c r="I181" s="704"/>
      <c r="J181" s="704"/>
      <c r="K181" s="704"/>
      <c r="L181" s="704"/>
      <c r="M181" s="893"/>
      <c r="N181" s="704"/>
      <c r="O181" s="704"/>
      <c r="P181" s="704"/>
      <c r="Q181" s="704"/>
      <c r="R181" s="704"/>
      <c r="S181" s="704"/>
      <c r="T181" s="704"/>
      <c r="U181" s="704"/>
      <c r="V181" s="704"/>
      <c r="W181" s="704"/>
      <c r="X181" s="704"/>
      <c r="Y181" s="704"/>
    </row>
    <row r="182" spans="1:25" ht="15.75" customHeight="1">
      <c r="A182" s="662"/>
      <c r="B182" s="662"/>
      <c r="C182" s="662"/>
      <c r="D182" s="704"/>
      <c r="E182" s="704"/>
      <c r="F182" s="704"/>
      <c r="G182" s="893"/>
      <c r="H182" s="704"/>
      <c r="I182" s="704"/>
      <c r="J182" s="704"/>
      <c r="K182" s="704"/>
      <c r="L182" s="704"/>
      <c r="M182" s="893"/>
      <c r="N182" s="704"/>
      <c r="O182" s="704"/>
      <c r="P182" s="704"/>
      <c r="Q182" s="704"/>
      <c r="R182" s="704"/>
      <c r="S182" s="704"/>
      <c r="T182" s="704"/>
      <c r="U182" s="704"/>
      <c r="V182" s="704"/>
      <c r="W182" s="704"/>
      <c r="X182" s="704"/>
      <c r="Y182" s="704"/>
    </row>
    <row r="183" spans="1:25" ht="15.75" customHeight="1">
      <c r="A183" s="662"/>
      <c r="B183" s="662"/>
      <c r="C183" s="662"/>
      <c r="D183" s="704"/>
      <c r="E183" s="704"/>
      <c r="F183" s="704"/>
      <c r="G183" s="893"/>
      <c r="H183" s="704"/>
      <c r="I183" s="704"/>
      <c r="J183" s="704"/>
      <c r="K183" s="704"/>
      <c r="L183" s="704"/>
      <c r="M183" s="893"/>
      <c r="N183" s="704"/>
      <c r="O183" s="704"/>
      <c r="P183" s="704"/>
      <c r="Q183" s="704"/>
      <c r="R183" s="704"/>
      <c r="S183" s="704"/>
      <c r="T183" s="704"/>
      <c r="U183" s="704"/>
      <c r="V183" s="704"/>
      <c r="W183" s="704"/>
      <c r="X183" s="704"/>
      <c r="Y183" s="704"/>
    </row>
    <row r="184" spans="1:25" ht="15.75" customHeight="1">
      <c r="A184" s="662"/>
      <c r="B184" s="662"/>
      <c r="C184" s="662"/>
      <c r="D184" s="704"/>
      <c r="E184" s="704"/>
      <c r="F184" s="704"/>
      <c r="G184" s="893"/>
      <c r="H184" s="704"/>
      <c r="I184" s="704"/>
      <c r="J184" s="704"/>
      <c r="K184" s="704"/>
      <c r="L184" s="704"/>
      <c r="M184" s="893"/>
      <c r="N184" s="704"/>
      <c r="O184" s="704"/>
      <c r="P184" s="704"/>
      <c r="Q184" s="704"/>
      <c r="R184" s="704"/>
      <c r="S184" s="704"/>
      <c r="T184" s="704"/>
      <c r="U184" s="704"/>
      <c r="V184" s="704"/>
      <c r="W184" s="704"/>
      <c r="X184" s="704"/>
      <c r="Y184" s="704"/>
    </row>
    <row r="185" spans="1:25" ht="15.75" customHeight="1">
      <c r="A185" s="662"/>
      <c r="B185" s="662"/>
      <c r="C185" s="662"/>
      <c r="D185" s="704"/>
      <c r="E185" s="704"/>
      <c r="F185" s="704"/>
      <c r="G185" s="893"/>
      <c r="H185" s="704"/>
      <c r="I185" s="704"/>
      <c r="J185" s="704"/>
      <c r="K185" s="704"/>
      <c r="L185" s="704"/>
      <c r="M185" s="893"/>
      <c r="N185" s="704"/>
      <c r="O185" s="704"/>
      <c r="P185" s="704"/>
      <c r="Q185" s="704"/>
      <c r="R185" s="704"/>
      <c r="S185" s="704"/>
      <c r="T185" s="704"/>
      <c r="U185" s="704"/>
      <c r="V185" s="704"/>
      <c r="W185" s="704"/>
      <c r="X185" s="704"/>
      <c r="Y185" s="704"/>
    </row>
    <row r="186" spans="1:25" ht="15.75" customHeight="1">
      <c r="A186" s="662"/>
      <c r="B186" s="662"/>
      <c r="C186" s="662"/>
      <c r="D186" s="704"/>
      <c r="E186" s="704"/>
      <c r="F186" s="704"/>
      <c r="G186" s="893"/>
      <c r="H186" s="704"/>
      <c r="I186" s="704"/>
      <c r="J186" s="704"/>
      <c r="K186" s="704"/>
      <c r="L186" s="704"/>
      <c r="M186" s="893"/>
      <c r="N186" s="704"/>
      <c r="O186" s="704"/>
      <c r="P186" s="704"/>
      <c r="Q186" s="704"/>
      <c r="R186" s="704"/>
      <c r="S186" s="704"/>
      <c r="T186" s="704"/>
      <c r="U186" s="704"/>
      <c r="V186" s="704"/>
      <c r="W186" s="704"/>
      <c r="X186" s="704"/>
      <c r="Y186" s="704"/>
    </row>
    <row r="187" spans="1:25" ht="15.75" customHeight="1">
      <c r="A187" s="662"/>
      <c r="B187" s="662"/>
      <c r="C187" s="662"/>
      <c r="D187" s="704"/>
      <c r="E187" s="704"/>
      <c r="F187" s="704"/>
      <c r="G187" s="893"/>
      <c r="H187" s="704"/>
      <c r="I187" s="704"/>
      <c r="J187" s="704"/>
      <c r="K187" s="704"/>
      <c r="L187" s="704"/>
      <c r="M187" s="893"/>
      <c r="N187" s="704"/>
      <c r="O187" s="704"/>
      <c r="P187" s="704"/>
      <c r="Q187" s="704"/>
      <c r="R187" s="704"/>
      <c r="S187" s="704"/>
      <c r="T187" s="704"/>
      <c r="U187" s="704"/>
      <c r="V187" s="704"/>
      <c r="W187" s="704"/>
      <c r="X187" s="704"/>
      <c r="Y187" s="704"/>
    </row>
    <row r="188" spans="1:25" ht="15.75" customHeight="1">
      <c r="A188" s="662"/>
      <c r="B188" s="662"/>
      <c r="C188" s="662"/>
      <c r="D188" s="704"/>
      <c r="E188" s="704"/>
      <c r="F188" s="704"/>
      <c r="G188" s="893"/>
      <c r="H188" s="704"/>
      <c r="I188" s="704"/>
      <c r="J188" s="704"/>
      <c r="K188" s="704"/>
      <c r="L188" s="704"/>
      <c r="M188" s="893"/>
      <c r="N188" s="704"/>
      <c r="O188" s="704"/>
      <c r="P188" s="704"/>
      <c r="Q188" s="704"/>
      <c r="R188" s="704"/>
      <c r="S188" s="704"/>
      <c r="T188" s="704"/>
      <c r="U188" s="704"/>
      <c r="V188" s="704"/>
      <c r="W188" s="704"/>
      <c r="X188" s="704"/>
      <c r="Y188" s="704"/>
    </row>
    <row r="189" spans="1:25" ht="15.75" customHeight="1">
      <c r="A189" s="662"/>
      <c r="B189" s="662"/>
      <c r="C189" s="662"/>
      <c r="D189" s="704"/>
      <c r="E189" s="704"/>
      <c r="F189" s="704"/>
      <c r="G189" s="893"/>
      <c r="H189" s="704"/>
      <c r="I189" s="704"/>
      <c r="J189" s="704"/>
      <c r="K189" s="704"/>
      <c r="L189" s="704"/>
      <c r="M189" s="893"/>
      <c r="N189" s="704"/>
      <c r="O189" s="704"/>
      <c r="P189" s="704"/>
      <c r="Q189" s="704"/>
      <c r="R189" s="704"/>
      <c r="S189" s="704"/>
      <c r="T189" s="704"/>
      <c r="U189" s="704"/>
      <c r="V189" s="704"/>
      <c r="W189" s="704"/>
      <c r="X189" s="704"/>
      <c r="Y189" s="704"/>
    </row>
    <row r="190" spans="1:25" ht="15.75" customHeight="1">
      <c r="A190" s="662"/>
      <c r="B190" s="662"/>
      <c r="C190" s="662"/>
      <c r="D190" s="704"/>
      <c r="E190" s="704"/>
      <c r="F190" s="704"/>
      <c r="G190" s="893"/>
      <c r="H190" s="704"/>
      <c r="I190" s="704"/>
      <c r="J190" s="704"/>
      <c r="K190" s="704"/>
      <c r="L190" s="704"/>
      <c r="M190" s="893"/>
      <c r="N190" s="704"/>
      <c r="O190" s="704"/>
      <c r="P190" s="704"/>
      <c r="Q190" s="704"/>
      <c r="R190" s="704"/>
      <c r="S190" s="704"/>
      <c r="T190" s="704"/>
      <c r="U190" s="704"/>
      <c r="V190" s="704"/>
      <c r="W190" s="704"/>
      <c r="X190" s="704"/>
      <c r="Y190" s="704"/>
    </row>
    <row r="191" spans="1:25" ht="15.75" customHeight="1">
      <c r="A191" s="662"/>
      <c r="B191" s="662"/>
      <c r="C191" s="662"/>
      <c r="D191" s="704"/>
      <c r="E191" s="704"/>
      <c r="F191" s="704"/>
      <c r="G191" s="893"/>
      <c r="H191" s="704"/>
      <c r="I191" s="704"/>
      <c r="J191" s="704"/>
      <c r="K191" s="704"/>
      <c r="L191" s="704"/>
      <c r="M191" s="893"/>
      <c r="N191" s="704"/>
      <c r="O191" s="704"/>
      <c r="P191" s="704"/>
      <c r="Q191" s="704"/>
      <c r="R191" s="704"/>
      <c r="S191" s="704"/>
      <c r="T191" s="704"/>
      <c r="U191" s="704"/>
      <c r="V191" s="704"/>
      <c r="W191" s="704"/>
      <c r="X191" s="704"/>
      <c r="Y191" s="704"/>
    </row>
    <row r="192" spans="1:25" ht="15.75" customHeight="1">
      <c r="A192" s="662"/>
      <c r="B192" s="662"/>
      <c r="C192" s="662"/>
      <c r="D192" s="704"/>
      <c r="E192" s="704"/>
      <c r="F192" s="704"/>
      <c r="G192" s="893"/>
      <c r="H192" s="704"/>
      <c r="I192" s="704"/>
      <c r="J192" s="704"/>
      <c r="K192" s="704"/>
      <c r="L192" s="704"/>
      <c r="M192" s="893"/>
      <c r="N192" s="704"/>
      <c r="O192" s="704"/>
      <c r="P192" s="704"/>
      <c r="Q192" s="704"/>
      <c r="R192" s="704"/>
      <c r="S192" s="704"/>
      <c r="T192" s="704"/>
      <c r="U192" s="704"/>
      <c r="V192" s="704"/>
      <c r="W192" s="704"/>
      <c r="X192" s="704"/>
      <c r="Y192" s="704"/>
    </row>
    <row r="193" spans="1:25" ht="15.75" customHeight="1">
      <c r="A193" s="662"/>
      <c r="B193" s="662"/>
      <c r="C193" s="662"/>
      <c r="D193" s="704"/>
      <c r="E193" s="704"/>
      <c r="F193" s="704"/>
      <c r="G193" s="893"/>
      <c r="H193" s="704"/>
      <c r="I193" s="704"/>
      <c r="J193" s="704"/>
      <c r="K193" s="704"/>
      <c r="L193" s="704"/>
      <c r="M193" s="893"/>
      <c r="N193" s="704"/>
      <c r="O193" s="704"/>
      <c r="P193" s="704"/>
      <c r="Q193" s="704"/>
      <c r="R193" s="704"/>
      <c r="S193" s="704"/>
      <c r="T193" s="704"/>
      <c r="U193" s="704"/>
      <c r="V193" s="704"/>
      <c r="W193" s="704"/>
      <c r="X193" s="704"/>
      <c r="Y193" s="704"/>
    </row>
    <row r="194" spans="1:25" ht="15.75" customHeight="1">
      <c r="A194" s="662"/>
      <c r="B194" s="662"/>
      <c r="C194" s="662"/>
      <c r="D194" s="704"/>
      <c r="E194" s="704"/>
      <c r="F194" s="704"/>
      <c r="G194" s="893"/>
      <c r="H194" s="704"/>
      <c r="I194" s="704"/>
      <c r="J194" s="704"/>
      <c r="K194" s="704"/>
      <c r="L194" s="704"/>
      <c r="M194" s="893"/>
      <c r="N194" s="704"/>
      <c r="O194" s="704"/>
      <c r="P194" s="704"/>
      <c r="Q194" s="704"/>
      <c r="R194" s="704"/>
      <c r="S194" s="704"/>
      <c r="T194" s="704"/>
      <c r="U194" s="704"/>
      <c r="V194" s="704"/>
      <c r="W194" s="704"/>
      <c r="X194" s="704"/>
      <c r="Y194" s="704"/>
    </row>
    <row r="195" spans="1:25" ht="15.75" customHeight="1">
      <c r="A195" s="662"/>
      <c r="B195" s="662"/>
      <c r="C195" s="662"/>
      <c r="D195" s="704"/>
      <c r="E195" s="704"/>
      <c r="F195" s="704"/>
      <c r="G195" s="893"/>
      <c r="H195" s="704"/>
      <c r="I195" s="704"/>
      <c r="J195" s="704"/>
      <c r="K195" s="704"/>
      <c r="L195" s="704"/>
      <c r="M195" s="893"/>
      <c r="N195" s="704"/>
      <c r="O195" s="704"/>
      <c r="P195" s="704"/>
      <c r="Q195" s="704"/>
      <c r="R195" s="704"/>
      <c r="S195" s="704"/>
      <c r="T195" s="704"/>
      <c r="U195" s="704"/>
      <c r="V195" s="704"/>
      <c r="W195" s="704"/>
      <c r="X195" s="704"/>
      <c r="Y195" s="704"/>
    </row>
    <row r="196" spans="1:25" ht="15.75" customHeight="1">
      <c r="A196" s="662"/>
      <c r="B196" s="662"/>
      <c r="C196" s="662"/>
      <c r="D196" s="704"/>
      <c r="E196" s="704"/>
      <c r="F196" s="704"/>
      <c r="G196" s="893"/>
      <c r="H196" s="704"/>
      <c r="I196" s="704"/>
      <c r="J196" s="704"/>
      <c r="K196" s="704"/>
      <c r="L196" s="704"/>
      <c r="M196" s="893"/>
      <c r="N196" s="704"/>
      <c r="O196" s="704"/>
      <c r="P196" s="704"/>
      <c r="Q196" s="704"/>
      <c r="R196" s="704"/>
      <c r="S196" s="704"/>
      <c r="T196" s="704"/>
      <c r="U196" s="704"/>
      <c r="V196" s="704"/>
      <c r="W196" s="704"/>
      <c r="X196" s="704"/>
      <c r="Y196" s="704"/>
    </row>
    <row r="197" spans="1:25" ht="15.75" customHeight="1">
      <c r="A197" s="662"/>
      <c r="B197" s="662"/>
      <c r="C197" s="662"/>
      <c r="D197" s="704"/>
      <c r="E197" s="704"/>
      <c r="F197" s="704"/>
      <c r="G197" s="893"/>
      <c r="H197" s="704"/>
      <c r="I197" s="704"/>
      <c r="J197" s="704"/>
      <c r="K197" s="704"/>
      <c r="L197" s="704"/>
      <c r="M197" s="893"/>
      <c r="N197" s="704"/>
      <c r="O197" s="704"/>
      <c r="P197" s="704"/>
      <c r="Q197" s="704"/>
      <c r="R197" s="704"/>
      <c r="S197" s="704"/>
      <c r="T197" s="704"/>
      <c r="U197" s="704"/>
      <c r="V197" s="704"/>
      <c r="W197" s="704"/>
      <c r="X197" s="704"/>
      <c r="Y197" s="704"/>
    </row>
    <row r="198" spans="1:25" ht="15.75" customHeight="1">
      <c r="A198" s="662"/>
      <c r="B198" s="662"/>
      <c r="C198" s="662"/>
      <c r="D198" s="704"/>
      <c r="E198" s="704"/>
      <c r="F198" s="704"/>
      <c r="G198" s="893"/>
      <c r="H198" s="704"/>
      <c r="I198" s="704"/>
      <c r="J198" s="704"/>
      <c r="K198" s="704"/>
      <c r="L198" s="704"/>
      <c r="M198" s="893"/>
      <c r="N198" s="704"/>
      <c r="O198" s="704"/>
      <c r="P198" s="704"/>
      <c r="Q198" s="704"/>
      <c r="R198" s="704"/>
      <c r="S198" s="704"/>
      <c r="T198" s="704"/>
      <c r="U198" s="704"/>
      <c r="V198" s="704"/>
      <c r="W198" s="704"/>
      <c r="X198" s="704"/>
      <c r="Y198" s="704"/>
    </row>
    <row r="199" spans="1:25" ht="15.75" customHeight="1">
      <c r="A199" s="662"/>
      <c r="B199" s="662"/>
      <c r="C199" s="662"/>
      <c r="D199" s="704"/>
      <c r="E199" s="704"/>
      <c r="F199" s="704"/>
      <c r="G199" s="893"/>
      <c r="H199" s="704"/>
      <c r="I199" s="704"/>
      <c r="J199" s="704"/>
      <c r="K199" s="704"/>
      <c r="L199" s="704"/>
      <c r="M199" s="893"/>
      <c r="N199" s="704"/>
      <c r="O199" s="704"/>
      <c r="P199" s="704"/>
      <c r="Q199" s="704"/>
      <c r="R199" s="704"/>
      <c r="S199" s="704"/>
      <c r="T199" s="704"/>
      <c r="U199" s="704"/>
      <c r="V199" s="704"/>
      <c r="W199" s="704"/>
      <c r="X199" s="704"/>
      <c r="Y199" s="704"/>
    </row>
    <row r="200" spans="1:25" ht="15.75" customHeight="1">
      <c r="A200" s="662"/>
      <c r="B200" s="662"/>
      <c r="C200" s="662"/>
      <c r="D200" s="704"/>
      <c r="E200" s="704"/>
      <c r="F200" s="704"/>
      <c r="G200" s="893"/>
      <c r="H200" s="704"/>
      <c r="I200" s="704"/>
      <c r="J200" s="704"/>
      <c r="K200" s="704"/>
      <c r="L200" s="704"/>
      <c r="M200" s="893"/>
      <c r="N200" s="704"/>
      <c r="O200" s="704"/>
      <c r="P200" s="704"/>
      <c r="Q200" s="704"/>
      <c r="R200" s="704"/>
      <c r="S200" s="704"/>
      <c r="T200" s="704"/>
      <c r="U200" s="704"/>
      <c r="V200" s="704"/>
      <c r="W200" s="704"/>
      <c r="X200" s="704"/>
      <c r="Y200" s="704"/>
    </row>
    <row r="201" spans="1:25" ht="15.75" customHeight="1">
      <c r="A201" s="662"/>
      <c r="B201" s="662"/>
      <c r="C201" s="662"/>
      <c r="D201" s="704"/>
      <c r="E201" s="704"/>
      <c r="F201" s="704"/>
      <c r="G201" s="893"/>
      <c r="H201" s="704"/>
      <c r="I201" s="704"/>
      <c r="J201" s="704"/>
      <c r="K201" s="704"/>
      <c r="L201" s="704"/>
      <c r="M201" s="893"/>
      <c r="N201" s="704"/>
      <c r="O201" s="704"/>
      <c r="P201" s="704"/>
      <c r="Q201" s="704"/>
      <c r="R201" s="704"/>
      <c r="S201" s="704"/>
      <c r="T201" s="704"/>
      <c r="U201" s="704"/>
      <c r="V201" s="704"/>
      <c r="W201" s="704"/>
      <c r="X201" s="704"/>
      <c r="Y201" s="704"/>
    </row>
    <row r="202" spans="1:25" ht="15.75" customHeight="1">
      <c r="A202" s="662"/>
      <c r="B202" s="662"/>
      <c r="C202" s="662"/>
      <c r="D202" s="704"/>
      <c r="E202" s="704"/>
      <c r="F202" s="704"/>
      <c r="G202" s="893"/>
      <c r="H202" s="704"/>
      <c r="I202" s="704"/>
      <c r="J202" s="704"/>
      <c r="K202" s="704"/>
      <c r="L202" s="704"/>
      <c r="M202" s="893"/>
      <c r="N202" s="704"/>
      <c r="O202" s="704"/>
      <c r="P202" s="704"/>
      <c r="Q202" s="704"/>
      <c r="R202" s="704"/>
      <c r="S202" s="704"/>
      <c r="T202" s="704"/>
      <c r="U202" s="704"/>
      <c r="V202" s="704"/>
      <c r="W202" s="704"/>
      <c r="X202" s="704"/>
      <c r="Y202" s="704"/>
    </row>
    <row r="203" spans="1:25" ht="15.75" customHeight="1">
      <c r="A203" s="662"/>
      <c r="B203" s="662"/>
      <c r="C203" s="662"/>
      <c r="D203" s="704"/>
      <c r="E203" s="704"/>
      <c r="F203" s="704"/>
      <c r="G203" s="893"/>
      <c r="H203" s="704"/>
      <c r="I203" s="704"/>
      <c r="J203" s="704"/>
      <c r="K203" s="704"/>
      <c r="L203" s="704"/>
      <c r="M203" s="893"/>
      <c r="N203" s="704"/>
      <c r="O203" s="704"/>
      <c r="P203" s="704"/>
      <c r="Q203" s="704"/>
      <c r="R203" s="704"/>
      <c r="S203" s="704"/>
      <c r="T203" s="704"/>
      <c r="U203" s="704"/>
      <c r="V203" s="704"/>
      <c r="W203" s="704"/>
      <c r="X203" s="704"/>
      <c r="Y203" s="704"/>
    </row>
    <row r="204" spans="1:25" ht="15.75" customHeight="1">
      <c r="A204" s="662"/>
      <c r="B204" s="662"/>
      <c r="C204" s="662"/>
      <c r="D204" s="704"/>
      <c r="E204" s="704"/>
      <c r="F204" s="704"/>
      <c r="G204" s="893"/>
      <c r="H204" s="704"/>
      <c r="I204" s="704"/>
      <c r="J204" s="704"/>
      <c r="K204" s="704"/>
      <c r="L204" s="704"/>
      <c r="M204" s="893"/>
      <c r="N204" s="704"/>
      <c r="O204" s="704"/>
      <c r="P204" s="704"/>
      <c r="Q204" s="704"/>
      <c r="R204" s="704"/>
      <c r="S204" s="704"/>
      <c r="T204" s="704"/>
      <c r="U204" s="704"/>
      <c r="V204" s="704"/>
      <c r="W204" s="704"/>
      <c r="X204" s="704"/>
      <c r="Y204" s="704"/>
    </row>
    <row r="205" spans="1:25" ht="15.75" customHeight="1">
      <c r="A205" s="662"/>
      <c r="B205" s="662"/>
      <c r="C205" s="662"/>
      <c r="D205" s="704"/>
      <c r="E205" s="704"/>
      <c r="F205" s="704"/>
      <c r="G205" s="893"/>
      <c r="H205" s="704"/>
      <c r="I205" s="704"/>
      <c r="J205" s="704"/>
      <c r="K205" s="704"/>
      <c r="L205" s="704"/>
      <c r="M205" s="893"/>
      <c r="N205" s="704"/>
      <c r="O205" s="704"/>
      <c r="P205" s="704"/>
      <c r="Q205" s="704"/>
      <c r="R205" s="704"/>
      <c r="S205" s="704"/>
      <c r="T205" s="704"/>
      <c r="U205" s="704"/>
      <c r="V205" s="704"/>
      <c r="W205" s="704"/>
      <c r="X205" s="704"/>
      <c r="Y205" s="704"/>
    </row>
    <row r="206" spans="1:25" ht="15.75" customHeight="1">
      <c r="A206" s="662"/>
      <c r="B206" s="662"/>
      <c r="C206" s="662"/>
      <c r="D206" s="704"/>
      <c r="E206" s="704"/>
      <c r="F206" s="704"/>
      <c r="G206" s="893"/>
      <c r="H206" s="704"/>
      <c r="I206" s="704"/>
      <c r="J206" s="704"/>
      <c r="K206" s="704"/>
      <c r="L206" s="704"/>
      <c r="M206" s="893"/>
      <c r="N206" s="704"/>
      <c r="O206" s="704"/>
      <c r="P206" s="704"/>
      <c r="Q206" s="704"/>
      <c r="R206" s="704"/>
      <c r="S206" s="704"/>
      <c r="T206" s="704"/>
      <c r="U206" s="704"/>
      <c r="V206" s="704"/>
      <c r="W206" s="704"/>
      <c r="X206" s="704"/>
      <c r="Y206" s="704"/>
    </row>
    <row r="207" spans="1:25" ht="15.75" customHeight="1">
      <c r="A207" s="662"/>
      <c r="B207" s="662"/>
      <c r="C207" s="662"/>
      <c r="D207" s="704"/>
      <c r="E207" s="704"/>
      <c r="F207" s="704"/>
      <c r="G207" s="893"/>
      <c r="H207" s="704"/>
      <c r="I207" s="704"/>
      <c r="J207" s="704"/>
      <c r="K207" s="704"/>
      <c r="L207" s="704"/>
      <c r="M207" s="893"/>
      <c r="N207" s="704"/>
      <c r="O207" s="704"/>
      <c r="P207" s="704"/>
      <c r="Q207" s="704"/>
      <c r="R207" s="704"/>
      <c r="S207" s="704"/>
      <c r="T207" s="704"/>
      <c r="U207" s="704"/>
      <c r="V207" s="704"/>
      <c r="W207" s="704"/>
      <c r="X207" s="704"/>
      <c r="Y207" s="704"/>
    </row>
    <row r="208" spans="1:25" ht="15.75" customHeight="1">
      <c r="A208" s="662"/>
      <c r="B208" s="662"/>
      <c r="C208" s="662"/>
      <c r="D208" s="704"/>
      <c r="E208" s="704"/>
      <c r="F208" s="704"/>
      <c r="G208" s="893"/>
      <c r="H208" s="704"/>
      <c r="I208" s="704"/>
      <c r="J208" s="704"/>
      <c r="K208" s="704"/>
      <c r="L208" s="704"/>
      <c r="M208" s="893"/>
      <c r="N208" s="704"/>
      <c r="O208" s="704"/>
      <c r="P208" s="704"/>
      <c r="Q208" s="704"/>
      <c r="R208" s="704"/>
      <c r="S208" s="704"/>
      <c r="T208" s="704"/>
      <c r="U208" s="704"/>
      <c r="V208" s="704"/>
      <c r="W208" s="704"/>
      <c r="X208" s="704"/>
      <c r="Y208" s="704"/>
    </row>
    <row r="209" spans="1:25" ht="15.75" customHeight="1">
      <c r="A209" s="662"/>
      <c r="B209" s="662"/>
      <c r="C209" s="662"/>
      <c r="D209" s="704"/>
      <c r="E209" s="704"/>
      <c r="F209" s="704"/>
      <c r="G209" s="893"/>
      <c r="H209" s="704"/>
      <c r="I209" s="704"/>
      <c r="J209" s="704"/>
      <c r="K209" s="704"/>
      <c r="L209" s="704"/>
      <c r="M209" s="893"/>
      <c r="N209" s="704"/>
      <c r="O209" s="704"/>
      <c r="P209" s="704"/>
      <c r="Q209" s="704"/>
      <c r="R209" s="704"/>
      <c r="S209" s="704"/>
      <c r="T209" s="704"/>
      <c r="U209" s="704"/>
      <c r="V209" s="704"/>
      <c r="W209" s="704"/>
      <c r="X209" s="704"/>
      <c r="Y209" s="704"/>
    </row>
    <row r="210" spans="1:25" ht="15.75" customHeight="1">
      <c r="A210" s="662"/>
      <c r="B210" s="662"/>
      <c r="C210" s="662"/>
      <c r="D210" s="704"/>
      <c r="E210" s="704"/>
      <c r="F210" s="704"/>
      <c r="G210" s="893"/>
      <c r="H210" s="704"/>
      <c r="I210" s="704"/>
      <c r="J210" s="704"/>
      <c r="K210" s="704"/>
      <c r="L210" s="704"/>
      <c r="M210" s="893"/>
      <c r="N210" s="704"/>
      <c r="O210" s="704"/>
      <c r="P210" s="704"/>
      <c r="Q210" s="704"/>
      <c r="R210" s="704"/>
      <c r="S210" s="704"/>
      <c r="T210" s="704"/>
      <c r="U210" s="704"/>
      <c r="V210" s="704"/>
      <c r="W210" s="704"/>
      <c r="X210" s="704"/>
      <c r="Y210" s="704"/>
    </row>
    <row r="211" spans="1:25" ht="15.75" customHeight="1">
      <c r="A211" s="662"/>
      <c r="B211" s="662"/>
      <c r="C211" s="662"/>
      <c r="D211" s="704"/>
      <c r="E211" s="704"/>
      <c r="F211" s="704"/>
      <c r="G211" s="893"/>
      <c r="H211" s="704"/>
      <c r="I211" s="704"/>
      <c r="J211" s="704"/>
      <c r="K211" s="704"/>
      <c r="L211" s="704"/>
      <c r="M211" s="893"/>
      <c r="N211" s="704"/>
      <c r="O211" s="704"/>
      <c r="P211" s="704"/>
      <c r="Q211" s="704"/>
      <c r="R211" s="704"/>
      <c r="S211" s="704"/>
      <c r="T211" s="704"/>
      <c r="U211" s="704"/>
      <c r="V211" s="704"/>
      <c r="W211" s="704"/>
      <c r="X211" s="704"/>
      <c r="Y211" s="704"/>
    </row>
    <row r="212" spans="1:25" ht="15.75" customHeight="1">
      <c r="A212" s="662"/>
      <c r="B212" s="662"/>
      <c r="C212" s="662"/>
      <c r="D212" s="704"/>
      <c r="E212" s="704"/>
      <c r="F212" s="704"/>
      <c r="G212" s="893"/>
      <c r="H212" s="704"/>
      <c r="I212" s="704"/>
      <c r="J212" s="704"/>
      <c r="K212" s="704"/>
      <c r="L212" s="704"/>
      <c r="M212" s="893"/>
      <c r="N212" s="704"/>
      <c r="O212" s="704"/>
      <c r="P212" s="704"/>
      <c r="Q212" s="704"/>
      <c r="R212" s="704"/>
      <c r="S212" s="704"/>
      <c r="T212" s="704"/>
      <c r="U212" s="704"/>
      <c r="V212" s="704"/>
      <c r="W212" s="704"/>
      <c r="X212" s="704"/>
      <c r="Y212" s="704"/>
    </row>
    <row r="213" spans="1:25" ht="15.75" customHeight="1">
      <c r="A213" s="662"/>
      <c r="B213" s="662"/>
      <c r="C213" s="662"/>
      <c r="D213" s="704"/>
      <c r="E213" s="704"/>
      <c r="F213" s="704"/>
      <c r="G213" s="893"/>
      <c r="H213" s="704"/>
      <c r="I213" s="704"/>
      <c r="J213" s="704"/>
      <c r="K213" s="704"/>
      <c r="L213" s="704"/>
      <c r="M213" s="893"/>
      <c r="N213" s="704"/>
      <c r="O213" s="704"/>
      <c r="P213" s="704"/>
      <c r="Q213" s="704"/>
      <c r="R213" s="704"/>
      <c r="S213" s="704"/>
      <c r="T213" s="704"/>
      <c r="U213" s="704"/>
      <c r="V213" s="704"/>
      <c r="W213" s="704"/>
      <c r="X213" s="704"/>
      <c r="Y213" s="704"/>
    </row>
    <row r="214" spans="1:25" ht="15.75" customHeight="1">
      <c r="A214" s="662"/>
      <c r="B214" s="662"/>
      <c r="C214" s="662"/>
      <c r="D214" s="704"/>
      <c r="E214" s="704"/>
      <c r="F214" s="704"/>
      <c r="G214" s="893"/>
      <c r="H214" s="704"/>
      <c r="I214" s="704"/>
      <c r="J214" s="704"/>
      <c r="K214" s="704"/>
      <c r="L214" s="704"/>
      <c r="M214" s="893"/>
      <c r="N214" s="704"/>
      <c r="O214" s="704"/>
      <c r="P214" s="704"/>
      <c r="Q214" s="704"/>
      <c r="R214" s="704"/>
      <c r="S214" s="704"/>
      <c r="T214" s="704"/>
      <c r="U214" s="704"/>
      <c r="V214" s="704"/>
      <c r="W214" s="704"/>
      <c r="X214" s="704"/>
      <c r="Y214" s="704"/>
    </row>
    <row r="215" spans="1:25" ht="15.75" customHeight="1">
      <c r="A215" s="662"/>
      <c r="B215" s="662"/>
      <c r="C215" s="662"/>
      <c r="D215" s="704"/>
      <c r="E215" s="704"/>
      <c r="F215" s="704"/>
      <c r="G215" s="893"/>
      <c r="H215" s="704"/>
      <c r="I215" s="704"/>
      <c r="J215" s="704"/>
      <c r="K215" s="704"/>
      <c r="L215" s="704"/>
      <c r="M215" s="893"/>
      <c r="N215" s="704"/>
      <c r="O215" s="704"/>
      <c r="P215" s="704"/>
      <c r="Q215" s="704"/>
      <c r="R215" s="704"/>
      <c r="S215" s="704"/>
      <c r="T215" s="704"/>
      <c r="U215" s="704"/>
      <c r="V215" s="704"/>
      <c r="W215" s="704"/>
      <c r="X215" s="704"/>
      <c r="Y215" s="704"/>
    </row>
    <row r="216" spans="1:25" ht="15.75" customHeight="1">
      <c r="A216" s="662"/>
      <c r="B216" s="662"/>
      <c r="C216" s="662"/>
      <c r="D216" s="704"/>
      <c r="E216" s="704"/>
      <c r="F216" s="704"/>
      <c r="G216" s="893"/>
      <c r="H216" s="704"/>
      <c r="I216" s="704"/>
      <c r="J216" s="704"/>
      <c r="K216" s="704"/>
      <c r="L216" s="704"/>
      <c r="M216" s="893"/>
      <c r="N216" s="704"/>
      <c r="O216" s="704"/>
      <c r="P216" s="704"/>
      <c r="Q216" s="704"/>
      <c r="R216" s="704"/>
      <c r="S216" s="704"/>
      <c r="T216" s="704"/>
      <c r="U216" s="704"/>
      <c r="V216" s="704"/>
      <c r="W216" s="704"/>
      <c r="X216" s="704"/>
      <c r="Y216" s="704"/>
    </row>
    <row r="217" spans="1:25" ht="15.75" customHeight="1">
      <c r="A217" s="662"/>
      <c r="B217" s="662"/>
      <c r="C217" s="662"/>
      <c r="D217" s="704"/>
      <c r="E217" s="704"/>
      <c r="F217" s="704"/>
      <c r="G217" s="893"/>
      <c r="H217" s="704"/>
      <c r="I217" s="704"/>
      <c r="J217" s="704"/>
      <c r="K217" s="704"/>
      <c r="L217" s="704"/>
      <c r="M217" s="893"/>
      <c r="N217" s="704"/>
      <c r="O217" s="704"/>
      <c r="P217" s="704"/>
      <c r="Q217" s="704"/>
      <c r="R217" s="704"/>
      <c r="S217" s="704"/>
      <c r="T217" s="704"/>
      <c r="U217" s="704"/>
      <c r="V217" s="704"/>
      <c r="W217" s="704"/>
      <c r="X217" s="704"/>
      <c r="Y217" s="704"/>
    </row>
    <row r="218" spans="1:25" ht="15.75" customHeight="1">
      <c r="A218" s="662"/>
      <c r="B218" s="662"/>
      <c r="C218" s="662"/>
      <c r="D218" s="704"/>
      <c r="E218" s="704"/>
      <c r="F218" s="704"/>
      <c r="G218" s="893"/>
      <c r="H218" s="704"/>
      <c r="I218" s="704"/>
      <c r="J218" s="704"/>
      <c r="K218" s="704"/>
      <c r="L218" s="704"/>
      <c r="M218" s="893"/>
      <c r="N218" s="704"/>
      <c r="O218" s="704"/>
      <c r="P218" s="704"/>
      <c r="Q218" s="704"/>
      <c r="R218" s="704"/>
      <c r="S218" s="704"/>
      <c r="T218" s="704"/>
      <c r="U218" s="704"/>
      <c r="V218" s="704"/>
      <c r="W218" s="704"/>
      <c r="X218" s="704"/>
      <c r="Y218" s="704"/>
    </row>
    <row r="219" spans="1:25" ht="15.75" customHeight="1">
      <c r="A219" s="662"/>
      <c r="B219" s="662"/>
      <c r="C219" s="662"/>
      <c r="D219" s="704"/>
      <c r="E219" s="704"/>
      <c r="F219" s="704"/>
      <c r="G219" s="893"/>
      <c r="H219" s="704"/>
      <c r="I219" s="704"/>
      <c r="J219" s="704"/>
      <c r="K219" s="704"/>
      <c r="L219" s="704"/>
      <c r="M219" s="893"/>
      <c r="N219" s="704"/>
      <c r="O219" s="704"/>
      <c r="P219" s="704"/>
      <c r="Q219" s="704"/>
      <c r="R219" s="704"/>
      <c r="S219" s="704"/>
      <c r="T219" s="704"/>
      <c r="U219" s="704"/>
      <c r="V219" s="704"/>
      <c r="W219" s="704"/>
      <c r="X219" s="704"/>
      <c r="Y219" s="704"/>
    </row>
    <row r="220" spans="1:25" ht="15.75" customHeight="1">
      <c r="A220" s="662"/>
      <c r="B220" s="662"/>
      <c r="C220" s="662"/>
      <c r="D220" s="704"/>
      <c r="E220" s="704"/>
      <c r="F220" s="704"/>
      <c r="G220" s="893"/>
      <c r="H220" s="704"/>
      <c r="I220" s="704"/>
      <c r="J220" s="704"/>
      <c r="K220" s="704"/>
      <c r="L220" s="704"/>
      <c r="M220" s="893"/>
      <c r="N220" s="704"/>
      <c r="O220" s="704"/>
      <c r="P220" s="704"/>
      <c r="Q220" s="704"/>
      <c r="R220" s="704"/>
      <c r="S220" s="704"/>
      <c r="T220" s="704"/>
      <c r="U220" s="704"/>
      <c r="V220" s="704"/>
      <c r="W220" s="704"/>
      <c r="X220" s="704"/>
      <c r="Y220" s="704"/>
    </row>
    <row r="221" spans="1:25" ht="15.75" customHeight="1">
      <c r="A221" s="662"/>
      <c r="B221" s="662"/>
      <c r="C221" s="662"/>
      <c r="D221" s="704"/>
      <c r="E221" s="704"/>
      <c r="F221" s="704"/>
      <c r="G221" s="893"/>
      <c r="H221" s="704"/>
      <c r="I221" s="704"/>
      <c r="J221" s="704"/>
      <c r="K221" s="704"/>
      <c r="L221" s="704"/>
      <c r="M221" s="893"/>
      <c r="N221" s="704"/>
      <c r="O221" s="704"/>
      <c r="P221" s="704"/>
      <c r="Q221" s="704"/>
      <c r="R221" s="704"/>
      <c r="S221" s="704"/>
      <c r="T221" s="704"/>
      <c r="U221" s="704"/>
      <c r="V221" s="704"/>
      <c r="W221" s="704"/>
      <c r="X221" s="704"/>
      <c r="Y221" s="704"/>
    </row>
    <row r="222" spans="1:25" ht="15.75" customHeight="1">
      <c r="A222" s="662"/>
      <c r="B222" s="662"/>
      <c r="C222" s="662"/>
      <c r="D222" s="704"/>
      <c r="E222" s="704"/>
      <c r="F222" s="704"/>
      <c r="G222" s="893"/>
      <c r="H222" s="704"/>
      <c r="I222" s="704"/>
      <c r="J222" s="704"/>
      <c r="K222" s="704"/>
      <c r="L222" s="704"/>
      <c r="M222" s="893"/>
      <c r="N222" s="704"/>
      <c r="O222" s="704"/>
      <c r="P222" s="704"/>
      <c r="Q222" s="704"/>
      <c r="R222" s="704"/>
      <c r="S222" s="704"/>
      <c r="T222" s="704"/>
      <c r="U222" s="704"/>
      <c r="V222" s="704"/>
      <c r="W222" s="704"/>
      <c r="X222" s="704"/>
      <c r="Y222" s="704"/>
    </row>
    <row r="223" spans="1:25" ht="15.75" customHeight="1">
      <c r="A223" s="662"/>
      <c r="B223" s="662"/>
      <c r="C223" s="662"/>
      <c r="D223" s="704"/>
      <c r="E223" s="704"/>
      <c r="F223" s="704"/>
      <c r="G223" s="893"/>
      <c r="H223" s="704"/>
      <c r="I223" s="704"/>
      <c r="J223" s="704"/>
      <c r="K223" s="704"/>
      <c r="L223" s="704"/>
      <c r="M223" s="893"/>
      <c r="N223" s="704"/>
      <c r="O223" s="704"/>
      <c r="P223" s="704"/>
      <c r="Q223" s="704"/>
      <c r="R223" s="704"/>
      <c r="S223" s="704"/>
      <c r="T223" s="704"/>
      <c r="U223" s="704"/>
      <c r="V223" s="704"/>
      <c r="W223" s="704"/>
      <c r="X223" s="704"/>
      <c r="Y223" s="704"/>
    </row>
    <row r="224" spans="1:25" ht="15.75" customHeight="1">
      <c r="A224" s="662"/>
      <c r="B224" s="662"/>
      <c r="C224" s="662"/>
      <c r="D224" s="704"/>
      <c r="E224" s="704"/>
      <c r="F224" s="704"/>
      <c r="G224" s="893"/>
      <c r="H224" s="704"/>
      <c r="I224" s="704"/>
      <c r="J224" s="704"/>
      <c r="K224" s="704"/>
      <c r="L224" s="704"/>
      <c r="M224" s="893"/>
      <c r="N224" s="704"/>
      <c r="O224" s="704"/>
      <c r="P224" s="704"/>
      <c r="Q224" s="704"/>
      <c r="R224" s="704"/>
      <c r="S224" s="704"/>
      <c r="T224" s="704"/>
      <c r="U224" s="704"/>
      <c r="V224" s="704"/>
      <c r="W224" s="704"/>
      <c r="X224" s="704"/>
      <c r="Y224" s="704"/>
    </row>
    <row r="225" spans="1:25" ht="15.75" customHeight="1">
      <c r="A225" s="662"/>
      <c r="B225" s="662"/>
      <c r="C225" s="662"/>
      <c r="D225" s="704"/>
      <c r="E225" s="704"/>
      <c r="F225" s="704"/>
      <c r="G225" s="893"/>
      <c r="H225" s="704"/>
      <c r="I225" s="704"/>
      <c r="J225" s="704"/>
      <c r="K225" s="704"/>
      <c r="L225" s="704"/>
      <c r="M225" s="893"/>
      <c r="N225" s="704"/>
      <c r="O225" s="704"/>
      <c r="P225" s="704"/>
      <c r="Q225" s="704"/>
      <c r="R225" s="704"/>
      <c r="S225" s="704"/>
      <c r="T225" s="704"/>
      <c r="U225" s="704"/>
      <c r="V225" s="704"/>
      <c r="W225" s="704"/>
      <c r="X225" s="704"/>
      <c r="Y225" s="704"/>
    </row>
    <row r="226" spans="1:25" ht="15.75" customHeight="1">
      <c r="A226" s="662"/>
      <c r="B226" s="662"/>
      <c r="C226" s="662"/>
      <c r="D226" s="704"/>
      <c r="E226" s="704"/>
      <c r="F226" s="704"/>
      <c r="G226" s="893"/>
      <c r="H226" s="704"/>
      <c r="I226" s="704"/>
      <c r="J226" s="704"/>
      <c r="K226" s="704"/>
      <c r="L226" s="704"/>
      <c r="M226" s="893"/>
      <c r="N226" s="704"/>
      <c r="O226" s="704"/>
      <c r="P226" s="704"/>
      <c r="Q226" s="704"/>
      <c r="R226" s="704"/>
      <c r="S226" s="704"/>
      <c r="T226" s="704"/>
      <c r="U226" s="704"/>
      <c r="V226" s="704"/>
      <c r="W226" s="704"/>
      <c r="X226" s="704"/>
      <c r="Y226" s="704"/>
    </row>
    <row r="227" spans="1:25" ht="15.75" customHeight="1">
      <c r="A227" s="662"/>
      <c r="B227" s="662"/>
      <c r="C227" s="662"/>
      <c r="D227" s="704"/>
      <c r="E227" s="704"/>
      <c r="F227" s="704"/>
      <c r="G227" s="893"/>
      <c r="H227" s="704"/>
      <c r="I227" s="704"/>
      <c r="J227" s="704"/>
      <c r="K227" s="704"/>
      <c r="L227" s="704"/>
      <c r="M227" s="893"/>
      <c r="N227" s="704"/>
      <c r="O227" s="704"/>
      <c r="P227" s="704"/>
      <c r="Q227" s="704"/>
      <c r="R227" s="704"/>
      <c r="S227" s="704"/>
      <c r="T227" s="704"/>
      <c r="U227" s="704"/>
      <c r="V227" s="704"/>
      <c r="W227" s="704"/>
      <c r="X227" s="704"/>
      <c r="Y227" s="704"/>
    </row>
    <row r="228" spans="1:25" ht="15.75" customHeight="1">
      <c r="A228" s="662"/>
      <c r="B228" s="662"/>
      <c r="C228" s="662"/>
      <c r="D228" s="704"/>
      <c r="E228" s="704"/>
      <c r="F228" s="704"/>
      <c r="G228" s="893"/>
      <c r="H228" s="704"/>
      <c r="I228" s="704"/>
      <c r="J228" s="704"/>
      <c r="K228" s="704"/>
      <c r="L228" s="704"/>
      <c r="M228" s="893"/>
      <c r="N228" s="704"/>
      <c r="O228" s="704"/>
      <c r="P228" s="704"/>
      <c r="Q228" s="704"/>
      <c r="R228" s="704"/>
      <c r="S228" s="704"/>
      <c r="T228" s="704"/>
      <c r="U228" s="704"/>
      <c r="V228" s="704"/>
      <c r="W228" s="704"/>
      <c r="X228" s="704"/>
      <c r="Y228" s="704"/>
    </row>
    <row r="229" spans="1:25" ht="15.75" customHeight="1">
      <c r="A229" s="662"/>
      <c r="B229" s="662"/>
      <c r="C229" s="662"/>
      <c r="D229" s="704"/>
      <c r="E229" s="704"/>
      <c r="F229" s="704"/>
      <c r="G229" s="893"/>
      <c r="H229" s="704"/>
      <c r="I229" s="704"/>
      <c r="J229" s="704"/>
      <c r="K229" s="704"/>
      <c r="L229" s="704"/>
      <c r="M229" s="893"/>
      <c r="N229" s="704"/>
      <c r="O229" s="704"/>
      <c r="P229" s="704"/>
      <c r="Q229" s="704"/>
      <c r="R229" s="704"/>
      <c r="S229" s="704"/>
      <c r="T229" s="704"/>
      <c r="U229" s="704"/>
      <c r="V229" s="704"/>
      <c r="W229" s="704"/>
      <c r="X229" s="704"/>
      <c r="Y229" s="704"/>
    </row>
    <row r="230" spans="1:25" ht="15.75" customHeight="1">
      <c r="A230" s="662"/>
      <c r="B230" s="662"/>
      <c r="C230" s="662"/>
      <c r="D230" s="704"/>
      <c r="E230" s="704"/>
      <c r="F230" s="704"/>
      <c r="G230" s="893"/>
      <c r="H230" s="704"/>
      <c r="I230" s="704"/>
      <c r="J230" s="704"/>
      <c r="K230" s="704"/>
      <c r="L230" s="704"/>
      <c r="M230" s="893"/>
      <c r="N230" s="704"/>
      <c r="O230" s="704"/>
      <c r="P230" s="704"/>
      <c r="Q230" s="704"/>
      <c r="R230" s="704"/>
      <c r="S230" s="704"/>
      <c r="T230" s="704"/>
      <c r="U230" s="704"/>
      <c r="V230" s="704"/>
      <c r="W230" s="704"/>
      <c r="X230" s="704"/>
      <c r="Y230" s="704"/>
    </row>
    <row r="231" spans="1:25" ht="15.75" customHeight="1">
      <c r="A231" s="662"/>
      <c r="B231" s="662"/>
      <c r="C231" s="662"/>
      <c r="D231" s="704"/>
      <c r="E231" s="704"/>
      <c r="F231" s="704"/>
      <c r="G231" s="893"/>
      <c r="H231" s="704"/>
      <c r="I231" s="704"/>
      <c r="J231" s="704"/>
      <c r="K231" s="704"/>
      <c r="L231" s="704"/>
      <c r="M231" s="893"/>
      <c r="N231" s="704"/>
      <c r="O231" s="704"/>
      <c r="P231" s="704"/>
      <c r="Q231" s="704"/>
      <c r="R231" s="704"/>
      <c r="S231" s="704"/>
      <c r="T231" s="704"/>
      <c r="U231" s="704"/>
      <c r="V231" s="704"/>
      <c r="W231" s="704"/>
      <c r="X231" s="704"/>
      <c r="Y231" s="704"/>
    </row>
    <row r="232" spans="1:25" ht="15.75" customHeight="1">
      <c r="A232" s="662"/>
      <c r="B232" s="662"/>
      <c r="C232" s="662"/>
      <c r="D232" s="704"/>
      <c r="E232" s="704"/>
      <c r="F232" s="704"/>
      <c r="G232" s="893"/>
      <c r="H232" s="704"/>
      <c r="I232" s="704"/>
      <c r="J232" s="704"/>
      <c r="K232" s="704"/>
      <c r="L232" s="704"/>
      <c r="M232" s="893"/>
      <c r="N232" s="704"/>
      <c r="O232" s="704"/>
      <c r="P232" s="704"/>
      <c r="Q232" s="704"/>
      <c r="R232" s="704"/>
      <c r="S232" s="704"/>
      <c r="T232" s="704"/>
      <c r="U232" s="704"/>
      <c r="V232" s="704"/>
      <c r="W232" s="704"/>
      <c r="X232" s="704"/>
      <c r="Y232" s="704"/>
    </row>
    <row r="233" spans="1:25" ht="15.75" customHeight="1">
      <c r="A233" s="662"/>
      <c r="B233" s="662"/>
      <c r="C233" s="662"/>
      <c r="D233" s="704"/>
      <c r="E233" s="704"/>
      <c r="F233" s="704"/>
      <c r="G233" s="893"/>
      <c r="H233" s="704"/>
      <c r="I233" s="704"/>
      <c r="J233" s="704"/>
      <c r="K233" s="704"/>
      <c r="L233" s="704"/>
      <c r="M233" s="893"/>
      <c r="N233" s="704"/>
      <c r="O233" s="704"/>
      <c r="P233" s="704"/>
      <c r="Q233" s="704"/>
      <c r="R233" s="704"/>
      <c r="S233" s="704"/>
      <c r="T233" s="704"/>
      <c r="U233" s="704"/>
      <c r="V233" s="704"/>
      <c r="W233" s="704"/>
      <c r="X233" s="704"/>
      <c r="Y233" s="704"/>
    </row>
    <row r="234" spans="1:25" ht="15.75" customHeight="1">
      <c r="A234" s="662"/>
      <c r="B234" s="662"/>
      <c r="C234" s="662"/>
      <c r="D234" s="704"/>
      <c r="E234" s="704"/>
      <c r="F234" s="704"/>
      <c r="G234" s="893"/>
      <c r="H234" s="704"/>
      <c r="I234" s="704"/>
      <c r="J234" s="704"/>
      <c r="K234" s="704"/>
      <c r="L234" s="704"/>
      <c r="M234" s="893"/>
      <c r="N234" s="704"/>
      <c r="O234" s="704"/>
      <c r="P234" s="704"/>
      <c r="Q234" s="704"/>
      <c r="R234" s="704"/>
      <c r="S234" s="704"/>
      <c r="T234" s="704"/>
      <c r="U234" s="704"/>
      <c r="V234" s="704"/>
      <c r="W234" s="704"/>
      <c r="X234" s="704"/>
      <c r="Y234" s="704"/>
    </row>
    <row r="235" spans="1:25" ht="15.75" customHeight="1">
      <c r="A235" s="662"/>
      <c r="B235" s="662"/>
      <c r="C235" s="662"/>
      <c r="D235" s="704"/>
      <c r="E235" s="704"/>
      <c r="F235" s="704"/>
      <c r="G235" s="893"/>
      <c r="H235" s="704"/>
      <c r="I235" s="704"/>
      <c r="J235" s="704"/>
      <c r="K235" s="704"/>
      <c r="L235" s="704"/>
      <c r="M235" s="893"/>
      <c r="N235" s="704"/>
      <c r="O235" s="704"/>
      <c r="P235" s="704"/>
      <c r="Q235" s="704"/>
      <c r="R235" s="704"/>
      <c r="S235" s="704"/>
      <c r="T235" s="704"/>
      <c r="U235" s="704"/>
      <c r="V235" s="704"/>
      <c r="W235" s="704"/>
      <c r="X235" s="704"/>
      <c r="Y235" s="704"/>
    </row>
    <row r="236" spans="1:25" ht="15.75" customHeight="1">
      <c r="A236" s="662"/>
      <c r="B236" s="662"/>
      <c r="C236" s="662"/>
      <c r="D236" s="704"/>
      <c r="E236" s="704"/>
      <c r="F236" s="704"/>
      <c r="G236" s="893"/>
      <c r="H236" s="704"/>
      <c r="I236" s="704"/>
      <c r="J236" s="704"/>
      <c r="K236" s="704"/>
      <c r="L236" s="704"/>
      <c r="M236" s="893"/>
      <c r="N236" s="704"/>
      <c r="O236" s="704"/>
      <c r="P236" s="704"/>
      <c r="Q236" s="704"/>
      <c r="R236" s="704"/>
      <c r="S236" s="704"/>
      <c r="T236" s="704"/>
      <c r="U236" s="704"/>
      <c r="V236" s="704"/>
      <c r="W236" s="704"/>
      <c r="X236" s="704"/>
      <c r="Y236" s="704"/>
    </row>
    <row r="237" spans="1:25" ht="15.75" customHeight="1">
      <c r="A237" s="662"/>
      <c r="B237" s="662"/>
      <c r="C237" s="662"/>
      <c r="D237" s="704"/>
      <c r="E237" s="704"/>
      <c r="F237" s="704"/>
      <c r="G237" s="893"/>
      <c r="H237" s="704"/>
      <c r="I237" s="704"/>
      <c r="J237" s="704"/>
      <c r="K237" s="704"/>
      <c r="L237" s="704"/>
      <c r="M237" s="893"/>
      <c r="N237" s="704"/>
      <c r="O237" s="704"/>
      <c r="P237" s="704"/>
      <c r="Q237" s="704"/>
      <c r="R237" s="704"/>
      <c r="S237" s="704"/>
      <c r="T237" s="704"/>
      <c r="U237" s="704"/>
      <c r="V237" s="704"/>
      <c r="W237" s="704"/>
      <c r="X237" s="704"/>
      <c r="Y237" s="704"/>
    </row>
    <row r="238" spans="1:25" ht="15.75" customHeight="1">
      <c r="A238" s="662"/>
      <c r="B238" s="662"/>
      <c r="C238" s="662"/>
      <c r="D238" s="704"/>
      <c r="E238" s="704"/>
      <c r="F238" s="704"/>
      <c r="G238" s="893"/>
      <c r="H238" s="704"/>
      <c r="I238" s="704"/>
      <c r="J238" s="704"/>
      <c r="K238" s="704"/>
      <c r="L238" s="704"/>
      <c r="M238" s="893"/>
      <c r="N238" s="704"/>
      <c r="O238" s="704"/>
      <c r="P238" s="704"/>
      <c r="Q238" s="704"/>
      <c r="R238" s="704"/>
      <c r="S238" s="704"/>
      <c r="T238" s="704"/>
      <c r="U238" s="704"/>
      <c r="V238" s="704"/>
      <c r="W238" s="704"/>
      <c r="X238" s="704"/>
      <c r="Y238" s="704"/>
    </row>
    <row r="239" spans="1:25" ht="15.75" customHeight="1">
      <c r="A239" s="662"/>
      <c r="B239" s="662"/>
      <c r="C239" s="662"/>
      <c r="D239" s="704"/>
      <c r="E239" s="704"/>
      <c r="F239" s="704"/>
      <c r="G239" s="893"/>
      <c r="H239" s="704"/>
      <c r="I239" s="704"/>
      <c r="J239" s="704"/>
      <c r="K239" s="704"/>
      <c r="L239" s="704"/>
      <c r="M239" s="893"/>
      <c r="N239" s="704"/>
      <c r="O239" s="704"/>
      <c r="P239" s="704"/>
      <c r="Q239" s="704"/>
      <c r="R239" s="704"/>
      <c r="S239" s="704"/>
      <c r="T239" s="704"/>
      <c r="U239" s="704"/>
      <c r="V239" s="704"/>
      <c r="W239" s="704"/>
      <c r="X239" s="704"/>
      <c r="Y239" s="704"/>
    </row>
    <row r="240" spans="1:25" ht="15.75" customHeight="1">
      <c r="A240" s="662"/>
      <c r="B240" s="662"/>
      <c r="C240" s="662"/>
      <c r="D240" s="704"/>
      <c r="E240" s="704"/>
      <c r="F240" s="704"/>
      <c r="G240" s="893"/>
      <c r="H240" s="704"/>
      <c r="I240" s="704"/>
      <c r="J240" s="704"/>
      <c r="K240" s="704"/>
      <c r="L240" s="704"/>
      <c r="M240" s="893"/>
      <c r="N240" s="704"/>
      <c r="O240" s="704"/>
      <c r="P240" s="704"/>
      <c r="Q240" s="704"/>
      <c r="R240" s="704"/>
      <c r="S240" s="704"/>
      <c r="T240" s="704"/>
      <c r="U240" s="704"/>
      <c r="V240" s="704"/>
      <c r="W240" s="704"/>
      <c r="X240" s="704"/>
      <c r="Y240" s="704"/>
    </row>
    <row r="241" spans="1:25" ht="15.75" customHeight="1">
      <c r="A241" s="662"/>
      <c r="B241" s="662"/>
      <c r="C241" s="662"/>
      <c r="D241" s="704"/>
      <c r="E241" s="704"/>
      <c r="F241" s="704"/>
      <c r="G241" s="893"/>
      <c r="H241" s="704"/>
      <c r="I241" s="704"/>
      <c r="J241" s="704"/>
      <c r="K241" s="704"/>
      <c r="L241" s="704"/>
      <c r="M241" s="893"/>
      <c r="N241" s="704"/>
      <c r="O241" s="704"/>
      <c r="P241" s="704"/>
      <c r="Q241" s="704"/>
      <c r="R241" s="704"/>
      <c r="S241" s="704"/>
      <c r="T241" s="704"/>
      <c r="U241" s="704"/>
      <c r="V241" s="704"/>
      <c r="W241" s="704"/>
      <c r="X241" s="704"/>
      <c r="Y241" s="704"/>
    </row>
    <row r="242" spans="1:25" ht="15.75" customHeight="1">
      <c r="A242" s="662"/>
      <c r="B242" s="662"/>
      <c r="C242" s="662"/>
      <c r="D242" s="704"/>
      <c r="E242" s="704"/>
      <c r="F242" s="704"/>
      <c r="G242" s="893"/>
      <c r="H242" s="704"/>
      <c r="I242" s="704"/>
      <c r="J242" s="704"/>
      <c r="K242" s="704"/>
      <c r="L242" s="704"/>
      <c r="M242" s="893"/>
      <c r="N242" s="704"/>
      <c r="O242" s="704"/>
      <c r="P242" s="704"/>
      <c r="Q242" s="704"/>
      <c r="R242" s="704"/>
      <c r="S242" s="704"/>
      <c r="T242" s="704"/>
      <c r="U242" s="704"/>
      <c r="V242" s="704"/>
      <c r="W242" s="704"/>
      <c r="X242" s="704"/>
      <c r="Y242" s="704"/>
    </row>
    <row r="243" spans="1:25" ht="15.75" customHeight="1">
      <c r="A243" s="662"/>
      <c r="B243" s="662"/>
      <c r="C243" s="662"/>
      <c r="D243" s="704"/>
      <c r="E243" s="704"/>
      <c r="F243" s="704"/>
      <c r="G243" s="893"/>
      <c r="H243" s="704"/>
      <c r="I243" s="704"/>
      <c r="J243" s="704"/>
      <c r="K243" s="704"/>
      <c r="L243" s="704"/>
      <c r="M243" s="893"/>
      <c r="N243" s="704"/>
      <c r="O243" s="704"/>
      <c r="P243" s="704"/>
      <c r="Q243" s="704"/>
      <c r="R243" s="704"/>
      <c r="S243" s="704"/>
      <c r="T243" s="704"/>
      <c r="U243" s="704"/>
      <c r="V243" s="704"/>
      <c r="W243" s="704"/>
      <c r="X243" s="704"/>
      <c r="Y243" s="704"/>
    </row>
    <row r="244" spans="1:25" ht="15.75" customHeight="1">
      <c r="A244" s="662"/>
      <c r="B244" s="662"/>
      <c r="C244" s="662"/>
      <c r="D244" s="704"/>
      <c r="E244" s="704"/>
      <c r="F244" s="704"/>
      <c r="G244" s="893"/>
      <c r="H244" s="704"/>
      <c r="I244" s="704"/>
      <c r="J244" s="704"/>
      <c r="K244" s="704"/>
      <c r="L244" s="704"/>
      <c r="M244" s="893"/>
      <c r="N244" s="704"/>
      <c r="O244" s="704"/>
      <c r="P244" s="704"/>
      <c r="Q244" s="704"/>
      <c r="R244" s="704"/>
      <c r="S244" s="704"/>
      <c r="T244" s="704"/>
      <c r="U244" s="704"/>
      <c r="V244" s="704"/>
      <c r="W244" s="704"/>
      <c r="X244" s="704"/>
      <c r="Y244" s="704"/>
    </row>
    <row r="245" spans="1:25" ht="15.75" customHeight="1">
      <c r="A245" s="662"/>
      <c r="B245" s="662"/>
      <c r="C245" s="662"/>
      <c r="D245" s="704"/>
      <c r="E245" s="704"/>
      <c r="F245" s="704"/>
      <c r="G245" s="893"/>
      <c r="H245" s="704"/>
      <c r="I245" s="704"/>
      <c r="J245" s="704"/>
      <c r="K245" s="704"/>
      <c r="L245" s="704"/>
      <c r="M245" s="893"/>
      <c r="N245" s="704"/>
      <c r="O245" s="704"/>
      <c r="P245" s="704"/>
      <c r="Q245" s="704"/>
      <c r="R245" s="704"/>
      <c r="S245" s="704"/>
      <c r="T245" s="704"/>
      <c r="U245" s="704"/>
      <c r="V245" s="704"/>
      <c r="W245" s="704"/>
      <c r="X245" s="704"/>
      <c r="Y245" s="704"/>
    </row>
    <row r="246" spans="1:25" ht="15.75" customHeight="1">
      <c r="A246" s="662"/>
      <c r="B246" s="662"/>
      <c r="C246" s="662"/>
      <c r="D246" s="704"/>
      <c r="E246" s="704"/>
      <c r="F246" s="704"/>
      <c r="G246" s="893"/>
      <c r="H246" s="704"/>
      <c r="I246" s="704"/>
      <c r="J246" s="704"/>
      <c r="K246" s="704"/>
      <c r="L246" s="704"/>
      <c r="M246" s="893"/>
      <c r="N246" s="704"/>
      <c r="O246" s="704"/>
      <c r="P246" s="704"/>
      <c r="Q246" s="704"/>
      <c r="R246" s="704"/>
      <c r="S246" s="704"/>
      <c r="T246" s="704"/>
      <c r="U246" s="704"/>
      <c r="V246" s="704"/>
      <c r="W246" s="704"/>
      <c r="X246" s="704"/>
      <c r="Y246" s="704"/>
    </row>
    <row r="247" spans="1:25" ht="15.75" customHeight="1">
      <c r="A247" s="662"/>
      <c r="B247" s="662"/>
      <c r="C247" s="662"/>
      <c r="D247" s="704"/>
      <c r="E247" s="704"/>
      <c r="F247" s="704"/>
      <c r="G247" s="893"/>
      <c r="H247" s="704"/>
      <c r="I247" s="704"/>
      <c r="J247" s="704"/>
      <c r="K247" s="704"/>
      <c r="L247" s="704"/>
      <c r="M247" s="893"/>
      <c r="N247" s="704"/>
      <c r="O247" s="704"/>
      <c r="P247" s="704"/>
      <c r="Q247" s="704"/>
      <c r="R247" s="704"/>
      <c r="S247" s="704"/>
      <c r="T247" s="704"/>
      <c r="U247" s="704"/>
      <c r="V247" s="704"/>
      <c r="W247" s="704"/>
      <c r="X247" s="704"/>
      <c r="Y247" s="704"/>
    </row>
    <row r="248" spans="1:25" ht="15.75" customHeight="1">
      <c r="A248" s="662"/>
      <c r="B248" s="662"/>
      <c r="C248" s="662"/>
      <c r="D248" s="704"/>
      <c r="E248" s="704"/>
      <c r="F248" s="704"/>
      <c r="G248" s="893"/>
      <c r="H248" s="704"/>
      <c r="I248" s="704"/>
      <c r="J248" s="704"/>
      <c r="K248" s="704"/>
      <c r="L248" s="704"/>
      <c r="M248" s="893"/>
      <c r="N248" s="704"/>
      <c r="O248" s="704"/>
      <c r="P248" s="704"/>
      <c r="Q248" s="704"/>
      <c r="R248" s="704"/>
      <c r="S248" s="704"/>
      <c r="T248" s="704"/>
      <c r="U248" s="704"/>
      <c r="V248" s="704"/>
      <c r="W248" s="704"/>
      <c r="X248" s="704"/>
      <c r="Y248" s="704"/>
    </row>
    <row r="249" spans="1:25" ht="15.75" customHeight="1">
      <c r="A249" s="662"/>
      <c r="B249" s="662"/>
      <c r="C249" s="662"/>
      <c r="D249" s="704"/>
      <c r="E249" s="704"/>
      <c r="F249" s="704"/>
      <c r="G249" s="893"/>
      <c r="H249" s="704"/>
      <c r="I249" s="704"/>
      <c r="J249" s="704"/>
      <c r="K249" s="704"/>
      <c r="L249" s="704"/>
      <c r="M249" s="893"/>
      <c r="N249" s="704"/>
      <c r="O249" s="704"/>
      <c r="P249" s="704"/>
      <c r="Q249" s="704"/>
      <c r="R249" s="704"/>
      <c r="S249" s="704"/>
      <c r="T249" s="704"/>
      <c r="U249" s="704"/>
      <c r="V249" s="704"/>
      <c r="W249" s="704"/>
      <c r="X249" s="704"/>
      <c r="Y249" s="704"/>
    </row>
    <row r="250" spans="1:25" ht="15.75" customHeight="1">
      <c r="A250" s="662"/>
      <c r="B250" s="662"/>
      <c r="C250" s="662"/>
      <c r="D250" s="704"/>
      <c r="E250" s="704"/>
      <c r="F250" s="704"/>
      <c r="G250" s="893"/>
      <c r="H250" s="704"/>
      <c r="I250" s="704"/>
      <c r="J250" s="704"/>
      <c r="K250" s="704"/>
      <c r="L250" s="704"/>
      <c r="M250" s="893"/>
      <c r="N250" s="704"/>
      <c r="O250" s="704"/>
      <c r="P250" s="704"/>
      <c r="Q250" s="704"/>
      <c r="R250" s="704"/>
      <c r="S250" s="704"/>
      <c r="T250" s="704"/>
      <c r="U250" s="704"/>
      <c r="V250" s="704"/>
      <c r="W250" s="704"/>
      <c r="X250" s="704"/>
      <c r="Y250" s="704"/>
    </row>
    <row r="251" spans="1:25" ht="15.75" customHeight="1">
      <c r="A251" s="662"/>
      <c r="B251" s="662"/>
      <c r="C251" s="662"/>
      <c r="D251" s="704"/>
      <c r="E251" s="704"/>
      <c r="F251" s="704"/>
      <c r="G251" s="893"/>
      <c r="H251" s="704"/>
      <c r="I251" s="704"/>
      <c r="J251" s="704"/>
      <c r="K251" s="704"/>
      <c r="L251" s="704"/>
      <c r="M251" s="893"/>
      <c r="N251" s="704"/>
      <c r="O251" s="704"/>
      <c r="P251" s="704"/>
      <c r="Q251" s="704"/>
      <c r="R251" s="704"/>
      <c r="S251" s="704"/>
      <c r="T251" s="704"/>
      <c r="U251" s="704"/>
      <c r="V251" s="704"/>
      <c r="W251" s="704"/>
      <c r="X251" s="704"/>
      <c r="Y251" s="704"/>
    </row>
    <row r="252" spans="1:25" ht="15.75" customHeight="1">
      <c r="A252" s="662"/>
      <c r="B252" s="662"/>
      <c r="C252" s="662"/>
      <c r="D252" s="704"/>
      <c r="E252" s="704"/>
      <c r="F252" s="704"/>
      <c r="G252" s="893"/>
      <c r="H252" s="704"/>
      <c r="I252" s="704"/>
      <c r="J252" s="704"/>
      <c r="K252" s="704"/>
      <c r="L252" s="704"/>
      <c r="M252" s="893"/>
      <c r="N252" s="704"/>
      <c r="O252" s="704"/>
      <c r="P252" s="704"/>
      <c r="Q252" s="704"/>
      <c r="R252" s="704"/>
      <c r="S252" s="704"/>
      <c r="T252" s="704"/>
      <c r="U252" s="704"/>
      <c r="V252" s="704"/>
      <c r="W252" s="704"/>
      <c r="X252" s="704"/>
      <c r="Y252" s="704"/>
    </row>
    <row r="253" spans="1:25" ht="15.75" customHeight="1">
      <c r="A253" s="662"/>
      <c r="B253" s="662"/>
      <c r="C253" s="662"/>
      <c r="D253" s="704"/>
      <c r="E253" s="704"/>
      <c r="F253" s="704"/>
      <c r="G253" s="893"/>
      <c r="H253" s="704"/>
      <c r="I253" s="704"/>
      <c r="J253" s="704"/>
      <c r="K253" s="704"/>
      <c r="L253" s="704"/>
      <c r="M253" s="893"/>
      <c r="N253" s="704"/>
      <c r="O253" s="704"/>
      <c r="P253" s="704"/>
      <c r="Q253" s="704"/>
      <c r="R253" s="704"/>
      <c r="S253" s="704"/>
      <c r="T253" s="704"/>
      <c r="U253" s="704"/>
      <c r="V253" s="704"/>
      <c r="W253" s="704"/>
      <c r="X253" s="704"/>
      <c r="Y253" s="704"/>
    </row>
    <row r="254" spans="1:25" ht="15.75" customHeight="1">
      <c r="A254" s="662"/>
      <c r="B254" s="662"/>
      <c r="C254" s="662"/>
      <c r="D254" s="704"/>
      <c r="E254" s="704"/>
      <c r="F254" s="704"/>
      <c r="G254" s="893"/>
      <c r="H254" s="704"/>
      <c r="I254" s="704"/>
      <c r="J254" s="704"/>
      <c r="K254" s="704"/>
      <c r="L254" s="704"/>
      <c r="M254" s="893"/>
      <c r="N254" s="704"/>
      <c r="O254" s="704"/>
      <c r="P254" s="704"/>
      <c r="Q254" s="704"/>
      <c r="R254" s="704"/>
      <c r="S254" s="704"/>
      <c r="T254" s="704"/>
      <c r="U254" s="704"/>
      <c r="V254" s="704"/>
      <c r="W254" s="704"/>
      <c r="X254" s="704"/>
      <c r="Y254" s="704"/>
    </row>
    <row r="255" spans="1:25" ht="15.75" customHeight="1">
      <c r="A255" s="662"/>
      <c r="B255" s="662"/>
      <c r="C255" s="662"/>
      <c r="D255" s="704"/>
      <c r="E255" s="704"/>
      <c r="F255" s="704"/>
      <c r="G255" s="893"/>
      <c r="H255" s="704"/>
      <c r="I255" s="704"/>
      <c r="J255" s="704"/>
      <c r="K255" s="704"/>
      <c r="L255" s="704"/>
      <c r="M255" s="893"/>
      <c r="N255" s="704"/>
      <c r="O255" s="704"/>
      <c r="P255" s="704"/>
      <c r="Q255" s="704"/>
      <c r="R255" s="704"/>
      <c r="S255" s="704"/>
      <c r="T255" s="704"/>
      <c r="U255" s="704"/>
      <c r="V255" s="704"/>
      <c r="W255" s="704"/>
      <c r="X255" s="704"/>
      <c r="Y255" s="704"/>
    </row>
    <row r="256" spans="1:25" ht="15.75" customHeight="1">
      <c r="A256" s="662"/>
      <c r="B256" s="662"/>
      <c r="C256" s="662"/>
      <c r="D256" s="704"/>
      <c r="E256" s="704"/>
      <c r="F256" s="704"/>
      <c r="G256" s="893"/>
      <c r="H256" s="704"/>
      <c r="I256" s="704"/>
      <c r="J256" s="704"/>
      <c r="K256" s="704"/>
      <c r="L256" s="704"/>
      <c r="M256" s="893"/>
      <c r="N256" s="704"/>
      <c r="O256" s="704"/>
      <c r="P256" s="704"/>
      <c r="Q256" s="704"/>
      <c r="R256" s="704"/>
      <c r="S256" s="704"/>
      <c r="T256" s="704"/>
      <c r="U256" s="704"/>
      <c r="V256" s="704"/>
      <c r="W256" s="704"/>
      <c r="X256" s="704"/>
      <c r="Y256" s="704"/>
    </row>
    <row r="257" spans="1:25" ht="15.75" customHeight="1">
      <c r="A257" s="662"/>
      <c r="B257" s="662"/>
      <c r="C257" s="662"/>
      <c r="D257" s="704"/>
      <c r="E257" s="704"/>
      <c r="F257" s="704"/>
      <c r="G257" s="893"/>
      <c r="H257" s="704"/>
      <c r="I257" s="704"/>
      <c r="J257" s="704"/>
      <c r="K257" s="704"/>
      <c r="L257" s="704"/>
      <c r="M257" s="893"/>
      <c r="N257" s="704"/>
      <c r="O257" s="704"/>
      <c r="P257" s="704"/>
      <c r="Q257" s="704"/>
      <c r="R257" s="704"/>
      <c r="S257" s="704"/>
      <c r="T257" s="704"/>
      <c r="U257" s="704"/>
      <c r="V257" s="704"/>
      <c r="W257" s="704"/>
      <c r="X257" s="704"/>
      <c r="Y257" s="704"/>
    </row>
    <row r="258" spans="1:25" ht="15.75" customHeight="1">
      <c r="A258" s="662"/>
      <c r="B258" s="662"/>
      <c r="C258" s="662"/>
      <c r="D258" s="704"/>
      <c r="E258" s="704"/>
      <c r="F258" s="704"/>
      <c r="G258" s="893"/>
      <c r="H258" s="704"/>
      <c r="I258" s="704"/>
      <c r="J258" s="704"/>
      <c r="K258" s="704"/>
      <c r="L258" s="704"/>
      <c r="M258" s="893"/>
      <c r="N258" s="704"/>
      <c r="O258" s="704"/>
      <c r="P258" s="704"/>
      <c r="Q258" s="704"/>
      <c r="R258" s="704"/>
      <c r="S258" s="704"/>
      <c r="T258" s="704"/>
      <c r="U258" s="704"/>
      <c r="V258" s="704"/>
      <c r="W258" s="704"/>
      <c r="X258" s="704"/>
      <c r="Y258" s="704"/>
    </row>
    <row r="259" spans="1:25" ht="15.75" customHeight="1">
      <c r="A259" s="662"/>
      <c r="B259" s="662"/>
      <c r="C259" s="662"/>
      <c r="D259" s="704"/>
      <c r="E259" s="704"/>
      <c r="F259" s="704"/>
      <c r="G259" s="893"/>
      <c r="H259" s="704"/>
      <c r="I259" s="704"/>
      <c r="J259" s="704"/>
      <c r="K259" s="704"/>
      <c r="L259" s="704"/>
      <c r="M259" s="893"/>
      <c r="N259" s="704"/>
      <c r="O259" s="704"/>
      <c r="P259" s="704"/>
      <c r="Q259" s="704"/>
      <c r="R259" s="704"/>
      <c r="S259" s="704"/>
      <c r="T259" s="704"/>
      <c r="U259" s="704"/>
      <c r="V259" s="704"/>
      <c r="W259" s="704"/>
      <c r="X259" s="704"/>
      <c r="Y259" s="704"/>
    </row>
    <row r="260" spans="1:25" ht="15.75" customHeight="1">
      <c r="A260" s="662"/>
      <c r="B260" s="662"/>
      <c r="C260" s="662"/>
      <c r="D260" s="704"/>
      <c r="E260" s="704"/>
      <c r="F260" s="704"/>
      <c r="G260" s="893"/>
      <c r="H260" s="704"/>
      <c r="I260" s="704"/>
      <c r="J260" s="704"/>
      <c r="K260" s="704"/>
      <c r="L260" s="704"/>
      <c r="M260" s="893"/>
      <c r="N260" s="704"/>
      <c r="O260" s="704"/>
      <c r="P260" s="704"/>
      <c r="Q260" s="704"/>
      <c r="R260" s="704"/>
      <c r="S260" s="704"/>
      <c r="T260" s="704"/>
      <c r="U260" s="704"/>
      <c r="V260" s="704"/>
      <c r="W260" s="704"/>
      <c r="X260" s="704"/>
      <c r="Y260" s="704"/>
    </row>
    <row r="261" spans="1:25" ht="15.75" customHeight="1">
      <c r="A261" s="662"/>
      <c r="B261" s="662"/>
      <c r="C261" s="662"/>
      <c r="D261" s="704"/>
      <c r="E261" s="704"/>
      <c r="F261" s="704"/>
      <c r="G261" s="893"/>
      <c r="H261" s="704"/>
      <c r="I261" s="704"/>
      <c r="J261" s="704"/>
      <c r="K261" s="704"/>
      <c r="L261" s="704"/>
      <c r="M261" s="893"/>
      <c r="N261" s="704"/>
      <c r="O261" s="704"/>
      <c r="P261" s="704"/>
      <c r="Q261" s="704"/>
      <c r="R261" s="704"/>
      <c r="S261" s="704"/>
      <c r="T261" s="704"/>
      <c r="U261" s="704"/>
      <c r="V261" s="704"/>
      <c r="W261" s="704"/>
      <c r="X261" s="704"/>
      <c r="Y261" s="704"/>
    </row>
    <row r="262" spans="1:25" ht="15.75" customHeight="1">
      <c r="A262" s="662"/>
      <c r="B262" s="662"/>
      <c r="C262" s="662"/>
      <c r="D262" s="704"/>
      <c r="E262" s="704"/>
      <c r="F262" s="704"/>
      <c r="G262" s="893"/>
      <c r="H262" s="704"/>
      <c r="I262" s="704"/>
      <c r="J262" s="704"/>
      <c r="K262" s="704"/>
      <c r="L262" s="704"/>
      <c r="M262" s="893"/>
      <c r="N262" s="704"/>
      <c r="O262" s="704"/>
      <c r="P262" s="704"/>
      <c r="Q262" s="704"/>
      <c r="R262" s="704"/>
      <c r="S262" s="704"/>
      <c r="T262" s="704"/>
      <c r="U262" s="704"/>
      <c r="V262" s="704"/>
      <c r="W262" s="704"/>
      <c r="X262" s="704"/>
      <c r="Y262" s="704"/>
    </row>
    <row r="263" spans="1:25" ht="15.75" customHeight="1">
      <c r="A263" s="662"/>
      <c r="B263" s="662"/>
      <c r="C263" s="662"/>
      <c r="D263" s="704"/>
      <c r="E263" s="704"/>
      <c r="F263" s="704"/>
      <c r="G263" s="893"/>
      <c r="H263" s="704"/>
      <c r="I263" s="704"/>
      <c r="J263" s="704"/>
      <c r="K263" s="704"/>
      <c r="L263" s="704"/>
      <c r="M263" s="893"/>
      <c r="N263" s="704"/>
      <c r="O263" s="704"/>
      <c r="P263" s="704"/>
      <c r="Q263" s="704"/>
      <c r="R263" s="704"/>
      <c r="S263" s="704"/>
      <c r="T263" s="704"/>
      <c r="U263" s="704"/>
      <c r="V263" s="704"/>
      <c r="W263" s="704"/>
      <c r="X263" s="704"/>
      <c r="Y263" s="704"/>
    </row>
    <row r="264" spans="1:25" ht="15.75" customHeight="1">
      <c r="A264" s="662"/>
      <c r="B264" s="662"/>
      <c r="C264" s="662"/>
      <c r="D264" s="704"/>
      <c r="E264" s="704"/>
      <c r="F264" s="704"/>
      <c r="G264" s="893"/>
      <c r="H264" s="704"/>
      <c r="I264" s="704"/>
      <c r="J264" s="704"/>
      <c r="K264" s="704"/>
      <c r="L264" s="704"/>
      <c r="M264" s="893"/>
      <c r="N264" s="704"/>
      <c r="O264" s="704"/>
      <c r="P264" s="704"/>
      <c r="Q264" s="704"/>
      <c r="R264" s="704"/>
      <c r="S264" s="704"/>
      <c r="T264" s="704"/>
      <c r="U264" s="704"/>
      <c r="V264" s="704"/>
      <c r="W264" s="704"/>
      <c r="X264" s="704"/>
      <c r="Y264" s="704"/>
    </row>
    <row r="265" spans="1:25" ht="15.75" customHeight="1">
      <c r="A265" s="662"/>
      <c r="B265" s="662"/>
      <c r="C265" s="662"/>
      <c r="D265" s="704"/>
      <c r="E265" s="704"/>
      <c r="F265" s="704"/>
      <c r="G265" s="893"/>
      <c r="H265" s="704"/>
      <c r="I265" s="704"/>
      <c r="J265" s="704"/>
      <c r="K265" s="704"/>
      <c r="L265" s="704"/>
      <c r="M265" s="893"/>
      <c r="N265" s="704"/>
      <c r="O265" s="704"/>
      <c r="P265" s="704"/>
      <c r="Q265" s="704"/>
      <c r="R265" s="704"/>
      <c r="S265" s="704"/>
      <c r="T265" s="704"/>
      <c r="U265" s="704"/>
      <c r="V265" s="704"/>
      <c r="W265" s="704"/>
      <c r="X265" s="704"/>
      <c r="Y265" s="704"/>
    </row>
    <row r="266" spans="1:25" ht="15.75" customHeight="1">
      <c r="A266" s="662"/>
      <c r="B266" s="662"/>
      <c r="C266" s="662"/>
      <c r="D266" s="704"/>
      <c r="E266" s="704"/>
      <c r="F266" s="704"/>
      <c r="G266" s="893"/>
      <c r="H266" s="704"/>
      <c r="I266" s="704"/>
      <c r="J266" s="704"/>
      <c r="K266" s="704"/>
      <c r="L266" s="704"/>
      <c r="M266" s="893"/>
      <c r="N266" s="704"/>
      <c r="O266" s="704"/>
      <c r="P266" s="704"/>
      <c r="Q266" s="704"/>
      <c r="R266" s="704"/>
      <c r="S266" s="704"/>
      <c r="T266" s="704"/>
      <c r="U266" s="704"/>
      <c r="V266" s="704"/>
      <c r="W266" s="704"/>
      <c r="X266" s="704"/>
      <c r="Y266" s="704"/>
    </row>
    <row r="267" spans="1:25" ht="15.75" customHeight="1">
      <c r="A267" s="662"/>
      <c r="B267" s="662"/>
      <c r="C267" s="662"/>
      <c r="D267" s="704"/>
      <c r="E267" s="704"/>
      <c r="F267" s="704"/>
      <c r="G267" s="893"/>
      <c r="H267" s="704"/>
      <c r="I267" s="704"/>
      <c r="J267" s="704"/>
      <c r="K267" s="704"/>
      <c r="L267" s="704"/>
      <c r="M267" s="893"/>
      <c r="N267" s="704"/>
      <c r="O267" s="704"/>
      <c r="P267" s="704"/>
      <c r="Q267" s="704"/>
      <c r="R267" s="704"/>
      <c r="S267" s="704"/>
      <c r="T267" s="704"/>
      <c r="U267" s="704"/>
      <c r="V267" s="704"/>
      <c r="W267" s="704"/>
      <c r="X267" s="704"/>
      <c r="Y267" s="704"/>
    </row>
    <row r="268" spans="1:25" ht="15.75" customHeight="1">
      <c r="A268" s="662"/>
      <c r="B268" s="662"/>
      <c r="C268" s="662"/>
      <c r="D268" s="704"/>
      <c r="E268" s="704"/>
      <c r="F268" s="704"/>
      <c r="G268" s="893"/>
      <c r="H268" s="704"/>
      <c r="I268" s="704"/>
      <c r="J268" s="704"/>
      <c r="K268" s="704"/>
      <c r="L268" s="704"/>
      <c r="M268" s="893"/>
      <c r="N268" s="704"/>
      <c r="O268" s="704"/>
      <c r="P268" s="704"/>
      <c r="Q268" s="704"/>
      <c r="R268" s="704"/>
      <c r="S268" s="704"/>
      <c r="T268" s="704"/>
      <c r="U268" s="704"/>
      <c r="V268" s="704"/>
      <c r="W268" s="704"/>
      <c r="X268" s="704"/>
      <c r="Y268" s="704"/>
    </row>
    <row r="269" spans="1:25" ht="15.75" customHeight="1">
      <c r="A269" s="662"/>
      <c r="B269" s="662"/>
      <c r="C269" s="662"/>
      <c r="D269" s="704"/>
      <c r="E269" s="704"/>
      <c r="F269" s="704"/>
      <c r="G269" s="893"/>
      <c r="H269" s="704"/>
      <c r="I269" s="704"/>
      <c r="J269" s="704"/>
      <c r="K269" s="704"/>
      <c r="L269" s="704"/>
      <c r="M269" s="893"/>
      <c r="N269" s="704"/>
      <c r="O269" s="704"/>
      <c r="P269" s="704"/>
      <c r="Q269" s="704"/>
      <c r="R269" s="704"/>
      <c r="S269" s="704"/>
      <c r="T269" s="704"/>
      <c r="U269" s="704"/>
      <c r="V269" s="704"/>
      <c r="W269" s="704"/>
      <c r="X269" s="704"/>
      <c r="Y269" s="704"/>
    </row>
    <row r="270" spans="1:25" ht="15.75" customHeight="1">
      <c r="A270" s="662"/>
      <c r="B270" s="662"/>
      <c r="C270" s="662"/>
      <c r="D270" s="704"/>
      <c r="E270" s="704"/>
      <c r="F270" s="704"/>
      <c r="G270" s="893"/>
      <c r="H270" s="704"/>
      <c r="I270" s="704"/>
      <c r="J270" s="704"/>
      <c r="K270" s="704"/>
      <c r="L270" s="704"/>
      <c r="M270" s="893"/>
      <c r="N270" s="704"/>
      <c r="O270" s="704"/>
      <c r="P270" s="704"/>
      <c r="Q270" s="704"/>
      <c r="R270" s="704"/>
      <c r="S270" s="704"/>
      <c r="T270" s="704"/>
      <c r="U270" s="704"/>
      <c r="V270" s="704"/>
      <c r="W270" s="704"/>
      <c r="X270" s="704"/>
      <c r="Y270" s="704"/>
    </row>
    <row r="271" spans="1:25" ht="15.75" customHeight="1">
      <c r="A271" s="662"/>
      <c r="B271" s="662"/>
      <c r="C271" s="662"/>
      <c r="D271" s="704"/>
      <c r="E271" s="704"/>
      <c r="F271" s="704"/>
      <c r="G271" s="893"/>
      <c r="H271" s="704"/>
      <c r="I271" s="704"/>
      <c r="J271" s="704"/>
      <c r="K271" s="704"/>
      <c r="L271" s="704"/>
      <c r="M271" s="893"/>
      <c r="N271" s="704"/>
      <c r="O271" s="704"/>
      <c r="P271" s="704"/>
      <c r="Q271" s="704"/>
      <c r="R271" s="704"/>
      <c r="S271" s="704"/>
      <c r="T271" s="704"/>
      <c r="U271" s="704"/>
      <c r="V271" s="704"/>
      <c r="W271" s="704"/>
      <c r="X271" s="704"/>
      <c r="Y271" s="704"/>
    </row>
    <row r="272" spans="1:25" ht="15.75" customHeight="1">
      <c r="A272" s="662"/>
      <c r="B272" s="662"/>
      <c r="C272" s="662"/>
      <c r="D272" s="704"/>
      <c r="E272" s="704"/>
      <c r="F272" s="704"/>
      <c r="G272" s="893"/>
      <c r="H272" s="704"/>
      <c r="I272" s="704"/>
      <c r="J272" s="704"/>
      <c r="K272" s="704"/>
      <c r="L272" s="704"/>
      <c r="M272" s="893"/>
      <c r="N272" s="704"/>
      <c r="O272" s="704"/>
      <c r="P272" s="704"/>
      <c r="Q272" s="704"/>
      <c r="R272" s="704"/>
      <c r="S272" s="704"/>
      <c r="T272" s="704"/>
      <c r="U272" s="704"/>
      <c r="V272" s="704"/>
      <c r="W272" s="704"/>
      <c r="X272" s="704"/>
      <c r="Y272" s="704"/>
    </row>
    <row r="273" spans="1:25" ht="15.75" customHeight="1">
      <c r="A273" s="662"/>
      <c r="B273" s="662"/>
      <c r="C273" s="662"/>
      <c r="D273" s="704"/>
      <c r="E273" s="704"/>
      <c r="F273" s="704"/>
      <c r="G273" s="893"/>
      <c r="H273" s="704"/>
      <c r="I273" s="704"/>
      <c r="J273" s="704"/>
      <c r="K273" s="704"/>
      <c r="L273" s="704"/>
      <c r="M273" s="893"/>
      <c r="N273" s="704"/>
      <c r="O273" s="704"/>
      <c r="P273" s="704"/>
      <c r="Q273" s="704"/>
      <c r="R273" s="704"/>
      <c r="S273" s="704"/>
      <c r="T273" s="704"/>
      <c r="U273" s="704"/>
      <c r="V273" s="704"/>
      <c r="W273" s="704"/>
      <c r="X273" s="704"/>
      <c r="Y273" s="704"/>
    </row>
    <row r="274" spans="1:25" ht="15.75" customHeight="1">
      <c r="A274" s="662"/>
      <c r="B274" s="662"/>
      <c r="C274" s="662"/>
      <c r="D274" s="704"/>
      <c r="E274" s="704"/>
      <c r="F274" s="704"/>
      <c r="G274" s="893"/>
      <c r="H274" s="704"/>
      <c r="I274" s="704"/>
      <c r="J274" s="704"/>
      <c r="K274" s="704"/>
      <c r="L274" s="704"/>
      <c r="M274" s="893"/>
      <c r="N274" s="704"/>
      <c r="O274" s="704"/>
      <c r="P274" s="704"/>
      <c r="Q274" s="704"/>
      <c r="R274" s="704"/>
      <c r="S274" s="704"/>
      <c r="T274" s="704"/>
      <c r="U274" s="704"/>
      <c r="V274" s="704"/>
      <c r="W274" s="704"/>
      <c r="X274" s="704"/>
      <c r="Y274" s="704"/>
    </row>
    <row r="275" spans="1:25" ht="15.75" customHeight="1">
      <c r="A275" s="662"/>
      <c r="B275" s="662"/>
      <c r="C275" s="662"/>
      <c r="D275" s="704"/>
      <c r="E275" s="704"/>
      <c r="F275" s="704"/>
      <c r="G275" s="893"/>
      <c r="H275" s="704"/>
      <c r="I275" s="704"/>
      <c r="J275" s="704"/>
      <c r="K275" s="704"/>
      <c r="L275" s="704"/>
      <c r="M275" s="893"/>
      <c r="N275" s="704"/>
      <c r="O275" s="704"/>
      <c r="P275" s="704"/>
      <c r="Q275" s="704"/>
      <c r="R275" s="704"/>
      <c r="S275" s="704"/>
      <c r="T275" s="704"/>
      <c r="U275" s="704"/>
      <c r="V275" s="704"/>
      <c r="W275" s="704"/>
      <c r="X275" s="704"/>
      <c r="Y275" s="704"/>
    </row>
    <row r="276" spans="1:25" ht="15.75" customHeight="1">
      <c r="A276" s="662"/>
      <c r="B276" s="662"/>
      <c r="C276" s="662"/>
      <c r="D276" s="704"/>
      <c r="E276" s="704"/>
      <c r="F276" s="704"/>
      <c r="G276" s="893"/>
      <c r="H276" s="704"/>
      <c r="I276" s="704"/>
      <c r="J276" s="704"/>
      <c r="K276" s="704"/>
      <c r="L276" s="704"/>
      <c r="M276" s="893"/>
      <c r="N276" s="704"/>
      <c r="O276" s="704"/>
      <c r="P276" s="704"/>
      <c r="Q276" s="704"/>
      <c r="R276" s="704"/>
      <c r="S276" s="704"/>
      <c r="T276" s="704"/>
      <c r="U276" s="704"/>
      <c r="V276" s="704"/>
      <c r="W276" s="704"/>
      <c r="X276" s="704"/>
      <c r="Y276" s="704"/>
    </row>
    <row r="277" spans="1:25" ht="15.75" customHeight="1">
      <c r="A277" s="662"/>
      <c r="B277" s="662"/>
      <c r="C277" s="662"/>
      <c r="D277" s="704"/>
      <c r="E277" s="704"/>
      <c r="F277" s="704"/>
      <c r="G277" s="893"/>
      <c r="H277" s="704"/>
      <c r="I277" s="704"/>
      <c r="J277" s="704"/>
      <c r="K277" s="704"/>
      <c r="L277" s="704"/>
      <c r="M277" s="893"/>
      <c r="N277" s="704"/>
      <c r="O277" s="704"/>
      <c r="P277" s="704"/>
      <c r="Q277" s="704"/>
      <c r="R277" s="704"/>
      <c r="S277" s="704"/>
      <c r="T277" s="704"/>
      <c r="U277" s="704"/>
      <c r="V277" s="704"/>
      <c r="W277" s="704"/>
      <c r="X277" s="704"/>
      <c r="Y277" s="704"/>
    </row>
    <row r="278" spans="1:25" ht="15.75" customHeight="1">
      <c r="A278" s="662"/>
      <c r="B278" s="662"/>
      <c r="C278" s="662"/>
      <c r="D278" s="704"/>
      <c r="E278" s="704"/>
      <c r="F278" s="704"/>
      <c r="G278" s="893"/>
      <c r="H278" s="704"/>
      <c r="I278" s="704"/>
      <c r="J278" s="704"/>
      <c r="K278" s="704"/>
      <c r="L278" s="704"/>
      <c r="M278" s="893"/>
      <c r="N278" s="704"/>
      <c r="O278" s="704"/>
      <c r="P278" s="704"/>
      <c r="Q278" s="704"/>
      <c r="R278" s="704"/>
      <c r="S278" s="704"/>
      <c r="T278" s="704"/>
      <c r="U278" s="704"/>
      <c r="V278" s="704"/>
      <c r="W278" s="704"/>
      <c r="X278" s="704"/>
      <c r="Y278" s="704"/>
    </row>
    <row r="279" spans="1:25" ht="15.75" customHeight="1">
      <c r="A279" s="662"/>
      <c r="B279" s="662"/>
      <c r="C279" s="662"/>
      <c r="D279" s="704"/>
      <c r="E279" s="704"/>
      <c r="F279" s="704"/>
      <c r="G279" s="893"/>
      <c r="H279" s="704"/>
      <c r="I279" s="704"/>
      <c r="J279" s="704"/>
      <c r="K279" s="704"/>
      <c r="L279" s="704"/>
      <c r="M279" s="893"/>
      <c r="N279" s="704"/>
      <c r="O279" s="704"/>
      <c r="P279" s="704"/>
      <c r="Q279" s="704"/>
      <c r="R279" s="704"/>
      <c r="S279" s="704"/>
      <c r="T279" s="704"/>
      <c r="U279" s="704"/>
      <c r="V279" s="704"/>
      <c r="W279" s="704"/>
      <c r="X279" s="704"/>
      <c r="Y279" s="704"/>
    </row>
    <row r="280" spans="1:25" ht="15.75" customHeight="1">
      <c r="A280" s="662"/>
      <c r="B280" s="662"/>
      <c r="C280" s="662"/>
      <c r="D280" s="704"/>
      <c r="E280" s="704"/>
      <c r="F280" s="704"/>
      <c r="G280" s="893"/>
      <c r="H280" s="704"/>
      <c r="I280" s="704"/>
      <c r="J280" s="704"/>
      <c r="K280" s="704"/>
      <c r="L280" s="704"/>
      <c r="M280" s="893"/>
      <c r="N280" s="704"/>
      <c r="O280" s="704"/>
      <c r="P280" s="704"/>
      <c r="Q280" s="704"/>
      <c r="R280" s="704"/>
      <c r="S280" s="704"/>
      <c r="T280" s="704"/>
      <c r="U280" s="704"/>
      <c r="V280" s="704"/>
      <c r="W280" s="704"/>
      <c r="X280" s="704"/>
      <c r="Y280" s="704"/>
    </row>
    <row r="281" spans="1:25" ht="15.75" customHeight="1">
      <c r="A281" s="662"/>
      <c r="B281" s="662"/>
      <c r="C281" s="662"/>
      <c r="D281" s="704"/>
      <c r="E281" s="704"/>
      <c r="F281" s="704"/>
      <c r="G281" s="893"/>
      <c r="H281" s="704"/>
      <c r="I281" s="704"/>
      <c r="J281" s="704"/>
      <c r="K281" s="704"/>
      <c r="L281" s="704"/>
      <c r="M281" s="893"/>
      <c r="N281" s="704"/>
      <c r="O281" s="704"/>
      <c r="P281" s="704"/>
      <c r="Q281" s="704"/>
      <c r="R281" s="704"/>
      <c r="S281" s="704"/>
      <c r="T281" s="704"/>
      <c r="U281" s="704"/>
      <c r="V281" s="704"/>
      <c r="W281" s="704"/>
      <c r="X281" s="704"/>
      <c r="Y281" s="704"/>
    </row>
    <row r="282" spans="1:25" ht="15.75" customHeight="1">
      <c r="A282" s="662"/>
      <c r="B282" s="662"/>
      <c r="C282" s="662"/>
      <c r="D282" s="704"/>
      <c r="E282" s="704"/>
      <c r="F282" s="704"/>
      <c r="G282" s="893"/>
      <c r="H282" s="704"/>
      <c r="I282" s="704"/>
      <c r="J282" s="704"/>
      <c r="K282" s="704"/>
      <c r="L282" s="704"/>
      <c r="M282" s="893"/>
      <c r="N282" s="704"/>
      <c r="O282" s="704"/>
      <c r="P282" s="704"/>
      <c r="Q282" s="704"/>
      <c r="R282" s="704"/>
      <c r="S282" s="704"/>
      <c r="T282" s="704"/>
      <c r="U282" s="704"/>
      <c r="V282" s="704"/>
      <c r="W282" s="704"/>
      <c r="X282" s="704"/>
      <c r="Y282" s="704"/>
    </row>
    <row r="283" spans="1:25" ht="15.75" customHeight="1">
      <c r="A283" s="662"/>
      <c r="B283" s="662"/>
      <c r="C283" s="662"/>
      <c r="D283" s="704"/>
      <c r="E283" s="704"/>
      <c r="F283" s="704"/>
      <c r="G283" s="893"/>
      <c r="H283" s="704"/>
      <c r="I283" s="704"/>
      <c r="J283" s="704"/>
      <c r="K283" s="704"/>
      <c r="L283" s="704"/>
      <c r="M283" s="893"/>
      <c r="N283" s="704"/>
      <c r="O283" s="704"/>
      <c r="P283" s="704"/>
      <c r="Q283" s="704"/>
      <c r="R283" s="704"/>
      <c r="S283" s="704"/>
      <c r="T283" s="704"/>
      <c r="U283" s="704"/>
      <c r="V283" s="704"/>
      <c r="W283" s="704"/>
      <c r="X283" s="704"/>
      <c r="Y283" s="704"/>
    </row>
    <row r="284" spans="1:25" ht="15.75" customHeight="1">
      <c r="A284" s="662"/>
      <c r="B284" s="662"/>
      <c r="C284" s="662"/>
      <c r="D284" s="704"/>
      <c r="E284" s="704"/>
      <c r="F284" s="704"/>
      <c r="G284" s="893"/>
      <c r="H284" s="704"/>
      <c r="I284" s="704"/>
      <c r="J284" s="704"/>
      <c r="K284" s="704"/>
      <c r="L284" s="704"/>
      <c r="M284" s="893"/>
      <c r="N284" s="704"/>
      <c r="O284" s="704"/>
      <c r="P284" s="704"/>
      <c r="Q284" s="704"/>
      <c r="R284" s="704"/>
      <c r="S284" s="704"/>
      <c r="T284" s="704"/>
      <c r="U284" s="704"/>
      <c r="V284" s="704"/>
      <c r="W284" s="704"/>
      <c r="X284" s="704"/>
      <c r="Y284" s="704"/>
    </row>
    <row r="285" spans="1:25" ht="15.75" customHeight="1">
      <c r="A285" s="662"/>
      <c r="B285" s="662"/>
      <c r="C285" s="662"/>
      <c r="D285" s="704"/>
      <c r="E285" s="704"/>
      <c r="F285" s="704"/>
      <c r="G285" s="893"/>
      <c r="H285" s="704"/>
      <c r="I285" s="704"/>
      <c r="J285" s="704"/>
      <c r="K285" s="704"/>
      <c r="L285" s="704"/>
      <c r="M285" s="893"/>
      <c r="N285" s="704"/>
      <c r="O285" s="704"/>
      <c r="P285" s="704"/>
      <c r="Q285" s="704"/>
      <c r="R285" s="704"/>
      <c r="S285" s="704"/>
      <c r="T285" s="704"/>
      <c r="U285" s="704"/>
      <c r="V285" s="704"/>
      <c r="W285" s="704"/>
      <c r="X285" s="704"/>
      <c r="Y285" s="704"/>
    </row>
    <row r="286" spans="1:25" ht="15.75" customHeight="1">
      <c r="A286" s="662"/>
      <c r="B286" s="662"/>
      <c r="C286" s="662"/>
      <c r="D286" s="704"/>
      <c r="E286" s="704"/>
      <c r="F286" s="704"/>
      <c r="G286" s="893"/>
      <c r="H286" s="704"/>
      <c r="I286" s="704"/>
      <c r="J286" s="704"/>
      <c r="K286" s="704"/>
      <c r="L286" s="704"/>
      <c r="M286" s="893"/>
      <c r="N286" s="704"/>
      <c r="O286" s="704"/>
      <c r="P286" s="704"/>
      <c r="Q286" s="704"/>
      <c r="R286" s="704"/>
      <c r="S286" s="704"/>
      <c r="T286" s="704"/>
      <c r="U286" s="704"/>
      <c r="V286" s="704"/>
      <c r="W286" s="704"/>
      <c r="X286" s="704"/>
      <c r="Y286" s="704"/>
    </row>
    <row r="287" spans="1:25" ht="15.75" customHeight="1">
      <c r="A287" s="662"/>
      <c r="B287" s="662"/>
      <c r="C287" s="662"/>
      <c r="D287" s="704"/>
      <c r="E287" s="704"/>
      <c r="F287" s="704"/>
      <c r="G287" s="893"/>
      <c r="H287" s="704"/>
      <c r="I287" s="704"/>
      <c r="J287" s="704"/>
      <c r="K287" s="704"/>
      <c r="L287" s="704"/>
      <c r="M287" s="893"/>
      <c r="N287" s="704"/>
      <c r="O287" s="704"/>
      <c r="P287" s="704"/>
      <c r="Q287" s="704"/>
      <c r="R287" s="704"/>
      <c r="S287" s="704"/>
      <c r="T287" s="704"/>
      <c r="U287" s="704"/>
      <c r="V287" s="704"/>
      <c r="W287" s="704"/>
      <c r="X287" s="704"/>
      <c r="Y287" s="704"/>
    </row>
    <row r="288" spans="1:25" ht="15.75" customHeight="1">
      <c r="A288" s="662"/>
      <c r="B288" s="662"/>
      <c r="C288" s="662"/>
      <c r="D288" s="704"/>
      <c r="E288" s="704"/>
      <c r="F288" s="704"/>
      <c r="G288" s="893"/>
      <c r="H288" s="704"/>
      <c r="I288" s="704"/>
      <c r="J288" s="704"/>
      <c r="K288" s="704"/>
      <c r="L288" s="704"/>
      <c r="M288" s="893"/>
      <c r="N288" s="704"/>
      <c r="O288" s="704"/>
      <c r="P288" s="704"/>
      <c r="Q288" s="704"/>
      <c r="R288" s="704"/>
      <c r="S288" s="704"/>
      <c r="T288" s="704"/>
      <c r="U288" s="704"/>
      <c r="V288" s="704"/>
      <c r="W288" s="704"/>
      <c r="X288" s="704"/>
      <c r="Y288" s="704"/>
    </row>
    <row r="289" spans="1:25" ht="15.75" customHeight="1">
      <c r="A289" s="662"/>
      <c r="B289" s="662"/>
      <c r="C289" s="662"/>
      <c r="D289" s="704"/>
      <c r="E289" s="704"/>
      <c r="F289" s="704"/>
      <c r="G289" s="893"/>
      <c r="H289" s="704"/>
      <c r="I289" s="704"/>
      <c r="J289" s="704"/>
      <c r="K289" s="704"/>
      <c r="L289" s="704"/>
      <c r="M289" s="893"/>
      <c r="N289" s="704"/>
      <c r="O289" s="704"/>
      <c r="P289" s="704"/>
      <c r="Q289" s="704"/>
      <c r="R289" s="704"/>
      <c r="S289" s="704"/>
      <c r="T289" s="704"/>
      <c r="U289" s="704"/>
      <c r="V289" s="704"/>
      <c r="W289" s="704"/>
      <c r="X289" s="704"/>
      <c r="Y289" s="704"/>
    </row>
    <row r="290" spans="1:25" ht="15.75" customHeight="1">
      <c r="A290" s="662"/>
      <c r="B290" s="662"/>
      <c r="C290" s="662"/>
      <c r="D290" s="704"/>
      <c r="E290" s="704"/>
      <c r="F290" s="704"/>
      <c r="G290" s="893"/>
      <c r="H290" s="704"/>
      <c r="I290" s="704"/>
      <c r="J290" s="704"/>
      <c r="K290" s="704"/>
      <c r="L290" s="704"/>
      <c r="M290" s="893"/>
      <c r="N290" s="704"/>
      <c r="O290" s="704"/>
      <c r="P290" s="704"/>
      <c r="Q290" s="704"/>
      <c r="R290" s="704"/>
      <c r="S290" s="704"/>
      <c r="T290" s="704"/>
      <c r="U290" s="704"/>
      <c r="V290" s="704"/>
      <c r="W290" s="704"/>
      <c r="X290" s="704"/>
      <c r="Y290" s="704"/>
    </row>
    <row r="291" spans="1:25" ht="15.75" customHeight="1">
      <c r="A291" s="662"/>
      <c r="B291" s="662"/>
      <c r="C291" s="662"/>
      <c r="D291" s="704"/>
      <c r="E291" s="704"/>
      <c r="F291" s="704"/>
      <c r="G291" s="893"/>
      <c r="H291" s="704"/>
      <c r="I291" s="704"/>
      <c r="J291" s="704"/>
      <c r="K291" s="704"/>
      <c r="L291" s="704"/>
      <c r="M291" s="893"/>
      <c r="N291" s="704"/>
      <c r="O291" s="704"/>
      <c r="P291" s="704"/>
      <c r="Q291" s="704"/>
      <c r="R291" s="704"/>
      <c r="S291" s="704"/>
      <c r="T291" s="704"/>
      <c r="U291" s="704"/>
      <c r="V291" s="704"/>
      <c r="W291" s="704"/>
      <c r="X291" s="704"/>
      <c r="Y291" s="704"/>
    </row>
    <row r="292" spans="1:25" ht="15.75" customHeight="1">
      <c r="A292" s="662"/>
      <c r="B292" s="662"/>
      <c r="C292" s="662"/>
      <c r="D292" s="704"/>
      <c r="E292" s="704"/>
      <c r="F292" s="704"/>
      <c r="G292" s="893"/>
      <c r="H292" s="704"/>
      <c r="I292" s="704"/>
      <c r="J292" s="704"/>
      <c r="K292" s="704"/>
      <c r="L292" s="704"/>
      <c r="M292" s="893"/>
      <c r="N292" s="704"/>
      <c r="O292" s="704"/>
      <c r="P292" s="704"/>
      <c r="Q292" s="704"/>
      <c r="R292" s="704"/>
      <c r="S292" s="704"/>
      <c r="T292" s="704"/>
      <c r="U292" s="704"/>
      <c r="V292" s="704"/>
      <c r="W292" s="704"/>
      <c r="X292" s="704"/>
      <c r="Y292" s="704"/>
    </row>
    <row r="293" spans="1:25" ht="15.75" customHeight="1">
      <c r="A293" s="662"/>
      <c r="B293" s="662"/>
      <c r="C293" s="662"/>
      <c r="D293" s="704"/>
      <c r="E293" s="704"/>
      <c r="F293" s="704"/>
      <c r="G293" s="893"/>
      <c r="H293" s="704"/>
      <c r="I293" s="704"/>
      <c r="J293" s="704"/>
      <c r="K293" s="704"/>
      <c r="L293" s="704"/>
      <c r="M293" s="893"/>
      <c r="N293" s="704"/>
      <c r="O293" s="704"/>
      <c r="P293" s="704"/>
      <c r="Q293" s="704"/>
      <c r="R293" s="704"/>
      <c r="S293" s="704"/>
      <c r="T293" s="704"/>
      <c r="U293" s="704"/>
      <c r="V293" s="704"/>
      <c r="W293" s="704"/>
      <c r="X293" s="704"/>
      <c r="Y293" s="704"/>
    </row>
    <row r="294" spans="1:25" ht="15.75" customHeight="1">
      <c r="A294" s="662"/>
      <c r="B294" s="662"/>
      <c r="C294" s="662"/>
      <c r="D294" s="704"/>
      <c r="E294" s="704"/>
      <c r="F294" s="704"/>
      <c r="G294" s="893"/>
      <c r="H294" s="704"/>
      <c r="I294" s="704"/>
      <c r="J294" s="704"/>
      <c r="K294" s="704"/>
      <c r="L294" s="704"/>
      <c r="M294" s="893"/>
      <c r="N294" s="704"/>
      <c r="O294" s="704"/>
      <c r="P294" s="704"/>
      <c r="Q294" s="704"/>
      <c r="R294" s="704"/>
      <c r="S294" s="704"/>
      <c r="T294" s="704"/>
      <c r="U294" s="704"/>
      <c r="V294" s="704"/>
      <c r="W294" s="704"/>
      <c r="X294" s="704"/>
      <c r="Y294" s="704"/>
    </row>
    <row r="295" spans="1:25" ht="15.75" customHeight="1">
      <c r="A295" s="662"/>
      <c r="B295" s="662"/>
      <c r="C295" s="662"/>
      <c r="D295" s="704"/>
      <c r="E295" s="704"/>
      <c r="F295" s="704"/>
      <c r="G295" s="893"/>
      <c r="H295" s="704"/>
      <c r="I295" s="704"/>
      <c r="J295" s="704"/>
      <c r="K295" s="704"/>
      <c r="L295" s="704"/>
      <c r="M295" s="893"/>
      <c r="N295" s="704"/>
      <c r="O295" s="704"/>
      <c r="P295" s="704"/>
      <c r="Q295" s="704"/>
      <c r="R295" s="704"/>
      <c r="S295" s="704"/>
      <c r="T295" s="704"/>
      <c r="U295" s="704"/>
      <c r="V295" s="704"/>
      <c r="W295" s="704"/>
      <c r="X295" s="704"/>
      <c r="Y295" s="704"/>
    </row>
    <row r="296" spans="1:25" ht="15.75" customHeight="1">
      <c r="A296" s="662"/>
      <c r="B296" s="662"/>
      <c r="C296" s="662"/>
      <c r="D296" s="704"/>
      <c r="E296" s="704"/>
      <c r="F296" s="704"/>
      <c r="G296" s="893"/>
      <c r="H296" s="704"/>
      <c r="I296" s="704"/>
      <c r="J296" s="704"/>
      <c r="K296" s="704"/>
      <c r="L296" s="704"/>
      <c r="M296" s="893"/>
      <c r="N296" s="704"/>
      <c r="O296" s="704"/>
      <c r="P296" s="704"/>
      <c r="Q296" s="704"/>
      <c r="R296" s="704"/>
      <c r="S296" s="704"/>
      <c r="T296" s="704"/>
      <c r="U296" s="704"/>
      <c r="V296" s="704"/>
      <c r="W296" s="704"/>
      <c r="X296" s="704"/>
      <c r="Y296" s="704"/>
    </row>
    <row r="297" spans="1:25" ht="15.75" customHeight="1">
      <c r="A297" s="662"/>
      <c r="B297" s="662"/>
      <c r="C297" s="662"/>
      <c r="D297" s="704"/>
      <c r="E297" s="704"/>
      <c r="F297" s="704"/>
      <c r="G297" s="893"/>
      <c r="H297" s="704"/>
      <c r="I297" s="704"/>
      <c r="J297" s="704"/>
      <c r="K297" s="704"/>
      <c r="L297" s="704"/>
      <c r="M297" s="893"/>
      <c r="N297" s="704"/>
      <c r="O297" s="704"/>
      <c r="P297" s="704"/>
      <c r="Q297" s="704"/>
      <c r="R297" s="704"/>
      <c r="S297" s="704"/>
      <c r="T297" s="704"/>
      <c r="U297" s="704"/>
      <c r="V297" s="704"/>
      <c r="W297" s="704"/>
      <c r="X297" s="704"/>
      <c r="Y297" s="704"/>
    </row>
    <row r="298" spans="1:25" ht="15.75" customHeight="1">
      <c r="A298" s="662"/>
      <c r="B298" s="662"/>
      <c r="C298" s="662"/>
      <c r="D298" s="704"/>
      <c r="E298" s="704"/>
      <c r="F298" s="704"/>
      <c r="G298" s="893"/>
      <c r="H298" s="704"/>
      <c r="I298" s="704"/>
      <c r="J298" s="704"/>
      <c r="K298" s="704"/>
      <c r="L298" s="704"/>
      <c r="M298" s="893"/>
      <c r="N298" s="704"/>
      <c r="O298" s="704"/>
      <c r="P298" s="704"/>
      <c r="Q298" s="704"/>
      <c r="R298" s="704"/>
      <c r="S298" s="704"/>
      <c r="T298" s="704"/>
      <c r="U298" s="704"/>
      <c r="V298" s="704"/>
      <c r="W298" s="704"/>
      <c r="X298" s="704"/>
      <c r="Y298" s="704"/>
    </row>
    <row r="299" spans="1:25" ht="15.75" customHeight="1">
      <c r="A299" s="662"/>
      <c r="B299" s="662"/>
      <c r="C299" s="662"/>
      <c r="D299" s="704"/>
      <c r="E299" s="704"/>
      <c r="F299" s="704"/>
      <c r="G299" s="893"/>
      <c r="H299" s="704"/>
      <c r="I299" s="704"/>
      <c r="J299" s="704"/>
      <c r="K299" s="704"/>
      <c r="L299" s="704"/>
      <c r="M299" s="893"/>
      <c r="N299" s="704"/>
      <c r="O299" s="704"/>
      <c r="P299" s="704"/>
      <c r="Q299" s="704"/>
      <c r="R299" s="704"/>
      <c r="S299" s="704"/>
      <c r="T299" s="704"/>
      <c r="U299" s="704"/>
      <c r="V299" s="704"/>
      <c r="W299" s="704"/>
      <c r="X299" s="704"/>
      <c r="Y299" s="704"/>
    </row>
    <row r="300" spans="1:25" ht="15.75" customHeight="1">
      <c r="A300" s="662"/>
      <c r="B300" s="662"/>
      <c r="C300" s="662"/>
      <c r="D300" s="704"/>
      <c r="E300" s="704"/>
      <c r="F300" s="704"/>
      <c r="G300" s="893"/>
      <c r="H300" s="704"/>
      <c r="I300" s="704"/>
      <c r="J300" s="704"/>
      <c r="K300" s="704"/>
      <c r="L300" s="704"/>
      <c r="M300" s="893"/>
      <c r="N300" s="704"/>
      <c r="O300" s="704"/>
      <c r="P300" s="704"/>
      <c r="Q300" s="704"/>
      <c r="R300" s="704"/>
      <c r="S300" s="704"/>
      <c r="T300" s="704"/>
      <c r="U300" s="704"/>
      <c r="V300" s="704"/>
      <c r="W300" s="704"/>
      <c r="X300" s="704"/>
      <c r="Y300" s="704"/>
    </row>
    <row r="301" spans="1:25" ht="15.75" customHeight="1">
      <c r="A301" s="662"/>
      <c r="B301" s="662"/>
      <c r="C301" s="662"/>
      <c r="D301" s="704"/>
      <c r="E301" s="704"/>
      <c r="F301" s="704"/>
      <c r="G301" s="893"/>
      <c r="H301" s="704"/>
      <c r="I301" s="704"/>
      <c r="J301" s="704"/>
      <c r="K301" s="704"/>
      <c r="L301" s="704"/>
      <c r="M301" s="893"/>
      <c r="N301" s="704"/>
      <c r="O301" s="704"/>
      <c r="P301" s="704"/>
      <c r="Q301" s="704"/>
      <c r="R301" s="704"/>
      <c r="S301" s="704"/>
      <c r="T301" s="704"/>
      <c r="U301" s="704"/>
      <c r="V301" s="704"/>
      <c r="W301" s="704"/>
      <c r="X301" s="704"/>
      <c r="Y301" s="704"/>
    </row>
    <row r="302" spans="1:25" ht="15.75" customHeight="1">
      <c r="A302" s="662"/>
      <c r="B302" s="662"/>
      <c r="C302" s="662"/>
      <c r="D302" s="704"/>
      <c r="E302" s="704"/>
      <c r="F302" s="704"/>
      <c r="G302" s="893"/>
      <c r="H302" s="704"/>
      <c r="I302" s="704"/>
      <c r="J302" s="704"/>
      <c r="K302" s="704"/>
      <c r="L302" s="704"/>
      <c r="M302" s="893"/>
      <c r="N302" s="704"/>
      <c r="O302" s="704"/>
      <c r="P302" s="704"/>
      <c r="Q302" s="704"/>
      <c r="R302" s="704"/>
      <c r="S302" s="704"/>
      <c r="T302" s="704"/>
      <c r="U302" s="704"/>
      <c r="V302" s="704"/>
      <c r="W302" s="704"/>
      <c r="X302" s="704"/>
      <c r="Y302" s="704"/>
    </row>
    <row r="303" spans="1:25" ht="15.75" customHeight="1">
      <c r="A303" s="662"/>
      <c r="B303" s="662"/>
      <c r="C303" s="662"/>
      <c r="D303" s="704"/>
      <c r="E303" s="704"/>
      <c r="F303" s="704"/>
      <c r="G303" s="893"/>
      <c r="H303" s="704"/>
      <c r="I303" s="704"/>
      <c r="J303" s="704"/>
      <c r="K303" s="704"/>
      <c r="L303" s="704"/>
      <c r="M303" s="893"/>
      <c r="N303" s="704"/>
      <c r="O303" s="704"/>
      <c r="P303" s="704"/>
      <c r="Q303" s="704"/>
      <c r="R303" s="704"/>
      <c r="S303" s="704"/>
      <c r="T303" s="704"/>
      <c r="U303" s="704"/>
      <c r="V303" s="704"/>
      <c r="W303" s="704"/>
      <c r="X303" s="704"/>
      <c r="Y303" s="704"/>
    </row>
    <row r="304" spans="1:25" ht="15.75" customHeight="1">
      <c r="A304" s="662"/>
      <c r="B304" s="662"/>
      <c r="C304" s="662"/>
      <c r="D304" s="704"/>
      <c r="E304" s="704"/>
      <c r="F304" s="704"/>
      <c r="G304" s="893"/>
      <c r="H304" s="704"/>
      <c r="I304" s="704"/>
      <c r="J304" s="704"/>
      <c r="K304" s="704"/>
      <c r="L304" s="704"/>
      <c r="M304" s="893"/>
      <c r="N304" s="704"/>
      <c r="O304" s="704"/>
      <c r="P304" s="704"/>
      <c r="Q304" s="704"/>
      <c r="R304" s="704"/>
      <c r="S304" s="704"/>
      <c r="T304" s="704"/>
      <c r="U304" s="704"/>
      <c r="V304" s="704"/>
      <c r="W304" s="704"/>
      <c r="X304" s="704"/>
      <c r="Y304" s="704"/>
    </row>
    <row r="305" spans="1:25" ht="15.75" customHeight="1">
      <c r="A305" s="662"/>
      <c r="B305" s="662"/>
      <c r="C305" s="662"/>
      <c r="D305" s="704"/>
      <c r="E305" s="704"/>
      <c r="F305" s="704"/>
      <c r="G305" s="893"/>
      <c r="H305" s="704"/>
      <c r="I305" s="704"/>
      <c r="J305" s="704"/>
      <c r="K305" s="704"/>
      <c r="L305" s="704"/>
      <c r="M305" s="893"/>
      <c r="N305" s="704"/>
      <c r="O305" s="704"/>
      <c r="P305" s="704"/>
      <c r="Q305" s="704"/>
      <c r="R305" s="704"/>
      <c r="S305" s="704"/>
      <c r="T305" s="704"/>
      <c r="U305" s="704"/>
      <c r="V305" s="704"/>
      <c r="W305" s="704"/>
      <c r="X305" s="704"/>
      <c r="Y305" s="704"/>
    </row>
    <row r="306" spans="1:25" ht="15.75" customHeight="1">
      <c r="A306" s="662"/>
      <c r="B306" s="662"/>
      <c r="C306" s="662"/>
      <c r="D306" s="704"/>
      <c r="E306" s="704"/>
      <c r="F306" s="704"/>
      <c r="G306" s="893"/>
      <c r="H306" s="704"/>
      <c r="I306" s="704"/>
      <c r="J306" s="704"/>
      <c r="K306" s="704"/>
      <c r="L306" s="704"/>
      <c r="M306" s="893"/>
      <c r="N306" s="704"/>
      <c r="O306" s="704"/>
      <c r="P306" s="704"/>
      <c r="Q306" s="704"/>
      <c r="R306" s="704"/>
      <c r="S306" s="704"/>
      <c r="T306" s="704"/>
      <c r="U306" s="704"/>
      <c r="V306" s="704"/>
      <c r="W306" s="704"/>
      <c r="X306" s="704"/>
      <c r="Y306" s="704"/>
    </row>
    <row r="307" spans="1:25" ht="15.75" customHeight="1">
      <c r="A307" s="662"/>
      <c r="B307" s="662"/>
      <c r="C307" s="662"/>
      <c r="D307" s="704"/>
      <c r="E307" s="704"/>
      <c r="F307" s="704"/>
      <c r="G307" s="893"/>
      <c r="H307" s="704"/>
      <c r="I307" s="704"/>
      <c r="J307" s="704"/>
      <c r="K307" s="704"/>
      <c r="L307" s="704"/>
      <c r="M307" s="893"/>
      <c r="N307" s="704"/>
      <c r="O307" s="704"/>
      <c r="P307" s="704"/>
      <c r="Q307" s="704"/>
      <c r="R307" s="704"/>
      <c r="S307" s="704"/>
      <c r="T307" s="704"/>
      <c r="U307" s="704"/>
      <c r="V307" s="704"/>
      <c r="W307" s="704"/>
      <c r="X307" s="704"/>
      <c r="Y307" s="704"/>
    </row>
    <row r="308" spans="1:25" ht="15.75" customHeight="1">
      <c r="A308" s="662"/>
      <c r="B308" s="662"/>
      <c r="C308" s="662"/>
      <c r="D308" s="704"/>
      <c r="E308" s="704"/>
      <c r="F308" s="704"/>
      <c r="G308" s="893"/>
      <c r="H308" s="704"/>
      <c r="I308" s="704"/>
      <c r="J308" s="704"/>
      <c r="K308" s="704"/>
      <c r="L308" s="704"/>
      <c r="M308" s="893"/>
      <c r="N308" s="704"/>
      <c r="O308" s="704"/>
      <c r="P308" s="704"/>
      <c r="Q308" s="704"/>
      <c r="R308" s="704"/>
      <c r="S308" s="704"/>
      <c r="T308" s="704"/>
      <c r="U308" s="704"/>
      <c r="V308" s="704"/>
      <c r="W308" s="704"/>
      <c r="X308" s="704"/>
      <c r="Y308" s="704"/>
    </row>
    <row r="309" spans="1:25" ht="15.75" customHeight="1">
      <c r="A309" s="662"/>
      <c r="B309" s="662"/>
      <c r="C309" s="662"/>
      <c r="D309" s="704"/>
      <c r="E309" s="704"/>
      <c r="F309" s="704"/>
      <c r="G309" s="893"/>
      <c r="H309" s="704"/>
      <c r="I309" s="704"/>
      <c r="J309" s="704"/>
      <c r="K309" s="704"/>
      <c r="L309" s="704"/>
      <c r="M309" s="893"/>
      <c r="N309" s="704"/>
      <c r="O309" s="704"/>
      <c r="P309" s="704"/>
      <c r="Q309" s="704"/>
      <c r="R309" s="704"/>
      <c r="S309" s="704"/>
      <c r="T309" s="704"/>
      <c r="U309" s="704"/>
      <c r="V309" s="704"/>
      <c r="W309" s="704"/>
      <c r="X309" s="704"/>
      <c r="Y309" s="704"/>
    </row>
    <row r="310" spans="1:25" ht="15.75" customHeight="1">
      <c r="A310" s="662"/>
      <c r="B310" s="662"/>
      <c r="C310" s="662"/>
      <c r="D310" s="704"/>
      <c r="E310" s="704"/>
      <c r="F310" s="704"/>
      <c r="G310" s="893"/>
      <c r="H310" s="704"/>
      <c r="I310" s="704"/>
      <c r="J310" s="704"/>
      <c r="K310" s="704"/>
      <c r="L310" s="704"/>
      <c r="M310" s="893"/>
      <c r="N310" s="704"/>
      <c r="O310" s="704"/>
      <c r="P310" s="704"/>
      <c r="Q310" s="704"/>
      <c r="R310" s="704"/>
      <c r="S310" s="704"/>
      <c r="T310" s="704"/>
      <c r="U310" s="704"/>
      <c r="V310" s="704"/>
      <c r="W310" s="704"/>
      <c r="X310" s="704"/>
      <c r="Y310" s="704"/>
    </row>
    <row r="311" spans="1:25" ht="15.75" customHeight="1">
      <c r="A311" s="662"/>
      <c r="B311" s="662"/>
      <c r="C311" s="662"/>
      <c r="D311" s="704"/>
      <c r="E311" s="704"/>
      <c r="F311" s="704"/>
      <c r="G311" s="893"/>
      <c r="H311" s="704"/>
      <c r="I311" s="704"/>
      <c r="J311" s="704"/>
      <c r="K311" s="704"/>
      <c r="L311" s="704"/>
      <c r="M311" s="893"/>
      <c r="N311" s="704"/>
      <c r="O311" s="704"/>
      <c r="P311" s="704"/>
      <c r="Q311" s="704"/>
      <c r="R311" s="704"/>
      <c r="S311" s="704"/>
      <c r="T311" s="704"/>
      <c r="U311" s="704"/>
      <c r="V311" s="704"/>
      <c r="W311" s="704"/>
      <c r="X311" s="704"/>
      <c r="Y311" s="704"/>
    </row>
    <row r="312" spans="1:25" ht="15.75" customHeight="1">
      <c r="A312" s="662"/>
      <c r="B312" s="662"/>
      <c r="C312" s="662"/>
      <c r="D312" s="704"/>
      <c r="E312" s="704"/>
      <c r="F312" s="704"/>
      <c r="G312" s="893"/>
      <c r="H312" s="704"/>
      <c r="I312" s="704"/>
      <c r="J312" s="704"/>
      <c r="K312" s="704"/>
      <c r="L312" s="704"/>
      <c r="M312" s="893"/>
      <c r="N312" s="704"/>
      <c r="O312" s="704"/>
      <c r="P312" s="704"/>
      <c r="Q312" s="704"/>
      <c r="R312" s="704"/>
      <c r="S312" s="704"/>
      <c r="T312" s="704"/>
      <c r="U312" s="704"/>
      <c r="V312" s="704"/>
      <c r="W312" s="704"/>
      <c r="X312" s="704"/>
      <c r="Y312" s="704"/>
    </row>
    <row r="313" spans="1:25" ht="15.75" customHeight="1">
      <c r="A313" s="662"/>
      <c r="B313" s="662"/>
      <c r="C313" s="662"/>
      <c r="D313" s="704"/>
      <c r="E313" s="704"/>
      <c r="F313" s="704"/>
      <c r="G313" s="893"/>
      <c r="H313" s="704"/>
      <c r="I313" s="704"/>
      <c r="J313" s="704"/>
      <c r="K313" s="704"/>
      <c r="L313" s="704"/>
      <c r="M313" s="893"/>
      <c r="N313" s="704"/>
      <c r="O313" s="704"/>
      <c r="P313" s="704"/>
      <c r="Q313" s="704"/>
      <c r="R313" s="704"/>
      <c r="S313" s="704"/>
      <c r="T313" s="704"/>
      <c r="U313" s="704"/>
      <c r="V313" s="704"/>
      <c r="W313" s="704"/>
      <c r="X313" s="704"/>
      <c r="Y313" s="704"/>
    </row>
    <row r="314" spans="1:25" ht="15.75" customHeight="1">
      <c r="A314" s="662"/>
      <c r="B314" s="662"/>
      <c r="C314" s="662"/>
      <c r="D314" s="704"/>
      <c r="E314" s="704"/>
      <c r="F314" s="704"/>
      <c r="G314" s="893"/>
      <c r="H314" s="704"/>
      <c r="I314" s="704"/>
      <c r="J314" s="704"/>
      <c r="K314" s="704"/>
      <c r="L314" s="704"/>
      <c r="M314" s="893"/>
      <c r="N314" s="704"/>
      <c r="O314" s="704"/>
      <c r="P314" s="704"/>
      <c r="Q314" s="704"/>
      <c r="R314" s="704"/>
      <c r="S314" s="704"/>
      <c r="T314" s="704"/>
      <c r="U314" s="704"/>
      <c r="V314" s="704"/>
      <c r="W314" s="704"/>
      <c r="X314" s="704"/>
      <c r="Y314" s="704"/>
    </row>
    <row r="315" spans="1:25" ht="15.75" customHeight="1">
      <c r="A315" s="662"/>
      <c r="B315" s="662"/>
      <c r="C315" s="662"/>
      <c r="D315" s="704"/>
      <c r="E315" s="704"/>
      <c r="F315" s="704"/>
      <c r="G315" s="893"/>
      <c r="H315" s="704"/>
      <c r="I315" s="704"/>
      <c r="J315" s="704"/>
      <c r="K315" s="704"/>
      <c r="L315" s="704"/>
      <c r="M315" s="893"/>
      <c r="N315" s="704"/>
      <c r="O315" s="704"/>
      <c r="P315" s="704"/>
      <c r="Q315" s="704"/>
      <c r="R315" s="704"/>
      <c r="S315" s="704"/>
      <c r="T315" s="704"/>
      <c r="U315" s="704"/>
      <c r="V315" s="704"/>
      <c r="W315" s="704"/>
      <c r="X315" s="704"/>
      <c r="Y315" s="704"/>
    </row>
    <row r="316" spans="1:25" ht="15.75" customHeight="1">
      <c r="A316" s="662"/>
      <c r="B316" s="662"/>
      <c r="C316" s="662"/>
      <c r="D316" s="704"/>
      <c r="E316" s="704"/>
      <c r="F316" s="704"/>
      <c r="G316" s="893"/>
      <c r="H316" s="704"/>
      <c r="I316" s="704"/>
      <c r="J316" s="704"/>
      <c r="K316" s="704"/>
      <c r="L316" s="704"/>
      <c r="M316" s="893"/>
      <c r="N316" s="704"/>
      <c r="O316" s="704"/>
      <c r="P316" s="704"/>
      <c r="Q316" s="704"/>
      <c r="R316" s="704"/>
      <c r="S316" s="704"/>
      <c r="T316" s="704"/>
      <c r="U316" s="704"/>
      <c r="V316" s="704"/>
      <c r="W316" s="704"/>
      <c r="X316" s="704"/>
      <c r="Y316" s="704"/>
    </row>
    <row r="317" spans="1:25" ht="15.75" customHeight="1">
      <c r="A317" s="662"/>
      <c r="B317" s="662"/>
      <c r="C317" s="662"/>
      <c r="D317" s="704"/>
      <c r="E317" s="704"/>
      <c r="F317" s="704"/>
      <c r="G317" s="893"/>
      <c r="H317" s="704"/>
      <c r="I317" s="704"/>
      <c r="J317" s="704"/>
      <c r="K317" s="704"/>
      <c r="L317" s="704"/>
      <c r="M317" s="893"/>
      <c r="N317" s="704"/>
      <c r="O317" s="704"/>
      <c r="P317" s="704"/>
      <c r="Q317" s="704"/>
      <c r="R317" s="704"/>
      <c r="S317" s="704"/>
      <c r="T317" s="704"/>
      <c r="U317" s="704"/>
      <c r="V317" s="704"/>
      <c r="W317" s="704"/>
      <c r="X317" s="704"/>
      <c r="Y317" s="704"/>
    </row>
    <row r="318" spans="1:25" ht="15.75" customHeight="1">
      <c r="A318" s="662"/>
      <c r="B318" s="662"/>
      <c r="C318" s="662"/>
      <c r="D318" s="704"/>
      <c r="E318" s="704"/>
      <c r="F318" s="704"/>
      <c r="G318" s="893"/>
      <c r="H318" s="704"/>
      <c r="I318" s="704"/>
      <c r="J318" s="704"/>
      <c r="K318" s="704"/>
      <c r="L318" s="704"/>
      <c r="M318" s="893"/>
      <c r="N318" s="704"/>
      <c r="O318" s="704"/>
      <c r="P318" s="704"/>
      <c r="Q318" s="704"/>
      <c r="R318" s="704"/>
      <c r="S318" s="704"/>
      <c r="T318" s="704"/>
      <c r="U318" s="704"/>
      <c r="V318" s="704"/>
      <c r="W318" s="704"/>
      <c r="X318" s="704"/>
      <c r="Y318" s="704"/>
    </row>
    <row r="319" spans="1:25" ht="15.75" customHeight="1">
      <c r="A319" s="662"/>
      <c r="B319" s="662"/>
      <c r="C319" s="662"/>
      <c r="D319" s="704"/>
      <c r="E319" s="704"/>
      <c r="F319" s="704"/>
      <c r="G319" s="893"/>
      <c r="H319" s="704"/>
      <c r="I319" s="704"/>
      <c r="J319" s="704"/>
      <c r="K319" s="704"/>
      <c r="L319" s="704"/>
      <c r="M319" s="893"/>
      <c r="N319" s="704"/>
      <c r="O319" s="704"/>
      <c r="P319" s="704"/>
      <c r="Q319" s="704"/>
      <c r="R319" s="704"/>
      <c r="S319" s="704"/>
      <c r="T319" s="704"/>
      <c r="U319" s="704"/>
      <c r="V319" s="704"/>
      <c r="W319" s="704"/>
      <c r="X319" s="704"/>
      <c r="Y319" s="704"/>
    </row>
    <row r="320" spans="1:25" ht="15.75" customHeight="1">
      <c r="A320" s="662"/>
      <c r="B320" s="662"/>
      <c r="C320" s="662"/>
      <c r="D320" s="704"/>
      <c r="E320" s="704"/>
      <c r="F320" s="704"/>
      <c r="G320" s="893"/>
      <c r="H320" s="704"/>
      <c r="I320" s="704"/>
      <c r="J320" s="704"/>
      <c r="K320" s="704"/>
      <c r="L320" s="704"/>
      <c r="M320" s="893"/>
      <c r="N320" s="704"/>
      <c r="O320" s="704"/>
      <c r="P320" s="704"/>
      <c r="Q320" s="704"/>
      <c r="R320" s="704"/>
      <c r="S320" s="704"/>
      <c r="T320" s="704"/>
      <c r="U320" s="704"/>
      <c r="V320" s="704"/>
      <c r="W320" s="704"/>
      <c r="X320" s="704"/>
      <c r="Y320" s="704"/>
    </row>
    <row r="321" spans="1:25" ht="15.75" customHeight="1">
      <c r="A321" s="662"/>
      <c r="B321" s="662"/>
      <c r="C321" s="662"/>
      <c r="D321" s="704"/>
      <c r="E321" s="704"/>
      <c r="F321" s="704"/>
      <c r="G321" s="893"/>
      <c r="H321" s="704"/>
      <c r="I321" s="704"/>
      <c r="J321" s="704"/>
      <c r="K321" s="704"/>
      <c r="L321" s="704"/>
      <c r="M321" s="893"/>
      <c r="N321" s="704"/>
      <c r="O321" s="704"/>
      <c r="P321" s="704"/>
      <c r="Q321" s="704"/>
      <c r="R321" s="704"/>
      <c r="S321" s="704"/>
      <c r="T321" s="704"/>
      <c r="U321" s="704"/>
      <c r="V321" s="704"/>
      <c r="W321" s="704"/>
      <c r="X321" s="704"/>
      <c r="Y321" s="704"/>
    </row>
    <row r="322" spans="1:25" ht="15.75" customHeight="1">
      <c r="A322" s="662"/>
      <c r="B322" s="662"/>
      <c r="C322" s="662"/>
      <c r="D322" s="704"/>
      <c r="E322" s="704"/>
      <c r="F322" s="704"/>
      <c r="G322" s="893"/>
      <c r="H322" s="704"/>
      <c r="I322" s="704"/>
      <c r="J322" s="704"/>
      <c r="K322" s="704"/>
      <c r="L322" s="704"/>
      <c r="M322" s="893"/>
      <c r="N322" s="704"/>
      <c r="O322" s="704"/>
      <c r="P322" s="704"/>
      <c r="Q322" s="704"/>
      <c r="R322" s="704"/>
      <c r="S322" s="704"/>
      <c r="T322" s="704"/>
      <c r="U322" s="704"/>
      <c r="V322" s="704"/>
      <c r="W322" s="704"/>
      <c r="X322" s="704"/>
      <c r="Y322" s="704"/>
    </row>
    <row r="323" spans="1:25" ht="15.75" customHeight="1">
      <c r="A323" s="662"/>
      <c r="B323" s="662"/>
      <c r="C323" s="662"/>
      <c r="D323" s="704"/>
      <c r="E323" s="704"/>
      <c r="F323" s="704"/>
      <c r="G323" s="893"/>
      <c r="H323" s="704"/>
      <c r="I323" s="704"/>
      <c r="J323" s="704"/>
      <c r="K323" s="704"/>
      <c r="L323" s="704"/>
      <c r="M323" s="893"/>
      <c r="N323" s="704"/>
      <c r="O323" s="704"/>
      <c r="P323" s="704"/>
      <c r="Q323" s="704"/>
      <c r="R323" s="704"/>
      <c r="S323" s="704"/>
      <c r="T323" s="704"/>
      <c r="U323" s="704"/>
      <c r="V323" s="704"/>
      <c r="W323" s="704"/>
      <c r="X323" s="704"/>
      <c r="Y323" s="704"/>
    </row>
    <row r="324" spans="1:25" ht="15.75" customHeight="1">
      <c r="A324" s="662"/>
      <c r="B324" s="662"/>
      <c r="C324" s="662"/>
      <c r="D324" s="704"/>
      <c r="E324" s="704"/>
      <c r="F324" s="704"/>
      <c r="G324" s="893"/>
      <c r="H324" s="704"/>
      <c r="I324" s="704"/>
      <c r="J324" s="704"/>
      <c r="K324" s="704"/>
      <c r="L324" s="704"/>
      <c r="M324" s="893"/>
      <c r="N324" s="704"/>
      <c r="O324" s="704"/>
      <c r="P324" s="704"/>
      <c r="Q324" s="704"/>
      <c r="R324" s="704"/>
      <c r="S324" s="704"/>
      <c r="T324" s="704"/>
      <c r="U324" s="704"/>
      <c r="V324" s="704"/>
      <c r="W324" s="704"/>
      <c r="X324" s="704"/>
      <c r="Y324" s="704"/>
    </row>
    <row r="325" spans="1:25" ht="15.75" customHeight="1">
      <c r="A325" s="662"/>
      <c r="B325" s="662"/>
      <c r="C325" s="662"/>
      <c r="D325" s="704"/>
      <c r="E325" s="704"/>
      <c r="F325" s="704"/>
      <c r="G325" s="893"/>
      <c r="H325" s="704"/>
      <c r="I325" s="704"/>
      <c r="J325" s="704"/>
      <c r="K325" s="704"/>
      <c r="L325" s="704"/>
      <c r="M325" s="893"/>
      <c r="N325" s="704"/>
      <c r="O325" s="704"/>
      <c r="P325" s="704"/>
      <c r="Q325" s="704"/>
      <c r="R325" s="704"/>
      <c r="S325" s="704"/>
      <c r="T325" s="704"/>
      <c r="U325" s="704"/>
      <c r="V325" s="704"/>
      <c r="W325" s="704"/>
      <c r="X325" s="704"/>
      <c r="Y325" s="704"/>
    </row>
    <row r="326" spans="1:25" ht="15.75" customHeight="1"/>
    <row r="327" spans="1:25" ht="15.75" customHeight="1"/>
    <row r="328" spans="1:25" ht="15.75" customHeight="1"/>
    <row r="329" spans="1:25" ht="15.75" customHeight="1"/>
    <row r="330" spans="1:25" ht="15.75" customHeight="1"/>
    <row r="331" spans="1:25" ht="15.75" customHeight="1"/>
    <row r="332" spans="1:25" ht="15.75" customHeight="1"/>
    <row r="333" spans="1:25" ht="15.75" customHeight="1"/>
    <row r="334" spans="1:25" ht="15.75" customHeight="1"/>
    <row r="335" spans="1:25" ht="15.75" customHeight="1"/>
    <row r="336" spans="1:25"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M1"/>
    <mergeCell ref="A2:M2"/>
    <mergeCell ref="A3:G3"/>
    <mergeCell ref="H3:M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9900"/>
    <outlinePr summaryBelow="0" summaryRight="0"/>
    <pageSetUpPr fitToPage="1"/>
  </sheetPr>
  <dimension ref="A1:K1000"/>
  <sheetViews>
    <sheetView showGridLines="0" workbookViewId="0"/>
  </sheetViews>
  <sheetFormatPr defaultColWidth="14.42578125" defaultRowHeight="15" customHeight="1"/>
  <cols>
    <col min="1" max="1" width="14.42578125" customWidth="1"/>
    <col min="2" max="2" width="63" customWidth="1"/>
    <col min="3" max="3" width="39.85546875" customWidth="1"/>
    <col min="4" max="6" width="14.42578125" customWidth="1"/>
  </cols>
  <sheetData>
    <row r="1" spans="1:11" ht="15.75" customHeight="1">
      <c r="A1" s="1282" t="s">
        <v>11811</v>
      </c>
      <c r="B1" s="1283"/>
      <c r="C1" s="1283"/>
      <c r="D1" s="1283"/>
      <c r="E1" s="1283"/>
      <c r="F1" s="1283"/>
      <c r="G1" s="1283"/>
      <c r="H1" s="1283"/>
      <c r="I1" s="1283"/>
      <c r="J1" s="1283"/>
      <c r="K1" s="1284"/>
    </row>
    <row r="2" spans="1:11" ht="15.75" customHeight="1">
      <c r="A2" s="1285" t="s">
        <v>11812</v>
      </c>
      <c r="B2" s="695">
        <v>2020</v>
      </c>
      <c r="C2" s="910" t="s">
        <v>2582</v>
      </c>
      <c r="D2" s="381"/>
      <c r="E2" s="163"/>
      <c r="F2" s="163"/>
      <c r="G2" s="163"/>
      <c r="H2" s="163"/>
      <c r="I2" s="163"/>
      <c r="J2" s="163"/>
      <c r="K2" s="911"/>
    </row>
    <row r="3" spans="1:11" ht="15.75" customHeight="1">
      <c r="A3" s="1286"/>
      <c r="B3" s="695">
        <v>2019</v>
      </c>
      <c r="C3" s="912" t="s">
        <v>11813</v>
      </c>
      <c r="D3" s="663"/>
      <c r="E3" s="663"/>
      <c r="F3" s="663"/>
      <c r="G3" s="663"/>
      <c r="H3" s="663"/>
      <c r="I3" s="663"/>
      <c r="J3" s="163"/>
      <c r="K3" s="911"/>
    </row>
    <row r="4" spans="1:11" ht="15.75" customHeight="1">
      <c r="A4" s="1286"/>
      <c r="B4" s="695">
        <v>2018</v>
      </c>
      <c r="C4" s="913" t="s">
        <v>11814</v>
      </c>
      <c r="D4" s="163"/>
      <c r="E4" s="163"/>
      <c r="F4" s="163"/>
      <c r="G4" s="163"/>
      <c r="H4" s="163"/>
      <c r="I4" s="163"/>
      <c r="J4" s="163"/>
      <c r="K4" s="911"/>
    </row>
    <row r="5" spans="1:11" ht="15.75" customHeight="1">
      <c r="A5" s="1287" t="s">
        <v>11815</v>
      </c>
      <c r="B5" s="914" t="s">
        <v>11816</v>
      </c>
      <c r="C5" s="915" t="s">
        <v>11817</v>
      </c>
      <c r="D5" s="916"/>
      <c r="E5" s="916"/>
      <c r="F5" s="916"/>
      <c r="G5" s="916"/>
      <c r="H5" s="916"/>
      <c r="I5" s="916"/>
      <c r="J5" s="917"/>
      <c r="K5" s="918"/>
    </row>
    <row r="6" spans="1:11" ht="15.75" customHeight="1">
      <c r="A6" s="1286"/>
      <c r="B6" s="914" t="s">
        <v>11818</v>
      </c>
      <c r="C6" s="915" t="s">
        <v>11819</v>
      </c>
      <c r="D6" s="916"/>
      <c r="E6" s="916"/>
      <c r="F6" s="916"/>
      <c r="G6" s="916"/>
      <c r="H6" s="916"/>
      <c r="I6" s="917"/>
      <c r="J6" s="917"/>
      <c r="K6" s="918"/>
    </row>
    <row r="7" spans="1:11" ht="15.75" customHeight="1">
      <c r="A7" s="1286"/>
      <c r="B7" s="914" t="s">
        <v>11820</v>
      </c>
      <c r="C7" s="919" t="s">
        <v>11821</v>
      </c>
      <c r="D7" s="920"/>
      <c r="E7" s="920"/>
      <c r="F7" s="920"/>
      <c r="G7" s="920"/>
      <c r="H7" s="920"/>
      <c r="I7" s="921"/>
      <c r="J7" s="921"/>
      <c r="K7" s="922"/>
    </row>
    <row r="8" spans="1:11" ht="15.75" customHeight="1">
      <c r="A8" s="1286"/>
      <c r="B8" s="914" t="s">
        <v>11822</v>
      </c>
      <c r="C8" s="910" t="s">
        <v>11823</v>
      </c>
      <c r="D8" s="921"/>
      <c r="E8" s="921"/>
      <c r="F8" s="921"/>
      <c r="G8" s="921"/>
      <c r="H8" s="921"/>
      <c r="I8" s="921"/>
      <c r="J8" s="921"/>
      <c r="K8" s="922"/>
    </row>
    <row r="9" spans="1:11" ht="15.75" customHeight="1">
      <c r="A9" s="909" t="s">
        <v>11824</v>
      </c>
      <c r="B9" s="285" t="s">
        <v>11825</v>
      </c>
      <c r="C9" s="1288" t="s">
        <v>11826</v>
      </c>
      <c r="D9" s="1210"/>
      <c r="E9" s="1210"/>
      <c r="F9" s="1210"/>
      <c r="G9" s="1210"/>
      <c r="H9" s="1210"/>
      <c r="I9" s="1210"/>
      <c r="J9" s="1210"/>
      <c r="K9" s="1216"/>
    </row>
    <row r="10" spans="1:11" ht="15.75" customHeight="1">
      <c r="A10" s="1289" t="s">
        <v>11827</v>
      </c>
      <c r="B10" s="914" t="s">
        <v>11828</v>
      </c>
      <c r="C10" s="923" t="s">
        <v>11829</v>
      </c>
      <c r="D10" s="917"/>
      <c r="E10" s="917"/>
      <c r="F10" s="917"/>
      <c r="G10" s="917"/>
      <c r="H10" s="917"/>
      <c r="I10" s="917"/>
      <c r="J10" s="917"/>
      <c r="K10" s="918"/>
    </row>
    <row r="11" spans="1:11" ht="15.75" customHeight="1">
      <c r="A11" s="1286"/>
      <c r="B11" s="914" t="s">
        <v>11830</v>
      </c>
      <c r="C11" s="923" t="s">
        <v>11831</v>
      </c>
      <c r="D11" s="917"/>
      <c r="E11" s="917"/>
      <c r="F11" s="917"/>
      <c r="G11" s="917"/>
      <c r="H11" s="917"/>
      <c r="I11" s="917"/>
      <c r="J11" s="917"/>
      <c r="K11" s="918"/>
    </row>
    <row r="12" spans="1:11" ht="15.75" customHeight="1">
      <c r="A12" s="924" t="s">
        <v>11832</v>
      </c>
      <c r="B12" s="163" t="s">
        <v>11833</v>
      </c>
      <c r="C12" s="925" t="s">
        <v>11834</v>
      </c>
      <c r="D12" s="163"/>
      <c r="E12" s="163"/>
      <c r="F12" s="163"/>
      <c r="G12" s="163"/>
      <c r="H12" s="163"/>
      <c r="I12" s="163"/>
      <c r="J12" s="163"/>
      <c r="K12" s="911"/>
    </row>
    <row r="13" spans="1:11" ht="15.75" customHeight="1">
      <c r="A13" s="926" t="s">
        <v>8938</v>
      </c>
      <c r="B13" s="927" t="s">
        <v>11835</v>
      </c>
      <c r="C13" s="928" t="s">
        <v>906</v>
      </c>
      <c r="D13" s="929"/>
      <c r="E13" s="929"/>
      <c r="F13" s="929"/>
      <c r="G13" s="929"/>
      <c r="H13" s="929"/>
      <c r="I13" s="929"/>
      <c r="J13" s="929"/>
      <c r="K13" s="930"/>
    </row>
    <row r="14" spans="1:11" ht="15.75" customHeight="1">
      <c r="A14" s="931"/>
      <c r="B14" s="932"/>
      <c r="C14" s="933"/>
      <c r="D14" s="933"/>
      <c r="E14" s="933"/>
      <c r="F14" s="933"/>
      <c r="G14" s="933"/>
      <c r="H14" s="933"/>
      <c r="I14" s="934"/>
      <c r="J14" s="934"/>
      <c r="K14" s="934"/>
    </row>
    <row r="15" spans="1:11" ht="15.75" customHeight="1">
      <c r="A15" s="931"/>
      <c r="B15" s="932"/>
      <c r="C15" s="933"/>
      <c r="D15" s="933"/>
      <c r="E15" s="933"/>
      <c r="F15" s="933"/>
      <c r="G15" s="933"/>
      <c r="H15" s="933"/>
      <c r="I15" s="934"/>
      <c r="J15" s="934"/>
      <c r="K15" s="934"/>
    </row>
    <row r="16" spans="1:11" ht="15.75" customHeight="1">
      <c r="A16" s="931"/>
      <c r="B16" s="932"/>
      <c r="C16" s="933"/>
      <c r="D16" s="933"/>
      <c r="E16" s="933"/>
      <c r="F16" s="933"/>
      <c r="G16" s="933"/>
      <c r="H16" s="933"/>
      <c r="I16" s="934"/>
      <c r="J16" s="934"/>
      <c r="K16" s="934"/>
    </row>
    <row r="17" spans="1:11" ht="15.75" customHeight="1">
      <c r="A17" s="931"/>
      <c r="B17" s="932"/>
      <c r="C17" s="933"/>
      <c r="D17" s="933"/>
      <c r="E17" s="933"/>
      <c r="F17" s="933"/>
      <c r="G17" s="933"/>
      <c r="H17" s="933"/>
      <c r="I17" s="934"/>
      <c r="J17" s="934"/>
      <c r="K17" s="934"/>
    </row>
    <row r="18" spans="1:11" ht="15.75" customHeight="1">
      <c r="A18" s="931"/>
      <c r="B18" s="932"/>
      <c r="C18" s="933"/>
      <c r="D18" s="933"/>
      <c r="E18" s="933"/>
      <c r="F18" s="933"/>
      <c r="G18" s="933"/>
      <c r="H18" s="933"/>
      <c r="I18" s="934"/>
      <c r="J18" s="934"/>
      <c r="K18" s="934"/>
    </row>
    <row r="19" spans="1:11" ht="15.75" customHeight="1">
      <c r="A19" s="931"/>
      <c r="B19" s="932"/>
      <c r="C19" s="933"/>
      <c r="D19" s="933"/>
      <c r="E19" s="933"/>
      <c r="F19" s="933"/>
      <c r="G19" s="933"/>
      <c r="H19" s="933"/>
      <c r="I19" s="934"/>
      <c r="J19" s="934"/>
      <c r="K19" s="934"/>
    </row>
    <row r="20" spans="1:11" ht="15.75" customHeight="1">
      <c r="A20" s="931"/>
      <c r="B20" s="932"/>
      <c r="C20" s="933"/>
      <c r="D20" s="933"/>
      <c r="E20" s="933"/>
      <c r="F20" s="933"/>
      <c r="G20" s="933"/>
      <c r="H20" s="933"/>
      <c r="I20" s="934"/>
      <c r="J20" s="934"/>
      <c r="K20" s="934"/>
    </row>
    <row r="21" spans="1:11" ht="15.75" customHeight="1">
      <c r="A21" s="931"/>
      <c r="B21" s="932"/>
      <c r="C21" s="933"/>
      <c r="D21" s="933"/>
      <c r="E21" s="933"/>
      <c r="F21" s="933"/>
      <c r="G21" s="933"/>
      <c r="H21" s="933"/>
      <c r="I21" s="934"/>
      <c r="J21" s="934"/>
      <c r="K21" s="934"/>
    </row>
    <row r="22" spans="1:11" ht="15.75" customHeight="1">
      <c r="A22" s="931"/>
      <c r="B22" s="932"/>
      <c r="C22" s="933"/>
      <c r="D22" s="933"/>
      <c r="E22" s="933"/>
      <c r="F22" s="933"/>
      <c r="G22" s="933"/>
      <c r="H22" s="933"/>
      <c r="I22" s="934"/>
      <c r="J22" s="934"/>
      <c r="K22" s="934"/>
    </row>
    <row r="23" spans="1:11" ht="15.75" customHeight="1">
      <c r="A23" s="931"/>
      <c r="B23" s="932"/>
      <c r="C23" s="933"/>
      <c r="D23" s="933"/>
      <c r="E23" s="933"/>
      <c r="F23" s="933"/>
      <c r="G23" s="933"/>
      <c r="H23" s="933"/>
      <c r="I23" s="934"/>
      <c r="J23" s="934"/>
      <c r="K23" s="934"/>
    </row>
    <row r="24" spans="1:11" ht="15.75" customHeight="1">
      <c r="A24" s="931"/>
      <c r="B24" s="932"/>
      <c r="C24" s="933"/>
      <c r="D24" s="933"/>
      <c r="E24" s="933"/>
      <c r="F24" s="933"/>
      <c r="G24" s="933"/>
      <c r="H24" s="933"/>
      <c r="I24" s="934"/>
      <c r="J24" s="934"/>
      <c r="K24" s="934"/>
    </row>
    <row r="25" spans="1:11" ht="15.75" customHeight="1">
      <c r="A25" s="931"/>
      <c r="B25" s="932"/>
      <c r="C25" s="933"/>
      <c r="D25" s="933"/>
      <c r="E25" s="933"/>
      <c r="F25" s="933"/>
      <c r="G25" s="933"/>
      <c r="H25" s="933"/>
      <c r="I25" s="934"/>
      <c r="J25" s="934"/>
      <c r="K25" s="934"/>
    </row>
    <row r="26" spans="1:11" ht="15.75" customHeight="1">
      <c r="A26" s="931"/>
      <c r="B26" s="932"/>
      <c r="C26" s="933"/>
      <c r="D26" s="933"/>
      <c r="E26" s="933"/>
      <c r="F26" s="933"/>
      <c r="G26" s="933"/>
      <c r="H26" s="933"/>
      <c r="I26" s="934"/>
      <c r="J26" s="934"/>
      <c r="K26" s="934"/>
    </row>
    <row r="27" spans="1:11" ht="15.75" customHeight="1">
      <c r="A27" s="931"/>
      <c r="B27" s="932"/>
      <c r="C27" s="933"/>
      <c r="D27" s="933"/>
      <c r="E27" s="933"/>
      <c r="F27" s="933"/>
      <c r="G27" s="933"/>
      <c r="H27" s="933"/>
      <c r="I27" s="934"/>
      <c r="J27" s="934"/>
      <c r="K27" s="934"/>
    </row>
    <row r="28" spans="1:11" ht="15.75" customHeight="1">
      <c r="A28" s="931"/>
      <c r="B28" s="932"/>
      <c r="C28" s="933"/>
      <c r="D28" s="933"/>
      <c r="E28" s="933"/>
      <c r="F28" s="933"/>
      <c r="G28" s="933"/>
      <c r="H28" s="933"/>
      <c r="I28" s="934"/>
      <c r="J28" s="934"/>
      <c r="K28" s="934"/>
    </row>
    <row r="29" spans="1:11" ht="15.75" customHeight="1">
      <c r="A29" s="931"/>
      <c r="B29" s="932"/>
      <c r="C29" s="933"/>
      <c r="D29" s="933"/>
      <c r="E29" s="933"/>
      <c r="F29" s="933"/>
      <c r="G29" s="933"/>
      <c r="H29" s="933"/>
      <c r="I29" s="934"/>
      <c r="J29" s="934"/>
      <c r="K29" s="934"/>
    </row>
    <row r="30" spans="1:11" ht="15.75" customHeight="1">
      <c r="A30" s="931"/>
      <c r="B30" s="932"/>
      <c r="C30" s="933"/>
      <c r="D30" s="933"/>
      <c r="E30" s="933"/>
      <c r="F30" s="933"/>
      <c r="G30" s="933"/>
      <c r="H30" s="933"/>
      <c r="I30" s="934"/>
      <c r="J30" s="934"/>
      <c r="K30" s="934"/>
    </row>
    <row r="31" spans="1:11" ht="15.75" customHeight="1">
      <c r="A31" s="931"/>
      <c r="B31" s="932"/>
      <c r="C31" s="933"/>
      <c r="D31" s="933"/>
      <c r="E31" s="933"/>
      <c r="F31" s="933"/>
      <c r="G31" s="933"/>
      <c r="H31" s="933"/>
      <c r="I31" s="934"/>
      <c r="J31" s="934"/>
      <c r="K31" s="934"/>
    </row>
    <row r="32" spans="1:11" ht="15.75" customHeight="1">
      <c r="A32" s="931"/>
      <c r="B32" s="932"/>
      <c r="C32" s="933"/>
      <c r="D32" s="933"/>
      <c r="E32" s="933"/>
      <c r="F32" s="933"/>
      <c r="G32" s="933"/>
      <c r="H32" s="933"/>
      <c r="I32" s="934"/>
      <c r="J32" s="934"/>
      <c r="K32" s="934"/>
    </row>
    <row r="33" spans="1:11" ht="15.75" customHeight="1">
      <c r="A33" s="931"/>
      <c r="B33" s="932"/>
      <c r="C33" s="933"/>
      <c r="D33" s="933"/>
      <c r="E33" s="933"/>
      <c r="F33" s="933"/>
      <c r="G33" s="933"/>
      <c r="H33" s="933"/>
      <c r="I33" s="934"/>
      <c r="J33" s="934"/>
      <c r="K33" s="934"/>
    </row>
    <row r="34" spans="1:11" ht="15.75" customHeight="1">
      <c r="A34" s="931"/>
      <c r="B34" s="932"/>
      <c r="C34" s="933"/>
      <c r="D34" s="933"/>
      <c r="E34" s="933"/>
      <c r="F34" s="933"/>
      <c r="G34" s="933"/>
      <c r="H34" s="933"/>
      <c r="I34" s="934"/>
      <c r="J34" s="934"/>
      <c r="K34" s="934"/>
    </row>
    <row r="35" spans="1:11" ht="15.75" customHeight="1">
      <c r="A35" s="931"/>
      <c r="B35" s="932"/>
      <c r="C35" s="933"/>
      <c r="D35" s="933"/>
      <c r="E35" s="933"/>
      <c r="F35" s="933"/>
      <c r="G35" s="933"/>
      <c r="H35" s="933"/>
      <c r="I35" s="934"/>
      <c r="J35" s="934"/>
      <c r="K35" s="934"/>
    </row>
    <row r="36" spans="1:11" ht="15.75" customHeight="1">
      <c r="A36" s="931"/>
      <c r="B36" s="932"/>
      <c r="C36" s="933"/>
      <c r="D36" s="933"/>
      <c r="E36" s="933"/>
      <c r="F36" s="933"/>
      <c r="G36" s="933"/>
      <c r="H36" s="933"/>
      <c r="I36" s="934"/>
      <c r="J36" s="934"/>
      <c r="K36" s="934"/>
    </row>
    <row r="37" spans="1:11" ht="15.75" customHeight="1">
      <c r="A37" s="931"/>
      <c r="B37" s="932"/>
      <c r="C37" s="933"/>
      <c r="D37" s="933"/>
      <c r="E37" s="933"/>
      <c r="F37" s="933"/>
      <c r="G37" s="933"/>
      <c r="H37" s="933"/>
      <c r="I37" s="934"/>
      <c r="J37" s="934"/>
      <c r="K37" s="934"/>
    </row>
    <row r="38" spans="1:11" ht="15.75" customHeight="1">
      <c r="A38" s="931"/>
      <c r="B38" s="932"/>
      <c r="C38" s="933"/>
      <c r="D38" s="933"/>
      <c r="E38" s="933"/>
      <c r="F38" s="933"/>
      <c r="G38" s="933"/>
      <c r="H38" s="933"/>
      <c r="I38" s="934"/>
      <c r="J38" s="934"/>
      <c r="K38" s="934"/>
    </row>
    <row r="39" spans="1:11" ht="15.75" customHeight="1">
      <c r="A39" s="931"/>
      <c r="B39" s="932"/>
      <c r="C39" s="933"/>
      <c r="D39" s="933"/>
      <c r="E39" s="933"/>
      <c r="F39" s="933"/>
      <c r="G39" s="933"/>
      <c r="H39" s="933"/>
      <c r="I39" s="934"/>
      <c r="J39" s="934"/>
      <c r="K39" s="934"/>
    </row>
    <row r="40" spans="1:11" ht="15.75" customHeight="1">
      <c r="A40" s="931"/>
      <c r="B40" s="932"/>
      <c r="C40" s="933"/>
      <c r="D40" s="933"/>
      <c r="E40" s="933"/>
      <c r="F40" s="933"/>
      <c r="G40" s="933"/>
      <c r="H40" s="933"/>
      <c r="I40" s="934"/>
      <c r="J40" s="934"/>
      <c r="K40" s="934"/>
    </row>
    <row r="41" spans="1:11" ht="15.75" customHeight="1">
      <c r="A41" s="931"/>
      <c r="B41" s="932"/>
      <c r="C41" s="933"/>
      <c r="D41" s="933"/>
      <c r="E41" s="933"/>
      <c r="F41" s="933"/>
      <c r="G41" s="933"/>
      <c r="H41" s="933"/>
      <c r="I41" s="934"/>
      <c r="J41" s="934"/>
      <c r="K41" s="934"/>
    </row>
    <row r="42" spans="1:11" ht="15.75" customHeight="1">
      <c r="A42" s="931"/>
      <c r="B42" s="932"/>
      <c r="C42" s="933"/>
      <c r="D42" s="933"/>
      <c r="E42" s="933"/>
      <c r="F42" s="933"/>
      <c r="G42" s="933"/>
      <c r="H42" s="933"/>
      <c r="I42" s="934"/>
      <c r="J42" s="934"/>
      <c r="K42" s="934"/>
    </row>
    <row r="43" spans="1:11" ht="15.75" customHeight="1">
      <c r="A43" s="931"/>
      <c r="B43" s="932"/>
      <c r="C43" s="933"/>
      <c r="D43" s="933"/>
      <c r="E43" s="933"/>
      <c r="F43" s="933"/>
      <c r="G43" s="933"/>
      <c r="H43" s="933"/>
      <c r="I43" s="934"/>
      <c r="J43" s="934"/>
      <c r="K43" s="934"/>
    </row>
    <row r="44" spans="1:11" ht="15.75" customHeight="1">
      <c r="A44" s="931"/>
      <c r="B44" s="932"/>
      <c r="C44" s="933"/>
      <c r="D44" s="933"/>
      <c r="E44" s="933"/>
      <c r="F44" s="933"/>
      <c r="G44" s="933"/>
      <c r="H44" s="933"/>
      <c r="I44" s="934"/>
      <c r="J44" s="934"/>
      <c r="K44" s="934"/>
    </row>
    <row r="45" spans="1:11" ht="15.75" customHeight="1">
      <c r="A45" s="931"/>
      <c r="B45" s="932"/>
      <c r="C45" s="933"/>
      <c r="D45" s="933"/>
      <c r="E45" s="933"/>
      <c r="F45" s="933"/>
      <c r="G45" s="933"/>
      <c r="H45" s="933"/>
      <c r="I45" s="934"/>
      <c r="J45" s="934"/>
      <c r="K45" s="934"/>
    </row>
    <row r="46" spans="1:11" ht="15.75" customHeight="1">
      <c r="A46" s="931"/>
      <c r="B46" s="932"/>
      <c r="C46" s="933"/>
      <c r="D46" s="933"/>
      <c r="E46" s="933"/>
      <c r="F46" s="933"/>
      <c r="G46" s="933"/>
      <c r="H46" s="933"/>
      <c r="I46" s="934"/>
      <c r="J46" s="934"/>
      <c r="K46" s="934"/>
    </row>
    <row r="47" spans="1:11" ht="15.75" customHeight="1">
      <c r="A47" s="931"/>
      <c r="B47" s="932"/>
      <c r="C47" s="933"/>
      <c r="D47" s="933"/>
      <c r="E47" s="933"/>
      <c r="F47" s="933"/>
      <c r="G47" s="933"/>
      <c r="H47" s="933"/>
      <c r="I47" s="934"/>
      <c r="J47" s="934"/>
      <c r="K47" s="934"/>
    </row>
    <row r="48" spans="1:11" ht="15.75" customHeight="1">
      <c r="A48" s="931"/>
      <c r="B48" s="932"/>
      <c r="C48" s="933"/>
      <c r="D48" s="933"/>
      <c r="E48" s="933"/>
      <c r="F48" s="933"/>
      <c r="G48" s="933"/>
      <c r="H48" s="933"/>
      <c r="I48" s="934"/>
      <c r="J48" s="934"/>
      <c r="K48" s="934"/>
    </row>
    <row r="49" spans="1:11" ht="15.75" customHeight="1">
      <c r="A49" s="931"/>
      <c r="B49" s="932"/>
      <c r="C49" s="933"/>
      <c r="D49" s="933"/>
      <c r="E49" s="933"/>
      <c r="F49" s="933"/>
      <c r="G49" s="933"/>
      <c r="H49" s="933"/>
      <c r="I49" s="934"/>
      <c r="J49" s="934"/>
      <c r="K49" s="934"/>
    </row>
    <row r="50" spans="1:11" ht="15.75" customHeight="1">
      <c r="A50" s="931"/>
      <c r="B50" s="932"/>
      <c r="C50" s="933"/>
      <c r="D50" s="933"/>
      <c r="E50" s="933"/>
      <c r="F50" s="933"/>
      <c r="G50" s="933"/>
      <c r="H50" s="933"/>
      <c r="I50" s="934"/>
      <c r="J50" s="934"/>
      <c r="K50" s="934"/>
    </row>
    <row r="51" spans="1:11" ht="15.75" customHeight="1">
      <c r="A51" s="931"/>
      <c r="B51" s="932"/>
      <c r="C51" s="933"/>
      <c r="D51" s="933"/>
      <c r="E51" s="933"/>
      <c r="F51" s="933"/>
      <c r="G51" s="933"/>
      <c r="H51" s="933"/>
      <c r="I51" s="934"/>
      <c r="J51" s="934"/>
      <c r="K51" s="934"/>
    </row>
    <row r="52" spans="1:11" ht="15.75" customHeight="1">
      <c r="A52" s="931"/>
      <c r="B52" s="932"/>
      <c r="C52" s="933"/>
      <c r="D52" s="933"/>
      <c r="E52" s="933"/>
      <c r="F52" s="933"/>
      <c r="G52" s="933"/>
      <c r="H52" s="933"/>
      <c r="I52" s="934"/>
      <c r="J52" s="934"/>
      <c r="K52" s="934"/>
    </row>
    <row r="53" spans="1:11" ht="15.75" customHeight="1">
      <c r="A53" s="931"/>
      <c r="B53" s="932"/>
      <c r="C53" s="933"/>
      <c r="D53" s="933"/>
      <c r="E53" s="933"/>
      <c r="F53" s="933"/>
      <c r="G53" s="933"/>
      <c r="H53" s="933"/>
      <c r="I53" s="934"/>
      <c r="J53" s="934"/>
      <c r="K53" s="934"/>
    </row>
    <row r="54" spans="1:11" ht="15.75" customHeight="1">
      <c r="A54" s="931"/>
      <c r="B54" s="932"/>
      <c r="C54" s="933"/>
      <c r="D54" s="933"/>
      <c r="E54" s="933"/>
      <c r="F54" s="933"/>
      <c r="G54" s="933"/>
      <c r="H54" s="933"/>
      <c r="I54" s="934"/>
      <c r="J54" s="934"/>
      <c r="K54" s="934"/>
    </row>
    <row r="55" spans="1:11" ht="15.75" customHeight="1">
      <c r="A55" s="931"/>
      <c r="B55" s="932"/>
      <c r="C55" s="933"/>
      <c r="D55" s="933"/>
      <c r="E55" s="933"/>
      <c r="F55" s="933"/>
      <c r="G55" s="933"/>
      <c r="H55" s="933"/>
      <c r="I55" s="934"/>
      <c r="J55" s="934"/>
      <c r="K55" s="934"/>
    </row>
    <row r="56" spans="1:11" ht="15.75" customHeight="1">
      <c r="A56" s="931"/>
      <c r="B56" s="932"/>
      <c r="C56" s="933"/>
      <c r="D56" s="933"/>
      <c r="E56" s="933"/>
      <c r="F56" s="933"/>
      <c r="G56" s="933"/>
      <c r="H56" s="933"/>
      <c r="I56" s="934"/>
      <c r="J56" s="934"/>
      <c r="K56" s="934"/>
    </row>
    <row r="57" spans="1:11" ht="15.75" customHeight="1">
      <c r="A57" s="931"/>
      <c r="B57" s="932"/>
      <c r="C57" s="933"/>
      <c r="D57" s="933"/>
      <c r="E57" s="933"/>
      <c r="F57" s="933"/>
      <c r="G57" s="933"/>
      <c r="H57" s="933"/>
      <c r="I57" s="934"/>
      <c r="J57" s="934"/>
      <c r="K57" s="934"/>
    </row>
    <row r="58" spans="1:11" ht="15.75" customHeight="1">
      <c r="A58" s="931"/>
      <c r="B58" s="932"/>
      <c r="C58" s="933"/>
      <c r="D58" s="933"/>
      <c r="E58" s="933"/>
      <c r="F58" s="933"/>
      <c r="G58" s="933"/>
      <c r="H58" s="933"/>
      <c r="I58" s="934"/>
      <c r="J58" s="934"/>
      <c r="K58" s="934"/>
    </row>
    <row r="59" spans="1:11" ht="15.75" customHeight="1">
      <c r="A59" s="931"/>
      <c r="B59" s="932"/>
      <c r="C59" s="933"/>
      <c r="D59" s="933"/>
      <c r="E59" s="933"/>
      <c r="F59" s="933"/>
      <c r="G59" s="933"/>
      <c r="H59" s="933"/>
      <c r="I59" s="934"/>
      <c r="J59" s="934"/>
      <c r="K59" s="934"/>
    </row>
    <row r="60" spans="1:11" ht="15.75" customHeight="1">
      <c r="A60" s="931"/>
      <c r="B60" s="932"/>
      <c r="C60" s="933"/>
      <c r="D60" s="933"/>
      <c r="E60" s="933"/>
      <c r="F60" s="933"/>
      <c r="G60" s="933"/>
      <c r="H60" s="933"/>
      <c r="I60" s="934"/>
      <c r="J60" s="934"/>
      <c r="K60" s="934"/>
    </row>
    <row r="61" spans="1:11" ht="15.75" customHeight="1">
      <c r="A61" s="931"/>
      <c r="B61" s="932"/>
      <c r="C61" s="933"/>
      <c r="D61" s="933"/>
      <c r="E61" s="933"/>
      <c r="F61" s="933"/>
      <c r="G61" s="933"/>
      <c r="H61" s="933"/>
      <c r="I61" s="934"/>
      <c r="J61" s="934"/>
      <c r="K61" s="934"/>
    </row>
    <row r="62" spans="1:11" ht="15.75" customHeight="1">
      <c r="A62" s="931"/>
      <c r="B62" s="932"/>
      <c r="C62" s="933"/>
      <c r="D62" s="933"/>
      <c r="E62" s="933"/>
      <c r="F62" s="933"/>
      <c r="G62" s="933"/>
      <c r="H62" s="933"/>
      <c r="I62" s="934"/>
      <c r="J62" s="934"/>
      <c r="K62" s="934"/>
    </row>
    <row r="63" spans="1:11" ht="15.75" customHeight="1">
      <c r="A63" s="931"/>
      <c r="B63" s="932"/>
      <c r="C63" s="933"/>
      <c r="D63" s="933"/>
      <c r="E63" s="933"/>
      <c r="F63" s="933"/>
      <c r="G63" s="933"/>
      <c r="H63" s="933"/>
      <c r="I63" s="934"/>
      <c r="J63" s="934"/>
      <c r="K63" s="934"/>
    </row>
    <row r="64" spans="1:11" ht="15.75" customHeight="1">
      <c r="A64" s="931"/>
      <c r="B64" s="932"/>
      <c r="C64" s="933"/>
      <c r="D64" s="933"/>
      <c r="E64" s="933"/>
      <c r="F64" s="933"/>
      <c r="G64" s="933"/>
      <c r="H64" s="933"/>
      <c r="I64" s="934"/>
      <c r="J64" s="934"/>
      <c r="K64" s="934"/>
    </row>
    <row r="65" spans="1:11" ht="15.75" customHeight="1">
      <c r="A65" s="931"/>
      <c r="B65" s="932"/>
      <c r="C65" s="933"/>
      <c r="D65" s="933"/>
      <c r="E65" s="933"/>
      <c r="F65" s="933"/>
      <c r="G65" s="933"/>
      <c r="H65" s="933"/>
      <c r="I65" s="934"/>
      <c r="J65" s="934"/>
      <c r="K65" s="934"/>
    </row>
    <row r="66" spans="1:11" ht="15.75" customHeight="1">
      <c r="A66" s="931"/>
      <c r="B66" s="932"/>
      <c r="C66" s="933"/>
      <c r="D66" s="933"/>
      <c r="E66" s="933"/>
      <c r="F66" s="933"/>
      <c r="G66" s="933"/>
      <c r="H66" s="933"/>
      <c r="I66" s="934"/>
      <c r="J66" s="934"/>
      <c r="K66" s="934"/>
    </row>
    <row r="67" spans="1:11" ht="15.75" customHeight="1">
      <c r="A67" s="931"/>
      <c r="B67" s="932"/>
      <c r="C67" s="933"/>
      <c r="D67" s="933"/>
      <c r="E67" s="933"/>
      <c r="F67" s="933"/>
      <c r="G67" s="933"/>
      <c r="H67" s="933"/>
      <c r="I67" s="934"/>
      <c r="J67" s="934"/>
      <c r="K67" s="934"/>
    </row>
    <row r="68" spans="1:11" ht="15.75" customHeight="1">
      <c r="A68" s="931"/>
      <c r="B68" s="932"/>
      <c r="C68" s="933"/>
      <c r="D68" s="933"/>
      <c r="E68" s="933"/>
      <c r="F68" s="933"/>
      <c r="G68" s="933"/>
      <c r="H68" s="933"/>
      <c r="I68" s="934"/>
      <c r="J68" s="934"/>
      <c r="K68" s="934"/>
    </row>
    <row r="69" spans="1:11" ht="15.75" customHeight="1">
      <c r="A69" s="931"/>
      <c r="B69" s="932"/>
      <c r="C69" s="933"/>
      <c r="D69" s="933"/>
      <c r="E69" s="933"/>
      <c r="F69" s="933"/>
      <c r="G69" s="933"/>
      <c r="H69" s="933"/>
      <c r="I69" s="934"/>
      <c r="J69" s="934"/>
      <c r="K69" s="934"/>
    </row>
    <row r="70" spans="1:11" ht="15.75" customHeight="1">
      <c r="A70" s="931"/>
      <c r="B70" s="932"/>
      <c r="C70" s="933"/>
      <c r="D70" s="933"/>
      <c r="E70" s="933"/>
      <c r="F70" s="933"/>
      <c r="G70" s="933"/>
      <c r="H70" s="933"/>
      <c r="I70" s="934"/>
      <c r="J70" s="934"/>
      <c r="K70" s="934"/>
    </row>
    <row r="71" spans="1:11" ht="15.75" customHeight="1">
      <c r="A71" s="931"/>
      <c r="B71" s="932"/>
      <c r="C71" s="933"/>
      <c r="D71" s="933"/>
      <c r="E71" s="933"/>
      <c r="F71" s="933"/>
      <c r="G71" s="933"/>
      <c r="H71" s="933"/>
      <c r="I71" s="934"/>
      <c r="J71" s="934"/>
      <c r="K71" s="934"/>
    </row>
    <row r="72" spans="1:11" ht="15.75" customHeight="1">
      <c r="A72" s="931"/>
      <c r="B72" s="932"/>
      <c r="C72" s="933"/>
      <c r="D72" s="933"/>
      <c r="E72" s="933"/>
      <c r="F72" s="933"/>
      <c r="G72" s="933"/>
      <c r="H72" s="933"/>
      <c r="I72" s="934"/>
      <c r="J72" s="934"/>
      <c r="K72" s="934"/>
    </row>
    <row r="73" spans="1:11" ht="15.75" customHeight="1">
      <c r="A73" s="931"/>
      <c r="B73" s="932"/>
      <c r="C73" s="933"/>
      <c r="D73" s="933"/>
      <c r="E73" s="933"/>
      <c r="F73" s="933"/>
      <c r="G73" s="933"/>
      <c r="H73" s="933"/>
      <c r="I73" s="934"/>
      <c r="J73" s="934"/>
      <c r="K73" s="934"/>
    </row>
    <row r="74" spans="1:11" ht="15.75" customHeight="1">
      <c r="A74" s="931"/>
      <c r="B74" s="932"/>
      <c r="C74" s="933"/>
      <c r="D74" s="933"/>
      <c r="E74" s="933"/>
      <c r="F74" s="933"/>
      <c r="G74" s="933"/>
      <c r="H74" s="933"/>
      <c r="I74" s="934"/>
      <c r="J74" s="934"/>
      <c r="K74" s="934"/>
    </row>
    <row r="75" spans="1:11" ht="15.75" customHeight="1">
      <c r="A75" s="931"/>
      <c r="B75" s="932"/>
      <c r="C75" s="933"/>
      <c r="D75" s="933"/>
      <c r="E75" s="933"/>
      <c r="F75" s="933"/>
      <c r="G75" s="933"/>
      <c r="H75" s="933"/>
      <c r="I75" s="934"/>
      <c r="J75" s="934"/>
      <c r="K75" s="934"/>
    </row>
    <row r="76" spans="1:11" ht="15.75" customHeight="1">
      <c r="A76" s="931"/>
      <c r="B76" s="932"/>
      <c r="C76" s="933"/>
      <c r="D76" s="933"/>
      <c r="E76" s="933"/>
      <c r="F76" s="933"/>
      <c r="G76" s="933"/>
      <c r="H76" s="933"/>
      <c r="I76" s="934"/>
      <c r="J76" s="934"/>
      <c r="K76" s="934"/>
    </row>
    <row r="77" spans="1:11" ht="15.75" customHeight="1">
      <c r="A77" s="931"/>
      <c r="B77" s="932"/>
      <c r="C77" s="933"/>
      <c r="D77" s="933"/>
      <c r="E77" s="933"/>
      <c r="F77" s="933"/>
      <c r="G77" s="933"/>
      <c r="H77" s="933"/>
      <c r="I77" s="934"/>
      <c r="J77" s="934"/>
      <c r="K77" s="934"/>
    </row>
    <row r="78" spans="1:11" ht="15.75" customHeight="1">
      <c r="A78" s="931"/>
      <c r="B78" s="932"/>
      <c r="C78" s="933"/>
      <c r="D78" s="933"/>
      <c r="E78" s="933"/>
      <c r="F78" s="933"/>
      <c r="G78" s="933"/>
      <c r="H78" s="933"/>
      <c r="I78" s="934"/>
      <c r="J78" s="934"/>
      <c r="K78" s="934"/>
    </row>
    <row r="79" spans="1:11" ht="15.75" customHeight="1">
      <c r="A79" s="931"/>
      <c r="B79" s="932"/>
      <c r="C79" s="933"/>
      <c r="D79" s="933"/>
      <c r="E79" s="933"/>
      <c r="F79" s="933"/>
      <c r="G79" s="933"/>
      <c r="H79" s="933"/>
      <c r="I79" s="934"/>
      <c r="J79" s="934"/>
      <c r="K79" s="934"/>
    </row>
    <row r="80" spans="1:11" ht="15.75" customHeight="1">
      <c r="A80" s="931"/>
      <c r="B80" s="932"/>
      <c r="C80" s="933"/>
      <c r="D80" s="933"/>
      <c r="E80" s="933"/>
      <c r="F80" s="933"/>
      <c r="G80" s="933"/>
      <c r="H80" s="933"/>
      <c r="I80" s="934"/>
      <c r="J80" s="934"/>
      <c r="K80" s="934"/>
    </row>
    <row r="81" spans="1:11" ht="15.75" customHeight="1">
      <c r="A81" s="931"/>
      <c r="B81" s="932"/>
      <c r="C81" s="933"/>
      <c r="D81" s="933"/>
      <c r="E81" s="933"/>
      <c r="F81" s="933"/>
      <c r="G81" s="933"/>
      <c r="H81" s="933"/>
      <c r="I81" s="934"/>
      <c r="J81" s="934"/>
      <c r="K81" s="934"/>
    </row>
    <row r="82" spans="1:11" ht="15.75" customHeight="1">
      <c r="A82" s="931"/>
      <c r="B82" s="932"/>
      <c r="C82" s="933"/>
      <c r="D82" s="933"/>
      <c r="E82" s="933"/>
      <c r="F82" s="933"/>
      <c r="G82" s="933"/>
      <c r="H82" s="933"/>
      <c r="I82" s="934"/>
      <c r="J82" s="934"/>
      <c r="K82" s="934"/>
    </row>
    <row r="83" spans="1:11" ht="15.75" customHeight="1">
      <c r="A83" s="931"/>
      <c r="B83" s="932"/>
      <c r="C83" s="933"/>
      <c r="D83" s="933"/>
      <c r="E83" s="933"/>
      <c r="F83" s="933"/>
      <c r="G83" s="933"/>
      <c r="H83" s="933"/>
      <c r="I83" s="934"/>
      <c r="J83" s="934"/>
      <c r="K83" s="934"/>
    </row>
    <row r="84" spans="1:11" ht="15.75" customHeight="1">
      <c r="A84" s="931"/>
      <c r="B84" s="932"/>
      <c r="C84" s="933"/>
      <c r="D84" s="933"/>
      <c r="E84" s="933"/>
      <c r="F84" s="933"/>
      <c r="G84" s="933"/>
      <c r="H84" s="933"/>
      <c r="I84" s="934"/>
      <c r="J84" s="934"/>
      <c r="K84" s="934"/>
    </row>
    <row r="85" spans="1:11" ht="15.75" customHeight="1">
      <c r="A85" s="931"/>
      <c r="B85" s="932"/>
      <c r="C85" s="933"/>
      <c r="D85" s="933"/>
      <c r="E85" s="933"/>
      <c r="F85" s="933"/>
      <c r="G85" s="933"/>
      <c r="H85" s="933"/>
      <c r="I85" s="934"/>
      <c r="J85" s="934"/>
      <c r="K85" s="934"/>
    </row>
    <row r="86" spans="1:11" ht="15.75" customHeight="1">
      <c r="A86" s="931"/>
      <c r="B86" s="932"/>
      <c r="C86" s="933"/>
      <c r="D86" s="933"/>
      <c r="E86" s="933"/>
      <c r="F86" s="933"/>
      <c r="G86" s="933"/>
      <c r="H86" s="933"/>
      <c r="I86" s="934"/>
      <c r="J86" s="934"/>
      <c r="K86" s="934"/>
    </row>
    <row r="87" spans="1:11" ht="15.75" customHeight="1">
      <c r="A87" s="931"/>
      <c r="B87" s="932"/>
      <c r="C87" s="933"/>
      <c r="D87" s="933"/>
      <c r="E87" s="933"/>
      <c r="F87" s="933"/>
      <c r="G87" s="933"/>
      <c r="H87" s="933"/>
      <c r="I87" s="934"/>
      <c r="J87" s="934"/>
      <c r="K87" s="934"/>
    </row>
    <row r="88" spans="1:11" ht="15.75" customHeight="1">
      <c r="A88" s="931"/>
      <c r="B88" s="932"/>
      <c r="C88" s="933"/>
      <c r="D88" s="933"/>
      <c r="E88" s="933"/>
      <c r="F88" s="933"/>
      <c r="G88" s="933"/>
      <c r="H88" s="933"/>
      <c r="I88" s="934"/>
      <c r="J88" s="934"/>
      <c r="K88" s="934"/>
    </row>
    <row r="89" spans="1:11" ht="15.75" customHeight="1">
      <c r="A89" s="931"/>
      <c r="B89" s="932"/>
      <c r="C89" s="933"/>
      <c r="D89" s="933"/>
      <c r="E89" s="933"/>
      <c r="F89" s="933"/>
      <c r="G89" s="933"/>
      <c r="H89" s="933"/>
      <c r="I89" s="934"/>
      <c r="J89" s="934"/>
      <c r="K89" s="934"/>
    </row>
    <row r="90" spans="1:11" ht="15.75" customHeight="1">
      <c r="A90" s="931"/>
      <c r="B90" s="932"/>
      <c r="C90" s="933"/>
      <c r="D90" s="933"/>
      <c r="E90" s="933"/>
      <c r="F90" s="933"/>
      <c r="G90" s="933"/>
      <c r="H90" s="933"/>
      <c r="I90" s="934"/>
      <c r="J90" s="934"/>
      <c r="K90" s="934"/>
    </row>
    <row r="91" spans="1:11" ht="15.75" customHeight="1">
      <c r="A91" s="931"/>
      <c r="B91" s="932"/>
      <c r="C91" s="933"/>
      <c r="D91" s="933"/>
      <c r="E91" s="933"/>
      <c r="F91" s="933"/>
      <c r="G91" s="933"/>
      <c r="H91" s="933"/>
      <c r="I91" s="934"/>
      <c r="J91" s="934"/>
      <c r="K91" s="934"/>
    </row>
    <row r="92" spans="1:11" ht="15.75" customHeight="1">
      <c r="A92" s="931"/>
      <c r="B92" s="932"/>
      <c r="C92" s="933"/>
      <c r="D92" s="933"/>
      <c r="E92" s="933"/>
      <c r="F92" s="933"/>
      <c r="G92" s="933"/>
      <c r="H92" s="933"/>
      <c r="I92" s="934"/>
      <c r="J92" s="934"/>
      <c r="K92" s="934"/>
    </row>
    <row r="93" spans="1:11" ht="15.75" customHeight="1">
      <c r="A93" s="931"/>
      <c r="B93" s="932"/>
      <c r="C93" s="933"/>
      <c r="D93" s="933"/>
      <c r="E93" s="933"/>
      <c r="F93" s="933"/>
      <c r="G93" s="933"/>
      <c r="H93" s="933"/>
      <c r="I93" s="934"/>
      <c r="J93" s="934"/>
      <c r="K93" s="934"/>
    </row>
    <row r="94" spans="1:11" ht="15.75" customHeight="1">
      <c r="A94" s="931"/>
      <c r="B94" s="932"/>
      <c r="C94" s="933"/>
      <c r="D94" s="933"/>
      <c r="E94" s="933"/>
      <c r="F94" s="933"/>
      <c r="G94" s="933"/>
      <c r="H94" s="933"/>
      <c r="I94" s="934"/>
      <c r="J94" s="934"/>
      <c r="K94" s="934"/>
    </row>
    <row r="95" spans="1:11" ht="15.75" customHeight="1">
      <c r="A95" s="931"/>
      <c r="B95" s="932"/>
      <c r="C95" s="933"/>
      <c r="D95" s="933"/>
      <c r="E95" s="933"/>
      <c r="F95" s="933"/>
      <c r="G95" s="933"/>
      <c r="H95" s="933"/>
      <c r="I95" s="934"/>
      <c r="J95" s="934"/>
      <c r="K95" s="934"/>
    </row>
    <row r="96" spans="1:11" ht="15.75" customHeight="1">
      <c r="A96" s="931"/>
      <c r="B96" s="932"/>
      <c r="C96" s="933"/>
      <c r="D96" s="933"/>
      <c r="E96" s="933"/>
      <c r="F96" s="933"/>
      <c r="G96" s="933"/>
      <c r="H96" s="933"/>
      <c r="I96" s="934"/>
      <c r="J96" s="934"/>
      <c r="K96" s="934"/>
    </row>
    <row r="97" spans="1:11" ht="15.75" customHeight="1">
      <c r="A97" s="931"/>
      <c r="B97" s="932"/>
      <c r="C97" s="933"/>
      <c r="D97" s="933"/>
      <c r="E97" s="933"/>
      <c r="F97" s="933"/>
      <c r="G97" s="933"/>
      <c r="H97" s="933"/>
      <c r="I97" s="934"/>
      <c r="J97" s="934"/>
      <c r="K97" s="934"/>
    </row>
    <row r="98" spans="1:11" ht="15.75" customHeight="1">
      <c r="A98" s="931"/>
      <c r="B98" s="932"/>
      <c r="C98" s="933"/>
      <c r="D98" s="933"/>
      <c r="E98" s="933"/>
      <c r="F98" s="933"/>
      <c r="G98" s="933"/>
      <c r="H98" s="933"/>
      <c r="I98" s="934"/>
      <c r="J98" s="934"/>
      <c r="K98" s="934"/>
    </row>
    <row r="99" spans="1:11" ht="15.75" customHeight="1">
      <c r="A99" s="931"/>
      <c r="B99" s="932"/>
      <c r="C99" s="933"/>
      <c r="D99" s="933"/>
      <c r="E99" s="933"/>
      <c r="F99" s="933"/>
      <c r="G99" s="933"/>
      <c r="H99" s="933"/>
      <c r="I99" s="934"/>
      <c r="J99" s="934"/>
      <c r="K99" s="934"/>
    </row>
    <row r="100" spans="1:11" ht="15.75" customHeight="1">
      <c r="A100" s="931"/>
      <c r="B100" s="932"/>
      <c r="C100" s="933"/>
      <c r="D100" s="933"/>
      <c r="E100" s="933"/>
      <c r="F100" s="933"/>
      <c r="G100" s="933"/>
      <c r="H100" s="933"/>
      <c r="I100" s="934"/>
      <c r="J100" s="934"/>
      <c r="K100" s="934"/>
    </row>
    <row r="101" spans="1:11" ht="15.75" customHeight="1">
      <c r="A101" s="931"/>
      <c r="B101" s="932"/>
      <c r="C101" s="933"/>
      <c r="D101" s="933"/>
      <c r="E101" s="933"/>
      <c r="F101" s="933"/>
      <c r="G101" s="933"/>
      <c r="H101" s="933"/>
      <c r="I101" s="934"/>
      <c r="J101" s="934"/>
      <c r="K101" s="934"/>
    </row>
    <row r="102" spans="1:11" ht="15.75" customHeight="1">
      <c r="A102" s="931"/>
      <c r="B102" s="932"/>
      <c r="C102" s="933"/>
      <c r="D102" s="933"/>
      <c r="E102" s="933"/>
      <c r="F102" s="933"/>
      <c r="G102" s="933"/>
      <c r="H102" s="933"/>
      <c r="I102" s="934"/>
      <c r="J102" s="934"/>
      <c r="K102" s="934"/>
    </row>
    <row r="103" spans="1:11" ht="15.75" customHeight="1">
      <c r="A103" s="931"/>
      <c r="B103" s="932"/>
      <c r="C103" s="933"/>
      <c r="D103" s="933"/>
      <c r="E103" s="933"/>
      <c r="F103" s="933"/>
      <c r="G103" s="933"/>
      <c r="H103" s="933"/>
      <c r="I103" s="934"/>
      <c r="J103" s="934"/>
      <c r="K103" s="934"/>
    </row>
    <row r="104" spans="1:11" ht="15.75" customHeight="1">
      <c r="A104" s="931"/>
      <c r="B104" s="932"/>
      <c r="C104" s="933"/>
      <c r="D104" s="933"/>
      <c r="E104" s="933"/>
      <c r="F104" s="933"/>
      <c r="G104" s="933"/>
      <c r="H104" s="933"/>
      <c r="I104" s="934"/>
      <c r="J104" s="934"/>
      <c r="K104" s="934"/>
    </row>
    <row r="105" spans="1:11" ht="15.75" customHeight="1">
      <c r="A105" s="931"/>
      <c r="B105" s="932"/>
      <c r="C105" s="933"/>
      <c r="D105" s="933"/>
      <c r="E105" s="933"/>
      <c r="F105" s="933"/>
      <c r="G105" s="933"/>
      <c r="H105" s="933"/>
      <c r="I105" s="934"/>
      <c r="J105" s="934"/>
      <c r="K105" s="934"/>
    </row>
    <row r="106" spans="1:11" ht="15.75" customHeight="1">
      <c r="A106" s="931"/>
      <c r="B106" s="932"/>
      <c r="C106" s="933"/>
      <c r="D106" s="933"/>
      <c r="E106" s="933"/>
      <c r="F106" s="933"/>
      <c r="G106" s="933"/>
      <c r="H106" s="933"/>
      <c r="I106" s="934"/>
      <c r="J106" s="934"/>
      <c r="K106" s="934"/>
    </row>
    <row r="107" spans="1:11" ht="15.75" customHeight="1">
      <c r="A107" s="931"/>
      <c r="B107" s="932"/>
      <c r="C107" s="933"/>
      <c r="D107" s="933"/>
      <c r="E107" s="933"/>
      <c r="F107" s="933"/>
      <c r="G107" s="933"/>
      <c r="H107" s="933"/>
      <c r="I107" s="934"/>
      <c r="J107" s="934"/>
      <c r="K107" s="934"/>
    </row>
    <row r="108" spans="1:11" ht="15.75" customHeight="1">
      <c r="A108" s="931"/>
      <c r="B108" s="932"/>
      <c r="C108" s="933"/>
      <c r="D108" s="933"/>
      <c r="E108" s="933"/>
      <c r="F108" s="933"/>
      <c r="G108" s="933"/>
      <c r="H108" s="933"/>
      <c r="I108" s="934"/>
      <c r="J108" s="934"/>
      <c r="K108" s="934"/>
    </row>
    <row r="109" spans="1:11" ht="15.75" customHeight="1">
      <c r="A109" s="931"/>
      <c r="B109" s="932"/>
      <c r="C109" s="933"/>
      <c r="D109" s="933"/>
      <c r="E109" s="933"/>
      <c r="F109" s="933"/>
      <c r="G109" s="933"/>
      <c r="H109" s="933"/>
      <c r="I109" s="934"/>
      <c r="J109" s="934"/>
      <c r="K109" s="934"/>
    </row>
    <row r="110" spans="1:11" ht="15.75" customHeight="1">
      <c r="A110" s="931"/>
      <c r="B110" s="932"/>
      <c r="C110" s="933"/>
      <c r="D110" s="933"/>
      <c r="E110" s="933"/>
      <c r="F110" s="933"/>
      <c r="G110" s="933"/>
      <c r="H110" s="933"/>
      <c r="I110" s="934"/>
      <c r="J110" s="934"/>
      <c r="K110" s="934"/>
    </row>
    <row r="111" spans="1:11" ht="15.75" customHeight="1">
      <c r="A111" s="931"/>
      <c r="B111" s="932"/>
      <c r="C111" s="933"/>
      <c r="D111" s="933"/>
      <c r="E111" s="933"/>
      <c r="F111" s="933"/>
      <c r="G111" s="933"/>
      <c r="H111" s="933"/>
      <c r="I111" s="934"/>
      <c r="J111" s="934"/>
      <c r="K111" s="934"/>
    </row>
    <row r="112" spans="1:11" ht="15.75" customHeight="1">
      <c r="A112" s="931"/>
      <c r="B112" s="932"/>
      <c r="C112" s="933"/>
      <c r="D112" s="933"/>
      <c r="E112" s="933"/>
      <c r="F112" s="933"/>
      <c r="G112" s="933"/>
      <c r="H112" s="933"/>
      <c r="I112" s="934"/>
      <c r="J112" s="934"/>
      <c r="K112" s="934"/>
    </row>
    <row r="113" spans="1:11" ht="15.75" customHeight="1">
      <c r="A113" s="931"/>
      <c r="B113" s="932"/>
      <c r="C113" s="933"/>
      <c r="D113" s="933"/>
      <c r="E113" s="933"/>
      <c r="F113" s="933"/>
      <c r="G113" s="933"/>
      <c r="H113" s="933"/>
      <c r="I113" s="934"/>
      <c r="J113" s="934"/>
      <c r="K113" s="934"/>
    </row>
    <row r="114" spans="1:11" ht="15.75" customHeight="1">
      <c r="A114" s="931"/>
      <c r="B114" s="932"/>
      <c r="C114" s="933"/>
      <c r="D114" s="933"/>
      <c r="E114" s="933"/>
      <c r="F114" s="933"/>
      <c r="G114" s="933"/>
      <c r="H114" s="933"/>
      <c r="I114" s="934"/>
      <c r="J114" s="934"/>
      <c r="K114" s="934"/>
    </row>
    <row r="115" spans="1:11" ht="15.75" customHeight="1">
      <c r="A115" s="931"/>
      <c r="B115" s="932"/>
      <c r="C115" s="933"/>
      <c r="D115" s="933"/>
      <c r="E115" s="933"/>
      <c r="F115" s="933"/>
      <c r="G115" s="933"/>
      <c r="H115" s="933"/>
      <c r="I115" s="934"/>
      <c r="J115" s="934"/>
      <c r="K115" s="934"/>
    </row>
    <row r="116" spans="1:11" ht="15.75" customHeight="1">
      <c r="A116" s="931"/>
      <c r="B116" s="932"/>
      <c r="C116" s="933"/>
      <c r="D116" s="933"/>
      <c r="E116" s="933"/>
      <c r="F116" s="933"/>
      <c r="G116" s="933"/>
      <c r="H116" s="933"/>
      <c r="I116" s="934"/>
      <c r="J116" s="934"/>
      <c r="K116" s="934"/>
    </row>
    <row r="117" spans="1:11" ht="15.75" customHeight="1">
      <c r="A117" s="931"/>
      <c r="B117" s="932"/>
      <c r="C117" s="933"/>
      <c r="D117" s="933"/>
      <c r="E117" s="933"/>
      <c r="F117" s="933"/>
      <c r="G117" s="933"/>
      <c r="H117" s="933"/>
      <c r="I117" s="934"/>
      <c r="J117" s="934"/>
      <c r="K117" s="934"/>
    </row>
    <row r="118" spans="1:11" ht="15.75" customHeight="1">
      <c r="A118" s="931"/>
      <c r="B118" s="932"/>
      <c r="C118" s="933"/>
      <c r="D118" s="933"/>
      <c r="E118" s="933"/>
      <c r="F118" s="933"/>
      <c r="G118" s="933"/>
      <c r="H118" s="933"/>
      <c r="I118" s="934"/>
      <c r="J118" s="934"/>
      <c r="K118" s="934"/>
    </row>
    <row r="119" spans="1:11" ht="15.75" customHeight="1">
      <c r="A119" s="931"/>
      <c r="B119" s="932"/>
      <c r="C119" s="933"/>
      <c r="D119" s="933"/>
      <c r="E119" s="933"/>
      <c r="F119" s="933"/>
      <c r="G119" s="933"/>
      <c r="H119" s="933"/>
      <c r="I119" s="934"/>
      <c r="J119" s="934"/>
      <c r="K119" s="934"/>
    </row>
    <row r="120" spans="1:11" ht="15.75" customHeight="1">
      <c r="A120" s="931"/>
      <c r="B120" s="932"/>
      <c r="C120" s="933"/>
      <c r="D120" s="933"/>
      <c r="E120" s="933"/>
      <c r="F120" s="933"/>
      <c r="G120" s="933"/>
      <c r="H120" s="933"/>
      <c r="I120" s="934"/>
      <c r="J120" s="934"/>
      <c r="K120" s="934"/>
    </row>
    <row r="121" spans="1:11" ht="15.75" customHeight="1">
      <c r="A121" s="931"/>
      <c r="B121" s="932"/>
      <c r="C121" s="933"/>
      <c r="D121" s="933"/>
      <c r="E121" s="933"/>
      <c r="F121" s="933"/>
      <c r="G121" s="933"/>
      <c r="H121" s="933"/>
      <c r="I121" s="934"/>
      <c r="J121" s="934"/>
      <c r="K121" s="934"/>
    </row>
    <row r="122" spans="1:11" ht="15.75" customHeight="1">
      <c r="A122" s="931"/>
      <c r="B122" s="932"/>
      <c r="C122" s="933"/>
      <c r="D122" s="933"/>
      <c r="E122" s="933"/>
      <c r="F122" s="933"/>
      <c r="G122" s="933"/>
      <c r="H122" s="933"/>
      <c r="I122" s="934"/>
      <c r="J122" s="934"/>
      <c r="K122" s="934"/>
    </row>
    <row r="123" spans="1:11" ht="15.75" customHeight="1">
      <c r="A123" s="931"/>
      <c r="B123" s="932"/>
      <c r="C123" s="933"/>
      <c r="D123" s="933"/>
      <c r="E123" s="933"/>
      <c r="F123" s="933"/>
      <c r="G123" s="933"/>
      <c r="H123" s="933"/>
      <c r="I123" s="934"/>
      <c r="J123" s="934"/>
      <c r="K123" s="934"/>
    </row>
    <row r="124" spans="1:11" ht="15.75" customHeight="1">
      <c r="A124" s="931"/>
      <c r="B124" s="932"/>
      <c r="C124" s="933"/>
      <c r="D124" s="933"/>
      <c r="E124" s="933"/>
      <c r="F124" s="933"/>
      <c r="G124" s="933"/>
      <c r="H124" s="933"/>
      <c r="I124" s="934"/>
      <c r="J124" s="934"/>
      <c r="K124" s="934"/>
    </row>
    <row r="125" spans="1:11" ht="15.75" customHeight="1">
      <c r="A125" s="931"/>
      <c r="B125" s="932"/>
      <c r="C125" s="933"/>
      <c r="D125" s="933"/>
      <c r="E125" s="933"/>
      <c r="F125" s="933"/>
      <c r="G125" s="933"/>
      <c r="H125" s="933"/>
      <c r="I125" s="934"/>
      <c r="J125" s="934"/>
      <c r="K125" s="934"/>
    </row>
    <row r="126" spans="1:11" ht="15.75" customHeight="1">
      <c r="A126" s="931"/>
      <c r="B126" s="932"/>
      <c r="C126" s="933"/>
      <c r="D126" s="933"/>
      <c r="E126" s="933"/>
      <c r="F126" s="933"/>
      <c r="G126" s="933"/>
      <c r="H126" s="933"/>
      <c r="I126" s="934"/>
      <c r="J126" s="934"/>
      <c r="K126" s="934"/>
    </row>
    <row r="127" spans="1:11" ht="15.75" customHeight="1">
      <c r="A127" s="931"/>
      <c r="B127" s="932"/>
      <c r="C127" s="933"/>
      <c r="D127" s="933"/>
      <c r="E127" s="933"/>
      <c r="F127" s="933"/>
      <c r="G127" s="933"/>
      <c r="H127" s="933"/>
      <c r="I127" s="934"/>
      <c r="J127" s="934"/>
      <c r="K127" s="934"/>
    </row>
    <row r="128" spans="1:11" ht="15.75" customHeight="1">
      <c r="A128" s="931"/>
      <c r="B128" s="932"/>
      <c r="C128" s="933"/>
      <c r="D128" s="933"/>
      <c r="E128" s="933"/>
      <c r="F128" s="933"/>
      <c r="G128" s="933"/>
      <c r="H128" s="933"/>
      <c r="I128" s="934"/>
      <c r="J128" s="934"/>
      <c r="K128" s="934"/>
    </row>
    <row r="129" spans="1:11" ht="15.75" customHeight="1">
      <c r="A129" s="931"/>
      <c r="B129" s="932"/>
      <c r="C129" s="933"/>
      <c r="D129" s="933"/>
      <c r="E129" s="933"/>
      <c r="F129" s="933"/>
      <c r="G129" s="933"/>
      <c r="H129" s="933"/>
      <c r="I129" s="934"/>
      <c r="J129" s="934"/>
      <c r="K129" s="934"/>
    </row>
    <row r="130" spans="1:11" ht="15.75" customHeight="1">
      <c r="A130" s="931"/>
      <c r="B130" s="932"/>
      <c r="C130" s="933"/>
      <c r="D130" s="933"/>
      <c r="E130" s="933"/>
      <c r="F130" s="933"/>
      <c r="G130" s="933"/>
      <c r="H130" s="933"/>
      <c r="I130" s="934"/>
      <c r="J130" s="934"/>
      <c r="K130" s="934"/>
    </row>
    <row r="131" spans="1:11" ht="15.75" customHeight="1">
      <c r="A131" s="931"/>
      <c r="B131" s="932"/>
      <c r="C131" s="933"/>
      <c r="D131" s="933"/>
      <c r="E131" s="933"/>
      <c r="F131" s="933"/>
      <c r="G131" s="933"/>
      <c r="H131" s="933"/>
      <c r="I131" s="934"/>
      <c r="J131" s="934"/>
      <c r="K131" s="934"/>
    </row>
    <row r="132" spans="1:11" ht="15.75" customHeight="1">
      <c r="A132" s="931"/>
      <c r="B132" s="932"/>
      <c r="C132" s="933"/>
      <c r="D132" s="933"/>
      <c r="E132" s="933"/>
      <c r="F132" s="933"/>
      <c r="G132" s="933"/>
      <c r="H132" s="933"/>
      <c r="I132" s="934"/>
      <c r="J132" s="934"/>
      <c r="K132" s="934"/>
    </row>
    <row r="133" spans="1:11" ht="15.75" customHeight="1">
      <c r="A133" s="931"/>
      <c r="B133" s="932"/>
      <c r="C133" s="933"/>
      <c r="D133" s="933"/>
      <c r="E133" s="933"/>
      <c r="F133" s="933"/>
      <c r="G133" s="933"/>
      <c r="H133" s="933"/>
      <c r="I133" s="934"/>
      <c r="J133" s="934"/>
      <c r="K133" s="934"/>
    </row>
    <row r="134" spans="1:11" ht="15.75" customHeight="1">
      <c r="A134" s="931"/>
      <c r="B134" s="932"/>
      <c r="C134" s="933"/>
      <c r="D134" s="933"/>
      <c r="E134" s="933"/>
      <c r="F134" s="933"/>
      <c r="G134" s="933"/>
      <c r="H134" s="933"/>
      <c r="I134" s="934"/>
      <c r="J134" s="934"/>
      <c r="K134" s="934"/>
    </row>
    <row r="135" spans="1:11" ht="15.75" customHeight="1">
      <c r="A135" s="931"/>
      <c r="B135" s="932"/>
      <c r="C135" s="933"/>
      <c r="D135" s="933"/>
      <c r="E135" s="933"/>
      <c r="F135" s="933"/>
      <c r="G135" s="933"/>
      <c r="H135" s="933"/>
      <c r="I135" s="934"/>
      <c r="J135" s="934"/>
      <c r="K135" s="934"/>
    </row>
    <row r="136" spans="1:11" ht="15.75" customHeight="1">
      <c r="A136" s="931"/>
      <c r="B136" s="932"/>
      <c r="C136" s="933"/>
      <c r="D136" s="933"/>
      <c r="E136" s="933"/>
      <c r="F136" s="933"/>
      <c r="G136" s="933"/>
      <c r="H136" s="933"/>
      <c r="I136" s="934"/>
      <c r="J136" s="934"/>
      <c r="K136" s="934"/>
    </row>
    <row r="137" spans="1:11" ht="15.75" customHeight="1">
      <c r="A137" s="931"/>
      <c r="B137" s="932"/>
      <c r="C137" s="933"/>
      <c r="D137" s="933"/>
      <c r="E137" s="933"/>
      <c r="F137" s="933"/>
      <c r="G137" s="933"/>
      <c r="H137" s="933"/>
      <c r="I137" s="934"/>
      <c r="J137" s="934"/>
      <c r="K137" s="934"/>
    </row>
    <row r="138" spans="1:11" ht="15.75" customHeight="1">
      <c r="A138" s="931"/>
      <c r="B138" s="932"/>
      <c r="C138" s="933"/>
      <c r="D138" s="933"/>
      <c r="E138" s="933"/>
      <c r="F138" s="933"/>
      <c r="G138" s="933"/>
      <c r="H138" s="933"/>
      <c r="I138" s="934"/>
      <c r="J138" s="934"/>
      <c r="K138" s="934"/>
    </row>
    <row r="139" spans="1:11" ht="15.75" customHeight="1">
      <c r="A139" s="931"/>
      <c r="B139" s="932"/>
      <c r="C139" s="933"/>
      <c r="D139" s="933"/>
      <c r="E139" s="933"/>
      <c r="F139" s="933"/>
      <c r="G139" s="933"/>
      <c r="H139" s="933"/>
      <c r="I139" s="934"/>
      <c r="J139" s="934"/>
      <c r="K139" s="934"/>
    </row>
    <row r="140" spans="1:11" ht="15.75" customHeight="1">
      <c r="A140" s="931"/>
      <c r="B140" s="932"/>
      <c r="C140" s="933"/>
      <c r="D140" s="933"/>
      <c r="E140" s="933"/>
      <c r="F140" s="933"/>
      <c r="G140" s="933"/>
      <c r="H140" s="933"/>
      <c r="I140" s="934"/>
      <c r="J140" s="934"/>
      <c r="K140" s="934"/>
    </row>
    <row r="141" spans="1:11" ht="15.75" customHeight="1">
      <c r="A141" s="931"/>
      <c r="B141" s="932"/>
      <c r="C141" s="933"/>
      <c r="D141" s="933"/>
      <c r="E141" s="933"/>
      <c r="F141" s="933"/>
      <c r="G141" s="933"/>
      <c r="H141" s="933"/>
      <c r="I141" s="934"/>
      <c r="J141" s="934"/>
      <c r="K141" s="934"/>
    </row>
    <row r="142" spans="1:11" ht="15.75" customHeight="1">
      <c r="A142" s="931"/>
      <c r="B142" s="932"/>
      <c r="C142" s="933"/>
      <c r="D142" s="933"/>
      <c r="E142" s="933"/>
      <c r="F142" s="933"/>
      <c r="G142" s="933"/>
      <c r="H142" s="933"/>
      <c r="I142" s="934"/>
      <c r="J142" s="934"/>
      <c r="K142" s="934"/>
    </row>
    <row r="143" spans="1:11" ht="15.75" customHeight="1">
      <c r="A143" s="931"/>
      <c r="B143" s="932"/>
      <c r="C143" s="933"/>
      <c r="D143" s="933"/>
      <c r="E143" s="933"/>
      <c r="F143" s="933"/>
      <c r="G143" s="933"/>
      <c r="H143" s="933"/>
      <c r="I143" s="934"/>
      <c r="J143" s="934"/>
      <c r="K143" s="934"/>
    </row>
    <row r="144" spans="1:11" ht="15.75" customHeight="1">
      <c r="A144" s="931"/>
      <c r="B144" s="932"/>
      <c r="C144" s="933"/>
      <c r="D144" s="933"/>
      <c r="E144" s="933"/>
      <c r="F144" s="933"/>
      <c r="G144" s="933"/>
      <c r="H144" s="933"/>
      <c r="I144" s="934"/>
      <c r="J144" s="934"/>
      <c r="K144" s="934"/>
    </row>
    <row r="145" spans="1:11" ht="15.75" customHeight="1">
      <c r="A145" s="931"/>
      <c r="B145" s="932"/>
      <c r="C145" s="933"/>
      <c r="D145" s="933"/>
      <c r="E145" s="933"/>
      <c r="F145" s="933"/>
      <c r="G145" s="933"/>
      <c r="H145" s="933"/>
      <c r="I145" s="934"/>
      <c r="J145" s="934"/>
      <c r="K145" s="934"/>
    </row>
    <row r="146" spans="1:11" ht="15.75" customHeight="1">
      <c r="A146" s="931"/>
      <c r="B146" s="932"/>
      <c r="C146" s="933"/>
      <c r="D146" s="933"/>
      <c r="E146" s="933"/>
      <c r="F146" s="933"/>
      <c r="G146" s="933"/>
      <c r="H146" s="933"/>
      <c r="I146" s="934"/>
      <c r="J146" s="934"/>
      <c r="K146" s="934"/>
    </row>
    <row r="147" spans="1:11" ht="15.75" customHeight="1">
      <c r="A147" s="931"/>
      <c r="B147" s="932"/>
      <c r="C147" s="933"/>
      <c r="D147" s="933"/>
      <c r="E147" s="933"/>
      <c r="F147" s="933"/>
      <c r="G147" s="933"/>
      <c r="H147" s="933"/>
      <c r="I147" s="934"/>
      <c r="J147" s="934"/>
      <c r="K147" s="934"/>
    </row>
    <row r="148" spans="1:11" ht="15.75" customHeight="1">
      <c r="A148" s="931"/>
      <c r="B148" s="932"/>
      <c r="C148" s="933"/>
      <c r="D148" s="933"/>
      <c r="E148" s="933"/>
      <c r="F148" s="933"/>
      <c r="G148" s="933"/>
      <c r="H148" s="933"/>
      <c r="I148" s="934"/>
      <c r="J148" s="934"/>
      <c r="K148" s="934"/>
    </row>
    <row r="149" spans="1:11" ht="15.75" customHeight="1">
      <c r="A149" s="931"/>
      <c r="B149" s="932"/>
      <c r="C149" s="933"/>
      <c r="D149" s="933"/>
      <c r="E149" s="933"/>
      <c r="F149" s="933"/>
      <c r="G149" s="933"/>
      <c r="H149" s="933"/>
      <c r="I149" s="934"/>
      <c r="J149" s="934"/>
      <c r="K149" s="934"/>
    </row>
    <row r="150" spans="1:11" ht="15.75" customHeight="1">
      <c r="A150" s="931"/>
      <c r="B150" s="932"/>
      <c r="C150" s="933"/>
      <c r="D150" s="933"/>
      <c r="E150" s="933"/>
      <c r="F150" s="933"/>
      <c r="G150" s="933"/>
      <c r="H150" s="933"/>
      <c r="I150" s="934"/>
      <c r="J150" s="934"/>
      <c r="K150" s="934"/>
    </row>
    <row r="151" spans="1:11" ht="15.75" customHeight="1">
      <c r="A151" s="931"/>
      <c r="B151" s="932"/>
      <c r="C151" s="933"/>
      <c r="D151" s="933"/>
      <c r="E151" s="933"/>
      <c r="F151" s="933"/>
      <c r="G151" s="933"/>
      <c r="H151" s="933"/>
      <c r="I151" s="934"/>
      <c r="J151" s="934"/>
      <c r="K151" s="934"/>
    </row>
    <row r="152" spans="1:11" ht="15.75" customHeight="1">
      <c r="A152" s="931"/>
      <c r="B152" s="932"/>
      <c r="C152" s="933"/>
      <c r="D152" s="933"/>
      <c r="E152" s="933"/>
      <c r="F152" s="933"/>
      <c r="G152" s="933"/>
      <c r="H152" s="933"/>
      <c r="I152" s="934"/>
      <c r="J152" s="934"/>
      <c r="K152" s="934"/>
    </row>
    <row r="153" spans="1:11" ht="15.75" customHeight="1">
      <c r="A153" s="931"/>
      <c r="B153" s="932"/>
      <c r="C153" s="933"/>
      <c r="D153" s="933"/>
      <c r="E153" s="933"/>
      <c r="F153" s="933"/>
      <c r="G153" s="933"/>
      <c r="H153" s="933"/>
      <c r="I153" s="934"/>
      <c r="J153" s="934"/>
      <c r="K153" s="934"/>
    </row>
    <row r="154" spans="1:11" ht="15.75" customHeight="1">
      <c r="A154" s="931"/>
      <c r="B154" s="932"/>
      <c r="C154" s="933"/>
      <c r="D154" s="933"/>
      <c r="E154" s="933"/>
      <c r="F154" s="933"/>
      <c r="G154" s="933"/>
      <c r="H154" s="933"/>
      <c r="I154" s="934"/>
      <c r="J154" s="934"/>
      <c r="K154" s="934"/>
    </row>
    <row r="155" spans="1:11" ht="15.75" customHeight="1">
      <c r="A155" s="931"/>
      <c r="B155" s="932"/>
      <c r="C155" s="933"/>
      <c r="D155" s="933"/>
      <c r="E155" s="933"/>
      <c r="F155" s="933"/>
      <c r="G155" s="933"/>
      <c r="H155" s="933"/>
      <c r="I155" s="934"/>
      <c r="J155" s="934"/>
      <c r="K155" s="934"/>
    </row>
    <row r="156" spans="1:11" ht="15.75" customHeight="1">
      <c r="A156" s="931"/>
      <c r="B156" s="932"/>
      <c r="C156" s="933"/>
      <c r="D156" s="933"/>
      <c r="E156" s="933"/>
      <c r="F156" s="933"/>
      <c r="G156" s="933"/>
      <c r="H156" s="933"/>
      <c r="I156" s="934"/>
      <c r="J156" s="934"/>
      <c r="K156" s="934"/>
    </row>
    <row r="157" spans="1:11" ht="15.75" customHeight="1">
      <c r="A157" s="931"/>
      <c r="B157" s="932"/>
      <c r="C157" s="933"/>
      <c r="D157" s="933"/>
      <c r="E157" s="933"/>
      <c r="F157" s="933"/>
      <c r="G157" s="933"/>
      <c r="H157" s="933"/>
      <c r="I157" s="934"/>
      <c r="J157" s="934"/>
      <c r="K157" s="934"/>
    </row>
    <row r="158" spans="1:11" ht="15.75" customHeight="1">
      <c r="A158" s="931"/>
      <c r="B158" s="932"/>
      <c r="C158" s="933"/>
      <c r="D158" s="933"/>
      <c r="E158" s="933"/>
      <c r="F158" s="933"/>
      <c r="G158" s="933"/>
      <c r="H158" s="933"/>
      <c r="I158" s="934"/>
      <c r="J158" s="934"/>
      <c r="K158" s="934"/>
    </row>
    <row r="159" spans="1:11" ht="15.75" customHeight="1">
      <c r="A159" s="931"/>
      <c r="B159" s="932"/>
      <c r="C159" s="933"/>
      <c r="D159" s="933"/>
      <c r="E159" s="933"/>
      <c r="F159" s="933"/>
      <c r="G159" s="933"/>
      <c r="H159" s="933"/>
      <c r="I159" s="934"/>
      <c r="J159" s="934"/>
      <c r="K159" s="934"/>
    </row>
    <row r="160" spans="1:11" ht="15.75" customHeight="1">
      <c r="A160" s="931"/>
      <c r="B160" s="932"/>
      <c r="C160" s="933"/>
      <c r="D160" s="933"/>
      <c r="E160" s="933"/>
      <c r="F160" s="933"/>
      <c r="G160" s="933"/>
      <c r="H160" s="933"/>
      <c r="I160" s="934"/>
      <c r="J160" s="934"/>
      <c r="K160" s="934"/>
    </row>
    <row r="161" spans="1:11" ht="15.75" customHeight="1">
      <c r="A161" s="931"/>
      <c r="B161" s="932"/>
      <c r="C161" s="933"/>
      <c r="D161" s="933"/>
      <c r="E161" s="933"/>
      <c r="F161" s="933"/>
      <c r="G161" s="933"/>
      <c r="H161" s="933"/>
      <c r="I161" s="934"/>
      <c r="J161" s="934"/>
      <c r="K161" s="934"/>
    </row>
    <row r="162" spans="1:11" ht="15.75" customHeight="1">
      <c r="A162" s="931"/>
      <c r="B162" s="932"/>
      <c r="C162" s="933"/>
      <c r="D162" s="933"/>
      <c r="E162" s="933"/>
      <c r="F162" s="933"/>
      <c r="G162" s="933"/>
      <c r="H162" s="933"/>
      <c r="I162" s="934"/>
      <c r="J162" s="934"/>
      <c r="K162" s="934"/>
    </row>
    <row r="163" spans="1:11" ht="15.75" customHeight="1">
      <c r="A163" s="931"/>
      <c r="B163" s="932"/>
      <c r="C163" s="933"/>
      <c r="D163" s="933"/>
      <c r="E163" s="933"/>
      <c r="F163" s="933"/>
      <c r="G163" s="933"/>
      <c r="H163" s="933"/>
      <c r="I163" s="934"/>
      <c r="J163" s="934"/>
      <c r="K163" s="934"/>
    </row>
    <row r="164" spans="1:11" ht="15.75" customHeight="1">
      <c r="A164" s="931"/>
      <c r="B164" s="932"/>
      <c r="C164" s="933"/>
      <c r="D164" s="933"/>
      <c r="E164" s="933"/>
      <c r="F164" s="933"/>
      <c r="G164" s="933"/>
      <c r="H164" s="933"/>
      <c r="I164" s="934"/>
      <c r="J164" s="934"/>
      <c r="K164" s="934"/>
    </row>
    <row r="165" spans="1:11" ht="15.75" customHeight="1">
      <c r="A165" s="931"/>
      <c r="B165" s="932"/>
      <c r="C165" s="933"/>
      <c r="D165" s="933"/>
      <c r="E165" s="933"/>
      <c r="F165" s="933"/>
      <c r="G165" s="933"/>
      <c r="H165" s="933"/>
      <c r="I165" s="934"/>
      <c r="J165" s="934"/>
      <c r="K165" s="934"/>
    </row>
    <row r="166" spans="1:11" ht="15.75" customHeight="1">
      <c r="A166" s="931"/>
      <c r="B166" s="932"/>
      <c r="C166" s="933"/>
      <c r="D166" s="933"/>
      <c r="E166" s="933"/>
      <c r="F166" s="933"/>
      <c r="G166" s="933"/>
      <c r="H166" s="933"/>
      <c r="I166" s="934"/>
      <c r="J166" s="934"/>
      <c r="K166" s="934"/>
    </row>
    <row r="167" spans="1:11" ht="15.75" customHeight="1">
      <c r="A167" s="931"/>
      <c r="B167" s="932"/>
      <c r="C167" s="933"/>
      <c r="D167" s="933"/>
      <c r="E167" s="933"/>
      <c r="F167" s="933"/>
      <c r="G167" s="933"/>
      <c r="H167" s="933"/>
      <c r="I167" s="934"/>
      <c r="J167" s="934"/>
      <c r="K167" s="934"/>
    </row>
    <row r="168" spans="1:11" ht="15.75" customHeight="1">
      <c r="A168" s="931"/>
      <c r="B168" s="932"/>
      <c r="C168" s="933"/>
      <c r="D168" s="933"/>
      <c r="E168" s="933"/>
      <c r="F168" s="933"/>
      <c r="G168" s="933"/>
      <c r="H168" s="933"/>
      <c r="I168" s="934"/>
      <c r="J168" s="934"/>
      <c r="K168" s="934"/>
    </row>
    <row r="169" spans="1:11" ht="15.75" customHeight="1">
      <c r="A169" s="931"/>
      <c r="B169" s="932"/>
      <c r="C169" s="933"/>
      <c r="D169" s="933"/>
      <c r="E169" s="933"/>
      <c r="F169" s="933"/>
      <c r="G169" s="933"/>
      <c r="H169" s="933"/>
      <c r="I169" s="934"/>
      <c r="J169" s="934"/>
      <c r="K169" s="934"/>
    </row>
    <row r="170" spans="1:11" ht="15.75" customHeight="1">
      <c r="A170" s="931"/>
      <c r="B170" s="932"/>
      <c r="C170" s="933"/>
      <c r="D170" s="933"/>
      <c r="E170" s="933"/>
      <c r="F170" s="933"/>
      <c r="G170" s="933"/>
      <c r="H170" s="933"/>
      <c r="I170" s="934"/>
      <c r="J170" s="934"/>
      <c r="K170" s="934"/>
    </row>
    <row r="171" spans="1:11" ht="15.75" customHeight="1">
      <c r="A171" s="931"/>
      <c r="B171" s="932"/>
      <c r="C171" s="933"/>
      <c r="D171" s="933"/>
      <c r="E171" s="933"/>
      <c r="F171" s="933"/>
      <c r="G171" s="933"/>
      <c r="H171" s="933"/>
      <c r="I171" s="934"/>
      <c r="J171" s="934"/>
      <c r="K171" s="934"/>
    </row>
    <row r="172" spans="1:11" ht="15.75" customHeight="1">
      <c r="A172" s="931"/>
      <c r="B172" s="932"/>
      <c r="C172" s="933"/>
      <c r="D172" s="933"/>
      <c r="E172" s="933"/>
      <c r="F172" s="933"/>
      <c r="G172" s="933"/>
      <c r="H172" s="933"/>
      <c r="I172" s="934"/>
      <c r="J172" s="934"/>
      <c r="K172" s="934"/>
    </row>
    <row r="173" spans="1:11" ht="15.75" customHeight="1">
      <c r="A173" s="931"/>
      <c r="B173" s="932"/>
      <c r="C173" s="933"/>
      <c r="D173" s="933"/>
      <c r="E173" s="933"/>
      <c r="F173" s="933"/>
      <c r="G173" s="933"/>
      <c r="H173" s="933"/>
      <c r="I173" s="934"/>
      <c r="J173" s="934"/>
      <c r="K173" s="934"/>
    </row>
    <row r="174" spans="1:11" ht="15.75" customHeight="1">
      <c r="A174" s="931"/>
      <c r="B174" s="932"/>
      <c r="C174" s="933"/>
      <c r="D174" s="933"/>
      <c r="E174" s="933"/>
      <c r="F174" s="933"/>
      <c r="G174" s="933"/>
      <c r="H174" s="933"/>
      <c r="I174" s="934"/>
      <c r="J174" s="934"/>
      <c r="K174" s="934"/>
    </row>
    <row r="175" spans="1:11" ht="15.75" customHeight="1">
      <c r="A175" s="931"/>
      <c r="B175" s="932"/>
      <c r="C175" s="933"/>
      <c r="D175" s="933"/>
      <c r="E175" s="933"/>
      <c r="F175" s="933"/>
      <c r="G175" s="933"/>
      <c r="H175" s="933"/>
      <c r="I175" s="934"/>
      <c r="J175" s="934"/>
      <c r="K175" s="934"/>
    </row>
    <row r="176" spans="1:11" ht="15.75" customHeight="1">
      <c r="A176" s="931"/>
      <c r="B176" s="932"/>
      <c r="C176" s="933"/>
      <c r="D176" s="933"/>
      <c r="E176" s="933"/>
      <c r="F176" s="933"/>
      <c r="G176" s="933"/>
      <c r="H176" s="933"/>
      <c r="I176" s="934"/>
      <c r="J176" s="934"/>
      <c r="K176" s="934"/>
    </row>
    <row r="177" spans="1:11" ht="15.75" customHeight="1">
      <c r="A177" s="931"/>
      <c r="B177" s="932"/>
      <c r="C177" s="933"/>
      <c r="D177" s="933"/>
      <c r="E177" s="933"/>
      <c r="F177" s="933"/>
      <c r="G177" s="933"/>
      <c r="H177" s="933"/>
      <c r="I177" s="934"/>
      <c r="J177" s="934"/>
      <c r="K177" s="934"/>
    </row>
    <row r="178" spans="1:11" ht="15.75" customHeight="1">
      <c r="A178" s="931"/>
      <c r="B178" s="932"/>
      <c r="C178" s="933"/>
      <c r="D178" s="933"/>
      <c r="E178" s="933"/>
      <c r="F178" s="933"/>
      <c r="G178" s="933"/>
      <c r="H178" s="933"/>
      <c r="I178" s="934"/>
      <c r="J178" s="934"/>
      <c r="K178" s="934"/>
    </row>
    <row r="179" spans="1:11" ht="15.75" customHeight="1">
      <c r="A179" s="931"/>
      <c r="B179" s="932"/>
      <c r="C179" s="933"/>
      <c r="D179" s="933"/>
      <c r="E179" s="933"/>
      <c r="F179" s="933"/>
      <c r="G179" s="933"/>
      <c r="H179" s="933"/>
      <c r="I179" s="934"/>
      <c r="J179" s="934"/>
      <c r="K179" s="934"/>
    </row>
    <row r="180" spans="1:11" ht="15.75" customHeight="1">
      <c r="A180" s="931"/>
      <c r="B180" s="932"/>
      <c r="C180" s="933"/>
      <c r="D180" s="933"/>
      <c r="E180" s="933"/>
      <c r="F180" s="933"/>
      <c r="G180" s="933"/>
      <c r="H180" s="933"/>
      <c r="I180" s="934"/>
      <c r="J180" s="934"/>
      <c r="K180" s="934"/>
    </row>
    <row r="181" spans="1:11" ht="15.75" customHeight="1">
      <c r="A181" s="931"/>
      <c r="B181" s="932"/>
      <c r="C181" s="933"/>
      <c r="D181" s="933"/>
      <c r="E181" s="933"/>
      <c r="F181" s="933"/>
      <c r="G181" s="933"/>
      <c r="H181" s="933"/>
      <c r="I181" s="934"/>
      <c r="J181" s="934"/>
      <c r="K181" s="934"/>
    </row>
    <row r="182" spans="1:11" ht="15.75" customHeight="1">
      <c r="A182" s="931"/>
      <c r="B182" s="932"/>
      <c r="C182" s="933"/>
      <c r="D182" s="933"/>
      <c r="E182" s="933"/>
      <c r="F182" s="933"/>
      <c r="G182" s="933"/>
      <c r="H182" s="933"/>
      <c r="I182" s="934"/>
      <c r="J182" s="934"/>
      <c r="K182" s="934"/>
    </row>
    <row r="183" spans="1:11" ht="15.75" customHeight="1">
      <c r="A183" s="931"/>
      <c r="B183" s="932"/>
      <c r="C183" s="933"/>
      <c r="D183" s="933"/>
      <c r="E183" s="933"/>
      <c r="F183" s="933"/>
      <c r="G183" s="933"/>
      <c r="H183" s="933"/>
      <c r="I183" s="934"/>
      <c r="J183" s="934"/>
      <c r="K183" s="934"/>
    </row>
    <row r="184" spans="1:11" ht="15.75" customHeight="1">
      <c r="A184" s="931"/>
      <c r="B184" s="932"/>
      <c r="C184" s="933"/>
      <c r="D184" s="933"/>
      <c r="E184" s="933"/>
      <c r="F184" s="933"/>
      <c r="G184" s="933"/>
      <c r="H184" s="933"/>
      <c r="I184" s="934"/>
      <c r="J184" s="934"/>
      <c r="K184" s="934"/>
    </row>
    <row r="185" spans="1:11" ht="15.75" customHeight="1">
      <c r="A185" s="931"/>
      <c r="B185" s="932"/>
      <c r="C185" s="933"/>
      <c r="D185" s="933"/>
      <c r="E185" s="933"/>
      <c r="F185" s="933"/>
      <c r="G185" s="933"/>
      <c r="H185" s="933"/>
      <c r="I185" s="934"/>
      <c r="J185" s="934"/>
      <c r="K185" s="934"/>
    </row>
    <row r="186" spans="1:11" ht="15.75" customHeight="1">
      <c r="A186" s="931"/>
      <c r="B186" s="932"/>
      <c r="C186" s="933"/>
      <c r="D186" s="933"/>
      <c r="E186" s="933"/>
      <c r="F186" s="933"/>
      <c r="G186" s="933"/>
      <c r="H186" s="933"/>
      <c r="I186" s="934"/>
      <c r="J186" s="934"/>
      <c r="K186" s="934"/>
    </row>
    <row r="187" spans="1:11" ht="15.75" customHeight="1">
      <c r="A187" s="931"/>
      <c r="B187" s="932"/>
      <c r="C187" s="933"/>
      <c r="D187" s="933"/>
      <c r="E187" s="933"/>
      <c r="F187" s="933"/>
      <c r="G187" s="933"/>
      <c r="H187" s="933"/>
      <c r="I187" s="934"/>
      <c r="J187" s="934"/>
      <c r="K187" s="934"/>
    </row>
    <row r="188" spans="1:11" ht="15.75" customHeight="1">
      <c r="A188" s="931"/>
      <c r="B188" s="932"/>
      <c r="C188" s="933"/>
      <c r="D188" s="933"/>
      <c r="E188" s="933"/>
      <c r="F188" s="933"/>
      <c r="G188" s="933"/>
      <c r="H188" s="933"/>
      <c r="I188" s="934"/>
      <c r="J188" s="934"/>
      <c r="K188" s="934"/>
    </row>
    <row r="189" spans="1:11" ht="15.75" customHeight="1">
      <c r="A189" s="931"/>
      <c r="B189" s="932"/>
      <c r="C189" s="933"/>
      <c r="D189" s="933"/>
      <c r="E189" s="933"/>
      <c r="F189" s="933"/>
      <c r="G189" s="933"/>
      <c r="H189" s="933"/>
      <c r="I189" s="934"/>
      <c r="J189" s="934"/>
      <c r="K189" s="934"/>
    </row>
    <row r="190" spans="1:11" ht="15.75" customHeight="1">
      <c r="A190" s="931"/>
      <c r="B190" s="932"/>
      <c r="C190" s="933"/>
      <c r="D190" s="933"/>
      <c r="E190" s="933"/>
      <c r="F190" s="933"/>
      <c r="G190" s="933"/>
      <c r="H190" s="933"/>
      <c r="I190" s="934"/>
      <c r="J190" s="934"/>
      <c r="K190" s="934"/>
    </row>
    <row r="191" spans="1:11" ht="15.75" customHeight="1">
      <c r="A191" s="931"/>
      <c r="B191" s="932"/>
      <c r="C191" s="933"/>
      <c r="D191" s="933"/>
      <c r="E191" s="933"/>
      <c r="F191" s="933"/>
      <c r="G191" s="933"/>
      <c r="H191" s="933"/>
      <c r="I191" s="934"/>
      <c r="J191" s="934"/>
      <c r="K191" s="934"/>
    </row>
    <row r="192" spans="1:11" ht="15.75" customHeight="1">
      <c r="A192" s="931"/>
      <c r="B192" s="932"/>
      <c r="C192" s="933"/>
      <c r="D192" s="933"/>
      <c r="E192" s="933"/>
      <c r="F192" s="933"/>
      <c r="G192" s="933"/>
      <c r="H192" s="933"/>
      <c r="I192" s="934"/>
      <c r="J192" s="934"/>
      <c r="K192" s="934"/>
    </row>
    <row r="193" spans="1:11" ht="15.75" customHeight="1">
      <c r="A193" s="931"/>
      <c r="B193" s="932"/>
      <c r="C193" s="933"/>
      <c r="D193" s="933"/>
      <c r="E193" s="933"/>
      <c r="F193" s="933"/>
      <c r="G193" s="933"/>
      <c r="H193" s="933"/>
      <c r="I193" s="934"/>
      <c r="J193" s="934"/>
      <c r="K193" s="934"/>
    </row>
    <row r="194" spans="1:11" ht="15.75" customHeight="1">
      <c r="A194" s="931"/>
      <c r="B194" s="932"/>
      <c r="C194" s="933"/>
      <c r="D194" s="933"/>
      <c r="E194" s="933"/>
      <c r="F194" s="933"/>
      <c r="G194" s="933"/>
      <c r="H194" s="933"/>
      <c r="I194" s="934"/>
      <c r="J194" s="934"/>
      <c r="K194" s="934"/>
    </row>
    <row r="195" spans="1:11" ht="15.75" customHeight="1">
      <c r="A195" s="931"/>
      <c r="B195" s="932"/>
      <c r="C195" s="933"/>
      <c r="D195" s="933"/>
      <c r="E195" s="933"/>
      <c r="F195" s="933"/>
      <c r="G195" s="933"/>
      <c r="H195" s="933"/>
      <c r="I195" s="934"/>
      <c r="J195" s="934"/>
      <c r="K195" s="934"/>
    </row>
    <row r="196" spans="1:11" ht="15.75" customHeight="1">
      <c r="A196" s="931"/>
      <c r="B196" s="932"/>
      <c r="C196" s="933"/>
      <c r="D196" s="933"/>
      <c r="E196" s="933"/>
      <c r="F196" s="933"/>
      <c r="G196" s="933"/>
      <c r="H196" s="933"/>
      <c r="I196" s="934"/>
      <c r="J196" s="934"/>
      <c r="K196" s="934"/>
    </row>
    <row r="197" spans="1:11" ht="15.75" customHeight="1">
      <c r="A197" s="931"/>
      <c r="B197" s="932"/>
      <c r="C197" s="933"/>
      <c r="D197" s="933"/>
      <c r="E197" s="933"/>
      <c r="F197" s="933"/>
      <c r="G197" s="933"/>
      <c r="H197" s="933"/>
      <c r="I197" s="934"/>
      <c r="J197" s="934"/>
      <c r="K197" s="934"/>
    </row>
    <row r="198" spans="1:11" ht="15.75" customHeight="1">
      <c r="A198" s="931"/>
      <c r="B198" s="932"/>
      <c r="C198" s="933"/>
      <c r="D198" s="933"/>
      <c r="E198" s="933"/>
      <c r="F198" s="933"/>
      <c r="G198" s="933"/>
      <c r="H198" s="933"/>
      <c r="I198" s="934"/>
      <c r="J198" s="934"/>
      <c r="K198" s="934"/>
    </row>
    <row r="199" spans="1:11" ht="15.75" customHeight="1">
      <c r="A199" s="931"/>
      <c r="B199" s="932"/>
      <c r="C199" s="933"/>
      <c r="D199" s="933"/>
      <c r="E199" s="933"/>
      <c r="F199" s="933"/>
      <c r="G199" s="933"/>
      <c r="H199" s="933"/>
      <c r="I199" s="934"/>
      <c r="J199" s="934"/>
      <c r="K199" s="934"/>
    </row>
    <row r="200" spans="1:11" ht="15.75" customHeight="1">
      <c r="A200" s="931"/>
      <c r="B200" s="932"/>
      <c r="C200" s="933"/>
      <c r="D200" s="933"/>
      <c r="E200" s="933"/>
      <c r="F200" s="933"/>
      <c r="G200" s="933"/>
      <c r="H200" s="933"/>
      <c r="I200" s="934"/>
      <c r="J200" s="934"/>
      <c r="K200" s="934"/>
    </row>
    <row r="201" spans="1:11" ht="15.75" customHeight="1">
      <c r="A201" s="931"/>
      <c r="B201" s="932"/>
      <c r="C201" s="933"/>
      <c r="D201" s="933"/>
      <c r="E201" s="933"/>
      <c r="F201" s="933"/>
      <c r="G201" s="933"/>
      <c r="H201" s="933"/>
      <c r="I201" s="934"/>
      <c r="J201" s="934"/>
      <c r="K201" s="934"/>
    </row>
    <row r="202" spans="1:11" ht="15.75" customHeight="1">
      <c r="A202" s="931"/>
      <c r="B202" s="932"/>
      <c r="C202" s="933"/>
      <c r="D202" s="933"/>
      <c r="E202" s="933"/>
      <c r="F202" s="933"/>
      <c r="G202" s="933"/>
      <c r="H202" s="933"/>
      <c r="I202" s="934"/>
      <c r="J202" s="934"/>
      <c r="K202" s="934"/>
    </row>
    <row r="203" spans="1:11" ht="15.75" customHeight="1">
      <c r="A203" s="931"/>
      <c r="B203" s="932"/>
      <c r="C203" s="933"/>
      <c r="D203" s="933"/>
      <c r="E203" s="933"/>
      <c r="F203" s="933"/>
      <c r="G203" s="933"/>
      <c r="H203" s="933"/>
      <c r="I203" s="934"/>
      <c r="J203" s="934"/>
      <c r="K203" s="934"/>
    </row>
    <row r="204" spans="1:11" ht="15.75" customHeight="1">
      <c r="A204" s="931"/>
      <c r="B204" s="932"/>
      <c r="C204" s="933"/>
      <c r="D204" s="933"/>
      <c r="E204" s="933"/>
      <c r="F204" s="933"/>
      <c r="G204" s="933"/>
      <c r="H204" s="933"/>
      <c r="I204" s="934"/>
      <c r="J204" s="934"/>
      <c r="K204" s="934"/>
    </row>
    <row r="205" spans="1:11" ht="15.75" customHeight="1">
      <c r="A205" s="931"/>
      <c r="B205" s="932"/>
      <c r="C205" s="933"/>
      <c r="D205" s="933"/>
      <c r="E205" s="933"/>
      <c r="F205" s="933"/>
      <c r="G205" s="933"/>
      <c r="H205" s="933"/>
      <c r="I205" s="934"/>
      <c r="J205" s="934"/>
      <c r="K205" s="934"/>
    </row>
    <row r="206" spans="1:11" ht="15.75" customHeight="1">
      <c r="A206" s="931"/>
      <c r="B206" s="932"/>
      <c r="C206" s="933"/>
      <c r="D206" s="933"/>
      <c r="E206" s="933"/>
      <c r="F206" s="933"/>
      <c r="G206" s="933"/>
      <c r="H206" s="933"/>
      <c r="I206" s="934"/>
      <c r="J206" s="934"/>
      <c r="K206" s="934"/>
    </row>
    <row r="207" spans="1:11" ht="15.75" customHeight="1">
      <c r="A207" s="931"/>
      <c r="B207" s="932"/>
      <c r="C207" s="933"/>
      <c r="D207" s="933"/>
      <c r="E207" s="933"/>
      <c r="F207" s="933"/>
      <c r="G207" s="933"/>
      <c r="H207" s="933"/>
      <c r="I207" s="934"/>
      <c r="J207" s="934"/>
      <c r="K207" s="934"/>
    </row>
    <row r="208" spans="1:11" ht="15.75" customHeight="1">
      <c r="A208" s="931"/>
      <c r="B208" s="932"/>
      <c r="C208" s="933"/>
      <c r="D208" s="933"/>
      <c r="E208" s="933"/>
      <c r="F208" s="933"/>
      <c r="G208" s="933"/>
      <c r="H208" s="933"/>
      <c r="I208" s="934"/>
      <c r="J208" s="934"/>
      <c r="K208" s="934"/>
    </row>
    <row r="209" spans="1:11" ht="15.75" customHeight="1">
      <c r="A209" s="931"/>
      <c r="B209" s="932"/>
      <c r="C209" s="933"/>
      <c r="D209" s="933"/>
      <c r="E209" s="933"/>
      <c r="F209" s="933"/>
      <c r="G209" s="933"/>
      <c r="H209" s="933"/>
      <c r="I209" s="934"/>
      <c r="J209" s="934"/>
      <c r="K209" s="934"/>
    </row>
    <row r="210" spans="1:11" ht="15.75" customHeight="1">
      <c r="A210" s="931"/>
      <c r="B210" s="932"/>
      <c r="C210" s="933"/>
      <c r="D210" s="933"/>
      <c r="E210" s="933"/>
      <c r="F210" s="933"/>
      <c r="G210" s="933"/>
      <c r="H210" s="933"/>
      <c r="I210" s="934"/>
      <c r="J210" s="934"/>
      <c r="K210" s="934"/>
    </row>
    <row r="211" spans="1:11" ht="15.75" customHeight="1">
      <c r="A211" s="931"/>
      <c r="B211" s="932"/>
      <c r="C211" s="933"/>
      <c r="D211" s="933"/>
      <c r="E211" s="933"/>
      <c r="F211" s="933"/>
      <c r="G211" s="933"/>
      <c r="H211" s="933"/>
      <c r="I211" s="934"/>
      <c r="J211" s="934"/>
      <c r="K211" s="934"/>
    </row>
    <row r="212" spans="1:11" ht="15.75" customHeight="1">
      <c r="A212" s="931"/>
      <c r="B212" s="932"/>
      <c r="C212" s="933"/>
      <c r="D212" s="933"/>
      <c r="E212" s="933"/>
      <c r="F212" s="933"/>
      <c r="G212" s="933"/>
      <c r="H212" s="933"/>
      <c r="I212" s="934"/>
      <c r="J212" s="934"/>
      <c r="K212" s="934"/>
    </row>
    <row r="213" spans="1:11" ht="15.75" customHeight="1">
      <c r="A213" s="931"/>
      <c r="B213" s="932"/>
      <c r="C213" s="933"/>
      <c r="D213" s="933"/>
      <c r="E213" s="933"/>
      <c r="F213" s="933"/>
      <c r="G213" s="933"/>
      <c r="H213" s="933"/>
      <c r="I213" s="934"/>
      <c r="J213" s="934"/>
      <c r="K213" s="934"/>
    </row>
    <row r="214" spans="1:11" ht="15.75" customHeight="1">
      <c r="A214" s="931"/>
      <c r="B214" s="932"/>
      <c r="C214" s="933"/>
      <c r="D214" s="933"/>
      <c r="E214" s="933"/>
      <c r="F214" s="933"/>
      <c r="G214" s="933"/>
      <c r="H214" s="933"/>
      <c r="I214" s="934"/>
      <c r="J214" s="934"/>
      <c r="K214" s="934"/>
    </row>
    <row r="215" spans="1:11" ht="15.75" customHeight="1">
      <c r="A215" s="931"/>
      <c r="B215" s="932"/>
      <c r="C215" s="933"/>
      <c r="D215" s="933"/>
      <c r="E215" s="933"/>
      <c r="F215" s="933"/>
      <c r="G215" s="933"/>
      <c r="H215" s="933"/>
      <c r="I215" s="934"/>
      <c r="J215" s="934"/>
      <c r="K215" s="934"/>
    </row>
    <row r="216" spans="1:11" ht="15.75" customHeight="1">
      <c r="A216" s="931"/>
      <c r="B216" s="932"/>
      <c r="C216" s="933"/>
      <c r="D216" s="933"/>
      <c r="E216" s="933"/>
      <c r="F216" s="933"/>
      <c r="G216" s="933"/>
      <c r="H216" s="933"/>
      <c r="I216" s="934"/>
      <c r="J216" s="934"/>
      <c r="K216" s="934"/>
    </row>
    <row r="217" spans="1:11" ht="15.75" customHeight="1">
      <c r="A217" s="931"/>
      <c r="B217" s="932"/>
      <c r="C217" s="933"/>
      <c r="D217" s="933"/>
      <c r="E217" s="933"/>
      <c r="F217" s="933"/>
      <c r="G217" s="933"/>
      <c r="H217" s="933"/>
      <c r="I217" s="934"/>
      <c r="J217" s="934"/>
      <c r="K217" s="934"/>
    </row>
    <row r="218" spans="1:11" ht="15.75" customHeight="1">
      <c r="A218" s="931"/>
      <c r="B218" s="932"/>
      <c r="C218" s="933"/>
      <c r="D218" s="933"/>
      <c r="E218" s="933"/>
      <c r="F218" s="933"/>
      <c r="G218" s="933"/>
      <c r="H218" s="933"/>
      <c r="I218" s="934"/>
      <c r="J218" s="934"/>
      <c r="K218" s="934"/>
    </row>
    <row r="219" spans="1:11" ht="15.75" customHeight="1">
      <c r="A219" s="931"/>
      <c r="B219" s="932"/>
      <c r="C219" s="933"/>
      <c r="D219" s="933"/>
      <c r="E219" s="933"/>
      <c r="F219" s="933"/>
      <c r="G219" s="933"/>
      <c r="H219" s="933"/>
      <c r="I219" s="934"/>
      <c r="J219" s="934"/>
      <c r="K219" s="934"/>
    </row>
    <row r="220" spans="1:11" ht="15.75" customHeight="1">
      <c r="A220" s="931"/>
      <c r="B220" s="932"/>
      <c r="C220" s="933"/>
      <c r="D220" s="933"/>
      <c r="E220" s="933"/>
      <c r="F220" s="933"/>
      <c r="G220" s="933"/>
      <c r="H220" s="933"/>
      <c r="I220" s="934"/>
      <c r="J220" s="934"/>
      <c r="K220" s="934"/>
    </row>
    <row r="221" spans="1:11" ht="15.75" customHeight="1"/>
    <row r="222" spans="1:11" ht="15.75" customHeight="1"/>
    <row r="223" spans="1:11" ht="15.75" customHeight="1"/>
    <row r="224" spans="1: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K1"/>
    <mergeCell ref="A2:A4"/>
    <mergeCell ref="A5:A8"/>
    <mergeCell ref="C9:K9"/>
    <mergeCell ref="A10:A11"/>
  </mergeCells>
  <hyperlinks>
    <hyperlink ref="C2" r:id="rId1" location="gid=0" xr:uid="{00000000-0004-0000-1100-000000000000}"/>
    <hyperlink ref="C3" r:id="rId2" location="gid=1310483002" xr:uid="{00000000-0004-0000-1100-000001000000}"/>
    <hyperlink ref="C4" r:id="rId3" location="gid=253211182b" xr:uid="{00000000-0004-0000-1100-000002000000}"/>
    <hyperlink ref="C5" r:id="rId4" xr:uid="{00000000-0004-0000-1100-000003000000}"/>
    <hyperlink ref="C6" r:id="rId5" xr:uid="{00000000-0004-0000-1100-000004000000}"/>
    <hyperlink ref="C7" r:id="rId6" xr:uid="{00000000-0004-0000-1100-000005000000}"/>
    <hyperlink ref="C8" r:id="rId7" xr:uid="{00000000-0004-0000-1100-000006000000}"/>
    <hyperlink ref="C9" r:id="rId8" xr:uid="{00000000-0004-0000-1100-000007000000}"/>
    <hyperlink ref="C10" r:id="rId9" xr:uid="{00000000-0004-0000-1100-000008000000}"/>
    <hyperlink ref="C11" r:id="rId10" xr:uid="{00000000-0004-0000-1100-000009000000}"/>
    <hyperlink ref="C12" r:id="rId11" location="gid=2027472586" xr:uid="{00000000-0004-0000-1100-00000A000000}"/>
    <hyperlink ref="C13" r:id="rId12" xr:uid="{00000000-0004-0000-1100-00000B000000}"/>
  </hyperlinks>
  <printOptions horizontalCentered="1" gridLines="1"/>
  <pageMargins left="0.7" right="0.7" top="0.75" bottom="0.75" header="0" footer="0"/>
  <pageSetup fitToHeight="0" pageOrder="overThenDown" orientation="landscape" cellComments="atEnd"/>
  <tableParts count="1">
    <tablePart r:id="rId1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63D297"/>
    <outlinePr summaryBelow="0" summaryRight="0"/>
    <pageSetUpPr fitToPage="1"/>
  </sheetPr>
  <dimension ref="A1:Z1000"/>
  <sheetViews>
    <sheetView workbookViewId="0"/>
  </sheetViews>
  <sheetFormatPr defaultColWidth="14.42578125" defaultRowHeight="15" customHeight="1"/>
  <cols>
    <col min="1" max="1" width="18.7109375" customWidth="1"/>
    <col min="2" max="2" width="70.7109375" customWidth="1"/>
    <col min="3" max="3" width="49" customWidth="1"/>
    <col min="4" max="4" width="30.85546875" customWidth="1"/>
    <col min="5" max="5" width="32.7109375" customWidth="1"/>
    <col min="6" max="6" width="14.42578125" customWidth="1"/>
    <col min="7" max="7" width="23" customWidth="1"/>
    <col min="11" max="11" width="23" customWidth="1"/>
    <col min="12" max="12" width="25.5703125" customWidth="1"/>
    <col min="13" max="13" width="28.5703125" customWidth="1"/>
    <col min="14" max="14" width="20.7109375" customWidth="1"/>
  </cols>
  <sheetData>
    <row r="1" spans="1:25" ht="15.75" customHeight="1">
      <c r="A1" s="935"/>
      <c r="B1" s="936" t="s">
        <v>11836</v>
      </c>
      <c r="C1" s="937"/>
      <c r="D1" s="937"/>
      <c r="E1" s="937"/>
      <c r="F1" s="937"/>
      <c r="G1" s="937"/>
      <c r="H1" s="937"/>
      <c r="I1" s="937"/>
      <c r="J1" s="937"/>
      <c r="K1" s="937"/>
      <c r="L1" s="937"/>
      <c r="M1" s="937"/>
      <c r="N1" s="938"/>
      <c r="O1" s="938"/>
      <c r="P1" s="938"/>
      <c r="Q1" s="938"/>
      <c r="R1" s="938"/>
      <c r="S1" s="938"/>
      <c r="T1" s="938"/>
      <c r="U1" s="938"/>
      <c r="V1" s="938"/>
      <c r="W1" s="938"/>
      <c r="X1" s="938"/>
      <c r="Y1" s="938"/>
    </row>
    <row r="2" spans="1:25" ht="15.75" customHeight="1">
      <c r="A2" s="285" t="s">
        <v>11837</v>
      </c>
      <c r="B2" s="689" t="s">
        <v>11838</v>
      </c>
      <c r="C2" s="689"/>
      <c r="D2" s="689"/>
      <c r="E2" s="689"/>
      <c r="F2" s="689"/>
      <c r="G2" s="788"/>
      <c r="H2" s="788"/>
      <c r="I2" s="788"/>
      <c r="J2" s="788"/>
      <c r="K2" s="788"/>
      <c r="L2" s="788"/>
      <c r="M2" s="788"/>
      <c r="N2" s="788"/>
      <c r="O2" s="788"/>
      <c r="P2" s="788"/>
      <c r="Q2" s="788"/>
      <c r="R2" s="788"/>
      <c r="S2" s="788"/>
      <c r="T2" s="788"/>
      <c r="U2" s="788"/>
      <c r="V2" s="788"/>
      <c r="W2" s="788"/>
      <c r="X2" s="788"/>
      <c r="Y2" s="788"/>
    </row>
    <row r="3" spans="1:25" ht="15.75" customHeight="1">
      <c r="A3" s="285" t="s">
        <v>2678</v>
      </c>
      <c r="B3" s="939" t="s">
        <v>11839</v>
      </c>
      <c r="C3" s="332" t="s">
        <v>11840</v>
      </c>
      <c r="D3" s="332"/>
      <c r="E3" s="332"/>
      <c r="F3" s="332"/>
      <c r="G3" s="265"/>
      <c r="H3" s="265"/>
      <c r="I3" s="265"/>
      <c r="K3" s="265"/>
      <c r="L3" s="265"/>
      <c r="M3" s="265"/>
      <c r="N3" s="265"/>
      <c r="O3" s="265"/>
      <c r="P3" s="265"/>
      <c r="Q3" s="265"/>
      <c r="R3" s="265"/>
      <c r="S3" s="265"/>
      <c r="T3" s="265"/>
      <c r="U3" s="265"/>
      <c r="V3" s="265"/>
      <c r="W3" s="265"/>
      <c r="X3" s="265"/>
      <c r="Y3" s="265"/>
    </row>
    <row r="4" spans="1:25" ht="15.75" customHeight="1">
      <c r="A4" s="285" t="s">
        <v>2940</v>
      </c>
      <c r="B4" s="939" t="s">
        <v>11841</v>
      </c>
      <c r="C4" s="332"/>
      <c r="D4" s="332"/>
      <c r="E4" s="332"/>
      <c r="F4" s="332"/>
      <c r="G4" s="265"/>
      <c r="H4" s="265"/>
      <c r="I4" s="265"/>
      <c r="J4" s="265"/>
      <c r="K4" s="265"/>
      <c r="L4" s="265"/>
      <c r="M4" s="265"/>
      <c r="N4" s="265"/>
      <c r="O4" s="265"/>
      <c r="P4" s="265"/>
      <c r="Q4" s="265"/>
      <c r="R4" s="265"/>
      <c r="S4" s="265"/>
      <c r="T4" s="265"/>
      <c r="U4" s="265"/>
      <c r="V4" s="265"/>
      <c r="W4" s="265"/>
      <c r="X4" s="265"/>
      <c r="Y4" s="265"/>
    </row>
    <row r="5" spans="1:25" ht="15.75" customHeight="1">
      <c r="A5" s="285" t="s">
        <v>2720</v>
      </c>
      <c r="B5" s="939" t="s">
        <v>11842</v>
      </c>
      <c r="C5" s="332"/>
      <c r="D5" s="332"/>
      <c r="E5" s="332"/>
      <c r="F5" s="332"/>
      <c r="G5" s="265"/>
      <c r="H5" s="265"/>
      <c r="I5" s="265"/>
      <c r="J5" s="265"/>
      <c r="K5" s="265"/>
      <c r="L5" s="265"/>
      <c r="M5" s="265"/>
      <c r="N5" s="265"/>
      <c r="O5" s="265"/>
      <c r="P5" s="265"/>
      <c r="Q5" s="265"/>
      <c r="R5" s="265"/>
      <c r="S5" s="265"/>
      <c r="T5" s="265"/>
      <c r="U5" s="265"/>
      <c r="V5" s="265"/>
      <c r="W5" s="265"/>
      <c r="X5" s="265"/>
      <c r="Y5" s="265"/>
    </row>
    <row r="6" spans="1:25" ht="15.75" customHeight="1">
      <c r="A6" s="285"/>
      <c r="B6" s="332" t="s">
        <v>11843</v>
      </c>
      <c r="C6" s="332"/>
      <c r="D6" s="332"/>
      <c r="E6" s="332"/>
      <c r="F6" s="332"/>
      <c r="G6" s="265"/>
      <c r="H6" s="265"/>
      <c r="I6" s="265"/>
      <c r="J6" s="265"/>
      <c r="K6" s="265"/>
      <c r="L6" s="265"/>
      <c r="M6" s="265"/>
      <c r="N6" s="265"/>
      <c r="O6" s="265"/>
      <c r="P6" s="265"/>
      <c r="Q6" s="265"/>
      <c r="R6" s="265"/>
      <c r="S6" s="265"/>
      <c r="T6" s="265"/>
      <c r="U6" s="265"/>
      <c r="V6" s="265"/>
      <c r="W6" s="265"/>
      <c r="X6" s="265"/>
      <c r="Y6" s="265"/>
    </row>
    <row r="7" spans="1:25" ht="15.75" customHeight="1">
      <c r="A7" s="285"/>
      <c r="B7" s="332" t="s">
        <v>11844</v>
      </c>
      <c r="C7" s="332"/>
      <c r="D7" s="332"/>
      <c r="E7" s="332"/>
      <c r="F7" s="332"/>
      <c r="G7" s="265"/>
      <c r="H7" s="265"/>
      <c r="I7" s="265"/>
      <c r="J7" s="265"/>
      <c r="K7" s="265"/>
      <c r="L7" s="265"/>
      <c r="M7" s="265"/>
      <c r="N7" s="265"/>
      <c r="O7" s="265"/>
      <c r="P7" s="265"/>
      <c r="Q7" s="265"/>
      <c r="R7" s="265"/>
      <c r="S7" s="265"/>
      <c r="T7" s="265"/>
      <c r="U7" s="265"/>
      <c r="V7" s="265"/>
      <c r="W7" s="265"/>
      <c r="X7" s="265"/>
      <c r="Y7" s="265"/>
    </row>
    <row r="8" spans="1:25" ht="15.75" customHeight="1">
      <c r="A8" s="285" t="s">
        <v>3281</v>
      </c>
      <c r="B8" s="332" t="s">
        <v>11845</v>
      </c>
      <c r="C8" s="332"/>
      <c r="D8" s="332"/>
      <c r="E8" s="332"/>
      <c r="F8" s="332"/>
      <c r="G8" s="265"/>
      <c r="H8" s="265"/>
      <c r="I8" s="265"/>
      <c r="J8" s="265"/>
      <c r="K8" s="265"/>
      <c r="L8" s="265"/>
      <c r="M8" s="265"/>
      <c r="N8" s="265"/>
      <c r="O8" s="265"/>
      <c r="P8" s="265"/>
      <c r="Q8" s="265"/>
      <c r="R8" s="265"/>
      <c r="S8" s="265"/>
      <c r="T8" s="265"/>
      <c r="U8" s="265"/>
      <c r="V8" s="265"/>
      <c r="W8" s="265"/>
      <c r="X8" s="265"/>
      <c r="Y8" s="265"/>
    </row>
    <row r="9" spans="1:25" ht="15.75" customHeight="1">
      <c r="A9" s="285"/>
      <c r="B9" s="332"/>
      <c r="C9" s="332"/>
      <c r="D9" s="332"/>
      <c r="E9" s="332"/>
      <c r="F9" s="332"/>
      <c r="G9" s="265"/>
      <c r="H9" s="265"/>
      <c r="I9" s="265"/>
      <c r="J9" s="265"/>
      <c r="K9" s="265"/>
      <c r="L9" s="265"/>
      <c r="M9" s="265"/>
      <c r="N9" s="265"/>
      <c r="O9" s="265"/>
      <c r="P9" s="265"/>
      <c r="Q9" s="265"/>
      <c r="R9" s="265"/>
      <c r="S9" s="265"/>
      <c r="T9" s="265"/>
      <c r="U9" s="265"/>
      <c r="V9" s="265"/>
      <c r="W9" s="265"/>
      <c r="X9" s="265"/>
      <c r="Y9" s="265"/>
    </row>
    <row r="10" spans="1:25" ht="15.75" customHeight="1">
      <c r="A10" s="285" t="s">
        <v>11846</v>
      </c>
      <c r="B10" s="332" t="s">
        <v>11847</v>
      </c>
      <c r="C10" s="332"/>
      <c r="D10" s="332"/>
      <c r="E10" s="332"/>
      <c r="F10" s="332"/>
      <c r="G10" s="265"/>
      <c r="H10" s="265"/>
      <c r="I10" s="265"/>
      <c r="J10" s="265"/>
      <c r="K10" s="265"/>
      <c r="L10" s="265"/>
      <c r="M10" s="265"/>
      <c r="N10" s="265"/>
      <c r="O10" s="265"/>
      <c r="P10" s="265"/>
      <c r="Q10" s="265"/>
      <c r="R10" s="265"/>
      <c r="S10" s="265"/>
      <c r="T10" s="265"/>
      <c r="U10" s="265"/>
      <c r="V10" s="265"/>
      <c r="W10" s="265"/>
      <c r="X10" s="265"/>
      <c r="Y10" s="265"/>
    </row>
    <row r="11" spans="1:25" ht="15.75" customHeight="1">
      <c r="A11" s="285"/>
      <c r="B11" s="332"/>
      <c r="C11" s="332"/>
      <c r="D11" s="332"/>
      <c r="E11" s="332"/>
      <c r="F11" s="332"/>
      <c r="G11" s="265"/>
      <c r="H11" s="265"/>
      <c r="I11" s="265"/>
      <c r="J11" s="265"/>
      <c r="K11" s="265"/>
      <c r="L11" s="265"/>
      <c r="M11" s="265"/>
      <c r="N11" s="265"/>
      <c r="O11" s="265"/>
      <c r="P11" s="265"/>
      <c r="Q11" s="265"/>
      <c r="R11" s="265"/>
      <c r="S11" s="265"/>
      <c r="T11" s="265"/>
      <c r="U11" s="265"/>
      <c r="V11" s="265"/>
      <c r="W11" s="265"/>
      <c r="X11" s="265"/>
      <c r="Y11" s="265"/>
    </row>
    <row r="12" spans="1:25" ht="15.75" customHeight="1">
      <c r="A12" s="285"/>
      <c r="B12" s="332" t="s">
        <v>11848</v>
      </c>
      <c r="C12" s="332" t="s">
        <v>11849</v>
      </c>
      <c r="D12" s="332" t="s">
        <v>11850</v>
      </c>
      <c r="E12" s="332"/>
      <c r="F12" s="332"/>
      <c r="G12" s="265"/>
      <c r="H12" s="265"/>
      <c r="I12" s="265"/>
      <c r="J12" s="265"/>
      <c r="K12" s="265"/>
      <c r="L12" s="265"/>
      <c r="M12" s="265"/>
      <c r="N12" s="265"/>
      <c r="O12" s="265"/>
      <c r="P12" s="265"/>
      <c r="Q12" s="265"/>
      <c r="R12" s="265"/>
      <c r="S12" s="265"/>
      <c r="T12" s="265"/>
      <c r="U12" s="265"/>
      <c r="V12" s="265"/>
      <c r="W12" s="265"/>
      <c r="X12" s="265"/>
      <c r="Y12" s="265"/>
    </row>
    <row r="13" spans="1:25" ht="15.75" customHeight="1">
      <c r="A13" s="285" t="s">
        <v>11851</v>
      </c>
      <c r="B13" s="332" t="s">
        <v>11852</v>
      </c>
      <c r="C13" s="332"/>
      <c r="D13" s="332"/>
      <c r="E13" s="332"/>
      <c r="F13" s="332"/>
      <c r="G13" s="265"/>
      <c r="H13" s="265"/>
      <c r="I13" s="265"/>
      <c r="J13" s="265"/>
      <c r="K13" s="265"/>
      <c r="L13" s="265"/>
      <c r="M13" s="265"/>
      <c r="N13" s="265"/>
      <c r="O13" s="265"/>
      <c r="P13" s="265"/>
      <c r="Q13" s="265"/>
      <c r="R13" s="265"/>
      <c r="S13" s="265"/>
      <c r="T13" s="265"/>
      <c r="U13" s="265"/>
      <c r="V13" s="265"/>
      <c r="W13" s="265"/>
      <c r="X13" s="265"/>
      <c r="Y13" s="265"/>
    </row>
    <row r="14" spans="1:25" ht="15.75" customHeight="1">
      <c r="A14" s="285"/>
      <c r="B14" s="209"/>
      <c r="C14" s="332"/>
      <c r="D14" s="332"/>
      <c r="E14" s="332"/>
      <c r="F14" s="332"/>
      <c r="G14" s="265"/>
      <c r="H14" s="265"/>
      <c r="I14" s="265"/>
      <c r="J14" s="265"/>
      <c r="K14" s="265"/>
      <c r="L14" s="265"/>
      <c r="M14" s="265"/>
      <c r="N14" s="265"/>
      <c r="O14" s="265"/>
      <c r="P14" s="265"/>
      <c r="Q14" s="265"/>
      <c r="R14" s="265"/>
      <c r="S14" s="265"/>
      <c r="T14" s="265"/>
      <c r="U14" s="265"/>
      <c r="V14" s="265"/>
      <c r="W14" s="265"/>
      <c r="X14" s="265"/>
      <c r="Y14" s="265"/>
    </row>
    <row r="15" spans="1:25" ht="15.75" customHeight="1">
      <c r="A15" s="285" t="s">
        <v>2937</v>
      </c>
      <c r="B15" s="404" t="s">
        <v>11853</v>
      </c>
      <c r="C15" s="332"/>
      <c r="D15" s="332" t="s">
        <v>11854</v>
      </c>
      <c r="E15" s="332"/>
      <c r="F15" s="332"/>
      <c r="G15" s="265"/>
      <c r="H15" s="265"/>
      <c r="I15" s="265"/>
      <c r="J15" s="265"/>
      <c r="K15" s="265"/>
      <c r="L15" s="265"/>
      <c r="M15" s="265"/>
      <c r="N15" s="265"/>
      <c r="O15" s="265"/>
      <c r="P15" s="265"/>
      <c r="Q15" s="265"/>
      <c r="R15" s="265"/>
      <c r="S15" s="265"/>
      <c r="T15" s="265"/>
      <c r="U15" s="265"/>
      <c r="V15" s="265"/>
      <c r="W15" s="265"/>
      <c r="X15" s="265"/>
      <c r="Y15" s="265"/>
    </row>
    <row r="16" spans="1:25" ht="15.75" customHeight="1">
      <c r="A16" s="285" t="s">
        <v>11855</v>
      </c>
      <c r="B16" s="332" t="s">
        <v>11856</v>
      </c>
      <c r="C16" s="332" t="s">
        <v>11857</v>
      </c>
      <c r="D16" s="332"/>
      <c r="E16" s="332"/>
      <c r="F16" s="332"/>
      <c r="G16" s="265"/>
      <c r="H16" s="265"/>
      <c r="I16" s="265"/>
      <c r="J16" s="265"/>
      <c r="K16" s="265"/>
      <c r="L16" s="265"/>
      <c r="M16" s="265"/>
      <c r="N16" s="265"/>
      <c r="O16" s="265"/>
      <c r="P16" s="265"/>
      <c r="Q16" s="265"/>
      <c r="R16" s="265"/>
      <c r="S16" s="265"/>
      <c r="T16" s="265"/>
      <c r="U16" s="265"/>
      <c r="V16" s="265"/>
      <c r="W16" s="265"/>
      <c r="X16" s="265"/>
      <c r="Y16" s="265"/>
    </row>
    <row r="17" spans="1:25" ht="15.75" customHeight="1">
      <c r="A17" s="285" t="s">
        <v>2734</v>
      </c>
      <c r="B17" s="332" t="s">
        <v>11858</v>
      </c>
      <c r="C17" s="332"/>
      <c r="D17" s="332"/>
      <c r="E17" s="332"/>
      <c r="F17" s="332"/>
      <c r="G17" s="265"/>
      <c r="H17" s="265"/>
      <c r="I17" s="265"/>
      <c r="J17" s="265"/>
      <c r="K17" s="265"/>
      <c r="L17" s="265"/>
      <c r="M17" s="265"/>
      <c r="N17" s="265"/>
      <c r="O17" s="265"/>
      <c r="P17" s="265"/>
      <c r="Q17" s="265"/>
      <c r="R17" s="265"/>
      <c r="S17" s="265"/>
      <c r="T17" s="265"/>
      <c r="U17" s="265"/>
      <c r="V17" s="265"/>
      <c r="W17" s="265"/>
      <c r="X17" s="265"/>
      <c r="Y17" s="265"/>
    </row>
    <row r="18" spans="1:25" ht="15.75" customHeight="1">
      <c r="A18" s="285" t="s">
        <v>3026</v>
      </c>
      <c r="B18" s="332" t="s">
        <v>11859</v>
      </c>
      <c r="C18" s="332"/>
      <c r="D18" s="332"/>
      <c r="E18" s="332"/>
      <c r="F18" s="332"/>
      <c r="G18" s="265"/>
      <c r="H18" s="265"/>
      <c r="I18" s="265"/>
      <c r="J18" s="265"/>
      <c r="K18" s="265"/>
      <c r="L18" s="265"/>
      <c r="M18" s="265"/>
      <c r="N18" s="265"/>
      <c r="O18" s="265"/>
      <c r="P18" s="265"/>
      <c r="Q18" s="265"/>
      <c r="R18" s="265"/>
      <c r="S18" s="265"/>
      <c r="T18" s="265"/>
      <c r="U18" s="265"/>
      <c r="V18" s="265"/>
      <c r="W18" s="265"/>
      <c r="X18" s="265"/>
      <c r="Y18" s="265"/>
    </row>
    <row r="19" spans="1:25" ht="15.75" customHeight="1">
      <c r="A19" s="285"/>
      <c r="B19" s="332" t="s">
        <v>11860</v>
      </c>
      <c r="C19" s="332"/>
      <c r="D19" s="332"/>
      <c r="E19" s="332"/>
      <c r="F19" s="332"/>
      <c r="G19" s="265"/>
      <c r="H19" s="265"/>
      <c r="I19" s="265"/>
      <c r="J19" s="265"/>
      <c r="K19" s="265"/>
      <c r="L19" s="265"/>
      <c r="M19" s="265"/>
      <c r="N19" s="265"/>
      <c r="O19" s="265"/>
      <c r="P19" s="265"/>
      <c r="Q19" s="265"/>
      <c r="R19" s="265"/>
      <c r="S19" s="265"/>
      <c r="T19" s="265"/>
      <c r="U19" s="265"/>
      <c r="V19" s="265"/>
      <c r="W19" s="265"/>
      <c r="X19" s="265"/>
      <c r="Y19" s="265"/>
    </row>
    <row r="20" spans="1:25" ht="15.75" customHeight="1">
      <c r="A20" s="285"/>
      <c r="B20" s="332" t="s">
        <v>11861</v>
      </c>
      <c r="C20" s="332"/>
      <c r="D20" s="332"/>
      <c r="E20" s="332"/>
      <c r="F20" s="332"/>
      <c r="G20" s="265"/>
      <c r="H20" s="265"/>
      <c r="I20" s="265"/>
      <c r="J20" s="265"/>
      <c r="K20" s="265"/>
      <c r="L20" s="265"/>
      <c r="M20" s="265"/>
      <c r="N20" s="265"/>
      <c r="O20" s="265"/>
      <c r="P20" s="265"/>
      <c r="Q20" s="265"/>
      <c r="R20" s="265"/>
      <c r="S20" s="265"/>
      <c r="T20" s="265"/>
      <c r="U20" s="265"/>
      <c r="V20" s="265"/>
      <c r="W20" s="265"/>
      <c r="X20" s="265"/>
      <c r="Y20" s="265"/>
    </row>
    <row r="21" spans="1:25" ht="15.75" customHeight="1">
      <c r="A21" s="285"/>
      <c r="B21" s="332"/>
      <c r="C21" s="332"/>
      <c r="D21" s="332"/>
      <c r="E21" s="332"/>
      <c r="F21" s="332"/>
      <c r="G21" s="265"/>
      <c r="H21" s="265"/>
      <c r="I21" s="265"/>
      <c r="J21" s="265"/>
      <c r="K21" s="265"/>
      <c r="L21" s="265"/>
      <c r="M21" s="265"/>
      <c r="N21" s="265"/>
      <c r="O21" s="265"/>
      <c r="P21" s="265"/>
      <c r="Q21" s="265"/>
      <c r="R21" s="265"/>
      <c r="S21" s="265"/>
      <c r="T21" s="265"/>
      <c r="U21" s="265"/>
      <c r="V21" s="265"/>
      <c r="W21" s="265"/>
      <c r="X21" s="265"/>
      <c r="Y21" s="265"/>
    </row>
    <row r="22" spans="1:25" ht="15.75" customHeight="1">
      <c r="A22" s="285" t="s">
        <v>3021</v>
      </c>
      <c r="B22" s="332" t="s">
        <v>11862</v>
      </c>
      <c r="C22" s="332"/>
      <c r="D22" s="332"/>
      <c r="E22" s="332"/>
      <c r="F22" s="332"/>
      <c r="G22" s="265"/>
      <c r="H22" s="265"/>
      <c r="I22" s="265"/>
      <c r="J22" s="265"/>
      <c r="K22" s="265"/>
      <c r="L22" s="265"/>
      <c r="M22" s="265"/>
      <c r="N22" s="265"/>
      <c r="O22" s="265"/>
      <c r="P22" s="265"/>
      <c r="Q22" s="265"/>
      <c r="R22" s="265"/>
      <c r="S22" s="265"/>
      <c r="T22" s="265"/>
      <c r="U22" s="265"/>
      <c r="V22" s="265"/>
      <c r="W22" s="265"/>
      <c r="X22" s="265"/>
      <c r="Y22" s="265"/>
    </row>
    <row r="23" spans="1:25" ht="15.75" customHeight="1">
      <c r="A23" s="285" t="s">
        <v>11863</v>
      </c>
      <c r="B23" s="332" t="s">
        <v>11864</v>
      </c>
      <c r="C23" s="332"/>
      <c r="D23" s="332"/>
      <c r="E23" s="332"/>
      <c r="F23" s="332"/>
      <c r="G23" s="265"/>
      <c r="H23" s="265"/>
      <c r="I23" s="265"/>
      <c r="J23" s="265"/>
      <c r="K23" s="265"/>
      <c r="L23" s="265"/>
      <c r="M23" s="265"/>
      <c r="N23" s="265"/>
      <c r="O23" s="265"/>
      <c r="P23" s="265"/>
      <c r="Q23" s="265"/>
      <c r="R23" s="265"/>
      <c r="S23" s="265"/>
      <c r="T23" s="265"/>
      <c r="U23" s="265"/>
      <c r="V23" s="265"/>
      <c r="W23" s="265"/>
      <c r="X23" s="265"/>
      <c r="Y23" s="265"/>
    </row>
    <row r="24" spans="1:25" ht="15.75" customHeight="1">
      <c r="A24" s="285" t="s">
        <v>4090</v>
      </c>
      <c r="B24" s="940" t="s">
        <v>11865</v>
      </c>
      <c r="C24" s="332"/>
      <c r="D24" s="332"/>
      <c r="E24" s="332"/>
      <c r="F24" s="332"/>
      <c r="G24" s="265"/>
      <c r="H24" s="265"/>
      <c r="I24" s="265"/>
      <c r="J24" s="265"/>
      <c r="K24" s="265"/>
      <c r="L24" s="265"/>
      <c r="M24" s="265"/>
      <c r="N24" s="265"/>
      <c r="O24" s="265"/>
      <c r="P24" s="265"/>
      <c r="Q24" s="265"/>
      <c r="R24" s="265"/>
      <c r="S24" s="265"/>
      <c r="T24" s="265"/>
      <c r="U24" s="265"/>
      <c r="V24" s="265"/>
      <c r="W24" s="265"/>
      <c r="X24" s="265"/>
      <c r="Y24" s="265"/>
    </row>
    <row r="25" spans="1:25" ht="15.75" customHeight="1">
      <c r="A25" s="285" t="s">
        <v>11863</v>
      </c>
      <c r="B25" s="332" t="s">
        <v>13</v>
      </c>
      <c r="C25" s="332"/>
      <c r="D25" s="332"/>
      <c r="E25" s="332"/>
      <c r="F25" s="332"/>
      <c r="G25" s="265"/>
      <c r="H25" s="265"/>
      <c r="I25" s="265"/>
      <c r="J25" s="265"/>
      <c r="K25" s="265"/>
      <c r="L25" s="265"/>
      <c r="M25" s="265"/>
      <c r="N25" s="265"/>
      <c r="O25" s="265"/>
      <c r="P25" s="265"/>
      <c r="Q25" s="265"/>
      <c r="R25" s="265"/>
      <c r="S25" s="265"/>
      <c r="T25" s="265"/>
      <c r="U25" s="265"/>
      <c r="V25" s="265"/>
      <c r="W25" s="265"/>
      <c r="X25" s="265"/>
      <c r="Y25" s="265"/>
    </row>
    <row r="26" spans="1:25" ht="15.75" customHeight="1">
      <c r="A26" s="285"/>
      <c r="B26" s="332" t="s">
        <v>11866</v>
      </c>
      <c r="C26" s="332"/>
      <c r="D26" s="332"/>
      <c r="E26" s="332"/>
      <c r="F26" s="332"/>
      <c r="G26" s="265"/>
      <c r="H26" s="265"/>
      <c r="I26" s="265"/>
      <c r="J26" s="265"/>
      <c r="K26" s="265"/>
      <c r="L26" s="265"/>
      <c r="M26" s="265"/>
      <c r="N26" s="265"/>
      <c r="O26" s="265"/>
      <c r="P26" s="265"/>
      <c r="Q26" s="265"/>
      <c r="R26" s="265"/>
      <c r="S26" s="265"/>
      <c r="T26" s="265"/>
      <c r="U26" s="265"/>
      <c r="V26" s="265"/>
      <c r="W26" s="265"/>
      <c r="X26" s="265"/>
      <c r="Y26" s="265"/>
    </row>
    <row r="27" spans="1:25" ht="15.75" customHeight="1">
      <c r="A27" s="285" t="s">
        <v>11867</v>
      </c>
      <c r="B27" s="332" t="s">
        <v>11868</v>
      </c>
      <c r="C27" s="332"/>
      <c r="D27" s="332"/>
      <c r="E27" s="332"/>
      <c r="F27" s="332"/>
      <c r="G27" s="265"/>
      <c r="H27" s="265"/>
      <c r="I27" s="265"/>
      <c r="J27" s="265"/>
      <c r="K27" s="265"/>
      <c r="L27" s="265"/>
      <c r="M27" s="265"/>
      <c r="N27" s="265"/>
      <c r="O27" s="265"/>
      <c r="P27" s="265"/>
      <c r="Q27" s="265"/>
      <c r="R27" s="265"/>
      <c r="S27" s="265"/>
      <c r="T27" s="265"/>
      <c r="U27" s="265"/>
      <c r="V27" s="265"/>
      <c r="W27" s="265"/>
      <c r="X27" s="265"/>
      <c r="Y27" s="265"/>
    </row>
    <row r="28" spans="1:25" ht="15.75" customHeight="1">
      <c r="A28" s="285" t="s">
        <v>3827</v>
      </c>
      <c r="B28" s="332" t="s">
        <v>11869</v>
      </c>
      <c r="C28" s="332" t="s">
        <v>11870</v>
      </c>
      <c r="D28" s="332"/>
      <c r="E28" s="332"/>
      <c r="F28" s="332"/>
      <c r="G28" s="265"/>
      <c r="H28" s="265"/>
      <c r="I28" s="265"/>
      <c r="J28" s="265"/>
      <c r="K28" s="265"/>
      <c r="L28" s="265"/>
      <c r="M28" s="265"/>
      <c r="N28" s="265"/>
      <c r="O28" s="265"/>
      <c r="P28" s="265"/>
      <c r="Q28" s="265"/>
      <c r="R28" s="265"/>
      <c r="S28" s="265"/>
      <c r="T28" s="265"/>
      <c r="U28" s="265"/>
      <c r="V28" s="265"/>
      <c r="W28" s="265"/>
      <c r="X28" s="265"/>
      <c r="Y28" s="265"/>
    </row>
    <row r="29" spans="1:25" ht="15.75" customHeight="1">
      <c r="A29" s="285" t="s">
        <v>11871</v>
      </c>
      <c r="B29" s="404" t="s">
        <v>11872</v>
      </c>
      <c r="C29" s="332" t="s">
        <v>11873</v>
      </c>
      <c r="D29" s="332"/>
      <c r="E29" s="332"/>
      <c r="F29" s="332"/>
      <c r="G29" s="265"/>
      <c r="H29" s="265"/>
      <c r="I29" s="265"/>
      <c r="J29" s="265"/>
      <c r="K29" s="265"/>
      <c r="L29" s="265"/>
      <c r="M29" s="265"/>
      <c r="N29" s="265"/>
      <c r="O29" s="265"/>
      <c r="P29" s="265"/>
      <c r="Q29" s="265"/>
      <c r="R29" s="265"/>
      <c r="S29" s="265"/>
      <c r="T29" s="265"/>
      <c r="U29" s="265"/>
      <c r="V29" s="265"/>
      <c r="W29" s="265"/>
      <c r="X29" s="265"/>
      <c r="Y29" s="265"/>
    </row>
    <row r="30" spans="1:25" ht="15.75" customHeight="1">
      <c r="A30" s="285" t="s">
        <v>11874</v>
      </c>
      <c r="B30" s="332" t="s">
        <v>11875</v>
      </c>
      <c r="C30" s="332" t="s">
        <v>11876</v>
      </c>
      <c r="D30" s="332"/>
      <c r="E30" s="332"/>
      <c r="F30" s="332"/>
      <c r="G30" s="265"/>
      <c r="H30" s="265"/>
      <c r="I30" s="265"/>
      <c r="J30" s="265"/>
      <c r="K30" s="265"/>
      <c r="L30" s="265"/>
      <c r="M30" s="265"/>
      <c r="N30" s="265"/>
      <c r="O30" s="265"/>
      <c r="P30" s="265"/>
      <c r="Q30" s="265"/>
      <c r="R30" s="265"/>
      <c r="S30" s="265"/>
      <c r="T30" s="265"/>
      <c r="U30" s="265"/>
      <c r="V30" s="265"/>
      <c r="W30" s="265"/>
      <c r="X30" s="265"/>
      <c r="Y30" s="265"/>
    </row>
    <row r="31" spans="1:25" ht="15.75" customHeight="1">
      <c r="A31" s="285"/>
      <c r="B31" s="332" t="s">
        <v>11877</v>
      </c>
      <c r="C31" s="332"/>
      <c r="D31" s="332"/>
      <c r="E31" s="332"/>
      <c r="F31" s="332"/>
      <c r="G31" s="265"/>
      <c r="H31" s="265"/>
      <c r="I31" s="265"/>
      <c r="J31" s="265"/>
      <c r="K31" s="265"/>
      <c r="L31" s="265"/>
      <c r="M31" s="265"/>
      <c r="N31" s="265"/>
      <c r="O31" s="265"/>
      <c r="P31" s="265"/>
      <c r="Q31" s="265"/>
      <c r="R31" s="265"/>
      <c r="S31" s="265"/>
      <c r="T31" s="265"/>
      <c r="U31" s="265"/>
      <c r="V31" s="265"/>
      <c r="W31" s="265"/>
      <c r="X31" s="265"/>
      <c r="Y31" s="265"/>
    </row>
    <row r="32" spans="1:25" ht="15.75" customHeight="1">
      <c r="A32" s="285" t="s">
        <v>3072</v>
      </c>
      <c r="B32" s="332" t="s">
        <v>11878</v>
      </c>
      <c r="C32" s="332"/>
      <c r="D32" s="332"/>
      <c r="E32" s="332"/>
      <c r="F32" s="332"/>
      <c r="G32" s="265"/>
      <c r="H32" s="265"/>
      <c r="I32" s="265"/>
      <c r="J32" s="265"/>
      <c r="K32" s="265"/>
      <c r="L32" s="265"/>
      <c r="M32" s="265"/>
      <c r="N32" s="265"/>
      <c r="O32" s="265"/>
      <c r="P32" s="265"/>
      <c r="Q32" s="265"/>
      <c r="R32" s="265"/>
      <c r="S32" s="265"/>
      <c r="T32" s="265"/>
      <c r="U32" s="265"/>
      <c r="V32" s="265"/>
      <c r="W32" s="265"/>
      <c r="X32" s="265"/>
      <c r="Y32" s="265"/>
    </row>
    <row r="33" spans="1:26" ht="15.75" customHeight="1">
      <c r="A33" s="285" t="s">
        <v>11879</v>
      </c>
      <c r="B33" s="332" t="s">
        <v>11880</v>
      </c>
      <c r="C33" s="332"/>
      <c r="D33" s="332"/>
      <c r="E33" s="332"/>
      <c r="F33" s="332"/>
      <c r="G33" s="265"/>
      <c r="H33" s="265"/>
      <c r="I33" s="265"/>
      <c r="J33" s="265"/>
      <c r="K33" s="265"/>
      <c r="L33" s="265"/>
      <c r="M33" s="265"/>
      <c r="N33" s="265"/>
      <c r="O33" s="265"/>
      <c r="P33" s="265"/>
      <c r="Q33" s="265"/>
      <c r="R33" s="265"/>
      <c r="S33" s="265"/>
      <c r="T33" s="265"/>
      <c r="U33" s="265"/>
      <c r="V33" s="265"/>
      <c r="W33" s="265"/>
      <c r="X33" s="265"/>
      <c r="Y33" s="265"/>
    </row>
    <row r="34" spans="1:26" ht="15.75" customHeight="1">
      <c r="A34" s="285" t="s">
        <v>11881</v>
      </c>
      <c r="B34" s="332" t="s">
        <v>11882</v>
      </c>
      <c r="C34" s="332"/>
      <c r="D34" s="332"/>
      <c r="E34" s="332"/>
      <c r="F34" s="332"/>
      <c r="G34" s="265"/>
      <c r="H34" s="265"/>
      <c r="I34" s="265"/>
      <c r="J34" s="265"/>
      <c r="K34" s="265"/>
      <c r="L34" s="265"/>
      <c r="M34" s="265"/>
      <c r="N34" s="265"/>
      <c r="O34" s="265"/>
      <c r="P34" s="265"/>
      <c r="Q34" s="265"/>
      <c r="R34" s="265"/>
      <c r="S34" s="265"/>
      <c r="T34" s="265"/>
      <c r="U34" s="265"/>
      <c r="V34" s="265"/>
      <c r="W34" s="265"/>
      <c r="X34" s="265"/>
      <c r="Y34" s="265"/>
    </row>
    <row r="35" spans="1:26" ht="15.75" customHeight="1">
      <c r="A35" s="285" t="s">
        <v>3218</v>
      </c>
      <c r="B35" s="332"/>
      <c r="C35" s="332"/>
      <c r="D35" s="332"/>
      <c r="E35" s="332"/>
      <c r="F35" s="332"/>
      <c r="G35" s="265"/>
      <c r="H35" s="265"/>
      <c r="I35" s="265"/>
      <c r="J35" s="265"/>
      <c r="K35" s="265"/>
      <c r="L35" s="265"/>
      <c r="M35" s="265"/>
      <c r="N35" s="265"/>
      <c r="O35" s="265"/>
      <c r="P35" s="265"/>
      <c r="Q35" s="265"/>
      <c r="R35" s="265"/>
      <c r="S35" s="265"/>
      <c r="T35" s="265"/>
      <c r="U35" s="265"/>
      <c r="V35" s="265"/>
      <c r="W35" s="265"/>
      <c r="X35" s="265"/>
      <c r="Y35" s="265"/>
    </row>
    <row r="36" spans="1:26" ht="15.75" customHeight="1">
      <c r="A36" s="285" t="s">
        <v>3827</v>
      </c>
      <c r="B36" s="332" t="s">
        <v>11883</v>
      </c>
      <c r="C36" s="332"/>
      <c r="D36" s="332"/>
      <c r="E36" s="332"/>
      <c r="F36" s="332"/>
      <c r="G36" s="265"/>
      <c r="H36" s="265"/>
      <c r="I36" s="265"/>
      <c r="J36" s="265"/>
      <c r="K36" s="265"/>
      <c r="L36" s="265"/>
      <c r="M36" s="265"/>
      <c r="N36" s="265"/>
      <c r="O36" s="265"/>
      <c r="P36" s="265"/>
      <c r="Q36" s="265"/>
      <c r="R36" s="265"/>
      <c r="S36" s="265"/>
      <c r="T36" s="265"/>
      <c r="U36" s="265"/>
      <c r="V36" s="265"/>
      <c r="W36" s="265"/>
      <c r="X36" s="265"/>
      <c r="Y36" s="265"/>
    </row>
    <row r="37" spans="1:26" ht="15.75" customHeight="1">
      <c r="A37" s="285" t="s">
        <v>2992</v>
      </c>
      <c r="B37" s="332"/>
      <c r="C37" s="332"/>
      <c r="D37" s="332"/>
      <c r="E37" s="332"/>
      <c r="F37" s="332"/>
      <c r="G37" s="265"/>
      <c r="H37" s="265"/>
      <c r="I37" s="265"/>
      <c r="J37" s="265"/>
      <c r="K37" s="265"/>
      <c r="L37" s="265"/>
      <c r="M37" s="265"/>
      <c r="N37" s="265"/>
      <c r="O37" s="265"/>
      <c r="P37" s="265"/>
      <c r="Q37" s="265"/>
      <c r="R37" s="265"/>
      <c r="S37" s="265"/>
      <c r="T37" s="265"/>
      <c r="U37" s="265"/>
      <c r="V37" s="265"/>
      <c r="W37" s="265"/>
      <c r="X37" s="265"/>
      <c r="Y37" s="265"/>
    </row>
    <row r="38" spans="1:26" ht="15.75" customHeight="1">
      <c r="A38" s="285" t="s">
        <v>11884</v>
      </c>
      <c r="B38" s="332" t="s">
        <v>11885</v>
      </c>
      <c r="C38" s="332" t="s">
        <v>11886</v>
      </c>
      <c r="D38" s="332" t="s">
        <v>11887</v>
      </c>
      <c r="E38" s="332" t="s">
        <v>11888</v>
      </c>
      <c r="F38" s="332"/>
      <c r="G38" s="265"/>
      <c r="H38" s="265"/>
      <c r="I38" s="265"/>
      <c r="J38" s="265"/>
      <c r="K38" s="265"/>
      <c r="L38" s="265"/>
      <c r="M38" s="265"/>
      <c r="N38" s="265"/>
      <c r="O38" s="265"/>
      <c r="P38" s="265"/>
      <c r="Q38" s="265"/>
      <c r="R38" s="265"/>
      <c r="S38" s="265"/>
      <c r="T38" s="265"/>
      <c r="U38" s="265"/>
      <c r="V38" s="265"/>
      <c r="W38" s="265"/>
      <c r="X38" s="265"/>
      <c r="Y38" s="265"/>
    </row>
    <row r="39" spans="1:26" ht="15.75" customHeight="1">
      <c r="A39" s="285" t="s">
        <v>11185</v>
      </c>
      <c r="B39" s="332" t="s">
        <v>11889</v>
      </c>
      <c r="C39" s="332"/>
      <c r="D39" s="332"/>
      <c r="E39" s="332"/>
      <c r="F39" s="332"/>
      <c r="G39" s="265"/>
      <c r="H39" s="265"/>
      <c r="I39" s="265"/>
      <c r="J39" s="265"/>
      <c r="K39" s="265"/>
      <c r="L39" s="265"/>
      <c r="M39" s="265"/>
      <c r="N39" s="265"/>
      <c r="O39" s="265"/>
      <c r="P39" s="265"/>
      <c r="Q39" s="265"/>
      <c r="R39" s="265"/>
      <c r="S39" s="265"/>
      <c r="T39" s="265"/>
      <c r="U39" s="265"/>
      <c r="V39" s="265"/>
      <c r="W39" s="265"/>
      <c r="X39" s="265"/>
      <c r="Y39" s="265"/>
    </row>
    <row r="40" spans="1:26" ht="15.75" customHeight="1">
      <c r="A40" s="285" t="s">
        <v>11185</v>
      </c>
      <c r="B40" s="332" t="s">
        <v>11890</v>
      </c>
      <c r="C40" s="332"/>
      <c r="D40" s="332"/>
      <c r="E40" s="332"/>
      <c r="F40" s="332"/>
      <c r="G40" s="265"/>
      <c r="H40" s="265"/>
      <c r="I40" s="265"/>
      <c r="J40" s="265"/>
      <c r="K40" s="265"/>
      <c r="L40" s="265"/>
      <c r="M40" s="265"/>
      <c r="N40" s="265"/>
      <c r="O40" s="265"/>
      <c r="P40" s="265"/>
      <c r="Q40" s="265"/>
      <c r="R40" s="265"/>
      <c r="S40" s="265"/>
      <c r="T40" s="265"/>
      <c r="U40" s="265"/>
      <c r="V40" s="265"/>
      <c r="W40" s="265"/>
      <c r="X40" s="265"/>
      <c r="Y40" s="265"/>
    </row>
    <row r="41" spans="1:26" ht="15.75" customHeight="1">
      <c r="A41" s="285" t="s">
        <v>2983</v>
      </c>
      <c r="B41" s="209"/>
      <c r="C41" s="332"/>
      <c r="D41" s="332"/>
      <c r="E41" s="332"/>
      <c r="F41" s="332"/>
      <c r="G41" s="265"/>
      <c r="H41" s="265"/>
      <c r="I41" s="265"/>
      <c r="J41" s="265"/>
      <c r="K41" s="265"/>
      <c r="L41" s="265"/>
      <c r="M41" s="265"/>
      <c r="N41" s="265"/>
      <c r="O41" s="265"/>
      <c r="P41" s="265"/>
      <c r="Q41" s="265"/>
      <c r="R41" s="265"/>
      <c r="S41" s="265"/>
      <c r="T41" s="265"/>
      <c r="U41" s="265"/>
      <c r="V41" s="265"/>
      <c r="W41" s="265"/>
      <c r="X41" s="265"/>
      <c r="Y41" s="265"/>
      <c r="Z41" s="265"/>
    </row>
    <row r="42" spans="1:26" ht="15.75" customHeight="1">
      <c r="A42" s="285" t="s">
        <v>11891</v>
      </c>
      <c r="B42" s="332" t="s">
        <v>11892</v>
      </c>
      <c r="C42" s="332" t="s">
        <v>11893</v>
      </c>
      <c r="D42" s="332" t="s">
        <v>11894</v>
      </c>
      <c r="E42" s="332" t="s">
        <v>11895</v>
      </c>
      <c r="F42" s="332"/>
      <c r="G42" s="265"/>
      <c r="H42" s="265"/>
      <c r="I42" s="265"/>
      <c r="J42" s="265"/>
      <c r="K42" s="265"/>
      <c r="L42" s="265"/>
      <c r="M42" s="265"/>
      <c r="N42" s="265"/>
      <c r="O42" s="265"/>
      <c r="P42" s="265"/>
      <c r="Q42" s="265"/>
      <c r="R42" s="265"/>
      <c r="S42" s="265"/>
      <c r="T42" s="265"/>
      <c r="U42" s="265"/>
      <c r="V42" s="265"/>
      <c r="W42" s="265"/>
      <c r="X42" s="265"/>
      <c r="Y42" s="265"/>
      <c r="Z42" s="265"/>
    </row>
    <row r="43" spans="1:26" ht="15.75" customHeight="1">
      <c r="A43" s="285"/>
      <c r="B43" s="332" t="s">
        <v>11862</v>
      </c>
      <c r="C43" s="332"/>
      <c r="D43" s="332"/>
      <c r="E43" s="332"/>
      <c r="F43" s="332"/>
      <c r="G43" s="265"/>
      <c r="H43" s="265"/>
      <c r="I43" s="265"/>
      <c r="J43" s="265"/>
      <c r="K43" s="265"/>
      <c r="L43" s="265"/>
      <c r="M43" s="265"/>
      <c r="N43" s="265"/>
      <c r="O43" s="265"/>
      <c r="P43" s="265"/>
      <c r="Q43" s="265"/>
      <c r="R43" s="265"/>
      <c r="S43" s="265"/>
      <c r="T43" s="265"/>
      <c r="U43" s="265"/>
      <c r="V43" s="265"/>
      <c r="W43" s="265"/>
      <c r="X43" s="265"/>
      <c r="Y43" s="265"/>
      <c r="Z43" s="265"/>
    </row>
    <row r="44" spans="1:26" ht="15.75" customHeight="1">
      <c r="A44" s="285" t="s">
        <v>3033</v>
      </c>
      <c r="B44" s="332" t="s">
        <v>11896</v>
      </c>
      <c r="C44" s="332" t="s">
        <v>11897</v>
      </c>
      <c r="D44" s="332" t="s">
        <v>11898</v>
      </c>
      <c r="E44" s="332" t="s">
        <v>11899</v>
      </c>
      <c r="F44" s="332" t="s">
        <v>11900</v>
      </c>
      <c r="G44" s="265"/>
      <c r="H44" s="265"/>
      <c r="I44" s="265"/>
      <c r="J44" s="265"/>
      <c r="K44" s="265"/>
      <c r="L44" s="265"/>
      <c r="M44" s="265"/>
      <c r="N44" s="265"/>
      <c r="O44" s="265"/>
      <c r="P44" s="265"/>
      <c r="Q44" s="265"/>
      <c r="R44" s="265"/>
      <c r="S44" s="265"/>
      <c r="T44" s="265"/>
      <c r="U44" s="265"/>
      <c r="V44" s="265"/>
      <c r="W44" s="265"/>
      <c r="X44" s="265"/>
      <c r="Y44" s="265"/>
      <c r="Z44" s="265"/>
    </row>
    <row r="45" spans="1:26" ht="15.75" customHeight="1">
      <c r="A45" s="285" t="s">
        <v>9008</v>
      </c>
      <c r="B45" s="332" t="s">
        <v>11901</v>
      </c>
      <c r="C45" s="332"/>
      <c r="D45" s="332"/>
      <c r="E45" s="332"/>
      <c r="F45" s="332"/>
      <c r="G45" s="265"/>
      <c r="H45" s="265"/>
      <c r="I45" s="265"/>
      <c r="J45" s="265"/>
      <c r="K45" s="265"/>
      <c r="L45" s="265"/>
      <c r="M45" s="265"/>
      <c r="N45" s="265"/>
      <c r="O45" s="265"/>
      <c r="P45" s="265"/>
      <c r="Q45" s="265"/>
      <c r="R45" s="265"/>
      <c r="S45" s="265"/>
      <c r="T45" s="265"/>
      <c r="U45" s="265"/>
      <c r="V45" s="265"/>
      <c r="W45" s="265"/>
      <c r="X45" s="265"/>
      <c r="Y45" s="265"/>
      <c r="Z45" s="265"/>
    </row>
    <row r="46" spans="1:26" ht="15.75" customHeight="1">
      <c r="A46" s="285"/>
      <c r="B46" s="332"/>
      <c r="C46" s="332"/>
      <c r="D46" s="332"/>
      <c r="E46" s="332"/>
      <c r="F46" s="332"/>
      <c r="G46" s="265"/>
      <c r="H46" s="265"/>
      <c r="I46" s="265"/>
      <c r="J46" s="265"/>
      <c r="K46" s="265"/>
      <c r="L46" s="265"/>
      <c r="M46" s="265"/>
      <c r="N46" s="265"/>
      <c r="O46" s="265"/>
      <c r="P46" s="265"/>
      <c r="Q46" s="265"/>
      <c r="R46" s="265"/>
      <c r="S46" s="265"/>
      <c r="T46" s="265"/>
      <c r="U46" s="265"/>
      <c r="V46" s="265"/>
      <c r="W46" s="265"/>
      <c r="X46" s="265"/>
      <c r="Y46" s="265"/>
      <c r="Z46" s="265"/>
    </row>
    <row r="47" spans="1:26" ht="15.75" customHeight="1">
      <c r="A47" s="285" t="s">
        <v>11902</v>
      </c>
      <c r="B47" s="332" t="s">
        <v>11903</v>
      </c>
      <c r="C47" s="332"/>
      <c r="D47" s="332"/>
      <c r="E47" s="332"/>
      <c r="F47" s="332"/>
      <c r="G47" s="265"/>
      <c r="H47" s="265"/>
      <c r="I47" s="265"/>
      <c r="J47" s="265"/>
      <c r="K47" s="265"/>
      <c r="L47" s="265"/>
      <c r="M47" s="265"/>
      <c r="N47" s="265"/>
      <c r="O47" s="265"/>
      <c r="P47" s="265"/>
      <c r="Q47" s="265"/>
      <c r="R47" s="265"/>
      <c r="S47" s="265"/>
      <c r="T47" s="265"/>
      <c r="U47" s="265"/>
      <c r="V47" s="265"/>
      <c r="W47" s="265"/>
      <c r="X47" s="265"/>
      <c r="Y47" s="265"/>
      <c r="Z47" s="265"/>
    </row>
    <row r="48" spans="1:26" ht="15.75" customHeight="1">
      <c r="A48" s="289" t="s">
        <v>2753</v>
      </c>
      <c r="B48" s="332" t="s">
        <v>11904</v>
      </c>
      <c r="C48" s="332"/>
      <c r="D48" s="332"/>
      <c r="E48" s="332"/>
      <c r="F48" s="332"/>
      <c r="G48" s="265"/>
      <c r="H48" s="265"/>
      <c r="I48" s="265"/>
      <c r="J48" s="265"/>
      <c r="K48" s="265"/>
      <c r="L48" s="265"/>
      <c r="M48" s="265"/>
      <c r="N48" s="265"/>
      <c r="O48" s="265"/>
      <c r="P48" s="265"/>
      <c r="Q48" s="265"/>
      <c r="R48" s="265"/>
      <c r="S48" s="265"/>
      <c r="T48" s="265"/>
      <c r="U48" s="265"/>
      <c r="V48" s="265"/>
      <c r="W48" s="265"/>
      <c r="X48" s="265"/>
      <c r="Y48" s="265"/>
      <c r="Z48" s="265"/>
    </row>
    <row r="49" spans="1:26" ht="15.75" customHeight="1">
      <c r="A49" s="285" t="s">
        <v>2694</v>
      </c>
      <c r="B49" s="332" t="s">
        <v>11905</v>
      </c>
      <c r="C49" s="332" t="s">
        <v>11906</v>
      </c>
      <c r="D49" s="332" t="s">
        <v>11907</v>
      </c>
      <c r="E49" s="332"/>
      <c r="F49" s="332"/>
      <c r="G49" s="265"/>
      <c r="H49" s="265"/>
      <c r="I49" s="265"/>
      <c r="J49" s="265"/>
      <c r="K49" s="265"/>
      <c r="L49" s="265"/>
      <c r="M49" s="265"/>
      <c r="N49" s="265"/>
      <c r="O49" s="265"/>
      <c r="P49" s="265"/>
      <c r="Q49" s="265"/>
      <c r="R49" s="265"/>
      <c r="S49" s="265"/>
      <c r="T49" s="265"/>
      <c r="U49" s="265"/>
      <c r="V49" s="265"/>
      <c r="W49" s="265"/>
      <c r="X49" s="265"/>
      <c r="Y49" s="265"/>
      <c r="Z49" s="265"/>
    </row>
    <row r="50" spans="1:26" ht="15.75" customHeight="1">
      <c r="A50" s="662" t="s">
        <v>11908</v>
      </c>
      <c r="B50" s="265" t="s">
        <v>11909</v>
      </c>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row>
    <row r="51" spans="1:26" ht="15.75" customHeight="1">
      <c r="A51" s="662" t="s">
        <v>2902</v>
      </c>
      <c r="B51" s="265" t="s">
        <v>11910</v>
      </c>
      <c r="C51" s="265" t="s">
        <v>11911</v>
      </c>
      <c r="D51" s="265" t="s">
        <v>11912</v>
      </c>
      <c r="E51" s="265"/>
      <c r="F51" s="265"/>
      <c r="G51" s="265"/>
      <c r="H51" s="265"/>
      <c r="I51" s="265"/>
      <c r="J51" s="265"/>
      <c r="K51" s="265"/>
      <c r="L51" s="265"/>
      <c r="M51" s="265"/>
      <c r="N51" s="265"/>
      <c r="O51" s="265"/>
      <c r="P51" s="265"/>
      <c r="Q51" s="265"/>
      <c r="R51" s="265"/>
      <c r="S51" s="265"/>
      <c r="T51" s="265"/>
      <c r="U51" s="265"/>
      <c r="V51" s="265"/>
      <c r="W51" s="265"/>
      <c r="X51" s="265"/>
      <c r="Y51" s="265"/>
      <c r="Z51" s="265"/>
    </row>
    <row r="52" spans="1:26" ht="15.75" customHeight="1">
      <c r="A52" s="662" t="s">
        <v>3397</v>
      </c>
      <c r="B52" s="265" t="s">
        <v>11913</v>
      </c>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row>
    <row r="53" spans="1:26" ht="15.75" customHeight="1">
      <c r="A53" s="662" t="s">
        <v>8795</v>
      </c>
      <c r="B53" s="265" t="s">
        <v>11914</v>
      </c>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row>
    <row r="54" spans="1:26" ht="15.75" customHeight="1">
      <c r="A54" s="662" t="s">
        <v>2979</v>
      </c>
      <c r="B54" s="265" t="s">
        <v>11915</v>
      </c>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row>
    <row r="55" spans="1:26" ht="15.75" customHeight="1">
      <c r="A55" s="662" t="s">
        <v>2927</v>
      </c>
      <c r="B55" s="265" t="s">
        <v>11916</v>
      </c>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row>
    <row r="56" spans="1:26" ht="15.75" customHeight="1">
      <c r="A56" s="662" t="s">
        <v>3480</v>
      </c>
      <c r="B56" s="265" t="s">
        <v>11917</v>
      </c>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row>
    <row r="57" spans="1:26" ht="15.75" customHeight="1">
      <c r="A57" s="662"/>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row>
    <row r="58" spans="1:26" ht="15.75" customHeight="1">
      <c r="A58" s="662"/>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row>
    <row r="59" spans="1:26" ht="15.75" customHeight="1">
      <c r="A59" s="662"/>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row>
    <row r="60" spans="1:26" ht="15.75" customHeight="1">
      <c r="A60" s="662"/>
      <c r="B60" s="265"/>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row>
    <row r="61" spans="1:26" ht="15.75" customHeight="1">
      <c r="A61" s="662"/>
      <c r="B61" s="265"/>
      <c r="C61" s="265"/>
      <c r="D61" s="265"/>
      <c r="E61" s="265"/>
      <c r="F61" s="265"/>
      <c r="G61" s="265"/>
      <c r="H61" s="265"/>
      <c r="I61" s="265"/>
      <c r="J61" s="265"/>
      <c r="K61" s="265"/>
      <c r="L61" s="265"/>
      <c r="M61" s="265"/>
      <c r="N61" s="265"/>
      <c r="O61" s="265"/>
      <c r="P61" s="265"/>
      <c r="Q61" s="265"/>
      <c r="R61" s="265"/>
      <c r="S61" s="265"/>
      <c r="T61" s="265"/>
      <c r="U61" s="265"/>
      <c r="V61" s="265"/>
      <c r="W61" s="265"/>
      <c r="X61" s="265"/>
      <c r="Y61" s="265"/>
      <c r="Z61" s="265"/>
    </row>
    <row r="62" spans="1:26" ht="15.75" customHeight="1">
      <c r="A62" s="662"/>
      <c r="B62" s="265"/>
      <c r="C62" s="265"/>
      <c r="D62" s="265"/>
      <c r="E62" s="265"/>
      <c r="F62" s="265"/>
      <c r="G62" s="265"/>
      <c r="H62" s="265"/>
      <c r="I62" s="265"/>
      <c r="J62" s="265"/>
      <c r="K62" s="265"/>
      <c r="L62" s="265"/>
      <c r="M62" s="265"/>
      <c r="N62" s="265"/>
      <c r="O62" s="265"/>
      <c r="P62" s="265"/>
      <c r="Q62" s="265"/>
      <c r="R62" s="265"/>
      <c r="S62" s="265"/>
      <c r="T62" s="265"/>
      <c r="U62" s="265"/>
      <c r="V62" s="265"/>
      <c r="W62" s="265"/>
      <c r="X62" s="265"/>
      <c r="Y62" s="265"/>
      <c r="Z62" s="265"/>
    </row>
    <row r="63" spans="1:26" ht="15.75" customHeight="1">
      <c r="A63" s="662"/>
      <c r="B63" s="265"/>
      <c r="C63" s="265"/>
      <c r="D63" s="265"/>
      <c r="E63" s="265"/>
      <c r="F63" s="265"/>
      <c r="G63" s="265"/>
      <c r="H63" s="265"/>
      <c r="I63" s="265"/>
      <c r="J63" s="265"/>
      <c r="K63" s="265"/>
      <c r="L63" s="265"/>
      <c r="M63" s="265"/>
      <c r="N63" s="265"/>
      <c r="O63" s="265"/>
      <c r="P63" s="265"/>
      <c r="Q63" s="265"/>
      <c r="R63" s="265"/>
      <c r="S63" s="265"/>
      <c r="T63" s="265"/>
      <c r="U63" s="265"/>
      <c r="V63" s="265"/>
      <c r="W63" s="265"/>
      <c r="X63" s="265"/>
      <c r="Y63" s="265"/>
      <c r="Z63" s="265"/>
    </row>
    <row r="64" spans="1:26" ht="15.75" customHeight="1">
      <c r="A64" s="662"/>
      <c r="B64" s="265"/>
      <c r="C64" s="265"/>
      <c r="D64" s="265"/>
      <c r="E64" s="265"/>
      <c r="F64" s="265"/>
      <c r="G64" s="265"/>
      <c r="H64" s="265"/>
      <c r="I64" s="265"/>
      <c r="J64" s="265"/>
      <c r="K64" s="265"/>
      <c r="L64" s="265"/>
      <c r="M64" s="265"/>
      <c r="N64" s="265"/>
      <c r="O64" s="265"/>
      <c r="P64" s="265"/>
      <c r="Q64" s="265"/>
      <c r="R64" s="265"/>
      <c r="S64" s="265"/>
      <c r="T64" s="265"/>
      <c r="U64" s="265"/>
      <c r="V64" s="265"/>
      <c r="W64" s="265"/>
      <c r="X64" s="265"/>
      <c r="Y64" s="265"/>
      <c r="Z64" s="265"/>
    </row>
    <row r="65" spans="1:26" ht="15.75" customHeight="1">
      <c r="A65" s="662"/>
      <c r="B65" s="265"/>
      <c r="C65" s="265"/>
      <c r="D65" s="265"/>
      <c r="E65" s="265"/>
      <c r="F65" s="265"/>
      <c r="G65" s="265"/>
      <c r="H65" s="265"/>
      <c r="I65" s="265"/>
      <c r="J65" s="265"/>
      <c r="K65" s="265"/>
      <c r="L65" s="265"/>
      <c r="M65" s="265"/>
      <c r="N65" s="265"/>
      <c r="O65" s="265"/>
      <c r="P65" s="265"/>
      <c r="Q65" s="265"/>
      <c r="R65" s="265"/>
      <c r="S65" s="265"/>
      <c r="T65" s="265"/>
      <c r="U65" s="265"/>
      <c r="V65" s="265"/>
      <c r="W65" s="265"/>
      <c r="X65" s="265"/>
      <c r="Y65" s="265"/>
      <c r="Z65" s="265"/>
    </row>
    <row r="66" spans="1:26" ht="15.75" customHeight="1">
      <c r="A66" s="662"/>
      <c r="B66" s="265"/>
      <c r="C66" s="265"/>
      <c r="D66" s="265"/>
      <c r="E66" s="265"/>
      <c r="F66" s="265"/>
      <c r="G66" s="265"/>
      <c r="H66" s="265"/>
      <c r="I66" s="265"/>
      <c r="J66" s="265"/>
      <c r="K66" s="265"/>
      <c r="L66" s="265"/>
      <c r="M66" s="265"/>
      <c r="N66" s="265"/>
      <c r="O66" s="265"/>
      <c r="P66" s="265"/>
      <c r="Q66" s="265"/>
      <c r="R66" s="265"/>
      <c r="S66" s="265"/>
      <c r="T66" s="265"/>
      <c r="U66" s="265"/>
      <c r="V66" s="265"/>
      <c r="W66" s="265"/>
      <c r="X66" s="265"/>
      <c r="Y66" s="265"/>
      <c r="Z66" s="265"/>
    </row>
    <row r="67" spans="1:26" ht="15.75" customHeight="1">
      <c r="A67" s="662"/>
      <c r="B67" s="265"/>
      <c r="C67" s="265"/>
      <c r="D67" s="265"/>
      <c r="E67" s="265"/>
      <c r="F67" s="265"/>
      <c r="G67" s="265"/>
      <c r="H67" s="265"/>
      <c r="I67" s="265"/>
      <c r="J67" s="265"/>
      <c r="K67" s="265"/>
      <c r="L67" s="265"/>
      <c r="M67" s="265"/>
      <c r="N67" s="265"/>
      <c r="O67" s="265"/>
      <c r="P67" s="265"/>
      <c r="Q67" s="265"/>
      <c r="R67" s="265"/>
      <c r="S67" s="265"/>
      <c r="T67" s="265"/>
      <c r="U67" s="265"/>
      <c r="V67" s="265"/>
      <c r="W67" s="265"/>
      <c r="X67" s="265"/>
      <c r="Y67" s="265"/>
      <c r="Z67" s="265"/>
    </row>
    <row r="68" spans="1:26" ht="15.75" customHeight="1">
      <c r="A68" s="662"/>
      <c r="B68" s="265"/>
      <c r="C68" s="265"/>
      <c r="D68" s="265"/>
      <c r="E68" s="265"/>
      <c r="F68" s="265"/>
      <c r="G68" s="265"/>
      <c r="H68" s="265"/>
      <c r="I68" s="265"/>
      <c r="J68" s="265"/>
      <c r="K68" s="265"/>
      <c r="L68" s="265"/>
      <c r="M68" s="265"/>
      <c r="N68" s="265"/>
      <c r="O68" s="265"/>
      <c r="P68" s="265"/>
      <c r="Q68" s="265"/>
      <c r="R68" s="265"/>
      <c r="S68" s="265"/>
      <c r="T68" s="265"/>
      <c r="U68" s="265"/>
      <c r="V68" s="265"/>
      <c r="W68" s="265"/>
      <c r="X68" s="265"/>
      <c r="Y68" s="265"/>
      <c r="Z68" s="265"/>
    </row>
    <row r="69" spans="1:26" ht="15.75" customHeight="1">
      <c r="A69" s="662"/>
      <c r="B69" s="265"/>
      <c r="C69" s="265"/>
      <c r="D69" s="265"/>
      <c r="E69" s="265"/>
      <c r="F69" s="265"/>
      <c r="G69" s="265"/>
      <c r="H69" s="265"/>
      <c r="I69" s="265"/>
      <c r="J69" s="265"/>
      <c r="K69" s="265"/>
      <c r="L69" s="265"/>
      <c r="M69" s="265"/>
      <c r="N69" s="265"/>
      <c r="O69" s="265"/>
      <c r="P69" s="265"/>
      <c r="Q69" s="265"/>
      <c r="R69" s="265"/>
      <c r="S69" s="265"/>
      <c r="T69" s="265"/>
      <c r="U69" s="265"/>
      <c r="V69" s="265"/>
      <c r="W69" s="265"/>
      <c r="X69" s="265"/>
      <c r="Y69" s="265"/>
      <c r="Z69" s="265"/>
    </row>
    <row r="70" spans="1:26" ht="15.75" customHeight="1">
      <c r="A70" s="662"/>
      <c r="B70" s="265"/>
      <c r="C70" s="265"/>
      <c r="D70" s="265"/>
      <c r="E70" s="265"/>
      <c r="F70" s="265"/>
      <c r="G70" s="265"/>
      <c r="H70" s="265"/>
      <c r="I70" s="265"/>
      <c r="J70" s="265"/>
      <c r="K70" s="265"/>
      <c r="L70" s="265"/>
      <c r="M70" s="265"/>
      <c r="N70" s="265"/>
      <c r="O70" s="265"/>
      <c r="P70" s="265"/>
      <c r="Q70" s="265"/>
      <c r="R70" s="265"/>
      <c r="S70" s="265"/>
      <c r="T70" s="265"/>
      <c r="U70" s="265"/>
      <c r="V70" s="265"/>
      <c r="W70" s="265"/>
      <c r="X70" s="265"/>
      <c r="Y70" s="265"/>
      <c r="Z70" s="265"/>
    </row>
    <row r="71" spans="1:26" ht="15.75" customHeight="1">
      <c r="A71" s="662"/>
      <c r="B71" s="265"/>
      <c r="C71" s="265"/>
      <c r="D71" s="265"/>
      <c r="E71" s="265"/>
      <c r="F71" s="265"/>
      <c r="G71" s="265"/>
      <c r="H71" s="265"/>
      <c r="I71" s="265"/>
      <c r="J71" s="265"/>
      <c r="K71" s="265"/>
      <c r="L71" s="265"/>
      <c r="M71" s="265"/>
      <c r="N71" s="265"/>
      <c r="O71" s="265"/>
      <c r="P71" s="265"/>
      <c r="Q71" s="265"/>
      <c r="R71" s="265"/>
      <c r="S71" s="265"/>
      <c r="T71" s="265"/>
      <c r="U71" s="265"/>
      <c r="V71" s="265"/>
      <c r="W71" s="265"/>
      <c r="X71" s="265"/>
      <c r="Y71" s="265"/>
      <c r="Z71" s="265"/>
    </row>
    <row r="72" spans="1:26" ht="15.75" customHeight="1">
      <c r="A72" s="662"/>
      <c r="B72" s="265"/>
      <c r="C72" s="265"/>
      <c r="D72" s="265"/>
      <c r="E72" s="265"/>
      <c r="F72" s="265"/>
      <c r="G72" s="265"/>
      <c r="H72" s="265"/>
      <c r="I72" s="265"/>
      <c r="J72" s="265"/>
      <c r="K72" s="265"/>
      <c r="L72" s="265"/>
      <c r="M72" s="265"/>
      <c r="N72" s="265"/>
      <c r="O72" s="265"/>
      <c r="P72" s="265"/>
      <c r="Q72" s="265"/>
      <c r="R72" s="265"/>
      <c r="S72" s="265"/>
      <c r="T72" s="265"/>
      <c r="U72" s="265"/>
      <c r="V72" s="265"/>
      <c r="W72" s="265"/>
      <c r="X72" s="265"/>
      <c r="Y72" s="265"/>
      <c r="Z72" s="265"/>
    </row>
    <row r="73" spans="1:26" ht="15.75" customHeight="1">
      <c r="A73" s="662"/>
      <c r="B73" s="265"/>
      <c r="C73" s="265"/>
      <c r="D73" s="265"/>
      <c r="E73" s="265"/>
      <c r="F73" s="265"/>
      <c r="G73" s="265"/>
      <c r="H73" s="265"/>
      <c r="I73" s="265"/>
      <c r="J73" s="265"/>
      <c r="K73" s="265"/>
      <c r="L73" s="265"/>
      <c r="M73" s="265"/>
      <c r="N73" s="265"/>
      <c r="O73" s="265"/>
      <c r="P73" s="265"/>
      <c r="Q73" s="265"/>
      <c r="R73" s="265"/>
      <c r="S73" s="265"/>
      <c r="T73" s="265"/>
      <c r="U73" s="265"/>
      <c r="V73" s="265"/>
      <c r="W73" s="265"/>
      <c r="X73" s="265"/>
      <c r="Y73" s="265"/>
      <c r="Z73" s="265"/>
    </row>
    <row r="74" spans="1:26" ht="15.75" customHeight="1">
      <c r="A74" s="662"/>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c r="Z74" s="265"/>
    </row>
    <row r="75" spans="1:26" ht="15.75" customHeight="1">
      <c r="A75" s="662"/>
      <c r="B75" s="265"/>
      <c r="C75" s="265"/>
      <c r="D75" s="265"/>
      <c r="E75" s="265"/>
      <c r="F75" s="265"/>
      <c r="G75" s="265"/>
      <c r="H75" s="265"/>
      <c r="I75" s="265"/>
      <c r="J75" s="265"/>
      <c r="K75" s="265"/>
      <c r="L75" s="265"/>
      <c r="M75" s="265"/>
      <c r="N75" s="265"/>
      <c r="O75" s="265"/>
      <c r="P75" s="265"/>
      <c r="Q75" s="265"/>
      <c r="R75" s="265"/>
      <c r="S75" s="265"/>
      <c r="T75" s="265"/>
      <c r="U75" s="265"/>
      <c r="V75" s="265"/>
      <c r="W75" s="265"/>
      <c r="X75" s="265"/>
      <c r="Y75" s="265"/>
      <c r="Z75" s="265"/>
    </row>
    <row r="76" spans="1:26" ht="15.75" customHeight="1">
      <c r="A76" s="662"/>
      <c r="B76" s="265"/>
      <c r="C76" s="265"/>
      <c r="D76" s="265"/>
      <c r="E76" s="265"/>
      <c r="F76" s="265"/>
      <c r="G76" s="265"/>
      <c r="H76" s="265"/>
      <c r="I76" s="265"/>
      <c r="J76" s="265"/>
      <c r="K76" s="265"/>
      <c r="L76" s="265"/>
      <c r="M76" s="265"/>
      <c r="N76" s="265"/>
      <c r="O76" s="265"/>
      <c r="P76" s="265"/>
      <c r="Q76" s="265"/>
      <c r="R76" s="265"/>
      <c r="S76" s="265"/>
      <c r="T76" s="265"/>
      <c r="U76" s="265"/>
      <c r="V76" s="265"/>
      <c r="W76" s="265"/>
      <c r="X76" s="265"/>
      <c r="Y76" s="265"/>
      <c r="Z76" s="265"/>
    </row>
    <row r="77" spans="1:26" ht="15.75" customHeight="1">
      <c r="A77" s="662"/>
      <c r="B77" s="265"/>
      <c r="C77" s="265"/>
      <c r="D77" s="265"/>
      <c r="E77" s="265"/>
      <c r="F77" s="265"/>
      <c r="G77" s="265"/>
      <c r="H77" s="265"/>
      <c r="I77" s="265"/>
      <c r="J77" s="265"/>
      <c r="K77" s="265"/>
      <c r="L77" s="265"/>
      <c r="M77" s="265"/>
      <c r="N77" s="265"/>
      <c r="O77" s="265"/>
      <c r="P77" s="265"/>
      <c r="Q77" s="265"/>
      <c r="R77" s="265"/>
      <c r="S77" s="265"/>
      <c r="T77" s="265"/>
      <c r="U77" s="265"/>
      <c r="V77" s="265"/>
      <c r="W77" s="265"/>
      <c r="X77" s="265"/>
      <c r="Y77" s="265"/>
      <c r="Z77" s="265"/>
    </row>
    <row r="78" spans="1:26" ht="15.75" customHeight="1">
      <c r="A78" s="662"/>
      <c r="B78" s="265"/>
      <c r="C78" s="265"/>
      <c r="D78" s="265"/>
      <c r="E78" s="265"/>
      <c r="F78" s="265"/>
      <c r="G78" s="265"/>
      <c r="H78" s="265"/>
      <c r="I78" s="265"/>
      <c r="J78" s="265"/>
      <c r="K78" s="265"/>
      <c r="L78" s="265"/>
      <c r="M78" s="265"/>
      <c r="N78" s="265"/>
      <c r="O78" s="265"/>
      <c r="P78" s="265"/>
      <c r="Q78" s="265"/>
      <c r="R78" s="265"/>
      <c r="S78" s="265"/>
      <c r="T78" s="265"/>
      <c r="U78" s="265"/>
      <c r="V78" s="265"/>
      <c r="W78" s="265"/>
      <c r="X78" s="265"/>
      <c r="Y78" s="265"/>
      <c r="Z78" s="265"/>
    </row>
    <row r="79" spans="1:26" ht="15.75" customHeight="1">
      <c r="A79" s="662"/>
      <c r="B79" s="265"/>
      <c r="C79" s="265"/>
      <c r="D79" s="265"/>
      <c r="E79" s="265"/>
      <c r="F79" s="265"/>
      <c r="G79" s="265"/>
      <c r="H79" s="265"/>
      <c r="I79" s="265"/>
      <c r="J79" s="265"/>
      <c r="K79" s="265"/>
      <c r="L79" s="265"/>
      <c r="M79" s="265"/>
      <c r="N79" s="265"/>
      <c r="O79" s="265"/>
      <c r="P79" s="265"/>
      <c r="Q79" s="265"/>
      <c r="R79" s="265"/>
      <c r="S79" s="265"/>
      <c r="T79" s="265"/>
      <c r="U79" s="265"/>
      <c r="V79" s="265"/>
      <c r="W79" s="265"/>
      <c r="X79" s="265"/>
      <c r="Y79" s="265"/>
      <c r="Z79" s="265"/>
    </row>
    <row r="80" spans="1:26" ht="15.75" customHeight="1">
      <c r="A80" s="662"/>
      <c r="B80" s="265"/>
      <c r="C80" s="265"/>
      <c r="D80" s="265"/>
      <c r="E80" s="265"/>
      <c r="F80" s="265"/>
      <c r="G80" s="265"/>
      <c r="H80" s="265"/>
      <c r="I80" s="265"/>
      <c r="J80" s="265"/>
      <c r="K80" s="265"/>
      <c r="L80" s="265"/>
      <c r="M80" s="265"/>
      <c r="N80" s="265"/>
      <c r="O80" s="265"/>
      <c r="P80" s="265"/>
      <c r="Q80" s="265"/>
      <c r="R80" s="265"/>
      <c r="S80" s="265"/>
      <c r="T80" s="265"/>
      <c r="U80" s="265"/>
      <c r="V80" s="265"/>
      <c r="W80" s="265"/>
      <c r="X80" s="265"/>
      <c r="Y80" s="265"/>
      <c r="Z80" s="265"/>
    </row>
    <row r="81" spans="1:26" ht="15.75" customHeight="1">
      <c r="A81" s="662"/>
      <c r="B81" s="265"/>
      <c r="C81" s="265"/>
      <c r="D81" s="265"/>
      <c r="E81" s="265"/>
      <c r="F81" s="265"/>
      <c r="G81" s="265"/>
      <c r="H81" s="265"/>
      <c r="I81" s="265"/>
      <c r="J81" s="265"/>
      <c r="K81" s="265"/>
      <c r="L81" s="265"/>
      <c r="M81" s="265"/>
      <c r="N81" s="265"/>
      <c r="O81" s="265"/>
      <c r="P81" s="265"/>
      <c r="Q81" s="265"/>
      <c r="R81" s="265"/>
      <c r="S81" s="265"/>
      <c r="T81" s="265"/>
      <c r="U81" s="265"/>
      <c r="V81" s="265"/>
      <c r="W81" s="265"/>
      <c r="X81" s="265"/>
      <c r="Y81" s="265"/>
      <c r="Z81" s="265"/>
    </row>
    <row r="82" spans="1:26" ht="15.75" customHeight="1">
      <c r="A82" s="662"/>
      <c r="B82" s="265"/>
      <c r="C82" s="265"/>
      <c r="D82" s="265"/>
      <c r="E82" s="265"/>
      <c r="F82" s="265"/>
      <c r="G82" s="265"/>
      <c r="H82" s="265"/>
      <c r="I82" s="265"/>
      <c r="J82" s="265"/>
      <c r="K82" s="265"/>
      <c r="L82" s="265"/>
      <c r="M82" s="265"/>
      <c r="N82" s="265"/>
      <c r="O82" s="265"/>
      <c r="P82" s="265"/>
      <c r="Q82" s="265"/>
      <c r="R82" s="265"/>
      <c r="S82" s="265"/>
      <c r="T82" s="265"/>
      <c r="U82" s="265"/>
      <c r="V82" s="265"/>
      <c r="W82" s="265"/>
      <c r="X82" s="265"/>
      <c r="Y82" s="265"/>
      <c r="Z82" s="265"/>
    </row>
    <row r="83" spans="1:26" ht="15.75" customHeight="1">
      <c r="A83" s="662"/>
      <c r="B83" s="265"/>
      <c r="C83" s="265"/>
      <c r="D83" s="265"/>
      <c r="E83" s="265"/>
      <c r="F83" s="265"/>
      <c r="G83" s="265"/>
      <c r="H83" s="265"/>
      <c r="I83" s="265"/>
      <c r="J83" s="265"/>
      <c r="K83" s="265"/>
      <c r="L83" s="265"/>
      <c r="M83" s="265"/>
      <c r="N83" s="265"/>
      <c r="O83" s="265"/>
      <c r="P83" s="265"/>
      <c r="Q83" s="265"/>
      <c r="R83" s="265"/>
      <c r="S83" s="265"/>
      <c r="T83" s="265"/>
      <c r="U83" s="265"/>
      <c r="V83" s="265"/>
      <c r="W83" s="265"/>
      <c r="X83" s="265"/>
      <c r="Y83" s="265"/>
      <c r="Z83" s="265"/>
    </row>
    <row r="84" spans="1:26" ht="15.75" customHeight="1">
      <c r="A84" s="662"/>
      <c r="B84" s="265"/>
      <c r="C84" s="265"/>
      <c r="D84" s="265"/>
      <c r="E84" s="265"/>
      <c r="F84" s="265"/>
      <c r="G84" s="265"/>
      <c r="H84" s="265"/>
      <c r="I84" s="265"/>
      <c r="J84" s="265"/>
      <c r="K84" s="265"/>
      <c r="L84" s="265"/>
      <c r="M84" s="265"/>
      <c r="N84" s="265"/>
      <c r="O84" s="265"/>
      <c r="P84" s="265"/>
      <c r="Q84" s="265"/>
      <c r="R84" s="265"/>
      <c r="S84" s="265"/>
      <c r="T84" s="265"/>
      <c r="U84" s="265"/>
      <c r="V84" s="265"/>
      <c r="W84" s="265"/>
      <c r="X84" s="265"/>
      <c r="Y84" s="265"/>
      <c r="Z84" s="265"/>
    </row>
    <row r="85" spans="1:26" ht="15.75" customHeight="1">
      <c r="A85" s="662"/>
      <c r="B85" s="265"/>
      <c r="C85" s="265"/>
      <c r="D85" s="265"/>
      <c r="E85" s="265"/>
      <c r="F85" s="265"/>
      <c r="G85" s="265"/>
      <c r="H85" s="265"/>
      <c r="I85" s="265"/>
      <c r="J85" s="265"/>
      <c r="K85" s="265"/>
      <c r="L85" s="265"/>
      <c r="M85" s="265"/>
      <c r="N85" s="265"/>
      <c r="O85" s="265"/>
      <c r="P85" s="265"/>
      <c r="Q85" s="265"/>
      <c r="R85" s="265"/>
      <c r="S85" s="265"/>
      <c r="T85" s="265"/>
      <c r="U85" s="265"/>
      <c r="V85" s="265"/>
      <c r="W85" s="265"/>
      <c r="X85" s="265"/>
      <c r="Y85" s="265"/>
      <c r="Z85" s="265"/>
    </row>
    <row r="86" spans="1:26" ht="15.75" customHeight="1">
      <c r="A86" s="662"/>
      <c r="B86" s="265"/>
      <c r="C86" s="265"/>
      <c r="D86" s="265"/>
      <c r="E86" s="265"/>
      <c r="F86" s="265"/>
      <c r="G86" s="265"/>
      <c r="H86" s="265"/>
      <c r="I86" s="265"/>
      <c r="J86" s="265"/>
      <c r="K86" s="265"/>
      <c r="L86" s="265"/>
      <c r="M86" s="265"/>
      <c r="N86" s="265"/>
      <c r="O86" s="265"/>
      <c r="P86" s="265"/>
      <c r="Q86" s="265"/>
      <c r="R86" s="265"/>
      <c r="S86" s="265"/>
      <c r="T86" s="265"/>
      <c r="U86" s="265"/>
      <c r="V86" s="265"/>
      <c r="W86" s="265"/>
      <c r="X86" s="265"/>
      <c r="Y86" s="265"/>
      <c r="Z86" s="265"/>
    </row>
    <row r="87" spans="1:26" ht="15.75" customHeight="1">
      <c r="A87" s="662"/>
      <c r="B87" s="265"/>
      <c r="C87" s="265"/>
      <c r="D87" s="265"/>
      <c r="E87" s="265"/>
      <c r="F87" s="265"/>
      <c r="G87" s="265"/>
      <c r="H87" s="265"/>
      <c r="I87" s="265"/>
      <c r="J87" s="265"/>
      <c r="K87" s="265"/>
      <c r="L87" s="265"/>
      <c r="M87" s="265"/>
      <c r="N87" s="265"/>
      <c r="O87" s="265"/>
      <c r="P87" s="265"/>
      <c r="Q87" s="265"/>
      <c r="R87" s="265"/>
      <c r="S87" s="265"/>
      <c r="T87" s="265"/>
      <c r="U87" s="265"/>
      <c r="V87" s="265"/>
      <c r="W87" s="265"/>
      <c r="X87" s="265"/>
      <c r="Y87" s="265"/>
      <c r="Z87" s="265"/>
    </row>
    <row r="88" spans="1:26" ht="15.75" customHeight="1">
      <c r="A88" s="662"/>
      <c r="B88" s="265"/>
      <c r="C88" s="265"/>
      <c r="D88" s="265"/>
      <c r="E88" s="265"/>
      <c r="F88" s="265"/>
      <c r="G88" s="265"/>
      <c r="H88" s="265"/>
      <c r="I88" s="265"/>
      <c r="J88" s="265"/>
      <c r="K88" s="265"/>
      <c r="L88" s="265"/>
      <c r="M88" s="265"/>
      <c r="N88" s="265"/>
      <c r="O88" s="265"/>
      <c r="P88" s="265"/>
      <c r="Q88" s="265"/>
      <c r="R88" s="265"/>
      <c r="S88" s="265"/>
      <c r="T88" s="265"/>
      <c r="U88" s="265"/>
      <c r="V88" s="265"/>
      <c r="W88" s="265"/>
      <c r="X88" s="265"/>
      <c r="Y88" s="265"/>
      <c r="Z88" s="265"/>
    </row>
    <row r="89" spans="1:26" ht="15.75" customHeight="1">
      <c r="A89" s="662"/>
      <c r="B89" s="265"/>
      <c r="C89" s="265"/>
      <c r="D89" s="265"/>
      <c r="E89" s="265"/>
      <c r="F89" s="265"/>
      <c r="G89" s="265"/>
      <c r="H89" s="265"/>
      <c r="I89" s="265"/>
      <c r="J89" s="265"/>
      <c r="K89" s="265"/>
      <c r="L89" s="265"/>
      <c r="M89" s="265"/>
      <c r="N89" s="265"/>
      <c r="O89" s="265"/>
      <c r="P89" s="265"/>
      <c r="Q89" s="265"/>
      <c r="R89" s="265"/>
      <c r="S89" s="265"/>
      <c r="T89" s="265"/>
      <c r="U89" s="265"/>
      <c r="V89" s="265"/>
      <c r="W89" s="265"/>
      <c r="X89" s="265"/>
      <c r="Y89" s="265"/>
      <c r="Z89" s="265"/>
    </row>
    <row r="90" spans="1:26" ht="15.75" customHeight="1">
      <c r="A90" s="662"/>
      <c r="B90" s="265"/>
      <c r="C90" s="265"/>
      <c r="D90" s="265"/>
      <c r="E90" s="265"/>
      <c r="F90" s="265"/>
      <c r="G90" s="265"/>
      <c r="H90" s="265"/>
      <c r="I90" s="265"/>
      <c r="J90" s="265"/>
      <c r="K90" s="265"/>
      <c r="L90" s="265"/>
      <c r="M90" s="265"/>
      <c r="N90" s="265"/>
      <c r="O90" s="265"/>
      <c r="P90" s="265"/>
      <c r="Q90" s="265"/>
      <c r="R90" s="265"/>
      <c r="S90" s="265"/>
      <c r="T90" s="265"/>
      <c r="U90" s="265"/>
      <c r="V90" s="265"/>
      <c r="W90" s="265"/>
      <c r="X90" s="265"/>
      <c r="Y90" s="265"/>
      <c r="Z90" s="265"/>
    </row>
    <row r="91" spans="1:26" ht="15.75" customHeight="1">
      <c r="A91" s="662"/>
      <c r="B91" s="265"/>
      <c r="C91" s="265"/>
      <c r="D91" s="265"/>
      <c r="E91" s="265"/>
      <c r="F91" s="265"/>
      <c r="G91" s="265"/>
      <c r="H91" s="265"/>
      <c r="I91" s="265"/>
      <c r="J91" s="265"/>
      <c r="K91" s="265"/>
      <c r="L91" s="265"/>
      <c r="M91" s="265"/>
      <c r="N91" s="265"/>
      <c r="O91" s="265"/>
      <c r="P91" s="265"/>
      <c r="Q91" s="265"/>
      <c r="R91" s="265"/>
      <c r="S91" s="265"/>
      <c r="T91" s="265"/>
      <c r="U91" s="265"/>
      <c r="V91" s="265"/>
      <c r="W91" s="265"/>
      <c r="X91" s="265"/>
      <c r="Y91" s="265"/>
      <c r="Z91" s="265"/>
    </row>
    <row r="92" spans="1:26" ht="15.75" customHeight="1">
      <c r="A92" s="662"/>
      <c r="B92" s="265"/>
      <c r="C92" s="265"/>
      <c r="D92" s="265"/>
      <c r="E92" s="265"/>
      <c r="F92" s="265"/>
      <c r="G92" s="265"/>
      <c r="H92" s="265"/>
      <c r="I92" s="265"/>
      <c r="J92" s="265"/>
      <c r="K92" s="265"/>
      <c r="L92" s="265"/>
      <c r="M92" s="265"/>
      <c r="N92" s="265"/>
      <c r="O92" s="265"/>
      <c r="P92" s="265"/>
      <c r="Q92" s="265"/>
      <c r="R92" s="265"/>
      <c r="S92" s="265"/>
      <c r="T92" s="265"/>
      <c r="U92" s="265"/>
      <c r="V92" s="265"/>
      <c r="W92" s="265"/>
      <c r="X92" s="265"/>
      <c r="Y92" s="265"/>
      <c r="Z92" s="265"/>
    </row>
    <row r="93" spans="1:26" ht="15.75" customHeight="1">
      <c r="A93" s="662"/>
      <c r="B93" s="265"/>
      <c r="C93" s="265"/>
      <c r="D93" s="265"/>
      <c r="E93" s="265"/>
      <c r="F93" s="265"/>
      <c r="G93" s="265"/>
      <c r="H93" s="265"/>
      <c r="I93" s="265"/>
      <c r="J93" s="265"/>
      <c r="K93" s="265"/>
      <c r="L93" s="265"/>
      <c r="M93" s="265"/>
      <c r="N93" s="265"/>
      <c r="O93" s="265"/>
      <c r="P93" s="265"/>
      <c r="Q93" s="265"/>
      <c r="R93" s="265"/>
      <c r="S93" s="265"/>
      <c r="T93" s="265"/>
      <c r="U93" s="265"/>
      <c r="V93" s="265"/>
      <c r="W93" s="265"/>
      <c r="X93" s="265"/>
      <c r="Y93" s="265"/>
      <c r="Z93" s="265"/>
    </row>
    <row r="94" spans="1:26" ht="15.75" customHeight="1">
      <c r="A94" s="662"/>
      <c r="B94" s="265"/>
      <c r="C94" s="265"/>
      <c r="D94" s="265"/>
      <c r="E94" s="265"/>
      <c r="F94" s="265"/>
      <c r="G94" s="265"/>
      <c r="H94" s="265"/>
      <c r="I94" s="265"/>
      <c r="J94" s="265"/>
      <c r="K94" s="265"/>
      <c r="L94" s="265"/>
      <c r="M94" s="265"/>
      <c r="N94" s="265"/>
      <c r="O94" s="265"/>
      <c r="P94" s="265"/>
      <c r="Q94" s="265"/>
      <c r="R94" s="265"/>
      <c r="S94" s="265"/>
      <c r="T94" s="265"/>
      <c r="U94" s="265"/>
      <c r="V94" s="265"/>
      <c r="W94" s="265"/>
      <c r="X94" s="265"/>
      <c r="Y94" s="265"/>
      <c r="Z94" s="265"/>
    </row>
    <row r="95" spans="1:26" ht="15.75" customHeight="1">
      <c r="A95" s="662"/>
      <c r="B95" s="265"/>
      <c r="C95" s="265"/>
      <c r="D95" s="265"/>
      <c r="E95" s="265"/>
      <c r="F95" s="265"/>
      <c r="G95" s="265"/>
      <c r="H95" s="265"/>
      <c r="I95" s="265"/>
      <c r="J95" s="265"/>
      <c r="K95" s="265"/>
      <c r="L95" s="265"/>
      <c r="M95" s="265"/>
      <c r="N95" s="265"/>
      <c r="O95" s="265"/>
      <c r="P95" s="265"/>
      <c r="Q95" s="265"/>
      <c r="R95" s="265"/>
      <c r="S95" s="265"/>
      <c r="T95" s="265"/>
      <c r="U95" s="265"/>
      <c r="V95" s="265"/>
      <c r="W95" s="265"/>
      <c r="X95" s="265"/>
      <c r="Y95" s="265"/>
      <c r="Z95" s="265"/>
    </row>
    <row r="96" spans="1:26" ht="15.75" customHeight="1">
      <c r="A96" s="662"/>
      <c r="B96" s="265"/>
      <c r="C96" s="265"/>
      <c r="D96" s="265"/>
      <c r="E96" s="265"/>
      <c r="F96" s="265"/>
      <c r="G96" s="265"/>
      <c r="H96" s="265"/>
      <c r="I96" s="265"/>
      <c r="J96" s="265"/>
      <c r="K96" s="265"/>
      <c r="L96" s="265"/>
      <c r="M96" s="265"/>
      <c r="N96" s="265"/>
      <c r="O96" s="265"/>
      <c r="P96" s="265"/>
      <c r="Q96" s="265"/>
      <c r="R96" s="265"/>
      <c r="S96" s="265"/>
      <c r="T96" s="265"/>
      <c r="U96" s="265"/>
      <c r="V96" s="265"/>
      <c r="W96" s="265"/>
      <c r="X96" s="265"/>
      <c r="Y96" s="265"/>
      <c r="Z96" s="265"/>
    </row>
    <row r="97" spans="1:26" ht="15.75" customHeight="1">
      <c r="A97" s="662"/>
      <c r="B97" s="265"/>
      <c r="C97" s="265"/>
      <c r="D97" s="265"/>
      <c r="E97" s="265"/>
      <c r="F97" s="265"/>
      <c r="G97" s="265"/>
      <c r="H97" s="265"/>
      <c r="I97" s="265"/>
      <c r="J97" s="265"/>
      <c r="K97" s="265"/>
      <c r="L97" s="265"/>
      <c r="M97" s="265"/>
      <c r="N97" s="265"/>
      <c r="O97" s="265"/>
      <c r="P97" s="265"/>
      <c r="Q97" s="265"/>
      <c r="R97" s="265"/>
      <c r="S97" s="265"/>
      <c r="T97" s="265"/>
      <c r="U97" s="265"/>
      <c r="V97" s="265"/>
      <c r="W97" s="265"/>
      <c r="X97" s="265"/>
      <c r="Y97" s="265"/>
      <c r="Z97" s="265"/>
    </row>
    <row r="98" spans="1:26" ht="15.75" customHeight="1">
      <c r="A98" s="662"/>
      <c r="B98" s="265"/>
      <c r="C98" s="265"/>
      <c r="D98" s="265"/>
      <c r="E98" s="265"/>
      <c r="F98" s="265"/>
      <c r="G98" s="265"/>
      <c r="H98" s="265"/>
      <c r="I98" s="265"/>
      <c r="J98" s="265"/>
      <c r="K98" s="265"/>
      <c r="L98" s="265"/>
      <c r="M98" s="265"/>
      <c r="N98" s="265"/>
      <c r="O98" s="265"/>
      <c r="P98" s="265"/>
      <c r="Q98" s="265"/>
      <c r="R98" s="265"/>
      <c r="S98" s="265"/>
      <c r="T98" s="265"/>
      <c r="U98" s="265"/>
      <c r="V98" s="265"/>
      <c r="W98" s="265"/>
      <c r="X98" s="265"/>
      <c r="Y98" s="265"/>
      <c r="Z98" s="265"/>
    </row>
    <row r="99" spans="1:26" ht="15.75" customHeight="1">
      <c r="A99" s="662"/>
      <c r="B99" s="265"/>
      <c r="C99" s="265"/>
      <c r="D99" s="265"/>
      <c r="E99" s="265"/>
      <c r="F99" s="265"/>
      <c r="G99" s="265"/>
      <c r="H99" s="265"/>
      <c r="I99" s="265"/>
      <c r="J99" s="265"/>
      <c r="K99" s="265"/>
      <c r="L99" s="265"/>
      <c r="M99" s="265"/>
      <c r="N99" s="265"/>
      <c r="O99" s="265"/>
      <c r="P99" s="265"/>
      <c r="Q99" s="265"/>
      <c r="R99" s="265"/>
      <c r="S99" s="265"/>
      <c r="T99" s="265"/>
      <c r="U99" s="265"/>
      <c r="V99" s="265"/>
      <c r="W99" s="265"/>
      <c r="X99" s="265"/>
      <c r="Y99" s="265"/>
      <c r="Z99" s="265"/>
    </row>
    <row r="100" spans="1:26" ht="15.75" customHeight="1">
      <c r="A100" s="662"/>
      <c r="B100" s="265"/>
      <c r="C100" s="265"/>
      <c r="D100" s="265"/>
      <c r="E100" s="265"/>
      <c r="F100" s="265"/>
      <c r="G100" s="265"/>
      <c r="H100" s="265"/>
      <c r="I100" s="265"/>
      <c r="J100" s="265"/>
      <c r="K100" s="265"/>
      <c r="L100" s="265"/>
      <c r="M100" s="265"/>
      <c r="N100" s="265"/>
      <c r="O100" s="265"/>
      <c r="P100" s="265"/>
      <c r="Q100" s="265"/>
      <c r="R100" s="265"/>
      <c r="S100" s="265"/>
      <c r="T100" s="265"/>
      <c r="U100" s="265"/>
      <c r="V100" s="265"/>
      <c r="W100" s="265"/>
      <c r="X100" s="265"/>
      <c r="Y100" s="265"/>
      <c r="Z100" s="265"/>
    </row>
    <row r="101" spans="1:26" ht="15.75" customHeight="1">
      <c r="A101" s="662"/>
      <c r="B101" s="265"/>
      <c r="C101" s="265"/>
      <c r="D101" s="265"/>
      <c r="E101" s="265"/>
      <c r="F101" s="265"/>
      <c r="G101" s="265"/>
      <c r="H101" s="265"/>
      <c r="I101" s="265"/>
      <c r="J101" s="265"/>
      <c r="K101" s="265"/>
      <c r="L101" s="265"/>
      <c r="M101" s="265"/>
      <c r="N101" s="265"/>
      <c r="O101" s="265"/>
      <c r="P101" s="265"/>
      <c r="Q101" s="265"/>
      <c r="R101" s="265"/>
      <c r="S101" s="265"/>
      <c r="T101" s="265"/>
      <c r="U101" s="265"/>
      <c r="V101" s="265"/>
      <c r="W101" s="265"/>
      <c r="X101" s="265"/>
      <c r="Y101" s="265"/>
      <c r="Z101" s="265"/>
    </row>
    <row r="102" spans="1:26" ht="15.75" customHeight="1">
      <c r="A102" s="662"/>
      <c r="B102" s="265"/>
      <c r="C102" s="265"/>
      <c r="D102" s="265"/>
      <c r="E102" s="265"/>
      <c r="F102" s="265"/>
      <c r="G102" s="265"/>
      <c r="H102" s="265"/>
      <c r="I102" s="265"/>
      <c r="J102" s="265"/>
      <c r="K102" s="265"/>
      <c r="L102" s="265"/>
      <c r="M102" s="265"/>
      <c r="N102" s="265"/>
      <c r="O102" s="265"/>
      <c r="P102" s="265"/>
      <c r="Q102" s="265"/>
      <c r="R102" s="265"/>
      <c r="S102" s="265"/>
      <c r="T102" s="265"/>
      <c r="U102" s="265"/>
      <c r="V102" s="265"/>
      <c r="W102" s="265"/>
      <c r="X102" s="265"/>
      <c r="Y102" s="265"/>
      <c r="Z102" s="265"/>
    </row>
    <row r="103" spans="1:26" ht="15.75" customHeight="1">
      <c r="A103" s="662"/>
      <c r="B103" s="265"/>
      <c r="C103" s="265"/>
      <c r="D103" s="265"/>
      <c r="E103" s="265"/>
      <c r="F103" s="265"/>
      <c r="G103" s="265"/>
      <c r="H103" s="265"/>
      <c r="I103" s="265"/>
      <c r="J103" s="265"/>
      <c r="K103" s="265"/>
      <c r="L103" s="265"/>
      <c r="M103" s="265"/>
      <c r="N103" s="265"/>
      <c r="O103" s="265"/>
      <c r="P103" s="265"/>
      <c r="Q103" s="265"/>
      <c r="R103" s="265"/>
      <c r="S103" s="265"/>
      <c r="T103" s="265"/>
      <c r="U103" s="265"/>
      <c r="V103" s="265"/>
      <c r="W103" s="265"/>
      <c r="X103" s="265"/>
      <c r="Y103" s="265"/>
      <c r="Z103" s="265"/>
    </row>
    <row r="104" spans="1:26" ht="15.75" customHeight="1">
      <c r="A104" s="662"/>
      <c r="B104" s="265"/>
      <c r="C104" s="265"/>
      <c r="D104" s="265"/>
      <c r="E104" s="265"/>
      <c r="F104" s="265"/>
      <c r="G104" s="265"/>
      <c r="H104" s="265"/>
      <c r="I104" s="265"/>
      <c r="J104" s="265"/>
      <c r="K104" s="265"/>
      <c r="L104" s="265"/>
      <c r="M104" s="265"/>
      <c r="N104" s="265"/>
      <c r="O104" s="265"/>
      <c r="P104" s="265"/>
      <c r="Q104" s="265"/>
      <c r="R104" s="265"/>
      <c r="S104" s="265"/>
      <c r="T104" s="265"/>
      <c r="U104" s="265"/>
      <c r="V104" s="265"/>
      <c r="W104" s="265"/>
      <c r="X104" s="265"/>
      <c r="Y104" s="265"/>
      <c r="Z104" s="265"/>
    </row>
    <row r="105" spans="1:26" ht="15.75" customHeight="1">
      <c r="A105" s="662"/>
      <c r="B105" s="265"/>
      <c r="C105" s="265"/>
      <c r="D105" s="265"/>
      <c r="E105" s="265"/>
      <c r="F105" s="265"/>
      <c r="G105" s="265"/>
      <c r="H105" s="265"/>
      <c r="I105" s="265"/>
      <c r="J105" s="265"/>
      <c r="K105" s="265"/>
      <c r="L105" s="265"/>
      <c r="M105" s="265"/>
      <c r="N105" s="265"/>
      <c r="O105" s="265"/>
      <c r="P105" s="265"/>
      <c r="Q105" s="265"/>
      <c r="R105" s="265"/>
      <c r="S105" s="265"/>
      <c r="T105" s="265"/>
      <c r="U105" s="265"/>
      <c r="V105" s="265"/>
      <c r="W105" s="265"/>
      <c r="X105" s="265"/>
      <c r="Y105" s="265"/>
      <c r="Z105" s="265"/>
    </row>
    <row r="106" spans="1:26" ht="15.75" customHeight="1">
      <c r="A106" s="662"/>
      <c r="B106" s="265"/>
      <c r="C106" s="265"/>
      <c r="D106" s="265"/>
      <c r="E106" s="265"/>
      <c r="F106" s="265"/>
      <c r="G106" s="265"/>
      <c r="H106" s="265"/>
      <c r="I106" s="265"/>
      <c r="J106" s="265"/>
      <c r="K106" s="265"/>
      <c r="L106" s="265"/>
      <c r="M106" s="265"/>
      <c r="N106" s="265"/>
      <c r="O106" s="265"/>
      <c r="P106" s="265"/>
      <c r="Q106" s="265"/>
      <c r="R106" s="265"/>
      <c r="S106" s="265"/>
      <c r="T106" s="265"/>
      <c r="U106" s="265"/>
      <c r="V106" s="265"/>
      <c r="W106" s="265"/>
      <c r="X106" s="265"/>
      <c r="Y106" s="265"/>
      <c r="Z106" s="265"/>
    </row>
    <row r="107" spans="1:26" ht="15.75" customHeight="1">
      <c r="A107" s="662"/>
      <c r="B107" s="265"/>
      <c r="C107" s="265"/>
      <c r="D107" s="265"/>
      <c r="E107" s="265"/>
      <c r="F107" s="265"/>
      <c r="G107" s="265"/>
      <c r="H107" s="265"/>
      <c r="I107" s="265"/>
      <c r="J107" s="265"/>
      <c r="K107" s="265"/>
      <c r="L107" s="265"/>
      <c r="M107" s="265"/>
      <c r="N107" s="265"/>
      <c r="O107" s="265"/>
      <c r="P107" s="265"/>
      <c r="Q107" s="265"/>
      <c r="R107" s="265"/>
      <c r="S107" s="265"/>
      <c r="T107" s="265"/>
      <c r="U107" s="265"/>
      <c r="V107" s="265"/>
      <c r="W107" s="265"/>
      <c r="X107" s="265"/>
      <c r="Y107" s="265"/>
      <c r="Z107" s="265"/>
    </row>
    <row r="108" spans="1:26" ht="15.75" customHeight="1">
      <c r="A108" s="662"/>
      <c r="B108" s="265"/>
      <c r="C108" s="265"/>
      <c r="D108" s="265"/>
      <c r="E108" s="265"/>
      <c r="F108" s="265"/>
      <c r="G108" s="265"/>
      <c r="H108" s="265"/>
      <c r="I108" s="265"/>
      <c r="J108" s="265"/>
      <c r="K108" s="265"/>
      <c r="L108" s="265"/>
      <c r="M108" s="265"/>
      <c r="N108" s="265"/>
      <c r="O108" s="265"/>
      <c r="P108" s="265"/>
      <c r="Q108" s="265"/>
      <c r="R108" s="265"/>
      <c r="S108" s="265"/>
      <c r="T108" s="265"/>
      <c r="U108" s="265"/>
      <c r="V108" s="265"/>
      <c r="W108" s="265"/>
      <c r="X108" s="265"/>
      <c r="Y108" s="265"/>
      <c r="Z108" s="265"/>
    </row>
    <row r="109" spans="1:26" ht="15.75" customHeight="1">
      <c r="A109" s="662"/>
      <c r="B109" s="265"/>
      <c r="C109" s="265"/>
      <c r="D109" s="265"/>
      <c r="E109" s="265"/>
      <c r="F109" s="265"/>
      <c r="G109" s="265"/>
      <c r="H109" s="265"/>
      <c r="I109" s="265"/>
      <c r="J109" s="265"/>
      <c r="K109" s="265"/>
      <c r="L109" s="265"/>
      <c r="M109" s="265"/>
      <c r="N109" s="265"/>
      <c r="O109" s="265"/>
      <c r="P109" s="265"/>
      <c r="Q109" s="265"/>
      <c r="R109" s="265"/>
      <c r="S109" s="265"/>
      <c r="T109" s="265"/>
      <c r="U109" s="265"/>
      <c r="V109" s="265"/>
      <c r="W109" s="265"/>
      <c r="X109" s="265"/>
      <c r="Y109" s="265"/>
      <c r="Z109" s="265"/>
    </row>
    <row r="110" spans="1:26" ht="15.75" customHeight="1">
      <c r="A110" s="662"/>
      <c r="B110" s="265"/>
      <c r="C110" s="265"/>
      <c r="D110" s="265"/>
      <c r="E110" s="265"/>
      <c r="F110" s="265"/>
      <c r="G110" s="265"/>
      <c r="H110" s="265"/>
      <c r="I110" s="265"/>
      <c r="J110" s="265"/>
      <c r="K110" s="265"/>
      <c r="L110" s="265"/>
      <c r="M110" s="265"/>
      <c r="N110" s="265"/>
      <c r="O110" s="265"/>
      <c r="P110" s="265"/>
      <c r="Q110" s="265"/>
      <c r="R110" s="265"/>
      <c r="S110" s="265"/>
      <c r="T110" s="265"/>
      <c r="U110" s="265"/>
      <c r="V110" s="265"/>
      <c r="W110" s="265"/>
      <c r="X110" s="265"/>
      <c r="Y110" s="265"/>
      <c r="Z110" s="265"/>
    </row>
    <row r="111" spans="1:26" ht="15.75" customHeight="1">
      <c r="A111" s="662"/>
      <c r="B111" s="265"/>
      <c r="C111" s="265"/>
      <c r="D111" s="265"/>
      <c r="E111" s="265"/>
      <c r="F111" s="265"/>
      <c r="G111" s="265"/>
      <c r="H111" s="265"/>
      <c r="I111" s="265"/>
      <c r="J111" s="265"/>
      <c r="K111" s="265"/>
      <c r="L111" s="265"/>
      <c r="M111" s="265"/>
      <c r="N111" s="265"/>
      <c r="O111" s="265"/>
      <c r="P111" s="265"/>
      <c r="Q111" s="265"/>
      <c r="R111" s="265"/>
      <c r="S111" s="265"/>
      <c r="T111" s="265"/>
      <c r="U111" s="265"/>
      <c r="V111" s="265"/>
      <c r="W111" s="265"/>
      <c r="X111" s="265"/>
      <c r="Y111" s="265"/>
      <c r="Z111" s="265"/>
    </row>
    <row r="112" spans="1:26" ht="15.75" customHeight="1">
      <c r="A112" s="662"/>
      <c r="B112" s="265"/>
      <c r="C112" s="265"/>
      <c r="D112" s="265"/>
      <c r="E112" s="265"/>
      <c r="F112" s="265"/>
      <c r="G112" s="265"/>
      <c r="H112" s="265"/>
      <c r="I112" s="265"/>
      <c r="J112" s="265"/>
      <c r="K112" s="265"/>
      <c r="L112" s="265"/>
      <c r="M112" s="265"/>
      <c r="N112" s="265"/>
      <c r="O112" s="265"/>
      <c r="P112" s="265"/>
      <c r="Q112" s="265"/>
      <c r="R112" s="265"/>
      <c r="S112" s="265"/>
      <c r="T112" s="265"/>
      <c r="U112" s="265"/>
      <c r="V112" s="265"/>
      <c r="W112" s="265"/>
      <c r="X112" s="265"/>
      <c r="Y112" s="265"/>
      <c r="Z112" s="265"/>
    </row>
    <row r="113" spans="1:26" ht="15.75" customHeight="1">
      <c r="A113" s="662"/>
      <c r="B113" s="265"/>
      <c r="C113" s="265"/>
      <c r="D113" s="265"/>
      <c r="E113" s="265"/>
      <c r="F113" s="265"/>
      <c r="G113" s="265"/>
      <c r="H113" s="265"/>
      <c r="I113" s="265"/>
      <c r="J113" s="265"/>
      <c r="K113" s="265"/>
      <c r="L113" s="265"/>
      <c r="M113" s="265"/>
      <c r="N113" s="265"/>
      <c r="O113" s="265"/>
      <c r="P113" s="265"/>
      <c r="Q113" s="265"/>
      <c r="R113" s="265"/>
      <c r="S113" s="265"/>
      <c r="T113" s="265"/>
      <c r="U113" s="265"/>
      <c r="V113" s="265"/>
      <c r="W113" s="265"/>
      <c r="X113" s="265"/>
      <c r="Y113" s="265"/>
      <c r="Z113" s="265"/>
    </row>
    <row r="114" spans="1:26" ht="15.75" customHeight="1">
      <c r="A114" s="662"/>
      <c r="B114" s="265"/>
      <c r="C114" s="265"/>
      <c r="D114" s="265"/>
      <c r="E114" s="265"/>
      <c r="F114" s="265"/>
      <c r="G114" s="265"/>
      <c r="H114" s="265"/>
      <c r="I114" s="265"/>
      <c r="J114" s="265"/>
      <c r="K114" s="265"/>
      <c r="L114" s="265"/>
      <c r="M114" s="265"/>
      <c r="N114" s="265"/>
      <c r="O114" s="265"/>
      <c r="P114" s="265"/>
      <c r="Q114" s="265"/>
      <c r="R114" s="265"/>
      <c r="S114" s="265"/>
      <c r="T114" s="265"/>
      <c r="U114" s="265"/>
      <c r="V114" s="265"/>
      <c r="W114" s="265"/>
      <c r="X114" s="265"/>
      <c r="Y114" s="265"/>
      <c r="Z114" s="265"/>
    </row>
    <row r="115" spans="1:26" ht="15.75" customHeight="1">
      <c r="A115" s="662"/>
      <c r="B115" s="265"/>
      <c r="C115" s="265"/>
      <c r="D115" s="265"/>
      <c r="E115" s="265"/>
      <c r="F115" s="265"/>
      <c r="G115" s="265"/>
      <c r="H115" s="265"/>
      <c r="I115" s="265"/>
      <c r="J115" s="265"/>
      <c r="K115" s="265"/>
      <c r="L115" s="265"/>
      <c r="M115" s="265"/>
      <c r="N115" s="265"/>
      <c r="O115" s="265"/>
      <c r="P115" s="265"/>
      <c r="Q115" s="265"/>
      <c r="R115" s="265"/>
      <c r="S115" s="265"/>
      <c r="T115" s="265"/>
      <c r="U115" s="265"/>
      <c r="V115" s="265"/>
      <c r="W115" s="265"/>
      <c r="X115" s="265"/>
      <c r="Y115" s="265"/>
      <c r="Z115" s="265"/>
    </row>
    <row r="116" spans="1:26" ht="15.75" customHeight="1">
      <c r="A116" s="662"/>
      <c r="B116" s="265"/>
      <c r="C116" s="265"/>
      <c r="D116" s="265"/>
      <c r="E116" s="265"/>
      <c r="F116" s="265"/>
      <c r="G116" s="265"/>
      <c r="H116" s="265"/>
      <c r="I116" s="265"/>
      <c r="J116" s="265"/>
      <c r="K116" s="265"/>
      <c r="L116" s="265"/>
      <c r="M116" s="265"/>
      <c r="N116" s="265"/>
      <c r="O116" s="265"/>
      <c r="P116" s="265"/>
      <c r="Q116" s="265"/>
      <c r="R116" s="265"/>
      <c r="S116" s="265"/>
      <c r="T116" s="265"/>
      <c r="U116" s="265"/>
      <c r="V116" s="265"/>
      <c r="W116" s="265"/>
      <c r="X116" s="265"/>
      <c r="Y116" s="265"/>
      <c r="Z116" s="265"/>
    </row>
    <row r="117" spans="1:26" ht="15.75" customHeight="1">
      <c r="A117" s="662"/>
      <c r="B117" s="265"/>
      <c r="C117" s="265"/>
      <c r="D117" s="265"/>
      <c r="E117" s="265"/>
      <c r="F117" s="265"/>
      <c r="G117" s="265"/>
      <c r="H117" s="265"/>
      <c r="I117" s="265"/>
      <c r="J117" s="265"/>
      <c r="K117" s="265"/>
      <c r="L117" s="265"/>
      <c r="M117" s="265"/>
      <c r="N117" s="265"/>
      <c r="O117" s="265"/>
      <c r="P117" s="265"/>
      <c r="Q117" s="265"/>
      <c r="R117" s="265"/>
      <c r="S117" s="265"/>
      <c r="T117" s="265"/>
      <c r="U117" s="265"/>
      <c r="V117" s="265"/>
      <c r="W117" s="265"/>
      <c r="X117" s="265"/>
      <c r="Y117" s="265"/>
      <c r="Z117" s="265"/>
    </row>
    <row r="118" spans="1:26" ht="15.75" customHeight="1">
      <c r="A118" s="662"/>
      <c r="B118" s="265"/>
      <c r="C118" s="265"/>
      <c r="D118" s="265"/>
      <c r="E118" s="265"/>
      <c r="F118" s="265"/>
      <c r="G118" s="265"/>
      <c r="H118" s="265"/>
      <c r="I118" s="265"/>
      <c r="J118" s="265"/>
      <c r="K118" s="265"/>
      <c r="L118" s="265"/>
      <c r="M118" s="265"/>
      <c r="N118" s="265"/>
      <c r="O118" s="265"/>
      <c r="P118" s="265"/>
      <c r="Q118" s="265"/>
      <c r="R118" s="265"/>
      <c r="S118" s="265"/>
      <c r="T118" s="265"/>
      <c r="U118" s="265"/>
      <c r="V118" s="265"/>
      <c r="W118" s="265"/>
      <c r="X118" s="265"/>
      <c r="Y118" s="265"/>
      <c r="Z118" s="265"/>
    </row>
    <row r="119" spans="1:26" ht="15.75" customHeight="1">
      <c r="A119" s="662"/>
      <c r="B119" s="265"/>
      <c r="C119" s="265"/>
      <c r="D119" s="265"/>
      <c r="E119" s="265"/>
      <c r="F119" s="265"/>
      <c r="G119" s="265"/>
      <c r="H119" s="265"/>
      <c r="I119" s="265"/>
      <c r="J119" s="265"/>
      <c r="K119" s="265"/>
      <c r="L119" s="265"/>
      <c r="M119" s="265"/>
      <c r="N119" s="265"/>
      <c r="O119" s="265"/>
      <c r="P119" s="265"/>
      <c r="Q119" s="265"/>
      <c r="R119" s="265"/>
      <c r="S119" s="265"/>
      <c r="T119" s="265"/>
      <c r="U119" s="265"/>
      <c r="V119" s="265"/>
      <c r="W119" s="265"/>
      <c r="X119" s="265"/>
      <c r="Y119" s="265"/>
      <c r="Z119" s="265"/>
    </row>
    <row r="120" spans="1:26" ht="15.75" customHeight="1">
      <c r="A120" s="662"/>
      <c r="B120" s="265"/>
      <c r="C120" s="265"/>
      <c r="D120" s="265"/>
      <c r="E120" s="265"/>
      <c r="F120" s="265"/>
      <c r="G120" s="265"/>
      <c r="H120" s="265"/>
      <c r="I120" s="265"/>
      <c r="J120" s="265"/>
      <c r="K120" s="265"/>
      <c r="L120" s="265"/>
      <c r="M120" s="265"/>
      <c r="N120" s="265"/>
      <c r="O120" s="265"/>
      <c r="P120" s="265"/>
      <c r="Q120" s="265"/>
      <c r="R120" s="265"/>
      <c r="S120" s="265"/>
      <c r="T120" s="265"/>
      <c r="U120" s="265"/>
      <c r="V120" s="265"/>
      <c r="W120" s="265"/>
      <c r="X120" s="265"/>
      <c r="Y120" s="265"/>
      <c r="Z120" s="265"/>
    </row>
    <row r="121" spans="1:26" ht="15.75" customHeight="1">
      <c r="A121" s="662"/>
      <c r="B121" s="265"/>
      <c r="C121" s="265"/>
      <c r="D121" s="265"/>
      <c r="E121" s="265"/>
      <c r="F121" s="265"/>
      <c r="G121" s="265"/>
      <c r="H121" s="265"/>
      <c r="I121" s="265"/>
      <c r="J121" s="265"/>
      <c r="K121" s="265"/>
      <c r="L121" s="265"/>
      <c r="M121" s="265"/>
      <c r="N121" s="265"/>
      <c r="O121" s="265"/>
      <c r="P121" s="265"/>
      <c r="Q121" s="265"/>
      <c r="R121" s="265"/>
      <c r="S121" s="265"/>
      <c r="T121" s="265"/>
      <c r="U121" s="265"/>
      <c r="V121" s="265"/>
      <c r="W121" s="265"/>
      <c r="X121" s="265"/>
      <c r="Y121" s="265"/>
      <c r="Z121" s="265"/>
    </row>
    <row r="122" spans="1:26" ht="15.75" customHeight="1">
      <c r="A122" s="662"/>
      <c r="B122" s="265"/>
      <c r="C122" s="265"/>
      <c r="D122" s="265"/>
      <c r="E122" s="265"/>
      <c r="F122" s="265"/>
      <c r="G122" s="265"/>
      <c r="H122" s="265"/>
      <c r="I122" s="265"/>
      <c r="J122" s="265"/>
      <c r="K122" s="265"/>
      <c r="L122" s="265"/>
      <c r="M122" s="265"/>
      <c r="N122" s="265"/>
      <c r="O122" s="265"/>
      <c r="P122" s="265"/>
      <c r="Q122" s="265"/>
      <c r="R122" s="265"/>
      <c r="S122" s="265"/>
      <c r="T122" s="265"/>
      <c r="U122" s="265"/>
      <c r="V122" s="265"/>
      <c r="W122" s="265"/>
      <c r="X122" s="265"/>
      <c r="Y122" s="265"/>
      <c r="Z122" s="265"/>
    </row>
    <row r="123" spans="1:26" ht="15.75" customHeight="1">
      <c r="A123" s="662"/>
      <c r="B123" s="265"/>
      <c r="C123" s="265"/>
      <c r="D123" s="265"/>
      <c r="E123" s="265"/>
      <c r="F123" s="265"/>
      <c r="G123" s="265"/>
      <c r="H123" s="265"/>
      <c r="I123" s="265"/>
      <c r="J123" s="265"/>
      <c r="K123" s="265"/>
      <c r="L123" s="265"/>
      <c r="M123" s="265"/>
      <c r="N123" s="265"/>
      <c r="O123" s="265"/>
      <c r="P123" s="265"/>
      <c r="Q123" s="265"/>
      <c r="R123" s="265"/>
      <c r="S123" s="265"/>
      <c r="T123" s="265"/>
      <c r="U123" s="265"/>
      <c r="V123" s="265"/>
      <c r="W123" s="265"/>
      <c r="X123" s="265"/>
      <c r="Y123" s="265"/>
      <c r="Z123" s="265"/>
    </row>
    <row r="124" spans="1:26" ht="15.75" customHeight="1">
      <c r="A124" s="662"/>
      <c r="B124" s="265"/>
      <c r="C124" s="265"/>
      <c r="D124" s="265"/>
      <c r="E124" s="265"/>
      <c r="F124" s="265"/>
      <c r="G124" s="265"/>
      <c r="H124" s="265"/>
      <c r="I124" s="265"/>
      <c r="J124" s="265"/>
      <c r="K124" s="265"/>
      <c r="L124" s="265"/>
      <c r="M124" s="265"/>
      <c r="N124" s="265"/>
      <c r="O124" s="265"/>
      <c r="P124" s="265"/>
      <c r="Q124" s="265"/>
      <c r="R124" s="265"/>
      <c r="S124" s="265"/>
      <c r="T124" s="265"/>
      <c r="U124" s="265"/>
      <c r="V124" s="265"/>
      <c r="W124" s="265"/>
      <c r="X124" s="265"/>
      <c r="Y124" s="265"/>
      <c r="Z124" s="265"/>
    </row>
    <row r="125" spans="1:26" ht="15.75" customHeight="1">
      <c r="A125" s="662"/>
      <c r="B125" s="265"/>
      <c r="C125" s="265"/>
      <c r="D125" s="265"/>
      <c r="E125" s="265"/>
      <c r="F125" s="265"/>
      <c r="G125" s="265"/>
      <c r="H125" s="265"/>
      <c r="I125" s="265"/>
      <c r="J125" s="265"/>
      <c r="K125" s="265"/>
      <c r="L125" s="265"/>
      <c r="M125" s="265"/>
      <c r="N125" s="265"/>
      <c r="O125" s="265"/>
      <c r="P125" s="265"/>
      <c r="Q125" s="265"/>
      <c r="R125" s="265"/>
      <c r="S125" s="265"/>
      <c r="T125" s="265"/>
      <c r="U125" s="265"/>
      <c r="V125" s="265"/>
      <c r="W125" s="265"/>
      <c r="X125" s="265"/>
      <c r="Y125" s="265"/>
      <c r="Z125" s="265"/>
    </row>
    <row r="126" spans="1:26" ht="15.75" customHeight="1">
      <c r="A126" s="662"/>
      <c r="B126" s="265"/>
      <c r="C126" s="265"/>
      <c r="D126" s="265"/>
      <c r="E126" s="265"/>
      <c r="F126" s="265"/>
      <c r="G126" s="265"/>
      <c r="H126" s="265"/>
      <c r="I126" s="265"/>
      <c r="J126" s="265"/>
      <c r="K126" s="265"/>
      <c r="L126" s="265"/>
      <c r="M126" s="265"/>
      <c r="N126" s="265"/>
      <c r="O126" s="265"/>
      <c r="P126" s="265"/>
      <c r="Q126" s="265"/>
      <c r="R126" s="265"/>
      <c r="S126" s="265"/>
      <c r="T126" s="265"/>
      <c r="U126" s="265"/>
      <c r="V126" s="265"/>
      <c r="W126" s="265"/>
      <c r="X126" s="265"/>
      <c r="Y126" s="265"/>
      <c r="Z126" s="265"/>
    </row>
    <row r="127" spans="1:26" ht="15.75" customHeight="1">
      <c r="A127" s="662"/>
      <c r="B127" s="265"/>
      <c r="C127" s="265"/>
      <c r="D127" s="265"/>
      <c r="E127" s="265"/>
      <c r="F127" s="265"/>
      <c r="G127" s="265"/>
      <c r="H127" s="265"/>
      <c r="I127" s="265"/>
      <c r="J127" s="265"/>
      <c r="K127" s="265"/>
      <c r="L127" s="265"/>
      <c r="M127" s="265"/>
      <c r="N127" s="265"/>
      <c r="O127" s="265"/>
      <c r="P127" s="265"/>
      <c r="Q127" s="265"/>
      <c r="R127" s="265"/>
      <c r="S127" s="265"/>
      <c r="T127" s="265"/>
      <c r="U127" s="265"/>
      <c r="V127" s="265"/>
      <c r="W127" s="265"/>
      <c r="X127" s="265"/>
      <c r="Y127" s="265"/>
      <c r="Z127" s="265"/>
    </row>
    <row r="128" spans="1:26" ht="15.75" customHeight="1">
      <c r="A128" s="662"/>
      <c r="B128" s="265"/>
      <c r="C128" s="265"/>
      <c r="D128" s="265"/>
      <c r="E128" s="265"/>
      <c r="F128" s="265"/>
      <c r="G128" s="265"/>
      <c r="H128" s="265"/>
      <c r="I128" s="265"/>
      <c r="J128" s="265"/>
      <c r="K128" s="265"/>
      <c r="L128" s="265"/>
      <c r="M128" s="265"/>
      <c r="N128" s="265"/>
      <c r="O128" s="265"/>
      <c r="P128" s="265"/>
      <c r="Q128" s="265"/>
      <c r="R128" s="265"/>
      <c r="S128" s="265"/>
      <c r="T128" s="265"/>
      <c r="U128" s="265"/>
      <c r="V128" s="265"/>
      <c r="W128" s="265"/>
      <c r="X128" s="265"/>
      <c r="Y128" s="265"/>
      <c r="Z128" s="265"/>
    </row>
    <row r="129" spans="1:26" ht="15.75" customHeight="1">
      <c r="A129" s="662"/>
      <c r="B129" s="265"/>
      <c r="C129" s="265"/>
      <c r="D129" s="265"/>
      <c r="E129" s="265"/>
      <c r="F129" s="265"/>
      <c r="G129" s="265"/>
      <c r="H129" s="265"/>
      <c r="I129" s="265"/>
      <c r="J129" s="265"/>
      <c r="K129" s="265"/>
      <c r="L129" s="265"/>
      <c r="M129" s="265"/>
      <c r="N129" s="265"/>
      <c r="O129" s="265"/>
      <c r="P129" s="265"/>
      <c r="Q129" s="265"/>
      <c r="R129" s="265"/>
      <c r="S129" s="265"/>
      <c r="T129" s="265"/>
      <c r="U129" s="265"/>
      <c r="V129" s="265"/>
      <c r="W129" s="265"/>
      <c r="X129" s="265"/>
      <c r="Y129" s="265"/>
      <c r="Z129" s="265"/>
    </row>
    <row r="130" spans="1:26" ht="15.75" customHeight="1">
      <c r="A130" s="662"/>
      <c r="B130" s="265"/>
      <c r="C130" s="265"/>
      <c r="D130" s="265"/>
      <c r="E130" s="265"/>
      <c r="F130" s="265"/>
      <c r="G130" s="265"/>
      <c r="H130" s="265"/>
      <c r="I130" s="265"/>
      <c r="J130" s="265"/>
      <c r="K130" s="265"/>
      <c r="L130" s="265"/>
      <c r="M130" s="265"/>
      <c r="N130" s="265"/>
      <c r="O130" s="265"/>
      <c r="P130" s="265"/>
      <c r="Q130" s="265"/>
      <c r="R130" s="265"/>
      <c r="S130" s="265"/>
      <c r="T130" s="265"/>
      <c r="U130" s="265"/>
      <c r="V130" s="265"/>
      <c r="W130" s="265"/>
      <c r="X130" s="265"/>
      <c r="Y130" s="265"/>
      <c r="Z130" s="265"/>
    </row>
    <row r="131" spans="1:26" ht="15.75" customHeight="1">
      <c r="A131" s="662"/>
      <c r="B131" s="265"/>
      <c r="C131" s="265"/>
      <c r="D131" s="265"/>
      <c r="E131" s="265"/>
      <c r="F131" s="265"/>
      <c r="G131" s="265"/>
      <c r="H131" s="265"/>
      <c r="I131" s="265"/>
      <c r="J131" s="265"/>
      <c r="K131" s="265"/>
      <c r="L131" s="265"/>
      <c r="M131" s="265"/>
      <c r="N131" s="265"/>
      <c r="O131" s="265"/>
      <c r="P131" s="265"/>
      <c r="Q131" s="265"/>
      <c r="R131" s="265"/>
      <c r="S131" s="265"/>
      <c r="T131" s="265"/>
      <c r="U131" s="265"/>
      <c r="V131" s="265"/>
      <c r="W131" s="265"/>
      <c r="X131" s="265"/>
      <c r="Y131" s="265"/>
      <c r="Z131" s="265"/>
    </row>
    <row r="132" spans="1:26" ht="15.75" customHeight="1">
      <c r="A132" s="662"/>
      <c r="B132" s="265"/>
      <c r="C132" s="265"/>
      <c r="D132" s="265"/>
      <c r="E132" s="265"/>
      <c r="F132" s="265"/>
      <c r="G132" s="265"/>
      <c r="H132" s="265"/>
      <c r="I132" s="265"/>
      <c r="J132" s="265"/>
      <c r="K132" s="265"/>
      <c r="L132" s="265"/>
      <c r="M132" s="265"/>
      <c r="N132" s="265"/>
      <c r="O132" s="265"/>
      <c r="P132" s="265"/>
      <c r="Q132" s="265"/>
      <c r="R132" s="265"/>
      <c r="S132" s="265"/>
      <c r="T132" s="265"/>
      <c r="U132" s="265"/>
      <c r="V132" s="265"/>
      <c r="W132" s="265"/>
      <c r="X132" s="265"/>
      <c r="Y132" s="265"/>
      <c r="Z132" s="265"/>
    </row>
    <row r="133" spans="1:26" ht="15.75" customHeight="1">
      <c r="A133" s="662"/>
      <c r="B133" s="265"/>
      <c r="C133" s="265"/>
      <c r="D133" s="265"/>
      <c r="E133" s="265"/>
      <c r="F133" s="265"/>
      <c r="G133" s="265"/>
      <c r="H133" s="265"/>
      <c r="I133" s="265"/>
      <c r="J133" s="265"/>
      <c r="K133" s="265"/>
      <c r="L133" s="265"/>
      <c r="M133" s="265"/>
      <c r="N133" s="265"/>
      <c r="O133" s="265"/>
      <c r="P133" s="265"/>
      <c r="Q133" s="265"/>
      <c r="R133" s="265"/>
      <c r="S133" s="265"/>
      <c r="T133" s="265"/>
      <c r="U133" s="265"/>
      <c r="V133" s="265"/>
      <c r="W133" s="265"/>
      <c r="X133" s="265"/>
      <c r="Y133" s="265"/>
      <c r="Z133" s="265"/>
    </row>
    <row r="134" spans="1:26" ht="15.75" customHeight="1">
      <c r="A134" s="662"/>
      <c r="B134" s="265"/>
      <c r="C134" s="265"/>
      <c r="D134" s="265"/>
      <c r="E134" s="265"/>
      <c r="F134" s="265"/>
      <c r="G134" s="265"/>
      <c r="H134" s="265"/>
      <c r="I134" s="265"/>
      <c r="J134" s="265"/>
      <c r="K134" s="265"/>
      <c r="L134" s="265"/>
      <c r="M134" s="265"/>
      <c r="N134" s="265"/>
      <c r="O134" s="265"/>
      <c r="P134" s="265"/>
      <c r="Q134" s="265"/>
      <c r="R134" s="265"/>
      <c r="S134" s="265"/>
      <c r="T134" s="265"/>
      <c r="U134" s="265"/>
      <c r="V134" s="265"/>
      <c r="W134" s="265"/>
      <c r="X134" s="265"/>
      <c r="Y134" s="265"/>
      <c r="Z134" s="265"/>
    </row>
    <row r="135" spans="1:26" ht="15.75" customHeight="1">
      <c r="A135" s="662"/>
      <c r="B135" s="265"/>
      <c r="C135" s="265"/>
      <c r="D135" s="265"/>
      <c r="E135" s="265"/>
      <c r="F135" s="265"/>
      <c r="G135" s="265"/>
      <c r="H135" s="265"/>
      <c r="I135" s="265"/>
      <c r="J135" s="265"/>
      <c r="K135" s="265"/>
      <c r="L135" s="265"/>
      <c r="M135" s="265"/>
      <c r="N135" s="265"/>
      <c r="O135" s="265"/>
      <c r="P135" s="265"/>
      <c r="Q135" s="265"/>
      <c r="R135" s="265"/>
      <c r="S135" s="265"/>
      <c r="T135" s="265"/>
      <c r="U135" s="265"/>
      <c r="V135" s="265"/>
      <c r="W135" s="265"/>
      <c r="X135" s="265"/>
      <c r="Y135" s="265"/>
      <c r="Z135" s="265"/>
    </row>
    <row r="136" spans="1:26" ht="15.75" customHeight="1">
      <c r="A136" s="662"/>
      <c r="B136" s="265"/>
      <c r="C136" s="265"/>
      <c r="D136" s="265"/>
      <c r="E136" s="265"/>
      <c r="F136" s="265"/>
      <c r="G136" s="265"/>
      <c r="H136" s="265"/>
      <c r="I136" s="265"/>
      <c r="J136" s="265"/>
      <c r="K136" s="265"/>
      <c r="L136" s="265"/>
      <c r="M136" s="265"/>
      <c r="N136" s="265"/>
      <c r="O136" s="265"/>
      <c r="P136" s="265"/>
      <c r="Q136" s="265"/>
      <c r="R136" s="265"/>
      <c r="S136" s="265"/>
      <c r="T136" s="265"/>
      <c r="U136" s="265"/>
      <c r="V136" s="265"/>
      <c r="W136" s="265"/>
      <c r="X136" s="265"/>
      <c r="Y136" s="265"/>
      <c r="Z136" s="265"/>
    </row>
    <row r="137" spans="1:26" ht="15.75" customHeight="1">
      <c r="A137" s="662"/>
      <c r="B137" s="265"/>
      <c r="C137" s="265"/>
      <c r="D137" s="265"/>
      <c r="E137" s="265"/>
      <c r="F137" s="265"/>
      <c r="G137" s="265"/>
      <c r="H137" s="265"/>
      <c r="I137" s="265"/>
      <c r="J137" s="265"/>
      <c r="K137" s="265"/>
      <c r="L137" s="265"/>
      <c r="M137" s="265"/>
      <c r="N137" s="265"/>
      <c r="O137" s="265"/>
      <c r="P137" s="265"/>
      <c r="Q137" s="265"/>
      <c r="R137" s="265"/>
      <c r="S137" s="265"/>
      <c r="T137" s="265"/>
      <c r="U137" s="265"/>
      <c r="V137" s="265"/>
      <c r="W137" s="265"/>
      <c r="X137" s="265"/>
      <c r="Y137" s="265"/>
      <c r="Z137" s="265"/>
    </row>
    <row r="138" spans="1:26" ht="15.75" customHeight="1">
      <c r="A138" s="662"/>
      <c r="B138" s="265"/>
      <c r="C138" s="265"/>
      <c r="D138" s="265"/>
      <c r="E138" s="265"/>
      <c r="F138" s="265"/>
      <c r="G138" s="265"/>
      <c r="H138" s="265"/>
      <c r="I138" s="265"/>
      <c r="J138" s="265"/>
      <c r="K138" s="265"/>
      <c r="L138" s="265"/>
      <c r="M138" s="265"/>
      <c r="N138" s="265"/>
      <c r="O138" s="265"/>
      <c r="P138" s="265"/>
      <c r="Q138" s="265"/>
      <c r="R138" s="265"/>
      <c r="S138" s="265"/>
      <c r="T138" s="265"/>
      <c r="U138" s="265"/>
      <c r="V138" s="265"/>
      <c r="W138" s="265"/>
      <c r="X138" s="265"/>
      <c r="Y138" s="265"/>
      <c r="Z138" s="265"/>
    </row>
    <row r="139" spans="1:26" ht="15.75" customHeight="1">
      <c r="A139" s="662"/>
      <c r="B139" s="265"/>
      <c r="C139" s="265"/>
      <c r="D139" s="265"/>
      <c r="E139" s="265"/>
      <c r="F139" s="265"/>
      <c r="G139" s="265"/>
      <c r="H139" s="265"/>
      <c r="I139" s="265"/>
      <c r="J139" s="265"/>
      <c r="K139" s="265"/>
      <c r="L139" s="265"/>
      <c r="M139" s="265"/>
      <c r="N139" s="265"/>
      <c r="O139" s="265"/>
      <c r="P139" s="265"/>
      <c r="Q139" s="265"/>
      <c r="R139" s="265"/>
      <c r="S139" s="265"/>
      <c r="T139" s="265"/>
      <c r="U139" s="265"/>
      <c r="V139" s="265"/>
      <c r="W139" s="265"/>
      <c r="X139" s="265"/>
      <c r="Y139" s="265"/>
      <c r="Z139" s="265"/>
    </row>
    <row r="140" spans="1:26" ht="15.75" customHeight="1">
      <c r="A140" s="662"/>
      <c r="B140" s="265"/>
      <c r="C140" s="265"/>
      <c r="D140" s="265"/>
      <c r="E140" s="265"/>
      <c r="F140" s="265"/>
      <c r="G140" s="265"/>
      <c r="H140" s="265"/>
      <c r="I140" s="265"/>
      <c r="J140" s="265"/>
      <c r="K140" s="265"/>
      <c r="L140" s="265"/>
      <c r="M140" s="265"/>
      <c r="N140" s="265"/>
      <c r="O140" s="265"/>
      <c r="P140" s="265"/>
      <c r="Q140" s="265"/>
      <c r="R140" s="265"/>
      <c r="S140" s="265"/>
      <c r="T140" s="265"/>
      <c r="U140" s="265"/>
      <c r="V140" s="265"/>
      <c r="W140" s="265"/>
      <c r="X140" s="265"/>
      <c r="Y140" s="265"/>
      <c r="Z140" s="265"/>
    </row>
    <row r="141" spans="1:26" ht="15.75" customHeight="1">
      <c r="A141" s="662"/>
      <c r="B141" s="265"/>
      <c r="C141" s="265"/>
      <c r="D141" s="265"/>
      <c r="E141" s="265"/>
      <c r="F141" s="265"/>
      <c r="G141" s="265"/>
      <c r="H141" s="265"/>
      <c r="I141" s="265"/>
      <c r="J141" s="265"/>
      <c r="K141" s="265"/>
      <c r="L141" s="265"/>
      <c r="M141" s="265"/>
      <c r="N141" s="265"/>
      <c r="O141" s="265"/>
      <c r="P141" s="265"/>
      <c r="Q141" s="265"/>
      <c r="R141" s="265"/>
      <c r="S141" s="265"/>
      <c r="T141" s="265"/>
      <c r="U141" s="265"/>
      <c r="V141" s="265"/>
      <c r="W141" s="265"/>
      <c r="X141" s="265"/>
      <c r="Y141" s="265"/>
      <c r="Z141" s="265"/>
    </row>
    <row r="142" spans="1:26" ht="15.75" customHeight="1">
      <c r="A142" s="662"/>
      <c r="B142" s="265"/>
      <c r="C142" s="265"/>
      <c r="D142" s="265"/>
      <c r="E142" s="265"/>
      <c r="F142" s="265"/>
      <c r="G142" s="265"/>
      <c r="H142" s="265"/>
      <c r="I142" s="265"/>
      <c r="J142" s="265"/>
      <c r="K142" s="265"/>
      <c r="L142" s="265"/>
      <c r="M142" s="265"/>
      <c r="N142" s="265"/>
      <c r="O142" s="265"/>
      <c r="P142" s="265"/>
      <c r="Q142" s="265"/>
      <c r="R142" s="265"/>
      <c r="S142" s="265"/>
      <c r="T142" s="265"/>
      <c r="U142" s="265"/>
      <c r="V142" s="265"/>
      <c r="W142" s="265"/>
      <c r="X142" s="265"/>
      <c r="Y142" s="265"/>
      <c r="Z142" s="265"/>
    </row>
    <row r="143" spans="1:26" ht="15.75" customHeight="1">
      <c r="A143" s="662"/>
      <c r="B143" s="265"/>
      <c r="C143" s="265"/>
      <c r="D143" s="265"/>
      <c r="E143" s="265"/>
      <c r="F143" s="265"/>
      <c r="G143" s="265"/>
      <c r="H143" s="265"/>
      <c r="I143" s="265"/>
      <c r="J143" s="265"/>
      <c r="K143" s="265"/>
      <c r="L143" s="265"/>
      <c r="M143" s="265"/>
      <c r="N143" s="265"/>
      <c r="O143" s="265"/>
      <c r="P143" s="265"/>
      <c r="Q143" s="265"/>
      <c r="R143" s="265"/>
      <c r="S143" s="265"/>
      <c r="T143" s="265"/>
      <c r="U143" s="265"/>
      <c r="V143" s="265"/>
      <c r="W143" s="265"/>
      <c r="X143" s="265"/>
      <c r="Y143" s="265"/>
      <c r="Z143" s="265"/>
    </row>
    <row r="144" spans="1:26" ht="15.75" customHeight="1">
      <c r="A144" s="662"/>
      <c r="B144" s="265"/>
      <c r="C144" s="265"/>
      <c r="D144" s="265"/>
      <c r="E144" s="265"/>
      <c r="F144" s="265"/>
      <c r="G144" s="265"/>
      <c r="H144" s="265"/>
      <c r="I144" s="265"/>
      <c r="J144" s="265"/>
      <c r="K144" s="265"/>
      <c r="L144" s="265"/>
      <c r="M144" s="265"/>
      <c r="N144" s="265"/>
      <c r="O144" s="265"/>
      <c r="P144" s="265"/>
      <c r="Q144" s="265"/>
      <c r="R144" s="265"/>
      <c r="S144" s="265"/>
      <c r="T144" s="265"/>
      <c r="U144" s="265"/>
      <c r="V144" s="265"/>
      <c r="W144" s="265"/>
      <c r="X144" s="265"/>
      <c r="Y144" s="265"/>
      <c r="Z144" s="265"/>
    </row>
    <row r="145" spans="1:26" ht="15.75" customHeight="1">
      <c r="A145" s="662"/>
      <c r="B145" s="265"/>
      <c r="C145" s="265"/>
      <c r="D145" s="265"/>
      <c r="E145" s="265"/>
      <c r="F145" s="265"/>
      <c r="G145" s="265"/>
      <c r="H145" s="265"/>
      <c r="I145" s="265"/>
      <c r="J145" s="265"/>
      <c r="K145" s="265"/>
      <c r="L145" s="265"/>
      <c r="M145" s="265"/>
      <c r="N145" s="265"/>
      <c r="O145" s="265"/>
      <c r="P145" s="265"/>
      <c r="Q145" s="265"/>
      <c r="R145" s="265"/>
      <c r="S145" s="265"/>
      <c r="T145" s="265"/>
      <c r="U145" s="265"/>
      <c r="V145" s="265"/>
      <c r="W145" s="265"/>
      <c r="X145" s="265"/>
      <c r="Y145" s="265"/>
      <c r="Z145" s="265"/>
    </row>
    <row r="146" spans="1:26" ht="15.75" customHeight="1">
      <c r="A146" s="662"/>
      <c r="B146" s="265"/>
      <c r="C146" s="265"/>
      <c r="D146" s="265"/>
      <c r="E146" s="265"/>
      <c r="F146" s="265"/>
      <c r="G146" s="265"/>
      <c r="H146" s="265"/>
      <c r="I146" s="265"/>
      <c r="J146" s="265"/>
      <c r="K146" s="265"/>
      <c r="L146" s="265"/>
      <c r="M146" s="265"/>
      <c r="N146" s="265"/>
      <c r="O146" s="265"/>
      <c r="P146" s="265"/>
      <c r="Q146" s="265"/>
      <c r="R146" s="265"/>
      <c r="S146" s="265"/>
      <c r="T146" s="265"/>
      <c r="U146" s="265"/>
      <c r="V146" s="265"/>
      <c r="W146" s="265"/>
      <c r="X146" s="265"/>
      <c r="Y146" s="265"/>
      <c r="Z146" s="265"/>
    </row>
    <row r="147" spans="1:26" ht="15.75" customHeight="1">
      <c r="A147" s="662"/>
      <c r="B147" s="265"/>
      <c r="C147" s="265"/>
      <c r="D147" s="265"/>
      <c r="E147" s="265"/>
      <c r="F147" s="265"/>
      <c r="G147" s="265"/>
      <c r="H147" s="265"/>
      <c r="I147" s="265"/>
      <c r="J147" s="265"/>
      <c r="K147" s="265"/>
      <c r="L147" s="265"/>
      <c r="M147" s="265"/>
      <c r="N147" s="265"/>
      <c r="O147" s="265"/>
      <c r="P147" s="265"/>
      <c r="Q147" s="265"/>
      <c r="R147" s="265"/>
      <c r="S147" s="265"/>
      <c r="T147" s="265"/>
      <c r="U147" s="265"/>
      <c r="V147" s="265"/>
      <c r="W147" s="265"/>
      <c r="X147" s="265"/>
      <c r="Y147" s="265"/>
      <c r="Z147" s="265"/>
    </row>
    <row r="148" spans="1:26" ht="15.75" customHeight="1">
      <c r="A148" s="662"/>
      <c r="B148" s="265"/>
      <c r="C148" s="265"/>
      <c r="D148" s="265"/>
      <c r="E148" s="265"/>
      <c r="F148" s="265"/>
      <c r="G148" s="265"/>
      <c r="H148" s="265"/>
      <c r="I148" s="265"/>
      <c r="J148" s="265"/>
      <c r="K148" s="265"/>
      <c r="L148" s="265"/>
      <c r="M148" s="265"/>
      <c r="N148" s="265"/>
      <c r="O148" s="265"/>
      <c r="P148" s="265"/>
      <c r="Q148" s="265"/>
      <c r="R148" s="265"/>
      <c r="S148" s="265"/>
      <c r="T148" s="265"/>
      <c r="U148" s="265"/>
      <c r="V148" s="265"/>
      <c r="W148" s="265"/>
      <c r="X148" s="265"/>
      <c r="Y148" s="265"/>
      <c r="Z148" s="265"/>
    </row>
    <row r="149" spans="1:26" ht="15.75" customHeight="1">
      <c r="A149" s="662"/>
      <c r="B149" s="265"/>
      <c r="C149" s="265"/>
      <c r="D149" s="265"/>
      <c r="E149" s="265"/>
      <c r="F149" s="265"/>
      <c r="G149" s="265"/>
      <c r="H149" s="265"/>
      <c r="I149" s="265"/>
      <c r="J149" s="265"/>
      <c r="K149" s="265"/>
      <c r="L149" s="265"/>
      <c r="M149" s="265"/>
      <c r="N149" s="265"/>
      <c r="O149" s="265"/>
      <c r="P149" s="265"/>
      <c r="Q149" s="265"/>
      <c r="R149" s="265"/>
      <c r="S149" s="265"/>
      <c r="T149" s="265"/>
      <c r="U149" s="265"/>
      <c r="V149" s="265"/>
      <c r="W149" s="265"/>
      <c r="X149" s="265"/>
      <c r="Y149" s="265"/>
      <c r="Z149" s="265"/>
    </row>
    <row r="150" spans="1:26" ht="15.75" customHeight="1">
      <c r="A150" s="662"/>
      <c r="B150" s="265"/>
      <c r="C150" s="265"/>
      <c r="D150" s="265"/>
      <c r="E150" s="265"/>
      <c r="F150" s="265"/>
      <c r="G150" s="265"/>
      <c r="H150" s="265"/>
      <c r="I150" s="265"/>
      <c r="J150" s="265"/>
      <c r="K150" s="265"/>
      <c r="L150" s="265"/>
      <c r="M150" s="265"/>
      <c r="N150" s="265"/>
      <c r="O150" s="265"/>
      <c r="P150" s="265"/>
      <c r="Q150" s="265"/>
      <c r="R150" s="265"/>
      <c r="S150" s="265"/>
      <c r="T150" s="265"/>
      <c r="U150" s="265"/>
      <c r="V150" s="265"/>
      <c r="W150" s="265"/>
      <c r="X150" s="265"/>
      <c r="Y150" s="265"/>
      <c r="Z150" s="265"/>
    </row>
    <row r="151" spans="1:26" ht="15.75" customHeight="1">
      <c r="A151" s="662"/>
      <c r="B151" s="265"/>
      <c r="C151" s="265"/>
      <c r="D151" s="265"/>
      <c r="E151" s="265"/>
      <c r="F151" s="265"/>
      <c r="G151" s="265"/>
      <c r="H151" s="265"/>
      <c r="I151" s="265"/>
      <c r="J151" s="265"/>
      <c r="K151" s="265"/>
      <c r="L151" s="265"/>
      <c r="M151" s="265"/>
      <c r="N151" s="265"/>
      <c r="O151" s="265"/>
      <c r="P151" s="265"/>
      <c r="Q151" s="265"/>
      <c r="R151" s="265"/>
      <c r="S151" s="265"/>
      <c r="T151" s="265"/>
      <c r="U151" s="265"/>
      <c r="V151" s="265"/>
      <c r="W151" s="265"/>
      <c r="X151" s="265"/>
      <c r="Y151" s="265"/>
      <c r="Z151" s="265"/>
    </row>
    <row r="152" spans="1:26" ht="15.75" customHeight="1">
      <c r="A152" s="662"/>
      <c r="B152" s="265"/>
      <c r="C152" s="265"/>
      <c r="D152" s="265"/>
      <c r="E152" s="265"/>
      <c r="F152" s="265"/>
      <c r="G152" s="265"/>
      <c r="H152" s="265"/>
      <c r="I152" s="265"/>
      <c r="J152" s="265"/>
      <c r="K152" s="265"/>
      <c r="L152" s="265"/>
      <c r="M152" s="265"/>
      <c r="N152" s="265"/>
      <c r="O152" s="265"/>
      <c r="P152" s="265"/>
      <c r="Q152" s="265"/>
      <c r="R152" s="265"/>
      <c r="S152" s="265"/>
      <c r="T152" s="265"/>
      <c r="U152" s="265"/>
      <c r="V152" s="265"/>
      <c r="W152" s="265"/>
      <c r="X152" s="265"/>
      <c r="Y152" s="265"/>
      <c r="Z152" s="265"/>
    </row>
    <row r="153" spans="1:26" ht="15.75" customHeight="1">
      <c r="A153" s="662"/>
      <c r="B153" s="265"/>
      <c r="C153" s="265"/>
      <c r="D153" s="265"/>
      <c r="E153" s="265"/>
      <c r="F153" s="265"/>
      <c r="G153" s="265"/>
      <c r="H153" s="265"/>
      <c r="I153" s="265"/>
      <c r="J153" s="265"/>
      <c r="K153" s="265"/>
      <c r="L153" s="265"/>
      <c r="M153" s="265"/>
      <c r="N153" s="265"/>
      <c r="O153" s="265"/>
      <c r="P153" s="265"/>
      <c r="Q153" s="265"/>
      <c r="R153" s="265"/>
      <c r="S153" s="265"/>
      <c r="T153" s="265"/>
      <c r="U153" s="265"/>
      <c r="V153" s="265"/>
      <c r="W153" s="265"/>
      <c r="X153" s="265"/>
      <c r="Y153" s="265"/>
      <c r="Z153" s="265"/>
    </row>
    <row r="154" spans="1:26" ht="15.75" customHeight="1">
      <c r="A154" s="662"/>
      <c r="B154" s="265"/>
      <c r="C154" s="265"/>
      <c r="D154" s="265"/>
      <c r="E154" s="265"/>
      <c r="F154" s="265"/>
      <c r="G154" s="265"/>
      <c r="H154" s="265"/>
      <c r="I154" s="265"/>
      <c r="J154" s="265"/>
      <c r="K154" s="265"/>
      <c r="L154" s="265"/>
      <c r="M154" s="265"/>
      <c r="N154" s="265"/>
      <c r="O154" s="265"/>
      <c r="P154" s="265"/>
      <c r="Q154" s="265"/>
      <c r="R154" s="265"/>
      <c r="S154" s="265"/>
      <c r="T154" s="265"/>
      <c r="U154" s="265"/>
      <c r="V154" s="265"/>
      <c r="W154" s="265"/>
      <c r="X154" s="265"/>
      <c r="Y154" s="265"/>
      <c r="Z154" s="265"/>
    </row>
    <row r="155" spans="1:26" ht="15.75" customHeight="1">
      <c r="A155" s="662"/>
      <c r="B155" s="265"/>
      <c r="C155" s="265"/>
      <c r="D155" s="265"/>
      <c r="E155" s="265"/>
      <c r="F155" s="265"/>
      <c r="G155" s="265"/>
      <c r="H155" s="265"/>
      <c r="I155" s="265"/>
      <c r="J155" s="265"/>
      <c r="K155" s="265"/>
      <c r="L155" s="265"/>
      <c r="M155" s="265"/>
      <c r="N155" s="265"/>
      <c r="O155" s="265"/>
      <c r="P155" s="265"/>
      <c r="Q155" s="265"/>
      <c r="R155" s="265"/>
      <c r="S155" s="265"/>
      <c r="T155" s="265"/>
      <c r="U155" s="265"/>
      <c r="V155" s="265"/>
      <c r="W155" s="265"/>
      <c r="X155" s="265"/>
      <c r="Y155" s="265"/>
      <c r="Z155" s="265"/>
    </row>
    <row r="156" spans="1:26" ht="15.75" customHeight="1">
      <c r="A156" s="662"/>
      <c r="B156" s="265"/>
      <c r="C156" s="265"/>
      <c r="D156" s="265"/>
      <c r="E156" s="265"/>
      <c r="F156" s="265"/>
      <c r="G156" s="265"/>
      <c r="H156" s="265"/>
      <c r="I156" s="265"/>
      <c r="J156" s="265"/>
      <c r="K156" s="265"/>
      <c r="L156" s="265"/>
      <c r="M156" s="265"/>
      <c r="N156" s="265"/>
      <c r="O156" s="265"/>
      <c r="P156" s="265"/>
      <c r="Q156" s="265"/>
      <c r="R156" s="265"/>
      <c r="S156" s="265"/>
      <c r="T156" s="265"/>
      <c r="U156" s="265"/>
      <c r="V156" s="265"/>
      <c r="W156" s="265"/>
      <c r="X156" s="265"/>
      <c r="Y156" s="265"/>
      <c r="Z156" s="265"/>
    </row>
    <row r="157" spans="1:26" ht="15.75" customHeight="1">
      <c r="A157" s="662"/>
      <c r="B157" s="265"/>
      <c r="C157" s="265"/>
      <c r="D157" s="265"/>
      <c r="E157" s="265"/>
      <c r="F157" s="265"/>
      <c r="G157" s="265"/>
      <c r="H157" s="265"/>
      <c r="I157" s="265"/>
      <c r="J157" s="265"/>
      <c r="K157" s="265"/>
      <c r="L157" s="265"/>
      <c r="M157" s="265"/>
      <c r="N157" s="265"/>
      <c r="O157" s="265"/>
      <c r="P157" s="265"/>
      <c r="Q157" s="265"/>
      <c r="R157" s="265"/>
      <c r="S157" s="265"/>
      <c r="T157" s="265"/>
      <c r="U157" s="265"/>
      <c r="V157" s="265"/>
      <c r="W157" s="265"/>
      <c r="X157" s="265"/>
      <c r="Y157" s="265"/>
      <c r="Z157" s="265"/>
    </row>
    <row r="158" spans="1:26" ht="15.75" customHeight="1">
      <c r="A158" s="662"/>
      <c r="B158" s="265"/>
      <c r="C158" s="265"/>
      <c r="D158" s="265"/>
      <c r="E158" s="265"/>
      <c r="F158" s="265"/>
      <c r="G158" s="265"/>
      <c r="H158" s="265"/>
      <c r="I158" s="265"/>
      <c r="J158" s="265"/>
      <c r="K158" s="265"/>
      <c r="L158" s="265"/>
      <c r="M158" s="265"/>
      <c r="N158" s="265"/>
      <c r="O158" s="265"/>
      <c r="P158" s="265"/>
      <c r="Q158" s="265"/>
      <c r="R158" s="265"/>
      <c r="S158" s="265"/>
      <c r="T158" s="265"/>
      <c r="U158" s="265"/>
      <c r="V158" s="265"/>
      <c r="W158" s="265"/>
      <c r="X158" s="265"/>
      <c r="Y158" s="265"/>
      <c r="Z158" s="265"/>
    </row>
    <row r="159" spans="1:26" ht="15.75" customHeight="1">
      <c r="A159" s="662"/>
      <c r="B159" s="265"/>
      <c r="C159" s="265"/>
      <c r="D159" s="265"/>
      <c r="E159" s="265"/>
      <c r="F159" s="265"/>
      <c r="G159" s="265"/>
      <c r="H159" s="265"/>
      <c r="I159" s="265"/>
      <c r="J159" s="265"/>
      <c r="K159" s="265"/>
      <c r="L159" s="265"/>
      <c r="M159" s="265"/>
      <c r="N159" s="265"/>
      <c r="O159" s="265"/>
      <c r="P159" s="265"/>
      <c r="Q159" s="265"/>
      <c r="R159" s="265"/>
      <c r="S159" s="265"/>
      <c r="T159" s="265"/>
      <c r="U159" s="265"/>
      <c r="V159" s="265"/>
      <c r="W159" s="265"/>
      <c r="X159" s="265"/>
      <c r="Y159" s="265"/>
      <c r="Z159" s="265"/>
    </row>
    <row r="160" spans="1:26" ht="15.75" customHeight="1">
      <c r="A160" s="662"/>
      <c r="B160" s="265"/>
      <c r="C160" s="265"/>
      <c r="D160" s="265"/>
      <c r="E160" s="265"/>
      <c r="F160" s="265"/>
      <c r="G160" s="265"/>
      <c r="H160" s="265"/>
      <c r="I160" s="265"/>
      <c r="J160" s="265"/>
      <c r="K160" s="265"/>
      <c r="L160" s="265"/>
      <c r="M160" s="265"/>
      <c r="N160" s="265"/>
      <c r="O160" s="265"/>
      <c r="P160" s="265"/>
      <c r="Q160" s="265"/>
      <c r="R160" s="265"/>
      <c r="S160" s="265"/>
      <c r="T160" s="265"/>
      <c r="U160" s="265"/>
      <c r="V160" s="265"/>
      <c r="W160" s="265"/>
      <c r="X160" s="265"/>
      <c r="Y160" s="265"/>
      <c r="Z160" s="265"/>
    </row>
    <row r="161" spans="1:26" ht="15.75" customHeight="1">
      <c r="A161" s="662"/>
      <c r="B161" s="265"/>
      <c r="C161" s="265"/>
      <c r="D161" s="265"/>
      <c r="E161" s="265"/>
      <c r="F161" s="265"/>
      <c r="G161" s="265"/>
      <c r="H161" s="265"/>
      <c r="I161" s="265"/>
      <c r="J161" s="265"/>
      <c r="K161" s="265"/>
      <c r="L161" s="265"/>
      <c r="M161" s="265"/>
      <c r="N161" s="265"/>
      <c r="O161" s="265"/>
      <c r="P161" s="265"/>
      <c r="Q161" s="265"/>
      <c r="R161" s="265"/>
      <c r="S161" s="265"/>
      <c r="T161" s="265"/>
      <c r="U161" s="265"/>
      <c r="V161" s="265"/>
      <c r="W161" s="265"/>
      <c r="X161" s="265"/>
      <c r="Y161" s="265"/>
      <c r="Z161" s="265"/>
    </row>
    <row r="162" spans="1:26" ht="15.75" customHeight="1">
      <c r="A162" s="662"/>
      <c r="B162" s="265"/>
      <c r="C162" s="265"/>
      <c r="D162" s="265"/>
      <c r="E162" s="265"/>
      <c r="F162" s="265"/>
      <c r="G162" s="265"/>
      <c r="H162" s="265"/>
      <c r="I162" s="265"/>
      <c r="J162" s="265"/>
      <c r="K162" s="265"/>
      <c r="L162" s="265"/>
      <c r="M162" s="265"/>
      <c r="N162" s="265"/>
      <c r="O162" s="265"/>
      <c r="P162" s="265"/>
      <c r="Q162" s="265"/>
      <c r="R162" s="265"/>
      <c r="S162" s="265"/>
      <c r="T162" s="265"/>
      <c r="U162" s="265"/>
      <c r="V162" s="265"/>
      <c r="W162" s="265"/>
      <c r="X162" s="265"/>
      <c r="Y162" s="265"/>
      <c r="Z162" s="265"/>
    </row>
    <row r="163" spans="1:26" ht="15.75" customHeight="1">
      <c r="A163" s="662"/>
      <c r="B163" s="265"/>
      <c r="C163" s="265"/>
      <c r="D163" s="265"/>
      <c r="E163" s="265"/>
      <c r="F163" s="265"/>
      <c r="G163" s="265"/>
      <c r="H163" s="265"/>
      <c r="I163" s="265"/>
      <c r="J163" s="265"/>
      <c r="K163" s="265"/>
      <c r="L163" s="265"/>
      <c r="M163" s="265"/>
      <c r="N163" s="265"/>
      <c r="O163" s="265"/>
      <c r="P163" s="265"/>
      <c r="Q163" s="265"/>
      <c r="R163" s="265"/>
      <c r="S163" s="265"/>
      <c r="T163" s="265"/>
      <c r="U163" s="265"/>
      <c r="V163" s="265"/>
      <c r="W163" s="265"/>
      <c r="X163" s="265"/>
      <c r="Y163" s="265"/>
      <c r="Z163" s="265"/>
    </row>
    <row r="164" spans="1:26" ht="15.75" customHeight="1">
      <c r="A164" s="662"/>
      <c r="B164" s="265"/>
      <c r="C164" s="265"/>
      <c r="D164" s="265"/>
      <c r="E164" s="265"/>
      <c r="F164" s="265"/>
      <c r="G164" s="265"/>
      <c r="H164" s="265"/>
      <c r="I164" s="265"/>
      <c r="J164" s="265"/>
      <c r="K164" s="265"/>
      <c r="L164" s="265"/>
      <c r="M164" s="265"/>
      <c r="N164" s="265"/>
      <c r="O164" s="265"/>
      <c r="P164" s="265"/>
      <c r="Q164" s="265"/>
      <c r="R164" s="265"/>
      <c r="S164" s="265"/>
      <c r="T164" s="265"/>
      <c r="U164" s="265"/>
      <c r="V164" s="265"/>
      <c r="W164" s="265"/>
      <c r="X164" s="265"/>
      <c r="Y164" s="265"/>
      <c r="Z164" s="265"/>
    </row>
    <row r="165" spans="1:26" ht="15.75" customHeight="1">
      <c r="A165" s="662"/>
      <c r="B165" s="265"/>
      <c r="C165" s="265"/>
      <c r="D165" s="265"/>
      <c r="E165" s="265"/>
      <c r="F165" s="265"/>
      <c r="G165" s="265"/>
      <c r="H165" s="265"/>
      <c r="I165" s="265"/>
      <c r="J165" s="265"/>
      <c r="K165" s="265"/>
      <c r="L165" s="265"/>
      <c r="M165" s="265"/>
      <c r="N165" s="265"/>
      <c r="O165" s="265"/>
      <c r="P165" s="265"/>
      <c r="Q165" s="265"/>
      <c r="R165" s="265"/>
      <c r="S165" s="265"/>
      <c r="T165" s="265"/>
      <c r="U165" s="265"/>
      <c r="V165" s="265"/>
      <c r="W165" s="265"/>
      <c r="X165" s="265"/>
      <c r="Y165" s="265"/>
      <c r="Z165" s="265"/>
    </row>
    <row r="166" spans="1:26" ht="15.75" customHeight="1">
      <c r="A166" s="662"/>
      <c r="B166" s="265"/>
      <c r="C166" s="265"/>
      <c r="D166" s="265"/>
      <c r="E166" s="265"/>
      <c r="F166" s="265"/>
      <c r="G166" s="265"/>
      <c r="H166" s="265"/>
      <c r="I166" s="265"/>
      <c r="J166" s="265"/>
      <c r="K166" s="265"/>
      <c r="L166" s="265"/>
      <c r="M166" s="265"/>
      <c r="N166" s="265"/>
      <c r="O166" s="265"/>
      <c r="P166" s="265"/>
      <c r="Q166" s="265"/>
      <c r="R166" s="265"/>
      <c r="S166" s="265"/>
      <c r="T166" s="265"/>
      <c r="U166" s="265"/>
      <c r="V166" s="265"/>
      <c r="W166" s="265"/>
      <c r="X166" s="265"/>
      <c r="Y166" s="265"/>
      <c r="Z166" s="265"/>
    </row>
    <row r="167" spans="1:26" ht="15.75" customHeight="1">
      <c r="A167" s="662"/>
      <c r="B167" s="265"/>
      <c r="C167" s="265"/>
      <c r="D167" s="265"/>
      <c r="E167" s="265"/>
      <c r="F167" s="265"/>
      <c r="G167" s="265"/>
      <c r="H167" s="265"/>
      <c r="I167" s="265"/>
      <c r="J167" s="265"/>
      <c r="K167" s="265"/>
      <c r="L167" s="265"/>
      <c r="M167" s="265"/>
      <c r="N167" s="265"/>
      <c r="O167" s="265"/>
      <c r="P167" s="265"/>
      <c r="Q167" s="265"/>
      <c r="R167" s="265"/>
      <c r="S167" s="265"/>
      <c r="T167" s="265"/>
      <c r="U167" s="265"/>
      <c r="V167" s="265"/>
      <c r="W167" s="265"/>
      <c r="X167" s="265"/>
      <c r="Y167" s="265"/>
      <c r="Z167" s="265"/>
    </row>
    <row r="168" spans="1:26" ht="15.75" customHeight="1">
      <c r="A168" s="662"/>
      <c r="B168" s="265"/>
      <c r="C168" s="265"/>
      <c r="D168" s="265"/>
      <c r="E168" s="265"/>
      <c r="F168" s="265"/>
      <c r="G168" s="265"/>
      <c r="H168" s="265"/>
      <c r="I168" s="265"/>
      <c r="J168" s="265"/>
      <c r="K168" s="265"/>
      <c r="L168" s="265"/>
      <c r="M168" s="265"/>
      <c r="N168" s="265"/>
      <c r="O168" s="265"/>
      <c r="P168" s="265"/>
      <c r="Q168" s="265"/>
      <c r="R168" s="265"/>
      <c r="S168" s="265"/>
      <c r="T168" s="265"/>
      <c r="U168" s="265"/>
      <c r="V168" s="265"/>
      <c r="W168" s="265"/>
      <c r="X168" s="265"/>
      <c r="Y168" s="265"/>
      <c r="Z168" s="265"/>
    </row>
    <row r="169" spans="1:26" ht="15.75" customHeight="1">
      <c r="A169" s="662"/>
      <c r="B169" s="265"/>
      <c r="C169" s="265"/>
      <c r="D169" s="265"/>
      <c r="E169" s="265"/>
      <c r="F169" s="265"/>
      <c r="G169" s="265"/>
      <c r="H169" s="265"/>
      <c r="I169" s="265"/>
      <c r="J169" s="265"/>
      <c r="K169" s="265"/>
      <c r="L169" s="265"/>
      <c r="M169" s="265"/>
      <c r="N169" s="265"/>
      <c r="O169" s="265"/>
      <c r="P169" s="265"/>
      <c r="Q169" s="265"/>
      <c r="R169" s="265"/>
      <c r="S169" s="265"/>
      <c r="T169" s="265"/>
      <c r="U169" s="265"/>
      <c r="V169" s="265"/>
      <c r="W169" s="265"/>
      <c r="X169" s="265"/>
      <c r="Y169" s="265"/>
      <c r="Z169" s="265"/>
    </row>
    <row r="170" spans="1:26" ht="15.75" customHeight="1">
      <c r="A170" s="662"/>
      <c r="B170" s="265"/>
      <c r="C170" s="265"/>
      <c r="D170" s="265"/>
      <c r="E170" s="265"/>
      <c r="F170" s="265"/>
      <c r="G170" s="265"/>
      <c r="H170" s="265"/>
      <c r="I170" s="265"/>
      <c r="J170" s="265"/>
      <c r="K170" s="265"/>
      <c r="L170" s="265"/>
      <c r="M170" s="265"/>
      <c r="N170" s="265"/>
      <c r="O170" s="265"/>
      <c r="P170" s="265"/>
      <c r="Q170" s="265"/>
      <c r="R170" s="265"/>
      <c r="S170" s="265"/>
      <c r="T170" s="265"/>
      <c r="U170" s="265"/>
      <c r="V170" s="265"/>
      <c r="W170" s="265"/>
      <c r="X170" s="265"/>
      <c r="Y170" s="265"/>
      <c r="Z170" s="265"/>
    </row>
    <row r="171" spans="1:26" ht="15.75" customHeight="1">
      <c r="A171" s="662"/>
      <c r="B171" s="265"/>
      <c r="C171" s="265"/>
      <c r="D171" s="265"/>
      <c r="E171" s="265"/>
      <c r="F171" s="265"/>
      <c r="G171" s="265"/>
      <c r="H171" s="265"/>
      <c r="I171" s="265"/>
      <c r="J171" s="265"/>
      <c r="K171" s="265"/>
      <c r="L171" s="265"/>
      <c r="M171" s="265"/>
      <c r="N171" s="265"/>
      <c r="O171" s="265"/>
      <c r="P171" s="265"/>
      <c r="Q171" s="265"/>
      <c r="R171" s="265"/>
      <c r="S171" s="265"/>
      <c r="T171" s="265"/>
      <c r="U171" s="265"/>
      <c r="V171" s="265"/>
      <c r="W171" s="265"/>
      <c r="X171" s="265"/>
      <c r="Y171" s="265"/>
      <c r="Z171" s="265"/>
    </row>
    <row r="172" spans="1:26" ht="15.75" customHeight="1">
      <c r="A172" s="662"/>
      <c r="B172" s="265"/>
      <c r="C172" s="265"/>
      <c r="D172" s="265"/>
      <c r="E172" s="265"/>
      <c r="F172" s="265"/>
      <c r="G172" s="265"/>
      <c r="H172" s="265"/>
      <c r="I172" s="265"/>
      <c r="J172" s="265"/>
      <c r="K172" s="265"/>
      <c r="L172" s="265"/>
      <c r="M172" s="265"/>
      <c r="N172" s="265"/>
      <c r="O172" s="265"/>
      <c r="P172" s="265"/>
      <c r="Q172" s="265"/>
      <c r="R172" s="265"/>
      <c r="S172" s="265"/>
      <c r="T172" s="265"/>
      <c r="U172" s="265"/>
      <c r="V172" s="265"/>
      <c r="W172" s="265"/>
      <c r="X172" s="265"/>
      <c r="Y172" s="265"/>
      <c r="Z172" s="265"/>
    </row>
    <row r="173" spans="1:26" ht="15.75" customHeight="1">
      <c r="A173" s="662"/>
      <c r="B173" s="265"/>
      <c r="C173" s="265"/>
      <c r="D173" s="265"/>
      <c r="E173" s="265"/>
      <c r="F173" s="265"/>
      <c r="G173" s="265"/>
      <c r="H173" s="265"/>
      <c r="I173" s="265"/>
      <c r="J173" s="265"/>
      <c r="K173" s="265"/>
      <c r="L173" s="265"/>
      <c r="M173" s="265"/>
      <c r="N173" s="265"/>
      <c r="O173" s="265"/>
      <c r="P173" s="265"/>
      <c r="Q173" s="265"/>
      <c r="R173" s="265"/>
      <c r="S173" s="265"/>
      <c r="T173" s="265"/>
      <c r="U173" s="265"/>
      <c r="V173" s="265"/>
      <c r="W173" s="265"/>
      <c r="X173" s="265"/>
      <c r="Y173" s="265"/>
      <c r="Z173" s="265"/>
    </row>
    <row r="174" spans="1:26" ht="15.75" customHeight="1">
      <c r="A174" s="662"/>
      <c r="B174" s="265"/>
      <c r="C174" s="265"/>
      <c r="D174" s="265"/>
      <c r="E174" s="265"/>
      <c r="F174" s="265"/>
      <c r="G174" s="265"/>
      <c r="H174" s="265"/>
      <c r="I174" s="265"/>
      <c r="J174" s="265"/>
      <c r="K174" s="265"/>
      <c r="L174" s="265"/>
      <c r="M174" s="265"/>
      <c r="N174" s="265"/>
      <c r="O174" s="265"/>
      <c r="P174" s="265"/>
      <c r="Q174" s="265"/>
      <c r="R174" s="265"/>
      <c r="S174" s="265"/>
      <c r="T174" s="265"/>
      <c r="U174" s="265"/>
      <c r="V174" s="265"/>
      <c r="W174" s="265"/>
      <c r="X174" s="265"/>
      <c r="Y174" s="265"/>
      <c r="Z174" s="265"/>
    </row>
    <row r="175" spans="1:26" ht="15.75" customHeight="1">
      <c r="A175" s="662"/>
      <c r="B175" s="265"/>
      <c r="C175" s="265"/>
      <c r="D175" s="265"/>
      <c r="E175" s="265"/>
      <c r="F175" s="265"/>
      <c r="G175" s="265"/>
      <c r="H175" s="265"/>
      <c r="I175" s="265"/>
      <c r="J175" s="265"/>
      <c r="K175" s="265"/>
      <c r="L175" s="265"/>
      <c r="M175" s="265"/>
      <c r="N175" s="265"/>
      <c r="O175" s="265"/>
      <c r="P175" s="265"/>
      <c r="Q175" s="265"/>
      <c r="R175" s="265"/>
      <c r="S175" s="265"/>
      <c r="T175" s="265"/>
      <c r="U175" s="265"/>
      <c r="V175" s="265"/>
      <c r="W175" s="265"/>
      <c r="X175" s="265"/>
      <c r="Y175" s="265"/>
      <c r="Z175" s="265"/>
    </row>
    <row r="176" spans="1:26" ht="15.75" customHeight="1">
      <c r="A176" s="662"/>
      <c r="B176" s="265"/>
      <c r="C176" s="265"/>
      <c r="D176" s="265"/>
      <c r="E176" s="265"/>
      <c r="F176" s="265"/>
      <c r="G176" s="265"/>
      <c r="H176" s="265"/>
      <c r="I176" s="265"/>
      <c r="J176" s="265"/>
      <c r="K176" s="265"/>
      <c r="L176" s="265"/>
      <c r="M176" s="265"/>
      <c r="N176" s="265"/>
      <c r="O176" s="265"/>
      <c r="P176" s="265"/>
      <c r="Q176" s="265"/>
      <c r="R176" s="265"/>
      <c r="S176" s="265"/>
      <c r="T176" s="265"/>
      <c r="U176" s="265"/>
      <c r="V176" s="265"/>
      <c r="W176" s="265"/>
      <c r="X176" s="265"/>
      <c r="Y176" s="265"/>
      <c r="Z176" s="265"/>
    </row>
    <row r="177" spans="1:26" ht="15.75" customHeight="1">
      <c r="A177" s="662"/>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c r="Z177" s="265"/>
    </row>
    <row r="178" spans="1:26" ht="15.75" customHeight="1">
      <c r="A178" s="662"/>
      <c r="B178" s="265"/>
      <c r="C178" s="265"/>
      <c r="D178" s="265"/>
      <c r="E178" s="265"/>
      <c r="F178" s="265"/>
      <c r="G178" s="265"/>
      <c r="H178" s="265"/>
      <c r="I178" s="265"/>
      <c r="J178" s="265"/>
      <c r="K178" s="265"/>
      <c r="L178" s="265"/>
      <c r="M178" s="265"/>
      <c r="N178" s="265"/>
      <c r="O178" s="265"/>
      <c r="P178" s="265"/>
      <c r="Q178" s="265"/>
      <c r="R178" s="265"/>
      <c r="S178" s="265"/>
      <c r="T178" s="265"/>
      <c r="U178" s="265"/>
      <c r="V178" s="265"/>
      <c r="W178" s="265"/>
      <c r="X178" s="265"/>
      <c r="Y178" s="265"/>
      <c r="Z178" s="265"/>
    </row>
    <row r="179" spans="1:26" ht="15.75" customHeight="1">
      <c r="A179" s="662"/>
      <c r="B179" s="265"/>
      <c r="C179" s="265"/>
      <c r="D179" s="265"/>
      <c r="E179" s="265"/>
      <c r="F179" s="265"/>
      <c r="G179" s="265"/>
      <c r="H179" s="265"/>
      <c r="I179" s="265"/>
      <c r="J179" s="265"/>
      <c r="K179" s="265"/>
      <c r="L179" s="265"/>
      <c r="M179" s="265"/>
      <c r="N179" s="265"/>
      <c r="O179" s="265"/>
      <c r="P179" s="265"/>
      <c r="Q179" s="265"/>
      <c r="R179" s="265"/>
      <c r="S179" s="265"/>
      <c r="T179" s="265"/>
      <c r="U179" s="265"/>
      <c r="V179" s="265"/>
      <c r="W179" s="265"/>
      <c r="X179" s="265"/>
      <c r="Y179" s="265"/>
      <c r="Z179" s="265"/>
    </row>
    <row r="180" spans="1:26" ht="15.75" customHeight="1">
      <c r="A180" s="662"/>
      <c r="B180" s="265"/>
      <c r="C180" s="265"/>
      <c r="D180" s="265"/>
      <c r="E180" s="265"/>
      <c r="F180" s="265"/>
      <c r="G180" s="265"/>
      <c r="H180" s="265"/>
      <c r="I180" s="265"/>
      <c r="J180" s="265"/>
      <c r="K180" s="265"/>
      <c r="L180" s="265"/>
      <c r="M180" s="265"/>
      <c r="N180" s="265"/>
      <c r="O180" s="265"/>
      <c r="P180" s="265"/>
      <c r="Q180" s="265"/>
      <c r="R180" s="265"/>
      <c r="S180" s="265"/>
      <c r="T180" s="265"/>
      <c r="U180" s="265"/>
      <c r="V180" s="265"/>
      <c r="W180" s="265"/>
      <c r="X180" s="265"/>
      <c r="Y180" s="265"/>
      <c r="Z180" s="265"/>
    </row>
    <row r="181" spans="1:26" ht="15.75" customHeight="1">
      <c r="A181" s="662"/>
      <c r="B181" s="265"/>
      <c r="C181" s="265"/>
      <c r="D181" s="265"/>
      <c r="E181" s="265"/>
      <c r="F181" s="265"/>
      <c r="G181" s="265"/>
      <c r="H181" s="265"/>
      <c r="I181" s="265"/>
      <c r="J181" s="265"/>
      <c r="K181" s="265"/>
      <c r="L181" s="265"/>
      <c r="M181" s="265"/>
      <c r="N181" s="265"/>
      <c r="O181" s="265"/>
      <c r="P181" s="265"/>
      <c r="Q181" s="265"/>
      <c r="R181" s="265"/>
      <c r="S181" s="265"/>
      <c r="T181" s="265"/>
      <c r="U181" s="265"/>
      <c r="V181" s="265"/>
      <c r="W181" s="265"/>
      <c r="X181" s="265"/>
      <c r="Y181" s="265"/>
      <c r="Z181" s="265"/>
    </row>
    <row r="182" spans="1:26" ht="15.75" customHeight="1">
      <c r="A182" s="662"/>
      <c r="B182" s="265"/>
      <c r="C182" s="265"/>
      <c r="D182" s="265"/>
      <c r="E182" s="265"/>
      <c r="F182" s="265"/>
      <c r="G182" s="265"/>
      <c r="H182" s="265"/>
      <c r="I182" s="265"/>
      <c r="J182" s="265"/>
      <c r="K182" s="265"/>
      <c r="L182" s="265"/>
      <c r="M182" s="265"/>
      <c r="N182" s="265"/>
      <c r="O182" s="265"/>
      <c r="P182" s="265"/>
      <c r="Q182" s="265"/>
      <c r="R182" s="265"/>
      <c r="S182" s="265"/>
      <c r="T182" s="265"/>
      <c r="U182" s="265"/>
      <c r="V182" s="265"/>
      <c r="W182" s="265"/>
      <c r="X182" s="265"/>
      <c r="Y182" s="265"/>
      <c r="Z182" s="265"/>
    </row>
    <row r="183" spans="1:26" ht="15.75" customHeight="1">
      <c r="A183" s="662"/>
      <c r="B183" s="265"/>
      <c r="C183" s="265"/>
      <c r="D183" s="265"/>
      <c r="E183" s="265"/>
      <c r="F183" s="265"/>
      <c r="G183" s="265"/>
      <c r="H183" s="265"/>
      <c r="I183" s="265"/>
      <c r="J183" s="265"/>
      <c r="K183" s="265"/>
      <c r="L183" s="265"/>
      <c r="M183" s="265"/>
      <c r="N183" s="265"/>
      <c r="O183" s="265"/>
      <c r="P183" s="265"/>
      <c r="Q183" s="265"/>
      <c r="R183" s="265"/>
      <c r="S183" s="265"/>
      <c r="T183" s="265"/>
      <c r="U183" s="265"/>
      <c r="V183" s="265"/>
      <c r="W183" s="265"/>
      <c r="X183" s="265"/>
      <c r="Y183" s="265"/>
      <c r="Z183" s="265"/>
    </row>
    <row r="184" spans="1:26" ht="15.75" customHeight="1">
      <c r="A184" s="662"/>
      <c r="B184" s="265"/>
      <c r="C184" s="265"/>
      <c r="D184" s="265"/>
      <c r="E184" s="265"/>
      <c r="F184" s="265"/>
      <c r="G184" s="265"/>
      <c r="H184" s="265"/>
      <c r="I184" s="265"/>
      <c r="J184" s="265"/>
      <c r="K184" s="265"/>
      <c r="L184" s="265"/>
      <c r="M184" s="265"/>
      <c r="N184" s="265"/>
      <c r="O184" s="265"/>
      <c r="P184" s="265"/>
      <c r="Q184" s="265"/>
      <c r="R184" s="265"/>
      <c r="S184" s="265"/>
      <c r="T184" s="265"/>
      <c r="U184" s="265"/>
      <c r="V184" s="265"/>
      <c r="W184" s="265"/>
      <c r="X184" s="265"/>
      <c r="Y184" s="265"/>
      <c r="Z184" s="265"/>
    </row>
    <row r="185" spans="1:26" ht="15.75" customHeight="1">
      <c r="A185" s="662"/>
      <c r="B185" s="265"/>
      <c r="C185" s="265"/>
      <c r="D185" s="265"/>
      <c r="E185" s="265"/>
      <c r="F185" s="265"/>
      <c r="G185" s="265"/>
      <c r="H185" s="265"/>
      <c r="I185" s="265"/>
      <c r="J185" s="265"/>
      <c r="K185" s="265"/>
      <c r="L185" s="265"/>
      <c r="M185" s="265"/>
      <c r="N185" s="265"/>
      <c r="O185" s="265"/>
      <c r="P185" s="265"/>
      <c r="Q185" s="265"/>
      <c r="R185" s="265"/>
      <c r="S185" s="265"/>
      <c r="T185" s="265"/>
      <c r="U185" s="265"/>
      <c r="V185" s="265"/>
      <c r="W185" s="265"/>
      <c r="X185" s="265"/>
      <c r="Y185" s="265"/>
      <c r="Z185" s="265"/>
    </row>
    <row r="186" spans="1:26" ht="15.75" customHeight="1">
      <c r="A186" s="662"/>
      <c r="B186" s="265"/>
      <c r="C186" s="265"/>
      <c r="D186" s="265"/>
      <c r="E186" s="265"/>
      <c r="F186" s="265"/>
      <c r="G186" s="265"/>
      <c r="H186" s="265"/>
      <c r="I186" s="265"/>
      <c r="J186" s="265"/>
      <c r="K186" s="265"/>
      <c r="L186" s="265"/>
      <c r="M186" s="265"/>
      <c r="N186" s="265"/>
      <c r="O186" s="265"/>
      <c r="P186" s="265"/>
      <c r="Q186" s="265"/>
      <c r="R186" s="265"/>
      <c r="S186" s="265"/>
      <c r="T186" s="265"/>
      <c r="U186" s="265"/>
      <c r="V186" s="265"/>
      <c r="W186" s="265"/>
      <c r="X186" s="265"/>
      <c r="Y186" s="265"/>
      <c r="Z186" s="265"/>
    </row>
    <row r="187" spans="1:26" ht="15.75" customHeight="1">
      <c r="A187" s="662"/>
      <c r="B187" s="265"/>
      <c r="C187" s="265"/>
      <c r="D187" s="265"/>
      <c r="E187" s="265"/>
      <c r="F187" s="265"/>
      <c r="G187" s="265"/>
      <c r="H187" s="265"/>
      <c r="I187" s="265"/>
      <c r="J187" s="265"/>
      <c r="K187" s="265"/>
      <c r="L187" s="265"/>
      <c r="M187" s="265"/>
      <c r="N187" s="265"/>
      <c r="O187" s="265"/>
      <c r="P187" s="265"/>
      <c r="Q187" s="265"/>
      <c r="R187" s="265"/>
      <c r="S187" s="265"/>
      <c r="T187" s="265"/>
      <c r="U187" s="265"/>
      <c r="V187" s="265"/>
      <c r="W187" s="265"/>
      <c r="X187" s="265"/>
      <c r="Y187" s="265"/>
      <c r="Z187" s="265"/>
    </row>
    <row r="188" spans="1:26" ht="15.75" customHeight="1">
      <c r="A188" s="662"/>
      <c r="B188" s="265"/>
      <c r="C188" s="265"/>
      <c r="D188" s="265"/>
      <c r="E188" s="265"/>
      <c r="F188" s="265"/>
      <c r="G188" s="265"/>
      <c r="H188" s="265"/>
      <c r="I188" s="265"/>
      <c r="J188" s="265"/>
      <c r="K188" s="265"/>
      <c r="L188" s="265"/>
      <c r="M188" s="265"/>
      <c r="N188" s="265"/>
      <c r="O188" s="265"/>
      <c r="P188" s="265"/>
      <c r="Q188" s="265"/>
      <c r="R188" s="265"/>
      <c r="S188" s="265"/>
      <c r="T188" s="265"/>
      <c r="U188" s="265"/>
      <c r="V188" s="265"/>
      <c r="W188" s="265"/>
      <c r="X188" s="265"/>
      <c r="Y188" s="265"/>
      <c r="Z188" s="265"/>
    </row>
    <row r="189" spans="1:26" ht="15.75" customHeight="1">
      <c r="A189" s="662"/>
      <c r="B189" s="265"/>
      <c r="C189" s="265"/>
      <c r="D189" s="265"/>
      <c r="E189" s="265"/>
      <c r="F189" s="265"/>
      <c r="G189" s="265"/>
      <c r="H189" s="265"/>
      <c r="I189" s="265"/>
      <c r="J189" s="265"/>
      <c r="K189" s="265"/>
      <c r="L189" s="265"/>
      <c r="M189" s="265"/>
      <c r="N189" s="265"/>
      <c r="O189" s="265"/>
      <c r="P189" s="265"/>
      <c r="Q189" s="265"/>
      <c r="R189" s="265"/>
      <c r="S189" s="265"/>
      <c r="T189" s="265"/>
      <c r="U189" s="265"/>
      <c r="V189" s="265"/>
      <c r="W189" s="265"/>
      <c r="X189" s="265"/>
      <c r="Y189" s="265"/>
      <c r="Z189" s="265"/>
    </row>
    <row r="190" spans="1:26" ht="15.75" customHeight="1">
      <c r="A190" s="662"/>
      <c r="B190" s="265"/>
      <c r="C190" s="265"/>
      <c r="D190" s="265"/>
      <c r="E190" s="265"/>
      <c r="F190" s="265"/>
      <c r="G190" s="265"/>
      <c r="H190" s="265"/>
      <c r="I190" s="265"/>
      <c r="J190" s="265"/>
      <c r="K190" s="265"/>
      <c r="L190" s="265"/>
      <c r="M190" s="265"/>
      <c r="N190" s="265"/>
      <c r="O190" s="265"/>
      <c r="P190" s="265"/>
      <c r="Q190" s="265"/>
      <c r="R190" s="265"/>
      <c r="S190" s="265"/>
      <c r="T190" s="265"/>
      <c r="U190" s="265"/>
      <c r="V190" s="265"/>
      <c r="W190" s="265"/>
      <c r="X190" s="265"/>
      <c r="Y190" s="265"/>
      <c r="Z190" s="265"/>
    </row>
    <row r="191" spans="1:26" ht="15.75" customHeight="1">
      <c r="A191" s="662"/>
      <c r="B191" s="265"/>
      <c r="C191" s="265"/>
      <c r="D191" s="265"/>
      <c r="E191" s="265"/>
      <c r="F191" s="265"/>
      <c r="G191" s="265"/>
      <c r="H191" s="265"/>
      <c r="I191" s="265"/>
      <c r="J191" s="265"/>
      <c r="K191" s="265"/>
      <c r="L191" s="265"/>
      <c r="M191" s="265"/>
      <c r="N191" s="265"/>
      <c r="O191" s="265"/>
      <c r="P191" s="265"/>
      <c r="Q191" s="265"/>
      <c r="R191" s="265"/>
      <c r="S191" s="265"/>
      <c r="T191" s="265"/>
      <c r="U191" s="265"/>
      <c r="V191" s="265"/>
      <c r="W191" s="265"/>
      <c r="X191" s="265"/>
      <c r="Y191" s="265"/>
      <c r="Z191" s="265"/>
    </row>
    <row r="192" spans="1:26" ht="15.75" customHeight="1">
      <c r="A192" s="662"/>
      <c r="B192" s="265"/>
      <c r="C192" s="265"/>
      <c r="D192" s="265"/>
      <c r="E192" s="265"/>
      <c r="F192" s="265"/>
      <c r="G192" s="265"/>
      <c r="H192" s="265"/>
      <c r="I192" s="265"/>
      <c r="J192" s="265"/>
      <c r="K192" s="265"/>
      <c r="L192" s="265"/>
      <c r="M192" s="265"/>
      <c r="N192" s="265"/>
      <c r="O192" s="265"/>
      <c r="P192" s="265"/>
      <c r="Q192" s="265"/>
      <c r="R192" s="265"/>
      <c r="S192" s="265"/>
      <c r="T192" s="265"/>
      <c r="U192" s="265"/>
      <c r="V192" s="265"/>
      <c r="W192" s="265"/>
      <c r="X192" s="265"/>
      <c r="Y192" s="265"/>
      <c r="Z192" s="265"/>
    </row>
    <row r="193" spans="1:26" ht="15.75" customHeight="1">
      <c r="A193" s="662"/>
      <c r="B193" s="265"/>
      <c r="C193" s="265"/>
      <c r="D193" s="265"/>
      <c r="E193" s="265"/>
      <c r="F193" s="265"/>
      <c r="G193" s="265"/>
      <c r="H193" s="265"/>
      <c r="I193" s="265"/>
      <c r="J193" s="265"/>
      <c r="K193" s="265"/>
      <c r="L193" s="265"/>
      <c r="M193" s="265"/>
      <c r="N193" s="265"/>
      <c r="O193" s="265"/>
      <c r="P193" s="265"/>
      <c r="Q193" s="265"/>
      <c r="R193" s="265"/>
      <c r="S193" s="265"/>
      <c r="T193" s="265"/>
      <c r="U193" s="265"/>
      <c r="V193" s="265"/>
      <c r="W193" s="265"/>
      <c r="X193" s="265"/>
      <c r="Y193" s="265"/>
      <c r="Z193" s="265"/>
    </row>
    <row r="194" spans="1:26" ht="15.75" customHeight="1">
      <c r="A194" s="662"/>
      <c r="B194" s="265"/>
      <c r="C194" s="265"/>
      <c r="D194" s="265"/>
      <c r="E194" s="265"/>
      <c r="F194" s="265"/>
      <c r="G194" s="265"/>
      <c r="H194" s="265"/>
      <c r="I194" s="265"/>
      <c r="J194" s="265"/>
      <c r="K194" s="265"/>
      <c r="L194" s="265"/>
      <c r="M194" s="265"/>
      <c r="N194" s="265"/>
      <c r="O194" s="265"/>
      <c r="P194" s="265"/>
      <c r="Q194" s="265"/>
      <c r="R194" s="265"/>
      <c r="S194" s="265"/>
      <c r="T194" s="265"/>
      <c r="U194" s="265"/>
      <c r="V194" s="265"/>
      <c r="W194" s="265"/>
      <c r="X194" s="265"/>
      <c r="Y194" s="265"/>
      <c r="Z194" s="265"/>
    </row>
    <row r="195" spans="1:26" ht="15.75" customHeight="1">
      <c r="A195" s="662"/>
      <c r="B195" s="265"/>
      <c r="C195" s="265"/>
      <c r="D195" s="265"/>
      <c r="E195" s="265"/>
      <c r="F195" s="265"/>
      <c r="G195" s="265"/>
      <c r="H195" s="265"/>
      <c r="I195" s="265"/>
      <c r="J195" s="265"/>
      <c r="K195" s="265"/>
      <c r="L195" s="265"/>
      <c r="M195" s="265"/>
      <c r="N195" s="265"/>
      <c r="O195" s="265"/>
      <c r="P195" s="265"/>
      <c r="Q195" s="265"/>
      <c r="R195" s="265"/>
      <c r="S195" s="265"/>
      <c r="T195" s="265"/>
      <c r="U195" s="265"/>
      <c r="V195" s="265"/>
      <c r="W195" s="265"/>
      <c r="X195" s="265"/>
      <c r="Y195" s="265"/>
      <c r="Z195" s="265"/>
    </row>
    <row r="196" spans="1:26" ht="15.75" customHeight="1">
      <c r="A196" s="662"/>
      <c r="B196" s="265"/>
      <c r="C196" s="265"/>
      <c r="D196" s="265"/>
      <c r="E196" s="265"/>
      <c r="F196" s="265"/>
      <c r="G196" s="265"/>
      <c r="H196" s="265"/>
      <c r="I196" s="265"/>
      <c r="J196" s="265"/>
      <c r="K196" s="265"/>
      <c r="L196" s="265"/>
      <c r="M196" s="265"/>
      <c r="N196" s="265"/>
      <c r="O196" s="265"/>
      <c r="P196" s="265"/>
      <c r="Q196" s="265"/>
      <c r="R196" s="265"/>
      <c r="S196" s="265"/>
      <c r="T196" s="265"/>
      <c r="U196" s="265"/>
      <c r="V196" s="265"/>
      <c r="W196" s="265"/>
      <c r="X196" s="265"/>
      <c r="Y196" s="265"/>
      <c r="Z196" s="265"/>
    </row>
    <row r="197" spans="1:26" ht="15.75" customHeight="1">
      <c r="A197" s="662"/>
      <c r="B197" s="265"/>
      <c r="C197" s="265"/>
      <c r="D197" s="265"/>
      <c r="E197" s="265"/>
      <c r="F197" s="265"/>
      <c r="G197" s="265"/>
      <c r="H197" s="265"/>
      <c r="I197" s="265"/>
      <c r="J197" s="265"/>
      <c r="K197" s="265"/>
      <c r="L197" s="265"/>
      <c r="M197" s="265"/>
      <c r="N197" s="265"/>
      <c r="O197" s="265"/>
      <c r="P197" s="265"/>
      <c r="Q197" s="265"/>
      <c r="R197" s="265"/>
      <c r="S197" s="265"/>
      <c r="T197" s="265"/>
      <c r="U197" s="265"/>
      <c r="V197" s="265"/>
      <c r="W197" s="265"/>
      <c r="X197" s="265"/>
      <c r="Y197" s="265"/>
      <c r="Z197" s="265"/>
    </row>
    <row r="198" spans="1:26" ht="15.75" customHeight="1">
      <c r="A198" s="662"/>
      <c r="B198" s="265"/>
      <c r="C198" s="265"/>
      <c r="D198" s="265"/>
      <c r="E198" s="265"/>
      <c r="F198" s="265"/>
      <c r="G198" s="265"/>
      <c r="H198" s="265"/>
      <c r="I198" s="265"/>
      <c r="J198" s="265"/>
      <c r="K198" s="265"/>
      <c r="L198" s="265"/>
      <c r="M198" s="265"/>
      <c r="N198" s="265"/>
      <c r="O198" s="265"/>
      <c r="P198" s="265"/>
      <c r="Q198" s="265"/>
      <c r="R198" s="265"/>
      <c r="S198" s="265"/>
      <c r="T198" s="265"/>
      <c r="U198" s="265"/>
      <c r="V198" s="265"/>
      <c r="W198" s="265"/>
      <c r="X198" s="265"/>
      <c r="Y198" s="265"/>
      <c r="Z198" s="265"/>
    </row>
    <row r="199" spans="1:26" ht="15.75" customHeight="1">
      <c r="A199" s="662"/>
      <c r="B199" s="265"/>
      <c r="C199" s="265"/>
      <c r="D199" s="265"/>
      <c r="E199" s="265"/>
      <c r="F199" s="265"/>
      <c r="G199" s="265"/>
      <c r="H199" s="265"/>
      <c r="I199" s="265"/>
      <c r="J199" s="265"/>
      <c r="K199" s="265"/>
      <c r="L199" s="265"/>
      <c r="M199" s="265"/>
      <c r="N199" s="265"/>
      <c r="O199" s="265"/>
      <c r="P199" s="265"/>
      <c r="Q199" s="265"/>
      <c r="R199" s="265"/>
      <c r="S199" s="265"/>
      <c r="T199" s="265"/>
      <c r="U199" s="265"/>
      <c r="V199" s="265"/>
      <c r="W199" s="265"/>
      <c r="X199" s="265"/>
      <c r="Y199" s="265"/>
      <c r="Z199" s="265"/>
    </row>
    <row r="200" spans="1:26" ht="15.75" customHeight="1">
      <c r="A200" s="662"/>
      <c r="B200" s="265"/>
      <c r="C200" s="265"/>
      <c r="D200" s="265"/>
      <c r="E200" s="265"/>
      <c r="F200" s="265"/>
      <c r="G200" s="265"/>
      <c r="H200" s="265"/>
      <c r="I200" s="265"/>
      <c r="J200" s="265"/>
      <c r="K200" s="265"/>
      <c r="L200" s="265"/>
      <c r="M200" s="265"/>
      <c r="N200" s="265"/>
      <c r="O200" s="265"/>
      <c r="P200" s="265"/>
      <c r="Q200" s="265"/>
      <c r="R200" s="265"/>
      <c r="S200" s="265"/>
      <c r="T200" s="265"/>
      <c r="U200" s="265"/>
      <c r="V200" s="265"/>
      <c r="W200" s="265"/>
      <c r="X200" s="265"/>
      <c r="Y200" s="265"/>
      <c r="Z200" s="265"/>
    </row>
    <row r="201" spans="1:26" ht="15.75" customHeight="1">
      <c r="A201" s="662"/>
      <c r="B201" s="265"/>
      <c r="C201" s="265"/>
      <c r="D201" s="265"/>
      <c r="E201" s="265"/>
      <c r="F201" s="265"/>
      <c r="G201" s="265"/>
      <c r="H201" s="265"/>
      <c r="I201" s="265"/>
      <c r="J201" s="265"/>
      <c r="K201" s="265"/>
      <c r="L201" s="265"/>
      <c r="M201" s="265"/>
      <c r="N201" s="265"/>
      <c r="O201" s="265"/>
      <c r="P201" s="265"/>
      <c r="Q201" s="265"/>
      <c r="R201" s="265"/>
      <c r="S201" s="265"/>
      <c r="T201" s="265"/>
      <c r="U201" s="265"/>
      <c r="V201" s="265"/>
      <c r="W201" s="265"/>
      <c r="X201" s="265"/>
      <c r="Y201" s="265"/>
      <c r="Z201" s="265"/>
    </row>
    <row r="202" spans="1:26" ht="15.75" customHeight="1">
      <c r="A202" s="662"/>
      <c r="B202" s="265"/>
      <c r="C202" s="265"/>
      <c r="D202" s="265"/>
      <c r="E202" s="265"/>
      <c r="F202" s="265"/>
      <c r="G202" s="265"/>
      <c r="H202" s="265"/>
      <c r="I202" s="265"/>
      <c r="J202" s="265"/>
      <c r="K202" s="265"/>
      <c r="L202" s="265"/>
      <c r="M202" s="265"/>
      <c r="N202" s="265"/>
      <c r="O202" s="265"/>
      <c r="P202" s="265"/>
      <c r="Q202" s="265"/>
      <c r="R202" s="265"/>
      <c r="S202" s="265"/>
      <c r="T202" s="265"/>
      <c r="U202" s="265"/>
      <c r="V202" s="265"/>
      <c r="W202" s="265"/>
      <c r="X202" s="265"/>
      <c r="Y202" s="265"/>
      <c r="Z202" s="265"/>
    </row>
    <row r="203" spans="1:26" ht="15.75" customHeight="1">
      <c r="A203" s="662"/>
      <c r="B203" s="265"/>
      <c r="C203" s="265"/>
      <c r="D203" s="265"/>
      <c r="E203" s="265"/>
      <c r="F203" s="265"/>
      <c r="G203" s="265"/>
      <c r="H203" s="265"/>
      <c r="I203" s="265"/>
      <c r="J203" s="265"/>
      <c r="K203" s="265"/>
      <c r="L203" s="265"/>
      <c r="M203" s="265"/>
      <c r="N203" s="265"/>
      <c r="O203" s="265"/>
      <c r="P203" s="265"/>
      <c r="Q203" s="265"/>
      <c r="R203" s="265"/>
      <c r="S203" s="265"/>
      <c r="T203" s="265"/>
      <c r="U203" s="265"/>
      <c r="V203" s="265"/>
      <c r="W203" s="265"/>
      <c r="X203" s="265"/>
      <c r="Y203" s="265"/>
      <c r="Z203" s="265"/>
    </row>
    <row r="204" spans="1:26" ht="15.75" customHeight="1">
      <c r="A204" s="662"/>
      <c r="B204" s="265"/>
      <c r="C204" s="265"/>
      <c r="D204" s="265"/>
      <c r="E204" s="265"/>
      <c r="F204" s="265"/>
      <c r="G204" s="265"/>
      <c r="H204" s="265"/>
      <c r="I204" s="265"/>
      <c r="J204" s="265"/>
      <c r="K204" s="265"/>
      <c r="L204" s="265"/>
      <c r="M204" s="265"/>
      <c r="N204" s="265"/>
      <c r="O204" s="265"/>
      <c r="P204" s="265"/>
      <c r="Q204" s="265"/>
      <c r="R204" s="265"/>
      <c r="S204" s="265"/>
      <c r="T204" s="265"/>
      <c r="U204" s="265"/>
      <c r="V204" s="265"/>
      <c r="W204" s="265"/>
      <c r="X204" s="265"/>
      <c r="Y204" s="265"/>
      <c r="Z204" s="265"/>
    </row>
    <row r="205" spans="1:26" ht="15.75" customHeight="1">
      <c r="A205" s="662"/>
      <c r="B205" s="265"/>
      <c r="C205" s="265"/>
      <c r="D205" s="265"/>
      <c r="E205" s="265"/>
      <c r="F205" s="265"/>
      <c r="G205" s="265"/>
      <c r="H205" s="265"/>
      <c r="I205" s="265"/>
      <c r="J205" s="265"/>
      <c r="K205" s="265"/>
      <c r="L205" s="265"/>
      <c r="M205" s="265"/>
      <c r="N205" s="265"/>
      <c r="O205" s="265"/>
      <c r="P205" s="265"/>
      <c r="Q205" s="265"/>
      <c r="R205" s="265"/>
      <c r="S205" s="265"/>
      <c r="T205" s="265"/>
      <c r="U205" s="265"/>
      <c r="V205" s="265"/>
      <c r="W205" s="265"/>
      <c r="X205" s="265"/>
      <c r="Y205" s="265"/>
      <c r="Z205" s="265"/>
    </row>
    <row r="206" spans="1:26" ht="15.75" customHeight="1">
      <c r="A206" s="662"/>
      <c r="B206" s="265"/>
      <c r="C206" s="265"/>
      <c r="D206" s="265"/>
      <c r="E206" s="265"/>
      <c r="F206" s="265"/>
      <c r="G206" s="265"/>
      <c r="H206" s="265"/>
      <c r="I206" s="265"/>
      <c r="J206" s="265"/>
      <c r="K206" s="265"/>
      <c r="L206" s="265"/>
      <c r="M206" s="265"/>
      <c r="N206" s="265"/>
      <c r="O206" s="265"/>
      <c r="P206" s="265"/>
      <c r="Q206" s="265"/>
      <c r="R206" s="265"/>
      <c r="S206" s="265"/>
      <c r="T206" s="265"/>
      <c r="U206" s="265"/>
      <c r="V206" s="265"/>
      <c r="W206" s="265"/>
      <c r="X206" s="265"/>
      <c r="Y206" s="265"/>
      <c r="Z206" s="265"/>
    </row>
    <row r="207" spans="1:26" ht="15.75" customHeight="1">
      <c r="A207" s="662"/>
      <c r="B207" s="265"/>
      <c r="C207" s="265"/>
      <c r="D207" s="265"/>
      <c r="E207" s="265"/>
      <c r="F207" s="265"/>
      <c r="G207" s="265"/>
      <c r="H207" s="265"/>
      <c r="I207" s="265"/>
      <c r="J207" s="265"/>
      <c r="K207" s="265"/>
      <c r="L207" s="265"/>
      <c r="M207" s="265"/>
      <c r="N207" s="265"/>
      <c r="O207" s="265"/>
      <c r="P207" s="265"/>
      <c r="Q207" s="265"/>
      <c r="R207" s="265"/>
      <c r="S207" s="265"/>
      <c r="T207" s="265"/>
      <c r="U207" s="265"/>
      <c r="V207" s="265"/>
      <c r="W207" s="265"/>
      <c r="X207" s="265"/>
      <c r="Y207" s="265"/>
      <c r="Z207" s="265"/>
    </row>
    <row r="208" spans="1:26" ht="15.75" customHeight="1">
      <c r="A208" s="662"/>
      <c r="B208" s="265"/>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c r="Y208" s="265"/>
      <c r="Z208" s="265"/>
    </row>
    <row r="209" spans="1:26" ht="15.75" customHeight="1">
      <c r="A209" s="662"/>
      <c r="B209" s="265"/>
      <c r="C209" s="265"/>
      <c r="D209" s="265"/>
      <c r="E209" s="265"/>
      <c r="F209" s="265"/>
      <c r="G209" s="265"/>
      <c r="H209" s="265"/>
      <c r="I209" s="265"/>
      <c r="J209" s="265"/>
      <c r="K209" s="265"/>
      <c r="L209" s="265"/>
      <c r="M209" s="265"/>
      <c r="N209" s="265"/>
      <c r="O209" s="265"/>
      <c r="P209" s="265"/>
      <c r="Q209" s="265"/>
      <c r="R209" s="265"/>
      <c r="S209" s="265"/>
      <c r="T209" s="265"/>
      <c r="U209" s="265"/>
      <c r="V209" s="265"/>
      <c r="W209" s="265"/>
      <c r="X209" s="265"/>
      <c r="Y209" s="265"/>
      <c r="Z209" s="265"/>
    </row>
    <row r="210" spans="1:26" ht="15.75" customHeight="1">
      <c r="A210" s="662"/>
      <c r="B210" s="265"/>
      <c r="C210" s="265"/>
      <c r="D210" s="265"/>
      <c r="E210" s="265"/>
      <c r="F210" s="265"/>
      <c r="G210" s="265"/>
      <c r="H210" s="265"/>
      <c r="I210" s="265"/>
      <c r="J210" s="265"/>
      <c r="K210" s="265"/>
      <c r="L210" s="265"/>
      <c r="M210" s="265"/>
      <c r="N210" s="265"/>
      <c r="O210" s="265"/>
      <c r="P210" s="265"/>
      <c r="Q210" s="265"/>
      <c r="R210" s="265"/>
      <c r="S210" s="265"/>
      <c r="T210" s="265"/>
      <c r="U210" s="265"/>
      <c r="V210" s="265"/>
      <c r="W210" s="265"/>
      <c r="X210" s="265"/>
      <c r="Y210" s="265"/>
      <c r="Z210" s="265"/>
    </row>
    <row r="211" spans="1:26" ht="15.75" customHeight="1">
      <c r="A211" s="662"/>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row>
    <row r="212" spans="1:26" ht="15.75" customHeight="1">
      <c r="A212" s="662"/>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row>
    <row r="213" spans="1:26" ht="15.75" customHeight="1">
      <c r="A213" s="662"/>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row>
    <row r="214" spans="1:26" ht="15.75" customHeight="1">
      <c r="A214" s="662"/>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row>
    <row r="215" spans="1:26" ht="15.75" customHeight="1">
      <c r="A215" s="662"/>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c r="Z215" s="265"/>
    </row>
    <row r="216" spans="1:26" ht="15.75" customHeight="1">
      <c r="A216" s="662"/>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row>
    <row r="217" spans="1:26" ht="15.75" customHeight="1">
      <c r="A217" s="662"/>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row>
    <row r="218" spans="1:26" ht="15.75" customHeight="1">
      <c r="A218" s="662"/>
      <c r="B218" s="265"/>
      <c r="C218" s="265"/>
      <c r="D218" s="265"/>
      <c r="E218" s="265"/>
      <c r="F218" s="265"/>
      <c r="G218" s="265"/>
      <c r="H218" s="265"/>
      <c r="I218" s="265"/>
      <c r="J218" s="265"/>
      <c r="K218" s="265"/>
      <c r="L218" s="265"/>
      <c r="M218" s="265"/>
      <c r="N218" s="265"/>
      <c r="O218" s="265"/>
      <c r="P218" s="265"/>
      <c r="Q218" s="265"/>
      <c r="R218" s="265"/>
      <c r="S218" s="265"/>
      <c r="T218" s="265"/>
      <c r="U218" s="265"/>
      <c r="V218" s="265"/>
      <c r="W218" s="265"/>
      <c r="X218" s="265"/>
      <c r="Y218" s="265"/>
      <c r="Z218" s="265"/>
    </row>
    <row r="219" spans="1:26" ht="15.75" customHeight="1">
      <c r="A219" s="662"/>
      <c r="B219" s="265"/>
      <c r="C219" s="265"/>
      <c r="D219" s="265"/>
      <c r="E219" s="265"/>
      <c r="F219" s="265"/>
      <c r="G219" s="265"/>
      <c r="H219" s="265"/>
      <c r="I219" s="265"/>
      <c r="J219" s="265"/>
      <c r="K219" s="265"/>
      <c r="L219" s="265"/>
      <c r="M219" s="265"/>
      <c r="N219" s="265"/>
      <c r="O219" s="265"/>
      <c r="P219" s="265"/>
      <c r="Q219" s="265"/>
      <c r="R219" s="265"/>
      <c r="S219" s="265"/>
      <c r="T219" s="265"/>
      <c r="U219" s="265"/>
      <c r="V219" s="265"/>
      <c r="W219" s="265"/>
      <c r="X219" s="265"/>
      <c r="Y219" s="265"/>
      <c r="Z219" s="265"/>
    </row>
    <row r="220" spans="1:26" ht="15.75" customHeight="1">
      <c r="A220" s="662"/>
      <c r="B220" s="265"/>
      <c r="C220" s="265"/>
      <c r="D220" s="265"/>
      <c r="E220" s="265"/>
      <c r="F220" s="265"/>
      <c r="G220" s="265"/>
      <c r="H220" s="265"/>
      <c r="I220" s="265"/>
      <c r="J220" s="265"/>
      <c r="K220" s="265"/>
      <c r="L220" s="265"/>
      <c r="M220" s="265"/>
      <c r="N220" s="265"/>
      <c r="O220" s="265"/>
      <c r="P220" s="265"/>
      <c r="Q220" s="265"/>
      <c r="R220" s="265"/>
      <c r="S220" s="265"/>
      <c r="T220" s="265"/>
      <c r="U220" s="265"/>
      <c r="V220" s="265"/>
      <c r="W220" s="265"/>
      <c r="X220" s="265"/>
      <c r="Y220" s="265"/>
      <c r="Z220" s="265"/>
    </row>
    <row r="221" spans="1:26" ht="15.75" customHeight="1">
      <c r="A221" s="662"/>
      <c r="B221" s="265"/>
      <c r="C221" s="265"/>
      <c r="D221" s="265"/>
      <c r="E221" s="265"/>
      <c r="F221" s="265"/>
      <c r="G221" s="265"/>
      <c r="H221" s="265"/>
      <c r="I221" s="265"/>
      <c r="J221" s="265"/>
      <c r="K221" s="265"/>
      <c r="L221" s="265"/>
      <c r="M221" s="265"/>
      <c r="N221" s="265"/>
      <c r="O221" s="265"/>
      <c r="P221" s="265"/>
      <c r="Q221" s="265"/>
      <c r="R221" s="265"/>
      <c r="S221" s="265"/>
      <c r="T221" s="265"/>
      <c r="U221" s="265"/>
      <c r="V221" s="265"/>
      <c r="W221" s="265"/>
      <c r="X221" s="265"/>
      <c r="Y221" s="265"/>
      <c r="Z221" s="265"/>
    </row>
    <row r="222" spans="1:26" ht="15.75" customHeight="1">
      <c r="A222" s="662"/>
      <c r="B222" s="265"/>
      <c r="C222" s="265"/>
      <c r="D222" s="265"/>
      <c r="E222" s="265"/>
      <c r="F222" s="265"/>
      <c r="G222" s="265"/>
      <c r="H222" s="265"/>
      <c r="I222" s="265"/>
      <c r="J222" s="265"/>
      <c r="K222" s="265"/>
      <c r="L222" s="265"/>
      <c r="M222" s="265"/>
      <c r="N222" s="265"/>
      <c r="O222" s="265"/>
      <c r="P222" s="265"/>
      <c r="Q222" s="265"/>
      <c r="R222" s="265"/>
      <c r="S222" s="265"/>
      <c r="T222" s="265"/>
      <c r="U222" s="265"/>
      <c r="V222" s="265"/>
      <c r="W222" s="265"/>
      <c r="X222" s="265"/>
      <c r="Y222" s="265"/>
      <c r="Z222" s="265"/>
    </row>
    <row r="223" spans="1:26" ht="15.75" customHeight="1">
      <c r="A223" s="662"/>
      <c r="B223" s="265"/>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c r="Z223" s="265"/>
    </row>
    <row r="224" spans="1:26" ht="15.75" customHeight="1">
      <c r="A224" s="662"/>
      <c r="B224" s="265"/>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c r="Y224" s="265"/>
      <c r="Z224" s="265"/>
    </row>
    <row r="225" spans="1:26" ht="15.75" customHeight="1">
      <c r="A225" s="662"/>
      <c r="B225" s="265"/>
      <c r="C225" s="265"/>
      <c r="D225" s="265"/>
      <c r="E225" s="265"/>
      <c r="F225" s="265"/>
      <c r="G225" s="265"/>
      <c r="H225" s="265"/>
      <c r="I225" s="265"/>
      <c r="J225" s="265"/>
      <c r="K225" s="265"/>
      <c r="L225" s="265"/>
      <c r="M225" s="265"/>
      <c r="N225" s="265"/>
      <c r="O225" s="265"/>
      <c r="P225" s="265"/>
      <c r="Q225" s="265"/>
      <c r="R225" s="265"/>
      <c r="S225" s="265"/>
      <c r="T225" s="265"/>
      <c r="U225" s="265"/>
      <c r="V225" s="265"/>
      <c r="W225" s="265"/>
      <c r="X225" s="265"/>
      <c r="Y225" s="265"/>
      <c r="Z225" s="265"/>
    </row>
    <row r="226" spans="1:26" ht="15.75" customHeight="1">
      <c r="A226" s="662"/>
      <c r="B226" s="265"/>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c r="Y226" s="265"/>
      <c r="Z226" s="265"/>
    </row>
    <row r="227" spans="1:26" ht="15.75" customHeight="1">
      <c r="A227" s="662"/>
      <c r="B227" s="265"/>
      <c r="C227" s="265"/>
      <c r="D227" s="265"/>
      <c r="E227" s="265"/>
      <c r="F227" s="265"/>
      <c r="G227" s="265"/>
      <c r="H227" s="265"/>
      <c r="I227" s="265"/>
      <c r="J227" s="265"/>
      <c r="K227" s="265"/>
      <c r="L227" s="265"/>
      <c r="M227" s="265"/>
      <c r="N227" s="265"/>
      <c r="O227" s="265"/>
      <c r="P227" s="265"/>
      <c r="Q227" s="265"/>
      <c r="R227" s="265"/>
      <c r="S227" s="265"/>
      <c r="T227" s="265"/>
      <c r="U227" s="265"/>
      <c r="V227" s="265"/>
      <c r="W227" s="265"/>
      <c r="X227" s="265"/>
      <c r="Y227" s="265"/>
      <c r="Z227" s="265"/>
    </row>
    <row r="228" spans="1:26" ht="15.75" customHeight="1">
      <c r="A228" s="662"/>
      <c r="B228" s="265"/>
      <c r="C228" s="265"/>
      <c r="D228" s="265"/>
      <c r="E228" s="265"/>
      <c r="F228" s="265"/>
      <c r="G228" s="265"/>
      <c r="H228" s="265"/>
      <c r="I228" s="265"/>
      <c r="J228" s="265"/>
      <c r="K228" s="265"/>
      <c r="L228" s="265"/>
      <c r="M228" s="265"/>
      <c r="N228" s="265"/>
      <c r="O228" s="265"/>
      <c r="P228" s="265"/>
      <c r="Q228" s="265"/>
      <c r="R228" s="265"/>
      <c r="S228" s="265"/>
      <c r="T228" s="265"/>
      <c r="U228" s="265"/>
      <c r="V228" s="265"/>
      <c r="W228" s="265"/>
      <c r="X228" s="265"/>
      <c r="Y228" s="265"/>
      <c r="Z228" s="265"/>
    </row>
    <row r="229" spans="1:26" ht="15.75" customHeight="1">
      <c r="A229" s="662"/>
      <c r="B229" s="265"/>
      <c r="C229" s="265"/>
      <c r="D229" s="265"/>
      <c r="E229" s="265"/>
      <c r="F229" s="265"/>
      <c r="G229" s="265"/>
      <c r="H229" s="265"/>
      <c r="I229" s="265"/>
      <c r="J229" s="265"/>
      <c r="K229" s="265"/>
      <c r="L229" s="265"/>
      <c r="M229" s="265"/>
      <c r="N229" s="265"/>
      <c r="O229" s="265"/>
      <c r="P229" s="265"/>
      <c r="Q229" s="265"/>
      <c r="R229" s="265"/>
      <c r="S229" s="265"/>
      <c r="T229" s="265"/>
      <c r="U229" s="265"/>
      <c r="V229" s="265"/>
      <c r="W229" s="265"/>
      <c r="X229" s="265"/>
      <c r="Y229" s="265"/>
      <c r="Z229" s="265"/>
    </row>
    <row r="230" spans="1:26" ht="15.75" customHeight="1">
      <c r="A230" s="662"/>
      <c r="B230" s="265"/>
      <c r="C230" s="265"/>
      <c r="D230" s="265"/>
      <c r="E230" s="265"/>
      <c r="F230" s="265"/>
      <c r="G230" s="265"/>
      <c r="H230" s="265"/>
      <c r="I230" s="265"/>
      <c r="J230" s="265"/>
      <c r="K230" s="265"/>
      <c r="L230" s="265"/>
      <c r="M230" s="265"/>
      <c r="N230" s="265"/>
      <c r="O230" s="265"/>
      <c r="P230" s="265"/>
      <c r="Q230" s="265"/>
      <c r="R230" s="265"/>
      <c r="S230" s="265"/>
      <c r="T230" s="265"/>
      <c r="U230" s="265"/>
      <c r="V230" s="265"/>
      <c r="W230" s="265"/>
      <c r="X230" s="265"/>
      <c r="Y230" s="265"/>
      <c r="Z230" s="265"/>
    </row>
    <row r="231" spans="1:26" ht="15.75" customHeight="1">
      <c r="A231" s="662"/>
      <c r="B231" s="265"/>
      <c r="C231" s="265"/>
      <c r="D231" s="265"/>
      <c r="E231" s="265"/>
      <c r="F231" s="265"/>
      <c r="G231" s="265"/>
      <c r="H231" s="265"/>
      <c r="I231" s="265"/>
      <c r="J231" s="265"/>
      <c r="K231" s="265"/>
      <c r="L231" s="265"/>
      <c r="M231" s="265"/>
      <c r="N231" s="265"/>
      <c r="O231" s="265"/>
      <c r="P231" s="265"/>
      <c r="Q231" s="265"/>
      <c r="R231" s="265"/>
      <c r="S231" s="265"/>
      <c r="T231" s="265"/>
      <c r="U231" s="265"/>
      <c r="V231" s="265"/>
      <c r="W231" s="265"/>
      <c r="X231" s="265"/>
      <c r="Y231" s="265"/>
      <c r="Z231" s="265"/>
    </row>
    <row r="232" spans="1:26" ht="15.75" customHeight="1">
      <c r="A232" s="662"/>
      <c r="B232" s="265"/>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c r="Y232" s="265"/>
      <c r="Z232" s="265"/>
    </row>
    <row r="233" spans="1:26" ht="15.75" customHeight="1">
      <c r="A233" s="662"/>
      <c r="B233" s="265"/>
      <c r="C233" s="265"/>
      <c r="D233" s="265"/>
      <c r="E233" s="265"/>
      <c r="F233" s="265"/>
      <c r="G233" s="265"/>
      <c r="H233" s="265"/>
      <c r="I233" s="265"/>
      <c r="J233" s="265"/>
      <c r="K233" s="265"/>
      <c r="L233" s="265"/>
      <c r="M233" s="265"/>
      <c r="N233" s="265"/>
      <c r="O233" s="265"/>
      <c r="P233" s="265"/>
      <c r="Q233" s="265"/>
      <c r="R233" s="265"/>
      <c r="S233" s="265"/>
      <c r="T233" s="265"/>
      <c r="U233" s="265"/>
      <c r="V233" s="265"/>
      <c r="W233" s="265"/>
      <c r="X233" s="265"/>
      <c r="Y233" s="265"/>
      <c r="Z233" s="265"/>
    </row>
    <row r="234" spans="1:26" ht="15.75" customHeight="1">
      <c r="A234" s="662"/>
      <c r="B234" s="265"/>
      <c r="C234" s="265"/>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row>
    <row r="235" spans="1:26" ht="15.75" customHeight="1">
      <c r="A235" s="662"/>
      <c r="B235" s="265"/>
      <c r="C235" s="265"/>
      <c r="D235" s="265"/>
      <c r="E235" s="265"/>
      <c r="F235" s="265"/>
      <c r="G235" s="265"/>
      <c r="H235" s="265"/>
      <c r="I235" s="265"/>
      <c r="J235" s="265"/>
      <c r="K235" s="265"/>
      <c r="L235" s="265"/>
      <c r="M235" s="265"/>
      <c r="N235" s="265"/>
      <c r="O235" s="265"/>
      <c r="P235" s="265"/>
      <c r="Q235" s="265"/>
      <c r="R235" s="265"/>
      <c r="S235" s="265"/>
      <c r="T235" s="265"/>
      <c r="U235" s="265"/>
      <c r="V235" s="265"/>
      <c r="W235" s="265"/>
      <c r="X235" s="265"/>
      <c r="Y235" s="265"/>
      <c r="Z235" s="265"/>
    </row>
    <row r="236" spans="1:26" ht="15.75" customHeight="1">
      <c r="A236" s="662"/>
      <c r="B236" s="265"/>
      <c r="C236" s="265"/>
      <c r="D236" s="265"/>
      <c r="E236" s="265"/>
      <c r="F236" s="265"/>
      <c r="G236" s="265"/>
      <c r="H236" s="265"/>
      <c r="I236" s="265"/>
      <c r="J236" s="265"/>
      <c r="K236" s="265"/>
      <c r="L236" s="265"/>
      <c r="M236" s="265"/>
      <c r="N236" s="265"/>
      <c r="O236" s="265"/>
      <c r="P236" s="265"/>
      <c r="Q236" s="265"/>
      <c r="R236" s="265"/>
      <c r="S236" s="265"/>
      <c r="T236" s="265"/>
      <c r="U236" s="265"/>
      <c r="V236" s="265"/>
      <c r="W236" s="265"/>
      <c r="X236" s="265"/>
      <c r="Y236" s="265"/>
      <c r="Z236" s="265"/>
    </row>
    <row r="237" spans="1:26" ht="15.75" customHeight="1">
      <c r="A237" s="662"/>
      <c r="B237" s="265"/>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c r="Y237" s="265"/>
      <c r="Z237" s="265"/>
    </row>
    <row r="238" spans="1:26" ht="15.75" customHeight="1">
      <c r="A238" s="662"/>
      <c r="B238" s="265"/>
      <c r="C238" s="265"/>
      <c r="D238" s="265"/>
      <c r="E238" s="265"/>
      <c r="F238" s="265"/>
      <c r="G238" s="265"/>
      <c r="H238" s="265"/>
      <c r="I238" s="265"/>
      <c r="J238" s="265"/>
      <c r="K238" s="265"/>
      <c r="L238" s="265"/>
      <c r="M238" s="265"/>
      <c r="N238" s="265"/>
      <c r="O238" s="265"/>
      <c r="P238" s="265"/>
      <c r="Q238" s="265"/>
      <c r="R238" s="265"/>
      <c r="S238" s="265"/>
      <c r="T238" s="265"/>
      <c r="U238" s="265"/>
      <c r="V238" s="265"/>
      <c r="W238" s="265"/>
      <c r="X238" s="265"/>
      <c r="Y238" s="265"/>
      <c r="Z238" s="265"/>
    </row>
    <row r="239" spans="1:26" ht="15.75" customHeight="1">
      <c r="A239" s="662"/>
      <c r="B239" s="265"/>
      <c r="C239" s="265"/>
      <c r="D239" s="265"/>
      <c r="E239" s="265"/>
      <c r="F239" s="265"/>
      <c r="G239" s="265"/>
      <c r="H239" s="265"/>
      <c r="I239" s="265"/>
      <c r="J239" s="265"/>
      <c r="K239" s="265"/>
      <c r="L239" s="265"/>
      <c r="M239" s="265"/>
      <c r="N239" s="265"/>
      <c r="O239" s="265"/>
      <c r="P239" s="265"/>
      <c r="Q239" s="265"/>
      <c r="R239" s="265"/>
      <c r="S239" s="265"/>
      <c r="T239" s="265"/>
      <c r="U239" s="265"/>
      <c r="V239" s="265"/>
      <c r="W239" s="265"/>
      <c r="X239" s="265"/>
      <c r="Y239" s="265"/>
      <c r="Z239" s="265"/>
    </row>
    <row r="240" spans="1:26" ht="15.75" customHeight="1">
      <c r="A240" s="662"/>
      <c r="B240" s="265"/>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c r="Y240" s="265"/>
      <c r="Z240" s="265"/>
    </row>
    <row r="241" spans="1:26" ht="15.75" customHeight="1">
      <c r="A241" s="662"/>
      <c r="B241" s="265"/>
      <c r="C241" s="265"/>
      <c r="D241" s="265"/>
      <c r="E241" s="265"/>
      <c r="F241" s="265"/>
      <c r="G241" s="265"/>
      <c r="H241" s="265"/>
      <c r="I241" s="265"/>
      <c r="J241" s="265"/>
      <c r="K241" s="265"/>
      <c r="L241" s="265"/>
      <c r="M241" s="265"/>
      <c r="N241" s="265"/>
      <c r="O241" s="265"/>
      <c r="P241" s="265"/>
      <c r="Q241" s="265"/>
      <c r="R241" s="265"/>
      <c r="S241" s="265"/>
      <c r="T241" s="265"/>
      <c r="U241" s="265"/>
      <c r="V241" s="265"/>
      <c r="W241" s="265"/>
      <c r="X241" s="265"/>
      <c r="Y241" s="265"/>
      <c r="Z241" s="265"/>
    </row>
    <row r="242" spans="1:26" ht="15.75" customHeight="1">
      <c r="A242" s="662"/>
      <c r="B242" s="265"/>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c r="Y242" s="265"/>
      <c r="Z242" s="265"/>
    </row>
    <row r="243" spans="1:26" ht="15.75" customHeight="1">
      <c r="A243" s="662"/>
      <c r="B243" s="265"/>
      <c r="C243" s="265"/>
      <c r="D243" s="265"/>
      <c r="E243" s="265"/>
      <c r="F243" s="265"/>
      <c r="G243" s="265"/>
      <c r="H243" s="265"/>
      <c r="I243" s="265"/>
      <c r="J243" s="265"/>
      <c r="K243" s="265"/>
      <c r="L243" s="265"/>
      <c r="M243" s="265"/>
      <c r="N243" s="265"/>
      <c r="O243" s="265"/>
      <c r="P243" s="265"/>
      <c r="Q243" s="265"/>
      <c r="R243" s="265"/>
      <c r="S243" s="265"/>
      <c r="T243" s="265"/>
      <c r="U243" s="265"/>
      <c r="V243" s="265"/>
      <c r="W243" s="265"/>
      <c r="X243" s="265"/>
      <c r="Y243" s="265"/>
      <c r="Z243" s="265"/>
    </row>
    <row r="244" spans="1:26" ht="15.75" customHeight="1">
      <c r="A244" s="662"/>
      <c r="B244" s="265"/>
      <c r="C244" s="265"/>
      <c r="D244" s="265"/>
      <c r="E244" s="265"/>
      <c r="F244" s="265"/>
      <c r="G244" s="265"/>
      <c r="H244" s="265"/>
      <c r="I244" s="265"/>
      <c r="J244" s="265"/>
      <c r="K244" s="265"/>
      <c r="L244" s="265"/>
      <c r="M244" s="265"/>
      <c r="N244" s="265"/>
      <c r="O244" s="265"/>
      <c r="P244" s="265"/>
      <c r="Q244" s="265"/>
      <c r="R244" s="265"/>
      <c r="S244" s="265"/>
      <c r="T244" s="265"/>
      <c r="U244" s="265"/>
      <c r="V244" s="265"/>
      <c r="W244" s="265"/>
      <c r="X244" s="265"/>
      <c r="Y244" s="265"/>
      <c r="Z244" s="265"/>
    </row>
    <row r="245" spans="1:26" ht="15.75" customHeight="1">
      <c r="A245" s="662"/>
      <c r="B245" s="265"/>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c r="Y245" s="265"/>
      <c r="Z245" s="265"/>
    </row>
    <row r="246" spans="1:26" ht="15.75" customHeight="1">
      <c r="A246" s="662"/>
      <c r="B246" s="265"/>
      <c r="C246" s="265"/>
      <c r="D246" s="265"/>
      <c r="E246" s="265"/>
      <c r="F246" s="265"/>
      <c r="G246" s="265"/>
      <c r="H246" s="265"/>
      <c r="I246" s="265"/>
      <c r="J246" s="265"/>
      <c r="K246" s="265"/>
      <c r="L246" s="265"/>
      <c r="M246" s="265"/>
      <c r="N246" s="265"/>
      <c r="O246" s="265"/>
      <c r="P246" s="265"/>
      <c r="Q246" s="265"/>
      <c r="R246" s="265"/>
      <c r="S246" s="265"/>
      <c r="T246" s="265"/>
      <c r="U246" s="265"/>
      <c r="V246" s="265"/>
      <c r="W246" s="265"/>
      <c r="X246" s="265"/>
      <c r="Y246" s="265"/>
      <c r="Z246" s="265"/>
    </row>
    <row r="247" spans="1:26" ht="15.75" customHeight="1">
      <c r="A247" s="662"/>
      <c r="B247" s="265"/>
      <c r="C247" s="265"/>
      <c r="D247" s="265"/>
      <c r="E247" s="265"/>
      <c r="F247" s="265"/>
      <c r="G247" s="265"/>
      <c r="H247" s="265"/>
      <c r="I247" s="265"/>
      <c r="J247" s="265"/>
      <c r="K247" s="265"/>
      <c r="L247" s="265"/>
      <c r="M247" s="265"/>
      <c r="N247" s="265"/>
      <c r="O247" s="265"/>
      <c r="P247" s="265"/>
      <c r="Q247" s="265"/>
      <c r="R247" s="265"/>
      <c r="S247" s="265"/>
      <c r="T247" s="265"/>
      <c r="U247" s="265"/>
      <c r="V247" s="265"/>
      <c r="W247" s="265"/>
      <c r="X247" s="265"/>
      <c r="Y247" s="265"/>
      <c r="Z247" s="265"/>
    </row>
    <row r="248" spans="1:26" ht="15.75" customHeight="1">
      <c r="A248" s="662"/>
      <c r="B248" s="265"/>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c r="Y248" s="265"/>
      <c r="Z248" s="265"/>
    </row>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horizontalCentered="1" gridLines="1"/>
  <pageMargins left="0.7" right="0.7" top="0.75" bottom="0.75" header="0" footer="0"/>
  <pageSetup fitToHeight="0" pageOrder="overThenDown" orientation="landscape" cellComments="atEnd"/>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900FF"/>
    <outlinePr summaryRight="0"/>
    <pageSetUpPr fitToPage="1"/>
  </sheetPr>
  <dimension ref="A1:AI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 customHeight="1" outlineLevelCol="1"/>
  <cols>
    <col min="1" max="1" width="37.140625" customWidth="1"/>
    <col min="2" max="2" width="15" customWidth="1"/>
    <col min="3" max="3" width="15.7109375" customWidth="1"/>
    <col min="4" max="4" width="8.28515625" customWidth="1"/>
    <col min="5" max="5" width="11.42578125" customWidth="1" outlineLevel="1"/>
    <col min="6" max="6" width="12.42578125" customWidth="1"/>
    <col min="7" max="7" width="12.28515625" customWidth="1"/>
    <col min="8" max="8" width="6.85546875" customWidth="1"/>
    <col min="9" max="9" width="9.42578125" customWidth="1"/>
    <col min="10" max="10" width="12.5703125" customWidth="1"/>
    <col min="11" max="11" width="8.42578125" customWidth="1"/>
    <col min="12" max="12" width="25" customWidth="1"/>
    <col min="13" max="13" width="9" customWidth="1"/>
    <col min="14" max="14" width="17.42578125" customWidth="1"/>
    <col min="15" max="15" width="19.28515625" customWidth="1"/>
    <col min="16" max="16" width="15.7109375" customWidth="1"/>
    <col min="17" max="17" width="14.85546875" customWidth="1"/>
    <col min="18" max="18" width="13.85546875" customWidth="1"/>
    <col min="19" max="19" width="18" customWidth="1"/>
    <col min="20" max="20" width="39.5703125" customWidth="1"/>
    <col min="21" max="21" width="28.7109375" customWidth="1"/>
    <col min="22" max="22" width="37.140625" customWidth="1"/>
    <col min="23" max="23" width="27.85546875" customWidth="1"/>
    <col min="24" max="24" width="31" customWidth="1"/>
    <col min="25" max="25" width="21" customWidth="1"/>
    <col min="26" max="26" width="19.85546875" customWidth="1"/>
    <col min="27" max="27" width="256.28515625" customWidth="1"/>
    <col min="29" max="29" width="20" customWidth="1"/>
  </cols>
  <sheetData>
    <row r="1" spans="1:35" ht="15.75" customHeight="1">
      <c r="A1" s="941"/>
      <c r="B1" s="942" t="s">
        <v>11918</v>
      </c>
      <c r="C1" s="943"/>
      <c r="D1" s="943"/>
      <c r="E1" s="943"/>
      <c r="F1" s="943"/>
      <c r="G1" s="943"/>
      <c r="H1" s="943"/>
      <c r="I1" s="944"/>
      <c r="J1" s="945"/>
      <c r="K1" s="943"/>
      <c r="L1" s="943"/>
      <c r="M1" s="943"/>
      <c r="N1" s="943"/>
      <c r="O1" s="943"/>
      <c r="P1" s="943"/>
      <c r="Q1" s="946"/>
      <c r="R1" s="943"/>
      <c r="S1" s="943"/>
      <c r="T1" s="947"/>
      <c r="U1" s="947"/>
      <c r="V1" s="947"/>
      <c r="W1" s="943"/>
      <c r="X1" s="943"/>
      <c r="Y1" s="943"/>
      <c r="Z1" s="943"/>
      <c r="AA1" s="943"/>
      <c r="AB1" s="943"/>
      <c r="AC1" s="943"/>
      <c r="AD1" s="943"/>
      <c r="AE1" s="943"/>
      <c r="AF1" s="943"/>
      <c r="AG1" s="943"/>
      <c r="AH1" s="943"/>
      <c r="AI1" s="943"/>
    </row>
    <row r="2" spans="1:35" ht="15.75" customHeight="1">
      <c r="A2" s="948" t="s">
        <v>11919</v>
      </c>
      <c r="B2" s="949" t="s">
        <v>9087</v>
      </c>
      <c r="C2" s="949" t="s">
        <v>4289</v>
      </c>
      <c r="D2" s="949" t="s">
        <v>11920</v>
      </c>
      <c r="E2" s="949" t="s">
        <v>11152</v>
      </c>
      <c r="F2" s="949" t="s">
        <v>11921</v>
      </c>
      <c r="G2" s="949" t="s">
        <v>11922</v>
      </c>
      <c r="H2" s="949"/>
      <c r="I2" s="950" t="s">
        <v>11923</v>
      </c>
      <c r="J2" s="951" t="s">
        <v>11801</v>
      </c>
      <c r="K2" s="949" t="s">
        <v>11924</v>
      </c>
      <c r="L2" s="949" t="s">
        <v>11925</v>
      </c>
      <c r="M2" s="949" t="s">
        <v>11926</v>
      </c>
      <c r="N2" s="949" t="s">
        <v>11155</v>
      </c>
      <c r="O2" s="949" t="s">
        <v>11156</v>
      </c>
      <c r="P2" s="949" t="s">
        <v>11159</v>
      </c>
      <c r="Q2" s="952" t="s">
        <v>11160</v>
      </c>
      <c r="R2" s="949" t="s">
        <v>11927</v>
      </c>
      <c r="S2" s="949" t="s">
        <v>11928</v>
      </c>
      <c r="T2" s="953" t="s">
        <v>11929</v>
      </c>
      <c r="U2" s="953" t="s">
        <v>11930</v>
      </c>
      <c r="V2" s="953" t="s">
        <v>11931</v>
      </c>
      <c r="W2" s="949" t="s">
        <v>11932</v>
      </c>
      <c r="X2" s="949" t="s">
        <v>11933</v>
      </c>
      <c r="Y2" s="949" t="s">
        <v>11934</v>
      </c>
      <c r="Z2" s="949" t="s">
        <v>11935</v>
      </c>
      <c r="AA2" s="949" t="s">
        <v>11936</v>
      </c>
      <c r="AB2" s="949" t="s">
        <v>11937</v>
      </c>
      <c r="AC2" s="949" t="s">
        <v>11938</v>
      </c>
      <c r="AD2" s="949" t="s">
        <v>11939</v>
      </c>
      <c r="AE2" s="949" t="s">
        <v>11940</v>
      </c>
      <c r="AF2" s="949" t="s">
        <v>11941</v>
      </c>
      <c r="AG2" s="949" t="s">
        <v>11942</v>
      </c>
      <c r="AH2" s="949" t="s">
        <v>11943</v>
      </c>
      <c r="AI2" s="949"/>
    </row>
    <row r="3" spans="1:35" ht="15.75" customHeight="1">
      <c r="A3" s="954" t="s">
        <v>11944</v>
      </c>
      <c r="B3" s="955" t="s">
        <v>3521</v>
      </c>
      <c r="C3" s="955" t="s">
        <v>2662</v>
      </c>
      <c r="D3" s="955" t="s">
        <v>11945</v>
      </c>
      <c r="E3" s="956">
        <v>3200121017</v>
      </c>
      <c r="F3" s="955" t="s">
        <v>11946</v>
      </c>
      <c r="G3" s="956">
        <v>24</v>
      </c>
      <c r="H3" s="956"/>
      <c r="I3" s="957">
        <v>0.99</v>
      </c>
      <c r="J3" s="955"/>
      <c r="K3" s="956">
        <v>3</v>
      </c>
      <c r="L3" s="955"/>
      <c r="M3" s="955"/>
      <c r="N3" s="955" t="s">
        <v>11947</v>
      </c>
      <c r="O3" s="955"/>
      <c r="P3" s="955" t="s">
        <v>11948</v>
      </c>
      <c r="Q3" s="955" t="s">
        <v>11948</v>
      </c>
      <c r="R3" s="956">
        <v>255</v>
      </c>
      <c r="S3" s="955" t="s">
        <v>11949</v>
      </c>
      <c r="T3" s="958"/>
      <c r="U3" s="958" t="s">
        <v>1228</v>
      </c>
      <c r="V3" s="959">
        <v>52099</v>
      </c>
      <c r="W3" s="955"/>
      <c r="X3" s="955"/>
      <c r="Y3" s="955"/>
      <c r="Z3" s="955"/>
      <c r="AA3" s="955"/>
      <c r="AB3" s="955"/>
      <c r="AC3" s="955" t="s">
        <v>11950</v>
      </c>
      <c r="AD3" s="955" t="s">
        <v>11951</v>
      </c>
      <c r="AE3" s="955" t="s">
        <v>11952</v>
      </c>
      <c r="AF3" s="955" t="s">
        <v>11951</v>
      </c>
      <c r="AG3" s="960" t="s">
        <v>11953</v>
      </c>
      <c r="AH3" s="955"/>
      <c r="AI3" s="955"/>
    </row>
    <row r="4" spans="1:35" ht="15.75" customHeight="1">
      <c r="A4" s="954" t="s">
        <v>11954</v>
      </c>
      <c r="B4" s="955" t="s">
        <v>3525</v>
      </c>
      <c r="C4" s="955" t="s">
        <v>2662</v>
      </c>
      <c r="D4" s="955" t="s">
        <v>11945</v>
      </c>
      <c r="E4" s="956">
        <v>3200121019</v>
      </c>
      <c r="F4" s="955" t="s">
        <v>11955</v>
      </c>
      <c r="G4" s="956">
        <v>12</v>
      </c>
      <c r="H4" s="956"/>
      <c r="I4" s="957">
        <v>0.73</v>
      </c>
      <c r="J4" s="961">
        <v>0.45200000000000001</v>
      </c>
      <c r="K4" s="956">
        <v>3</v>
      </c>
      <c r="L4" s="962" t="s">
        <v>11925</v>
      </c>
      <c r="M4" s="955" t="s">
        <v>13</v>
      </c>
      <c r="N4" s="955" t="s">
        <v>11956</v>
      </c>
      <c r="O4" s="955"/>
      <c r="P4" s="955" t="s">
        <v>11948</v>
      </c>
      <c r="Q4" s="955" t="s">
        <v>11948</v>
      </c>
      <c r="R4" s="956">
        <v>150</v>
      </c>
      <c r="S4" s="955" t="s">
        <v>11957</v>
      </c>
      <c r="T4" s="958"/>
      <c r="U4" s="958" t="s">
        <v>2232</v>
      </c>
      <c r="V4" s="959">
        <v>51607</v>
      </c>
      <c r="W4" s="955"/>
      <c r="X4" s="955"/>
      <c r="Y4" s="955"/>
      <c r="Z4" s="955"/>
      <c r="AA4" s="955"/>
      <c r="AB4" s="955"/>
      <c r="AC4" s="955" t="s">
        <v>11958</v>
      </c>
      <c r="AD4" s="955" t="s">
        <v>11959</v>
      </c>
      <c r="AE4" s="955" t="s">
        <v>11960</v>
      </c>
      <c r="AF4" s="955" t="s">
        <v>11961</v>
      </c>
      <c r="AG4" s="960" t="s">
        <v>11962</v>
      </c>
      <c r="AH4" s="955"/>
      <c r="AI4" s="955"/>
    </row>
    <row r="5" spans="1:35" ht="15.75" customHeight="1">
      <c r="A5" s="954" t="s">
        <v>3046</v>
      </c>
      <c r="B5" s="955" t="s">
        <v>3534</v>
      </c>
      <c r="C5" s="955" t="s">
        <v>2667</v>
      </c>
      <c r="D5" s="955" t="s">
        <v>11963</v>
      </c>
      <c r="E5" s="956">
        <v>3200332020</v>
      </c>
      <c r="F5" s="955" t="s">
        <v>11964</v>
      </c>
      <c r="G5" s="956">
        <v>32</v>
      </c>
      <c r="H5" s="956"/>
      <c r="I5" s="957">
        <v>0.88</v>
      </c>
      <c r="J5" s="961">
        <v>7.0000000000000001E-3</v>
      </c>
      <c r="K5" s="956">
        <v>3</v>
      </c>
      <c r="L5" s="955" t="s">
        <v>2232</v>
      </c>
      <c r="M5" s="955"/>
      <c r="N5" s="955" t="s">
        <v>11947</v>
      </c>
      <c r="O5" s="955" t="s">
        <v>11947</v>
      </c>
      <c r="P5" s="955"/>
      <c r="Q5" s="955"/>
      <c r="R5" s="956">
        <v>293</v>
      </c>
      <c r="S5" s="955" t="s">
        <v>11965</v>
      </c>
      <c r="T5" s="958"/>
      <c r="U5" s="958" t="s">
        <v>1228</v>
      </c>
      <c r="V5" s="959">
        <v>55808</v>
      </c>
      <c r="W5" s="955"/>
      <c r="X5" s="955"/>
      <c r="Y5" s="955"/>
      <c r="Z5" s="955"/>
      <c r="AA5" s="955"/>
      <c r="AB5" s="955"/>
      <c r="AC5" s="955" t="s">
        <v>11966</v>
      </c>
      <c r="AD5" s="955" t="s">
        <v>11967</v>
      </c>
      <c r="AE5" s="955" t="s">
        <v>11968</v>
      </c>
      <c r="AF5" s="955" t="s">
        <v>11969</v>
      </c>
      <c r="AG5" s="963" t="s">
        <v>11970</v>
      </c>
      <c r="AH5" s="955"/>
      <c r="AI5" s="955"/>
    </row>
    <row r="6" spans="1:35" ht="15.75" customHeight="1">
      <c r="A6" s="954" t="s">
        <v>11971</v>
      </c>
      <c r="B6" s="955" t="s">
        <v>3536</v>
      </c>
      <c r="C6" s="955" t="s">
        <v>2667</v>
      </c>
      <c r="D6" s="955" t="s">
        <v>11963</v>
      </c>
      <c r="E6" s="955"/>
      <c r="F6" s="955"/>
      <c r="G6" s="957"/>
      <c r="H6" s="957"/>
      <c r="I6" s="955"/>
      <c r="J6" s="955" t="s">
        <v>11972</v>
      </c>
      <c r="K6" s="956">
        <v>3</v>
      </c>
      <c r="L6" s="955" t="s">
        <v>2232</v>
      </c>
      <c r="M6" s="958"/>
      <c r="N6" s="960" t="s">
        <v>11973</v>
      </c>
      <c r="O6" s="955"/>
      <c r="P6" s="955"/>
      <c r="Q6" s="955"/>
      <c r="R6" s="955"/>
      <c r="S6" s="955"/>
      <c r="T6" s="955"/>
      <c r="U6" s="955" t="s">
        <v>3650</v>
      </c>
      <c r="V6" s="955"/>
      <c r="W6" s="955"/>
      <c r="X6" s="955"/>
      <c r="Y6" s="955"/>
      <c r="Z6" s="955"/>
      <c r="AA6" s="955"/>
      <c r="AB6" s="955"/>
      <c r="AC6" s="955" t="s">
        <v>11974</v>
      </c>
      <c r="AD6" s="955" t="s">
        <v>11975</v>
      </c>
      <c r="AE6" s="955" t="s">
        <v>11976</v>
      </c>
      <c r="AF6" s="955" t="s">
        <v>11977</v>
      </c>
      <c r="AG6" s="960" t="s">
        <v>11978</v>
      </c>
      <c r="AH6" s="955"/>
      <c r="AI6" s="955"/>
    </row>
    <row r="7" spans="1:35" ht="15.75" customHeight="1">
      <c r="A7" s="954" t="s">
        <v>11979</v>
      </c>
      <c r="B7" s="955" t="s">
        <v>3536</v>
      </c>
      <c r="C7" s="955" t="s">
        <v>2667</v>
      </c>
      <c r="D7" s="955" t="s">
        <v>11945</v>
      </c>
      <c r="E7" s="956">
        <v>3200321021</v>
      </c>
      <c r="F7" s="955" t="s">
        <v>11980</v>
      </c>
      <c r="G7" s="956">
        <v>16</v>
      </c>
      <c r="H7" s="956"/>
      <c r="I7" s="957">
        <v>0.91</v>
      </c>
      <c r="J7" s="961">
        <v>0.13900000000000001</v>
      </c>
      <c r="K7" s="956">
        <v>3</v>
      </c>
      <c r="L7" s="955" t="s">
        <v>2232</v>
      </c>
      <c r="M7" s="955" t="s">
        <v>3535</v>
      </c>
      <c r="N7" s="955"/>
      <c r="O7" s="955"/>
      <c r="P7" s="955"/>
      <c r="Q7" s="955"/>
      <c r="R7" s="956">
        <v>247</v>
      </c>
      <c r="S7" s="955" t="s">
        <v>11981</v>
      </c>
      <c r="T7" s="958"/>
      <c r="U7" s="958"/>
      <c r="V7" s="959">
        <v>55984</v>
      </c>
      <c r="W7" s="955"/>
      <c r="X7" s="955" t="s">
        <v>11982</v>
      </c>
      <c r="Y7" s="955"/>
      <c r="Z7" s="955"/>
      <c r="AA7" s="955"/>
      <c r="AB7" s="955"/>
      <c r="AC7" s="955" t="s">
        <v>11983</v>
      </c>
      <c r="AD7" s="955" t="s">
        <v>11984</v>
      </c>
      <c r="AE7" s="955" t="s">
        <v>11985</v>
      </c>
      <c r="AF7" s="955" t="s">
        <v>11986</v>
      </c>
      <c r="AG7" s="960" t="s">
        <v>11987</v>
      </c>
      <c r="AH7" s="955"/>
      <c r="AI7" s="955"/>
    </row>
    <row r="8" spans="1:35" ht="15.75" customHeight="1">
      <c r="A8" s="954" t="s">
        <v>11988</v>
      </c>
      <c r="B8" s="955" t="s">
        <v>3529</v>
      </c>
      <c r="C8" s="955" t="s">
        <v>2665</v>
      </c>
      <c r="D8" s="955" t="s">
        <v>11945</v>
      </c>
      <c r="E8" s="956">
        <v>3200421022</v>
      </c>
      <c r="F8" s="955" t="s">
        <v>11989</v>
      </c>
      <c r="G8" s="956">
        <v>25</v>
      </c>
      <c r="H8" s="956"/>
      <c r="I8" s="957">
        <v>0.86</v>
      </c>
      <c r="J8" s="955"/>
      <c r="K8" s="956">
        <v>3</v>
      </c>
      <c r="L8" s="955" t="s">
        <v>2232</v>
      </c>
      <c r="M8" s="955"/>
      <c r="N8" s="955" t="s">
        <v>11990</v>
      </c>
      <c r="O8" s="955"/>
      <c r="P8" s="955"/>
      <c r="Q8" s="955"/>
      <c r="R8" s="956">
        <v>182</v>
      </c>
      <c r="S8" s="955" t="s">
        <v>11991</v>
      </c>
      <c r="T8" s="958"/>
      <c r="U8" s="958" t="s">
        <v>1228</v>
      </c>
      <c r="V8" s="959">
        <v>53615</v>
      </c>
      <c r="W8" s="955"/>
      <c r="X8" s="955" t="s">
        <v>11992</v>
      </c>
      <c r="Y8" s="955"/>
      <c r="Z8" s="955"/>
      <c r="AA8" s="955"/>
      <c r="AB8" s="955"/>
      <c r="AC8" s="955" t="s">
        <v>11993</v>
      </c>
      <c r="AD8" s="955" t="s">
        <v>11994</v>
      </c>
      <c r="AE8" s="955" t="s">
        <v>11995</v>
      </c>
      <c r="AF8" s="955" t="s">
        <v>11996</v>
      </c>
      <c r="AG8" s="963" t="s">
        <v>11997</v>
      </c>
      <c r="AH8" s="955"/>
      <c r="AI8" s="955"/>
    </row>
    <row r="9" spans="1:35" ht="15.75" customHeight="1">
      <c r="A9" s="954" t="s">
        <v>2672</v>
      </c>
      <c r="B9" s="955" t="s">
        <v>3547</v>
      </c>
      <c r="C9" s="955" t="s">
        <v>2671</v>
      </c>
      <c r="D9" s="955" t="s">
        <v>11963</v>
      </c>
      <c r="E9" s="956">
        <v>3200531034</v>
      </c>
      <c r="F9" s="955" t="s">
        <v>11998</v>
      </c>
      <c r="G9" s="956">
        <v>27</v>
      </c>
      <c r="H9" s="956"/>
      <c r="I9" s="957">
        <v>0.91</v>
      </c>
      <c r="J9" s="957">
        <v>0</v>
      </c>
      <c r="K9" s="956">
        <v>2</v>
      </c>
      <c r="L9" s="955"/>
      <c r="M9" s="955"/>
      <c r="N9" s="955"/>
      <c r="O9" s="955"/>
      <c r="P9" s="955"/>
      <c r="Q9" s="955"/>
      <c r="R9" s="955"/>
      <c r="S9" s="958" t="s">
        <v>11999</v>
      </c>
      <c r="T9" s="958"/>
      <c r="U9" s="958" t="s">
        <v>1228</v>
      </c>
      <c r="V9" s="959">
        <v>59182</v>
      </c>
      <c r="W9" s="955"/>
      <c r="X9" s="955" t="s">
        <v>12000</v>
      </c>
      <c r="Y9" s="955"/>
      <c r="Z9" s="955"/>
      <c r="AA9" s="955" t="s">
        <v>12001</v>
      </c>
      <c r="AB9" s="955"/>
      <c r="AC9" s="960" t="s">
        <v>12002</v>
      </c>
      <c r="AD9" s="955"/>
      <c r="AE9" s="955"/>
      <c r="AF9" s="955"/>
      <c r="AG9" s="963" t="s">
        <v>12003</v>
      </c>
      <c r="AH9" s="955"/>
      <c r="AI9" s="955"/>
    </row>
    <row r="10" spans="1:35" ht="15.75" customHeight="1">
      <c r="A10" s="954" t="s">
        <v>12004</v>
      </c>
      <c r="B10" s="955" t="s">
        <v>3541</v>
      </c>
      <c r="C10" s="955" t="s">
        <v>2671</v>
      </c>
      <c r="D10" s="955" t="s">
        <v>11963</v>
      </c>
      <c r="E10" s="956">
        <v>3200511028</v>
      </c>
      <c r="F10" s="955" t="s">
        <v>12005</v>
      </c>
      <c r="G10" s="956">
        <v>33</v>
      </c>
      <c r="H10" s="956"/>
      <c r="I10" s="957">
        <v>0.95</v>
      </c>
      <c r="J10" s="961">
        <v>3.7999999999999999E-2</v>
      </c>
      <c r="K10" s="956">
        <v>2</v>
      </c>
      <c r="L10" s="955"/>
      <c r="M10" s="955"/>
      <c r="N10" s="955" t="s">
        <v>12006</v>
      </c>
      <c r="O10" s="955"/>
      <c r="P10" s="955"/>
      <c r="Q10" s="955"/>
      <c r="R10" s="955"/>
      <c r="S10" s="955" t="s">
        <v>12007</v>
      </c>
      <c r="T10" s="958"/>
      <c r="U10" s="958" t="s">
        <v>1228</v>
      </c>
      <c r="V10" s="959">
        <v>62244</v>
      </c>
      <c r="W10" s="955"/>
      <c r="X10" s="955"/>
      <c r="Y10" s="955"/>
      <c r="Z10" s="959">
        <v>9000</v>
      </c>
      <c r="AA10" s="955"/>
      <c r="AB10" s="955"/>
      <c r="AC10" s="955" t="s">
        <v>12008</v>
      </c>
      <c r="AD10" s="955" t="s">
        <v>12009</v>
      </c>
      <c r="AE10" s="955" t="s">
        <v>12008</v>
      </c>
      <c r="AF10" s="955" t="s">
        <v>12009</v>
      </c>
      <c r="AG10" s="963" t="s">
        <v>12010</v>
      </c>
      <c r="AH10" s="955"/>
      <c r="AI10" s="955"/>
    </row>
    <row r="11" spans="1:35" ht="15.75" customHeight="1">
      <c r="A11" s="954" t="s">
        <v>12011</v>
      </c>
      <c r="B11" s="955" t="s">
        <v>3547</v>
      </c>
      <c r="C11" s="955" t="s">
        <v>2671</v>
      </c>
      <c r="D11" s="955" t="s">
        <v>11963</v>
      </c>
      <c r="E11" s="956">
        <v>3200512035</v>
      </c>
      <c r="F11" s="955" t="s">
        <v>12012</v>
      </c>
      <c r="G11" s="956">
        <v>10</v>
      </c>
      <c r="H11" s="956"/>
      <c r="I11" s="957">
        <v>0.87</v>
      </c>
      <c r="J11" s="957">
        <v>0</v>
      </c>
      <c r="K11" s="955"/>
      <c r="L11" s="955"/>
      <c r="M11" s="955"/>
      <c r="N11" s="955"/>
      <c r="O11" s="955"/>
      <c r="P11" s="955"/>
      <c r="Q11" s="955"/>
      <c r="R11" s="955"/>
      <c r="S11" s="955" t="s">
        <v>12013</v>
      </c>
      <c r="T11" s="958"/>
      <c r="U11" s="958" t="s">
        <v>2232</v>
      </c>
      <c r="V11" s="959">
        <v>65401</v>
      </c>
      <c r="W11" s="955"/>
      <c r="X11" s="955" t="s">
        <v>12014</v>
      </c>
      <c r="Y11" s="955"/>
      <c r="Z11" s="955"/>
      <c r="AA11" s="955"/>
      <c r="AB11" s="955"/>
      <c r="AC11" s="955"/>
      <c r="AD11" s="955"/>
      <c r="AE11" s="955"/>
      <c r="AF11" s="955"/>
      <c r="AG11" s="964" t="s">
        <v>12015</v>
      </c>
      <c r="AH11" s="955"/>
      <c r="AI11" s="955"/>
    </row>
    <row r="12" spans="1:35" ht="15.75" customHeight="1">
      <c r="A12" s="954" t="s">
        <v>12016</v>
      </c>
      <c r="B12" s="955" t="s">
        <v>3541</v>
      </c>
      <c r="C12" s="955" t="s">
        <v>2671</v>
      </c>
      <c r="D12" s="955" t="s">
        <v>11963</v>
      </c>
      <c r="E12" s="956">
        <v>3200412029</v>
      </c>
      <c r="F12" s="955"/>
      <c r="G12" s="956">
        <v>8</v>
      </c>
      <c r="H12" s="956"/>
      <c r="I12" s="957">
        <v>0.88</v>
      </c>
      <c r="J12" s="965"/>
      <c r="K12" s="956">
        <v>3</v>
      </c>
      <c r="L12" s="955" t="s">
        <v>2232</v>
      </c>
      <c r="M12" s="955"/>
      <c r="N12" s="955"/>
      <c r="O12" s="955"/>
      <c r="P12" s="955"/>
      <c r="Q12" s="955"/>
      <c r="R12" s="955"/>
      <c r="S12" s="955"/>
      <c r="T12" s="958" t="s">
        <v>1228</v>
      </c>
      <c r="U12" s="958" t="s">
        <v>2232</v>
      </c>
      <c r="V12" s="959">
        <v>59522</v>
      </c>
      <c r="W12" s="955"/>
      <c r="X12" s="955" t="s">
        <v>12017</v>
      </c>
      <c r="Y12" s="955"/>
      <c r="Z12" s="955" t="s">
        <v>12018</v>
      </c>
      <c r="AA12" s="955" t="s">
        <v>12019</v>
      </c>
      <c r="AB12" s="955"/>
      <c r="AC12" s="955" t="s">
        <v>12020</v>
      </c>
      <c r="AD12" s="960" t="s">
        <v>12021</v>
      </c>
      <c r="AE12" s="955"/>
      <c r="AF12" s="955" t="s">
        <v>12022</v>
      </c>
      <c r="AG12" s="963" t="s">
        <v>12023</v>
      </c>
      <c r="AH12" s="955"/>
      <c r="AI12" s="955"/>
    </row>
    <row r="13" spans="1:35" ht="15.75" customHeight="1">
      <c r="A13" s="954" t="s">
        <v>12024</v>
      </c>
      <c r="B13" s="955"/>
      <c r="C13" s="955" t="s">
        <v>2671</v>
      </c>
      <c r="D13" s="955" t="s">
        <v>11945</v>
      </c>
      <c r="E13" s="956">
        <v>3200511042</v>
      </c>
      <c r="F13" s="955" t="s">
        <v>12025</v>
      </c>
      <c r="G13" s="956">
        <v>10</v>
      </c>
      <c r="H13" s="956"/>
      <c r="I13" s="957"/>
      <c r="J13" s="961">
        <v>7.9000000000000001E-2</v>
      </c>
      <c r="K13" s="956">
        <v>3</v>
      </c>
      <c r="L13" s="955"/>
      <c r="M13" s="955"/>
      <c r="N13" s="955" t="s">
        <v>12026</v>
      </c>
      <c r="O13" s="955"/>
      <c r="P13" s="955"/>
      <c r="Q13" s="955"/>
      <c r="R13" s="955"/>
      <c r="S13" s="955" t="s">
        <v>12007</v>
      </c>
      <c r="T13" s="958"/>
      <c r="U13" s="958"/>
      <c r="V13" s="959">
        <v>53031</v>
      </c>
      <c r="W13" s="955"/>
      <c r="X13" s="955" t="s">
        <v>12027</v>
      </c>
      <c r="Y13" s="955"/>
      <c r="Z13" s="955"/>
      <c r="AA13" s="955"/>
      <c r="AB13" s="955"/>
      <c r="AC13" s="955" t="s">
        <v>12028</v>
      </c>
      <c r="AD13" s="955"/>
      <c r="AE13" s="955"/>
      <c r="AF13" s="955"/>
      <c r="AG13" s="960" t="s">
        <v>12029</v>
      </c>
      <c r="AH13" s="955"/>
      <c r="AI13" s="955"/>
    </row>
    <row r="14" spans="1:35" ht="15.75" customHeight="1">
      <c r="A14" s="954" t="s">
        <v>3021</v>
      </c>
      <c r="B14" s="955" t="s">
        <v>3021</v>
      </c>
      <c r="C14" s="955" t="s">
        <v>2671</v>
      </c>
      <c r="D14" s="955"/>
      <c r="E14" s="956">
        <v>3200511026</v>
      </c>
      <c r="F14" s="956">
        <v>3</v>
      </c>
      <c r="G14" s="956">
        <v>28</v>
      </c>
      <c r="H14" s="956"/>
      <c r="I14" s="957">
        <v>0.78</v>
      </c>
      <c r="J14" s="961">
        <v>8.9999999999999993E-3</v>
      </c>
      <c r="K14" s="956">
        <v>3</v>
      </c>
      <c r="L14" s="955"/>
      <c r="M14" s="955"/>
      <c r="N14" s="955" t="s">
        <v>12030</v>
      </c>
      <c r="O14" s="955"/>
      <c r="P14" s="955"/>
      <c r="Q14" s="955"/>
      <c r="R14" s="956">
        <v>200</v>
      </c>
      <c r="S14" s="955" t="s">
        <v>12031</v>
      </c>
      <c r="T14" s="958"/>
      <c r="U14" s="958"/>
      <c r="V14" s="959">
        <v>56131</v>
      </c>
      <c r="W14" s="955"/>
      <c r="X14" s="955" t="s">
        <v>12032</v>
      </c>
      <c r="Y14" s="955"/>
      <c r="Z14" s="955"/>
      <c r="AA14" s="955" t="s">
        <v>12033</v>
      </c>
      <c r="AB14" s="955"/>
      <c r="AC14" s="955" t="s">
        <v>12034</v>
      </c>
      <c r="AD14" s="955" t="s">
        <v>12035</v>
      </c>
      <c r="AE14" s="955" t="s">
        <v>12036</v>
      </c>
      <c r="AF14" s="955" t="s">
        <v>12037</v>
      </c>
      <c r="AG14" s="966" t="s">
        <v>12038</v>
      </c>
      <c r="AH14" s="955"/>
      <c r="AI14" s="955"/>
    </row>
    <row r="15" spans="1:35" ht="15.75" customHeight="1">
      <c r="A15" s="954" t="s">
        <v>12039</v>
      </c>
      <c r="B15" s="955" t="s">
        <v>3562</v>
      </c>
      <c r="C15" s="955" t="s">
        <v>2671</v>
      </c>
      <c r="D15" s="955" t="s">
        <v>11945</v>
      </c>
      <c r="E15" s="956"/>
      <c r="F15" s="955"/>
      <c r="G15" s="956">
        <v>23</v>
      </c>
      <c r="H15" s="956"/>
      <c r="I15" s="957">
        <v>0.95</v>
      </c>
      <c r="J15" s="955"/>
      <c r="K15" s="956">
        <v>3</v>
      </c>
      <c r="L15" s="955" t="s">
        <v>1228</v>
      </c>
      <c r="M15" s="955"/>
      <c r="N15" s="955"/>
      <c r="O15" s="955"/>
      <c r="P15" s="955"/>
      <c r="Q15" s="955"/>
      <c r="R15" s="955"/>
      <c r="S15" s="955"/>
      <c r="T15" s="955" t="s">
        <v>3535</v>
      </c>
      <c r="U15" s="958" t="s">
        <v>1228</v>
      </c>
      <c r="V15" s="959">
        <v>69763</v>
      </c>
      <c r="W15" s="955"/>
      <c r="X15" s="955" t="s">
        <v>12040</v>
      </c>
      <c r="Y15" s="955" t="s">
        <v>12041</v>
      </c>
      <c r="Z15" s="955" t="s">
        <v>12042</v>
      </c>
      <c r="AA15" s="955" t="s">
        <v>12043</v>
      </c>
      <c r="AB15" s="955"/>
      <c r="AC15" s="960" t="s">
        <v>12044</v>
      </c>
      <c r="AD15" s="955"/>
      <c r="AE15" s="955"/>
      <c r="AF15" s="955"/>
      <c r="AG15" s="963" t="s">
        <v>12045</v>
      </c>
      <c r="AH15" s="955"/>
      <c r="AI15" s="955"/>
    </row>
    <row r="16" spans="1:35" ht="15" customHeight="1">
      <c r="A16" s="954" t="s">
        <v>3573</v>
      </c>
      <c r="B16" s="955" t="s">
        <v>3572</v>
      </c>
      <c r="C16" s="955" t="s">
        <v>2671</v>
      </c>
      <c r="D16" s="955" t="s">
        <v>11945</v>
      </c>
      <c r="E16" s="956">
        <v>3200511023</v>
      </c>
      <c r="F16" s="955" t="s">
        <v>12046</v>
      </c>
      <c r="G16" s="956">
        <v>13</v>
      </c>
      <c r="H16" s="956"/>
      <c r="I16" s="957">
        <v>0.97</v>
      </c>
      <c r="J16" s="961">
        <v>8.0000000000000002E-3</v>
      </c>
      <c r="K16" s="956">
        <v>3</v>
      </c>
      <c r="L16" s="955" t="s">
        <v>3650</v>
      </c>
      <c r="M16" s="955"/>
      <c r="N16" s="955" t="s">
        <v>12047</v>
      </c>
      <c r="O16" s="955" t="s">
        <v>12047</v>
      </c>
      <c r="P16" s="955"/>
      <c r="Q16" s="955"/>
      <c r="R16" s="955"/>
      <c r="S16" s="955" t="s">
        <v>12048</v>
      </c>
      <c r="T16" s="958"/>
      <c r="U16" s="958" t="s">
        <v>2232</v>
      </c>
      <c r="V16" s="959">
        <v>57233</v>
      </c>
      <c r="W16" s="963" t="s">
        <v>12049</v>
      </c>
      <c r="X16" s="955" t="s">
        <v>12050</v>
      </c>
      <c r="Y16" s="955"/>
      <c r="Z16" s="955"/>
      <c r="AA16" s="955"/>
      <c r="AB16" s="955"/>
      <c r="AC16" s="955" t="s">
        <v>12051</v>
      </c>
      <c r="AD16" s="955" t="s">
        <v>12052</v>
      </c>
      <c r="AE16" s="955" t="s">
        <v>12053</v>
      </c>
      <c r="AF16" s="955" t="s">
        <v>12052</v>
      </c>
      <c r="AG16" s="963" t="s">
        <v>12054</v>
      </c>
      <c r="AH16" s="955"/>
      <c r="AI16" s="955"/>
    </row>
    <row r="17" spans="1:35" ht="15" customHeight="1">
      <c r="A17" s="954" t="s">
        <v>3567</v>
      </c>
      <c r="B17" s="955"/>
      <c r="C17" s="955" t="s">
        <v>2671</v>
      </c>
      <c r="D17" s="955" t="s">
        <v>11963</v>
      </c>
      <c r="E17" s="956">
        <v>3200512425</v>
      </c>
      <c r="F17" s="955"/>
      <c r="G17" s="956">
        <v>27</v>
      </c>
      <c r="H17" s="956"/>
      <c r="I17" s="957">
        <v>0.92</v>
      </c>
      <c r="J17" s="961">
        <v>1.2E-2</v>
      </c>
      <c r="K17" s="955"/>
      <c r="L17" s="955"/>
      <c r="M17" s="955"/>
      <c r="N17" s="955"/>
      <c r="O17" s="955"/>
      <c r="P17" s="955"/>
      <c r="Q17" s="955"/>
      <c r="R17" s="955"/>
      <c r="S17" s="955"/>
      <c r="T17" s="958"/>
      <c r="U17" s="958" t="s">
        <v>1228</v>
      </c>
      <c r="V17" s="959">
        <v>59522</v>
      </c>
      <c r="W17" s="955"/>
      <c r="X17" s="955" t="s">
        <v>12055</v>
      </c>
      <c r="Y17" s="955"/>
      <c r="Z17" s="955"/>
      <c r="AA17" s="955" t="s">
        <v>12056</v>
      </c>
      <c r="AB17" s="955"/>
      <c r="AC17" s="955"/>
      <c r="AD17" s="955"/>
      <c r="AE17" s="955"/>
      <c r="AF17" s="955"/>
      <c r="AG17" s="963" t="s">
        <v>12057</v>
      </c>
      <c r="AH17" s="955"/>
      <c r="AI17" s="955"/>
    </row>
    <row r="18" spans="1:35" ht="15" customHeight="1">
      <c r="A18" s="954" t="s">
        <v>3553</v>
      </c>
      <c r="B18" s="955" t="s">
        <v>3552</v>
      </c>
      <c r="C18" s="955" t="s">
        <v>2671</v>
      </c>
      <c r="D18" s="955" t="s">
        <v>11945</v>
      </c>
      <c r="E18" s="956"/>
      <c r="F18" s="955" t="s">
        <v>12058</v>
      </c>
      <c r="G18" s="956">
        <v>17</v>
      </c>
      <c r="H18" s="956"/>
      <c r="I18" s="957">
        <v>0.94</v>
      </c>
      <c r="J18" s="957">
        <v>5.0000000000000001E-3</v>
      </c>
      <c r="K18" s="956">
        <v>3</v>
      </c>
      <c r="L18" s="955"/>
      <c r="M18" s="955"/>
      <c r="N18" s="955"/>
      <c r="O18" s="955"/>
      <c r="P18" s="955"/>
      <c r="Q18" s="955"/>
      <c r="R18" s="955"/>
      <c r="S18" s="955" t="s">
        <v>12059</v>
      </c>
      <c r="T18" s="958"/>
      <c r="U18" s="958" t="s">
        <v>1228</v>
      </c>
      <c r="V18" s="959">
        <v>55511</v>
      </c>
      <c r="W18" s="955"/>
      <c r="X18" s="955" t="s">
        <v>12060</v>
      </c>
      <c r="Y18" s="955"/>
      <c r="Z18" s="959">
        <v>5900</v>
      </c>
      <c r="AA18" s="955"/>
      <c r="AB18" s="955"/>
      <c r="AC18" s="955" t="s">
        <v>12061</v>
      </c>
      <c r="AD18" s="955"/>
      <c r="AE18" s="955"/>
      <c r="AF18" s="955"/>
      <c r="AG18" s="963" t="s">
        <v>12062</v>
      </c>
      <c r="AH18" s="955"/>
      <c r="AI18" s="955"/>
    </row>
    <row r="19" spans="1:35" ht="15.75" customHeight="1">
      <c r="A19" s="954" t="s">
        <v>2965</v>
      </c>
      <c r="B19" s="955" t="s">
        <v>3541</v>
      </c>
      <c r="C19" s="955" t="s">
        <v>2671</v>
      </c>
      <c r="D19" s="955" t="s">
        <v>11963</v>
      </c>
      <c r="E19" s="956">
        <v>3200521032</v>
      </c>
      <c r="F19" s="955"/>
      <c r="G19" s="956">
        <v>27</v>
      </c>
      <c r="H19" s="956"/>
      <c r="I19" s="957">
        <v>0.97</v>
      </c>
      <c r="J19" s="965"/>
      <c r="K19" s="956">
        <v>3</v>
      </c>
      <c r="L19" s="955" t="s">
        <v>2232</v>
      </c>
      <c r="M19" s="955"/>
      <c r="N19" s="955"/>
      <c r="O19" s="955"/>
      <c r="P19" s="955"/>
      <c r="Q19" s="955"/>
      <c r="R19" s="955"/>
      <c r="S19" s="955" t="s">
        <v>12063</v>
      </c>
      <c r="T19" s="958"/>
      <c r="U19" s="958" t="s">
        <v>2232</v>
      </c>
      <c r="V19" s="959">
        <v>61903</v>
      </c>
      <c r="W19" s="955"/>
      <c r="X19" s="955" t="s">
        <v>12064</v>
      </c>
      <c r="Y19" s="955"/>
      <c r="Z19" s="955" t="s">
        <v>12065</v>
      </c>
      <c r="AA19" s="955" t="s">
        <v>12066</v>
      </c>
      <c r="AB19" s="955"/>
      <c r="AC19" s="955" t="s">
        <v>12067</v>
      </c>
      <c r="AD19" s="963" t="s">
        <v>12068</v>
      </c>
      <c r="AE19" s="955" t="s">
        <v>12069</v>
      </c>
      <c r="AF19" s="955" t="s">
        <v>12070</v>
      </c>
      <c r="AG19" s="963" t="s">
        <v>12071</v>
      </c>
      <c r="AH19" s="955"/>
      <c r="AI19" s="955"/>
    </row>
    <row r="20" spans="1:35" ht="15.75" customHeight="1">
      <c r="A20" s="954" t="s">
        <v>2681</v>
      </c>
      <c r="B20" s="955" t="s">
        <v>3564</v>
      </c>
      <c r="C20" s="955" t="s">
        <v>2671</v>
      </c>
      <c r="D20" s="955" t="s">
        <v>11945</v>
      </c>
      <c r="E20" s="956">
        <v>3200521040</v>
      </c>
      <c r="F20" s="955" t="s">
        <v>12072</v>
      </c>
      <c r="G20" s="956">
        <v>28</v>
      </c>
      <c r="H20" s="956"/>
      <c r="I20" s="957">
        <v>0.94</v>
      </c>
      <c r="J20" s="961">
        <v>8.0000000000000002E-3</v>
      </c>
      <c r="K20" s="956">
        <v>3</v>
      </c>
      <c r="L20" s="955" t="s">
        <v>2232</v>
      </c>
      <c r="M20" s="955"/>
      <c r="N20" s="955"/>
      <c r="O20" s="955"/>
      <c r="P20" s="955"/>
      <c r="Q20" s="955"/>
      <c r="R20" s="955"/>
      <c r="S20" s="955" t="s">
        <v>12073</v>
      </c>
      <c r="T20" s="955"/>
      <c r="U20" s="955" t="s">
        <v>1228</v>
      </c>
      <c r="V20" s="955"/>
      <c r="W20" s="955"/>
      <c r="X20" s="955"/>
      <c r="Y20" s="955"/>
      <c r="Z20" s="955"/>
      <c r="AA20" s="955"/>
      <c r="AB20" s="955"/>
      <c r="AC20" s="960" t="s">
        <v>12074</v>
      </c>
      <c r="AD20" s="955"/>
      <c r="AE20" s="955"/>
      <c r="AF20" s="955"/>
      <c r="AG20" s="963" t="s">
        <v>12075</v>
      </c>
      <c r="AH20" s="955"/>
      <c r="AI20" s="955"/>
    </row>
    <row r="21" spans="1:35" ht="15.75" customHeight="1">
      <c r="A21" s="954" t="s">
        <v>12076</v>
      </c>
      <c r="B21" s="955" t="s">
        <v>3569</v>
      </c>
      <c r="C21" s="955" t="s">
        <v>2671</v>
      </c>
      <c r="D21" s="955" t="s">
        <v>11963</v>
      </c>
      <c r="E21" s="956">
        <v>3200511024</v>
      </c>
      <c r="F21" s="956">
        <v>3200511024</v>
      </c>
      <c r="G21" s="956">
        <v>12</v>
      </c>
      <c r="H21" s="956"/>
      <c r="I21" s="957">
        <v>0.89</v>
      </c>
      <c r="J21" s="961">
        <v>0.62</v>
      </c>
      <c r="K21" s="956">
        <v>3</v>
      </c>
      <c r="L21" s="955" t="s">
        <v>2232</v>
      </c>
      <c r="M21" s="955"/>
      <c r="N21" s="955" t="s">
        <v>12047</v>
      </c>
      <c r="O21" s="955" t="s">
        <v>12047</v>
      </c>
      <c r="P21" s="955"/>
      <c r="Q21" s="955"/>
      <c r="R21" s="956">
        <v>120</v>
      </c>
      <c r="S21" s="955" t="s">
        <v>12077</v>
      </c>
      <c r="T21" s="958"/>
      <c r="U21" s="958"/>
      <c r="V21" s="959">
        <v>57233</v>
      </c>
      <c r="W21" s="955"/>
      <c r="X21" s="955" t="s">
        <v>12078</v>
      </c>
      <c r="Y21" s="955"/>
      <c r="Z21" s="955"/>
      <c r="AA21" s="955"/>
      <c r="AB21" s="955"/>
      <c r="AC21" s="955" t="s">
        <v>12079</v>
      </c>
      <c r="AD21" s="955" t="s">
        <v>12080</v>
      </c>
      <c r="AE21" s="955" t="s">
        <v>12081</v>
      </c>
      <c r="AF21" s="955" t="s">
        <v>12082</v>
      </c>
      <c r="AG21" s="960" t="s">
        <v>12083</v>
      </c>
      <c r="AH21" s="955"/>
      <c r="AI21" s="955"/>
    </row>
    <row r="22" spans="1:35" ht="15.75" customHeight="1">
      <c r="A22" s="954" t="s">
        <v>12084</v>
      </c>
      <c r="B22" s="955" t="s">
        <v>3541</v>
      </c>
      <c r="C22" s="955" t="s">
        <v>2671</v>
      </c>
      <c r="D22" s="955" t="s">
        <v>11945</v>
      </c>
      <c r="E22" s="956">
        <v>3200511030</v>
      </c>
      <c r="F22" s="955" t="s">
        <v>12085</v>
      </c>
      <c r="G22" s="956">
        <v>11</v>
      </c>
      <c r="H22" s="956"/>
      <c r="I22" s="957">
        <v>0.94</v>
      </c>
      <c r="J22" s="957">
        <v>0</v>
      </c>
      <c r="K22" s="956">
        <v>2</v>
      </c>
      <c r="L22" s="955" t="s">
        <v>2232</v>
      </c>
      <c r="M22" s="955"/>
      <c r="N22" s="955" t="s">
        <v>12026</v>
      </c>
      <c r="O22" s="955" t="s">
        <v>12086</v>
      </c>
      <c r="P22" s="955"/>
      <c r="Q22" s="955"/>
      <c r="R22" s="956">
        <v>293</v>
      </c>
      <c r="S22" s="955" t="s">
        <v>12087</v>
      </c>
      <c r="T22" s="958"/>
      <c r="U22" s="958" t="s">
        <v>2232</v>
      </c>
      <c r="V22" s="959">
        <v>56830</v>
      </c>
      <c r="W22" s="955"/>
      <c r="X22" s="955" t="s">
        <v>12088</v>
      </c>
      <c r="Y22" s="955"/>
      <c r="Z22" s="959">
        <v>4000</v>
      </c>
      <c r="AA22" s="955" t="s">
        <v>12089</v>
      </c>
      <c r="AB22" s="955"/>
      <c r="AC22" s="955" t="s">
        <v>12090</v>
      </c>
      <c r="AD22" s="955" t="s">
        <v>12091</v>
      </c>
      <c r="AE22" s="955" t="s">
        <v>12092</v>
      </c>
      <c r="AF22" s="955" t="s">
        <v>12093</v>
      </c>
      <c r="AG22" s="964" t="s">
        <v>12094</v>
      </c>
      <c r="AH22" s="955"/>
      <c r="AI22" s="955"/>
    </row>
    <row r="23" spans="1:35" ht="15.75" customHeight="1">
      <c r="A23" s="954" t="s">
        <v>2686</v>
      </c>
      <c r="B23" s="955" t="s">
        <v>3577</v>
      </c>
      <c r="C23" s="955" t="s">
        <v>2671</v>
      </c>
      <c r="D23" s="955" t="s">
        <v>11963</v>
      </c>
      <c r="E23" s="956">
        <v>3200500426</v>
      </c>
      <c r="F23" s="955" t="s">
        <v>12095</v>
      </c>
      <c r="G23" s="956">
        <v>13</v>
      </c>
      <c r="H23" s="956"/>
      <c r="I23" s="965"/>
      <c r="J23" s="965"/>
      <c r="K23" s="956">
        <v>3</v>
      </c>
      <c r="L23" s="955" t="s">
        <v>12096</v>
      </c>
      <c r="M23" s="955"/>
      <c r="N23" s="955" t="s">
        <v>12097</v>
      </c>
      <c r="O23" s="955" t="s">
        <v>12097</v>
      </c>
      <c r="P23" s="955"/>
      <c r="Q23" s="955"/>
      <c r="R23" s="956">
        <v>130</v>
      </c>
      <c r="S23" s="955" t="s">
        <v>12098</v>
      </c>
      <c r="T23" s="958"/>
      <c r="U23" s="958"/>
      <c r="V23" s="959">
        <v>54000</v>
      </c>
      <c r="W23" s="955"/>
      <c r="X23" s="955"/>
      <c r="Y23" s="955"/>
      <c r="Z23" s="955"/>
      <c r="AA23" s="955"/>
      <c r="AB23" s="955"/>
      <c r="AC23" s="955" t="s">
        <v>12099</v>
      </c>
      <c r="AD23" s="967" t="s">
        <v>12100</v>
      </c>
      <c r="AE23" s="955" t="s">
        <v>12101</v>
      </c>
      <c r="AF23" s="955" t="s">
        <v>12102</v>
      </c>
      <c r="AG23" s="964" t="s">
        <v>12103</v>
      </c>
      <c r="AH23" s="955"/>
      <c r="AI23" s="955"/>
    </row>
    <row r="24" spans="1:35" ht="15.75" customHeight="1">
      <c r="A24" s="954" t="s">
        <v>12104</v>
      </c>
      <c r="B24" s="955" t="s">
        <v>6567</v>
      </c>
      <c r="C24" s="955" t="s">
        <v>2687</v>
      </c>
      <c r="D24" s="955" t="s">
        <v>11945</v>
      </c>
      <c r="E24" s="956">
        <v>3200721043</v>
      </c>
      <c r="F24" s="955"/>
      <c r="G24" s="956">
        <v>28</v>
      </c>
      <c r="H24" s="956"/>
      <c r="I24" s="957">
        <v>0.97</v>
      </c>
      <c r="J24" s="965"/>
      <c r="K24" s="955"/>
      <c r="L24" s="955"/>
      <c r="M24" s="955"/>
      <c r="N24" s="955"/>
      <c r="O24" s="960" t="s">
        <v>12105</v>
      </c>
      <c r="P24" s="955"/>
      <c r="Q24" s="955"/>
      <c r="R24" s="955"/>
      <c r="S24" s="955"/>
      <c r="T24" s="958"/>
      <c r="U24" s="958" t="s">
        <v>1228</v>
      </c>
      <c r="V24" s="958"/>
      <c r="W24" s="955"/>
      <c r="X24" s="955" t="s">
        <v>12106</v>
      </c>
      <c r="Y24" s="955"/>
      <c r="Z24" s="955"/>
      <c r="AA24" s="955"/>
      <c r="AB24" s="955"/>
      <c r="AC24" s="955" t="s">
        <v>12107</v>
      </c>
      <c r="AD24" s="955" t="s">
        <v>12108</v>
      </c>
      <c r="AE24" s="955" t="s">
        <v>12109</v>
      </c>
      <c r="AF24" s="955" t="s">
        <v>12108</v>
      </c>
      <c r="AG24" s="964" t="s">
        <v>12110</v>
      </c>
      <c r="AH24" s="955"/>
      <c r="AI24" s="955"/>
    </row>
    <row r="25" spans="1:35" ht="15.75" customHeight="1">
      <c r="A25" s="954" t="s">
        <v>12111</v>
      </c>
      <c r="B25" s="955" t="s">
        <v>3583</v>
      </c>
      <c r="C25" s="955" t="s">
        <v>2689</v>
      </c>
      <c r="D25" s="955"/>
      <c r="E25" s="956">
        <v>3200821045</v>
      </c>
      <c r="F25" s="955" t="s">
        <v>12112</v>
      </c>
      <c r="G25" s="956">
        <v>20</v>
      </c>
      <c r="H25" s="956"/>
      <c r="I25" s="957">
        <v>0.93</v>
      </c>
      <c r="J25" s="961">
        <v>6.7000000000000004E-2</v>
      </c>
      <c r="K25" s="956">
        <v>3</v>
      </c>
      <c r="L25" s="955" t="s">
        <v>2232</v>
      </c>
      <c r="M25" s="955"/>
      <c r="N25" s="955"/>
      <c r="O25" s="955"/>
      <c r="P25" s="955"/>
      <c r="Q25" s="955"/>
      <c r="R25" s="956">
        <v>314</v>
      </c>
      <c r="S25" s="955" t="s">
        <v>12113</v>
      </c>
      <c r="T25" s="958"/>
      <c r="U25" s="958" t="s">
        <v>1228</v>
      </c>
      <c r="V25" s="959">
        <v>56825</v>
      </c>
      <c r="W25" s="955"/>
      <c r="X25" s="955" t="s">
        <v>12114</v>
      </c>
      <c r="Y25" s="955"/>
      <c r="Z25" s="955"/>
      <c r="AA25" s="955"/>
      <c r="AB25" s="955"/>
      <c r="AC25" s="955" t="s">
        <v>12115</v>
      </c>
      <c r="AD25" s="955" t="s">
        <v>12116</v>
      </c>
      <c r="AE25" s="955" t="s">
        <v>12117</v>
      </c>
      <c r="AF25" s="955" t="s">
        <v>12118</v>
      </c>
      <c r="AG25" s="964" t="s">
        <v>12119</v>
      </c>
      <c r="AH25" s="955"/>
      <c r="AI25" s="955"/>
    </row>
    <row r="26" spans="1:35" ht="15.75" customHeight="1">
      <c r="A26" s="954" t="s">
        <v>12120</v>
      </c>
      <c r="B26" s="955" t="s">
        <v>3585</v>
      </c>
      <c r="C26" s="955" t="s">
        <v>2689</v>
      </c>
      <c r="D26" s="955" t="s">
        <v>11945</v>
      </c>
      <c r="E26" s="956">
        <v>3200821046</v>
      </c>
      <c r="F26" s="955" t="s">
        <v>12121</v>
      </c>
      <c r="G26" s="956">
        <v>20</v>
      </c>
      <c r="H26" s="956"/>
      <c r="I26" s="957">
        <v>0.97</v>
      </c>
      <c r="J26" s="961">
        <v>1.6E-2</v>
      </c>
      <c r="K26" s="956">
        <v>3</v>
      </c>
      <c r="L26" s="955"/>
      <c r="M26" s="955"/>
      <c r="N26" s="955"/>
      <c r="O26" s="955"/>
      <c r="P26" s="955"/>
      <c r="Q26" s="955"/>
      <c r="R26" s="956">
        <v>245</v>
      </c>
      <c r="S26" s="955" t="s">
        <v>12122</v>
      </c>
      <c r="T26" s="958"/>
      <c r="U26" s="958" t="s">
        <v>2232</v>
      </c>
      <c r="V26" s="959">
        <v>63988</v>
      </c>
      <c r="W26" s="955"/>
      <c r="X26" s="955" t="s">
        <v>12123</v>
      </c>
      <c r="Y26" s="955"/>
      <c r="Z26" s="955"/>
      <c r="AA26" s="955"/>
      <c r="AB26" s="955"/>
      <c r="AC26" s="955" t="s">
        <v>12124</v>
      </c>
      <c r="AD26" s="955" t="s">
        <v>12125</v>
      </c>
      <c r="AE26" s="955" t="s">
        <v>12126</v>
      </c>
      <c r="AF26" s="955" t="s">
        <v>12127</v>
      </c>
      <c r="AG26" s="963" t="s">
        <v>12128</v>
      </c>
      <c r="AH26" s="955"/>
      <c r="AI26" s="955"/>
    </row>
    <row r="27" spans="1:35" ht="15.75" customHeight="1">
      <c r="A27" s="954" t="s">
        <v>12129</v>
      </c>
      <c r="B27" s="955" t="s">
        <v>2900</v>
      </c>
      <c r="C27" s="955" t="s">
        <v>2693</v>
      </c>
      <c r="D27" s="955" t="s">
        <v>12130</v>
      </c>
      <c r="E27" s="956">
        <v>3201021051</v>
      </c>
      <c r="F27" s="955" t="s">
        <v>12131</v>
      </c>
      <c r="G27" s="956">
        <v>41</v>
      </c>
      <c r="H27" s="956"/>
      <c r="I27" s="957">
        <v>0.97</v>
      </c>
      <c r="J27" s="961">
        <v>8.2000000000000003E-2</v>
      </c>
      <c r="K27" s="956">
        <v>3</v>
      </c>
      <c r="L27" s="955"/>
      <c r="M27" s="955"/>
      <c r="N27" s="955"/>
      <c r="O27" s="955"/>
      <c r="P27" s="955"/>
      <c r="Q27" s="955"/>
      <c r="R27" s="956">
        <v>536</v>
      </c>
      <c r="S27" s="955" t="s">
        <v>12113</v>
      </c>
      <c r="T27" s="958"/>
      <c r="U27" s="958" t="s">
        <v>1228</v>
      </c>
      <c r="V27" s="959">
        <v>63262</v>
      </c>
      <c r="W27" s="955"/>
      <c r="X27" s="955"/>
      <c r="Y27" s="955"/>
      <c r="Z27" s="955"/>
      <c r="AA27" s="955"/>
      <c r="AB27" s="955"/>
      <c r="AC27" s="955" t="s">
        <v>12132</v>
      </c>
      <c r="AD27" s="955" t="s">
        <v>12133</v>
      </c>
      <c r="AE27" s="955" t="s">
        <v>12134</v>
      </c>
      <c r="AF27" s="955" t="s">
        <v>12133</v>
      </c>
      <c r="AG27" s="963" t="s">
        <v>12135</v>
      </c>
      <c r="AH27" s="955"/>
      <c r="AI27" s="955"/>
    </row>
    <row r="28" spans="1:35" ht="15.75" customHeight="1">
      <c r="A28" s="954" t="s">
        <v>12136</v>
      </c>
      <c r="B28" s="955" t="s">
        <v>2900</v>
      </c>
      <c r="C28" s="955" t="s">
        <v>2693</v>
      </c>
      <c r="D28" s="955" t="s">
        <v>11945</v>
      </c>
      <c r="E28" s="956">
        <v>3201021050</v>
      </c>
      <c r="F28" s="955" t="s">
        <v>12137</v>
      </c>
      <c r="G28" s="956">
        <v>11</v>
      </c>
      <c r="H28" s="956"/>
      <c r="I28" s="957">
        <v>0.9</v>
      </c>
      <c r="J28" s="961">
        <v>4.7E-2</v>
      </c>
      <c r="K28" s="956">
        <v>3</v>
      </c>
      <c r="L28" s="955" t="s">
        <v>2232</v>
      </c>
      <c r="M28" s="955"/>
      <c r="N28" s="955" t="s">
        <v>12047</v>
      </c>
      <c r="O28" s="955" t="s">
        <v>12047</v>
      </c>
      <c r="P28" s="955"/>
      <c r="Q28" s="955"/>
      <c r="R28" s="956">
        <v>150</v>
      </c>
      <c r="S28" s="955"/>
      <c r="T28" s="958"/>
      <c r="U28" s="958" t="s">
        <v>2232</v>
      </c>
      <c r="V28" s="959">
        <v>57500</v>
      </c>
      <c r="W28" s="955"/>
      <c r="X28" s="955"/>
      <c r="Y28" s="955"/>
      <c r="Z28" s="955"/>
      <c r="AA28" s="955"/>
      <c r="AB28" s="955"/>
      <c r="AC28" s="955" t="s">
        <v>12138</v>
      </c>
      <c r="AD28" s="955" t="s">
        <v>12139</v>
      </c>
      <c r="AE28" s="955" t="s">
        <v>12140</v>
      </c>
      <c r="AF28" s="955" t="s">
        <v>12141</v>
      </c>
      <c r="AG28" s="960" t="s">
        <v>12142</v>
      </c>
      <c r="AH28" s="955"/>
      <c r="AI28" s="955"/>
    </row>
    <row r="29" spans="1:35" ht="15.75" customHeight="1">
      <c r="A29" s="954" t="s">
        <v>12143</v>
      </c>
      <c r="B29" s="955" t="s">
        <v>3589</v>
      </c>
      <c r="C29" s="955" t="s">
        <v>2696</v>
      </c>
      <c r="D29" s="955" t="s">
        <v>11963</v>
      </c>
      <c r="E29" s="956">
        <v>3204121210</v>
      </c>
      <c r="F29" s="955"/>
      <c r="G29" s="956">
        <v>22</v>
      </c>
      <c r="H29" s="956"/>
      <c r="I29" s="957">
        <v>0.95</v>
      </c>
      <c r="J29" s="961">
        <v>0</v>
      </c>
      <c r="K29" s="956">
        <v>3</v>
      </c>
      <c r="L29" s="955" t="s">
        <v>2232</v>
      </c>
      <c r="M29" s="955"/>
      <c r="N29" s="955" t="s">
        <v>12047</v>
      </c>
      <c r="O29" s="955" t="s">
        <v>12144</v>
      </c>
      <c r="P29" s="955"/>
      <c r="Q29" s="955"/>
      <c r="R29" s="955"/>
      <c r="S29" s="955"/>
      <c r="T29" s="958"/>
      <c r="U29" s="958" t="s">
        <v>1228</v>
      </c>
      <c r="V29" s="958"/>
      <c r="W29" s="955"/>
      <c r="X29" s="955" t="s">
        <v>12145</v>
      </c>
      <c r="Y29" s="955"/>
      <c r="Z29" s="955"/>
      <c r="AA29" s="955"/>
      <c r="AB29" s="955"/>
      <c r="AC29" s="955" t="s">
        <v>12146</v>
      </c>
      <c r="AD29" s="955" t="s">
        <v>12147</v>
      </c>
      <c r="AE29" s="955" t="s">
        <v>12148</v>
      </c>
      <c r="AF29" s="955" t="s">
        <v>12149</v>
      </c>
      <c r="AG29" s="964" t="s">
        <v>12150</v>
      </c>
      <c r="AH29" s="955"/>
      <c r="AI29" s="955"/>
    </row>
    <row r="30" spans="1:35" ht="15.75" customHeight="1">
      <c r="A30" s="954" t="s">
        <v>12151</v>
      </c>
      <c r="B30" s="955" t="s">
        <v>3596</v>
      </c>
      <c r="C30" s="955" t="s">
        <v>2699</v>
      </c>
      <c r="D30" s="955" t="s">
        <v>12130</v>
      </c>
      <c r="E30" s="956">
        <v>3201100429</v>
      </c>
      <c r="F30" s="955" t="s">
        <v>12152</v>
      </c>
      <c r="G30" s="956">
        <v>6</v>
      </c>
      <c r="H30" s="956"/>
      <c r="I30" s="957">
        <v>0.71</v>
      </c>
      <c r="J30" s="961">
        <v>0.31900000000000001</v>
      </c>
      <c r="K30" s="956">
        <v>3</v>
      </c>
      <c r="L30" s="955"/>
      <c r="M30" s="955"/>
      <c r="N30" s="955" t="s">
        <v>12153</v>
      </c>
      <c r="O30" s="955" t="s">
        <v>11947</v>
      </c>
      <c r="P30" s="955"/>
      <c r="Q30" s="955"/>
      <c r="R30" s="956">
        <v>105</v>
      </c>
      <c r="S30" s="955" t="s">
        <v>12154</v>
      </c>
      <c r="T30" s="958" t="s">
        <v>12155</v>
      </c>
      <c r="U30" s="958"/>
      <c r="V30" s="959">
        <v>52500</v>
      </c>
      <c r="W30" s="955"/>
      <c r="X30" s="955"/>
      <c r="Y30" s="955"/>
      <c r="Z30" s="955"/>
      <c r="AA30" s="955" t="s">
        <v>12156</v>
      </c>
      <c r="AB30" s="955"/>
      <c r="AC30" s="955" t="s">
        <v>12157</v>
      </c>
      <c r="AD30" s="955" t="s">
        <v>12158</v>
      </c>
      <c r="AE30" s="955" t="s">
        <v>12159</v>
      </c>
      <c r="AF30" s="955" t="s">
        <v>12160</v>
      </c>
      <c r="AG30" s="963" t="s">
        <v>12161</v>
      </c>
      <c r="AH30" s="955"/>
      <c r="AI30" s="955"/>
    </row>
    <row r="31" spans="1:35" ht="15.75" customHeight="1">
      <c r="A31" s="954" t="s">
        <v>12162</v>
      </c>
      <c r="B31" s="955" t="s">
        <v>3592</v>
      </c>
      <c r="C31" s="955" t="s">
        <v>2699</v>
      </c>
      <c r="D31" s="955" t="s">
        <v>11963</v>
      </c>
      <c r="E31" s="956">
        <v>3201100431</v>
      </c>
      <c r="F31" s="955" t="s">
        <v>12163</v>
      </c>
      <c r="G31" s="956">
        <v>8</v>
      </c>
      <c r="H31" s="956"/>
      <c r="I31" s="957">
        <v>0.88</v>
      </c>
      <c r="J31" s="965"/>
      <c r="K31" s="956">
        <v>3</v>
      </c>
      <c r="L31" s="955"/>
      <c r="M31" s="955"/>
      <c r="N31" s="955"/>
      <c r="O31" s="955" t="s">
        <v>12164</v>
      </c>
      <c r="P31" s="955"/>
      <c r="Q31" s="955"/>
      <c r="R31" s="956">
        <v>160</v>
      </c>
      <c r="S31" s="955"/>
      <c r="T31" s="958"/>
      <c r="U31" s="958"/>
      <c r="V31" s="959">
        <v>51024</v>
      </c>
      <c r="W31" s="955"/>
      <c r="X31" s="955"/>
      <c r="Y31" s="955"/>
      <c r="Z31" s="955"/>
      <c r="AA31" s="955"/>
      <c r="AB31" s="955"/>
      <c r="AC31" s="955" t="s">
        <v>12165</v>
      </c>
      <c r="AD31" s="955" t="s">
        <v>12166</v>
      </c>
      <c r="AE31" s="955" t="s">
        <v>12167</v>
      </c>
      <c r="AF31" s="955" t="s">
        <v>12168</v>
      </c>
      <c r="AG31" s="963" t="s">
        <v>12169</v>
      </c>
      <c r="AH31" s="955"/>
      <c r="AI31" s="955"/>
    </row>
    <row r="32" spans="1:35" ht="15.75" customHeight="1">
      <c r="A32" s="954" t="s">
        <v>12170</v>
      </c>
      <c r="B32" s="955" t="s">
        <v>3598</v>
      </c>
      <c r="C32" s="955" t="s">
        <v>2699</v>
      </c>
      <c r="D32" s="955" t="s">
        <v>11945</v>
      </c>
      <c r="E32" s="956">
        <v>3201111056</v>
      </c>
      <c r="F32" s="956">
        <v>3201111056</v>
      </c>
      <c r="G32" s="956">
        <v>25</v>
      </c>
      <c r="H32" s="956"/>
      <c r="I32" s="957">
        <v>0.84</v>
      </c>
      <c r="J32" s="961">
        <v>0.56899999999999995</v>
      </c>
      <c r="K32" s="956">
        <v>3</v>
      </c>
      <c r="L32" s="955" t="s">
        <v>2232</v>
      </c>
      <c r="M32" s="955"/>
      <c r="N32" s="955" t="s">
        <v>12153</v>
      </c>
      <c r="O32" s="955" t="s">
        <v>12153</v>
      </c>
      <c r="P32" s="955"/>
      <c r="Q32" s="955"/>
      <c r="R32" s="956">
        <v>160</v>
      </c>
      <c r="S32" s="955" t="s">
        <v>12171</v>
      </c>
      <c r="T32" s="958"/>
      <c r="U32" s="958"/>
      <c r="V32" s="959">
        <v>56652</v>
      </c>
      <c r="W32" s="955"/>
      <c r="X32" s="955" t="s">
        <v>12172</v>
      </c>
      <c r="Y32" s="955"/>
      <c r="Z32" s="955"/>
      <c r="AA32" s="955"/>
      <c r="AB32" s="955"/>
      <c r="AC32" s="955" t="s">
        <v>12173</v>
      </c>
      <c r="AD32" s="955" t="s">
        <v>12174</v>
      </c>
      <c r="AE32" s="955" t="s">
        <v>12175</v>
      </c>
      <c r="AF32" s="955" t="s">
        <v>12176</v>
      </c>
      <c r="AG32" s="963" t="s">
        <v>12177</v>
      </c>
      <c r="AH32" s="955"/>
      <c r="AI32" s="955" t="s">
        <v>12178</v>
      </c>
    </row>
    <row r="33" spans="1:35" ht="15.75" customHeight="1">
      <c r="A33" s="954" t="s">
        <v>12179</v>
      </c>
      <c r="B33" s="955" t="s">
        <v>12180</v>
      </c>
      <c r="C33" s="955" t="s">
        <v>2699</v>
      </c>
      <c r="D33" s="955" t="s">
        <v>11945</v>
      </c>
      <c r="E33" s="956">
        <v>3201100428</v>
      </c>
      <c r="F33" s="955" t="s">
        <v>12181</v>
      </c>
      <c r="G33" s="956">
        <v>12</v>
      </c>
      <c r="H33" s="956"/>
      <c r="I33" s="957">
        <v>0.94</v>
      </c>
      <c r="J33" s="955"/>
      <c r="K33" s="956">
        <v>3</v>
      </c>
      <c r="L33" s="955"/>
      <c r="M33" s="955"/>
      <c r="N33" s="955"/>
      <c r="O33" s="955"/>
      <c r="P33" s="955"/>
      <c r="Q33" s="955"/>
      <c r="R33" s="956">
        <v>154</v>
      </c>
      <c r="S33" s="955" t="s">
        <v>12182</v>
      </c>
      <c r="T33" s="958"/>
      <c r="U33" s="958" t="s">
        <v>1228</v>
      </c>
      <c r="V33" s="959">
        <v>57500</v>
      </c>
      <c r="W33" s="955"/>
      <c r="X33" s="955" t="s">
        <v>12183</v>
      </c>
      <c r="Y33" s="955" t="s">
        <v>12184</v>
      </c>
      <c r="Z33" s="955"/>
      <c r="AA33" s="955"/>
      <c r="AB33" s="955"/>
      <c r="AC33" s="955" t="s">
        <v>12185</v>
      </c>
      <c r="AD33" s="955" t="s">
        <v>12186</v>
      </c>
      <c r="AE33" s="955" t="s">
        <v>12187</v>
      </c>
      <c r="AF33" s="955" t="s">
        <v>12188</v>
      </c>
      <c r="AG33" s="963" t="s">
        <v>12189</v>
      </c>
      <c r="AH33" s="955"/>
      <c r="AI33" s="955"/>
    </row>
    <row r="34" spans="1:35" ht="15.75" customHeight="1">
      <c r="A34" s="954" t="s">
        <v>12190</v>
      </c>
      <c r="B34" s="955" t="s">
        <v>3610</v>
      </c>
      <c r="C34" s="955" t="s">
        <v>2699</v>
      </c>
      <c r="D34" s="955" t="s">
        <v>11963</v>
      </c>
      <c r="E34" s="956">
        <v>3201100432</v>
      </c>
      <c r="F34" s="955"/>
      <c r="G34" s="955"/>
      <c r="H34" s="955"/>
      <c r="I34" s="965"/>
      <c r="J34" s="955"/>
      <c r="K34" s="955"/>
      <c r="L34" s="955"/>
      <c r="M34" s="955"/>
      <c r="N34" s="955"/>
      <c r="O34" s="955"/>
      <c r="P34" s="955"/>
      <c r="Q34" s="955"/>
      <c r="R34" s="955"/>
      <c r="S34" s="955"/>
      <c r="T34" s="955"/>
      <c r="U34" s="955"/>
      <c r="V34" s="955"/>
      <c r="W34" s="955"/>
      <c r="X34" s="955"/>
      <c r="Y34" s="955"/>
      <c r="Z34" s="955"/>
      <c r="AA34" s="955"/>
      <c r="AB34" s="955"/>
      <c r="AC34" s="955" t="s">
        <v>12191</v>
      </c>
      <c r="AD34" s="955" t="s">
        <v>12192</v>
      </c>
      <c r="AE34" s="955" t="s">
        <v>12193</v>
      </c>
      <c r="AF34" s="955" t="s">
        <v>12194</v>
      </c>
      <c r="AG34" s="963" t="s">
        <v>12195</v>
      </c>
      <c r="AH34" s="955"/>
      <c r="AI34" s="955"/>
    </row>
    <row r="35" spans="1:35" ht="15.75" customHeight="1">
      <c r="A35" s="954" t="s">
        <v>12196</v>
      </c>
      <c r="B35" s="955" t="s">
        <v>3598</v>
      </c>
      <c r="C35" s="955" t="s">
        <v>2699</v>
      </c>
      <c r="D35" s="955" t="s">
        <v>11963</v>
      </c>
      <c r="E35" s="956">
        <v>3201112057</v>
      </c>
      <c r="F35" s="955" t="s">
        <v>12197</v>
      </c>
      <c r="G35" s="956">
        <v>28</v>
      </c>
      <c r="H35" s="956"/>
      <c r="I35" s="957">
        <v>0.88</v>
      </c>
      <c r="J35" s="961">
        <v>0.34899999999999998</v>
      </c>
      <c r="K35" s="956">
        <v>3</v>
      </c>
      <c r="L35" s="955"/>
      <c r="M35" s="955"/>
      <c r="N35" s="955" t="s">
        <v>11947</v>
      </c>
      <c r="O35" s="955" t="s">
        <v>11947</v>
      </c>
      <c r="P35" s="955"/>
      <c r="Q35" s="955"/>
      <c r="R35" s="956">
        <v>185</v>
      </c>
      <c r="S35" s="955" t="s">
        <v>12198</v>
      </c>
      <c r="T35" s="958"/>
      <c r="U35" s="958" t="s">
        <v>1228</v>
      </c>
      <c r="V35" s="959">
        <v>59716</v>
      </c>
      <c r="W35" s="955"/>
      <c r="X35" s="955"/>
      <c r="Y35" s="955"/>
      <c r="Z35" s="955"/>
      <c r="AA35" s="955"/>
      <c r="AB35" s="955"/>
      <c r="AC35" s="955" t="s">
        <v>12199</v>
      </c>
      <c r="AD35" s="955" t="s">
        <v>12200</v>
      </c>
      <c r="AE35" s="955" t="s">
        <v>12201</v>
      </c>
      <c r="AF35" s="955" t="s">
        <v>12202</v>
      </c>
      <c r="AG35" s="963" t="s">
        <v>12203</v>
      </c>
      <c r="AH35" s="955"/>
      <c r="AI35" s="955"/>
    </row>
    <row r="36" spans="1:35" ht="15.75" customHeight="1">
      <c r="A36" s="954" t="s">
        <v>2705</v>
      </c>
      <c r="B36" s="955" t="s">
        <v>3596</v>
      </c>
      <c r="C36" s="955" t="s">
        <v>2699</v>
      </c>
      <c r="D36" s="955" t="s">
        <v>11963</v>
      </c>
      <c r="E36" s="956">
        <v>3201100433</v>
      </c>
      <c r="F36" s="955" t="s">
        <v>12204</v>
      </c>
      <c r="G36" s="956">
        <v>12</v>
      </c>
      <c r="H36" s="956"/>
      <c r="I36" s="968"/>
      <c r="J36" s="955"/>
      <c r="K36" s="956">
        <v>3</v>
      </c>
      <c r="L36" s="955" t="s">
        <v>3650</v>
      </c>
      <c r="M36" s="955"/>
      <c r="N36" s="955"/>
      <c r="O36" s="955" t="s">
        <v>12097</v>
      </c>
      <c r="P36" s="955"/>
      <c r="Q36" s="955"/>
      <c r="R36" s="956">
        <v>176</v>
      </c>
      <c r="S36" s="955" t="s">
        <v>12205</v>
      </c>
      <c r="T36" s="958"/>
      <c r="U36" s="958" t="s">
        <v>1228</v>
      </c>
      <c r="V36" s="959">
        <v>65000</v>
      </c>
      <c r="W36" s="955"/>
      <c r="X36" s="955" t="s">
        <v>12206</v>
      </c>
      <c r="Y36" s="955"/>
      <c r="Z36" s="955"/>
      <c r="AA36" s="955" t="s">
        <v>12207</v>
      </c>
      <c r="AB36" s="955"/>
      <c r="AC36" s="955" t="s">
        <v>12208</v>
      </c>
      <c r="AD36" s="955" t="s">
        <v>12209</v>
      </c>
      <c r="AE36" s="955" t="s">
        <v>12210</v>
      </c>
      <c r="AF36" s="955" t="s">
        <v>12209</v>
      </c>
      <c r="AG36" s="963" t="s">
        <v>12211</v>
      </c>
      <c r="AH36" s="955"/>
      <c r="AI36" s="955"/>
    </row>
    <row r="37" spans="1:35" ht="15.75" customHeight="1">
      <c r="A37" s="954" t="s">
        <v>3613</v>
      </c>
      <c r="B37" s="955" t="s">
        <v>3612</v>
      </c>
      <c r="C37" s="955" t="s">
        <v>2699</v>
      </c>
      <c r="D37" s="955" t="s">
        <v>12130</v>
      </c>
      <c r="E37" s="956">
        <v>3201100434</v>
      </c>
      <c r="F37" s="955" t="s">
        <v>12212</v>
      </c>
      <c r="G37" s="955"/>
      <c r="H37" s="955"/>
      <c r="I37" s="965"/>
      <c r="J37" s="955"/>
      <c r="K37" s="955"/>
      <c r="L37" s="955"/>
      <c r="M37" s="955"/>
      <c r="N37" s="955"/>
      <c r="O37" s="955"/>
      <c r="P37" s="955"/>
      <c r="Q37" s="955"/>
      <c r="R37" s="955"/>
      <c r="S37" s="955"/>
      <c r="T37" s="955"/>
      <c r="U37" s="955"/>
      <c r="V37" s="955"/>
      <c r="W37" s="955"/>
      <c r="X37" s="955"/>
      <c r="Y37" s="955"/>
      <c r="Z37" s="955"/>
      <c r="AA37" s="955"/>
      <c r="AB37" s="955"/>
      <c r="AC37" s="955" t="s">
        <v>12213</v>
      </c>
      <c r="AD37" s="955" t="s">
        <v>12214</v>
      </c>
      <c r="AE37" s="955" t="s">
        <v>12215</v>
      </c>
      <c r="AF37" s="960" t="s">
        <v>12214</v>
      </c>
      <c r="AG37" s="955"/>
      <c r="AH37" s="955"/>
      <c r="AI37" s="955"/>
    </row>
    <row r="38" spans="1:35" ht="15.75" customHeight="1">
      <c r="A38" s="954" t="s">
        <v>12216</v>
      </c>
      <c r="B38" s="955" t="s">
        <v>3594</v>
      </c>
      <c r="C38" s="955" t="s">
        <v>2699</v>
      </c>
      <c r="D38" s="955" t="s">
        <v>11945</v>
      </c>
      <c r="E38" s="956">
        <v>3201131053</v>
      </c>
      <c r="F38" s="955" t="s">
        <v>12217</v>
      </c>
      <c r="G38" s="956">
        <v>18</v>
      </c>
      <c r="H38" s="956"/>
      <c r="I38" s="957">
        <v>0.91</v>
      </c>
      <c r="J38" s="961">
        <v>0.12</v>
      </c>
      <c r="K38" s="956">
        <v>3</v>
      </c>
      <c r="L38" s="955"/>
      <c r="M38" s="955"/>
      <c r="N38" s="955"/>
      <c r="O38" s="955"/>
      <c r="P38" s="955"/>
      <c r="Q38" s="955"/>
      <c r="R38" s="956">
        <v>200</v>
      </c>
      <c r="S38" s="955" t="s">
        <v>12218</v>
      </c>
      <c r="T38" s="958"/>
      <c r="U38" s="958" t="s">
        <v>2232</v>
      </c>
      <c r="V38" s="959">
        <v>52044</v>
      </c>
      <c r="W38" s="955"/>
      <c r="X38" s="955"/>
      <c r="Y38" s="955"/>
      <c r="Z38" s="955"/>
      <c r="AA38" s="955"/>
      <c r="AB38" s="955"/>
      <c r="AC38" s="955" t="s">
        <v>12219</v>
      </c>
      <c r="AD38" s="955" t="s">
        <v>12220</v>
      </c>
      <c r="AE38" s="955" t="s">
        <v>12221</v>
      </c>
      <c r="AF38" s="955" t="s">
        <v>12222</v>
      </c>
      <c r="AG38" s="963" t="s">
        <v>12223</v>
      </c>
      <c r="AH38" s="955"/>
      <c r="AI38" s="955"/>
    </row>
    <row r="39" spans="1:35" ht="14.25" customHeight="1">
      <c r="A39" s="954" t="s">
        <v>12224</v>
      </c>
      <c r="B39" s="955" t="s">
        <v>3605</v>
      </c>
      <c r="C39" s="955" t="s">
        <v>2699</v>
      </c>
      <c r="D39" s="955" t="s">
        <v>11963</v>
      </c>
      <c r="E39" s="956">
        <v>3201121055</v>
      </c>
      <c r="F39" s="955"/>
      <c r="G39" s="956">
        <v>14</v>
      </c>
      <c r="H39" s="956"/>
      <c r="I39" s="957">
        <v>1</v>
      </c>
      <c r="J39" s="961">
        <v>0.46800000000000003</v>
      </c>
      <c r="K39" s="956">
        <v>3</v>
      </c>
      <c r="L39" s="955" t="s">
        <v>2232</v>
      </c>
      <c r="M39" s="955"/>
      <c r="N39" s="955"/>
      <c r="O39" s="955"/>
      <c r="P39" s="955"/>
      <c r="Q39" s="955"/>
      <c r="R39" s="956">
        <v>173</v>
      </c>
      <c r="S39" s="955" t="s">
        <v>12225</v>
      </c>
      <c r="T39" s="958"/>
      <c r="U39" s="958"/>
      <c r="V39" s="959">
        <v>53844</v>
      </c>
      <c r="W39" s="955"/>
      <c r="X39" s="955" t="s">
        <v>12226</v>
      </c>
      <c r="Y39" s="955"/>
      <c r="Z39" s="955"/>
      <c r="AA39" s="955"/>
      <c r="AB39" s="955"/>
      <c r="AC39" s="955" t="s">
        <v>12227</v>
      </c>
      <c r="AD39" s="955" t="s">
        <v>12228</v>
      </c>
      <c r="AE39" s="955" t="s">
        <v>12229</v>
      </c>
      <c r="AF39" s="955" t="s">
        <v>12230</v>
      </c>
      <c r="AG39" s="964" t="s">
        <v>12231</v>
      </c>
      <c r="AH39" s="955"/>
      <c r="AI39" s="955"/>
    </row>
    <row r="40" spans="1:35" ht="15.75" customHeight="1">
      <c r="A40" s="954" t="s">
        <v>12232</v>
      </c>
      <c r="B40" s="955" t="s">
        <v>3603</v>
      </c>
      <c r="C40" s="955" t="s">
        <v>2699</v>
      </c>
      <c r="D40" s="955" t="s">
        <v>11945</v>
      </c>
      <c r="E40" s="956">
        <v>3201121060</v>
      </c>
      <c r="F40" s="955" t="s">
        <v>12233</v>
      </c>
      <c r="G40" s="956">
        <v>12</v>
      </c>
      <c r="H40" s="956"/>
      <c r="I40" s="957">
        <v>0.87</v>
      </c>
      <c r="J40" s="961">
        <v>0.11</v>
      </c>
      <c r="K40" s="956">
        <v>3</v>
      </c>
      <c r="L40" s="955" t="s">
        <v>12234</v>
      </c>
      <c r="M40" s="955"/>
      <c r="N40" s="955" t="s">
        <v>12047</v>
      </c>
      <c r="O40" s="955" t="s">
        <v>12047</v>
      </c>
      <c r="P40" s="955"/>
      <c r="Q40" s="955"/>
      <c r="R40" s="956">
        <v>130</v>
      </c>
      <c r="S40" s="955" t="s">
        <v>12235</v>
      </c>
      <c r="T40" s="958" t="s">
        <v>1228</v>
      </c>
      <c r="U40" s="958" t="s">
        <v>2232</v>
      </c>
      <c r="V40" s="959">
        <v>52500</v>
      </c>
      <c r="W40" s="955" t="s">
        <v>12236</v>
      </c>
      <c r="X40" s="955" t="s">
        <v>12237</v>
      </c>
      <c r="Y40" s="955" t="s">
        <v>12238</v>
      </c>
      <c r="Z40" s="955"/>
      <c r="AA40" s="955"/>
      <c r="AB40" s="955"/>
      <c r="AC40" s="955" t="s">
        <v>12239</v>
      </c>
      <c r="AD40" s="955" t="s">
        <v>12240</v>
      </c>
      <c r="AE40" s="955" t="s">
        <v>12241</v>
      </c>
      <c r="AF40" s="955" t="s">
        <v>12240</v>
      </c>
      <c r="AG40" s="963" t="s">
        <v>12242</v>
      </c>
      <c r="AH40" s="955"/>
      <c r="AI40" s="955"/>
    </row>
    <row r="41" spans="1:35" ht="15.75" customHeight="1">
      <c r="A41" s="954" t="s">
        <v>12243</v>
      </c>
      <c r="B41" s="955" t="s">
        <v>3596</v>
      </c>
      <c r="C41" s="955" t="s">
        <v>2699</v>
      </c>
      <c r="D41" s="955" t="s">
        <v>11963</v>
      </c>
      <c r="E41" s="956">
        <v>3201131058</v>
      </c>
      <c r="F41" s="955" t="s">
        <v>12244</v>
      </c>
      <c r="G41" s="956">
        <v>14</v>
      </c>
      <c r="H41" s="956"/>
      <c r="I41" s="957">
        <v>0.93</v>
      </c>
      <c r="J41" s="961">
        <v>2.5000000000000001E-2</v>
      </c>
      <c r="K41" s="956">
        <v>3</v>
      </c>
      <c r="L41" s="955" t="s">
        <v>2232</v>
      </c>
      <c r="M41" s="955"/>
      <c r="N41" s="955" t="s">
        <v>11956</v>
      </c>
      <c r="O41" s="955" t="s">
        <v>12097</v>
      </c>
      <c r="P41" s="955"/>
      <c r="Q41" s="955"/>
      <c r="R41" s="956">
        <v>151</v>
      </c>
      <c r="S41" s="955" t="s">
        <v>12245</v>
      </c>
      <c r="T41" s="958"/>
      <c r="U41" s="958" t="s">
        <v>1228</v>
      </c>
      <c r="V41" s="959">
        <v>55500</v>
      </c>
      <c r="W41" s="955"/>
      <c r="X41" s="955"/>
      <c r="Y41" s="955"/>
      <c r="Z41" s="955"/>
      <c r="AA41" s="955"/>
      <c r="AB41" s="955"/>
      <c r="AC41" s="955" t="s">
        <v>12246</v>
      </c>
      <c r="AD41" s="955" t="s">
        <v>12247</v>
      </c>
      <c r="AE41" s="955" t="s">
        <v>12248</v>
      </c>
      <c r="AF41" s="955" t="s">
        <v>12249</v>
      </c>
      <c r="AG41" s="963" t="s">
        <v>12250</v>
      </c>
      <c r="AH41" s="955"/>
      <c r="AI41" s="955"/>
    </row>
    <row r="42" spans="1:35" ht="15.75" customHeight="1">
      <c r="A42" s="954" t="s">
        <v>12251</v>
      </c>
      <c r="B42" s="955" t="s">
        <v>3607</v>
      </c>
      <c r="C42" s="955" t="s">
        <v>2699</v>
      </c>
      <c r="D42" s="955" t="s">
        <v>11963</v>
      </c>
      <c r="E42" s="956">
        <v>3201121059</v>
      </c>
      <c r="F42" s="955" t="s">
        <v>12252</v>
      </c>
      <c r="G42" s="956">
        <v>9</v>
      </c>
      <c r="H42" s="956"/>
      <c r="I42" s="957">
        <v>0.78</v>
      </c>
      <c r="J42" s="961">
        <v>0.34499999999999997</v>
      </c>
      <c r="K42" s="956">
        <v>3</v>
      </c>
      <c r="L42" s="955" t="s">
        <v>2232</v>
      </c>
      <c r="M42" s="955"/>
      <c r="N42" s="955" t="s">
        <v>12086</v>
      </c>
      <c r="O42" s="955" t="s">
        <v>12253</v>
      </c>
      <c r="P42" s="955"/>
      <c r="Q42" s="955"/>
      <c r="R42" s="956">
        <v>140</v>
      </c>
      <c r="S42" s="955" t="s">
        <v>12254</v>
      </c>
      <c r="T42" s="958"/>
      <c r="U42" s="958"/>
      <c r="V42" s="959">
        <v>52044</v>
      </c>
      <c r="W42" s="955"/>
      <c r="X42" s="955"/>
      <c r="Y42" s="955"/>
      <c r="Z42" s="955"/>
      <c r="AA42" s="955"/>
      <c r="AB42" s="955"/>
      <c r="AC42" s="955" t="s">
        <v>12255</v>
      </c>
      <c r="AD42" s="955" t="s">
        <v>12256</v>
      </c>
      <c r="AE42" s="955" t="s">
        <v>12257</v>
      </c>
      <c r="AF42" s="955" t="s">
        <v>12258</v>
      </c>
      <c r="AG42" s="963" t="s">
        <v>12259</v>
      </c>
      <c r="AH42" s="955"/>
      <c r="AI42" s="955"/>
    </row>
    <row r="43" spans="1:35" ht="15.75" customHeight="1">
      <c r="A43" s="954" t="s">
        <v>12260</v>
      </c>
      <c r="B43" s="955" t="s">
        <v>3166</v>
      </c>
      <c r="C43" s="955" t="s">
        <v>2712</v>
      </c>
      <c r="D43" s="955" t="s">
        <v>11945</v>
      </c>
      <c r="E43" s="956">
        <v>3201221061</v>
      </c>
      <c r="F43" s="955" t="s">
        <v>12261</v>
      </c>
      <c r="G43" s="956">
        <v>25</v>
      </c>
      <c r="H43" s="956"/>
      <c r="I43" s="957">
        <v>0.97</v>
      </c>
      <c r="J43" s="961">
        <v>8.9999999999999993E-3</v>
      </c>
      <c r="K43" s="956">
        <v>3</v>
      </c>
      <c r="L43" s="955" t="s">
        <v>3650</v>
      </c>
      <c r="M43" s="955"/>
      <c r="N43" s="955" t="s">
        <v>12262</v>
      </c>
      <c r="O43" s="955"/>
      <c r="P43" s="955"/>
      <c r="Q43" s="955"/>
      <c r="R43" s="955"/>
      <c r="S43" s="955" t="s">
        <v>12263</v>
      </c>
      <c r="T43" s="958"/>
      <c r="U43" s="958" t="s">
        <v>1228</v>
      </c>
      <c r="V43" s="959">
        <v>59399</v>
      </c>
      <c r="W43" s="955"/>
      <c r="X43" s="955" t="s">
        <v>12264</v>
      </c>
      <c r="Y43" s="955" t="s">
        <v>12265</v>
      </c>
      <c r="Z43" s="955"/>
      <c r="AA43" s="955"/>
      <c r="AB43" s="955"/>
      <c r="AC43" s="955" t="s">
        <v>12266</v>
      </c>
      <c r="AD43" s="955" t="s">
        <v>12267</v>
      </c>
      <c r="AE43" s="955" t="s">
        <v>12268</v>
      </c>
      <c r="AF43" s="955" t="s">
        <v>12267</v>
      </c>
      <c r="AG43" s="963" t="s">
        <v>12269</v>
      </c>
      <c r="AH43" s="955"/>
      <c r="AI43" s="955"/>
    </row>
    <row r="44" spans="1:35" ht="15.75" customHeight="1">
      <c r="A44" s="954" t="s">
        <v>12270</v>
      </c>
      <c r="B44" s="955" t="s">
        <v>3615</v>
      </c>
      <c r="C44" s="955" t="s">
        <v>2712</v>
      </c>
      <c r="D44" s="955" t="s">
        <v>11963</v>
      </c>
      <c r="E44" s="956">
        <v>3201221398</v>
      </c>
      <c r="F44" s="955" t="s">
        <v>12271</v>
      </c>
      <c r="G44" s="956">
        <v>6</v>
      </c>
      <c r="H44" s="956"/>
      <c r="I44" s="957">
        <v>0.72</v>
      </c>
      <c r="J44" s="961">
        <v>0.38400000000000001</v>
      </c>
      <c r="K44" s="956">
        <v>3</v>
      </c>
      <c r="L44" s="955"/>
      <c r="M44" s="955"/>
      <c r="N44" s="955" t="s">
        <v>12097</v>
      </c>
      <c r="O44" s="955" t="s">
        <v>12097</v>
      </c>
      <c r="P44" s="955"/>
      <c r="Q44" s="955"/>
      <c r="R44" s="956">
        <v>70</v>
      </c>
      <c r="S44" s="955" t="s">
        <v>12272</v>
      </c>
      <c r="T44" s="958"/>
      <c r="U44" s="958"/>
      <c r="V44" s="959">
        <v>52624</v>
      </c>
      <c r="W44" s="955"/>
      <c r="X44" s="955"/>
      <c r="Y44" s="955"/>
      <c r="Z44" s="955"/>
      <c r="AA44" s="955"/>
      <c r="AB44" s="955"/>
      <c r="AC44" s="955" t="s">
        <v>12273</v>
      </c>
      <c r="AD44" s="955" t="s">
        <v>12274</v>
      </c>
      <c r="AE44" s="955" t="s">
        <v>12275</v>
      </c>
      <c r="AF44" s="955" t="s">
        <v>12276</v>
      </c>
      <c r="AG44" s="963" t="s">
        <v>12277</v>
      </c>
      <c r="AH44" s="955"/>
      <c r="AI44" s="955"/>
    </row>
    <row r="45" spans="1:35" ht="15.75" customHeight="1">
      <c r="A45" s="954" t="s">
        <v>12278</v>
      </c>
      <c r="B45" s="955" t="s">
        <v>3622</v>
      </c>
      <c r="C45" s="955" t="s">
        <v>2712</v>
      </c>
      <c r="D45" s="955" t="s">
        <v>11945</v>
      </c>
      <c r="E45" s="956">
        <v>3201221062</v>
      </c>
      <c r="F45" s="955" t="s">
        <v>12279</v>
      </c>
      <c r="G45" s="956">
        <v>15</v>
      </c>
      <c r="H45" s="956"/>
      <c r="I45" s="957">
        <v>0.8</v>
      </c>
      <c r="J45" s="961">
        <v>1.4E-2</v>
      </c>
      <c r="K45" s="956">
        <v>3</v>
      </c>
      <c r="L45" s="955"/>
      <c r="M45" s="955"/>
      <c r="N45" s="955" t="s">
        <v>12153</v>
      </c>
      <c r="O45" s="955"/>
      <c r="P45" s="955"/>
      <c r="Q45" s="955"/>
      <c r="R45" s="956">
        <v>178</v>
      </c>
      <c r="S45" s="955" t="s">
        <v>12280</v>
      </c>
      <c r="T45" s="958"/>
      <c r="U45" s="958"/>
      <c r="V45" s="959">
        <v>52535</v>
      </c>
      <c r="W45" s="955"/>
      <c r="X45" s="955"/>
      <c r="Y45" s="955"/>
      <c r="Z45" s="955"/>
      <c r="AA45" s="955"/>
      <c r="AB45" s="955"/>
      <c r="AC45" s="955" t="s">
        <v>12281</v>
      </c>
      <c r="AD45" s="955" t="s">
        <v>12282</v>
      </c>
      <c r="AE45" s="955" t="s">
        <v>12283</v>
      </c>
      <c r="AF45" s="955" t="s">
        <v>12284</v>
      </c>
      <c r="AG45" s="963" t="s">
        <v>12285</v>
      </c>
      <c r="AH45" s="955"/>
      <c r="AI45" s="955"/>
    </row>
    <row r="46" spans="1:35" ht="15.75" customHeight="1">
      <c r="A46" s="954" t="s">
        <v>12286</v>
      </c>
      <c r="B46" s="955" t="s">
        <v>3617</v>
      </c>
      <c r="C46" s="955" t="s">
        <v>2712</v>
      </c>
      <c r="D46" s="955" t="s">
        <v>11963</v>
      </c>
      <c r="E46" s="956">
        <v>3203222130</v>
      </c>
      <c r="F46" s="955" t="s">
        <v>12287</v>
      </c>
      <c r="G46" s="956">
        <v>8</v>
      </c>
      <c r="H46" s="956"/>
      <c r="I46" s="957">
        <v>0.81</v>
      </c>
      <c r="J46" s="961">
        <v>0.183</v>
      </c>
      <c r="K46" s="956">
        <v>3</v>
      </c>
      <c r="L46" s="955"/>
      <c r="M46" s="955"/>
      <c r="N46" s="955" t="s">
        <v>11947</v>
      </c>
      <c r="O46" s="955" t="s">
        <v>11947</v>
      </c>
      <c r="P46" s="955"/>
      <c r="Q46" s="955"/>
      <c r="R46" s="956">
        <v>77</v>
      </c>
      <c r="S46" s="955" t="s">
        <v>12288</v>
      </c>
      <c r="T46" s="958"/>
      <c r="U46" s="958"/>
      <c r="V46" s="959">
        <v>52770</v>
      </c>
      <c r="W46" s="955"/>
      <c r="X46" s="955"/>
      <c r="Y46" s="955"/>
      <c r="Z46" s="955"/>
      <c r="AA46" s="955"/>
      <c r="AB46" s="955"/>
      <c r="AC46" s="955" t="s">
        <v>12289</v>
      </c>
      <c r="AD46" s="955" t="s">
        <v>12290</v>
      </c>
      <c r="AE46" s="955" t="s">
        <v>12291</v>
      </c>
      <c r="AF46" s="955" t="s">
        <v>12292</v>
      </c>
      <c r="AG46" s="963" t="s">
        <v>12293</v>
      </c>
      <c r="AH46" s="955"/>
      <c r="AI46" s="955"/>
    </row>
    <row r="47" spans="1:35" ht="15.75" customHeight="1">
      <c r="A47" s="954" t="s">
        <v>12294</v>
      </c>
      <c r="B47" s="955" t="s">
        <v>3166</v>
      </c>
      <c r="C47" s="955" t="s">
        <v>2712</v>
      </c>
      <c r="D47" s="955" t="s">
        <v>11945</v>
      </c>
      <c r="E47" s="956">
        <v>3201221414</v>
      </c>
      <c r="F47" s="955" t="s">
        <v>12295</v>
      </c>
      <c r="G47" s="956">
        <v>6</v>
      </c>
      <c r="H47" s="956"/>
      <c r="I47" s="957">
        <v>0.61</v>
      </c>
      <c r="J47" s="961">
        <v>0.246</v>
      </c>
      <c r="K47" s="956">
        <v>3</v>
      </c>
      <c r="L47" s="955" t="s">
        <v>2232</v>
      </c>
      <c r="M47" s="955"/>
      <c r="N47" s="955"/>
      <c r="O47" s="955"/>
      <c r="P47" s="955"/>
      <c r="Q47" s="955"/>
      <c r="R47" s="956">
        <v>80</v>
      </c>
      <c r="S47" s="955"/>
      <c r="T47" s="958"/>
      <c r="U47" s="958"/>
      <c r="V47" s="959">
        <v>58109</v>
      </c>
      <c r="W47" s="955"/>
      <c r="X47" s="955"/>
      <c r="Y47" s="955"/>
      <c r="Z47" s="955"/>
      <c r="AA47" s="955"/>
      <c r="AB47" s="955"/>
      <c r="AC47" s="955" t="s">
        <v>12296</v>
      </c>
      <c r="AD47" s="955" t="s">
        <v>12297</v>
      </c>
      <c r="AE47" s="955" t="s">
        <v>12298</v>
      </c>
      <c r="AF47" s="955" t="s">
        <v>12297</v>
      </c>
      <c r="AG47" s="963" t="s">
        <v>12299</v>
      </c>
      <c r="AH47" s="955"/>
      <c r="AI47" s="955"/>
    </row>
    <row r="48" spans="1:35" ht="15.75" customHeight="1">
      <c r="A48" s="954" t="s">
        <v>12300</v>
      </c>
      <c r="B48" s="955" t="s">
        <v>3624</v>
      </c>
      <c r="C48" s="955" t="s">
        <v>2718</v>
      </c>
      <c r="D48" s="955" t="s">
        <v>11963</v>
      </c>
      <c r="E48" s="956">
        <v>3201421063</v>
      </c>
      <c r="F48" s="955" t="s">
        <v>12301</v>
      </c>
      <c r="G48" s="956">
        <v>8</v>
      </c>
      <c r="H48" s="956"/>
      <c r="I48" s="957">
        <v>0.95</v>
      </c>
      <c r="J48" s="961">
        <v>0.223</v>
      </c>
      <c r="K48" s="956">
        <v>3</v>
      </c>
      <c r="L48" s="955"/>
      <c r="M48" s="955"/>
      <c r="N48" s="955" t="s">
        <v>12026</v>
      </c>
      <c r="O48" s="955" t="s">
        <v>12153</v>
      </c>
      <c r="P48" s="955"/>
      <c r="Q48" s="955"/>
      <c r="R48" s="956">
        <v>84</v>
      </c>
      <c r="S48" s="955" t="s">
        <v>12302</v>
      </c>
      <c r="T48" s="958"/>
      <c r="U48" s="958"/>
      <c r="V48" s="959">
        <v>58863</v>
      </c>
      <c r="W48" s="955"/>
      <c r="X48" s="955"/>
      <c r="Y48" s="955"/>
      <c r="Z48" s="955"/>
      <c r="AA48" s="955"/>
      <c r="AB48" s="955"/>
      <c r="AC48" s="955" t="s">
        <v>12303</v>
      </c>
      <c r="AD48" s="955" t="s">
        <v>12304</v>
      </c>
      <c r="AE48" s="955" t="s">
        <v>12305</v>
      </c>
      <c r="AF48" s="955" t="s">
        <v>12306</v>
      </c>
      <c r="AG48" s="964" t="s">
        <v>12307</v>
      </c>
      <c r="AH48" s="955"/>
      <c r="AI48" s="955"/>
    </row>
    <row r="49" spans="1:35" ht="17.25" customHeight="1">
      <c r="A49" s="954" t="s">
        <v>12308</v>
      </c>
      <c r="B49" s="955" t="s">
        <v>3637</v>
      </c>
      <c r="C49" s="955" t="s">
        <v>2723</v>
      </c>
      <c r="D49" s="955" t="s">
        <v>11963</v>
      </c>
      <c r="E49" s="956">
        <v>3201621382</v>
      </c>
      <c r="F49" s="955" t="s">
        <v>12309</v>
      </c>
      <c r="G49" s="956">
        <v>13</v>
      </c>
      <c r="H49" s="956"/>
      <c r="I49" s="957">
        <v>0.92</v>
      </c>
      <c r="J49" s="965"/>
      <c r="K49" s="956">
        <v>3</v>
      </c>
      <c r="L49" s="955" t="s">
        <v>12310</v>
      </c>
      <c r="M49" s="955"/>
      <c r="N49" s="955"/>
      <c r="O49" s="955"/>
      <c r="P49" s="955"/>
      <c r="Q49" s="955"/>
      <c r="R49" s="956">
        <v>140</v>
      </c>
      <c r="S49" s="955"/>
      <c r="T49" s="958"/>
      <c r="U49" s="958" t="s">
        <v>1228</v>
      </c>
      <c r="V49" s="959">
        <v>54052</v>
      </c>
      <c r="W49" s="955"/>
      <c r="X49" s="955" t="s">
        <v>12311</v>
      </c>
      <c r="Y49" s="955"/>
      <c r="Z49" s="955"/>
      <c r="AA49" s="955"/>
      <c r="AB49" s="955"/>
      <c r="AC49" s="955" t="s">
        <v>12312</v>
      </c>
      <c r="AD49" s="955" t="s">
        <v>12313</v>
      </c>
      <c r="AE49" s="955" t="s">
        <v>12314</v>
      </c>
      <c r="AF49" s="955" t="s">
        <v>12315</v>
      </c>
      <c r="AG49" s="963" t="s">
        <v>12316</v>
      </c>
      <c r="AH49" s="955"/>
      <c r="AI49" s="955"/>
    </row>
    <row r="50" spans="1:35" ht="15.75" customHeight="1">
      <c r="A50" s="954" t="s">
        <v>12317</v>
      </c>
      <c r="B50" s="955" t="s">
        <v>3652</v>
      </c>
      <c r="C50" s="955" t="s">
        <v>2723</v>
      </c>
      <c r="D50" s="955" t="s">
        <v>11963</v>
      </c>
      <c r="E50" s="956">
        <v>3201612077</v>
      </c>
      <c r="F50" s="955" t="s">
        <v>12318</v>
      </c>
      <c r="G50" s="956">
        <v>12</v>
      </c>
      <c r="H50" s="956"/>
      <c r="I50" s="957">
        <v>0.95</v>
      </c>
      <c r="J50" s="961">
        <v>0.15</v>
      </c>
      <c r="K50" s="956">
        <v>3</v>
      </c>
      <c r="L50" s="955" t="s">
        <v>12310</v>
      </c>
      <c r="M50" s="955"/>
      <c r="N50" s="955" t="s">
        <v>11947</v>
      </c>
      <c r="O50" s="955"/>
      <c r="P50" s="955"/>
      <c r="Q50" s="955"/>
      <c r="R50" s="956">
        <v>174</v>
      </c>
      <c r="S50" s="955" t="s">
        <v>12319</v>
      </c>
      <c r="T50" s="958"/>
      <c r="U50" s="958" t="s">
        <v>2232</v>
      </c>
      <c r="V50" s="959">
        <v>55685</v>
      </c>
      <c r="W50" s="955"/>
      <c r="X50" s="955" t="s">
        <v>12320</v>
      </c>
      <c r="Y50" s="955"/>
      <c r="Z50" s="955"/>
      <c r="AA50" s="955"/>
      <c r="AB50" s="955"/>
      <c r="AC50" s="955" t="s">
        <v>12321</v>
      </c>
      <c r="AD50" s="955" t="s">
        <v>12322</v>
      </c>
      <c r="AE50" s="955" t="s">
        <v>12323</v>
      </c>
      <c r="AF50" s="955" t="s">
        <v>12324</v>
      </c>
      <c r="AG50" s="963" t="s">
        <v>12325</v>
      </c>
      <c r="AH50" s="955"/>
      <c r="AI50" s="955"/>
    </row>
    <row r="51" spans="1:35" ht="15.75" customHeight="1">
      <c r="A51" s="954" t="s">
        <v>12326</v>
      </c>
      <c r="B51" s="955" t="s">
        <v>3634</v>
      </c>
      <c r="C51" s="955" t="s">
        <v>2723</v>
      </c>
      <c r="D51" s="955" t="s">
        <v>11963</v>
      </c>
      <c r="E51" s="956">
        <v>3201611065</v>
      </c>
      <c r="F51" s="955"/>
      <c r="G51" s="956">
        <v>4</v>
      </c>
      <c r="H51" s="956"/>
      <c r="I51" s="957">
        <v>0.91</v>
      </c>
      <c r="J51" s="961">
        <v>0.125</v>
      </c>
      <c r="K51" s="956">
        <v>3</v>
      </c>
      <c r="L51" s="955" t="s">
        <v>12310</v>
      </c>
      <c r="M51" s="955"/>
      <c r="N51" s="955"/>
      <c r="O51" s="955"/>
      <c r="P51" s="955"/>
      <c r="Q51" s="955"/>
      <c r="R51" s="955"/>
      <c r="S51" s="955"/>
      <c r="T51" s="958"/>
      <c r="U51" s="958" t="s">
        <v>2232</v>
      </c>
      <c r="V51" s="959">
        <v>53000</v>
      </c>
      <c r="W51" s="955"/>
      <c r="X51" s="955"/>
      <c r="Y51" s="955"/>
      <c r="Z51" s="955"/>
      <c r="AA51" s="955"/>
      <c r="AB51" s="955"/>
      <c r="AC51" s="955" t="s">
        <v>12327</v>
      </c>
      <c r="AD51" s="955" t="s">
        <v>12328</v>
      </c>
      <c r="AE51" s="955" t="s">
        <v>12329</v>
      </c>
      <c r="AF51" s="955" t="s">
        <v>12330</v>
      </c>
      <c r="AG51" s="960" t="s">
        <v>12331</v>
      </c>
      <c r="AH51" s="955"/>
      <c r="AI51" s="955"/>
    </row>
    <row r="52" spans="1:35" ht="15.75" customHeight="1">
      <c r="A52" s="954" t="s">
        <v>12332</v>
      </c>
      <c r="B52" s="955" t="s">
        <v>3634</v>
      </c>
      <c r="C52" s="955" t="s">
        <v>2723</v>
      </c>
      <c r="D52" s="955" t="s">
        <v>11945</v>
      </c>
      <c r="E52" s="956">
        <v>3201621070</v>
      </c>
      <c r="F52" s="955"/>
      <c r="G52" s="955"/>
      <c r="H52" s="955"/>
      <c r="I52" s="957">
        <v>1</v>
      </c>
      <c r="J52" s="955"/>
      <c r="K52" s="956">
        <v>3</v>
      </c>
      <c r="L52" s="955" t="s">
        <v>12333</v>
      </c>
      <c r="M52" s="955"/>
      <c r="N52" s="955"/>
      <c r="O52" s="955"/>
      <c r="P52" s="955"/>
      <c r="Q52" s="955"/>
      <c r="R52" s="955"/>
      <c r="S52" s="955"/>
      <c r="T52" s="958"/>
      <c r="U52" s="958" t="s">
        <v>1228</v>
      </c>
      <c r="V52" s="958"/>
      <c r="W52" s="955"/>
      <c r="X52" s="955"/>
      <c r="Y52" s="955"/>
      <c r="Z52" s="955"/>
      <c r="AA52" s="955"/>
      <c r="AB52" s="955"/>
      <c r="AC52" s="955" t="s">
        <v>12334</v>
      </c>
      <c r="AD52" s="955" t="s">
        <v>12335</v>
      </c>
      <c r="AE52" s="955" t="s">
        <v>12336</v>
      </c>
      <c r="AF52" s="955" t="s">
        <v>12337</v>
      </c>
      <c r="AG52" s="964" t="s">
        <v>12338</v>
      </c>
      <c r="AH52" s="955"/>
      <c r="AI52" s="955"/>
    </row>
    <row r="53" spans="1:35" ht="15.75" customHeight="1">
      <c r="A53" s="954" t="s">
        <v>12339</v>
      </c>
      <c r="B53" s="955" t="s">
        <v>3634</v>
      </c>
      <c r="C53" s="955" t="s">
        <v>2723</v>
      </c>
      <c r="D53" s="955" t="s">
        <v>12130</v>
      </c>
      <c r="E53" s="956">
        <v>3201621408</v>
      </c>
      <c r="F53" s="955"/>
      <c r="G53" s="955"/>
      <c r="H53" s="955"/>
      <c r="I53" s="957">
        <v>0.67</v>
      </c>
      <c r="J53" s="955"/>
      <c r="K53" s="955"/>
      <c r="L53" s="955" t="s">
        <v>12340</v>
      </c>
      <c r="M53" s="955"/>
      <c r="N53" s="955"/>
      <c r="O53" s="955"/>
      <c r="P53" s="955"/>
      <c r="Q53" s="955"/>
      <c r="R53" s="955"/>
      <c r="S53" s="955"/>
      <c r="T53" s="955"/>
      <c r="U53" s="955"/>
      <c r="V53" s="955"/>
      <c r="W53" s="955"/>
      <c r="X53" s="955" t="s">
        <v>12341</v>
      </c>
      <c r="Y53" s="955"/>
      <c r="Z53" s="955"/>
      <c r="AA53" s="955"/>
      <c r="AB53" s="955"/>
      <c r="AC53" s="955" t="s">
        <v>12342</v>
      </c>
      <c r="AD53" s="955" t="s">
        <v>12343</v>
      </c>
      <c r="AE53" s="955" t="s">
        <v>12344</v>
      </c>
      <c r="AF53" s="955" t="s">
        <v>12345</v>
      </c>
      <c r="AG53" s="960" t="s">
        <v>12346</v>
      </c>
      <c r="AH53" s="955"/>
      <c r="AI53" s="955"/>
    </row>
    <row r="54" spans="1:35" ht="15.75" customHeight="1">
      <c r="A54" s="954" t="s">
        <v>12347</v>
      </c>
      <c r="B54" s="955" t="s">
        <v>3634</v>
      </c>
      <c r="C54" s="955" t="s">
        <v>2723</v>
      </c>
      <c r="D54" s="955" t="s">
        <v>11945</v>
      </c>
      <c r="E54" s="956">
        <v>3201631069</v>
      </c>
      <c r="F54" s="955" t="s">
        <v>12348</v>
      </c>
      <c r="G54" s="956">
        <v>11</v>
      </c>
      <c r="H54" s="956"/>
      <c r="I54" s="957">
        <v>0.85</v>
      </c>
      <c r="J54" s="957">
        <v>0</v>
      </c>
      <c r="K54" s="956">
        <v>3</v>
      </c>
      <c r="L54" s="955" t="s">
        <v>12349</v>
      </c>
      <c r="M54" s="955"/>
      <c r="N54" s="955" t="s">
        <v>12350</v>
      </c>
      <c r="O54" s="955" t="s">
        <v>12351</v>
      </c>
      <c r="P54" s="955"/>
      <c r="Q54" s="955"/>
      <c r="R54" s="956">
        <v>159</v>
      </c>
      <c r="S54" s="955" t="s">
        <v>12113</v>
      </c>
      <c r="T54" s="958"/>
      <c r="U54" s="958" t="s">
        <v>2232</v>
      </c>
      <c r="V54" s="959">
        <v>56582</v>
      </c>
      <c r="W54" s="955"/>
      <c r="X54" s="955"/>
      <c r="Y54" s="955"/>
      <c r="Z54" s="955"/>
      <c r="AA54" s="955"/>
      <c r="AB54" s="955"/>
      <c r="AC54" s="955" t="s">
        <v>12352</v>
      </c>
      <c r="AD54" s="955" t="s">
        <v>12353</v>
      </c>
      <c r="AE54" s="955" t="s">
        <v>12354</v>
      </c>
      <c r="AF54" s="955" t="s">
        <v>12355</v>
      </c>
      <c r="AG54" s="960" t="s">
        <v>12356</v>
      </c>
      <c r="AH54" s="955"/>
      <c r="AI54" s="955"/>
    </row>
    <row r="55" spans="1:35" ht="15.75" customHeight="1">
      <c r="A55" s="954" t="s">
        <v>3024</v>
      </c>
      <c r="B55" s="955" t="s">
        <v>3634</v>
      </c>
      <c r="C55" s="955" t="s">
        <v>2723</v>
      </c>
      <c r="D55" s="955" t="s">
        <v>11945</v>
      </c>
      <c r="E55" s="955"/>
      <c r="F55" s="955"/>
      <c r="G55" s="955"/>
      <c r="H55" s="955"/>
      <c r="I55" s="968"/>
      <c r="J55" s="968"/>
      <c r="K55" s="969">
        <v>43894</v>
      </c>
      <c r="L55" s="955" t="s">
        <v>12234</v>
      </c>
      <c r="M55" s="955"/>
      <c r="N55" s="955"/>
      <c r="O55" s="955"/>
      <c r="P55" s="955"/>
      <c r="Q55" s="955"/>
      <c r="R55" s="955"/>
      <c r="S55" s="955"/>
      <c r="T55" s="958"/>
      <c r="U55" s="955"/>
      <c r="V55" s="958"/>
      <c r="W55" s="955"/>
      <c r="X55" s="955"/>
      <c r="Y55" s="955"/>
      <c r="Z55" s="955"/>
      <c r="AA55" s="955"/>
      <c r="AB55" s="955"/>
      <c r="AC55" s="955"/>
      <c r="AD55" s="955"/>
      <c r="AE55" s="955"/>
      <c r="AF55" s="955"/>
      <c r="AG55" s="955"/>
      <c r="AH55" s="955"/>
      <c r="AI55" s="955"/>
    </row>
    <row r="56" spans="1:35" ht="15.75" customHeight="1">
      <c r="A56" s="954" t="s">
        <v>12357</v>
      </c>
      <c r="B56" s="955" t="s">
        <v>3642</v>
      </c>
      <c r="C56" s="955" t="s">
        <v>2723</v>
      </c>
      <c r="D56" s="955" t="s">
        <v>11963</v>
      </c>
      <c r="E56" s="956">
        <v>3201621078</v>
      </c>
      <c r="F56" s="955" t="s">
        <v>12358</v>
      </c>
      <c r="G56" s="956">
        <v>10</v>
      </c>
      <c r="H56" s="956"/>
      <c r="I56" s="957">
        <v>1</v>
      </c>
      <c r="J56" s="957">
        <v>0.38</v>
      </c>
      <c r="K56" s="956">
        <v>2</v>
      </c>
      <c r="L56" s="955" t="s">
        <v>12310</v>
      </c>
      <c r="M56" s="955"/>
      <c r="N56" s="955" t="s">
        <v>11947</v>
      </c>
      <c r="O56" s="955" t="s">
        <v>12359</v>
      </c>
      <c r="P56" s="955" t="s">
        <v>12360</v>
      </c>
      <c r="Q56" s="955" t="s">
        <v>12360</v>
      </c>
      <c r="R56" s="955"/>
      <c r="S56" s="955" t="s">
        <v>12361</v>
      </c>
      <c r="T56" s="958" t="s">
        <v>1228</v>
      </c>
      <c r="U56" s="958" t="s">
        <v>12362</v>
      </c>
      <c r="V56" s="959">
        <v>57470</v>
      </c>
      <c r="W56" s="955" t="s">
        <v>12363</v>
      </c>
      <c r="X56" s="955" t="s">
        <v>12364</v>
      </c>
      <c r="Y56" s="955" t="s">
        <v>12365</v>
      </c>
      <c r="Z56" s="958"/>
      <c r="AA56" s="955" t="s">
        <v>12366</v>
      </c>
      <c r="AB56" s="955" t="s">
        <v>12367</v>
      </c>
      <c r="AC56" s="955" t="s">
        <v>12368</v>
      </c>
      <c r="AD56" s="955" t="s">
        <v>12369</v>
      </c>
      <c r="AE56" s="955" t="s">
        <v>12370</v>
      </c>
      <c r="AF56" s="955" t="s">
        <v>12371</v>
      </c>
      <c r="AG56" s="963" t="s">
        <v>12372</v>
      </c>
      <c r="AH56" s="955"/>
      <c r="AI56" s="955"/>
    </row>
    <row r="57" spans="1:35" ht="15.75" customHeight="1">
      <c r="A57" s="954" t="s">
        <v>12373</v>
      </c>
      <c r="B57" s="955" t="s">
        <v>3250</v>
      </c>
      <c r="C57" s="955" t="s">
        <v>2734</v>
      </c>
      <c r="D57" s="955" t="s">
        <v>11945</v>
      </c>
      <c r="E57" s="956">
        <v>3201721080</v>
      </c>
      <c r="F57" s="955" t="s">
        <v>12374</v>
      </c>
      <c r="G57" s="956">
        <v>25</v>
      </c>
      <c r="H57" s="956"/>
      <c r="I57" s="957">
        <v>0.9</v>
      </c>
      <c r="J57" s="961">
        <v>1.7000000000000001E-2</v>
      </c>
      <c r="K57" s="956">
        <v>3</v>
      </c>
      <c r="L57" s="955"/>
      <c r="M57" s="955"/>
      <c r="N57" s="955" t="s">
        <v>12359</v>
      </c>
      <c r="O57" s="955"/>
      <c r="P57" s="955"/>
      <c r="Q57" s="955"/>
      <c r="R57" s="956">
        <v>254</v>
      </c>
      <c r="S57" s="955" t="s">
        <v>12375</v>
      </c>
      <c r="T57" s="958"/>
      <c r="U57" s="958"/>
      <c r="V57" s="959">
        <v>55771</v>
      </c>
      <c r="W57" s="955"/>
      <c r="X57" s="955" t="s">
        <v>12376</v>
      </c>
      <c r="Y57" s="955"/>
      <c r="Z57" s="955"/>
      <c r="AA57" s="955"/>
      <c r="AB57" s="955"/>
      <c r="AC57" s="955" t="s">
        <v>12377</v>
      </c>
      <c r="AD57" s="955" t="s">
        <v>12378</v>
      </c>
      <c r="AE57" s="955" t="s">
        <v>12379</v>
      </c>
      <c r="AF57" s="955" t="s">
        <v>12380</v>
      </c>
      <c r="AG57" s="960" t="s">
        <v>12381</v>
      </c>
      <c r="AH57" s="955"/>
      <c r="AI57" s="955"/>
    </row>
    <row r="58" spans="1:35" ht="15.75" customHeight="1">
      <c r="A58" s="954" t="s">
        <v>12382</v>
      </c>
      <c r="B58" s="955" t="s">
        <v>3250</v>
      </c>
      <c r="C58" s="955" t="s">
        <v>2734</v>
      </c>
      <c r="D58" s="955" t="s">
        <v>11963</v>
      </c>
      <c r="E58" s="956">
        <v>3201712420</v>
      </c>
      <c r="F58" s="955" t="s">
        <v>12383</v>
      </c>
      <c r="G58" s="956">
        <v>5</v>
      </c>
      <c r="H58" s="956"/>
      <c r="I58" s="957">
        <v>0.77</v>
      </c>
      <c r="J58" s="961">
        <v>2.3E-2</v>
      </c>
      <c r="K58" s="956">
        <v>3</v>
      </c>
      <c r="L58" s="955"/>
      <c r="M58" s="955"/>
      <c r="N58" s="955" t="s">
        <v>12153</v>
      </c>
      <c r="O58" s="955" t="s">
        <v>11947</v>
      </c>
      <c r="P58" s="955"/>
      <c r="Q58" s="955"/>
      <c r="R58" s="956">
        <v>5</v>
      </c>
      <c r="S58" s="955" t="s">
        <v>12384</v>
      </c>
      <c r="T58" s="958" t="s">
        <v>12155</v>
      </c>
      <c r="U58" s="958"/>
      <c r="V58" s="959">
        <v>56721</v>
      </c>
      <c r="W58" s="955"/>
      <c r="X58" s="955"/>
      <c r="Y58" s="955"/>
      <c r="Z58" s="955"/>
      <c r="AA58" s="955"/>
      <c r="AB58" s="955"/>
      <c r="AC58" s="955" t="s">
        <v>12385</v>
      </c>
      <c r="AD58" s="955" t="s">
        <v>12386</v>
      </c>
      <c r="AE58" s="955" t="s">
        <v>12387</v>
      </c>
      <c r="AF58" s="955" t="s">
        <v>12386</v>
      </c>
      <c r="AG58" s="960" t="s">
        <v>12388</v>
      </c>
      <c r="AH58" s="955"/>
      <c r="AI58" s="955"/>
    </row>
    <row r="59" spans="1:35" ht="15.75" customHeight="1">
      <c r="A59" s="954" t="s">
        <v>2721</v>
      </c>
      <c r="B59" s="955" t="s">
        <v>3628</v>
      </c>
      <c r="C59" s="955" t="s">
        <v>2720</v>
      </c>
      <c r="D59" s="955" t="s">
        <v>11963</v>
      </c>
      <c r="E59" s="956">
        <v>3201831082</v>
      </c>
      <c r="F59" s="955" t="s">
        <v>12389</v>
      </c>
      <c r="G59" s="956">
        <v>7</v>
      </c>
      <c r="H59" s="956"/>
      <c r="I59" s="957">
        <v>0.74</v>
      </c>
      <c r="J59" s="961">
        <v>3.1E-2</v>
      </c>
      <c r="K59" s="956">
        <v>3</v>
      </c>
      <c r="L59" s="955"/>
      <c r="M59" s="955"/>
      <c r="N59" s="955" t="s">
        <v>12390</v>
      </c>
      <c r="O59" s="955" t="s">
        <v>12390</v>
      </c>
      <c r="P59" s="955"/>
      <c r="Q59" s="955"/>
      <c r="R59" s="956">
        <v>80</v>
      </c>
      <c r="S59" s="955" t="s">
        <v>12391</v>
      </c>
      <c r="T59" s="958" t="s">
        <v>12155</v>
      </c>
      <c r="U59" s="958"/>
      <c r="V59" s="959">
        <v>60960</v>
      </c>
      <c r="W59" s="955"/>
      <c r="X59" s="955"/>
      <c r="Y59" s="955"/>
      <c r="Z59" s="955"/>
      <c r="AA59" s="955"/>
      <c r="AB59" s="955"/>
      <c r="AC59" s="955" t="s">
        <v>12392</v>
      </c>
      <c r="AD59" s="955" t="s">
        <v>12393</v>
      </c>
      <c r="AE59" s="955" t="s">
        <v>12394</v>
      </c>
      <c r="AF59" s="955" t="s">
        <v>12395</v>
      </c>
      <c r="AG59" s="963" t="s">
        <v>12396</v>
      </c>
      <c r="AH59" s="955"/>
      <c r="AI59" s="955"/>
    </row>
    <row r="60" spans="1:35" ht="15.75" customHeight="1">
      <c r="A60" s="954" t="s">
        <v>12397</v>
      </c>
      <c r="B60" s="955" t="s">
        <v>3630</v>
      </c>
      <c r="C60" s="955" t="s">
        <v>2720</v>
      </c>
      <c r="D60" s="955" t="s">
        <v>11945</v>
      </c>
      <c r="E60" s="956">
        <v>3201811083</v>
      </c>
      <c r="F60" s="955" t="s">
        <v>12398</v>
      </c>
      <c r="G60" s="956">
        <v>15</v>
      </c>
      <c r="H60" s="956"/>
      <c r="I60" s="957">
        <v>0.98</v>
      </c>
      <c r="J60" s="961">
        <v>0.12</v>
      </c>
      <c r="K60" s="956">
        <v>3</v>
      </c>
      <c r="L60" s="955" t="s">
        <v>12399</v>
      </c>
      <c r="M60" s="955"/>
      <c r="N60" s="955" t="s">
        <v>12153</v>
      </c>
      <c r="O60" s="956">
        <v>225</v>
      </c>
      <c r="P60" s="955"/>
      <c r="Q60" s="955"/>
      <c r="R60" s="956">
        <v>181</v>
      </c>
      <c r="S60" s="955" t="s">
        <v>12400</v>
      </c>
      <c r="T60" s="958"/>
      <c r="U60" s="958"/>
      <c r="V60" s="959">
        <v>56500</v>
      </c>
      <c r="W60" s="955"/>
      <c r="X60" s="955" t="s">
        <v>12401</v>
      </c>
      <c r="Y60" s="955"/>
      <c r="Z60" s="955"/>
      <c r="AA60" s="955"/>
      <c r="AB60" s="955"/>
      <c r="AC60" s="955" t="s">
        <v>12402</v>
      </c>
      <c r="AD60" s="955" t="s">
        <v>12403</v>
      </c>
      <c r="AE60" s="955" t="s">
        <v>12404</v>
      </c>
      <c r="AF60" s="955" t="s">
        <v>12405</v>
      </c>
      <c r="AG60" s="963" t="s">
        <v>12406</v>
      </c>
      <c r="AH60" s="955"/>
      <c r="AI60" s="955"/>
    </row>
    <row r="61" spans="1:35" ht="15.75" customHeight="1">
      <c r="A61" s="954" t="s">
        <v>12407</v>
      </c>
      <c r="B61" s="955" t="s">
        <v>3662</v>
      </c>
      <c r="C61" s="955" t="s">
        <v>2737</v>
      </c>
      <c r="D61" s="955" t="s">
        <v>11963</v>
      </c>
      <c r="E61" s="956">
        <v>3201131053</v>
      </c>
      <c r="F61" s="956">
        <v>3201131053</v>
      </c>
      <c r="G61" s="956">
        <v>5</v>
      </c>
      <c r="H61" s="956"/>
      <c r="I61" s="957">
        <v>0.82</v>
      </c>
      <c r="J61" s="961">
        <v>0.622</v>
      </c>
      <c r="K61" s="956">
        <v>3</v>
      </c>
      <c r="L61" s="955"/>
      <c r="M61" s="955"/>
      <c r="N61" s="955" t="s">
        <v>11956</v>
      </c>
      <c r="O61" s="955" t="s">
        <v>12097</v>
      </c>
      <c r="P61" s="955"/>
      <c r="Q61" s="955"/>
      <c r="R61" s="956">
        <v>70</v>
      </c>
      <c r="S61" s="955" t="s">
        <v>12408</v>
      </c>
      <c r="T61" s="958"/>
      <c r="U61" s="958"/>
      <c r="V61" s="959">
        <v>54342</v>
      </c>
      <c r="W61" s="955"/>
      <c r="X61" s="955"/>
      <c r="Y61" s="955"/>
      <c r="Z61" s="955"/>
      <c r="AA61" s="955"/>
      <c r="AB61" s="955"/>
      <c r="AC61" s="955" t="s">
        <v>12409</v>
      </c>
      <c r="AD61" s="955" t="s">
        <v>12410</v>
      </c>
      <c r="AE61" s="955" t="s">
        <v>12411</v>
      </c>
      <c r="AF61" s="955" t="s">
        <v>12412</v>
      </c>
      <c r="AG61" s="963" t="s">
        <v>12413</v>
      </c>
      <c r="AH61" s="955"/>
      <c r="AI61" s="955"/>
    </row>
    <row r="62" spans="1:35" ht="15.75" customHeight="1">
      <c r="A62" s="954" t="s">
        <v>12414</v>
      </c>
      <c r="B62" s="955" t="s">
        <v>3719</v>
      </c>
      <c r="C62" s="955" t="s">
        <v>2737</v>
      </c>
      <c r="D62" s="955" t="s">
        <v>11945</v>
      </c>
      <c r="E62" s="956">
        <v>3201911084</v>
      </c>
      <c r="F62" s="955"/>
      <c r="G62" s="955"/>
      <c r="H62" s="955"/>
      <c r="I62" s="957">
        <v>0.96</v>
      </c>
      <c r="J62" s="955"/>
      <c r="K62" s="955"/>
      <c r="L62" s="955"/>
      <c r="M62" s="955"/>
      <c r="N62" s="955"/>
      <c r="O62" s="955"/>
      <c r="P62" s="955"/>
      <c r="Q62" s="955"/>
      <c r="R62" s="955"/>
      <c r="S62" s="955"/>
      <c r="T62" s="955"/>
      <c r="U62" s="955"/>
      <c r="V62" s="955"/>
      <c r="W62" s="955"/>
      <c r="X62" s="955"/>
      <c r="Y62" s="955"/>
      <c r="Z62" s="955"/>
      <c r="AA62" s="955"/>
      <c r="AB62" s="955"/>
      <c r="AC62" s="955" t="s">
        <v>12415</v>
      </c>
      <c r="AD62" s="955" t="s">
        <v>12416</v>
      </c>
      <c r="AE62" s="955" t="s">
        <v>12417</v>
      </c>
      <c r="AF62" s="955" t="s">
        <v>12416</v>
      </c>
      <c r="AG62" s="963" t="s">
        <v>12418</v>
      </c>
      <c r="AH62" s="955"/>
      <c r="AI62" s="955"/>
    </row>
    <row r="63" spans="1:35" ht="15.75" customHeight="1">
      <c r="A63" s="954" t="s">
        <v>12419</v>
      </c>
      <c r="B63" s="955" t="s">
        <v>3665</v>
      </c>
      <c r="C63" s="955" t="s">
        <v>2739</v>
      </c>
      <c r="D63" s="955" t="s">
        <v>11945</v>
      </c>
      <c r="E63" s="956">
        <v>3202021087</v>
      </c>
      <c r="F63" s="955" t="s">
        <v>12420</v>
      </c>
      <c r="G63" s="956">
        <v>9</v>
      </c>
      <c r="H63" s="956"/>
      <c r="I63" s="957">
        <v>0.89</v>
      </c>
      <c r="J63" s="961">
        <v>0.222</v>
      </c>
      <c r="K63" s="956">
        <v>3</v>
      </c>
      <c r="L63" s="955"/>
      <c r="M63" s="955"/>
      <c r="N63" s="955" t="s">
        <v>11956</v>
      </c>
      <c r="O63" s="955" t="s">
        <v>11947</v>
      </c>
      <c r="P63" s="955"/>
      <c r="Q63" s="955"/>
      <c r="R63" s="956">
        <v>161</v>
      </c>
      <c r="S63" s="955" t="s">
        <v>12421</v>
      </c>
      <c r="T63" s="958"/>
      <c r="U63" s="958" t="s">
        <v>2232</v>
      </c>
      <c r="V63" s="959">
        <v>54000</v>
      </c>
      <c r="W63" s="955"/>
      <c r="X63" s="955"/>
      <c r="Y63" s="955"/>
      <c r="Z63" s="955"/>
      <c r="AA63" s="955"/>
      <c r="AB63" s="955"/>
      <c r="AC63" s="955" t="s">
        <v>12422</v>
      </c>
      <c r="AD63" s="955" t="s">
        <v>12423</v>
      </c>
      <c r="AE63" s="955" t="s">
        <v>12424</v>
      </c>
      <c r="AF63" s="955" t="s">
        <v>12425</v>
      </c>
      <c r="AG63" s="963" t="s">
        <v>12426</v>
      </c>
      <c r="AH63" s="955"/>
      <c r="AI63" s="955"/>
    </row>
    <row r="64" spans="1:35" ht="15.75" customHeight="1">
      <c r="A64" s="954" t="s">
        <v>12427</v>
      </c>
      <c r="B64" s="955" t="s">
        <v>2937</v>
      </c>
      <c r="C64" s="955" t="s">
        <v>2739</v>
      </c>
      <c r="D64" s="955" t="s">
        <v>11945</v>
      </c>
      <c r="E64" s="956">
        <v>3202021088</v>
      </c>
      <c r="F64" s="955" t="s">
        <v>12428</v>
      </c>
      <c r="G64" s="956">
        <v>27</v>
      </c>
      <c r="H64" s="956"/>
      <c r="I64" s="957">
        <v>0.98</v>
      </c>
      <c r="J64" s="961">
        <v>2.1999999999999999E-2</v>
      </c>
      <c r="K64" s="956">
        <v>3</v>
      </c>
      <c r="L64" s="960" t="s">
        <v>12429</v>
      </c>
      <c r="M64" s="955"/>
      <c r="N64" s="955"/>
      <c r="O64" s="955"/>
      <c r="P64" s="955"/>
      <c r="Q64" s="955"/>
      <c r="R64" s="956">
        <v>275</v>
      </c>
      <c r="S64" s="955" t="s">
        <v>12430</v>
      </c>
      <c r="T64" s="958" t="s">
        <v>1228</v>
      </c>
      <c r="U64" s="958" t="s">
        <v>1228</v>
      </c>
      <c r="V64" s="959">
        <v>54621</v>
      </c>
      <c r="W64" s="955"/>
      <c r="X64" s="955"/>
      <c r="Y64" s="955"/>
      <c r="Z64" s="955"/>
      <c r="AA64" s="955"/>
      <c r="AB64" s="955"/>
      <c r="AC64" s="955" t="s">
        <v>12431</v>
      </c>
      <c r="AD64" s="955" t="s">
        <v>12432</v>
      </c>
      <c r="AE64" s="955" t="s">
        <v>12433</v>
      </c>
      <c r="AF64" s="955" t="s">
        <v>12434</v>
      </c>
      <c r="AG64" s="963" t="s">
        <v>12435</v>
      </c>
      <c r="AH64" s="955"/>
      <c r="AI64" s="955"/>
    </row>
    <row r="65" spans="1:35" ht="15.75" customHeight="1">
      <c r="A65" s="954" t="s">
        <v>12436</v>
      </c>
      <c r="B65" s="955" t="s">
        <v>3674</v>
      </c>
      <c r="C65" s="955" t="s">
        <v>2742</v>
      </c>
      <c r="D65" s="955" t="s">
        <v>11945</v>
      </c>
      <c r="E65" s="956">
        <v>3202111093</v>
      </c>
      <c r="F65" s="956">
        <v>3202111093</v>
      </c>
      <c r="G65" s="956">
        <v>8</v>
      </c>
      <c r="H65" s="956"/>
      <c r="I65" s="957">
        <v>0.74</v>
      </c>
      <c r="J65" s="961"/>
      <c r="K65" s="956">
        <v>3</v>
      </c>
      <c r="L65" s="955"/>
      <c r="M65" s="955"/>
      <c r="N65" s="955" t="s">
        <v>12153</v>
      </c>
      <c r="O65" s="955" t="s">
        <v>11947</v>
      </c>
      <c r="P65" s="955"/>
      <c r="Q65" s="955"/>
      <c r="R65" s="956">
        <v>75</v>
      </c>
      <c r="S65" s="955" t="s">
        <v>12437</v>
      </c>
      <c r="T65" s="958"/>
      <c r="U65" s="958"/>
      <c r="V65" s="959">
        <v>49475</v>
      </c>
      <c r="W65" s="955"/>
      <c r="X65" s="955"/>
      <c r="Y65" s="955"/>
      <c r="Z65" s="955"/>
      <c r="AA65" s="955"/>
      <c r="AB65" s="955"/>
      <c r="AC65" s="955" t="s">
        <v>12438</v>
      </c>
      <c r="AD65" s="955" t="s">
        <v>12439</v>
      </c>
      <c r="AE65" s="955" t="s">
        <v>12440</v>
      </c>
      <c r="AF65" s="955" t="s">
        <v>12441</v>
      </c>
      <c r="AG65" s="963" t="s">
        <v>12442</v>
      </c>
      <c r="AH65" s="955"/>
      <c r="AI65" s="955"/>
    </row>
    <row r="66" spans="1:35" ht="15.75" customHeight="1">
      <c r="A66" s="954" t="s">
        <v>12443</v>
      </c>
      <c r="B66" s="955" t="s">
        <v>3669</v>
      </c>
      <c r="C66" s="955" t="s">
        <v>2742</v>
      </c>
      <c r="D66" s="955" t="s">
        <v>11963</v>
      </c>
      <c r="E66" s="956">
        <v>3202111093</v>
      </c>
      <c r="F66" s="956">
        <v>3202111093</v>
      </c>
      <c r="G66" s="956">
        <v>15</v>
      </c>
      <c r="H66" s="956"/>
      <c r="I66" s="957">
        <v>0.83</v>
      </c>
      <c r="J66" s="956"/>
      <c r="K66" s="956">
        <v>3</v>
      </c>
      <c r="L66" s="955"/>
      <c r="M66" s="955"/>
      <c r="N66" s="955" t="s">
        <v>12164</v>
      </c>
      <c r="O66" s="955"/>
      <c r="P66" s="955"/>
      <c r="Q66" s="955"/>
      <c r="R66" s="956">
        <v>136</v>
      </c>
      <c r="S66" s="955" t="s">
        <v>12444</v>
      </c>
      <c r="T66" s="958"/>
      <c r="U66" s="958" t="s">
        <v>1228</v>
      </c>
      <c r="V66" s="959">
        <v>51769</v>
      </c>
      <c r="W66" s="955"/>
      <c r="X66" s="955" t="s">
        <v>12445</v>
      </c>
      <c r="Y66" s="955"/>
      <c r="Z66" s="955"/>
      <c r="AA66" s="955"/>
      <c r="AB66" s="955"/>
      <c r="AC66" s="955" t="s">
        <v>12446</v>
      </c>
      <c r="AD66" s="955" t="s">
        <v>12447</v>
      </c>
      <c r="AE66" s="955" t="s">
        <v>12448</v>
      </c>
      <c r="AF66" s="955" t="s">
        <v>12449</v>
      </c>
      <c r="AG66" s="963" t="s">
        <v>12450</v>
      </c>
      <c r="AH66" s="955"/>
      <c r="AI66" s="955"/>
    </row>
    <row r="67" spans="1:35" ht="15.75" customHeight="1">
      <c r="A67" s="954" t="s">
        <v>12451</v>
      </c>
      <c r="B67" s="955" t="s">
        <v>3672</v>
      </c>
      <c r="C67" s="955" t="s">
        <v>2742</v>
      </c>
      <c r="D67" s="955" t="s">
        <v>12130</v>
      </c>
      <c r="E67" s="956">
        <v>3202146422</v>
      </c>
      <c r="F67" s="955" t="s">
        <v>12452</v>
      </c>
      <c r="G67" s="956">
        <v>12</v>
      </c>
      <c r="H67" s="956"/>
      <c r="I67" s="957">
        <v>0.73</v>
      </c>
      <c r="J67" s="961">
        <v>0.188</v>
      </c>
      <c r="K67" s="956">
        <v>3</v>
      </c>
      <c r="L67" s="955"/>
      <c r="M67" s="955"/>
      <c r="N67" s="955" t="s">
        <v>11956</v>
      </c>
      <c r="O67" s="955" t="s">
        <v>12097</v>
      </c>
      <c r="P67" s="955"/>
      <c r="Q67" s="955"/>
      <c r="R67" s="956">
        <v>145</v>
      </c>
      <c r="S67" s="955"/>
      <c r="T67" s="958"/>
      <c r="U67" s="958" t="s">
        <v>3535</v>
      </c>
      <c r="V67" s="959">
        <v>53673</v>
      </c>
      <c r="W67" s="955"/>
      <c r="X67" s="955" t="s">
        <v>12453</v>
      </c>
      <c r="Y67" s="955"/>
      <c r="Z67" s="955" t="s">
        <v>12155</v>
      </c>
      <c r="AA67" s="955" t="s">
        <v>12454</v>
      </c>
      <c r="AB67" s="955"/>
      <c r="AC67" s="955" t="s">
        <v>12455</v>
      </c>
      <c r="AD67" s="955" t="s">
        <v>12456</v>
      </c>
      <c r="AE67" s="955" t="s">
        <v>12457</v>
      </c>
      <c r="AF67" s="955" t="s">
        <v>12458</v>
      </c>
      <c r="AG67" s="963" t="s">
        <v>12459</v>
      </c>
      <c r="AH67" s="960" t="s">
        <v>12460</v>
      </c>
      <c r="AI67" s="955"/>
    </row>
    <row r="68" spans="1:35" ht="15.75" customHeight="1">
      <c r="A68" s="954" t="s">
        <v>12461</v>
      </c>
      <c r="B68" s="955" t="s">
        <v>12462</v>
      </c>
      <c r="C68" s="955" t="s">
        <v>2742</v>
      </c>
      <c r="D68" s="955" t="s">
        <v>11945</v>
      </c>
      <c r="E68" s="956">
        <v>3202121092</v>
      </c>
      <c r="F68" s="956">
        <v>3202121092</v>
      </c>
      <c r="G68" s="956">
        <v>8</v>
      </c>
      <c r="H68" s="956"/>
      <c r="I68" s="957">
        <v>0.79</v>
      </c>
      <c r="J68" s="961">
        <v>0.42499999999999999</v>
      </c>
      <c r="K68" s="956">
        <v>3</v>
      </c>
      <c r="L68" s="955"/>
      <c r="M68" s="955"/>
      <c r="N68" s="955" t="s">
        <v>12030</v>
      </c>
      <c r="O68" s="955" t="s">
        <v>12153</v>
      </c>
      <c r="P68" s="955"/>
      <c r="Q68" s="955"/>
      <c r="R68" s="956">
        <v>130</v>
      </c>
      <c r="S68" s="955" t="s">
        <v>12463</v>
      </c>
      <c r="T68" s="958"/>
      <c r="U68" s="958"/>
      <c r="V68" s="959">
        <v>51770</v>
      </c>
      <c r="W68" s="955"/>
      <c r="X68" s="955" t="s">
        <v>12464</v>
      </c>
      <c r="Y68" s="955"/>
      <c r="Z68" s="955"/>
      <c r="AA68" s="955"/>
      <c r="AB68" s="955"/>
      <c r="AC68" s="955" t="s">
        <v>12465</v>
      </c>
      <c r="AD68" s="955" t="s">
        <v>12466</v>
      </c>
      <c r="AE68" s="955" t="s">
        <v>12467</v>
      </c>
      <c r="AF68" s="955" t="s">
        <v>12468</v>
      </c>
      <c r="AG68" s="963" t="s">
        <v>12469</v>
      </c>
      <c r="AH68" s="955"/>
      <c r="AI68" s="955"/>
    </row>
    <row r="69" spans="1:35" ht="15.75" customHeight="1">
      <c r="A69" s="954" t="s">
        <v>12470</v>
      </c>
      <c r="B69" s="955" t="s">
        <v>3692</v>
      </c>
      <c r="C69" s="955" t="s">
        <v>2757</v>
      </c>
      <c r="D69" s="955" t="s">
        <v>11963</v>
      </c>
      <c r="E69" s="956">
        <v>3202211094</v>
      </c>
      <c r="F69" s="955" t="s">
        <v>12471</v>
      </c>
      <c r="G69" s="956">
        <v>6</v>
      </c>
      <c r="H69" s="956"/>
      <c r="I69" s="957">
        <v>1</v>
      </c>
      <c r="J69" s="961">
        <v>9.2999999999999999E-2</v>
      </c>
      <c r="K69" s="956">
        <v>3</v>
      </c>
      <c r="L69" s="955"/>
      <c r="M69" s="955"/>
      <c r="N69" s="955" t="s">
        <v>11947</v>
      </c>
      <c r="O69" s="955"/>
      <c r="P69" s="956">
        <v>500</v>
      </c>
      <c r="Q69" s="956">
        <v>500</v>
      </c>
      <c r="R69" s="956">
        <v>72</v>
      </c>
      <c r="S69" s="955" t="s">
        <v>12472</v>
      </c>
      <c r="T69" s="958"/>
      <c r="U69" s="958"/>
      <c r="V69" s="959">
        <v>58688</v>
      </c>
      <c r="W69" s="955"/>
      <c r="X69" s="955"/>
      <c r="Y69" s="955" t="s">
        <v>12473</v>
      </c>
      <c r="Z69" s="955"/>
      <c r="AA69" s="955"/>
      <c r="AB69" s="955"/>
      <c r="AC69" s="955" t="s">
        <v>12474</v>
      </c>
      <c r="AD69" s="955" t="s">
        <v>12475</v>
      </c>
      <c r="AE69" s="955" t="s">
        <v>12476</v>
      </c>
      <c r="AF69" s="955" t="s">
        <v>12477</v>
      </c>
      <c r="AG69" s="964" t="s">
        <v>12478</v>
      </c>
      <c r="AH69" s="955"/>
      <c r="AI69" s="955"/>
    </row>
    <row r="70" spans="1:35" ht="15.75" customHeight="1">
      <c r="A70" s="954" t="s">
        <v>12479</v>
      </c>
      <c r="B70" s="955" t="s">
        <v>3688</v>
      </c>
      <c r="C70" s="955" t="s">
        <v>2753</v>
      </c>
      <c r="D70" s="955" t="s">
        <v>11945</v>
      </c>
      <c r="E70" s="956">
        <v>3202321096</v>
      </c>
      <c r="F70" s="955" t="s">
        <v>12480</v>
      </c>
      <c r="G70" s="956">
        <v>22</v>
      </c>
      <c r="H70" s="956"/>
      <c r="I70" s="957">
        <v>0.92</v>
      </c>
      <c r="J70" s="961">
        <v>4.9000000000000002E-2</v>
      </c>
      <c r="K70" s="956">
        <v>3</v>
      </c>
      <c r="L70" s="955"/>
      <c r="M70" s="955"/>
      <c r="N70" s="955" t="s">
        <v>11990</v>
      </c>
      <c r="O70" s="955"/>
      <c r="P70" s="955"/>
      <c r="Q70" s="955"/>
      <c r="R70" s="956">
        <v>312</v>
      </c>
      <c r="S70" s="955" t="s">
        <v>12288</v>
      </c>
      <c r="T70" s="958"/>
      <c r="U70" s="958" t="s">
        <v>2232</v>
      </c>
      <c r="V70" s="959">
        <v>54940</v>
      </c>
      <c r="W70" s="955"/>
      <c r="X70" s="955" t="s">
        <v>12481</v>
      </c>
      <c r="Y70" s="955"/>
      <c r="Z70" s="955"/>
      <c r="AA70" s="955"/>
      <c r="AB70" s="955"/>
      <c r="AC70" s="955" t="s">
        <v>12482</v>
      </c>
      <c r="AD70" s="955" t="s">
        <v>12483</v>
      </c>
      <c r="AE70" s="955" t="s">
        <v>12484</v>
      </c>
      <c r="AF70" s="955" t="s">
        <v>12485</v>
      </c>
      <c r="AG70" s="963" t="s">
        <v>12486</v>
      </c>
      <c r="AH70" s="955"/>
      <c r="AI70" s="955"/>
    </row>
    <row r="71" spans="1:35" ht="15.75" customHeight="1">
      <c r="A71" s="954" t="s">
        <v>12487</v>
      </c>
      <c r="B71" s="955" t="s">
        <v>3688</v>
      </c>
      <c r="C71" s="955" t="s">
        <v>2753</v>
      </c>
      <c r="D71" s="955" t="s">
        <v>11963</v>
      </c>
      <c r="E71" s="956">
        <v>3202311099</v>
      </c>
      <c r="F71" s="955" t="s">
        <v>12488</v>
      </c>
      <c r="G71" s="956">
        <v>8</v>
      </c>
      <c r="H71" s="956"/>
      <c r="I71" s="957">
        <v>0.9</v>
      </c>
      <c r="J71" s="965"/>
      <c r="K71" s="956">
        <v>3</v>
      </c>
      <c r="L71" s="955"/>
      <c r="M71" s="955"/>
      <c r="N71" s="955" t="s">
        <v>12153</v>
      </c>
      <c r="O71" s="955" t="s">
        <v>11947</v>
      </c>
      <c r="P71" s="955"/>
      <c r="Q71" s="955" t="s">
        <v>1733</v>
      </c>
      <c r="R71" s="956">
        <v>119</v>
      </c>
      <c r="S71" s="955" t="s">
        <v>12489</v>
      </c>
      <c r="T71" s="958"/>
      <c r="U71" s="958"/>
      <c r="V71" s="959">
        <v>54000</v>
      </c>
      <c r="W71" s="955"/>
      <c r="X71" s="955"/>
      <c r="Y71" s="955"/>
      <c r="Z71" s="955"/>
      <c r="AA71" s="955"/>
      <c r="AB71" s="955"/>
      <c r="AC71" s="955" t="s">
        <v>12490</v>
      </c>
      <c r="AD71" s="955" t="s">
        <v>12491</v>
      </c>
      <c r="AE71" s="955" t="s">
        <v>12492</v>
      </c>
      <c r="AF71" s="955" t="s">
        <v>12491</v>
      </c>
      <c r="AG71" s="964" t="s">
        <v>12493</v>
      </c>
      <c r="AH71" s="955"/>
      <c r="AI71" s="955"/>
    </row>
    <row r="72" spans="1:35" ht="15.75" customHeight="1">
      <c r="A72" s="954" t="s">
        <v>12494</v>
      </c>
      <c r="B72" s="955" t="s">
        <v>3688</v>
      </c>
      <c r="C72" s="955" t="s">
        <v>2753</v>
      </c>
      <c r="D72" s="955" t="s">
        <v>11945</v>
      </c>
      <c r="E72" s="956">
        <v>3202321100</v>
      </c>
      <c r="F72" s="955" t="s">
        <v>12495</v>
      </c>
      <c r="G72" s="956">
        <v>15</v>
      </c>
      <c r="H72" s="956"/>
      <c r="I72" s="957">
        <v>0.92</v>
      </c>
      <c r="J72" s="961">
        <v>7.0000000000000001E-3</v>
      </c>
      <c r="K72" s="956">
        <v>3</v>
      </c>
      <c r="L72" s="955"/>
      <c r="M72" s="955"/>
      <c r="N72" s="955" t="s">
        <v>11956</v>
      </c>
      <c r="O72" s="955" t="s">
        <v>12097</v>
      </c>
      <c r="P72" s="955"/>
      <c r="Q72" s="955"/>
      <c r="R72" s="956">
        <v>250</v>
      </c>
      <c r="S72" s="955" t="s">
        <v>12496</v>
      </c>
      <c r="T72" s="958"/>
      <c r="U72" s="958" t="s">
        <v>2232</v>
      </c>
      <c r="V72" s="959">
        <v>54321</v>
      </c>
      <c r="W72" s="955"/>
      <c r="X72" s="955" t="s">
        <v>12497</v>
      </c>
      <c r="Y72" s="955"/>
      <c r="Z72" s="955"/>
      <c r="AA72" s="955"/>
      <c r="AB72" s="955"/>
      <c r="AC72" s="955" t="s">
        <v>12498</v>
      </c>
      <c r="AD72" s="955" t="s">
        <v>12499</v>
      </c>
      <c r="AE72" s="955" t="s">
        <v>12500</v>
      </c>
      <c r="AF72" s="955" t="s">
        <v>12501</v>
      </c>
      <c r="AG72" s="966" t="s">
        <v>12502</v>
      </c>
      <c r="AH72" s="955"/>
      <c r="AI72" s="955"/>
    </row>
    <row r="73" spans="1:35" ht="15.75" customHeight="1">
      <c r="A73" s="954" t="s">
        <v>12503</v>
      </c>
      <c r="B73" s="955" t="s">
        <v>3680</v>
      </c>
      <c r="C73" s="955" t="s">
        <v>2747</v>
      </c>
      <c r="D73" s="955" t="s">
        <v>11945</v>
      </c>
      <c r="E73" s="956">
        <v>3202421403</v>
      </c>
      <c r="F73" s="955"/>
      <c r="G73" s="955"/>
      <c r="H73" s="955"/>
      <c r="I73" s="957">
        <v>0.92</v>
      </c>
      <c r="J73" s="955"/>
      <c r="K73" s="956">
        <v>3</v>
      </c>
      <c r="L73" s="955"/>
      <c r="M73" s="955" t="s">
        <v>3535</v>
      </c>
      <c r="N73" s="955"/>
      <c r="O73" s="955"/>
      <c r="P73" s="955"/>
      <c r="Q73" s="955"/>
      <c r="R73" s="955"/>
      <c r="S73" s="955"/>
      <c r="T73" s="958" t="s">
        <v>1228</v>
      </c>
      <c r="U73" s="958" t="s">
        <v>1228</v>
      </c>
      <c r="V73" s="958"/>
      <c r="W73" s="955"/>
      <c r="X73" s="955" t="s">
        <v>12504</v>
      </c>
      <c r="Y73" s="955" t="s">
        <v>12505</v>
      </c>
      <c r="Z73" s="955"/>
      <c r="AA73" s="955"/>
      <c r="AB73" s="955"/>
      <c r="AC73" s="955" t="s">
        <v>12446</v>
      </c>
      <c r="AD73" s="955" t="s">
        <v>12506</v>
      </c>
      <c r="AE73" s="955" t="s">
        <v>12507</v>
      </c>
      <c r="AF73" s="955"/>
      <c r="AG73" s="963" t="s">
        <v>12508</v>
      </c>
      <c r="AH73" s="955"/>
      <c r="AI73" s="955"/>
    </row>
    <row r="74" spans="1:35" ht="15.75" customHeight="1">
      <c r="A74" s="954" t="s">
        <v>12509</v>
      </c>
      <c r="B74" s="955" t="s">
        <v>3680</v>
      </c>
      <c r="C74" s="955" t="s">
        <v>2747</v>
      </c>
      <c r="D74" s="955" t="s">
        <v>11945</v>
      </c>
      <c r="E74" s="956">
        <v>3202431103</v>
      </c>
      <c r="F74" s="955"/>
      <c r="G74" s="955"/>
      <c r="H74" s="955"/>
      <c r="I74" s="957">
        <v>0.97</v>
      </c>
      <c r="J74" s="955"/>
      <c r="K74" s="970" t="s">
        <v>12510</v>
      </c>
      <c r="L74" s="955"/>
      <c r="M74" s="955"/>
      <c r="N74" s="955"/>
      <c r="O74" s="955"/>
      <c r="P74" s="955"/>
      <c r="Q74" s="955"/>
      <c r="R74" s="955"/>
      <c r="S74" s="955"/>
      <c r="T74" s="955"/>
      <c r="U74" s="955" t="s">
        <v>1228</v>
      </c>
      <c r="V74" s="955"/>
      <c r="W74" s="955"/>
      <c r="X74" s="955" t="s">
        <v>12511</v>
      </c>
      <c r="Y74" s="955"/>
      <c r="Z74" s="955"/>
      <c r="AA74" s="955"/>
      <c r="AB74" s="955"/>
      <c r="AC74" s="955" t="s">
        <v>12512</v>
      </c>
      <c r="AD74" s="955" t="s">
        <v>12513</v>
      </c>
      <c r="AE74" s="955" t="s">
        <v>12514</v>
      </c>
      <c r="AF74" s="955" t="s">
        <v>12513</v>
      </c>
      <c r="AG74" s="963" t="s">
        <v>12515</v>
      </c>
      <c r="AH74" s="955"/>
      <c r="AI74" s="955"/>
    </row>
    <row r="75" spans="1:35" ht="15.75" customHeight="1">
      <c r="A75" s="954" t="s">
        <v>12516</v>
      </c>
      <c r="B75" s="955" t="s">
        <v>3680</v>
      </c>
      <c r="C75" s="955" t="s">
        <v>2747</v>
      </c>
      <c r="D75" s="955" t="s">
        <v>11945</v>
      </c>
      <c r="E75" s="956">
        <v>3202421104</v>
      </c>
      <c r="F75" s="955" t="s">
        <v>12517</v>
      </c>
      <c r="G75" s="955"/>
      <c r="H75" s="955"/>
      <c r="I75" s="957">
        <v>0.89</v>
      </c>
      <c r="J75" s="955"/>
      <c r="K75" s="955"/>
      <c r="L75" s="955" t="s">
        <v>2232</v>
      </c>
      <c r="M75" s="955"/>
      <c r="N75" s="955"/>
      <c r="O75" s="955"/>
      <c r="P75" s="955"/>
      <c r="Q75" s="955"/>
      <c r="R75" s="955"/>
      <c r="S75" s="955"/>
      <c r="T75" s="955"/>
      <c r="U75" s="955" t="s">
        <v>1228</v>
      </c>
      <c r="V75" s="955"/>
      <c r="W75" s="955"/>
      <c r="X75" s="955"/>
      <c r="Y75" s="955"/>
      <c r="Z75" s="955"/>
      <c r="AA75" s="955"/>
      <c r="AB75" s="955"/>
      <c r="AC75" s="955" t="s">
        <v>12518</v>
      </c>
      <c r="AD75" s="955" t="s">
        <v>12519</v>
      </c>
      <c r="AE75" s="955" t="s">
        <v>12520</v>
      </c>
      <c r="AF75" s="955" t="s">
        <v>12519</v>
      </c>
      <c r="AG75" s="963" t="s">
        <v>12521</v>
      </c>
      <c r="AH75" s="955"/>
      <c r="AI75" s="955"/>
    </row>
    <row r="76" spans="1:35" ht="15.75" customHeight="1">
      <c r="A76" s="954" t="s">
        <v>12522</v>
      </c>
      <c r="B76" s="955" t="s">
        <v>3681</v>
      </c>
      <c r="C76" s="955" t="s">
        <v>2747</v>
      </c>
      <c r="D76" s="955" t="s">
        <v>11945</v>
      </c>
      <c r="E76" s="956">
        <v>3202421107</v>
      </c>
      <c r="F76" s="955" t="s">
        <v>12523</v>
      </c>
      <c r="G76" s="956">
        <v>8</v>
      </c>
      <c r="H76" s="956"/>
      <c r="I76" s="957">
        <v>0.94</v>
      </c>
      <c r="J76" s="961">
        <v>2.7E-2</v>
      </c>
      <c r="K76" s="956">
        <v>3</v>
      </c>
      <c r="L76" s="955"/>
      <c r="M76" s="955"/>
      <c r="N76" s="955"/>
      <c r="O76" s="955"/>
      <c r="P76" s="955"/>
      <c r="Q76" s="955"/>
      <c r="R76" s="956">
        <v>120</v>
      </c>
      <c r="S76" s="955"/>
      <c r="T76" s="958"/>
      <c r="U76" s="958" t="s">
        <v>2232</v>
      </c>
      <c r="V76" s="959">
        <v>59132</v>
      </c>
      <c r="W76" s="955"/>
      <c r="X76" s="955"/>
      <c r="Y76" s="955"/>
      <c r="Z76" s="955"/>
      <c r="AA76" s="955"/>
      <c r="AB76" s="955"/>
      <c r="AC76" s="955" t="s">
        <v>12524</v>
      </c>
      <c r="AD76" s="955" t="s">
        <v>12525</v>
      </c>
      <c r="AE76" s="955" t="s">
        <v>12526</v>
      </c>
      <c r="AF76" s="955" t="s">
        <v>12525</v>
      </c>
      <c r="AG76" s="960" t="s">
        <v>12527</v>
      </c>
      <c r="AH76" s="955"/>
      <c r="AI76" s="955"/>
    </row>
    <row r="77" spans="1:35" ht="15.75" customHeight="1">
      <c r="A77" s="954" t="s">
        <v>12528</v>
      </c>
      <c r="B77" s="955" t="s">
        <v>3635</v>
      </c>
      <c r="C77" s="955" t="s">
        <v>2747</v>
      </c>
      <c r="D77" s="955" t="s">
        <v>11963</v>
      </c>
      <c r="E77" s="956">
        <v>3202412106</v>
      </c>
      <c r="F77" s="955" t="s">
        <v>12529</v>
      </c>
      <c r="G77" s="956">
        <v>10</v>
      </c>
      <c r="H77" s="956"/>
      <c r="I77" s="957">
        <v>0.92</v>
      </c>
      <c r="J77" s="965"/>
      <c r="K77" s="956">
        <v>3</v>
      </c>
      <c r="L77" s="955" t="s">
        <v>2232</v>
      </c>
      <c r="M77" s="955"/>
      <c r="N77" s="955" t="s">
        <v>12153</v>
      </c>
      <c r="O77" s="955"/>
      <c r="P77" s="955"/>
      <c r="Q77" s="955"/>
      <c r="R77" s="956">
        <v>181</v>
      </c>
      <c r="S77" s="955" t="s">
        <v>12530</v>
      </c>
      <c r="T77" s="958"/>
      <c r="U77" s="958"/>
      <c r="V77" s="959">
        <v>62200</v>
      </c>
      <c r="W77" s="955"/>
      <c r="X77" s="955" t="s">
        <v>12531</v>
      </c>
      <c r="Y77" s="955" t="s">
        <v>12531</v>
      </c>
      <c r="Z77" s="955"/>
      <c r="AA77" s="955"/>
      <c r="AB77" s="955"/>
      <c r="AC77" s="955" t="s">
        <v>12532</v>
      </c>
      <c r="AD77" s="955" t="s">
        <v>12533</v>
      </c>
      <c r="AE77" s="955" t="s">
        <v>12534</v>
      </c>
      <c r="AF77" s="955" t="s">
        <v>12535</v>
      </c>
      <c r="AG77" s="963" t="s">
        <v>12536</v>
      </c>
      <c r="AH77" s="955"/>
      <c r="AI77" s="955"/>
    </row>
    <row r="78" spans="1:35" ht="15.75" customHeight="1">
      <c r="A78" s="954" t="s">
        <v>12537</v>
      </c>
      <c r="B78" s="955" t="s">
        <v>3701</v>
      </c>
      <c r="C78" s="955" t="s">
        <v>2759</v>
      </c>
      <c r="D78" s="955" t="s">
        <v>11963</v>
      </c>
      <c r="E78" s="956">
        <v>3202511113</v>
      </c>
      <c r="F78" s="955" t="s">
        <v>12538</v>
      </c>
      <c r="G78" s="956">
        <v>9</v>
      </c>
      <c r="H78" s="956"/>
      <c r="I78" s="957">
        <v>1</v>
      </c>
      <c r="J78" s="965"/>
      <c r="K78" s="956">
        <v>3</v>
      </c>
      <c r="L78" s="955"/>
      <c r="M78" s="955"/>
      <c r="N78" s="955" t="s">
        <v>12539</v>
      </c>
      <c r="O78" s="955"/>
      <c r="P78" s="955"/>
      <c r="Q78" s="955"/>
      <c r="R78" s="956">
        <v>144</v>
      </c>
      <c r="S78" s="955" t="s">
        <v>12007</v>
      </c>
      <c r="T78" s="958" t="s">
        <v>12155</v>
      </c>
      <c r="U78" s="958"/>
      <c r="V78" s="959">
        <v>51468</v>
      </c>
      <c r="W78" s="955"/>
      <c r="X78" s="955"/>
      <c r="Y78" s="955"/>
      <c r="Z78" s="955"/>
      <c r="AA78" s="955"/>
      <c r="AB78" s="955"/>
      <c r="AC78" s="955" t="s">
        <v>12540</v>
      </c>
      <c r="AD78" s="955" t="s">
        <v>12541</v>
      </c>
      <c r="AE78" s="955" t="s">
        <v>12542</v>
      </c>
      <c r="AF78" s="955" t="s">
        <v>12543</v>
      </c>
      <c r="AG78" s="963" t="s">
        <v>12544</v>
      </c>
      <c r="AH78" s="955"/>
      <c r="AI78" s="955"/>
    </row>
    <row r="79" spans="1:35" ht="15.75" customHeight="1">
      <c r="A79" s="954" t="s">
        <v>12545</v>
      </c>
      <c r="B79" s="955" t="s">
        <v>3709</v>
      </c>
      <c r="C79" s="955" t="s">
        <v>2759</v>
      </c>
      <c r="D79" s="955" t="s">
        <v>11963</v>
      </c>
      <c r="E79" s="956">
        <v>3202512119</v>
      </c>
      <c r="F79" s="955" t="s">
        <v>12546</v>
      </c>
      <c r="G79" s="956">
        <v>8</v>
      </c>
      <c r="H79" s="956"/>
      <c r="I79" s="957">
        <v>0.83</v>
      </c>
      <c r="J79" s="961">
        <v>0.54400000000000004</v>
      </c>
      <c r="K79" s="956">
        <v>3</v>
      </c>
      <c r="L79" s="955"/>
      <c r="M79" s="955"/>
      <c r="N79" s="955" t="s">
        <v>11956</v>
      </c>
      <c r="O79" s="955"/>
      <c r="P79" s="955"/>
      <c r="Q79" s="955"/>
      <c r="R79" s="956">
        <v>92</v>
      </c>
      <c r="S79" s="955" t="s">
        <v>12547</v>
      </c>
      <c r="T79" s="958"/>
      <c r="U79" s="958"/>
      <c r="V79" s="959">
        <v>53580</v>
      </c>
      <c r="W79" s="955"/>
      <c r="X79" s="960" t="s">
        <v>12548</v>
      </c>
      <c r="Y79" s="955"/>
      <c r="Z79" s="955"/>
      <c r="AA79" s="955"/>
      <c r="AB79" s="955"/>
      <c r="AC79" s="955" t="s">
        <v>12549</v>
      </c>
      <c r="AD79" s="955" t="s">
        <v>12550</v>
      </c>
      <c r="AE79" s="955" t="s">
        <v>12551</v>
      </c>
      <c r="AF79" s="955" t="s">
        <v>12552</v>
      </c>
      <c r="AG79" s="964" t="s">
        <v>12553</v>
      </c>
      <c r="AH79" s="955"/>
      <c r="AI79" s="955"/>
    </row>
    <row r="80" spans="1:35" ht="15.75" customHeight="1">
      <c r="A80" s="954" t="s">
        <v>12554</v>
      </c>
      <c r="B80" s="955" t="s">
        <v>3701</v>
      </c>
      <c r="C80" s="955" t="s">
        <v>2759</v>
      </c>
      <c r="D80" s="955" t="s">
        <v>11945</v>
      </c>
      <c r="E80" s="956">
        <v>3202521110</v>
      </c>
      <c r="F80" s="955"/>
      <c r="G80" s="956">
        <v>25</v>
      </c>
      <c r="H80" s="956"/>
      <c r="I80" s="957">
        <v>0.74</v>
      </c>
      <c r="J80" s="955"/>
      <c r="K80" s="955"/>
      <c r="L80" s="955" t="s">
        <v>2232</v>
      </c>
      <c r="M80" s="955"/>
      <c r="N80" s="955"/>
      <c r="O80" s="955"/>
      <c r="P80" s="955"/>
      <c r="Q80" s="955"/>
      <c r="R80" s="955"/>
      <c r="S80" s="955"/>
      <c r="T80" s="955"/>
      <c r="U80" s="955" t="s">
        <v>1228</v>
      </c>
      <c r="V80" s="955"/>
      <c r="W80" s="955"/>
      <c r="X80" s="955"/>
      <c r="Y80" s="955"/>
      <c r="Z80" s="955"/>
      <c r="AA80" s="955"/>
      <c r="AB80" s="955"/>
      <c r="AC80" s="955" t="s">
        <v>12555</v>
      </c>
      <c r="AD80" s="955" t="s">
        <v>12556</v>
      </c>
      <c r="AE80" s="955" t="s">
        <v>12557</v>
      </c>
      <c r="AF80" s="955" t="s">
        <v>12556</v>
      </c>
      <c r="AG80" s="964" t="s">
        <v>12558</v>
      </c>
      <c r="AH80" s="955"/>
      <c r="AI80" s="955"/>
    </row>
    <row r="81" spans="1:35" ht="15.75" customHeight="1">
      <c r="A81" s="954" t="s">
        <v>12559</v>
      </c>
      <c r="B81" s="955" t="s">
        <v>3701</v>
      </c>
      <c r="C81" s="955" t="s">
        <v>2759</v>
      </c>
      <c r="D81" s="955" t="s">
        <v>12130</v>
      </c>
      <c r="E81" s="956">
        <v>3202500393</v>
      </c>
      <c r="F81" s="955"/>
      <c r="G81" s="956">
        <v>7</v>
      </c>
      <c r="H81" s="956"/>
      <c r="I81" s="957">
        <v>0.5</v>
      </c>
      <c r="J81" s="956">
        <v>0</v>
      </c>
      <c r="K81" s="956">
        <v>3</v>
      </c>
      <c r="L81" s="955"/>
      <c r="M81" s="955"/>
      <c r="N81" s="955"/>
      <c r="O81" s="955"/>
      <c r="P81" s="955"/>
      <c r="Q81" s="955"/>
      <c r="R81" s="955"/>
      <c r="S81" s="955"/>
      <c r="T81" s="955"/>
      <c r="U81" s="955" t="s">
        <v>2232</v>
      </c>
      <c r="V81" s="955"/>
      <c r="W81" s="955"/>
      <c r="X81" s="955"/>
      <c r="Y81" s="955"/>
      <c r="Z81" s="955"/>
      <c r="AA81" s="955"/>
      <c r="AB81" s="955"/>
      <c r="AC81" s="955" t="s">
        <v>12560</v>
      </c>
      <c r="AD81" s="955" t="s">
        <v>12561</v>
      </c>
      <c r="AE81" s="955" t="s">
        <v>12562</v>
      </c>
      <c r="AF81" s="955" t="s">
        <v>12563</v>
      </c>
      <c r="AG81" s="963" t="s">
        <v>12564</v>
      </c>
      <c r="AH81" s="960" t="s">
        <v>12565</v>
      </c>
      <c r="AI81" s="955"/>
    </row>
    <row r="82" spans="1:35" ht="15.75" customHeight="1">
      <c r="A82" s="954" t="s">
        <v>12566</v>
      </c>
      <c r="B82" s="955" t="s">
        <v>3698</v>
      </c>
      <c r="C82" s="955" t="s">
        <v>2759</v>
      </c>
      <c r="D82" s="955" t="s">
        <v>11963</v>
      </c>
      <c r="E82" s="956">
        <v>3202531115</v>
      </c>
      <c r="F82" s="955" t="s">
        <v>12567</v>
      </c>
      <c r="G82" s="956">
        <v>7</v>
      </c>
      <c r="H82" s="956"/>
      <c r="I82" s="957">
        <v>0.89</v>
      </c>
      <c r="J82" s="955"/>
      <c r="K82" s="956">
        <v>3</v>
      </c>
      <c r="L82" s="955"/>
      <c r="M82" s="955"/>
      <c r="N82" s="955" t="s">
        <v>12047</v>
      </c>
      <c r="O82" s="955" t="s">
        <v>12047</v>
      </c>
      <c r="P82" s="955"/>
      <c r="Q82" s="955"/>
      <c r="R82" s="956">
        <v>154</v>
      </c>
      <c r="S82" s="955"/>
      <c r="T82" s="958"/>
      <c r="U82" s="958"/>
      <c r="V82" s="959">
        <v>50471</v>
      </c>
      <c r="W82" s="955"/>
      <c r="X82" s="955"/>
      <c r="Y82" s="955"/>
      <c r="Z82" s="955"/>
      <c r="AA82" s="955"/>
      <c r="AB82" s="955"/>
      <c r="AC82" s="955" t="s">
        <v>12568</v>
      </c>
      <c r="AD82" s="955" t="s">
        <v>12569</v>
      </c>
      <c r="AE82" s="955" t="s">
        <v>12570</v>
      </c>
      <c r="AF82" s="955" t="s">
        <v>12571</v>
      </c>
      <c r="AG82" s="963" t="s">
        <v>12572</v>
      </c>
      <c r="AH82" s="955"/>
      <c r="AI82" s="955"/>
    </row>
    <row r="83" spans="1:35" ht="15.75" customHeight="1">
      <c r="A83" s="954" t="s">
        <v>12573</v>
      </c>
      <c r="B83" s="955" t="s">
        <v>3703</v>
      </c>
      <c r="C83" s="955" t="s">
        <v>2759</v>
      </c>
      <c r="D83" s="955" t="s">
        <v>11963</v>
      </c>
      <c r="E83" s="956">
        <v>3202521114</v>
      </c>
      <c r="F83" s="955" t="s">
        <v>12574</v>
      </c>
      <c r="G83" s="956">
        <v>8</v>
      </c>
      <c r="H83" s="956"/>
      <c r="I83" s="957">
        <v>0.91</v>
      </c>
      <c r="J83" s="961">
        <v>0.379</v>
      </c>
      <c r="K83" s="955" t="s">
        <v>13</v>
      </c>
      <c r="L83" s="955"/>
      <c r="M83" s="955"/>
      <c r="N83" s="955" t="s">
        <v>11947</v>
      </c>
      <c r="O83" s="955" t="s">
        <v>12253</v>
      </c>
      <c r="P83" s="955"/>
      <c r="Q83" s="955"/>
      <c r="R83" s="956">
        <v>90</v>
      </c>
      <c r="S83" s="955" t="s">
        <v>11957</v>
      </c>
      <c r="T83" s="958"/>
      <c r="U83" s="958"/>
      <c r="V83" s="959">
        <v>47500</v>
      </c>
      <c r="W83" s="955"/>
      <c r="X83" s="955"/>
      <c r="Y83" s="955"/>
      <c r="Z83" s="955"/>
      <c r="AA83" s="955"/>
      <c r="AB83" s="955"/>
      <c r="AC83" s="955" t="s">
        <v>12575</v>
      </c>
      <c r="AD83" s="955" t="s">
        <v>12576</v>
      </c>
      <c r="AE83" s="955" t="s">
        <v>12577</v>
      </c>
      <c r="AF83" s="955" t="s">
        <v>12578</v>
      </c>
      <c r="AG83" s="963" t="s">
        <v>12564</v>
      </c>
      <c r="AH83" s="955"/>
      <c r="AI83" s="955"/>
    </row>
    <row r="84" spans="1:35" ht="15.75" customHeight="1">
      <c r="A84" s="954" t="s">
        <v>12579</v>
      </c>
      <c r="B84" s="955" t="s">
        <v>3694</v>
      </c>
      <c r="C84" s="955" t="s">
        <v>2759</v>
      </c>
      <c r="D84" s="955" t="s">
        <v>11963</v>
      </c>
      <c r="E84" s="956">
        <v>3202521116</v>
      </c>
      <c r="F84" s="955" t="s">
        <v>12580</v>
      </c>
      <c r="G84" s="956">
        <v>20</v>
      </c>
      <c r="H84" s="956"/>
      <c r="I84" s="957">
        <v>0.96</v>
      </c>
      <c r="J84" s="957">
        <v>2.5999999999999999E-2</v>
      </c>
      <c r="K84" s="956">
        <v>3</v>
      </c>
      <c r="L84" s="955"/>
      <c r="M84" s="955"/>
      <c r="N84" s="955" t="s">
        <v>12164</v>
      </c>
      <c r="O84" s="955" t="s">
        <v>12164</v>
      </c>
      <c r="P84" s="955"/>
      <c r="Q84" s="955"/>
      <c r="R84" s="956">
        <v>161</v>
      </c>
      <c r="S84" s="955" t="s">
        <v>12581</v>
      </c>
      <c r="T84" s="958" t="s">
        <v>2232</v>
      </c>
      <c r="U84" s="958" t="s">
        <v>1228</v>
      </c>
      <c r="V84" s="959">
        <v>56514</v>
      </c>
      <c r="W84" s="955"/>
      <c r="X84" s="955" t="s">
        <v>12582</v>
      </c>
      <c r="Y84" s="955" t="s">
        <v>12583</v>
      </c>
      <c r="Z84" s="955" t="s">
        <v>2232</v>
      </c>
      <c r="AA84" s="955" t="s">
        <v>12584</v>
      </c>
      <c r="AB84" s="955" t="s">
        <v>12585</v>
      </c>
      <c r="AC84" s="955" t="s">
        <v>12586</v>
      </c>
      <c r="AD84" s="955" t="s">
        <v>12587</v>
      </c>
      <c r="AE84" s="955" t="s">
        <v>12588</v>
      </c>
      <c r="AF84" s="955" t="s">
        <v>12589</v>
      </c>
      <c r="AG84" s="963" t="s">
        <v>12590</v>
      </c>
      <c r="AH84" s="955"/>
      <c r="AI84" s="955"/>
    </row>
    <row r="85" spans="1:35" ht="15.75" customHeight="1">
      <c r="A85" s="954" t="s">
        <v>12591</v>
      </c>
      <c r="B85" s="955" t="s">
        <v>3696</v>
      </c>
      <c r="C85" s="955" t="s">
        <v>2759</v>
      </c>
      <c r="D85" s="955" t="s">
        <v>11945</v>
      </c>
      <c r="E85" s="956">
        <v>3202521109</v>
      </c>
      <c r="F85" s="971" t="s">
        <v>12592</v>
      </c>
      <c r="G85" s="956">
        <v>22</v>
      </c>
      <c r="H85" s="956"/>
      <c r="I85" s="957">
        <v>0.94</v>
      </c>
      <c r="J85" s="957">
        <v>0</v>
      </c>
      <c r="K85" s="956">
        <v>3</v>
      </c>
      <c r="L85" s="955" t="s">
        <v>2232</v>
      </c>
      <c r="M85" s="955"/>
      <c r="N85" s="955"/>
      <c r="O85" s="955"/>
      <c r="P85" s="955"/>
      <c r="Q85" s="955"/>
      <c r="R85" s="956">
        <v>348</v>
      </c>
      <c r="S85" s="955"/>
      <c r="T85" s="955"/>
      <c r="U85" s="955" t="s">
        <v>1228</v>
      </c>
      <c r="V85" s="959">
        <v>60275</v>
      </c>
      <c r="W85" s="955"/>
      <c r="X85" s="955" t="s">
        <v>12593</v>
      </c>
      <c r="Y85" s="955" t="s">
        <v>12593</v>
      </c>
      <c r="Z85" s="955"/>
      <c r="AA85" s="955" t="s">
        <v>12594</v>
      </c>
      <c r="AB85" s="955" t="s">
        <v>12595</v>
      </c>
      <c r="AC85" s="955" t="s">
        <v>12596</v>
      </c>
      <c r="AD85" s="955" t="s">
        <v>12597</v>
      </c>
      <c r="AE85" s="955" t="s">
        <v>12598</v>
      </c>
      <c r="AF85" s="955" t="s">
        <v>12599</v>
      </c>
      <c r="AG85" s="963" t="s">
        <v>12600</v>
      </c>
      <c r="AH85" s="955"/>
      <c r="AI85" s="955"/>
    </row>
    <row r="86" spans="1:35" ht="15.75" customHeight="1">
      <c r="A86" s="954" t="s">
        <v>12601</v>
      </c>
      <c r="B86" s="955" t="s">
        <v>3705</v>
      </c>
      <c r="C86" s="955" t="s">
        <v>2759</v>
      </c>
      <c r="D86" s="955" t="s">
        <v>11945</v>
      </c>
      <c r="E86" s="956">
        <v>3202521391</v>
      </c>
      <c r="F86" s="955" t="s">
        <v>12602</v>
      </c>
      <c r="G86" s="956">
        <v>8</v>
      </c>
      <c r="H86" s="956"/>
      <c r="I86" s="957">
        <v>0.73</v>
      </c>
      <c r="J86" s="961">
        <v>0.63800000000000001</v>
      </c>
      <c r="K86" s="956">
        <v>3</v>
      </c>
      <c r="L86" s="955" t="s">
        <v>3650</v>
      </c>
      <c r="M86" s="955"/>
      <c r="N86" s="955" t="s">
        <v>11947</v>
      </c>
      <c r="O86" s="955" t="s">
        <v>12047</v>
      </c>
      <c r="P86" s="955"/>
      <c r="Q86" s="955"/>
      <c r="R86" s="956">
        <v>136</v>
      </c>
      <c r="S86" s="955"/>
      <c r="T86" s="958"/>
      <c r="U86" s="958"/>
      <c r="V86" s="959">
        <v>56000</v>
      </c>
      <c r="W86" s="955"/>
      <c r="X86" s="955" t="s">
        <v>12603</v>
      </c>
      <c r="Y86" s="955"/>
      <c r="Z86" s="955"/>
      <c r="AA86" s="955"/>
      <c r="AB86" s="955"/>
      <c r="AC86" s="955" t="s">
        <v>12604</v>
      </c>
      <c r="AD86" s="955" t="s">
        <v>12605</v>
      </c>
      <c r="AE86" s="955" t="s">
        <v>12606</v>
      </c>
      <c r="AF86" s="955" t="s">
        <v>12607</v>
      </c>
      <c r="AG86" s="960" t="s">
        <v>12608</v>
      </c>
      <c r="AH86" s="955"/>
      <c r="AI86" s="955"/>
    </row>
    <row r="87" spans="1:35" ht="18.75" customHeight="1">
      <c r="A87" s="954" t="s">
        <v>12609</v>
      </c>
      <c r="B87" s="955" t="s">
        <v>12610</v>
      </c>
      <c r="C87" s="955" t="s">
        <v>2769</v>
      </c>
      <c r="D87" s="955" t="s">
        <v>11945</v>
      </c>
      <c r="E87" s="956">
        <v>3202621121</v>
      </c>
      <c r="F87" s="955" t="s">
        <v>12611</v>
      </c>
      <c r="G87" s="956">
        <v>14</v>
      </c>
      <c r="H87" s="956"/>
      <c r="I87" s="957">
        <v>0.97</v>
      </c>
      <c r="J87" s="961">
        <v>0.14099999999999999</v>
      </c>
      <c r="K87" s="956">
        <v>3</v>
      </c>
      <c r="L87" s="955"/>
      <c r="M87" s="955"/>
      <c r="N87" s="955" t="s">
        <v>12390</v>
      </c>
      <c r="O87" s="955" t="s">
        <v>12097</v>
      </c>
      <c r="P87" s="955"/>
      <c r="Q87" s="955"/>
      <c r="R87" s="956">
        <v>128</v>
      </c>
      <c r="S87" s="955" t="s">
        <v>12612</v>
      </c>
      <c r="T87" s="958"/>
      <c r="U87" s="958" t="s">
        <v>3650</v>
      </c>
      <c r="V87" s="959">
        <v>55974</v>
      </c>
      <c r="W87" s="955"/>
      <c r="X87" s="955"/>
      <c r="Y87" s="955"/>
      <c r="Z87" s="955"/>
      <c r="AA87" s="955"/>
      <c r="AB87" s="955"/>
      <c r="AC87" s="955" t="s">
        <v>12613</v>
      </c>
      <c r="AD87" s="955" t="s">
        <v>12614</v>
      </c>
      <c r="AE87" s="955" t="s">
        <v>12615</v>
      </c>
      <c r="AF87" s="955" t="s">
        <v>12616</v>
      </c>
      <c r="AG87" s="963" t="s">
        <v>12617</v>
      </c>
      <c r="AH87" s="955"/>
      <c r="AI87" s="955"/>
    </row>
    <row r="88" spans="1:35" ht="19.5" customHeight="1">
      <c r="A88" s="954" t="s">
        <v>12618</v>
      </c>
      <c r="B88" s="955" t="s">
        <v>3713</v>
      </c>
      <c r="C88" s="955" t="s">
        <v>2769</v>
      </c>
      <c r="D88" s="955" t="s">
        <v>11945</v>
      </c>
      <c r="E88" s="956">
        <v>3202621120</v>
      </c>
      <c r="F88" s="955" t="s">
        <v>12619</v>
      </c>
      <c r="G88" s="956">
        <v>24</v>
      </c>
      <c r="H88" s="956"/>
      <c r="I88" s="957">
        <v>0.98</v>
      </c>
      <c r="J88" s="965"/>
      <c r="K88" s="956">
        <v>3</v>
      </c>
      <c r="L88" s="955"/>
      <c r="M88" s="955"/>
      <c r="N88" s="955"/>
      <c r="O88" s="955"/>
      <c r="P88" s="955"/>
      <c r="Q88" s="955"/>
      <c r="R88" s="956">
        <v>180</v>
      </c>
      <c r="S88" s="955"/>
      <c r="T88" s="958"/>
      <c r="U88" s="958"/>
      <c r="V88" s="959">
        <v>54669</v>
      </c>
      <c r="W88" s="955"/>
      <c r="X88" s="955"/>
      <c r="Y88" s="955"/>
      <c r="Z88" s="955"/>
      <c r="AA88" s="955"/>
      <c r="AB88" s="955"/>
      <c r="AC88" s="955" t="s">
        <v>12620</v>
      </c>
      <c r="AD88" s="955" t="s">
        <v>12621</v>
      </c>
      <c r="AE88" s="955" t="s">
        <v>12622</v>
      </c>
      <c r="AF88" s="955" t="s">
        <v>12621</v>
      </c>
      <c r="AG88" s="964" t="s">
        <v>12623</v>
      </c>
      <c r="AH88" s="955"/>
      <c r="AI88" s="955"/>
    </row>
    <row r="89" spans="1:35" ht="15.75" customHeight="1">
      <c r="A89" s="954" t="s">
        <v>12624</v>
      </c>
      <c r="B89" s="955" t="s">
        <v>3724</v>
      </c>
      <c r="C89" s="955" t="s">
        <v>2777</v>
      </c>
      <c r="D89" s="955" t="s">
        <v>11945</v>
      </c>
      <c r="E89" s="956">
        <v>3202712122</v>
      </c>
      <c r="F89" s="955" t="s">
        <v>12625</v>
      </c>
      <c r="G89" s="956">
        <v>16</v>
      </c>
      <c r="H89" s="956"/>
      <c r="I89" s="957">
        <v>0.8</v>
      </c>
      <c r="J89" s="961">
        <v>0.13100000000000001</v>
      </c>
      <c r="K89" s="956">
        <v>3</v>
      </c>
      <c r="L89" s="955"/>
      <c r="M89" s="955"/>
      <c r="N89" s="955" t="s">
        <v>12390</v>
      </c>
      <c r="O89" s="955" t="s">
        <v>12097</v>
      </c>
      <c r="P89" s="955"/>
      <c r="Q89" s="955"/>
      <c r="R89" s="956">
        <v>130</v>
      </c>
      <c r="S89" s="955" t="s">
        <v>12626</v>
      </c>
      <c r="T89" s="958"/>
      <c r="U89" s="958"/>
      <c r="V89" s="959">
        <v>50038</v>
      </c>
      <c r="W89" s="955"/>
      <c r="X89" s="955"/>
      <c r="Y89" s="955"/>
      <c r="Z89" s="955"/>
      <c r="AA89" s="955"/>
      <c r="AB89" s="955"/>
      <c r="AC89" s="955" t="s">
        <v>12627</v>
      </c>
      <c r="AD89" s="955" t="s">
        <v>12628</v>
      </c>
      <c r="AE89" s="955" t="s">
        <v>12629</v>
      </c>
      <c r="AF89" s="955" t="s">
        <v>12630</v>
      </c>
      <c r="AG89" s="960" t="s">
        <v>12631</v>
      </c>
      <c r="AH89" s="955"/>
      <c r="AI89" s="955"/>
    </row>
    <row r="90" spans="1:35" ht="15.75" customHeight="1">
      <c r="A90" s="954" t="s">
        <v>12632</v>
      </c>
      <c r="B90" s="955" t="s">
        <v>3719</v>
      </c>
      <c r="C90" s="955" t="s">
        <v>2772</v>
      </c>
      <c r="D90" s="955" t="s">
        <v>11963</v>
      </c>
      <c r="E90" s="956">
        <v>3202811124</v>
      </c>
      <c r="F90" s="955" t="s">
        <v>12633</v>
      </c>
      <c r="G90" s="956">
        <v>25</v>
      </c>
      <c r="H90" s="956"/>
      <c r="I90" s="957">
        <v>0.88</v>
      </c>
      <c r="J90" s="957">
        <v>0</v>
      </c>
      <c r="K90" s="956">
        <v>3</v>
      </c>
      <c r="L90" s="955"/>
      <c r="M90" s="955"/>
      <c r="N90" s="955" t="s">
        <v>12634</v>
      </c>
      <c r="O90" s="955" t="s">
        <v>12635</v>
      </c>
      <c r="P90" s="960" t="s">
        <v>12636</v>
      </c>
      <c r="Q90" s="955"/>
      <c r="R90" s="956">
        <v>170</v>
      </c>
      <c r="S90" s="955" t="s">
        <v>12113</v>
      </c>
      <c r="T90" s="958"/>
      <c r="U90" s="958" t="s">
        <v>1228</v>
      </c>
      <c r="V90" s="959">
        <v>62192</v>
      </c>
      <c r="W90" s="955"/>
      <c r="X90" s="955" t="s">
        <v>12637</v>
      </c>
      <c r="Y90" s="955"/>
      <c r="Z90" s="955"/>
      <c r="AA90" s="955" t="s">
        <v>12638</v>
      </c>
      <c r="AB90" s="955"/>
      <c r="AC90" s="955" t="s">
        <v>12639</v>
      </c>
      <c r="AD90" s="955" t="s">
        <v>12640</v>
      </c>
      <c r="AE90" s="955" t="s">
        <v>12641</v>
      </c>
      <c r="AF90" s="955" t="s">
        <v>12642</v>
      </c>
      <c r="AG90" s="963" t="s">
        <v>12643</v>
      </c>
      <c r="AH90" s="955"/>
      <c r="AI90" s="955"/>
    </row>
    <row r="91" spans="1:35" ht="15.75" customHeight="1">
      <c r="A91" s="954" t="s">
        <v>12644</v>
      </c>
      <c r="B91" s="955" t="s">
        <v>11803</v>
      </c>
      <c r="C91" s="955" t="s">
        <v>2772</v>
      </c>
      <c r="D91" s="955" t="s">
        <v>11945</v>
      </c>
      <c r="E91" s="956">
        <v>3202821127</v>
      </c>
      <c r="F91" s="955" t="s">
        <v>12645</v>
      </c>
      <c r="G91" s="956">
        <v>16</v>
      </c>
      <c r="H91" s="956"/>
      <c r="I91" s="957">
        <v>0.85</v>
      </c>
      <c r="J91" s="961">
        <v>9.0999999999999998E-2</v>
      </c>
      <c r="K91" s="960" t="s">
        <v>12646</v>
      </c>
      <c r="L91" s="955"/>
      <c r="M91" s="955"/>
      <c r="N91" s="955"/>
      <c r="O91" s="955"/>
      <c r="P91" s="955"/>
      <c r="Q91" s="955"/>
      <c r="R91" s="956">
        <v>220</v>
      </c>
      <c r="S91" s="955" t="s">
        <v>12647</v>
      </c>
      <c r="T91" s="958"/>
      <c r="U91" s="958" t="s">
        <v>1228</v>
      </c>
      <c r="V91" s="959">
        <v>52790</v>
      </c>
      <c r="W91" s="955"/>
      <c r="X91" s="955" t="s">
        <v>12648</v>
      </c>
      <c r="Y91" s="955"/>
      <c r="Z91" s="955"/>
      <c r="AA91" s="955" t="s">
        <v>12649</v>
      </c>
      <c r="AB91" s="955"/>
      <c r="AC91" s="955" t="s">
        <v>12650</v>
      </c>
      <c r="AD91" s="955" t="s">
        <v>12651</v>
      </c>
      <c r="AE91" s="955" t="s">
        <v>12652</v>
      </c>
      <c r="AF91" s="955" t="s">
        <v>12651</v>
      </c>
      <c r="AG91" s="960" t="s">
        <v>12653</v>
      </c>
      <c r="AH91" s="955"/>
      <c r="AI91" s="955"/>
    </row>
    <row r="92" spans="1:35" ht="15.75" customHeight="1">
      <c r="A92" s="954" t="s">
        <v>12654</v>
      </c>
      <c r="B92" s="955" t="s">
        <v>2808</v>
      </c>
      <c r="C92" s="955" t="s">
        <v>2772</v>
      </c>
      <c r="D92" s="955" t="s">
        <v>11945</v>
      </c>
      <c r="E92" s="956">
        <v>3202811123</v>
      </c>
      <c r="F92" s="955" t="s">
        <v>12655</v>
      </c>
      <c r="G92" s="956">
        <v>7</v>
      </c>
      <c r="H92" s="956"/>
      <c r="I92" s="957">
        <v>0.67</v>
      </c>
      <c r="J92" s="961">
        <v>7.5999999999999998E-2</v>
      </c>
      <c r="K92" s="956">
        <v>3</v>
      </c>
      <c r="L92" s="955"/>
      <c r="M92" s="955"/>
      <c r="N92" s="955" t="s">
        <v>12164</v>
      </c>
      <c r="O92" s="955" t="s">
        <v>12164</v>
      </c>
      <c r="P92" s="955"/>
      <c r="Q92" s="955"/>
      <c r="R92" s="956">
        <v>75</v>
      </c>
      <c r="S92" s="955" t="s">
        <v>12113</v>
      </c>
      <c r="T92" s="958" t="s">
        <v>12656</v>
      </c>
      <c r="U92" s="958"/>
      <c r="V92" s="959">
        <v>54373</v>
      </c>
      <c r="W92" s="955"/>
      <c r="X92" s="955" t="s">
        <v>12657</v>
      </c>
      <c r="Y92" s="955"/>
      <c r="Z92" s="955"/>
      <c r="AA92" s="955"/>
      <c r="AB92" s="955"/>
      <c r="AC92" s="955" t="s">
        <v>12658</v>
      </c>
      <c r="AD92" s="955" t="s">
        <v>12659</v>
      </c>
      <c r="AE92" s="955" t="s">
        <v>12660</v>
      </c>
      <c r="AF92" s="955" t="s">
        <v>12661</v>
      </c>
      <c r="AG92" s="960" t="s">
        <v>12662</v>
      </c>
      <c r="AH92" s="955"/>
      <c r="AI92" s="955"/>
    </row>
    <row r="93" spans="1:35" ht="15.75" customHeight="1">
      <c r="A93" s="954" t="s">
        <v>12663</v>
      </c>
      <c r="B93" s="955" t="s">
        <v>11803</v>
      </c>
      <c r="C93" s="955" t="s">
        <v>2772</v>
      </c>
      <c r="D93" s="955" t="s">
        <v>11945</v>
      </c>
      <c r="E93" s="956">
        <v>3202811125</v>
      </c>
      <c r="F93" s="955" t="s">
        <v>12664</v>
      </c>
      <c r="G93" s="956">
        <v>35</v>
      </c>
      <c r="H93" s="956"/>
      <c r="I93" s="957">
        <v>0.98</v>
      </c>
      <c r="J93" s="961">
        <v>5.6000000000000001E-2</v>
      </c>
      <c r="K93" s="956">
        <v>3</v>
      </c>
      <c r="L93" s="955"/>
      <c r="M93" s="955"/>
      <c r="N93" s="955" t="s">
        <v>11947</v>
      </c>
      <c r="O93" s="955"/>
      <c r="P93" s="955"/>
      <c r="Q93" s="955"/>
      <c r="R93" s="956">
        <v>330</v>
      </c>
      <c r="S93" s="955" t="s">
        <v>12665</v>
      </c>
      <c r="T93" s="958"/>
      <c r="U93" s="958" t="s">
        <v>1228</v>
      </c>
      <c r="V93" s="959">
        <v>57622</v>
      </c>
      <c r="W93" s="955"/>
      <c r="X93" s="955"/>
      <c r="Y93" s="955"/>
      <c r="Z93" s="955"/>
      <c r="AA93" s="955"/>
      <c r="AB93" s="955"/>
      <c r="AC93" s="955" t="s">
        <v>12666</v>
      </c>
      <c r="AD93" s="955" t="s">
        <v>12667</v>
      </c>
      <c r="AE93" s="955" t="s">
        <v>12668</v>
      </c>
      <c r="AF93" s="955" t="s">
        <v>12669</v>
      </c>
      <c r="AG93" s="964" t="s">
        <v>12670</v>
      </c>
      <c r="AH93" s="955"/>
      <c r="AI93" s="955"/>
    </row>
    <row r="94" spans="1:35" ht="15.75" customHeight="1">
      <c r="A94" s="954" t="s">
        <v>12671</v>
      </c>
      <c r="B94" s="955" t="s">
        <v>3741</v>
      </c>
      <c r="C94" s="955" t="s">
        <v>2785</v>
      </c>
      <c r="D94" s="955" t="s">
        <v>11945</v>
      </c>
      <c r="E94" s="956">
        <v>3203021383</v>
      </c>
      <c r="F94" s="955" t="s">
        <v>12672</v>
      </c>
      <c r="G94" s="956">
        <v>14</v>
      </c>
      <c r="H94" s="956"/>
      <c r="I94" s="957">
        <v>0.91</v>
      </c>
      <c r="J94" s="961">
        <v>8.9999999999999993E-3</v>
      </c>
      <c r="K94" s="956">
        <v>3</v>
      </c>
      <c r="L94" s="955"/>
      <c r="M94" s="955"/>
      <c r="N94" s="955" t="s">
        <v>12030</v>
      </c>
      <c r="O94" s="955" t="s">
        <v>11947</v>
      </c>
      <c r="P94" s="955"/>
      <c r="Q94" s="955"/>
      <c r="R94" s="956">
        <v>150</v>
      </c>
      <c r="S94" s="955" t="s">
        <v>12673</v>
      </c>
      <c r="T94" s="958"/>
      <c r="U94" s="958"/>
      <c r="V94" s="959">
        <v>58109</v>
      </c>
      <c r="W94" s="955"/>
      <c r="X94" s="955"/>
      <c r="Y94" s="955"/>
      <c r="Z94" s="955"/>
      <c r="AA94" s="955"/>
      <c r="AB94" s="955"/>
      <c r="AC94" s="955" t="s">
        <v>12674</v>
      </c>
      <c r="AD94" s="955" t="s">
        <v>12675</v>
      </c>
      <c r="AE94" s="955" t="s">
        <v>12676</v>
      </c>
      <c r="AF94" s="955" t="s">
        <v>12675</v>
      </c>
      <c r="AG94" s="960" t="s">
        <v>12677</v>
      </c>
      <c r="AH94" s="955"/>
      <c r="AI94" s="955"/>
    </row>
    <row r="95" spans="1:35" ht="15.75" customHeight="1">
      <c r="A95" s="954" t="s">
        <v>12678</v>
      </c>
      <c r="B95" s="955" t="s">
        <v>3768</v>
      </c>
      <c r="C95" s="955" t="s">
        <v>2801</v>
      </c>
      <c r="D95" s="955"/>
      <c r="E95" s="956">
        <v>3203121407</v>
      </c>
      <c r="F95" s="955"/>
      <c r="G95" s="956">
        <v>13</v>
      </c>
      <c r="H95" s="956"/>
      <c r="I95" s="957">
        <v>0.73</v>
      </c>
      <c r="J95" s="955"/>
      <c r="K95" s="955"/>
      <c r="L95" s="955"/>
      <c r="M95" s="955"/>
      <c r="N95" s="955"/>
      <c r="O95" s="955"/>
      <c r="P95" s="955"/>
      <c r="Q95" s="955"/>
      <c r="R95" s="955"/>
      <c r="S95" s="955"/>
      <c r="T95" s="955"/>
      <c r="U95" s="955"/>
      <c r="V95" s="955"/>
      <c r="W95" s="955"/>
      <c r="X95" s="955" t="s">
        <v>12679</v>
      </c>
      <c r="Y95" s="955"/>
      <c r="Z95" s="955"/>
      <c r="AA95" s="955"/>
      <c r="AB95" s="955"/>
      <c r="AC95" s="955" t="s">
        <v>12680</v>
      </c>
      <c r="AD95" s="955" t="s">
        <v>12681</v>
      </c>
      <c r="AE95" s="955" t="s">
        <v>12682</v>
      </c>
      <c r="AF95" s="955" t="s">
        <v>12683</v>
      </c>
      <c r="AG95" s="960" t="s">
        <v>12684</v>
      </c>
      <c r="AH95" s="955"/>
      <c r="AI95" s="955"/>
    </row>
    <row r="96" spans="1:35" ht="15.75" customHeight="1">
      <c r="A96" s="954" t="s">
        <v>12685</v>
      </c>
      <c r="B96" s="955" t="s">
        <v>3744</v>
      </c>
      <c r="C96" s="955" t="s">
        <v>2787</v>
      </c>
      <c r="D96" s="955" t="s">
        <v>11945</v>
      </c>
      <c r="E96" s="956">
        <v>3203222130</v>
      </c>
      <c r="F96" s="955" t="s">
        <v>12686</v>
      </c>
      <c r="G96" s="956">
        <v>7</v>
      </c>
      <c r="H96" s="956"/>
      <c r="I96" s="957">
        <v>0.81</v>
      </c>
      <c r="J96" s="961">
        <v>0.21299999999999999</v>
      </c>
      <c r="K96" s="956">
        <v>3</v>
      </c>
      <c r="L96" s="955"/>
      <c r="M96" s="955"/>
      <c r="N96" s="955"/>
      <c r="O96" s="955"/>
      <c r="P96" s="955"/>
      <c r="Q96" s="955"/>
      <c r="R96" s="956">
        <v>120</v>
      </c>
      <c r="S96" s="955" t="s">
        <v>12687</v>
      </c>
      <c r="T96" s="958"/>
      <c r="U96" s="958"/>
      <c r="V96" s="959">
        <v>56195</v>
      </c>
      <c r="W96" s="955"/>
      <c r="X96" s="955"/>
      <c r="Y96" s="955"/>
      <c r="Z96" s="955"/>
      <c r="AA96" s="955"/>
      <c r="AB96" s="955"/>
      <c r="AC96" s="955" t="s">
        <v>12688</v>
      </c>
      <c r="AD96" s="955" t="s">
        <v>12689</v>
      </c>
      <c r="AE96" s="955" t="s">
        <v>12690</v>
      </c>
      <c r="AF96" s="955" t="s">
        <v>12691</v>
      </c>
      <c r="AG96" s="963" t="s">
        <v>12692</v>
      </c>
      <c r="AH96" s="955"/>
      <c r="AI96" s="955"/>
    </row>
    <row r="97" spans="1:35" ht="15.75" customHeight="1">
      <c r="A97" s="954" t="s">
        <v>12693</v>
      </c>
      <c r="B97" s="955" t="s">
        <v>3756</v>
      </c>
      <c r="C97" s="955" t="s">
        <v>2789</v>
      </c>
      <c r="D97" s="955" t="s">
        <v>11963</v>
      </c>
      <c r="E97" s="956">
        <v>3203321412</v>
      </c>
      <c r="F97" s="955" t="s">
        <v>12694</v>
      </c>
      <c r="G97" s="956">
        <v>12</v>
      </c>
      <c r="H97" s="956"/>
      <c r="I97" s="957">
        <v>0.84</v>
      </c>
      <c r="J97" s="968"/>
      <c r="K97" s="956">
        <v>3</v>
      </c>
      <c r="L97" s="955"/>
      <c r="M97" s="955"/>
      <c r="N97" s="955" t="s">
        <v>12047</v>
      </c>
      <c r="O97" s="955" t="s">
        <v>12047</v>
      </c>
      <c r="P97" s="955"/>
      <c r="Q97" s="955"/>
      <c r="R97" s="956">
        <v>170</v>
      </c>
      <c r="S97" s="955" t="s">
        <v>12695</v>
      </c>
      <c r="T97" s="958"/>
      <c r="U97" s="958" t="s">
        <v>1228</v>
      </c>
      <c r="V97" s="959">
        <v>61000</v>
      </c>
      <c r="W97" s="955"/>
      <c r="X97" s="955" t="s">
        <v>12696</v>
      </c>
      <c r="Y97" s="955"/>
      <c r="Z97" s="955"/>
      <c r="AA97" s="955"/>
      <c r="AB97" s="955"/>
      <c r="AC97" s="955" t="s">
        <v>12697</v>
      </c>
      <c r="AD97" s="955" t="s">
        <v>12698</v>
      </c>
      <c r="AE97" s="955" t="s">
        <v>12699</v>
      </c>
      <c r="AF97" s="955" t="s">
        <v>12700</v>
      </c>
      <c r="AG97" s="960" t="s">
        <v>12701</v>
      </c>
      <c r="AH97" s="955"/>
      <c r="AI97" s="955"/>
    </row>
    <row r="98" spans="1:35" ht="15.75" customHeight="1">
      <c r="A98" s="954" t="s">
        <v>12702</v>
      </c>
      <c r="B98" s="955" t="s">
        <v>3758</v>
      </c>
      <c r="C98" s="955" t="s">
        <v>2789</v>
      </c>
      <c r="D98" s="955" t="s">
        <v>11945</v>
      </c>
      <c r="E98" s="956">
        <v>3203331251</v>
      </c>
      <c r="F98" s="955" t="s">
        <v>12703</v>
      </c>
      <c r="G98" s="956">
        <v>10</v>
      </c>
      <c r="H98" s="956"/>
      <c r="I98" s="957">
        <v>0.9</v>
      </c>
      <c r="J98" s="961">
        <v>0.40300000000000002</v>
      </c>
      <c r="K98" s="956">
        <v>3</v>
      </c>
      <c r="L98" s="955"/>
      <c r="M98" s="955"/>
      <c r="N98" s="955" t="s">
        <v>12704</v>
      </c>
      <c r="O98" s="955" t="s">
        <v>12704</v>
      </c>
      <c r="P98" s="955"/>
      <c r="Q98" s="955"/>
      <c r="R98" s="956">
        <v>155</v>
      </c>
      <c r="S98" s="955" t="s">
        <v>12705</v>
      </c>
      <c r="T98" s="958"/>
      <c r="U98" s="958"/>
      <c r="V98" s="959">
        <v>57536</v>
      </c>
      <c r="W98" s="955"/>
      <c r="X98" s="955"/>
      <c r="Y98" s="955"/>
      <c r="Z98" s="955"/>
      <c r="AA98" s="955"/>
      <c r="AB98" s="955"/>
      <c r="AC98" s="955" t="s">
        <v>12706</v>
      </c>
      <c r="AD98" s="955" t="s">
        <v>12707</v>
      </c>
      <c r="AE98" s="955" t="s">
        <v>12708</v>
      </c>
      <c r="AF98" s="955" t="s">
        <v>12709</v>
      </c>
      <c r="AG98" s="964" t="s">
        <v>12710</v>
      </c>
      <c r="AH98" s="955"/>
      <c r="AI98" s="955"/>
    </row>
    <row r="99" spans="1:35" ht="15.75" customHeight="1">
      <c r="A99" s="954" t="s">
        <v>12711</v>
      </c>
      <c r="B99" s="955" t="s">
        <v>3002</v>
      </c>
      <c r="C99" s="955" t="s">
        <v>2789</v>
      </c>
      <c r="D99" s="955" t="s">
        <v>11963</v>
      </c>
      <c r="E99" s="956">
        <v>3203300420</v>
      </c>
      <c r="F99" s="955" t="s">
        <v>12712</v>
      </c>
      <c r="G99" s="956">
        <v>12</v>
      </c>
      <c r="H99" s="956"/>
      <c r="I99" s="968"/>
      <c r="J99" s="955"/>
      <c r="K99" s="956">
        <v>3</v>
      </c>
      <c r="L99" s="955"/>
      <c r="M99" s="955"/>
      <c r="N99" s="955"/>
      <c r="O99" s="955"/>
      <c r="P99" s="955"/>
      <c r="Q99" s="955"/>
      <c r="R99" s="956">
        <v>120</v>
      </c>
      <c r="S99" s="955" t="s">
        <v>12713</v>
      </c>
      <c r="T99" s="958"/>
      <c r="U99" s="958"/>
      <c r="V99" s="959">
        <v>59629</v>
      </c>
      <c r="W99" s="955"/>
      <c r="X99" s="955"/>
      <c r="Y99" s="955"/>
      <c r="Z99" s="955"/>
      <c r="AA99" s="955"/>
      <c r="AB99" s="955"/>
      <c r="AC99" s="955" t="s">
        <v>12714</v>
      </c>
      <c r="AD99" s="955" t="s">
        <v>12715</v>
      </c>
      <c r="AE99" s="955" t="s">
        <v>12716</v>
      </c>
      <c r="AF99" s="955" t="s">
        <v>12717</v>
      </c>
      <c r="AG99" s="955" t="s">
        <v>12718</v>
      </c>
      <c r="AH99" s="960" t="s">
        <v>12719</v>
      </c>
      <c r="AI99" s="955"/>
    </row>
    <row r="100" spans="1:35" ht="15.75" customHeight="1">
      <c r="A100" s="954" t="s">
        <v>12720</v>
      </c>
      <c r="B100" s="955" t="s">
        <v>3749</v>
      </c>
      <c r="C100" s="955" t="s">
        <v>2789</v>
      </c>
      <c r="D100" s="955" t="s">
        <v>11963</v>
      </c>
      <c r="E100" s="956">
        <v>3203311134</v>
      </c>
      <c r="F100" s="955" t="s">
        <v>12721</v>
      </c>
      <c r="G100" s="956">
        <v>9</v>
      </c>
      <c r="H100" s="956"/>
      <c r="I100" s="957">
        <v>0.95</v>
      </c>
      <c r="J100" s="961">
        <v>0.51800000000000002</v>
      </c>
      <c r="K100" s="956">
        <v>3</v>
      </c>
      <c r="L100" s="955"/>
      <c r="M100" s="955"/>
      <c r="N100" s="955" t="s">
        <v>12153</v>
      </c>
      <c r="O100" s="955" t="s">
        <v>12153</v>
      </c>
      <c r="P100" s="955"/>
      <c r="Q100" s="955"/>
      <c r="R100" s="956">
        <v>120</v>
      </c>
      <c r="S100" s="955" t="s">
        <v>12722</v>
      </c>
      <c r="T100" s="958"/>
      <c r="U100" s="958"/>
      <c r="V100" s="959">
        <v>56143</v>
      </c>
      <c r="W100" s="955"/>
      <c r="X100" s="955"/>
      <c r="Y100" s="955"/>
      <c r="Z100" s="955"/>
      <c r="AA100" s="955"/>
      <c r="AB100" s="955"/>
      <c r="AC100" s="955" t="s">
        <v>12723</v>
      </c>
      <c r="AD100" s="955" t="s">
        <v>12724</v>
      </c>
      <c r="AE100" s="955" t="s">
        <v>12725</v>
      </c>
      <c r="AF100" s="955" t="s">
        <v>12726</v>
      </c>
      <c r="AG100" s="960" t="s">
        <v>12727</v>
      </c>
      <c r="AH100" s="955"/>
      <c r="AI100" s="955"/>
    </row>
    <row r="101" spans="1:35" ht="15.75" customHeight="1">
      <c r="A101" s="954" t="s">
        <v>12728</v>
      </c>
      <c r="B101" s="955" t="s">
        <v>3748</v>
      </c>
      <c r="C101" s="955" t="s">
        <v>2789</v>
      </c>
      <c r="D101" s="955" t="s">
        <v>11963</v>
      </c>
      <c r="E101" s="956">
        <v>3203311133</v>
      </c>
      <c r="F101" s="955" t="s">
        <v>12729</v>
      </c>
      <c r="G101" s="956">
        <v>5</v>
      </c>
      <c r="H101" s="956"/>
      <c r="I101" s="957">
        <v>0.8</v>
      </c>
      <c r="J101" s="957">
        <v>1</v>
      </c>
      <c r="K101" s="956">
        <v>3</v>
      </c>
      <c r="L101" s="955"/>
      <c r="M101" s="955"/>
      <c r="N101" s="955" t="s">
        <v>11947</v>
      </c>
      <c r="O101" s="955" t="s">
        <v>11947</v>
      </c>
      <c r="P101" s="955"/>
      <c r="Q101" s="955"/>
      <c r="R101" s="956">
        <v>100</v>
      </c>
      <c r="S101" s="955" t="s">
        <v>12730</v>
      </c>
      <c r="T101" s="958"/>
      <c r="U101" s="958"/>
      <c r="V101" s="958"/>
      <c r="W101" s="955"/>
      <c r="X101" s="955" t="s">
        <v>12731</v>
      </c>
      <c r="Y101" s="955"/>
      <c r="Z101" s="955"/>
      <c r="AA101" s="955"/>
      <c r="AB101" s="955"/>
      <c r="AC101" s="955" t="s">
        <v>12732</v>
      </c>
      <c r="AD101" s="955" t="s">
        <v>12733</v>
      </c>
      <c r="AE101" s="955" t="s">
        <v>12734</v>
      </c>
      <c r="AF101" s="955" t="s">
        <v>12735</v>
      </c>
      <c r="AG101" s="964" t="s">
        <v>12736</v>
      </c>
      <c r="AH101" s="955"/>
      <c r="AI101" s="955"/>
    </row>
    <row r="102" spans="1:35" ht="15.75" customHeight="1">
      <c r="A102" s="954" t="s">
        <v>12737</v>
      </c>
      <c r="B102" s="955" t="s">
        <v>3751</v>
      </c>
      <c r="C102" s="955" t="s">
        <v>2789</v>
      </c>
      <c r="D102" s="955" t="s">
        <v>11963</v>
      </c>
      <c r="E102" s="956">
        <v>3203321362</v>
      </c>
      <c r="F102" s="955" t="s">
        <v>12738</v>
      </c>
      <c r="G102" s="956">
        <v>11</v>
      </c>
      <c r="H102" s="956"/>
      <c r="I102" s="957">
        <v>0.84</v>
      </c>
      <c r="J102" s="961">
        <v>0.753</v>
      </c>
      <c r="K102" s="956">
        <v>2</v>
      </c>
      <c r="L102" s="955"/>
      <c r="M102" s="955"/>
      <c r="N102" s="955" t="s">
        <v>11947</v>
      </c>
      <c r="O102" s="955" t="s">
        <v>11947</v>
      </c>
      <c r="P102" s="955"/>
      <c r="Q102" s="955"/>
      <c r="R102" s="956">
        <v>110</v>
      </c>
      <c r="S102" s="955" t="s">
        <v>12739</v>
      </c>
      <c r="T102" s="958"/>
      <c r="U102" s="958"/>
      <c r="V102" s="959">
        <v>55922</v>
      </c>
      <c r="W102" s="955"/>
      <c r="X102" s="955"/>
      <c r="Y102" s="955"/>
      <c r="Z102" s="955"/>
      <c r="AA102" s="955"/>
      <c r="AB102" s="955"/>
      <c r="AC102" s="955" t="s">
        <v>12740</v>
      </c>
      <c r="AD102" s="955" t="s">
        <v>12741</v>
      </c>
      <c r="AE102" s="955" t="s">
        <v>12742</v>
      </c>
      <c r="AF102" s="955" t="s">
        <v>12743</v>
      </c>
      <c r="AG102" s="964" t="s">
        <v>12744</v>
      </c>
      <c r="AH102" s="955"/>
      <c r="AI102" s="955"/>
    </row>
    <row r="103" spans="1:35" ht="15.75" customHeight="1">
      <c r="A103" s="954" t="s">
        <v>12745</v>
      </c>
      <c r="B103" s="955" t="s">
        <v>3751</v>
      </c>
      <c r="C103" s="955" t="s">
        <v>2789</v>
      </c>
      <c r="D103" s="955" t="s">
        <v>11945</v>
      </c>
      <c r="E103" s="956">
        <v>3203321135</v>
      </c>
      <c r="F103" s="955"/>
      <c r="G103" s="955"/>
      <c r="H103" s="955"/>
      <c r="I103" s="957">
        <v>0.63</v>
      </c>
      <c r="J103" s="955"/>
      <c r="K103" s="955"/>
      <c r="L103" s="955"/>
      <c r="M103" s="955"/>
      <c r="N103" s="955"/>
      <c r="O103" s="955"/>
      <c r="P103" s="955"/>
      <c r="Q103" s="955"/>
      <c r="R103" s="955"/>
      <c r="S103" s="955"/>
      <c r="T103" s="955"/>
      <c r="U103" s="955"/>
      <c r="V103" s="955"/>
      <c r="W103" s="955"/>
      <c r="X103" s="955"/>
      <c r="Y103" s="955"/>
      <c r="Z103" s="955"/>
      <c r="AA103" s="955"/>
      <c r="AB103" s="955"/>
      <c r="AC103" s="955" t="s">
        <v>12746</v>
      </c>
      <c r="AD103" s="955" t="s">
        <v>12747</v>
      </c>
      <c r="AE103" s="955" t="s">
        <v>12748</v>
      </c>
      <c r="AF103" s="955" t="s">
        <v>12749</v>
      </c>
      <c r="AG103" s="955" t="s">
        <v>12750</v>
      </c>
      <c r="AH103" s="960" t="s">
        <v>12751</v>
      </c>
      <c r="AI103" s="955"/>
    </row>
    <row r="104" spans="1:35" ht="15.75" customHeight="1">
      <c r="A104" s="954" t="s">
        <v>12752</v>
      </c>
      <c r="B104" s="955" t="s">
        <v>3760</v>
      </c>
      <c r="C104" s="955" t="s">
        <v>2789</v>
      </c>
      <c r="D104" s="955" t="s">
        <v>11945</v>
      </c>
      <c r="E104" s="956">
        <v>3203321136</v>
      </c>
      <c r="F104" s="955" t="s">
        <v>12753</v>
      </c>
      <c r="G104" s="956">
        <v>11</v>
      </c>
      <c r="H104" s="956"/>
      <c r="I104" s="957">
        <v>0.76</v>
      </c>
      <c r="J104" s="955"/>
      <c r="K104" s="956">
        <v>3</v>
      </c>
      <c r="L104" s="955"/>
      <c r="M104" s="955"/>
      <c r="N104" s="955" t="s">
        <v>12047</v>
      </c>
      <c r="O104" s="955"/>
      <c r="P104" s="955"/>
      <c r="Q104" s="955"/>
      <c r="R104" s="956">
        <v>158</v>
      </c>
      <c r="S104" s="955" t="s">
        <v>12754</v>
      </c>
      <c r="T104" s="958"/>
      <c r="U104" s="958"/>
      <c r="V104" s="959">
        <v>55131</v>
      </c>
      <c r="W104" s="955"/>
      <c r="X104" s="955"/>
      <c r="Y104" s="955"/>
      <c r="Z104" s="955"/>
      <c r="AA104" s="955"/>
      <c r="AB104" s="955"/>
      <c r="AC104" s="955" t="s">
        <v>12755</v>
      </c>
      <c r="AD104" s="955" t="s">
        <v>12756</v>
      </c>
      <c r="AE104" s="955" t="s">
        <v>12757</v>
      </c>
      <c r="AF104" s="955" t="s">
        <v>12758</v>
      </c>
      <c r="AG104" s="960" t="s">
        <v>12759</v>
      </c>
      <c r="AH104" s="955"/>
      <c r="AI104" s="955"/>
    </row>
    <row r="105" spans="1:35" ht="15.75" customHeight="1">
      <c r="A105" s="954" t="s">
        <v>12760</v>
      </c>
      <c r="B105" s="955" t="s">
        <v>3760</v>
      </c>
      <c r="C105" s="955" t="s">
        <v>2789</v>
      </c>
      <c r="D105" s="955" t="s">
        <v>11963</v>
      </c>
      <c r="E105" s="956">
        <v>3203331419</v>
      </c>
      <c r="F105" s="955" t="s">
        <v>12761</v>
      </c>
      <c r="G105" s="956">
        <v>8</v>
      </c>
      <c r="H105" s="956"/>
      <c r="I105" s="957">
        <v>0.95</v>
      </c>
      <c r="J105" s="955"/>
      <c r="K105" s="956">
        <v>3</v>
      </c>
      <c r="L105" s="955"/>
      <c r="M105" s="955"/>
      <c r="N105" s="955"/>
      <c r="O105" s="955"/>
      <c r="P105" s="955"/>
      <c r="Q105" s="955"/>
      <c r="R105" s="956">
        <v>135</v>
      </c>
      <c r="S105" s="955" t="s">
        <v>12762</v>
      </c>
      <c r="T105" s="958"/>
      <c r="U105" s="958"/>
      <c r="V105" s="959">
        <v>55820</v>
      </c>
      <c r="W105" s="955"/>
      <c r="X105" s="955"/>
      <c r="Y105" s="955"/>
      <c r="Z105" s="955"/>
      <c r="AA105" s="955"/>
      <c r="AB105" s="955"/>
      <c r="AC105" s="955" t="s">
        <v>12763</v>
      </c>
      <c r="AD105" s="955" t="s">
        <v>12764</v>
      </c>
      <c r="AE105" s="955" t="s">
        <v>12765</v>
      </c>
      <c r="AF105" s="955" t="s">
        <v>12766</v>
      </c>
      <c r="AG105" s="960" t="s">
        <v>12767</v>
      </c>
      <c r="AH105" s="955"/>
      <c r="AI105" s="955"/>
    </row>
    <row r="106" spans="1:35" ht="15.75" customHeight="1">
      <c r="A106" s="954" t="s">
        <v>12768</v>
      </c>
      <c r="B106" s="955" t="s">
        <v>3754</v>
      </c>
      <c r="C106" s="955" t="s">
        <v>2789</v>
      </c>
      <c r="D106" s="955" t="s">
        <v>11963</v>
      </c>
      <c r="E106" s="956">
        <v>3203321364</v>
      </c>
      <c r="F106" s="955" t="s">
        <v>12769</v>
      </c>
      <c r="G106" s="956">
        <v>12</v>
      </c>
      <c r="H106" s="956"/>
      <c r="I106" s="957">
        <v>0.67</v>
      </c>
      <c r="J106" s="961">
        <v>0.98199999999999998</v>
      </c>
      <c r="K106" s="956">
        <v>3</v>
      </c>
      <c r="L106" s="955"/>
      <c r="M106" s="955"/>
      <c r="N106" s="955" t="s">
        <v>12350</v>
      </c>
      <c r="O106" s="955" t="s">
        <v>12350</v>
      </c>
      <c r="P106" s="955"/>
      <c r="Q106" s="955"/>
      <c r="R106" s="956">
        <v>179</v>
      </c>
      <c r="S106" s="955" t="s">
        <v>12770</v>
      </c>
      <c r="T106" s="958"/>
      <c r="U106" s="958"/>
      <c r="V106" s="959">
        <v>51500</v>
      </c>
      <c r="W106" s="955"/>
      <c r="X106" s="955"/>
      <c r="Y106" s="955"/>
      <c r="Z106" s="955"/>
      <c r="AA106" s="955"/>
      <c r="AB106" s="955"/>
      <c r="AC106" s="955" t="s">
        <v>12771</v>
      </c>
      <c r="AD106" s="955" t="s">
        <v>12772</v>
      </c>
      <c r="AE106" s="955" t="s">
        <v>12773</v>
      </c>
      <c r="AF106" s="955" t="s">
        <v>12774</v>
      </c>
      <c r="AG106" s="963" t="s">
        <v>12775</v>
      </c>
      <c r="AH106" s="955"/>
      <c r="AI106" s="955"/>
    </row>
    <row r="107" spans="1:35" ht="15.75" customHeight="1">
      <c r="A107" s="954" t="s">
        <v>12776</v>
      </c>
      <c r="B107" s="955" t="s">
        <v>3765</v>
      </c>
      <c r="C107" s="955" t="s">
        <v>2799</v>
      </c>
      <c r="D107" s="955" t="s">
        <v>11945</v>
      </c>
      <c r="E107" s="956">
        <v>3203411138</v>
      </c>
      <c r="F107" s="955" t="s">
        <v>12777</v>
      </c>
      <c r="G107" s="956">
        <v>16</v>
      </c>
      <c r="H107" s="956"/>
      <c r="I107" s="957">
        <v>0.78</v>
      </c>
      <c r="J107" s="961">
        <v>0.08</v>
      </c>
      <c r="K107" s="956">
        <v>3</v>
      </c>
      <c r="L107" s="955"/>
      <c r="M107" s="955"/>
      <c r="N107" s="955" t="s">
        <v>12778</v>
      </c>
      <c r="O107" s="955"/>
      <c r="P107" s="955"/>
      <c r="Q107" s="955"/>
      <c r="R107" s="956">
        <v>204</v>
      </c>
      <c r="S107" s="955" t="s">
        <v>12779</v>
      </c>
      <c r="T107" s="958"/>
      <c r="U107" s="958"/>
      <c r="V107" s="959">
        <v>55515</v>
      </c>
      <c r="W107" s="955"/>
      <c r="X107" s="955"/>
      <c r="Y107" s="955"/>
      <c r="Z107" s="955"/>
      <c r="AA107" s="955"/>
      <c r="AB107" s="955"/>
      <c r="AC107" s="955" t="s">
        <v>12780</v>
      </c>
      <c r="AD107" s="955" t="s">
        <v>12781</v>
      </c>
      <c r="AE107" s="955" t="s">
        <v>12782</v>
      </c>
      <c r="AF107" s="955" t="s">
        <v>12783</v>
      </c>
      <c r="AG107" s="963" t="s">
        <v>12784</v>
      </c>
      <c r="AH107" s="955"/>
      <c r="AI107" s="955"/>
    </row>
    <row r="108" spans="1:35" ht="15.75" customHeight="1">
      <c r="A108" s="954" t="s">
        <v>12785</v>
      </c>
      <c r="B108" s="955" t="s">
        <v>2932</v>
      </c>
      <c r="C108" s="955" t="s">
        <v>3776</v>
      </c>
      <c r="D108" s="955" t="s">
        <v>11945</v>
      </c>
      <c r="E108" s="956">
        <v>3203521139</v>
      </c>
      <c r="F108" s="955" t="s">
        <v>12786</v>
      </c>
      <c r="G108" s="956">
        <v>11</v>
      </c>
      <c r="H108" s="956"/>
      <c r="I108" s="957">
        <v>0.85</v>
      </c>
      <c r="J108" s="957">
        <v>0.33</v>
      </c>
      <c r="K108" s="956">
        <v>3</v>
      </c>
      <c r="L108" s="955"/>
      <c r="M108" s="955"/>
      <c r="N108" s="955"/>
      <c r="O108" s="955"/>
      <c r="P108" s="955"/>
      <c r="Q108" s="955"/>
      <c r="R108" s="956">
        <v>220</v>
      </c>
      <c r="S108" s="955" t="s">
        <v>12787</v>
      </c>
      <c r="T108" s="958" t="s">
        <v>1228</v>
      </c>
      <c r="U108" s="958" t="s">
        <v>2232</v>
      </c>
      <c r="V108" s="959">
        <v>64645</v>
      </c>
      <c r="W108" s="955"/>
      <c r="X108" s="955" t="s">
        <v>12788</v>
      </c>
      <c r="Y108" s="955"/>
      <c r="Z108" s="955"/>
      <c r="AA108" s="955"/>
      <c r="AB108" s="955"/>
      <c r="AC108" s="955" t="s">
        <v>12789</v>
      </c>
      <c r="AD108" s="955" t="s">
        <v>12790</v>
      </c>
      <c r="AE108" s="955" t="s">
        <v>12791</v>
      </c>
      <c r="AF108" s="955" t="s">
        <v>12792</v>
      </c>
      <c r="AG108" s="963" t="s">
        <v>12793</v>
      </c>
      <c r="AH108" s="955"/>
      <c r="AI108" s="955"/>
    </row>
    <row r="109" spans="1:35" ht="15.75" customHeight="1">
      <c r="A109" s="954" t="s">
        <v>12794</v>
      </c>
      <c r="B109" s="955" t="s">
        <v>3774</v>
      </c>
      <c r="C109" s="955" t="s">
        <v>3776</v>
      </c>
      <c r="D109" s="955" t="s">
        <v>11963</v>
      </c>
      <c r="E109" s="956">
        <v>3203511146</v>
      </c>
      <c r="F109" s="955" t="s">
        <v>12795</v>
      </c>
      <c r="G109" s="955"/>
      <c r="H109" s="955"/>
      <c r="I109" s="957">
        <v>0.76</v>
      </c>
      <c r="J109" s="968"/>
      <c r="K109" s="956">
        <v>3</v>
      </c>
      <c r="L109" s="955"/>
      <c r="M109" s="955"/>
      <c r="N109" s="955" t="s">
        <v>12047</v>
      </c>
      <c r="O109" s="955" t="s">
        <v>12047</v>
      </c>
      <c r="P109" s="955"/>
      <c r="Q109" s="955"/>
      <c r="R109" s="956">
        <v>160</v>
      </c>
      <c r="S109" s="955" t="s">
        <v>12375</v>
      </c>
      <c r="T109" s="958"/>
      <c r="U109" s="958"/>
      <c r="V109" s="959">
        <v>63746</v>
      </c>
      <c r="W109" s="955"/>
      <c r="X109" s="955"/>
      <c r="Y109" s="955"/>
      <c r="Z109" s="955"/>
      <c r="AA109" s="955"/>
      <c r="AB109" s="955"/>
      <c r="AC109" s="955" t="s">
        <v>12796</v>
      </c>
      <c r="AD109" s="955" t="s">
        <v>12797</v>
      </c>
      <c r="AE109" s="955" t="s">
        <v>12798</v>
      </c>
      <c r="AF109" s="955" t="s">
        <v>12799</v>
      </c>
      <c r="AG109" s="963" t="s">
        <v>12800</v>
      </c>
      <c r="AH109" s="955"/>
      <c r="AI109" s="955"/>
    </row>
    <row r="110" spans="1:35" ht="15.75" customHeight="1">
      <c r="A110" s="954" t="s">
        <v>12801</v>
      </c>
      <c r="B110" s="955" t="s">
        <v>3773</v>
      </c>
      <c r="C110" s="955" t="s">
        <v>3776</v>
      </c>
      <c r="D110" s="955" t="s">
        <v>11963</v>
      </c>
      <c r="E110" s="956">
        <v>3203511147</v>
      </c>
      <c r="F110" s="955"/>
      <c r="G110" s="955"/>
      <c r="H110" s="955"/>
      <c r="I110" s="957">
        <v>0.76</v>
      </c>
      <c r="J110" s="955"/>
      <c r="K110" s="955"/>
      <c r="L110" s="955"/>
      <c r="M110" s="955"/>
      <c r="N110" s="955"/>
      <c r="O110" s="955"/>
      <c r="P110" s="955"/>
      <c r="Q110" s="955"/>
      <c r="R110" s="955"/>
      <c r="S110" s="955"/>
      <c r="T110" s="955"/>
      <c r="U110" s="955" t="s">
        <v>2232</v>
      </c>
      <c r="V110" s="972"/>
      <c r="W110" s="955"/>
      <c r="X110" s="955"/>
      <c r="Y110" s="955"/>
      <c r="Z110" s="955"/>
      <c r="AA110" s="955"/>
      <c r="AB110" s="955"/>
      <c r="AC110" s="955" t="s">
        <v>12802</v>
      </c>
      <c r="AD110" s="955" t="s">
        <v>12803</v>
      </c>
      <c r="AE110" s="955" t="s">
        <v>12804</v>
      </c>
      <c r="AF110" s="955" t="s">
        <v>12805</v>
      </c>
      <c r="AG110" s="960" t="s">
        <v>12806</v>
      </c>
      <c r="AH110" s="955"/>
      <c r="AI110" s="955"/>
    </row>
    <row r="111" spans="1:35" ht="15.75" customHeight="1">
      <c r="A111" s="954" t="s">
        <v>12807</v>
      </c>
      <c r="B111" s="955" t="s">
        <v>3773</v>
      </c>
      <c r="C111" s="955" t="s">
        <v>3776</v>
      </c>
      <c r="D111" s="955" t="s">
        <v>11963</v>
      </c>
      <c r="E111" s="956">
        <v>3203511148</v>
      </c>
      <c r="F111" s="955"/>
      <c r="G111" s="955"/>
      <c r="H111" s="955"/>
      <c r="I111" s="957">
        <v>0.65</v>
      </c>
      <c r="J111" s="955"/>
      <c r="K111" s="955"/>
      <c r="L111" s="955"/>
      <c r="M111" s="955"/>
      <c r="N111" s="955"/>
      <c r="O111" s="955"/>
      <c r="P111" s="955"/>
      <c r="Q111" s="955"/>
      <c r="R111" s="955"/>
      <c r="S111" s="955"/>
      <c r="T111" s="955"/>
      <c r="U111" s="955" t="s">
        <v>2232</v>
      </c>
      <c r="V111" s="955"/>
      <c r="W111" s="955"/>
      <c r="X111" s="955"/>
      <c r="Y111" s="955"/>
      <c r="Z111" s="955"/>
      <c r="AA111" s="955"/>
      <c r="AB111" s="955"/>
      <c r="AC111" s="955" t="s">
        <v>12808</v>
      </c>
      <c r="AD111" s="955" t="s">
        <v>12809</v>
      </c>
      <c r="AE111" s="955" t="s">
        <v>12810</v>
      </c>
      <c r="AF111" s="955" t="s">
        <v>12811</v>
      </c>
      <c r="AG111" s="960" t="s">
        <v>12812</v>
      </c>
      <c r="AH111" s="955"/>
      <c r="AI111" s="955"/>
    </row>
    <row r="112" spans="1:35" ht="15.75" customHeight="1">
      <c r="A112" s="954" t="s">
        <v>12813</v>
      </c>
      <c r="B112" s="955" t="s">
        <v>12814</v>
      </c>
      <c r="C112" s="955" t="s">
        <v>3776</v>
      </c>
      <c r="D112" s="955" t="s">
        <v>12130</v>
      </c>
      <c r="E112" s="956">
        <v>3203531261</v>
      </c>
      <c r="F112" s="955"/>
      <c r="G112" s="956">
        <v>10</v>
      </c>
      <c r="H112" s="956"/>
      <c r="I112" s="965"/>
      <c r="J112" s="955"/>
      <c r="K112" s="955"/>
      <c r="L112" s="955"/>
      <c r="M112" s="955"/>
      <c r="N112" s="955"/>
      <c r="O112" s="955" t="s">
        <v>12164</v>
      </c>
      <c r="P112" s="955"/>
      <c r="Q112" s="955"/>
      <c r="R112" s="956">
        <v>150</v>
      </c>
      <c r="S112" s="955" t="s">
        <v>12815</v>
      </c>
      <c r="T112" s="958"/>
      <c r="U112" s="958" t="s">
        <v>2232</v>
      </c>
      <c r="V112" s="959">
        <v>59885</v>
      </c>
      <c r="W112" s="955"/>
      <c r="X112" s="955"/>
      <c r="Y112" s="955"/>
      <c r="Z112" s="955"/>
      <c r="AA112" s="955"/>
      <c r="AB112" s="955"/>
      <c r="AC112" s="955" t="s">
        <v>12816</v>
      </c>
      <c r="AD112" s="955" t="s">
        <v>12817</v>
      </c>
      <c r="AE112" s="955" t="s">
        <v>12818</v>
      </c>
      <c r="AF112" s="960" t="s">
        <v>12819</v>
      </c>
      <c r="AG112" s="955"/>
      <c r="AH112" s="955"/>
      <c r="AI112" s="955"/>
    </row>
    <row r="113" spans="1:35" ht="15.75" customHeight="1">
      <c r="A113" s="954" t="s">
        <v>12820</v>
      </c>
      <c r="B113" s="955" t="s">
        <v>3776</v>
      </c>
      <c r="C113" s="955" t="s">
        <v>3776</v>
      </c>
      <c r="D113" s="955" t="s">
        <v>11963</v>
      </c>
      <c r="E113" s="956">
        <v>3203511151</v>
      </c>
      <c r="F113" s="955"/>
      <c r="G113" s="956">
        <v>9</v>
      </c>
      <c r="H113" s="956"/>
      <c r="I113" s="957">
        <v>0.75</v>
      </c>
      <c r="J113" s="961">
        <v>0.94399999999999995</v>
      </c>
      <c r="K113" s="956">
        <v>3</v>
      </c>
      <c r="L113" s="955"/>
      <c r="M113" s="955"/>
      <c r="N113" s="955" t="s">
        <v>12821</v>
      </c>
      <c r="O113" s="955" t="s">
        <v>12047</v>
      </c>
      <c r="P113" s="955"/>
      <c r="Q113" s="955"/>
      <c r="R113" s="956">
        <v>58</v>
      </c>
      <c r="S113" s="955" t="s">
        <v>12722</v>
      </c>
      <c r="T113" s="958"/>
      <c r="U113" s="958"/>
      <c r="V113" s="959">
        <v>61699</v>
      </c>
      <c r="W113" s="955"/>
      <c r="X113" s="955"/>
      <c r="Y113" s="955"/>
      <c r="Z113" s="955"/>
      <c r="AA113" s="955"/>
      <c r="AB113" s="955"/>
      <c r="AC113" s="955" t="s">
        <v>12822</v>
      </c>
      <c r="AD113" s="955" t="s">
        <v>12823</v>
      </c>
      <c r="AE113" s="955" t="s">
        <v>12824</v>
      </c>
      <c r="AF113" s="955" t="s">
        <v>12823</v>
      </c>
      <c r="AG113" s="955" t="s">
        <v>12825</v>
      </c>
      <c r="AH113" s="960" t="s">
        <v>12826</v>
      </c>
      <c r="AI113" s="955"/>
    </row>
    <row r="114" spans="1:35" ht="15.75" customHeight="1">
      <c r="A114" s="954" t="s">
        <v>12827</v>
      </c>
      <c r="B114" s="955" t="s">
        <v>3776</v>
      </c>
      <c r="C114" s="955" t="s">
        <v>3776</v>
      </c>
      <c r="D114" s="955" t="s">
        <v>11945</v>
      </c>
      <c r="E114" s="956">
        <v>3203511161</v>
      </c>
      <c r="F114" s="955" t="s">
        <v>12828</v>
      </c>
      <c r="G114" s="956">
        <v>19</v>
      </c>
      <c r="H114" s="956"/>
      <c r="I114" s="957">
        <v>0.93</v>
      </c>
      <c r="J114" s="961">
        <v>1.7999999999999999E-2</v>
      </c>
      <c r="K114" s="956">
        <v>3</v>
      </c>
      <c r="L114" s="955"/>
      <c r="M114" s="955"/>
      <c r="N114" s="955" t="s">
        <v>12153</v>
      </c>
      <c r="O114" s="955"/>
      <c r="P114" s="955"/>
      <c r="Q114" s="955"/>
      <c r="R114" s="956">
        <v>309</v>
      </c>
      <c r="S114" s="955" t="s">
        <v>12437</v>
      </c>
      <c r="T114" s="958"/>
      <c r="U114" s="958" t="s">
        <v>1228</v>
      </c>
      <c r="V114" s="959">
        <v>70876</v>
      </c>
      <c r="W114" s="955"/>
      <c r="X114" s="955" t="s">
        <v>12829</v>
      </c>
      <c r="Y114" s="955"/>
      <c r="Z114" s="955"/>
      <c r="AA114" s="955"/>
      <c r="AB114" s="955"/>
      <c r="AC114" s="960" t="s">
        <v>12830</v>
      </c>
      <c r="AD114" s="955"/>
      <c r="AE114" s="955" t="s">
        <v>12831</v>
      </c>
      <c r="AF114" s="955" t="s">
        <v>12832</v>
      </c>
      <c r="AG114" s="960" t="s">
        <v>12833</v>
      </c>
      <c r="AH114" s="955"/>
      <c r="AI114" s="955"/>
    </row>
    <row r="115" spans="1:35" ht="15.75" customHeight="1">
      <c r="A115" s="954" t="s">
        <v>2812</v>
      </c>
      <c r="B115" s="955" t="s">
        <v>3807</v>
      </c>
      <c r="C115" s="955" t="s">
        <v>3776</v>
      </c>
      <c r="D115" s="955" t="s">
        <v>11963</v>
      </c>
      <c r="E115" s="956">
        <v>3203521162</v>
      </c>
      <c r="F115" s="955"/>
      <c r="G115" s="955"/>
      <c r="H115" s="955"/>
      <c r="I115" s="957">
        <v>0.73</v>
      </c>
      <c r="J115" s="955"/>
      <c r="K115" s="955"/>
      <c r="L115" s="955"/>
      <c r="M115" s="955"/>
      <c r="N115" s="955"/>
      <c r="O115" s="955"/>
      <c r="P115" s="955"/>
      <c r="Q115" s="955"/>
      <c r="R115" s="955"/>
      <c r="S115" s="955"/>
      <c r="T115" s="958"/>
      <c r="U115" s="958"/>
      <c r="V115" s="958"/>
      <c r="W115" s="955"/>
      <c r="X115" s="955"/>
      <c r="Y115" s="955"/>
      <c r="Z115" s="955"/>
      <c r="AA115" s="955"/>
      <c r="AB115" s="955"/>
      <c r="AC115" s="955" t="s">
        <v>12834</v>
      </c>
      <c r="AD115" s="955" t="s">
        <v>12835</v>
      </c>
      <c r="AE115" s="955" t="s">
        <v>12836</v>
      </c>
      <c r="AF115" s="955" t="s">
        <v>12837</v>
      </c>
      <c r="AG115" s="963" t="s">
        <v>12838</v>
      </c>
      <c r="AH115" s="955"/>
      <c r="AI115" s="955"/>
    </row>
    <row r="116" spans="1:35" ht="15.75" customHeight="1">
      <c r="A116" s="954" t="s">
        <v>12839</v>
      </c>
      <c r="B116" s="955" t="s">
        <v>3774</v>
      </c>
      <c r="C116" s="955" t="s">
        <v>3776</v>
      </c>
      <c r="D116" s="955" t="s">
        <v>11963</v>
      </c>
      <c r="E116" s="956">
        <v>3203531394</v>
      </c>
      <c r="F116" s="955" t="s">
        <v>12840</v>
      </c>
      <c r="G116" s="956">
        <v>17</v>
      </c>
      <c r="H116" s="956"/>
      <c r="I116" s="957">
        <v>0.71</v>
      </c>
      <c r="J116" s="957">
        <v>1</v>
      </c>
      <c r="K116" s="956">
        <v>3</v>
      </c>
      <c r="L116" s="955"/>
      <c r="M116" s="955"/>
      <c r="N116" s="955"/>
      <c r="O116" s="955" t="s">
        <v>12144</v>
      </c>
      <c r="P116" s="955"/>
      <c r="Q116" s="955"/>
      <c r="R116" s="956">
        <v>200</v>
      </c>
      <c r="S116" s="955" t="s">
        <v>12841</v>
      </c>
      <c r="T116" s="958"/>
      <c r="U116" s="958"/>
      <c r="V116" s="959">
        <v>66669</v>
      </c>
      <c r="W116" s="955"/>
      <c r="X116" s="955"/>
      <c r="Y116" s="955"/>
      <c r="Z116" s="955"/>
      <c r="AA116" s="955"/>
      <c r="AB116" s="955"/>
      <c r="AC116" s="955" t="s">
        <v>12842</v>
      </c>
      <c r="AD116" s="955" t="s">
        <v>12843</v>
      </c>
      <c r="AE116" s="955" t="s">
        <v>12844</v>
      </c>
      <c r="AF116" s="955" t="s">
        <v>12845</v>
      </c>
      <c r="AG116" s="960" t="s">
        <v>12846</v>
      </c>
      <c r="AH116" s="955"/>
      <c r="AI116" s="955"/>
    </row>
    <row r="117" spans="1:35" ht="15.75" customHeight="1">
      <c r="A117" s="954" t="s">
        <v>12847</v>
      </c>
      <c r="B117" s="955" t="s">
        <v>3773</v>
      </c>
      <c r="C117" s="955" t="s">
        <v>3776</v>
      </c>
      <c r="D117" s="955" t="s">
        <v>11963</v>
      </c>
      <c r="E117" s="956">
        <v>3203521157</v>
      </c>
      <c r="F117" s="955" t="s">
        <v>12848</v>
      </c>
      <c r="G117" s="956">
        <v>18</v>
      </c>
      <c r="H117" s="956"/>
      <c r="I117" s="957">
        <v>0.83</v>
      </c>
      <c r="J117" s="961">
        <v>0.70499999999999996</v>
      </c>
      <c r="K117" s="956">
        <v>2</v>
      </c>
      <c r="L117" s="955"/>
      <c r="M117" s="955"/>
      <c r="N117" s="955" t="s">
        <v>12359</v>
      </c>
      <c r="O117" s="955" t="s">
        <v>12359</v>
      </c>
      <c r="P117" s="955"/>
      <c r="Q117" s="955"/>
      <c r="R117" s="956">
        <v>250</v>
      </c>
      <c r="S117" s="955" t="s">
        <v>12849</v>
      </c>
      <c r="T117" s="958"/>
      <c r="U117" s="958"/>
      <c r="V117" s="959">
        <v>62247</v>
      </c>
      <c r="W117" s="955"/>
      <c r="X117" s="955"/>
      <c r="Y117" s="955"/>
      <c r="Z117" s="955" t="s">
        <v>12155</v>
      </c>
      <c r="AA117" s="955"/>
      <c r="AB117" s="955"/>
      <c r="AC117" s="955" t="s">
        <v>12850</v>
      </c>
      <c r="AD117" s="955" t="s">
        <v>12851</v>
      </c>
      <c r="AE117" s="955" t="s">
        <v>12852</v>
      </c>
      <c r="AF117" s="955" t="s">
        <v>12853</v>
      </c>
      <c r="AG117" s="960" t="s">
        <v>12854</v>
      </c>
      <c r="AH117" s="955"/>
      <c r="AI117" s="955"/>
    </row>
    <row r="118" spans="1:35" ht="15.75" customHeight="1">
      <c r="A118" s="954" t="s">
        <v>12855</v>
      </c>
      <c r="B118" s="955" t="s">
        <v>3774</v>
      </c>
      <c r="C118" s="955" t="s">
        <v>3776</v>
      </c>
      <c r="D118" s="955" t="s">
        <v>11945</v>
      </c>
      <c r="E118" s="956">
        <v>3203521363</v>
      </c>
      <c r="F118" s="955" t="s">
        <v>12856</v>
      </c>
      <c r="G118" s="956">
        <v>29</v>
      </c>
      <c r="H118" s="956"/>
      <c r="I118" s="957">
        <v>0.88</v>
      </c>
      <c r="J118" s="955"/>
      <c r="K118" s="956">
        <v>3</v>
      </c>
      <c r="L118" s="955" t="s">
        <v>2232</v>
      </c>
      <c r="M118" s="955"/>
      <c r="N118" s="955" t="s">
        <v>12047</v>
      </c>
      <c r="O118" s="955" t="s">
        <v>12857</v>
      </c>
      <c r="P118" s="955"/>
      <c r="Q118" s="955"/>
      <c r="R118" s="956">
        <v>350</v>
      </c>
      <c r="S118" s="955" t="s">
        <v>12858</v>
      </c>
      <c r="T118" s="958"/>
      <c r="U118" s="958" t="s">
        <v>1228</v>
      </c>
      <c r="V118" s="959">
        <v>68000</v>
      </c>
      <c r="W118" s="955"/>
      <c r="X118" s="955" t="s">
        <v>12859</v>
      </c>
      <c r="Y118" s="955"/>
      <c r="Z118" s="955" t="s">
        <v>12155</v>
      </c>
      <c r="AA118" s="955"/>
      <c r="AB118" s="955"/>
      <c r="AC118" s="955" t="s">
        <v>12860</v>
      </c>
      <c r="AD118" s="955" t="s">
        <v>12861</v>
      </c>
      <c r="AE118" s="955" t="s">
        <v>12862</v>
      </c>
      <c r="AF118" s="955" t="s">
        <v>12863</v>
      </c>
      <c r="AG118" s="964" t="s">
        <v>12864</v>
      </c>
      <c r="AH118" s="955"/>
      <c r="AI118" s="955"/>
    </row>
    <row r="119" spans="1:35" ht="15.75" customHeight="1">
      <c r="A119" s="954" t="s">
        <v>12865</v>
      </c>
      <c r="B119" s="955" t="s">
        <v>3811</v>
      </c>
      <c r="C119" s="955" t="s">
        <v>3776</v>
      </c>
      <c r="D119" s="955" t="s">
        <v>11963</v>
      </c>
      <c r="E119" s="956">
        <v>3203521141</v>
      </c>
      <c r="F119" s="955" t="s">
        <v>12866</v>
      </c>
      <c r="G119" s="956">
        <v>8</v>
      </c>
      <c r="H119" s="956"/>
      <c r="I119" s="957">
        <v>0.71</v>
      </c>
      <c r="J119" s="961">
        <v>0.91700000000000004</v>
      </c>
      <c r="K119" s="960" t="s">
        <v>12867</v>
      </c>
      <c r="L119" s="955"/>
      <c r="M119" s="955"/>
      <c r="N119" s="955" t="s">
        <v>12047</v>
      </c>
      <c r="O119" s="955" t="s">
        <v>12047</v>
      </c>
      <c r="P119" s="955"/>
      <c r="Q119" s="955"/>
      <c r="R119" s="956">
        <v>150</v>
      </c>
      <c r="S119" s="955"/>
      <c r="T119" s="958"/>
      <c r="U119" s="958"/>
      <c r="V119" s="959">
        <v>52000</v>
      </c>
      <c r="W119" s="955"/>
      <c r="X119" s="955"/>
      <c r="Y119" s="955"/>
      <c r="Z119" s="955" t="s">
        <v>12155</v>
      </c>
      <c r="AA119" s="955"/>
      <c r="AB119" s="955"/>
      <c r="AC119" s="955" t="s">
        <v>12868</v>
      </c>
      <c r="AD119" s="955" t="s">
        <v>12869</v>
      </c>
      <c r="AE119" s="955" t="s">
        <v>12870</v>
      </c>
      <c r="AF119" s="955" t="s">
        <v>12871</v>
      </c>
      <c r="AG119" s="960" t="s">
        <v>12872</v>
      </c>
      <c r="AH119" s="955"/>
      <c r="AI119" s="955"/>
    </row>
    <row r="120" spans="1:35" ht="15.75" customHeight="1">
      <c r="A120" s="954" t="s">
        <v>12873</v>
      </c>
      <c r="B120" s="955" t="s">
        <v>3776</v>
      </c>
      <c r="C120" s="955" t="s">
        <v>3776</v>
      </c>
      <c r="D120" s="955" t="s">
        <v>11963</v>
      </c>
      <c r="E120" s="956">
        <v>3203521393</v>
      </c>
      <c r="F120" s="955" t="s">
        <v>12874</v>
      </c>
      <c r="G120" s="956">
        <v>7</v>
      </c>
      <c r="H120" s="956"/>
      <c r="I120" s="957">
        <v>0.67</v>
      </c>
      <c r="J120" s="961">
        <v>0.92400000000000004</v>
      </c>
      <c r="K120" s="955"/>
      <c r="L120" s="955"/>
      <c r="M120" s="955"/>
      <c r="N120" s="955" t="s">
        <v>12047</v>
      </c>
      <c r="O120" s="955" t="s">
        <v>12047</v>
      </c>
      <c r="P120" s="955"/>
      <c r="Q120" s="955"/>
      <c r="R120" s="956">
        <v>100</v>
      </c>
      <c r="S120" s="955"/>
      <c r="T120" s="958"/>
      <c r="U120" s="958"/>
      <c r="V120" s="959">
        <v>61670</v>
      </c>
      <c r="W120" s="955"/>
      <c r="X120" s="955"/>
      <c r="Y120" s="955"/>
      <c r="Z120" s="955"/>
      <c r="AA120" s="955"/>
      <c r="AB120" s="955"/>
      <c r="AC120" s="955" t="s">
        <v>12875</v>
      </c>
      <c r="AD120" s="955"/>
      <c r="AE120" s="955" t="s">
        <v>12876</v>
      </c>
      <c r="AF120" s="960" t="s">
        <v>12877</v>
      </c>
      <c r="AG120" s="955"/>
      <c r="AH120" s="955"/>
      <c r="AI120" s="955"/>
    </row>
    <row r="121" spans="1:35" ht="15.75" customHeight="1">
      <c r="A121" s="954" t="s">
        <v>12878</v>
      </c>
      <c r="B121" s="955" t="s">
        <v>3776</v>
      </c>
      <c r="C121" s="955" t="s">
        <v>3776</v>
      </c>
      <c r="D121" s="955" t="s">
        <v>11945</v>
      </c>
      <c r="E121" s="956">
        <v>3203521149</v>
      </c>
      <c r="F121" s="955" t="s">
        <v>12879</v>
      </c>
      <c r="G121" s="956">
        <v>20</v>
      </c>
      <c r="H121" s="956"/>
      <c r="I121" s="957">
        <v>0.82</v>
      </c>
      <c r="J121" s="961">
        <v>1.6E-2</v>
      </c>
      <c r="K121" s="956">
        <v>3</v>
      </c>
      <c r="L121" s="955"/>
      <c r="M121" s="955"/>
      <c r="N121" s="955"/>
      <c r="O121" s="955"/>
      <c r="P121" s="955"/>
      <c r="Q121" s="955"/>
      <c r="R121" s="956">
        <v>255</v>
      </c>
      <c r="S121" s="955"/>
      <c r="T121" s="958"/>
      <c r="U121" s="958" t="s">
        <v>2232</v>
      </c>
      <c r="V121" s="959">
        <v>73489</v>
      </c>
      <c r="W121" s="955"/>
      <c r="X121" s="955" t="s">
        <v>12880</v>
      </c>
      <c r="Y121" s="955"/>
      <c r="Z121" s="955"/>
      <c r="AA121" s="955"/>
      <c r="AB121" s="955"/>
      <c r="AC121" s="955" t="s">
        <v>12881</v>
      </c>
      <c r="AD121" s="955" t="s">
        <v>12882</v>
      </c>
      <c r="AE121" s="955" t="s">
        <v>12883</v>
      </c>
      <c r="AF121" s="955" t="s">
        <v>12884</v>
      </c>
      <c r="AG121" s="960" t="s">
        <v>12885</v>
      </c>
      <c r="AH121" s="955"/>
      <c r="AI121" s="955"/>
    </row>
    <row r="122" spans="1:35" ht="15.75" customHeight="1">
      <c r="A122" s="954" t="s">
        <v>12886</v>
      </c>
      <c r="B122" s="955" t="s">
        <v>3773</v>
      </c>
      <c r="C122" s="955" t="s">
        <v>3776</v>
      </c>
      <c r="D122" s="955" t="s">
        <v>11963</v>
      </c>
      <c r="E122" s="956">
        <v>3203511158</v>
      </c>
      <c r="F122" s="955"/>
      <c r="G122" s="955"/>
      <c r="H122" s="955"/>
      <c r="I122" s="957">
        <v>0.83</v>
      </c>
      <c r="J122" s="955"/>
      <c r="K122" s="955"/>
      <c r="L122" s="955"/>
      <c r="M122" s="955"/>
      <c r="N122" s="955"/>
      <c r="O122" s="955"/>
      <c r="P122" s="955"/>
      <c r="Q122" s="955"/>
      <c r="R122" s="955"/>
      <c r="S122" s="955"/>
      <c r="T122" s="955"/>
      <c r="U122" s="955"/>
      <c r="V122" s="973">
        <v>64000</v>
      </c>
      <c r="W122" s="955"/>
      <c r="X122" s="955" t="s">
        <v>12887</v>
      </c>
      <c r="Y122" s="955"/>
      <c r="Z122" s="955"/>
      <c r="AA122" s="955"/>
      <c r="AB122" s="955"/>
      <c r="AC122" s="955" t="s">
        <v>12888</v>
      </c>
      <c r="AD122" s="955" t="s">
        <v>12889</v>
      </c>
      <c r="AE122" s="955" t="s">
        <v>12890</v>
      </c>
      <c r="AF122" s="955" t="s">
        <v>12889</v>
      </c>
      <c r="AG122" s="964" t="s">
        <v>12891</v>
      </c>
      <c r="AH122" s="955"/>
      <c r="AI122" s="955"/>
    </row>
    <row r="123" spans="1:35" ht="14.25" customHeight="1">
      <c r="A123" s="954" t="s">
        <v>12892</v>
      </c>
      <c r="B123" s="955" t="s">
        <v>3776</v>
      </c>
      <c r="C123" s="955" t="s">
        <v>3776</v>
      </c>
      <c r="D123" s="955" t="s">
        <v>11945</v>
      </c>
      <c r="E123" s="956">
        <v>3203511167</v>
      </c>
      <c r="F123" s="955" t="s">
        <v>12893</v>
      </c>
      <c r="G123" s="956">
        <v>26</v>
      </c>
      <c r="H123" s="956"/>
      <c r="I123" s="957">
        <v>0.92</v>
      </c>
      <c r="J123" s="957">
        <v>0</v>
      </c>
      <c r="K123" s="956">
        <v>3</v>
      </c>
      <c r="L123" s="955"/>
      <c r="M123" s="955"/>
      <c r="N123" s="955" t="s">
        <v>12359</v>
      </c>
      <c r="O123" s="955"/>
      <c r="P123" s="955"/>
      <c r="Q123" s="955"/>
      <c r="R123" s="956">
        <v>275</v>
      </c>
      <c r="S123" s="955" t="s">
        <v>12894</v>
      </c>
      <c r="T123" s="958"/>
      <c r="U123" s="958" t="s">
        <v>2232</v>
      </c>
      <c r="V123" s="959">
        <v>71349</v>
      </c>
      <c r="W123" s="955"/>
      <c r="X123" s="955" t="s">
        <v>12895</v>
      </c>
      <c r="Y123" s="955"/>
      <c r="Z123" s="955" t="s">
        <v>12155</v>
      </c>
      <c r="AA123" s="955"/>
      <c r="AB123" s="955"/>
      <c r="AC123" s="955" t="s">
        <v>12896</v>
      </c>
      <c r="AD123" s="955" t="s">
        <v>12897</v>
      </c>
      <c r="AE123" s="955" t="s">
        <v>12898</v>
      </c>
      <c r="AF123" s="955" t="s">
        <v>12899</v>
      </c>
      <c r="AG123" s="963" t="s">
        <v>12900</v>
      </c>
      <c r="AH123" s="955"/>
      <c r="AI123" s="955"/>
    </row>
    <row r="124" spans="1:35" ht="14.25" customHeight="1">
      <c r="A124" s="954" t="s">
        <v>12901</v>
      </c>
      <c r="B124" s="955" t="s">
        <v>3776</v>
      </c>
      <c r="C124" s="955" t="s">
        <v>3776</v>
      </c>
      <c r="D124" s="955" t="s">
        <v>11945</v>
      </c>
      <c r="E124" s="956">
        <v>3203521166</v>
      </c>
      <c r="F124" s="955" t="s">
        <v>12902</v>
      </c>
      <c r="G124" s="956">
        <v>20</v>
      </c>
      <c r="H124" s="956"/>
      <c r="I124" s="957">
        <v>0.92</v>
      </c>
      <c r="J124" s="957">
        <v>0</v>
      </c>
      <c r="K124" s="956">
        <v>3</v>
      </c>
      <c r="L124" s="955"/>
      <c r="M124" s="955"/>
      <c r="N124" s="955" t="s">
        <v>12153</v>
      </c>
      <c r="O124" s="955"/>
      <c r="P124" s="955"/>
      <c r="Q124" s="955"/>
      <c r="R124" s="956">
        <v>250</v>
      </c>
      <c r="S124" s="955" t="s">
        <v>12903</v>
      </c>
      <c r="T124" s="958"/>
      <c r="U124" s="958" t="s">
        <v>1228</v>
      </c>
      <c r="V124" s="958"/>
      <c r="W124" s="955"/>
      <c r="X124" s="955" t="s">
        <v>12904</v>
      </c>
      <c r="Y124" s="955"/>
      <c r="Z124" s="955"/>
      <c r="AA124" s="955"/>
      <c r="AB124" s="955"/>
      <c r="AC124" s="955" t="s">
        <v>12905</v>
      </c>
      <c r="AD124" s="955" t="s">
        <v>12906</v>
      </c>
      <c r="AE124" s="955" t="s">
        <v>12907</v>
      </c>
      <c r="AF124" s="955" t="s">
        <v>12908</v>
      </c>
      <c r="AG124" s="964" t="s">
        <v>12909</v>
      </c>
      <c r="AH124" s="955"/>
      <c r="AI124" s="955"/>
    </row>
    <row r="125" spans="1:35" ht="14.25" customHeight="1">
      <c r="A125" s="954" t="s">
        <v>2921</v>
      </c>
      <c r="B125" s="955" t="s">
        <v>3798</v>
      </c>
      <c r="C125" s="955" t="s">
        <v>3776</v>
      </c>
      <c r="D125" s="955" t="s">
        <v>11945</v>
      </c>
      <c r="E125" s="956">
        <v>3203511143</v>
      </c>
      <c r="F125" s="955" t="s">
        <v>12910</v>
      </c>
      <c r="G125" s="956">
        <v>12</v>
      </c>
      <c r="H125" s="956"/>
      <c r="I125" s="957">
        <v>0.87</v>
      </c>
      <c r="J125" s="961">
        <v>0.40600000000000003</v>
      </c>
      <c r="K125" s="956">
        <v>3</v>
      </c>
      <c r="L125" s="955"/>
      <c r="M125" s="955"/>
      <c r="N125" s="955" t="s">
        <v>12153</v>
      </c>
      <c r="O125" s="955" t="s">
        <v>12153</v>
      </c>
      <c r="P125" s="955"/>
      <c r="Q125" s="955"/>
      <c r="R125" s="956">
        <v>220</v>
      </c>
      <c r="S125" s="955" t="s">
        <v>12911</v>
      </c>
      <c r="T125" s="958"/>
      <c r="U125" s="958"/>
      <c r="V125" s="959">
        <v>68247</v>
      </c>
      <c r="W125" s="955"/>
      <c r="X125" s="955"/>
      <c r="Y125" s="955"/>
      <c r="Z125" s="955" t="s">
        <v>12155</v>
      </c>
      <c r="AA125" s="955"/>
      <c r="AB125" s="955"/>
      <c r="AC125" s="955" t="s">
        <v>12912</v>
      </c>
      <c r="AD125" s="955" t="s">
        <v>12913</v>
      </c>
      <c r="AE125" s="955" t="s">
        <v>12914</v>
      </c>
      <c r="AF125" s="955" t="s">
        <v>12915</v>
      </c>
      <c r="AG125" s="964" t="s">
        <v>12916</v>
      </c>
      <c r="AH125" s="955"/>
      <c r="AI125" s="955"/>
    </row>
    <row r="126" spans="1:35" ht="14.25" customHeight="1">
      <c r="A126" s="954" t="s">
        <v>12917</v>
      </c>
      <c r="B126" s="955" t="s">
        <v>3805</v>
      </c>
      <c r="C126" s="955" t="s">
        <v>3776</v>
      </c>
      <c r="D126" s="955" t="s">
        <v>12130</v>
      </c>
      <c r="E126" s="956">
        <v>3203511171</v>
      </c>
      <c r="F126" s="955" t="s">
        <v>12918</v>
      </c>
      <c r="G126" s="956">
        <v>6</v>
      </c>
      <c r="H126" s="956"/>
      <c r="I126" s="957">
        <v>0.67</v>
      </c>
      <c r="J126" s="961">
        <v>0.98</v>
      </c>
      <c r="K126" s="956">
        <v>3</v>
      </c>
      <c r="L126" s="955"/>
      <c r="M126" s="955"/>
      <c r="N126" s="955" t="s">
        <v>12047</v>
      </c>
      <c r="O126" s="955" t="s">
        <v>12144</v>
      </c>
      <c r="P126" s="955"/>
      <c r="Q126" s="955"/>
      <c r="R126" s="956">
        <v>110</v>
      </c>
      <c r="S126" s="955" t="s">
        <v>12919</v>
      </c>
      <c r="T126" s="958"/>
      <c r="U126" s="958"/>
      <c r="V126" s="959">
        <v>64904</v>
      </c>
      <c r="W126" s="955"/>
      <c r="X126" s="955"/>
      <c r="Y126" s="955"/>
      <c r="Z126" s="955"/>
      <c r="AA126" s="955"/>
      <c r="AB126" s="955"/>
      <c r="AC126" s="955" t="s">
        <v>12920</v>
      </c>
      <c r="AD126" s="955" t="s">
        <v>12921</v>
      </c>
      <c r="AE126" s="955" t="s">
        <v>12922</v>
      </c>
      <c r="AF126" s="955" t="s">
        <v>12923</v>
      </c>
      <c r="AG126" s="960" t="s">
        <v>12924</v>
      </c>
      <c r="AH126" s="955"/>
      <c r="AI126" s="955"/>
    </row>
    <row r="127" spans="1:35" ht="14.25" customHeight="1">
      <c r="A127" s="954" t="s">
        <v>12925</v>
      </c>
      <c r="B127" s="955" t="s">
        <v>3774</v>
      </c>
      <c r="C127" s="955" t="s">
        <v>3776</v>
      </c>
      <c r="D127" s="955" t="s">
        <v>11963</v>
      </c>
      <c r="E127" s="956">
        <v>3203521416</v>
      </c>
      <c r="F127" s="955" t="s">
        <v>12926</v>
      </c>
      <c r="G127" s="956">
        <v>6</v>
      </c>
      <c r="H127" s="956"/>
      <c r="I127" s="957">
        <v>0.56000000000000005</v>
      </c>
      <c r="J127" s="961">
        <v>0.93400000000000005</v>
      </c>
      <c r="K127" s="956">
        <v>3</v>
      </c>
      <c r="L127" s="955"/>
      <c r="M127" s="955"/>
      <c r="N127" s="955" t="s">
        <v>11947</v>
      </c>
      <c r="O127" s="955" t="s">
        <v>12359</v>
      </c>
      <c r="P127" s="955"/>
      <c r="Q127" s="955"/>
      <c r="R127" s="956">
        <v>130</v>
      </c>
      <c r="S127" s="955" t="s">
        <v>12927</v>
      </c>
      <c r="T127" s="958"/>
      <c r="U127" s="958"/>
      <c r="V127" s="959">
        <v>58067</v>
      </c>
      <c r="W127" s="955"/>
      <c r="X127" s="955"/>
      <c r="Y127" s="955"/>
      <c r="Z127" s="955"/>
      <c r="AA127" s="955"/>
      <c r="AB127" s="955"/>
      <c r="AC127" s="955" t="s">
        <v>12928</v>
      </c>
      <c r="AD127" s="955" t="s">
        <v>12929</v>
      </c>
      <c r="AE127" s="955" t="s">
        <v>12930</v>
      </c>
      <c r="AF127" s="955" t="s">
        <v>12931</v>
      </c>
      <c r="AG127" s="960" t="s">
        <v>12932</v>
      </c>
      <c r="AH127" s="955"/>
      <c r="AI127" s="955"/>
    </row>
    <row r="128" spans="1:35" ht="14.25" customHeight="1">
      <c r="A128" s="954" t="s">
        <v>12933</v>
      </c>
      <c r="B128" s="955" t="s">
        <v>3177</v>
      </c>
      <c r="C128" s="955" t="s">
        <v>3776</v>
      </c>
      <c r="D128" s="955" t="s">
        <v>11945</v>
      </c>
      <c r="E128" s="956">
        <v>3203521365</v>
      </c>
      <c r="F128" s="955" t="s">
        <v>12934</v>
      </c>
      <c r="G128" s="956">
        <v>13</v>
      </c>
      <c r="H128" s="956"/>
      <c r="I128" s="957">
        <v>0.74</v>
      </c>
      <c r="J128" s="961">
        <v>0.122</v>
      </c>
      <c r="K128" s="956">
        <v>3</v>
      </c>
      <c r="L128" s="955"/>
      <c r="M128" s="955"/>
      <c r="N128" s="955" t="s">
        <v>12390</v>
      </c>
      <c r="O128" s="955"/>
      <c r="P128" s="955"/>
      <c r="Q128" s="955"/>
      <c r="R128" s="956">
        <v>205</v>
      </c>
      <c r="S128" s="955" t="s">
        <v>12288</v>
      </c>
      <c r="T128" s="958" t="s">
        <v>1228</v>
      </c>
      <c r="U128" s="958"/>
      <c r="V128" s="959">
        <v>60852</v>
      </c>
      <c r="W128" s="955"/>
      <c r="X128" s="955" t="s">
        <v>12935</v>
      </c>
      <c r="Y128" s="955"/>
      <c r="Z128" s="955" t="s">
        <v>12155</v>
      </c>
      <c r="AA128" s="955"/>
      <c r="AB128" s="955"/>
      <c r="AC128" s="955" t="s">
        <v>12936</v>
      </c>
      <c r="AD128" s="955" t="s">
        <v>12937</v>
      </c>
      <c r="AE128" s="955" t="s">
        <v>12938</v>
      </c>
      <c r="AF128" s="955" t="s">
        <v>12939</v>
      </c>
      <c r="AG128" s="960" t="s">
        <v>12940</v>
      </c>
      <c r="AH128" s="955"/>
      <c r="AI128" s="955"/>
    </row>
    <row r="129" spans="1:35" ht="14.25" customHeight="1">
      <c r="A129" s="954" t="s">
        <v>12941</v>
      </c>
      <c r="B129" s="955" t="s">
        <v>3773</v>
      </c>
      <c r="C129" s="955" t="s">
        <v>3776</v>
      </c>
      <c r="D129" s="955" t="s">
        <v>11945</v>
      </c>
      <c r="E129" s="956">
        <v>3203521173</v>
      </c>
      <c r="F129" s="955"/>
      <c r="G129" s="955"/>
      <c r="H129" s="955"/>
      <c r="I129" s="957">
        <v>0.84</v>
      </c>
      <c r="J129" s="974" t="s">
        <v>12942</v>
      </c>
      <c r="K129" s="955"/>
      <c r="L129" s="955"/>
      <c r="M129" s="955"/>
      <c r="N129" s="955"/>
      <c r="O129" s="955"/>
      <c r="P129" s="955"/>
      <c r="Q129" s="955"/>
      <c r="R129" s="955"/>
      <c r="S129" s="955"/>
      <c r="T129" s="958"/>
      <c r="U129" s="958" t="s">
        <v>2232</v>
      </c>
      <c r="V129" s="973">
        <v>55000</v>
      </c>
      <c r="W129" s="955"/>
      <c r="X129" s="955"/>
      <c r="Y129" s="955"/>
      <c r="Z129" s="955"/>
      <c r="AA129" s="955"/>
      <c r="AB129" s="955"/>
      <c r="AC129" s="955" t="s">
        <v>12943</v>
      </c>
      <c r="AD129" s="955" t="s">
        <v>12944</v>
      </c>
      <c r="AE129" s="955" t="s">
        <v>12945</v>
      </c>
      <c r="AF129" s="955" t="s">
        <v>12944</v>
      </c>
      <c r="AG129" s="960" t="s">
        <v>12946</v>
      </c>
      <c r="AH129" s="955"/>
      <c r="AI129" s="955"/>
    </row>
    <row r="130" spans="1:35" ht="14.25" customHeight="1">
      <c r="A130" s="954" t="s">
        <v>12947</v>
      </c>
      <c r="B130" s="955" t="s">
        <v>3793</v>
      </c>
      <c r="C130" s="955" t="s">
        <v>3776</v>
      </c>
      <c r="D130" s="955" t="s">
        <v>11945</v>
      </c>
      <c r="E130" s="956">
        <v>3203521175</v>
      </c>
      <c r="F130" s="955" t="s">
        <v>12948</v>
      </c>
      <c r="G130" s="956">
        <v>15</v>
      </c>
      <c r="H130" s="956"/>
      <c r="I130" s="957">
        <v>0.84</v>
      </c>
      <c r="J130" s="961">
        <v>0.77400000000000002</v>
      </c>
      <c r="K130" s="956">
        <v>3</v>
      </c>
      <c r="L130" s="955"/>
      <c r="M130" s="955"/>
      <c r="N130" s="955" t="s">
        <v>12153</v>
      </c>
      <c r="O130" s="955" t="s">
        <v>12153</v>
      </c>
      <c r="P130" s="955"/>
      <c r="Q130" s="955"/>
      <c r="R130" s="956">
        <v>150</v>
      </c>
      <c r="S130" s="955" t="s">
        <v>12949</v>
      </c>
      <c r="T130" s="958"/>
      <c r="U130" s="958"/>
      <c r="V130" s="959">
        <v>54113</v>
      </c>
      <c r="W130" s="955"/>
      <c r="X130" s="955"/>
      <c r="Y130" s="955"/>
      <c r="Z130" s="955"/>
      <c r="AA130" s="955"/>
      <c r="AB130" s="955"/>
      <c r="AC130" s="955" t="s">
        <v>12950</v>
      </c>
      <c r="AD130" s="955" t="s">
        <v>12951</v>
      </c>
      <c r="AE130" s="955" t="s">
        <v>12952</v>
      </c>
      <c r="AF130" s="955" t="s">
        <v>12953</v>
      </c>
      <c r="AG130" s="960" t="s">
        <v>12954</v>
      </c>
      <c r="AH130" s="955"/>
      <c r="AI130" s="955"/>
    </row>
    <row r="131" spans="1:35" ht="14.25" customHeight="1">
      <c r="A131" s="954" t="s">
        <v>2933</v>
      </c>
      <c r="B131" s="955" t="s">
        <v>3104</v>
      </c>
      <c r="C131" s="955" t="s">
        <v>3776</v>
      </c>
      <c r="D131" s="955" t="s">
        <v>11963</v>
      </c>
      <c r="E131" s="956">
        <v>3203521140</v>
      </c>
      <c r="F131" s="955" t="s">
        <v>12955</v>
      </c>
      <c r="G131" s="956">
        <v>15</v>
      </c>
      <c r="H131" s="956"/>
      <c r="I131" s="957">
        <v>0.6</v>
      </c>
      <c r="J131" s="961">
        <v>0.49099999999999999</v>
      </c>
      <c r="K131" s="956">
        <v>3</v>
      </c>
      <c r="L131" s="955"/>
      <c r="M131" s="955"/>
      <c r="N131" s="955" t="s">
        <v>12153</v>
      </c>
      <c r="O131" s="955" t="s">
        <v>12153</v>
      </c>
      <c r="P131" s="955"/>
      <c r="Q131" s="955"/>
      <c r="R131" s="956">
        <v>165</v>
      </c>
      <c r="S131" s="955" t="s">
        <v>12280</v>
      </c>
      <c r="T131" s="958"/>
      <c r="U131" s="958" t="s">
        <v>1228</v>
      </c>
      <c r="V131" s="959">
        <v>53119</v>
      </c>
      <c r="W131" s="955"/>
      <c r="X131" s="955"/>
      <c r="Y131" s="955"/>
      <c r="Z131" s="955"/>
      <c r="AA131" s="955"/>
      <c r="AB131" s="955"/>
      <c r="AC131" s="955" t="s">
        <v>12956</v>
      </c>
      <c r="AD131" s="955" t="s">
        <v>12957</v>
      </c>
      <c r="AE131" s="955" t="s">
        <v>12958</v>
      </c>
      <c r="AF131" s="955" t="s">
        <v>12957</v>
      </c>
      <c r="AG131" s="960" t="s">
        <v>12959</v>
      </c>
      <c r="AH131" s="955"/>
      <c r="AI131" s="955"/>
    </row>
    <row r="132" spans="1:35" ht="14.25" customHeight="1">
      <c r="A132" s="954" t="s">
        <v>12960</v>
      </c>
      <c r="B132" s="955" t="s">
        <v>12610</v>
      </c>
      <c r="C132" s="955" t="s">
        <v>3776</v>
      </c>
      <c r="D132" s="955" t="s">
        <v>11945</v>
      </c>
      <c r="E132" s="956">
        <v>3203521174</v>
      </c>
      <c r="F132" s="955" t="s">
        <v>12961</v>
      </c>
      <c r="G132" s="955"/>
      <c r="H132" s="955"/>
      <c r="I132" s="957">
        <v>0.84</v>
      </c>
      <c r="J132" s="955"/>
      <c r="K132" s="955"/>
      <c r="L132" s="955"/>
      <c r="M132" s="955"/>
      <c r="N132" s="955"/>
      <c r="O132" s="955"/>
      <c r="P132" s="955"/>
      <c r="Q132" s="955"/>
      <c r="R132" s="955"/>
      <c r="S132" s="955"/>
      <c r="T132" s="955"/>
      <c r="U132" s="955" t="s">
        <v>2232</v>
      </c>
      <c r="V132" s="972"/>
      <c r="W132" s="955"/>
      <c r="X132" s="955" t="s">
        <v>12962</v>
      </c>
      <c r="Y132" s="955"/>
      <c r="Z132" s="955"/>
      <c r="AA132" s="955"/>
      <c r="AB132" s="955"/>
      <c r="AC132" s="955" t="s">
        <v>12963</v>
      </c>
      <c r="AD132" s="955" t="s">
        <v>12964</v>
      </c>
      <c r="AE132" s="955" t="s">
        <v>12965</v>
      </c>
      <c r="AF132" s="955" t="s">
        <v>12966</v>
      </c>
      <c r="AG132" s="963" t="s">
        <v>12967</v>
      </c>
      <c r="AH132" s="955"/>
      <c r="AI132" s="955"/>
    </row>
    <row r="133" spans="1:35" ht="14.25" customHeight="1">
      <c r="A133" s="954" t="s">
        <v>12968</v>
      </c>
      <c r="B133" s="955" t="s">
        <v>3774</v>
      </c>
      <c r="C133" s="955" t="s">
        <v>3776</v>
      </c>
      <c r="D133" s="955" t="s">
        <v>11945</v>
      </c>
      <c r="E133" s="956">
        <v>3203521410</v>
      </c>
      <c r="F133" s="955" t="s">
        <v>12969</v>
      </c>
      <c r="G133" s="956">
        <v>15</v>
      </c>
      <c r="H133" s="956"/>
      <c r="I133" s="957">
        <v>0.78</v>
      </c>
      <c r="J133" s="957">
        <v>0.04</v>
      </c>
      <c r="K133" s="956">
        <v>3</v>
      </c>
      <c r="L133" s="955"/>
      <c r="M133" s="955"/>
      <c r="N133" s="955" t="s">
        <v>12970</v>
      </c>
      <c r="O133" s="955" t="s">
        <v>12970</v>
      </c>
      <c r="P133" s="955"/>
      <c r="Q133" s="955"/>
      <c r="R133" s="956">
        <v>200</v>
      </c>
      <c r="S133" s="955" t="s">
        <v>12971</v>
      </c>
      <c r="T133" s="958"/>
      <c r="U133" s="958" t="s">
        <v>2232</v>
      </c>
      <c r="V133" s="959">
        <v>68000</v>
      </c>
      <c r="W133" s="955"/>
      <c r="X133" s="955" t="s">
        <v>12972</v>
      </c>
      <c r="Y133" s="955"/>
      <c r="Z133" s="955"/>
      <c r="AA133" s="955"/>
      <c r="AB133" s="955"/>
      <c r="AC133" s="955" t="s">
        <v>12973</v>
      </c>
      <c r="AD133" s="955" t="s">
        <v>12974</v>
      </c>
      <c r="AE133" s="955" t="s">
        <v>12973</v>
      </c>
      <c r="AF133" s="955" t="s">
        <v>12974</v>
      </c>
      <c r="AG133" s="960" t="s">
        <v>12975</v>
      </c>
      <c r="AH133" s="955"/>
      <c r="AI133" s="955"/>
    </row>
    <row r="134" spans="1:35" ht="14.25" customHeight="1">
      <c r="A134" s="954" t="s">
        <v>12976</v>
      </c>
      <c r="B134" s="955" t="s">
        <v>3795</v>
      </c>
      <c r="C134" s="955" t="s">
        <v>3776</v>
      </c>
      <c r="D134" s="955" t="s">
        <v>11945</v>
      </c>
      <c r="E134" s="956">
        <v>3203511176</v>
      </c>
      <c r="F134" s="955" t="s">
        <v>12977</v>
      </c>
      <c r="G134" s="956">
        <v>20</v>
      </c>
      <c r="H134" s="956"/>
      <c r="I134" s="957">
        <v>0.89</v>
      </c>
      <c r="J134" s="961">
        <v>6.2E-2</v>
      </c>
      <c r="K134" s="956">
        <v>3</v>
      </c>
      <c r="L134" s="955"/>
      <c r="M134" s="955"/>
      <c r="N134" s="955"/>
      <c r="O134" s="955"/>
      <c r="P134" s="955"/>
      <c r="Q134" s="955"/>
      <c r="R134" s="956">
        <v>287</v>
      </c>
      <c r="S134" s="955" t="s">
        <v>12978</v>
      </c>
      <c r="T134" s="958"/>
      <c r="U134" s="958" t="s">
        <v>1228</v>
      </c>
      <c r="V134" s="959">
        <v>63000</v>
      </c>
      <c r="W134" s="955"/>
      <c r="X134" s="955"/>
      <c r="Y134" s="955"/>
      <c r="Z134" s="955"/>
      <c r="AA134" s="955"/>
      <c r="AB134" s="955"/>
      <c r="AC134" s="955" t="s">
        <v>12979</v>
      </c>
      <c r="AD134" s="955" t="s">
        <v>12980</v>
      </c>
      <c r="AE134" s="955" t="s">
        <v>12981</v>
      </c>
      <c r="AF134" s="955" t="s">
        <v>12980</v>
      </c>
      <c r="AG134" s="960" t="s">
        <v>12982</v>
      </c>
      <c r="AH134" s="955"/>
      <c r="AI134" s="955"/>
    </row>
    <row r="135" spans="1:35" ht="14.25" customHeight="1">
      <c r="A135" s="954" t="s">
        <v>12983</v>
      </c>
      <c r="B135" s="955" t="s">
        <v>3773</v>
      </c>
      <c r="C135" s="955" t="s">
        <v>3776</v>
      </c>
      <c r="D135" s="955" t="s">
        <v>11963</v>
      </c>
      <c r="E135" s="956">
        <v>3203532387</v>
      </c>
      <c r="F135" s="955" t="s">
        <v>12984</v>
      </c>
      <c r="G135" s="956">
        <v>10</v>
      </c>
      <c r="H135" s="956"/>
      <c r="I135" s="957">
        <v>0.78</v>
      </c>
      <c r="J135" s="957">
        <v>1</v>
      </c>
      <c r="K135" s="956">
        <v>3</v>
      </c>
      <c r="L135" s="955"/>
      <c r="M135" s="955"/>
      <c r="N135" s="955" t="s">
        <v>12153</v>
      </c>
      <c r="O135" s="955" t="s">
        <v>12153</v>
      </c>
      <c r="P135" s="955"/>
      <c r="Q135" s="955"/>
      <c r="R135" s="956">
        <v>150</v>
      </c>
      <c r="S135" s="955" t="s">
        <v>12985</v>
      </c>
      <c r="T135" s="958"/>
      <c r="U135" s="958"/>
      <c r="V135" s="959">
        <v>61670</v>
      </c>
      <c r="W135" s="955"/>
      <c r="X135" s="955"/>
      <c r="Y135" s="955"/>
      <c r="Z135" s="955"/>
      <c r="AA135" s="955"/>
      <c r="AB135" s="955"/>
      <c r="AC135" s="955" t="s">
        <v>12986</v>
      </c>
      <c r="AD135" s="955" t="s">
        <v>12987</v>
      </c>
      <c r="AE135" s="955" t="s">
        <v>12988</v>
      </c>
      <c r="AF135" s="955" t="s">
        <v>12987</v>
      </c>
      <c r="AG135" s="960" t="s">
        <v>12989</v>
      </c>
      <c r="AH135" s="955"/>
      <c r="AI135" s="955"/>
    </row>
    <row r="136" spans="1:35" ht="14.25" customHeight="1">
      <c r="A136" s="954" t="s">
        <v>12990</v>
      </c>
      <c r="B136" s="955" t="s">
        <v>3773</v>
      </c>
      <c r="C136" s="955" t="s">
        <v>3776</v>
      </c>
      <c r="D136" s="955" t="s">
        <v>12130</v>
      </c>
      <c r="E136" s="956">
        <v>3203500424</v>
      </c>
      <c r="F136" s="955"/>
      <c r="G136" s="955"/>
      <c r="H136" s="955"/>
      <c r="I136" s="968"/>
      <c r="J136" s="955"/>
      <c r="K136" s="955"/>
      <c r="L136" s="955"/>
      <c r="M136" s="955"/>
      <c r="N136" s="955"/>
      <c r="O136" s="955"/>
      <c r="P136" s="955"/>
      <c r="Q136" s="955"/>
      <c r="R136" s="955"/>
      <c r="S136" s="955"/>
      <c r="T136" s="955"/>
      <c r="U136" s="955"/>
      <c r="V136" s="955"/>
      <c r="W136" s="955"/>
      <c r="X136" s="955"/>
      <c r="Y136" s="955"/>
      <c r="Z136" s="955"/>
      <c r="AA136" s="955"/>
      <c r="AB136" s="955"/>
      <c r="AC136" s="955" t="s">
        <v>12991</v>
      </c>
      <c r="AD136" s="955" t="s">
        <v>12992</v>
      </c>
      <c r="AE136" s="955" t="s">
        <v>12993</v>
      </c>
      <c r="AF136" s="960" t="s">
        <v>12994</v>
      </c>
      <c r="AG136" s="955"/>
      <c r="AH136" s="955"/>
      <c r="AI136" s="955"/>
    </row>
    <row r="137" spans="1:35" ht="14.25" customHeight="1">
      <c r="A137" s="954" t="s">
        <v>12995</v>
      </c>
      <c r="B137" s="955" t="s">
        <v>3813</v>
      </c>
      <c r="C137" s="955" t="s">
        <v>3776</v>
      </c>
      <c r="D137" s="955" t="s">
        <v>11945</v>
      </c>
      <c r="E137" s="956">
        <v>3203521155</v>
      </c>
      <c r="F137" s="955" t="s">
        <v>12996</v>
      </c>
      <c r="G137" s="956">
        <v>36</v>
      </c>
      <c r="H137" s="956"/>
      <c r="I137" s="957">
        <v>0.87</v>
      </c>
      <c r="J137" s="961">
        <v>1.2E-2</v>
      </c>
      <c r="K137" s="956">
        <v>3</v>
      </c>
      <c r="L137" s="955"/>
      <c r="M137" s="955"/>
      <c r="N137" s="955" t="s">
        <v>12153</v>
      </c>
      <c r="O137" s="955" t="s">
        <v>12153</v>
      </c>
      <c r="P137" s="955"/>
      <c r="Q137" s="955"/>
      <c r="R137" s="956">
        <v>323</v>
      </c>
      <c r="S137" s="955" t="s">
        <v>12997</v>
      </c>
      <c r="T137" s="958"/>
      <c r="U137" s="958" t="s">
        <v>1228</v>
      </c>
      <c r="V137" s="959">
        <v>72000</v>
      </c>
      <c r="W137" s="955"/>
      <c r="X137" s="955"/>
      <c r="Y137" s="955"/>
      <c r="Z137" s="955" t="s">
        <v>12155</v>
      </c>
      <c r="AA137" s="955"/>
      <c r="AB137" s="955"/>
      <c r="AC137" s="955" t="s">
        <v>12998</v>
      </c>
      <c r="AD137" s="955" t="s">
        <v>12999</v>
      </c>
      <c r="AE137" s="955" t="s">
        <v>13000</v>
      </c>
      <c r="AF137" s="955" t="s">
        <v>13001</v>
      </c>
      <c r="AG137" s="960" t="s">
        <v>13002</v>
      </c>
      <c r="AH137" s="955"/>
      <c r="AI137" s="955"/>
    </row>
    <row r="138" spans="1:35" ht="14.25" customHeight="1">
      <c r="A138" s="954" t="s">
        <v>13003</v>
      </c>
      <c r="B138" s="955" t="s">
        <v>3805</v>
      </c>
      <c r="C138" s="955" t="s">
        <v>3776</v>
      </c>
      <c r="D138" s="955" t="s">
        <v>11963</v>
      </c>
      <c r="E138" s="956">
        <v>3203513423</v>
      </c>
      <c r="F138" s="955"/>
      <c r="G138" s="956">
        <v>8</v>
      </c>
      <c r="H138" s="956"/>
      <c r="I138" s="957">
        <v>0.88</v>
      </c>
      <c r="J138" s="955"/>
      <c r="K138" s="955"/>
      <c r="L138" s="955"/>
      <c r="M138" s="955"/>
      <c r="N138" s="955"/>
      <c r="O138" s="955"/>
      <c r="P138" s="955"/>
      <c r="Q138" s="955"/>
      <c r="R138" s="955"/>
      <c r="S138" s="955"/>
      <c r="T138" s="955"/>
      <c r="U138" s="955" t="s">
        <v>10089</v>
      </c>
      <c r="V138" s="973">
        <v>73000</v>
      </c>
      <c r="W138" s="955"/>
      <c r="X138" s="955"/>
      <c r="Y138" s="955"/>
      <c r="Z138" s="956">
        <v>1800</v>
      </c>
      <c r="AA138" s="955"/>
      <c r="AB138" s="955"/>
      <c r="AC138" s="955" t="s">
        <v>13004</v>
      </c>
      <c r="AD138" s="955" t="s">
        <v>13005</v>
      </c>
      <c r="AE138" s="955" t="s">
        <v>13006</v>
      </c>
      <c r="AF138" s="955" t="s">
        <v>13007</v>
      </c>
      <c r="AG138" s="960" t="s">
        <v>13008</v>
      </c>
      <c r="AH138" s="955"/>
      <c r="AI138" s="955"/>
    </row>
    <row r="139" spans="1:35" ht="14.25" customHeight="1">
      <c r="A139" s="954" t="s">
        <v>13009</v>
      </c>
      <c r="B139" s="955" t="s">
        <v>3107</v>
      </c>
      <c r="C139" s="955" t="s">
        <v>2779</v>
      </c>
      <c r="D139" s="955" t="s">
        <v>11963</v>
      </c>
      <c r="E139" s="956">
        <v>3203611179</v>
      </c>
      <c r="F139" s="955" t="s">
        <v>13010</v>
      </c>
      <c r="G139" s="956">
        <v>12</v>
      </c>
      <c r="H139" s="956"/>
      <c r="I139" s="957">
        <v>1</v>
      </c>
      <c r="J139" s="957">
        <v>0</v>
      </c>
      <c r="K139" s="956">
        <v>3</v>
      </c>
      <c r="L139" s="955"/>
      <c r="M139" s="955"/>
      <c r="N139" s="955" t="s">
        <v>12153</v>
      </c>
      <c r="O139" s="955" t="s">
        <v>12153</v>
      </c>
      <c r="P139" s="955"/>
      <c r="Q139" s="955"/>
      <c r="R139" s="956">
        <v>259</v>
      </c>
      <c r="S139" s="955" t="s">
        <v>13011</v>
      </c>
      <c r="T139" s="958"/>
      <c r="U139" s="958"/>
      <c r="V139" s="959">
        <v>55108</v>
      </c>
      <c r="W139" s="955"/>
      <c r="X139" s="955"/>
      <c r="Y139" s="955"/>
      <c r="Z139" s="955"/>
      <c r="AA139" s="955"/>
      <c r="AB139" s="955"/>
      <c r="AC139" s="955" t="s">
        <v>13012</v>
      </c>
      <c r="AD139" s="955" t="s">
        <v>13013</v>
      </c>
      <c r="AE139" s="955" t="s">
        <v>13014</v>
      </c>
      <c r="AF139" s="955" t="s">
        <v>13015</v>
      </c>
      <c r="AG139" s="960" t="s">
        <v>13016</v>
      </c>
      <c r="AH139" s="955"/>
      <c r="AI139" s="955"/>
    </row>
    <row r="140" spans="1:35" ht="14.25" customHeight="1">
      <c r="A140" s="954" t="s">
        <v>13017</v>
      </c>
      <c r="B140" s="955" t="s">
        <v>3735</v>
      </c>
      <c r="C140" s="955" t="s">
        <v>2779</v>
      </c>
      <c r="D140" s="955" t="s">
        <v>11945</v>
      </c>
      <c r="E140" s="956">
        <v>3203621180</v>
      </c>
      <c r="F140" s="955" t="s">
        <v>13018</v>
      </c>
      <c r="G140" s="956">
        <v>15</v>
      </c>
      <c r="H140" s="956"/>
      <c r="I140" s="957">
        <v>0.97</v>
      </c>
      <c r="J140" s="961">
        <v>2.8000000000000001E-2</v>
      </c>
      <c r="K140" s="956">
        <v>3</v>
      </c>
      <c r="L140" s="955" t="s">
        <v>1228</v>
      </c>
      <c r="M140" s="955"/>
      <c r="N140" s="955"/>
      <c r="O140" s="955"/>
      <c r="P140" s="955"/>
      <c r="Q140" s="955"/>
      <c r="R140" s="956">
        <v>238</v>
      </c>
      <c r="S140" s="955"/>
      <c r="T140" s="958"/>
      <c r="U140" s="958" t="s">
        <v>2232</v>
      </c>
      <c r="V140" s="959">
        <v>55764</v>
      </c>
      <c r="W140" s="955"/>
      <c r="X140" s="955" t="s">
        <v>13019</v>
      </c>
      <c r="Y140" s="955"/>
      <c r="Z140" s="955"/>
      <c r="AA140" s="955"/>
      <c r="AB140" s="955"/>
      <c r="AC140" s="955" t="s">
        <v>13020</v>
      </c>
      <c r="AD140" s="955" t="s">
        <v>13021</v>
      </c>
      <c r="AE140" s="955" t="s">
        <v>13022</v>
      </c>
      <c r="AF140" s="955" t="s">
        <v>13023</v>
      </c>
      <c r="AG140" s="963" t="s">
        <v>13024</v>
      </c>
      <c r="AH140" s="955"/>
      <c r="AI140" s="955"/>
    </row>
    <row r="141" spans="1:35" ht="14.25" customHeight="1">
      <c r="A141" s="954" t="s">
        <v>13025</v>
      </c>
      <c r="B141" s="955" t="s">
        <v>3734</v>
      </c>
      <c r="C141" s="955" t="s">
        <v>2779</v>
      </c>
      <c r="D141" s="955" t="s">
        <v>11945</v>
      </c>
      <c r="E141" s="956">
        <v>3203621178</v>
      </c>
      <c r="F141" s="955" t="s">
        <v>13026</v>
      </c>
      <c r="G141" s="956">
        <v>21</v>
      </c>
      <c r="H141" s="956"/>
      <c r="I141" s="957">
        <v>0.99</v>
      </c>
      <c r="J141" s="965"/>
      <c r="K141" s="956">
        <v>3</v>
      </c>
      <c r="L141" s="955"/>
      <c r="M141" s="955"/>
      <c r="N141" s="955" t="s">
        <v>11947</v>
      </c>
      <c r="O141" s="955"/>
      <c r="P141" s="955"/>
      <c r="Q141" s="955"/>
      <c r="R141" s="956">
        <v>350</v>
      </c>
      <c r="S141" s="955" t="s">
        <v>12626</v>
      </c>
      <c r="T141" s="958"/>
      <c r="U141" s="958" t="s">
        <v>1228</v>
      </c>
      <c r="V141" s="959">
        <v>53369</v>
      </c>
      <c r="W141" s="955"/>
      <c r="X141" s="955" t="s">
        <v>13027</v>
      </c>
      <c r="Y141" s="955"/>
      <c r="Z141" s="955"/>
      <c r="AA141" s="955"/>
      <c r="AB141" s="955"/>
      <c r="AC141" s="955" t="s">
        <v>13028</v>
      </c>
      <c r="AD141" s="955" t="s">
        <v>13029</v>
      </c>
      <c r="AE141" s="955" t="s">
        <v>13030</v>
      </c>
      <c r="AF141" s="955" t="s">
        <v>13029</v>
      </c>
      <c r="AG141" s="963" t="s">
        <v>13031</v>
      </c>
      <c r="AH141" s="960" t="s">
        <v>13032</v>
      </c>
      <c r="AI141" s="955"/>
    </row>
    <row r="142" spans="1:35" ht="14.25" customHeight="1">
      <c r="A142" s="954" t="s">
        <v>12968</v>
      </c>
      <c r="B142" s="955" t="s">
        <v>3728</v>
      </c>
      <c r="C142" s="955" t="s">
        <v>2779</v>
      </c>
      <c r="D142" s="955" t="s">
        <v>11945</v>
      </c>
      <c r="E142" s="956">
        <v>3203612182</v>
      </c>
      <c r="F142" s="955" t="s">
        <v>13033</v>
      </c>
      <c r="G142" s="956">
        <v>10</v>
      </c>
      <c r="H142" s="956"/>
      <c r="I142" s="957">
        <v>0.92</v>
      </c>
      <c r="J142" s="961">
        <v>0.38</v>
      </c>
      <c r="K142" s="956">
        <v>3</v>
      </c>
      <c r="L142" s="955" t="s">
        <v>13034</v>
      </c>
      <c r="M142" s="955"/>
      <c r="N142" s="955" t="s">
        <v>12153</v>
      </c>
      <c r="O142" s="955"/>
      <c r="P142" s="955"/>
      <c r="Q142" s="955"/>
      <c r="R142" s="956">
        <v>130</v>
      </c>
      <c r="S142" s="955" t="s">
        <v>13035</v>
      </c>
      <c r="T142" s="958"/>
      <c r="U142" s="958"/>
      <c r="V142" s="959">
        <v>54375</v>
      </c>
      <c r="W142" s="955"/>
      <c r="X142" s="955" t="s">
        <v>13036</v>
      </c>
      <c r="Y142" s="955"/>
      <c r="Z142" s="955"/>
      <c r="AA142" s="955"/>
      <c r="AB142" s="955"/>
      <c r="AC142" s="955" t="s">
        <v>13037</v>
      </c>
      <c r="AD142" s="955" t="s">
        <v>13038</v>
      </c>
      <c r="AE142" s="955" t="s">
        <v>13039</v>
      </c>
      <c r="AF142" s="955" t="s">
        <v>13040</v>
      </c>
      <c r="AG142" s="963" t="s">
        <v>13041</v>
      </c>
      <c r="AH142" s="955"/>
      <c r="AI142" s="955"/>
    </row>
    <row r="143" spans="1:35" ht="14.25" customHeight="1">
      <c r="A143" s="954" t="s">
        <v>13042</v>
      </c>
      <c r="B143" s="955" t="s">
        <v>3733</v>
      </c>
      <c r="C143" s="955" t="s">
        <v>2779</v>
      </c>
      <c r="D143" s="955" t="s">
        <v>11945</v>
      </c>
      <c r="E143" s="956">
        <v>3203611183</v>
      </c>
      <c r="F143" s="955" t="s">
        <v>13043</v>
      </c>
      <c r="G143" s="956">
        <v>15</v>
      </c>
      <c r="H143" s="956"/>
      <c r="I143" s="957">
        <v>0.95</v>
      </c>
      <c r="J143" s="961">
        <v>0.04</v>
      </c>
      <c r="K143" s="956">
        <v>3</v>
      </c>
      <c r="L143" s="955" t="s">
        <v>13044</v>
      </c>
      <c r="M143" s="955"/>
      <c r="N143" s="955"/>
      <c r="O143" s="955"/>
      <c r="P143" s="955"/>
      <c r="Q143" s="955"/>
      <c r="R143" s="956">
        <v>145</v>
      </c>
      <c r="S143" s="955" t="s">
        <v>13045</v>
      </c>
      <c r="T143" s="958"/>
      <c r="U143" s="958" t="s">
        <v>1228</v>
      </c>
      <c r="V143" s="959">
        <v>52336</v>
      </c>
      <c r="W143" s="955"/>
      <c r="X143" s="955" t="s">
        <v>13046</v>
      </c>
      <c r="Y143" s="955"/>
      <c r="Z143" s="955"/>
      <c r="AA143" s="955"/>
      <c r="AB143" s="955"/>
      <c r="AC143" s="955" t="s">
        <v>13047</v>
      </c>
      <c r="AD143" s="955" t="s">
        <v>13048</v>
      </c>
      <c r="AE143" s="955" t="s">
        <v>13049</v>
      </c>
      <c r="AF143" s="955" t="s">
        <v>13050</v>
      </c>
      <c r="AG143" s="964" t="s">
        <v>13051</v>
      </c>
      <c r="AH143" s="955"/>
      <c r="AI143" s="955"/>
    </row>
    <row r="144" spans="1:35" ht="14.25" customHeight="1">
      <c r="A144" s="954" t="s">
        <v>13052</v>
      </c>
      <c r="B144" s="955" t="s">
        <v>3831</v>
      </c>
      <c r="C144" s="955" t="s">
        <v>2835</v>
      </c>
      <c r="D144" s="955" t="s">
        <v>11945</v>
      </c>
      <c r="E144" s="956">
        <v>3203821369</v>
      </c>
      <c r="F144" s="955" t="s">
        <v>13053</v>
      </c>
      <c r="G144" s="956">
        <v>8</v>
      </c>
      <c r="H144" s="956"/>
      <c r="I144" s="957">
        <v>0.79</v>
      </c>
      <c r="J144" s="961">
        <v>0.77700000000000002</v>
      </c>
      <c r="K144" s="956">
        <v>3</v>
      </c>
      <c r="L144" s="955"/>
      <c r="M144" s="955"/>
      <c r="N144" s="955" t="s">
        <v>11947</v>
      </c>
      <c r="O144" s="955"/>
      <c r="P144" s="955"/>
      <c r="Q144" s="955"/>
      <c r="R144" s="956">
        <v>122</v>
      </c>
      <c r="S144" s="955" t="s">
        <v>13054</v>
      </c>
      <c r="T144" s="958"/>
      <c r="U144" s="958" t="s">
        <v>2232</v>
      </c>
      <c r="V144" s="959">
        <v>54468</v>
      </c>
      <c r="W144" s="955"/>
      <c r="X144" s="955"/>
      <c r="Y144" s="955"/>
      <c r="Z144" s="955"/>
      <c r="AA144" s="955"/>
      <c r="AB144" s="955"/>
      <c r="AC144" s="955" t="s">
        <v>13055</v>
      </c>
      <c r="AD144" s="955" t="s">
        <v>13056</v>
      </c>
      <c r="AE144" s="955" t="s">
        <v>13057</v>
      </c>
      <c r="AF144" s="955" t="s">
        <v>13058</v>
      </c>
      <c r="AG144" s="964" t="s">
        <v>13059</v>
      </c>
      <c r="AH144" s="955"/>
      <c r="AI144" s="955"/>
    </row>
    <row r="145" spans="1:35" ht="14.25" customHeight="1">
      <c r="A145" s="954" t="s">
        <v>13060</v>
      </c>
      <c r="B145" s="955" t="s">
        <v>3831</v>
      </c>
      <c r="C145" s="955" t="s">
        <v>2835</v>
      </c>
      <c r="D145" s="955" t="s">
        <v>11945</v>
      </c>
      <c r="E145" s="956">
        <v>3203821367</v>
      </c>
      <c r="F145" s="955" t="s">
        <v>13061</v>
      </c>
      <c r="G145" s="956">
        <v>27</v>
      </c>
      <c r="H145" s="956"/>
      <c r="I145" s="957">
        <v>0.96</v>
      </c>
      <c r="J145" s="961">
        <v>7.6999999999999999E-2</v>
      </c>
      <c r="K145" s="956">
        <v>3</v>
      </c>
      <c r="L145" s="955"/>
      <c r="M145" s="955"/>
      <c r="N145" s="955"/>
      <c r="O145" s="955"/>
      <c r="P145" s="955"/>
      <c r="Q145" s="955"/>
      <c r="R145" s="956">
        <v>415</v>
      </c>
      <c r="S145" s="955" t="s">
        <v>13062</v>
      </c>
      <c r="T145" s="958"/>
      <c r="U145" s="958" t="s">
        <v>1228</v>
      </c>
      <c r="V145" s="959">
        <v>58905</v>
      </c>
      <c r="W145" s="955"/>
      <c r="X145" s="955"/>
      <c r="Y145" s="955"/>
      <c r="Z145" s="955"/>
      <c r="AA145" s="955"/>
      <c r="AB145" s="955"/>
      <c r="AC145" s="955" t="s">
        <v>13063</v>
      </c>
      <c r="AD145" s="955" t="s">
        <v>13064</v>
      </c>
      <c r="AE145" s="955" t="s">
        <v>13065</v>
      </c>
      <c r="AF145" s="955" t="s">
        <v>13066</v>
      </c>
      <c r="AG145" s="960" t="s">
        <v>13067</v>
      </c>
      <c r="AH145" s="955"/>
      <c r="AI145" s="955"/>
    </row>
    <row r="146" spans="1:35" ht="14.25" customHeight="1">
      <c r="A146" s="954" t="s">
        <v>13068</v>
      </c>
      <c r="B146" s="955" t="s">
        <v>3397</v>
      </c>
      <c r="C146" s="955" t="s">
        <v>2835</v>
      </c>
      <c r="D146" s="955" t="s">
        <v>11963</v>
      </c>
      <c r="E146" s="956">
        <v>3203811184</v>
      </c>
      <c r="F146" s="955" t="s">
        <v>13069</v>
      </c>
      <c r="G146" s="956">
        <v>22</v>
      </c>
      <c r="H146" s="956"/>
      <c r="I146" s="957">
        <v>0.9</v>
      </c>
      <c r="J146" s="957">
        <v>0</v>
      </c>
      <c r="K146" s="956">
        <v>3</v>
      </c>
      <c r="L146" s="960" t="s">
        <v>13070</v>
      </c>
      <c r="M146" s="955"/>
      <c r="N146" s="955" t="s">
        <v>12390</v>
      </c>
      <c r="O146" s="955" t="s">
        <v>12097</v>
      </c>
      <c r="P146" s="955"/>
      <c r="Q146" s="955"/>
      <c r="R146" s="956">
        <v>270</v>
      </c>
      <c r="S146" s="955" t="s">
        <v>13071</v>
      </c>
      <c r="T146" s="958"/>
      <c r="U146" s="958" t="s">
        <v>1228</v>
      </c>
      <c r="V146" s="959">
        <v>58556</v>
      </c>
      <c r="W146" s="955"/>
      <c r="X146" s="955" t="s">
        <v>13072</v>
      </c>
      <c r="Y146" s="955"/>
      <c r="Z146" s="955"/>
      <c r="AA146" s="955" t="s">
        <v>13073</v>
      </c>
      <c r="AB146" s="955"/>
      <c r="AC146" s="955" t="s">
        <v>13074</v>
      </c>
      <c r="AD146" s="955" t="s">
        <v>13075</v>
      </c>
      <c r="AE146" s="955" t="s">
        <v>13076</v>
      </c>
      <c r="AF146" s="955" t="s">
        <v>13075</v>
      </c>
      <c r="AG146" s="963" t="s">
        <v>13077</v>
      </c>
      <c r="AH146" s="955"/>
      <c r="AI146" s="955"/>
    </row>
    <row r="147" spans="1:35" ht="14.25" customHeight="1">
      <c r="A147" s="954" t="s">
        <v>13078</v>
      </c>
      <c r="B147" s="955" t="s">
        <v>2968</v>
      </c>
      <c r="C147" s="955" t="s">
        <v>2835</v>
      </c>
      <c r="D147" s="955" t="s">
        <v>11945</v>
      </c>
      <c r="E147" s="956">
        <v>3203821185</v>
      </c>
      <c r="F147" s="955" t="s">
        <v>13079</v>
      </c>
      <c r="G147" s="956">
        <v>41</v>
      </c>
      <c r="H147" s="956"/>
      <c r="I147" s="957">
        <v>0.97</v>
      </c>
      <c r="J147" s="961">
        <v>6.4000000000000001E-2</v>
      </c>
      <c r="K147" s="956">
        <v>3</v>
      </c>
      <c r="L147" s="955"/>
      <c r="M147" s="955"/>
      <c r="N147" s="955"/>
      <c r="O147" s="955"/>
      <c r="P147" s="955"/>
      <c r="Q147" s="955"/>
      <c r="R147" s="956">
        <v>313</v>
      </c>
      <c r="S147" s="955" t="s">
        <v>13080</v>
      </c>
      <c r="T147" s="958"/>
      <c r="U147" s="958" t="s">
        <v>1228</v>
      </c>
      <c r="V147" s="959">
        <v>55974</v>
      </c>
      <c r="W147" s="955"/>
      <c r="X147" s="955"/>
      <c r="Y147" s="955"/>
      <c r="Z147" s="955"/>
      <c r="AA147" s="955"/>
      <c r="AB147" s="955"/>
      <c r="AC147" s="955" t="s">
        <v>13081</v>
      </c>
      <c r="AD147" s="955" t="s">
        <v>13082</v>
      </c>
      <c r="AE147" s="955" t="s">
        <v>13083</v>
      </c>
      <c r="AF147" s="955" t="s">
        <v>13084</v>
      </c>
      <c r="AG147" s="960" t="s">
        <v>13085</v>
      </c>
      <c r="AH147" s="955"/>
      <c r="AI147" s="955"/>
    </row>
    <row r="148" spans="1:35" ht="14.25" customHeight="1">
      <c r="A148" s="954" t="s">
        <v>13086</v>
      </c>
      <c r="B148" s="955" t="s">
        <v>3831</v>
      </c>
      <c r="C148" s="955" t="s">
        <v>2835</v>
      </c>
      <c r="D148" s="955" t="s">
        <v>11945</v>
      </c>
      <c r="E148" s="956">
        <v>3203831189</v>
      </c>
      <c r="F148" s="955" t="s">
        <v>13087</v>
      </c>
      <c r="G148" s="956">
        <v>13</v>
      </c>
      <c r="H148" s="956"/>
      <c r="I148" s="957">
        <v>0.91</v>
      </c>
      <c r="J148" s="961">
        <v>0.432</v>
      </c>
      <c r="K148" s="956">
        <v>3</v>
      </c>
      <c r="L148" s="955"/>
      <c r="M148" s="955"/>
      <c r="N148" s="955" t="s">
        <v>11947</v>
      </c>
      <c r="O148" s="955" t="s">
        <v>12047</v>
      </c>
      <c r="P148" s="955"/>
      <c r="Q148" s="955"/>
      <c r="R148" s="956">
        <v>232</v>
      </c>
      <c r="S148" s="955" t="s">
        <v>13088</v>
      </c>
      <c r="T148" s="958"/>
      <c r="U148" s="958" t="s">
        <v>2232</v>
      </c>
      <c r="V148" s="959">
        <v>57493</v>
      </c>
      <c r="W148" s="955"/>
      <c r="X148" s="955" t="s">
        <v>13089</v>
      </c>
      <c r="Y148" s="955"/>
      <c r="Z148" s="955" t="s">
        <v>13090</v>
      </c>
      <c r="AA148" s="963" t="s">
        <v>13091</v>
      </c>
      <c r="AB148" s="955"/>
      <c r="AC148" s="955" t="s">
        <v>13092</v>
      </c>
      <c r="AD148" s="955" t="s">
        <v>13093</v>
      </c>
      <c r="AE148" s="955" t="s">
        <v>13094</v>
      </c>
      <c r="AF148" s="955" t="s">
        <v>13095</v>
      </c>
      <c r="AG148" s="963" t="s">
        <v>13096</v>
      </c>
      <c r="AH148" s="960" t="s">
        <v>13097</v>
      </c>
      <c r="AI148" s="955"/>
    </row>
    <row r="149" spans="1:35" ht="14.25" customHeight="1">
      <c r="A149" s="954" t="s">
        <v>13098</v>
      </c>
      <c r="B149" s="955" t="s">
        <v>3821</v>
      </c>
      <c r="C149" s="955" t="s">
        <v>2835</v>
      </c>
      <c r="D149" s="955" t="s">
        <v>11963</v>
      </c>
      <c r="E149" s="956">
        <v>3203800419</v>
      </c>
      <c r="F149" s="955" t="s">
        <v>13099</v>
      </c>
      <c r="G149" s="956">
        <v>4</v>
      </c>
      <c r="H149" s="956"/>
      <c r="I149" s="957">
        <v>0.96</v>
      </c>
      <c r="J149" s="965"/>
      <c r="K149" s="956">
        <v>3</v>
      </c>
      <c r="L149" s="955"/>
      <c r="M149" s="955"/>
      <c r="N149" s="955" t="s">
        <v>12164</v>
      </c>
      <c r="O149" s="955" t="s">
        <v>11947</v>
      </c>
      <c r="P149" s="955"/>
      <c r="Q149" s="955"/>
      <c r="R149" s="956">
        <v>40</v>
      </c>
      <c r="S149" s="955" t="s">
        <v>13100</v>
      </c>
      <c r="T149" s="958"/>
      <c r="U149" s="958"/>
      <c r="V149" s="959">
        <v>54400</v>
      </c>
      <c r="W149" s="955"/>
      <c r="X149" s="955" t="s">
        <v>13101</v>
      </c>
      <c r="Y149" s="955"/>
      <c r="Z149" s="955"/>
      <c r="AA149" s="955"/>
      <c r="AB149" s="955"/>
      <c r="AC149" s="955" t="s">
        <v>13102</v>
      </c>
      <c r="AD149" s="955" t="s">
        <v>13103</v>
      </c>
      <c r="AE149" s="955" t="s">
        <v>13104</v>
      </c>
      <c r="AF149" s="955" t="s">
        <v>13105</v>
      </c>
      <c r="AG149" s="955" t="s">
        <v>13106</v>
      </c>
      <c r="AH149" s="960" t="s">
        <v>13107</v>
      </c>
      <c r="AI149" s="955"/>
    </row>
    <row r="150" spans="1:35" ht="14.25" customHeight="1">
      <c r="A150" s="954" t="s">
        <v>13108</v>
      </c>
      <c r="B150" s="955" t="s">
        <v>3823</v>
      </c>
      <c r="C150" s="955" t="s">
        <v>2835</v>
      </c>
      <c r="D150" s="955" t="s">
        <v>11963</v>
      </c>
      <c r="E150" s="956">
        <v>3203821192</v>
      </c>
      <c r="F150" s="955" t="s">
        <v>13109</v>
      </c>
      <c r="G150" s="956">
        <v>44</v>
      </c>
      <c r="H150" s="956"/>
      <c r="I150" s="957">
        <v>0.93</v>
      </c>
      <c r="J150" s="961">
        <v>1.6E-2</v>
      </c>
      <c r="K150" s="956">
        <v>3</v>
      </c>
      <c r="L150" s="955"/>
      <c r="M150" s="955"/>
      <c r="N150" s="955"/>
      <c r="O150" s="955"/>
      <c r="P150" s="955"/>
      <c r="Q150" s="955"/>
      <c r="R150" s="956">
        <v>400</v>
      </c>
      <c r="S150" s="955" t="s">
        <v>13110</v>
      </c>
      <c r="T150" s="958"/>
      <c r="U150" s="958" t="s">
        <v>1228</v>
      </c>
      <c r="V150" s="959">
        <v>56943</v>
      </c>
      <c r="W150" s="955"/>
      <c r="X150" s="955"/>
      <c r="Y150" s="955"/>
      <c r="Z150" s="955"/>
      <c r="AA150" s="955"/>
      <c r="AB150" s="955"/>
      <c r="AC150" s="955" t="s">
        <v>13111</v>
      </c>
      <c r="AD150" s="955" t="s">
        <v>13112</v>
      </c>
      <c r="AE150" s="955" t="s">
        <v>13113</v>
      </c>
      <c r="AF150" s="955" t="s">
        <v>13112</v>
      </c>
      <c r="AG150" s="960" t="s">
        <v>13114</v>
      </c>
      <c r="AH150" s="955"/>
      <c r="AI150" s="955"/>
    </row>
    <row r="151" spans="1:35" ht="14.25" customHeight="1">
      <c r="A151" s="954" t="s">
        <v>13115</v>
      </c>
      <c r="B151" s="955" t="s">
        <v>3826</v>
      </c>
      <c r="C151" s="955" t="s">
        <v>2835</v>
      </c>
      <c r="D151" s="955" t="s">
        <v>11963</v>
      </c>
      <c r="E151" s="956">
        <v>3203821193</v>
      </c>
      <c r="F151" s="955" t="s">
        <v>13116</v>
      </c>
      <c r="G151" s="956">
        <v>16</v>
      </c>
      <c r="H151" s="956"/>
      <c r="I151" s="957">
        <v>0.96</v>
      </c>
      <c r="J151" s="961">
        <v>6.0000000000000001E-3</v>
      </c>
      <c r="K151" s="956">
        <v>3</v>
      </c>
      <c r="L151" s="955"/>
      <c r="M151" s="955"/>
      <c r="N151" s="955" t="s">
        <v>12047</v>
      </c>
      <c r="O151" s="955" t="s">
        <v>12047</v>
      </c>
      <c r="P151" s="955"/>
      <c r="Q151" s="955"/>
      <c r="R151" s="956">
        <v>125</v>
      </c>
      <c r="S151" s="955" t="s">
        <v>13117</v>
      </c>
      <c r="T151" s="958"/>
      <c r="U151" s="958" t="s">
        <v>1228</v>
      </c>
      <c r="V151" s="959">
        <v>60288</v>
      </c>
      <c r="W151" s="955"/>
      <c r="X151" s="955"/>
      <c r="Y151" s="955"/>
      <c r="Z151" s="955"/>
      <c r="AA151" s="955"/>
      <c r="AB151" s="955"/>
      <c r="AC151" s="955" t="s">
        <v>13118</v>
      </c>
      <c r="AD151" s="955" t="s">
        <v>13119</v>
      </c>
      <c r="AE151" s="955" t="s">
        <v>13120</v>
      </c>
      <c r="AF151" s="955" t="s">
        <v>13121</v>
      </c>
      <c r="AG151" s="964" t="s">
        <v>13122</v>
      </c>
      <c r="AH151" s="955"/>
      <c r="AI151" s="955"/>
    </row>
    <row r="152" spans="1:35" ht="14.25" customHeight="1">
      <c r="A152" s="954" t="s">
        <v>13123</v>
      </c>
      <c r="B152" s="955" t="s">
        <v>3839</v>
      </c>
      <c r="C152" s="955" t="s">
        <v>2845</v>
      </c>
      <c r="D152" s="955"/>
      <c r="E152" s="956">
        <v>3203900198</v>
      </c>
      <c r="F152" s="955"/>
      <c r="G152" s="955"/>
      <c r="H152" s="955"/>
      <c r="I152" s="968"/>
      <c r="J152" s="965"/>
      <c r="K152" s="955"/>
      <c r="L152" s="955"/>
      <c r="M152" s="955"/>
      <c r="N152" s="955"/>
      <c r="O152" s="955"/>
      <c r="P152" s="955"/>
      <c r="Q152" s="955"/>
      <c r="R152" s="955"/>
      <c r="S152" s="955"/>
      <c r="T152" s="958"/>
      <c r="U152" s="958"/>
      <c r="V152" s="958"/>
      <c r="W152" s="955"/>
      <c r="X152" s="955"/>
      <c r="Y152" s="955"/>
      <c r="Z152" s="955"/>
      <c r="AA152" s="955"/>
      <c r="AB152" s="955"/>
      <c r="AC152" s="955" t="s">
        <v>13124</v>
      </c>
      <c r="AD152" s="955" t="s">
        <v>13125</v>
      </c>
      <c r="AE152" s="955" t="s">
        <v>13126</v>
      </c>
      <c r="AF152" s="955" t="s">
        <v>13127</v>
      </c>
      <c r="AG152" s="964" t="s">
        <v>13128</v>
      </c>
      <c r="AH152" s="955"/>
      <c r="AI152" s="955"/>
    </row>
    <row r="153" spans="1:35" ht="14.25" customHeight="1">
      <c r="A153" s="954" t="s">
        <v>13129</v>
      </c>
      <c r="B153" s="955" t="s">
        <v>3839</v>
      </c>
      <c r="C153" s="955" t="s">
        <v>2845</v>
      </c>
      <c r="D153" s="955"/>
      <c r="E153" s="956">
        <v>3203900199</v>
      </c>
      <c r="F153" s="955"/>
      <c r="G153" s="955"/>
      <c r="H153" s="955"/>
      <c r="I153" s="957">
        <v>0.2</v>
      </c>
      <c r="J153" s="955"/>
      <c r="K153" s="955"/>
      <c r="L153" s="955"/>
      <c r="M153" s="955"/>
      <c r="N153" s="955"/>
      <c r="O153" s="955"/>
      <c r="P153" s="955"/>
      <c r="Q153" s="955"/>
      <c r="R153" s="955"/>
      <c r="S153" s="955"/>
      <c r="T153" s="955"/>
      <c r="U153" s="955"/>
      <c r="V153" s="955"/>
      <c r="W153" s="955"/>
      <c r="X153" s="955"/>
      <c r="Y153" s="955"/>
      <c r="Z153" s="955"/>
      <c r="AA153" s="955"/>
      <c r="AB153" s="955"/>
      <c r="AC153" s="955" t="s">
        <v>13130</v>
      </c>
      <c r="AD153" s="955" t="s">
        <v>13131</v>
      </c>
      <c r="AE153" s="955" t="s">
        <v>13126</v>
      </c>
      <c r="AF153" s="955" t="s">
        <v>13127</v>
      </c>
      <c r="AG153" s="960" t="s">
        <v>13128</v>
      </c>
      <c r="AH153" s="955"/>
      <c r="AI153" s="955"/>
    </row>
    <row r="154" spans="1:35" ht="14.25" customHeight="1">
      <c r="A154" s="954" t="s">
        <v>13132</v>
      </c>
      <c r="B154" s="955" t="s">
        <v>3836</v>
      </c>
      <c r="C154" s="955" t="s">
        <v>2845</v>
      </c>
      <c r="D154" s="955" t="s">
        <v>11945</v>
      </c>
      <c r="E154" s="956">
        <v>3203911196</v>
      </c>
      <c r="F154" s="955" t="s">
        <v>13133</v>
      </c>
      <c r="G154" s="956">
        <v>19</v>
      </c>
      <c r="H154" s="956"/>
      <c r="I154" s="957">
        <v>0.92</v>
      </c>
      <c r="J154" s="961">
        <v>3.2000000000000001E-2</v>
      </c>
      <c r="K154" s="956">
        <v>3</v>
      </c>
      <c r="L154" s="955" t="s">
        <v>2232</v>
      </c>
      <c r="M154" s="955"/>
      <c r="N154" s="955" t="s">
        <v>12153</v>
      </c>
      <c r="O154" s="955"/>
      <c r="P154" s="955"/>
      <c r="Q154" s="955"/>
      <c r="R154" s="956">
        <v>117</v>
      </c>
      <c r="S154" s="955" t="s">
        <v>12007</v>
      </c>
      <c r="T154" s="958"/>
      <c r="U154" s="958"/>
      <c r="V154" s="959">
        <v>54794</v>
      </c>
      <c r="W154" s="955"/>
      <c r="X154" s="955" t="s">
        <v>13134</v>
      </c>
      <c r="Y154" s="955"/>
      <c r="Z154" s="955"/>
      <c r="AA154" s="955"/>
      <c r="AB154" s="955"/>
      <c r="AC154" s="955" t="s">
        <v>13135</v>
      </c>
      <c r="AD154" s="955" t="s">
        <v>13136</v>
      </c>
      <c r="AE154" s="955" t="s">
        <v>13137</v>
      </c>
      <c r="AF154" s="955" t="s">
        <v>13138</v>
      </c>
      <c r="AG154" s="960" t="s">
        <v>13139</v>
      </c>
      <c r="AH154" s="955"/>
      <c r="AI154" s="955"/>
    </row>
    <row r="155" spans="1:35" ht="14.25" customHeight="1">
      <c r="A155" s="954" t="s">
        <v>13140</v>
      </c>
      <c r="B155" s="955" t="s">
        <v>3839</v>
      </c>
      <c r="C155" s="955" t="s">
        <v>2845</v>
      </c>
      <c r="D155" s="955" t="s">
        <v>11963</v>
      </c>
      <c r="E155" s="956">
        <v>3203921197</v>
      </c>
      <c r="F155" s="955"/>
      <c r="G155" s="956">
        <v>8</v>
      </c>
      <c r="H155" s="956"/>
      <c r="I155" s="957">
        <v>0.85</v>
      </c>
      <c r="J155" s="961">
        <v>0</v>
      </c>
      <c r="K155" s="955"/>
      <c r="L155" s="955"/>
      <c r="M155" s="955"/>
      <c r="N155" s="955"/>
      <c r="O155" s="955"/>
      <c r="P155" s="955"/>
      <c r="Q155" s="955"/>
      <c r="R155" s="955"/>
      <c r="S155" s="955"/>
      <c r="T155" s="958"/>
      <c r="U155" s="958"/>
      <c r="V155" s="959">
        <v>54794</v>
      </c>
      <c r="W155" s="955"/>
      <c r="X155" s="955"/>
      <c r="Y155" s="955"/>
      <c r="Z155" s="955" t="s">
        <v>9460</v>
      </c>
      <c r="AA155" s="955" t="s">
        <v>13141</v>
      </c>
      <c r="AB155" s="955"/>
      <c r="AC155" s="955" t="s">
        <v>13142</v>
      </c>
      <c r="AD155" s="955" t="s">
        <v>13143</v>
      </c>
      <c r="AE155" s="955" t="s">
        <v>13144</v>
      </c>
      <c r="AF155" s="955" t="s">
        <v>13145</v>
      </c>
      <c r="AG155" s="963" t="s">
        <v>13146</v>
      </c>
      <c r="AH155" s="955"/>
      <c r="AI155" s="955"/>
    </row>
    <row r="156" spans="1:35" ht="14.25" customHeight="1">
      <c r="A156" s="954" t="s">
        <v>13147</v>
      </c>
      <c r="B156" s="955" t="s">
        <v>3692</v>
      </c>
      <c r="C156" s="955" t="s">
        <v>2850</v>
      </c>
      <c r="D156" s="955" t="s">
        <v>11945</v>
      </c>
      <c r="E156" s="956">
        <v>3204012199</v>
      </c>
      <c r="F156" s="955" t="s">
        <v>13148</v>
      </c>
      <c r="G156" s="956">
        <v>18</v>
      </c>
      <c r="H156" s="956"/>
      <c r="I156" s="957">
        <v>0.96</v>
      </c>
      <c r="J156" s="961">
        <v>3.2000000000000001E-2</v>
      </c>
      <c r="K156" s="956">
        <v>3</v>
      </c>
      <c r="L156" s="955"/>
      <c r="M156" s="955" t="s">
        <v>3535</v>
      </c>
      <c r="N156" s="955" t="s">
        <v>13149</v>
      </c>
      <c r="O156" s="955" t="s">
        <v>12153</v>
      </c>
      <c r="P156" s="955"/>
      <c r="Q156" s="955"/>
      <c r="R156" s="956">
        <v>265</v>
      </c>
      <c r="S156" s="955" t="s">
        <v>13150</v>
      </c>
      <c r="T156" s="958"/>
      <c r="U156" s="958" t="s">
        <v>1228</v>
      </c>
      <c r="V156" s="959">
        <v>57600</v>
      </c>
      <c r="W156" s="955"/>
      <c r="X156" s="955" t="s">
        <v>13151</v>
      </c>
      <c r="Y156" s="955" t="s">
        <v>13152</v>
      </c>
      <c r="Z156" s="955"/>
      <c r="AA156" s="955" t="s">
        <v>13153</v>
      </c>
      <c r="AB156" s="955"/>
      <c r="AC156" s="955" t="s">
        <v>13154</v>
      </c>
      <c r="AD156" s="955" t="s">
        <v>13155</v>
      </c>
      <c r="AE156" s="955" t="s">
        <v>13156</v>
      </c>
      <c r="AF156" s="955" t="s">
        <v>13157</v>
      </c>
      <c r="AG156" s="963" t="s">
        <v>13158</v>
      </c>
      <c r="AH156" s="955"/>
      <c r="AI156" s="955"/>
    </row>
    <row r="157" spans="1:35" ht="14.25" customHeight="1">
      <c r="A157" s="954" t="s">
        <v>13159</v>
      </c>
      <c r="B157" s="955" t="s">
        <v>3849</v>
      </c>
      <c r="C157" s="955" t="s">
        <v>2852</v>
      </c>
      <c r="D157" s="955" t="s">
        <v>12130</v>
      </c>
      <c r="E157" s="956">
        <v>3204111204</v>
      </c>
      <c r="F157" s="955" t="s">
        <v>13160</v>
      </c>
      <c r="G157" s="956">
        <v>10</v>
      </c>
      <c r="H157" s="956"/>
      <c r="I157" s="957">
        <v>0.82</v>
      </c>
      <c r="J157" s="961">
        <v>0.90700000000000003</v>
      </c>
      <c r="K157" s="956">
        <v>3</v>
      </c>
      <c r="L157" s="955"/>
      <c r="M157" s="955"/>
      <c r="N157" s="955" t="s">
        <v>12153</v>
      </c>
      <c r="O157" s="955" t="s">
        <v>12153</v>
      </c>
      <c r="P157" s="955"/>
      <c r="Q157" s="955"/>
      <c r="R157" s="956">
        <v>136</v>
      </c>
      <c r="S157" s="955" t="s">
        <v>12722</v>
      </c>
      <c r="T157" s="958"/>
      <c r="U157" s="958"/>
      <c r="V157" s="959">
        <v>55110</v>
      </c>
      <c r="W157" s="955"/>
      <c r="X157" s="955" t="s">
        <v>13161</v>
      </c>
      <c r="Y157" s="955"/>
      <c r="Z157" s="955"/>
      <c r="AA157" s="955"/>
      <c r="AB157" s="955"/>
      <c r="AC157" s="955" t="s">
        <v>13162</v>
      </c>
      <c r="AD157" s="955" t="s">
        <v>13163</v>
      </c>
      <c r="AE157" s="955" t="s">
        <v>13164</v>
      </c>
      <c r="AF157" s="955" t="s">
        <v>13165</v>
      </c>
      <c r="AG157" s="960" t="s">
        <v>13166</v>
      </c>
      <c r="AH157" s="955"/>
      <c r="AI157" s="955"/>
    </row>
    <row r="158" spans="1:35" ht="14.25" customHeight="1">
      <c r="A158" s="954" t="s">
        <v>13167</v>
      </c>
      <c r="B158" s="955" t="s">
        <v>3849</v>
      </c>
      <c r="C158" s="955" t="s">
        <v>2852</v>
      </c>
      <c r="D158" s="955" t="s">
        <v>11945</v>
      </c>
      <c r="E158" s="956">
        <v>3204121205</v>
      </c>
      <c r="F158" s="955" t="s">
        <v>13168</v>
      </c>
      <c r="G158" s="956">
        <v>55</v>
      </c>
      <c r="H158" s="956"/>
      <c r="I158" s="957">
        <v>0.98</v>
      </c>
      <c r="J158" s="961">
        <v>1.4999999999999999E-2</v>
      </c>
      <c r="K158" s="956">
        <v>3</v>
      </c>
      <c r="L158" s="955"/>
      <c r="M158" s="955"/>
      <c r="N158" s="955"/>
      <c r="O158" s="955"/>
      <c r="P158" s="955"/>
      <c r="Q158" s="955"/>
      <c r="R158" s="956">
        <v>350</v>
      </c>
      <c r="S158" s="955" t="s">
        <v>13169</v>
      </c>
      <c r="T158" s="958"/>
      <c r="U158" s="958" t="s">
        <v>1228</v>
      </c>
      <c r="V158" s="959">
        <v>59250</v>
      </c>
      <c r="W158" s="955"/>
      <c r="X158" s="955" t="s">
        <v>13170</v>
      </c>
      <c r="Y158" s="955"/>
      <c r="Z158" s="955"/>
      <c r="AA158" s="955"/>
      <c r="AB158" s="955"/>
      <c r="AC158" s="955" t="s">
        <v>13171</v>
      </c>
      <c r="AD158" s="955" t="s">
        <v>13172</v>
      </c>
      <c r="AE158" s="955" t="s">
        <v>13173</v>
      </c>
      <c r="AF158" s="955" t="s">
        <v>13174</v>
      </c>
      <c r="AG158" s="966" t="s">
        <v>13175</v>
      </c>
      <c r="AH158" s="955"/>
      <c r="AI158" s="955"/>
    </row>
    <row r="159" spans="1:35" ht="14.25" customHeight="1">
      <c r="A159" s="954" t="s">
        <v>13176</v>
      </c>
      <c r="B159" s="955" t="s">
        <v>13177</v>
      </c>
      <c r="C159" s="955" t="s">
        <v>2852</v>
      </c>
      <c r="D159" s="955" t="s">
        <v>11963</v>
      </c>
      <c r="E159" s="956">
        <v>3204121206</v>
      </c>
      <c r="F159" s="955" t="s">
        <v>13178</v>
      </c>
      <c r="G159" s="956">
        <v>6</v>
      </c>
      <c r="H159" s="956"/>
      <c r="I159" s="957">
        <v>0.68</v>
      </c>
      <c r="J159" s="961">
        <v>0.45600000000000002</v>
      </c>
      <c r="K159" s="956">
        <v>3</v>
      </c>
      <c r="L159" s="955"/>
      <c r="M159" s="955"/>
      <c r="N159" s="955"/>
      <c r="O159" s="955"/>
      <c r="P159" s="955"/>
      <c r="Q159" s="955"/>
      <c r="R159" s="956">
        <v>131</v>
      </c>
      <c r="S159" s="955" t="s">
        <v>13179</v>
      </c>
      <c r="T159" s="958"/>
      <c r="U159" s="958"/>
      <c r="V159" s="959">
        <v>54368</v>
      </c>
      <c r="W159" s="955"/>
      <c r="X159" s="955"/>
      <c r="Y159" s="955"/>
      <c r="Z159" s="955"/>
      <c r="AA159" s="955"/>
      <c r="AB159" s="955"/>
      <c r="AC159" s="955" t="s">
        <v>13180</v>
      </c>
      <c r="AD159" s="955" t="s">
        <v>13181</v>
      </c>
      <c r="AE159" s="955" t="s">
        <v>13182</v>
      </c>
      <c r="AF159" s="955" t="s">
        <v>13183</v>
      </c>
      <c r="AG159" s="960" t="s">
        <v>13184</v>
      </c>
      <c r="AH159" s="955"/>
      <c r="AI159" s="955"/>
    </row>
    <row r="160" spans="1:35" ht="14.25" customHeight="1">
      <c r="A160" s="954" t="s">
        <v>4109</v>
      </c>
      <c r="B160" s="955" t="s">
        <v>2852</v>
      </c>
      <c r="C160" s="955" t="s">
        <v>2852</v>
      </c>
      <c r="D160" s="975" t="s">
        <v>11963</v>
      </c>
      <c r="E160" s="955" t="s">
        <v>13185</v>
      </c>
      <c r="F160" s="956">
        <v>3204111200</v>
      </c>
      <c r="G160" s="956">
        <v>13</v>
      </c>
      <c r="H160" s="956"/>
      <c r="I160" s="957">
        <v>0.82</v>
      </c>
      <c r="J160" s="961">
        <v>0.19400000000000001</v>
      </c>
      <c r="K160" s="956">
        <v>2</v>
      </c>
      <c r="L160" s="955"/>
      <c r="M160" s="955"/>
      <c r="N160" s="955" t="s">
        <v>12153</v>
      </c>
      <c r="O160" s="955"/>
      <c r="P160" s="955"/>
      <c r="Q160" s="956">
        <v>160</v>
      </c>
      <c r="R160" s="955" t="s">
        <v>13186</v>
      </c>
      <c r="S160" s="958"/>
      <c r="T160" s="958"/>
      <c r="U160" s="959">
        <v>57159</v>
      </c>
      <c r="V160" s="958"/>
      <c r="W160" s="955"/>
      <c r="X160" s="955"/>
      <c r="Y160" s="955"/>
      <c r="Z160" s="955"/>
      <c r="AA160" s="955"/>
      <c r="AB160" s="955" t="s">
        <v>13187</v>
      </c>
      <c r="AC160" s="955" t="s">
        <v>13188</v>
      </c>
      <c r="AD160" s="955" t="s">
        <v>13189</v>
      </c>
      <c r="AE160" s="955" t="s">
        <v>13190</v>
      </c>
      <c r="AF160" s="960" t="s">
        <v>13191</v>
      </c>
      <c r="AG160" s="955"/>
      <c r="AH160" s="955"/>
      <c r="AI160" s="955"/>
    </row>
    <row r="161" spans="1:35" ht="14.25" customHeight="1">
      <c r="A161" s="954" t="s">
        <v>13192</v>
      </c>
      <c r="B161" s="955" t="s">
        <v>3852</v>
      </c>
      <c r="C161" s="955" t="s">
        <v>2852</v>
      </c>
      <c r="D161" s="955" t="s">
        <v>11963</v>
      </c>
      <c r="E161" s="956">
        <v>3204121426</v>
      </c>
      <c r="F161" s="955" t="s">
        <v>13193</v>
      </c>
      <c r="G161" s="956">
        <v>6</v>
      </c>
      <c r="H161" s="956"/>
      <c r="I161" s="957">
        <v>1</v>
      </c>
      <c r="J161" s="965"/>
      <c r="K161" s="956">
        <v>3</v>
      </c>
      <c r="L161" s="955"/>
      <c r="M161" s="955"/>
      <c r="N161" s="955" t="s">
        <v>12153</v>
      </c>
      <c r="O161" s="955" t="s">
        <v>12153</v>
      </c>
      <c r="P161" s="955"/>
      <c r="Q161" s="955"/>
      <c r="R161" s="956">
        <v>98</v>
      </c>
      <c r="S161" s="955" t="s">
        <v>13194</v>
      </c>
      <c r="T161" s="958"/>
      <c r="U161" s="958" t="s">
        <v>2232</v>
      </c>
      <c r="V161" s="959">
        <v>60475</v>
      </c>
      <c r="W161" s="955"/>
      <c r="X161" s="955" t="s">
        <v>13195</v>
      </c>
      <c r="Y161" s="955" t="s">
        <v>13196</v>
      </c>
      <c r="Z161" s="955"/>
      <c r="AA161" s="955"/>
      <c r="AB161" s="955"/>
      <c r="AC161" s="955" t="s">
        <v>13197</v>
      </c>
      <c r="AD161" s="955" t="s">
        <v>13198</v>
      </c>
      <c r="AE161" s="955" t="s">
        <v>13199</v>
      </c>
      <c r="AF161" s="955" t="s">
        <v>13200</v>
      </c>
      <c r="AG161" s="960" t="s">
        <v>13201</v>
      </c>
      <c r="AH161" s="955"/>
      <c r="AI161" s="955"/>
    </row>
    <row r="162" spans="1:35" ht="14.25" customHeight="1">
      <c r="A162" s="954" t="s">
        <v>13202</v>
      </c>
      <c r="B162" s="955" t="s">
        <v>3854</v>
      </c>
      <c r="C162" s="955" t="s">
        <v>2852</v>
      </c>
      <c r="D162" s="955" t="s">
        <v>11945</v>
      </c>
      <c r="E162" s="956">
        <v>3204121372</v>
      </c>
      <c r="F162" s="955" t="s">
        <v>13203</v>
      </c>
      <c r="G162" s="956">
        <v>14</v>
      </c>
      <c r="H162" s="956"/>
      <c r="I162" s="957">
        <v>0.96</v>
      </c>
      <c r="J162" s="957">
        <v>0</v>
      </c>
      <c r="K162" s="956">
        <v>3</v>
      </c>
      <c r="L162" s="955" t="s">
        <v>2232</v>
      </c>
      <c r="M162" s="955"/>
      <c r="N162" s="955"/>
      <c r="O162" s="955"/>
      <c r="P162" s="955"/>
      <c r="Q162" s="955"/>
      <c r="R162" s="956">
        <v>215</v>
      </c>
      <c r="S162" s="955" t="s">
        <v>13204</v>
      </c>
      <c r="T162" s="958"/>
      <c r="U162" s="958"/>
      <c r="V162" s="959">
        <v>58000</v>
      </c>
      <c r="W162" s="955"/>
      <c r="X162" s="955" t="s">
        <v>13205</v>
      </c>
      <c r="Y162" s="955"/>
      <c r="Z162" s="955"/>
      <c r="AA162" s="955"/>
      <c r="AB162" s="955"/>
      <c r="AC162" s="955" t="s">
        <v>13206</v>
      </c>
      <c r="AD162" s="955" t="s">
        <v>13207</v>
      </c>
      <c r="AE162" s="955" t="s">
        <v>13208</v>
      </c>
      <c r="AF162" s="955" t="s">
        <v>13209</v>
      </c>
      <c r="AG162" s="963" t="s">
        <v>13210</v>
      </c>
      <c r="AH162" s="955"/>
      <c r="AI162" s="955"/>
    </row>
    <row r="163" spans="1:35" ht="14.25" customHeight="1">
      <c r="A163" s="954" t="s">
        <v>13211</v>
      </c>
      <c r="B163" s="955" t="s">
        <v>3849</v>
      </c>
      <c r="C163" s="955" t="s">
        <v>2852</v>
      </c>
      <c r="D163" s="955" t="s">
        <v>11945</v>
      </c>
      <c r="E163" s="956">
        <v>3204112209</v>
      </c>
      <c r="F163" s="955" t="s">
        <v>13212</v>
      </c>
      <c r="G163" s="956">
        <v>26</v>
      </c>
      <c r="H163" s="956"/>
      <c r="I163" s="957">
        <v>0.96</v>
      </c>
      <c r="J163" s="961">
        <v>5.8999999999999997E-2</v>
      </c>
      <c r="K163" s="956">
        <v>3</v>
      </c>
      <c r="L163" s="955"/>
      <c r="M163" s="955"/>
      <c r="N163" s="955"/>
      <c r="O163" s="955"/>
      <c r="P163" s="955"/>
      <c r="Q163" s="955"/>
      <c r="R163" s="956">
        <v>400</v>
      </c>
      <c r="S163" s="955" t="s">
        <v>13213</v>
      </c>
      <c r="T163" s="958"/>
      <c r="U163" s="958" t="s">
        <v>1228</v>
      </c>
      <c r="V163" s="959">
        <v>59103</v>
      </c>
      <c r="W163" s="955"/>
      <c r="X163" s="955"/>
      <c r="Y163" s="955"/>
      <c r="Z163" s="955"/>
      <c r="AA163" s="955"/>
      <c r="AB163" s="955"/>
      <c r="AC163" s="955" t="s">
        <v>13214</v>
      </c>
      <c r="AD163" s="955"/>
      <c r="AE163" s="955" t="s">
        <v>13215</v>
      </c>
      <c r="AF163" s="955" t="s">
        <v>13216</v>
      </c>
      <c r="AG163" s="966" t="s">
        <v>13217</v>
      </c>
      <c r="AH163" s="955"/>
      <c r="AI163" s="955"/>
    </row>
    <row r="164" spans="1:35" ht="14.25" customHeight="1">
      <c r="A164" s="954" t="s">
        <v>13218</v>
      </c>
      <c r="B164" s="955" t="s">
        <v>3845</v>
      </c>
      <c r="C164" s="955" t="s">
        <v>2852</v>
      </c>
      <c r="D164" s="955" t="s">
        <v>11945</v>
      </c>
      <c r="E164" s="956">
        <v>3204121211</v>
      </c>
      <c r="F164" s="955"/>
      <c r="G164" s="956">
        <v>32</v>
      </c>
      <c r="H164" s="956"/>
      <c r="I164" s="957">
        <v>0.97</v>
      </c>
      <c r="J164" s="955"/>
      <c r="K164" s="956">
        <v>3</v>
      </c>
      <c r="L164" s="955"/>
      <c r="M164" s="955"/>
      <c r="N164" s="955"/>
      <c r="O164" s="955"/>
      <c r="P164" s="955"/>
      <c r="Q164" s="955"/>
      <c r="R164" s="955"/>
      <c r="S164" s="955" t="s">
        <v>13219</v>
      </c>
      <c r="T164" s="958" t="s">
        <v>1228</v>
      </c>
      <c r="U164" s="976" t="s">
        <v>1228</v>
      </c>
      <c r="V164" s="977">
        <v>59727.28</v>
      </c>
      <c r="W164" s="955"/>
      <c r="X164" s="955"/>
      <c r="Y164" s="955"/>
      <c r="Z164" s="955"/>
      <c r="AA164" s="955" t="s">
        <v>13220</v>
      </c>
      <c r="AB164" s="955" t="s">
        <v>13221</v>
      </c>
      <c r="AC164" s="955" t="s">
        <v>13222</v>
      </c>
      <c r="AD164" s="955" t="s">
        <v>13223</v>
      </c>
      <c r="AE164" s="955" t="s">
        <v>13224</v>
      </c>
      <c r="AF164" s="960" t="s">
        <v>13225</v>
      </c>
      <c r="AG164" s="955"/>
      <c r="AH164" s="955"/>
      <c r="AI164" s="955"/>
    </row>
    <row r="165" spans="1:35" ht="14.25" customHeight="1">
      <c r="A165" s="954" t="s">
        <v>13226</v>
      </c>
      <c r="B165" s="955" t="s">
        <v>3865</v>
      </c>
      <c r="C165" s="955" t="s">
        <v>2864</v>
      </c>
      <c r="D165" s="955" t="s">
        <v>11963</v>
      </c>
      <c r="E165" s="956">
        <v>3204321218</v>
      </c>
      <c r="F165" s="955" t="s">
        <v>13227</v>
      </c>
      <c r="G165" s="956">
        <v>16</v>
      </c>
      <c r="H165" s="956"/>
      <c r="I165" s="957">
        <v>0.96</v>
      </c>
      <c r="J165" s="961">
        <v>6.0000000000000001E-3</v>
      </c>
      <c r="K165" s="956">
        <v>3</v>
      </c>
      <c r="L165" s="955" t="s">
        <v>2232</v>
      </c>
      <c r="M165" s="955"/>
      <c r="N165" s="955" t="s">
        <v>12047</v>
      </c>
      <c r="O165" s="955"/>
      <c r="P165" s="955"/>
      <c r="Q165" s="955"/>
      <c r="R165" s="956">
        <v>267</v>
      </c>
      <c r="S165" s="955" t="s">
        <v>13228</v>
      </c>
      <c r="T165" s="958"/>
      <c r="U165" s="958" t="s">
        <v>1228</v>
      </c>
      <c r="V165" s="959">
        <v>61000</v>
      </c>
      <c r="W165" s="955"/>
      <c r="X165" s="955"/>
      <c r="Y165" s="955"/>
      <c r="Z165" s="955"/>
      <c r="AA165" s="955"/>
      <c r="AB165" s="955"/>
      <c r="AC165" s="955" t="s">
        <v>13229</v>
      </c>
      <c r="AD165" s="955" t="s">
        <v>13230</v>
      </c>
      <c r="AE165" s="955" t="s">
        <v>13231</v>
      </c>
      <c r="AF165" s="955" t="s">
        <v>13232</v>
      </c>
      <c r="AG165" s="963" t="s">
        <v>13233</v>
      </c>
      <c r="AH165" s="955"/>
      <c r="AI165" s="955"/>
    </row>
    <row r="166" spans="1:35" ht="14.25" customHeight="1">
      <c r="A166" s="954" t="s">
        <v>13234</v>
      </c>
      <c r="B166" s="955" t="s">
        <v>3873</v>
      </c>
      <c r="C166" s="955" t="s">
        <v>2866</v>
      </c>
      <c r="D166" s="955" t="s">
        <v>11945</v>
      </c>
      <c r="E166" s="956">
        <v>3204511219</v>
      </c>
      <c r="F166" s="955" t="s">
        <v>13235</v>
      </c>
      <c r="G166" s="956">
        <v>16</v>
      </c>
      <c r="H166" s="956"/>
      <c r="I166" s="957">
        <v>0.96</v>
      </c>
      <c r="J166" s="957">
        <v>0</v>
      </c>
      <c r="K166" s="956">
        <v>3</v>
      </c>
      <c r="L166" s="955" t="s">
        <v>2232</v>
      </c>
      <c r="M166" s="955"/>
      <c r="N166" s="955" t="s">
        <v>11947</v>
      </c>
      <c r="O166" s="955" t="s">
        <v>12047</v>
      </c>
      <c r="P166" s="955"/>
      <c r="Q166" s="955"/>
      <c r="R166" s="956">
        <v>250</v>
      </c>
      <c r="S166" s="955" t="s">
        <v>13236</v>
      </c>
      <c r="T166" s="958"/>
      <c r="U166" s="958" t="s">
        <v>1228</v>
      </c>
      <c r="V166" s="959">
        <v>52778</v>
      </c>
      <c r="W166" s="955"/>
      <c r="X166" s="955" t="s">
        <v>13237</v>
      </c>
      <c r="Y166" s="955" t="s">
        <v>13238</v>
      </c>
      <c r="Z166" s="955"/>
      <c r="AA166" s="955"/>
      <c r="AB166" s="955"/>
      <c r="AC166" s="955" t="s">
        <v>13239</v>
      </c>
      <c r="AD166" s="955" t="s">
        <v>13240</v>
      </c>
      <c r="AE166" s="955" t="s">
        <v>13241</v>
      </c>
      <c r="AF166" s="955" t="s">
        <v>13242</v>
      </c>
      <c r="AG166" s="963" t="s">
        <v>13243</v>
      </c>
      <c r="AH166" s="955"/>
      <c r="AI166" s="955"/>
    </row>
    <row r="167" spans="1:35" ht="14.25" customHeight="1">
      <c r="A167" s="954" t="s">
        <v>13244</v>
      </c>
      <c r="B167" s="955" t="s">
        <v>2808</v>
      </c>
      <c r="C167" s="955" t="s">
        <v>2866</v>
      </c>
      <c r="D167" s="955" t="s">
        <v>11963</v>
      </c>
      <c r="E167" s="956">
        <v>3204521220</v>
      </c>
      <c r="F167" s="955" t="s">
        <v>13245</v>
      </c>
      <c r="G167" s="956">
        <v>13</v>
      </c>
      <c r="H167" s="956"/>
      <c r="I167" s="957">
        <v>0.91</v>
      </c>
      <c r="J167" s="957">
        <v>0</v>
      </c>
      <c r="K167" s="956">
        <v>3</v>
      </c>
      <c r="L167" s="955"/>
      <c r="M167" s="955"/>
      <c r="N167" s="955"/>
      <c r="O167" s="955"/>
      <c r="P167" s="955"/>
      <c r="Q167" s="955"/>
      <c r="R167" s="956">
        <v>143</v>
      </c>
      <c r="S167" s="955" t="s">
        <v>13035</v>
      </c>
      <c r="T167" s="958"/>
      <c r="U167" s="958" t="s">
        <v>1228</v>
      </c>
      <c r="V167" s="959">
        <v>55671</v>
      </c>
      <c r="W167" s="955"/>
      <c r="X167" s="955" t="s">
        <v>13246</v>
      </c>
      <c r="Y167" s="955"/>
      <c r="Z167" s="955"/>
      <c r="AA167" s="955"/>
      <c r="AB167" s="955"/>
      <c r="AC167" s="955" t="s">
        <v>13247</v>
      </c>
      <c r="AD167" s="955" t="s">
        <v>13248</v>
      </c>
      <c r="AE167" s="955" t="s">
        <v>13249</v>
      </c>
      <c r="AF167" s="955" t="s">
        <v>13248</v>
      </c>
      <c r="AG167" s="964" t="s">
        <v>13250</v>
      </c>
      <c r="AH167" s="955"/>
      <c r="AI167" s="955"/>
    </row>
    <row r="168" spans="1:35" ht="14.25" customHeight="1">
      <c r="A168" s="954" t="s">
        <v>13251</v>
      </c>
      <c r="B168" s="955" t="s">
        <v>3728</v>
      </c>
      <c r="C168" s="955" t="s">
        <v>2866</v>
      </c>
      <c r="D168" s="955" t="s">
        <v>11945</v>
      </c>
      <c r="E168" s="956">
        <v>3204512221</v>
      </c>
      <c r="F168" s="955" t="s">
        <v>13252</v>
      </c>
      <c r="G168" s="956">
        <v>11</v>
      </c>
      <c r="H168" s="956"/>
      <c r="I168" s="957">
        <v>0.98</v>
      </c>
      <c r="J168" s="957">
        <v>0</v>
      </c>
      <c r="K168" s="956">
        <v>3</v>
      </c>
      <c r="L168" s="955"/>
      <c r="M168" s="955"/>
      <c r="N168" s="955" t="s">
        <v>11947</v>
      </c>
      <c r="O168" s="955" t="s">
        <v>12047</v>
      </c>
      <c r="P168" s="955"/>
      <c r="Q168" s="955"/>
      <c r="R168" s="956">
        <v>120</v>
      </c>
      <c r="S168" s="955" t="s">
        <v>13236</v>
      </c>
      <c r="T168" s="958"/>
      <c r="U168" s="958"/>
      <c r="V168" s="959">
        <v>55671</v>
      </c>
      <c r="W168" s="955"/>
      <c r="X168" s="955" t="s">
        <v>13253</v>
      </c>
      <c r="Y168" s="955" t="s">
        <v>13253</v>
      </c>
      <c r="Z168" s="955"/>
      <c r="AA168" s="955" t="s">
        <v>13254</v>
      </c>
      <c r="AB168" s="955" t="s">
        <v>13255</v>
      </c>
      <c r="AC168" s="955" t="s">
        <v>13256</v>
      </c>
      <c r="AD168" s="955" t="s">
        <v>13257</v>
      </c>
      <c r="AE168" s="955" t="s">
        <v>13258</v>
      </c>
      <c r="AF168" s="955" t="s">
        <v>13259</v>
      </c>
      <c r="AG168" s="963" t="s">
        <v>13260</v>
      </c>
      <c r="AH168" s="955"/>
      <c r="AI168" s="955"/>
    </row>
    <row r="169" spans="1:35" ht="14.25" customHeight="1">
      <c r="A169" s="954" t="s">
        <v>13261</v>
      </c>
      <c r="B169" s="955" t="s">
        <v>3876</v>
      </c>
      <c r="C169" s="955" t="s">
        <v>2870</v>
      </c>
      <c r="D169" s="955" t="s">
        <v>11945</v>
      </c>
      <c r="E169" s="956">
        <v>3204631424</v>
      </c>
      <c r="F169" s="955" t="s">
        <v>13262</v>
      </c>
      <c r="G169" s="956">
        <v>6</v>
      </c>
      <c r="H169" s="956"/>
      <c r="I169" s="957">
        <v>0.88</v>
      </c>
      <c r="J169" s="957">
        <v>0</v>
      </c>
      <c r="K169" s="956">
        <v>3</v>
      </c>
      <c r="L169" s="955"/>
      <c r="M169" s="955"/>
      <c r="N169" s="955" t="s">
        <v>12026</v>
      </c>
      <c r="O169" s="955" t="s">
        <v>12026</v>
      </c>
      <c r="P169" s="955"/>
      <c r="Q169" s="955"/>
      <c r="R169" s="956">
        <v>80</v>
      </c>
      <c r="S169" s="955" t="s">
        <v>12272</v>
      </c>
      <c r="T169" s="958"/>
      <c r="U169" s="958"/>
      <c r="V169" s="959">
        <v>56000</v>
      </c>
      <c r="W169" s="955"/>
      <c r="X169" s="955"/>
      <c r="Y169" s="955"/>
      <c r="Z169" s="955"/>
      <c r="AA169" s="955"/>
      <c r="AB169" s="955"/>
      <c r="AC169" s="955" t="s">
        <v>13263</v>
      </c>
      <c r="AD169" s="955" t="s">
        <v>13264</v>
      </c>
      <c r="AE169" s="955" t="s">
        <v>13265</v>
      </c>
      <c r="AF169" s="955" t="s">
        <v>13266</v>
      </c>
      <c r="AG169" s="964" t="s">
        <v>13267</v>
      </c>
      <c r="AH169" s="955"/>
      <c r="AI169" s="955"/>
    </row>
    <row r="170" spans="1:35" ht="14.25" customHeight="1">
      <c r="A170" s="954" t="s">
        <v>13268</v>
      </c>
      <c r="B170" s="955" t="s">
        <v>3881</v>
      </c>
      <c r="C170" s="955" t="s">
        <v>2872</v>
      </c>
      <c r="D170" s="955" t="s">
        <v>11945</v>
      </c>
      <c r="E170" s="956">
        <v>3204721381</v>
      </c>
      <c r="F170" s="955" t="s">
        <v>13269</v>
      </c>
      <c r="G170" s="956">
        <v>7</v>
      </c>
      <c r="H170" s="956"/>
      <c r="I170" s="957">
        <v>0.86</v>
      </c>
      <c r="J170" s="968"/>
      <c r="K170" s="956">
        <v>3</v>
      </c>
      <c r="L170" s="955"/>
      <c r="M170" s="955"/>
      <c r="N170" s="955" t="s">
        <v>12390</v>
      </c>
      <c r="O170" s="955" t="s">
        <v>12097</v>
      </c>
      <c r="P170" s="955"/>
      <c r="Q170" s="955"/>
      <c r="R170" s="956">
        <v>108</v>
      </c>
      <c r="S170" s="955" t="s">
        <v>13270</v>
      </c>
      <c r="T170" s="958"/>
      <c r="U170" s="958"/>
      <c r="V170" s="959">
        <v>50104</v>
      </c>
      <c r="W170" s="955"/>
      <c r="X170" s="955"/>
      <c r="Y170" s="955"/>
      <c r="Z170" s="955"/>
      <c r="AA170" s="955"/>
      <c r="AB170" s="955"/>
      <c r="AC170" s="955" t="s">
        <v>13271</v>
      </c>
      <c r="AD170" s="955" t="s">
        <v>13272</v>
      </c>
      <c r="AE170" s="955" t="s">
        <v>13273</v>
      </c>
      <c r="AF170" s="955"/>
      <c r="AG170" s="964" t="s">
        <v>13274</v>
      </c>
      <c r="AH170" s="955"/>
      <c r="AI170" s="955"/>
    </row>
    <row r="171" spans="1:35" ht="14.25" customHeight="1">
      <c r="A171" s="954" t="s">
        <v>12813</v>
      </c>
      <c r="B171" s="955" t="s">
        <v>3884</v>
      </c>
      <c r="C171" s="955" t="s">
        <v>2872</v>
      </c>
      <c r="D171" s="955" t="s">
        <v>11963</v>
      </c>
      <c r="E171" s="956">
        <v>3204731225</v>
      </c>
      <c r="F171" s="955" t="s">
        <v>13275</v>
      </c>
      <c r="G171" s="956">
        <v>25</v>
      </c>
      <c r="H171" s="956"/>
      <c r="I171" s="957">
        <v>0.89</v>
      </c>
      <c r="J171" s="957">
        <v>0</v>
      </c>
      <c r="K171" s="956">
        <v>3</v>
      </c>
      <c r="L171" s="955"/>
      <c r="M171" s="955"/>
      <c r="N171" s="955" t="s">
        <v>12047</v>
      </c>
      <c r="O171" s="955"/>
      <c r="P171" s="955"/>
      <c r="Q171" s="955"/>
      <c r="R171" s="956">
        <v>235</v>
      </c>
      <c r="S171" s="955" t="s">
        <v>13080</v>
      </c>
      <c r="T171" s="958"/>
      <c r="U171" s="958" t="s">
        <v>1228</v>
      </c>
      <c r="V171" s="959">
        <v>52956</v>
      </c>
      <c r="W171" s="955"/>
      <c r="X171" s="955"/>
      <c r="Y171" s="955"/>
      <c r="Z171" s="955"/>
      <c r="AA171" s="955"/>
      <c r="AB171" s="955"/>
      <c r="AC171" s="955" t="s">
        <v>13276</v>
      </c>
      <c r="AD171" s="955" t="s">
        <v>13277</v>
      </c>
      <c r="AE171" s="955" t="s">
        <v>13278</v>
      </c>
      <c r="AF171" s="955" t="s">
        <v>13279</v>
      </c>
      <c r="AG171" s="960" t="s">
        <v>13280</v>
      </c>
      <c r="AH171" s="955"/>
      <c r="AI171" s="955"/>
    </row>
    <row r="172" spans="1:35" ht="14.25" customHeight="1">
      <c r="A172" s="954" t="s">
        <v>13281</v>
      </c>
      <c r="B172" s="955" t="s">
        <v>3887</v>
      </c>
      <c r="C172" s="955" t="s">
        <v>2872</v>
      </c>
      <c r="D172" s="955" t="s">
        <v>11963</v>
      </c>
      <c r="E172" s="956">
        <v>3204711222</v>
      </c>
      <c r="F172" s="955" t="s">
        <v>13282</v>
      </c>
      <c r="G172" s="956">
        <v>8</v>
      </c>
      <c r="H172" s="956"/>
      <c r="I172" s="957">
        <v>0.88</v>
      </c>
      <c r="J172" s="961">
        <v>0.55900000000000005</v>
      </c>
      <c r="K172" s="956">
        <v>2</v>
      </c>
      <c r="L172" s="955"/>
      <c r="M172" s="955"/>
      <c r="N172" s="955" t="s">
        <v>12086</v>
      </c>
      <c r="O172" s="955" t="s">
        <v>12097</v>
      </c>
      <c r="P172" s="955"/>
      <c r="Q172" s="955"/>
      <c r="R172" s="955"/>
      <c r="S172" s="955" t="s">
        <v>13283</v>
      </c>
      <c r="T172" s="958"/>
      <c r="U172" s="958"/>
      <c r="V172" s="959">
        <v>52380</v>
      </c>
      <c r="W172" s="955"/>
      <c r="X172" s="955"/>
      <c r="Y172" s="955"/>
      <c r="Z172" s="955"/>
      <c r="AA172" s="955"/>
      <c r="AB172" s="955"/>
      <c r="AC172" s="955" t="s">
        <v>13284</v>
      </c>
      <c r="AD172" s="955"/>
      <c r="AE172" s="955" t="s">
        <v>13285</v>
      </c>
      <c r="AF172" s="963" t="s">
        <v>13286</v>
      </c>
      <c r="AG172" s="963" t="s">
        <v>13287</v>
      </c>
      <c r="AH172" s="955"/>
      <c r="AI172" s="955"/>
    </row>
    <row r="173" spans="1:35" ht="14.25" customHeight="1">
      <c r="A173" s="954" t="s">
        <v>13288</v>
      </c>
      <c r="B173" s="955" t="s">
        <v>3880</v>
      </c>
      <c r="C173" s="955" t="s">
        <v>2872</v>
      </c>
      <c r="D173" s="955" t="s">
        <v>11945</v>
      </c>
      <c r="E173" s="956">
        <v>3204721227</v>
      </c>
      <c r="F173" s="955" t="s">
        <v>13289</v>
      </c>
      <c r="G173" s="956">
        <v>24</v>
      </c>
      <c r="H173" s="956"/>
      <c r="I173" s="957">
        <v>0.91</v>
      </c>
      <c r="J173" s="957">
        <v>0</v>
      </c>
      <c r="K173" s="956">
        <v>3</v>
      </c>
      <c r="L173" s="955"/>
      <c r="M173" s="955"/>
      <c r="N173" s="955" t="s">
        <v>12153</v>
      </c>
      <c r="O173" s="955"/>
      <c r="P173" s="955"/>
      <c r="Q173" s="955"/>
      <c r="R173" s="956">
        <v>253</v>
      </c>
      <c r="S173" s="955" t="s">
        <v>13290</v>
      </c>
      <c r="T173" s="958" t="s">
        <v>12155</v>
      </c>
      <c r="U173" s="958" t="s">
        <v>1228</v>
      </c>
      <c r="V173" s="959">
        <v>56179</v>
      </c>
      <c r="W173" s="955"/>
      <c r="X173" s="955"/>
      <c r="Y173" s="955"/>
      <c r="Z173" s="955"/>
      <c r="AA173" s="955"/>
      <c r="AB173" s="955"/>
      <c r="AC173" s="955" t="s">
        <v>13291</v>
      </c>
      <c r="AD173" s="955" t="s">
        <v>13292</v>
      </c>
      <c r="AE173" s="955" t="s">
        <v>13293</v>
      </c>
      <c r="AF173" s="955" t="s">
        <v>13294</v>
      </c>
      <c r="AG173" s="963" t="s">
        <v>13295</v>
      </c>
      <c r="AH173" s="955"/>
      <c r="AI173" s="955"/>
    </row>
    <row r="174" spans="1:35" ht="14.25" customHeight="1">
      <c r="A174" s="954" t="s">
        <v>13296</v>
      </c>
      <c r="B174" s="955" t="s">
        <v>3915</v>
      </c>
      <c r="C174" s="955" t="s">
        <v>2877</v>
      </c>
      <c r="D174" s="955" t="s">
        <v>11945</v>
      </c>
      <c r="E174" s="956">
        <v>3204821421</v>
      </c>
      <c r="F174" s="955"/>
      <c r="G174" s="960" t="s">
        <v>13297</v>
      </c>
      <c r="H174" s="955"/>
      <c r="I174" s="957">
        <v>1</v>
      </c>
      <c r="J174" s="961">
        <v>1.5299999999999999E-2</v>
      </c>
      <c r="K174" s="955"/>
      <c r="L174" s="955" t="s">
        <v>13298</v>
      </c>
      <c r="M174" s="955"/>
      <c r="N174" s="955" t="s">
        <v>11947</v>
      </c>
      <c r="O174" s="955"/>
      <c r="P174" s="955"/>
      <c r="Q174" s="955"/>
      <c r="R174" s="955"/>
      <c r="S174" s="955"/>
      <c r="T174" s="955"/>
      <c r="U174" s="955" t="s">
        <v>1228</v>
      </c>
      <c r="V174" s="973">
        <v>60445</v>
      </c>
      <c r="W174" s="955"/>
      <c r="X174" s="955" t="s">
        <v>13299</v>
      </c>
      <c r="Y174" s="955" t="s">
        <v>13299</v>
      </c>
      <c r="Z174" s="955"/>
      <c r="AA174" s="955" t="s">
        <v>13300</v>
      </c>
      <c r="AB174" s="955" t="s">
        <v>13301</v>
      </c>
      <c r="AC174" s="955" t="s">
        <v>13302</v>
      </c>
      <c r="AD174" s="955" t="s">
        <v>13303</v>
      </c>
      <c r="AE174" s="955" t="s">
        <v>13304</v>
      </c>
      <c r="AF174" s="955" t="s">
        <v>13305</v>
      </c>
      <c r="AG174" s="963" t="s">
        <v>13306</v>
      </c>
      <c r="AH174" s="955"/>
      <c r="AI174" s="955"/>
    </row>
    <row r="175" spans="1:35" ht="14.25" customHeight="1">
      <c r="A175" s="954" t="s">
        <v>13307</v>
      </c>
      <c r="B175" s="955" t="s">
        <v>3890</v>
      </c>
      <c r="C175" s="955" t="s">
        <v>2877</v>
      </c>
      <c r="D175" s="955" t="s">
        <v>11945</v>
      </c>
      <c r="E175" s="956">
        <v>3204821232</v>
      </c>
      <c r="F175" s="955" t="s">
        <v>13308</v>
      </c>
      <c r="G175" s="956">
        <v>46</v>
      </c>
      <c r="H175" s="956"/>
      <c r="I175" s="957">
        <v>0.97</v>
      </c>
      <c r="J175" s="961">
        <v>6.0000000000000001E-3</v>
      </c>
      <c r="K175" s="956">
        <v>3</v>
      </c>
      <c r="L175" s="955" t="s">
        <v>2232</v>
      </c>
      <c r="M175" s="955"/>
      <c r="N175" s="955"/>
      <c r="O175" s="955"/>
      <c r="P175" s="955"/>
      <c r="Q175" s="955"/>
      <c r="R175" s="956">
        <v>350</v>
      </c>
      <c r="S175" s="955" t="s">
        <v>13309</v>
      </c>
      <c r="T175" s="958"/>
      <c r="U175" s="958" t="s">
        <v>1228</v>
      </c>
      <c r="V175" s="959">
        <v>58276</v>
      </c>
      <c r="W175" s="955"/>
      <c r="X175" s="955" t="s">
        <v>13310</v>
      </c>
      <c r="Y175" s="955"/>
      <c r="Z175" s="955"/>
      <c r="AA175" s="955"/>
      <c r="AB175" s="955"/>
      <c r="AC175" s="955" t="s">
        <v>13311</v>
      </c>
      <c r="AD175" s="955" t="s">
        <v>13312</v>
      </c>
      <c r="AE175" s="955" t="s">
        <v>13313</v>
      </c>
      <c r="AF175" s="955" t="s">
        <v>13314</v>
      </c>
      <c r="AG175" s="963" t="s">
        <v>13315</v>
      </c>
      <c r="AH175" s="955"/>
      <c r="AI175" s="955"/>
    </row>
    <row r="176" spans="1:35" ht="14.25" customHeight="1">
      <c r="A176" s="954" t="s">
        <v>13316</v>
      </c>
      <c r="B176" s="955" t="s">
        <v>3895</v>
      </c>
      <c r="C176" s="955" t="s">
        <v>2877</v>
      </c>
      <c r="D176" s="955" t="s">
        <v>11963</v>
      </c>
      <c r="E176" s="956">
        <v>3204800422</v>
      </c>
      <c r="F176" s="955"/>
      <c r="G176" s="956">
        <v>13</v>
      </c>
      <c r="H176" s="956"/>
      <c r="I176" s="957">
        <v>1</v>
      </c>
      <c r="J176" s="965"/>
      <c r="K176" s="955"/>
      <c r="L176" s="955"/>
      <c r="M176" s="955"/>
      <c r="N176" s="955"/>
      <c r="O176" s="955"/>
      <c r="P176" s="955"/>
      <c r="Q176" s="955"/>
      <c r="R176" s="955"/>
      <c r="S176" s="955"/>
      <c r="T176" s="955"/>
      <c r="U176" s="955" t="s">
        <v>1228</v>
      </c>
      <c r="V176" s="972"/>
      <c r="W176" s="955"/>
      <c r="X176" s="955"/>
      <c r="Y176" s="955"/>
      <c r="Z176" s="955"/>
      <c r="AA176" s="955"/>
      <c r="AB176" s="955"/>
      <c r="AC176" s="955" t="s">
        <v>13317</v>
      </c>
      <c r="AD176" s="955" t="s">
        <v>13318</v>
      </c>
      <c r="AE176" s="955" t="s">
        <v>13313</v>
      </c>
      <c r="AF176" s="960" t="s">
        <v>13314</v>
      </c>
      <c r="AG176" s="955"/>
      <c r="AH176" s="955"/>
      <c r="AI176" s="955"/>
    </row>
    <row r="177" spans="1:35" ht="14.25" customHeight="1">
      <c r="A177" s="954" t="s">
        <v>13319</v>
      </c>
      <c r="B177" s="955" t="s">
        <v>3906</v>
      </c>
      <c r="C177" s="955" t="s">
        <v>2877</v>
      </c>
      <c r="D177" s="955" t="s">
        <v>11945</v>
      </c>
      <c r="E177" s="956">
        <v>3204811229</v>
      </c>
      <c r="F177" s="955" t="s">
        <v>13320</v>
      </c>
      <c r="G177" s="956">
        <v>16</v>
      </c>
      <c r="H177" s="956"/>
      <c r="I177" s="957">
        <v>0.84</v>
      </c>
      <c r="J177" s="965"/>
      <c r="K177" s="956">
        <v>3</v>
      </c>
      <c r="L177" s="955" t="s">
        <v>2232</v>
      </c>
      <c r="M177" s="955"/>
      <c r="N177" s="955" t="s">
        <v>11947</v>
      </c>
      <c r="O177" s="955"/>
      <c r="P177" s="955"/>
      <c r="Q177" s="955"/>
      <c r="R177" s="956">
        <v>100</v>
      </c>
      <c r="S177" s="955" t="s">
        <v>13321</v>
      </c>
      <c r="T177" s="958"/>
      <c r="U177" s="958" t="s">
        <v>1228</v>
      </c>
      <c r="V177" s="959">
        <v>54725</v>
      </c>
      <c r="W177" s="955"/>
      <c r="X177" s="955"/>
      <c r="Y177" s="955"/>
      <c r="Z177" s="955"/>
      <c r="AA177" s="955"/>
      <c r="AB177" s="955"/>
      <c r="AC177" s="955" t="s">
        <v>13322</v>
      </c>
      <c r="AD177" s="955" t="s">
        <v>13323</v>
      </c>
      <c r="AE177" s="955" t="s">
        <v>13324</v>
      </c>
      <c r="AF177" s="955" t="s">
        <v>13325</v>
      </c>
      <c r="AG177" s="960" t="s">
        <v>13326</v>
      </c>
      <c r="AH177" s="955"/>
      <c r="AI177" s="955"/>
    </row>
    <row r="178" spans="1:35" ht="14.25" customHeight="1">
      <c r="A178" s="954" t="s">
        <v>13327</v>
      </c>
      <c r="B178" s="955" t="s">
        <v>3900</v>
      </c>
      <c r="C178" s="955" t="s">
        <v>2877</v>
      </c>
      <c r="D178" s="955" t="s">
        <v>11945</v>
      </c>
      <c r="E178" s="956">
        <v>3204821236</v>
      </c>
      <c r="F178" s="955" t="s">
        <v>13328</v>
      </c>
      <c r="G178" s="956">
        <v>7</v>
      </c>
      <c r="H178" s="956"/>
      <c r="I178" s="957">
        <v>0.92</v>
      </c>
      <c r="J178" s="961">
        <v>0.124</v>
      </c>
      <c r="K178" s="956">
        <v>3</v>
      </c>
      <c r="L178" s="955"/>
      <c r="M178" s="955"/>
      <c r="N178" s="955" t="s">
        <v>12047</v>
      </c>
      <c r="O178" s="955"/>
      <c r="P178" s="955"/>
      <c r="Q178" s="955"/>
      <c r="R178" s="956">
        <v>78</v>
      </c>
      <c r="S178" s="955" t="s">
        <v>13329</v>
      </c>
      <c r="T178" s="958"/>
      <c r="U178" s="958"/>
      <c r="V178" s="959">
        <v>52200</v>
      </c>
      <c r="W178" s="955"/>
      <c r="X178" s="955"/>
      <c r="Y178" s="955"/>
      <c r="Z178" s="955"/>
      <c r="AA178" s="955"/>
      <c r="AB178" s="955"/>
      <c r="AC178" s="955" t="s">
        <v>13330</v>
      </c>
      <c r="AD178" s="955" t="s">
        <v>13331</v>
      </c>
      <c r="AE178" s="955" t="s">
        <v>13332</v>
      </c>
      <c r="AF178" s="955" t="s">
        <v>13333</v>
      </c>
      <c r="AG178" s="963" t="s">
        <v>13334</v>
      </c>
      <c r="AH178" s="955"/>
      <c r="AI178" s="955"/>
    </row>
    <row r="179" spans="1:35" ht="14.25" customHeight="1">
      <c r="A179" s="954" t="s">
        <v>13335</v>
      </c>
      <c r="B179" s="955" t="s">
        <v>3897</v>
      </c>
      <c r="C179" s="955" t="s">
        <v>2877</v>
      </c>
      <c r="D179" s="955"/>
      <c r="E179" s="956">
        <v>3204821370</v>
      </c>
      <c r="F179" s="955"/>
      <c r="G179" s="955"/>
      <c r="H179" s="955"/>
      <c r="I179" s="957">
        <v>0.76</v>
      </c>
      <c r="J179" s="955"/>
      <c r="K179" s="955"/>
      <c r="L179" s="955"/>
      <c r="M179" s="955"/>
      <c r="N179" s="955"/>
      <c r="O179" s="955"/>
      <c r="P179" s="955"/>
      <c r="Q179" s="955"/>
      <c r="R179" s="955"/>
      <c r="S179" s="955"/>
      <c r="T179" s="955"/>
      <c r="U179" s="955"/>
      <c r="V179" s="955"/>
      <c r="W179" s="955"/>
      <c r="X179" s="955"/>
      <c r="Y179" s="955"/>
      <c r="Z179" s="955"/>
      <c r="AA179" s="955"/>
      <c r="AB179" s="955"/>
      <c r="AC179" s="955" t="s">
        <v>13336</v>
      </c>
      <c r="AD179" s="955" t="s">
        <v>13337</v>
      </c>
      <c r="AE179" s="955" t="s">
        <v>13338</v>
      </c>
      <c r="AF179" s="955" t="s">
        <v>13337</v>
      </c>
      <c r="AG179" s="960" t="s">
        <v>13339</v>
      </c>
      <c r="AH179" s="955"/>
      <c r="AI179" s="955"/>
    </row>
    <row r="180" spans="1:35" ht="14.25" customHeight="1">
      <c r="A180" s="954" t="s">
        <v>13340</v>
      </c>
      <c r="B180" s="955" t="s">
        <v>3912</v>
      </c>
      <c r="C180" s="955" t="s">
        <v>2877</v>
      </c>
      <c r="D180" s="955" t="s">
        <v>11945</v>
      </c>
      <c r="E180" s="956">
        <v>3204811234</v>
      </c>
      <c r="F180" s="955"/>
      <c r="G180" s="955"/>
      <c r="H180" s="955"/>
      <c r="I180" s="957">
        <v>0.72</v>
      </c>
      <c r="J180" s="955"/>
      <c r="K180" s="955"/>
      <c r="L180" s="955"/>
      <c r="M180" s="955"/>
      <c r="N180" s="955"/>
      <c r="O180" s="955"/>
      <c r="P180" s="955"/>
      <c r="Q180" s="955"/>
      <c r="R180" s="955"/>
      <c r="S180" s="955"/>
      <c r="T180" s="955"/>
      <c r="U180" s="976"/>
      <c r="V180" s="976"/>
      <c r="W180" s="955"/>
      <c r="X180" s="955"/>
      <c r="Y180" s="955"/>
      <c r="Z180" s="955"/>
      <c r="AA180" s="955"/>
      <c r="AB180" s="955"/>
      <c r="AC180" s="955" t="s">
        <v>13341</v>
      </c>
      <c r="AD180" s="955" t="s">
        <v>13342</v>
      </c>
      <c r="AE180" s="955" t="s">
        <v>13343</v>
      </c>
      <c r="AF180" s="955" t="s">
        <v>13344</v>
      </c>
      <c r="AG180" s="963" t="s">
        <v>13345</v>
      </c>
      <c r="AH180" s="955"/>
      <c r="AI180" s="955"/>
    </row>
    <row r="181" spans="1:35" ht="14.25" customHeight="1">
      <c r="A181" s="954" t="s">
        <v>13346</v>
      </c>
      <c r="B181" s="955" t="s">
        <v>3893</v>
      </c>
      <c r="C181" s="955" t="s">
        <v>2877</v>
      </c>
      <c r="D181" s="955" t="s">
        <v>11945</v>
      </c>
      <c r="E181" s="956">
        <v>3204821260</v>
      </c>
      <c r="F181" s="955" t="s">
        <v>13347</v>
      </c>
      <c r="G181" s="956">
        <v>8</v>
      </c>
      <c r="H181" s="956"/>
      <c r="I181" s="957">
        <v>0.88</v>
      </c>
      <c r="J181" s="961">
        <v>0.16500000000000001</v>
      </c>
      <c r="K181" s="956">
        <v>3</v>
      </c>
      <c r="L181" s="955"/>
      <c r="M181" s="955"/>
      <c r="N181" s="955" t="s">
        <v>12539</v>
      </c>
      <c r="O181" s="955"/>
      <c r="P181" s="955"/>
      <c r="Q181" s="955"/>
      <c r="R181" s="956">
        <v>96</v>
      </c>
      <c r="S181" s="955" t="s">
        <v>13348</v>
      </c>
      <c r="T181" s="958"/>
      <c r="U181" s="958" t="s">
        <v>1228</v>
      </c>
      <c r="V181" s="959">
        <v>55536</v>
      </c>
      <c r="W181" s="955"/>
      <c r="X181" s="955" t="s">
        <v>13349</v>
      </c>
      <c r="Y181" s="955"/>
      <c r="Z181" s="955"/>
      <c r="AA181" s="955" t="s">
        <v>13350</v>
      </c>
      <c r="AB181" s="955"/>
      <c r="AC181" s="955" t="s">
        <v>13351</v>
      </c>
      <c r="AD181" s="955" t="s">
        <v>13352</v>
      </c>
      <c r="AE181" s="955" t="s">
        <v>13353</v>
      </c>
      <c r="AF181" s="955" t="s">
        <v>13354</v>
      </c>
      <c r="AG181" s="963" t="s">
        <v>13355</v>
      </c>
      <c r="AH181" s="955"/>
      <c r="AI181" s="955"/>
    </row>
    <row r="182" spans="1:35" ht="14.25" customHeight="1">
      <c r="A182" s="954" t="s">
        <v>13356</v>
      </c>
      <c r="B182" s="955" t="s">
        <v>3890</v>
      </c>
      <c r="C182" s="955" t="s">
        <v>2877</v>
      </c>
      <c r="D182" s="955" t="s">
        <v>11945</v>
      </c>
      <c r="E182" s="956">
        <v>3204821233</v>
      </c>
      <c r="F182" s="955" t="s">
        <v>13357</v>
      </c>
      <c r="G182" s="956">
        <v>24</v>
      </c>
      <c r="H182" s="956"/>
      <c r="I182" s="957">
        <v>0.86</v>
      </c>
      <c r="J182" s="961">
        <v>0.1</v>
      </c>
      <c r="K182" s="956">
        <v>3</v>
      </c>
      <c r="L182" s="955"/>
      <c r="M182" s="955"/>
      <c r="N182" s="955"/>
      <c r="O182" s="955"/>
      <c r="P182" s="955"/>
      <c r="Q182" s="955"/>
      <c r="R182" s="956">
        <v>245</v>
      </c>
      <c r="S182" s="955" t="s">
        <v>13358</v>
      </c>
      <c r="T182" s="958"/>
      <c r="U182" s="958" t="s">
        <v>1228</v>
      </c>
      <c r="V182" s="959">
        <v>58275</v>
      </c>
      <c r="W182" s="955"/>
      <c r="X182" s="955" t="s">
        <v>13359</v>
      </c>
      <c r="Y182" s="955"/>
      <c r="Z182" s="955"/>
      <c r="AA182" s="955"/>
      <c r="AB182" s="955"/>
      <c r="AC182" s="955" t="s">
        <v>13360</v>
      </c>
      <c r="AD182" s="955" t="s">
        <v>13361</v>
      </c>
      <c r="AE182" s="955" t="s">
        <v>13362</v>
      </c>
      <c r="AF182" s="955" t="s">
        <v>13361</v>
      </c>
      <c r="AG182" s="964" t="s">
        <v>13363</v>
      </c>
      <c r="AH182" s="955"/>
      <c r="AI182" s="955"/>
    </row>
    <row r="183" spans="1:35" ht="14.25" customHeight="1">
      <c r="A183" s="954" t="s">
        <v>13364</v>
      </c>
      <c r="B183" s="955" t="s">
        <v>3895</v>
      </c>
      <c r="C183" s="955" t="s">
        <v>2877</v>
      </c>
      <c r="D183" s="955"/>
      <c r="E183" s="956">
        <v>3204821235</v>
      </c>
      <c r="F183" s="955"/>
      <c r="G183" s="955"/>
      <c r="H183" s="955"/>
      <c r="I183" s="957">
        <v>0.9</v>
      </c>
      <c r="J183" s="955"/>
      <c r="K183" s="956">
        <v>3</v>
      </c>
      <c r="L183" s="955"/>
      <c r="M183" s="955"/>
      <c r="N183" s="955"/>
      <c r="O183" s="955"/>
      <c r="P183" s="955"/>
      <c r="Q183" s="955"/>
      <c r="R183" s="955"/>
      <c r="S183" s="955"/>
      <c r="T183" s="958"/>
      <c r="U183" s="958" t="s">
        <v>2232</v>
      </c>
      <c r="V183" s="958"/>
      <c r="W183" s="955"/>
      <c r="X183" s="955"/>
      <c r="Y183" s="955"/>
      <c r="Z183" s="955"/>
      <c r="AA183" s="955"/>
      <c r="AB183" s="955"/>
      <c r="AC183" s="955" t="s">
        <v>13365</v>
      </c>
      <c r="AD183" s="955" t="s">
        <v>13366</v>
      </c>
      <c r="AE183" s="955" t="s">
        <v>13367</v>
      </c>
      <c r="AF183" s="955" t="s">
        <v>13368</v>
      </c>
      <c r="AG183" s="966" t="s">
        <v>13369</v>
      </c>
      <c r="AH183" s="955"/>
      <c r="AI183" s="955"/>
    </row>
    <row r="184" spans="1:35" ht="14.25" customHeight="1">
      <c r="A184" s="954" t="s">
        <v>13370</v>
      </c>
      <c r="B184" s="955" t="s">
        <v>3909</v>
      </c>
      <c r="C184" s="955" t="s">
        <v>2877</v>
      </c>
      <c r="D184" s="955" t="s">
        <v>11945</v>
      </c>
      <c r="E184" s="956">
        <v>3204811231</v>
      </c>
      <c r="F184" s="955" t="s">
        <v>13371</v>
      </c>
      <c r="G184" s="956">
        <v>14</v>
      </c>
      <c r="H184" s="956"/>
      <c r="I184" s="957">
        <v>0.81</v>
      </c>
      <c r="J184" s="961">
        <v>0.33600000000000002</v>
      </c>
      <c r="K184" s="956">
        <v>3</v>
      </c>
      <c r="L184" s="955"/>
      <c r="M184" s="955"/>
      <c r="N184" s="955" t="s">
        <v>11956</v>
      </c>
      <c r="O184" s="955" t="s">
        <v>12097</v>
      </c>
      <c r="P184" s="955"/>
      <c r="Q184" s="955"/>
      <c r="R184" s="956">
        <v>162</v>
      </c>
      <c r="S184" s="955" t="s">
        <v>13372</v>
      </c>
      <c r="T184" s="958"/>
      <c r="U184" s="958"/>
      <c r="V184" s="959">
        <v>56191</v>
      </c>
      <c r="W184" s="955"/>
      <c r="X184" s="955"/>
      <c r="Y184" s="955"/>
      <c r="Z184" s="955"/>
      <c r="AA184" s="955"/>
      <c r="AB184" s="955"/>
      <c r="AC184" s="955" t="s">
        <v>13373</v>
      </c>
      <c r="AD184" s="955" t="s">
        <v>13374</v>
      </c>
      <c r="AE184" s="955" t="s">
        <v>13375</v>
      </c>
      <c r="AF184" s="955" t="s">
        <v>13376</v>
      </c>
      <c r="AG184" s="964" t="s">
        <v>13377</v>
      </c>
      <c r="AH184" s="955"/>
      <c r="AI184" s="955"/>
    </row>
    <row r="185" spans="1:35" ht="14.25" customHeight="1">
      <c r="A185" s="954" t="s">
        <v>2947</v>
      </c>
      <c r="B185" s="955" t="s">
        <v>3902</v>
      </c>
      <c r="C185" s="955" t="s">
        <v>2877</v>
      </c>
      <c r="D185" s="955" t="s">
        <v>11963</v>
      </c>
      <c r="E185" s="956">
        <v>3204821230</v>
      </c>
      <c r="F185" s="955" t="s">
        <v>13378</v>
      </c>
      <c r="G185" s="956">
        <v>36</v>
      </c>
      <c r="H185" s="956"/>
      <c r="I185" s="957">
        <v>0.86</v>
      </c>
      <c r="J185" s="955"/>
      <c r="K185" s="956">
        <v>3</v>
      </c>
      <c r="L185" s="955" t="s">
        <v>2232</v>
      </c>
      <c r="M185" s="955"/>
      <c r="N185" s="955" t="s">
        <v>12047</v>
      </c>
      <c r="O185" s="955"/>
      <c r="P185" s="955"/>
      <c r="Q185" s="955"/>
      <c r="R185" s="956">
        <v>300</v>
      </c>
      <c r="S185" s="955" t="s">
        <v>13379</v>
      </c>
      <c r="T185" s="958"/>
      <c r="U185" s="958" t="s">
        <v>1228</v>
      </c>
      <c r="V185" s="959">
        <v>62207</v>
      </c>
      <c r="W185" s="955"/>
      <c r="X185" s="955" t="s">
        <v>13380</v>
      </c>
      <c r="Y185" s="955"/>
      <c r="Z185" s="955"/>
      <c r="AA185" s="955"/>
      <c r="AB185" s="955"/>
      <c r="AC185" s="955" t="s">
        <v>13381</v>
      </c>
      <c r="AD185" s="955"/>
      <c r="AE185" s="955" t="s">
        <v>13382</v>
      </c>
      <c r="AF185" s="955" t="s">
        <v>13383</v>
      </c>
      <c r="AG185" s="960" t="s">
        <v>13384</v>
      </c>
      <c r="AH185" s="955"/>
      <c r="AI185" s="955"/>
    </row>
    <row r="186" spans="1:35" ht="14.25" customHeight="1">
      <c r="A186" s="954" t="s">
        <v>13385</v>
      </c>
      <c r="B186" s="955" t="s">
        <v>3918</v>
      </c>
      <c r="C186" s="955" t="s">
        <v>2890</v>
      </c>
      <c r="D186" s="955" t="s">
        <v>11945</v>
      </c>
      <c r="E186" s="956">
        <v>3204921237</v>
      </c>
      <c r="F186" s="955" t="s">
        <v>13386</v>
      </c>
      <c r="G186" s="956">
        <v>20</v>
      </c>
      <c r="H186" s="956"/>
      <c r="I186" s="957">
        <v>0.96</v>
      </c>
      <c r="J186" s="961">
        <v>2.1000000000000001E-2</v>
      </c>
      <c r="K186" s="956">
        <v>3</v>
      </c>
      <c r="L186" s="955" t="s">
        <v>2232</v>
      </c>
      <c r="M186" s="955"/>
      <c r="N186" s="955" t="s">
        <v>12153</v>
      </c>
      <c r="O186" s="955"/>
      <c r="P186" s="955"/>
      <c r="Q186" s="955"/>
      <c r="R186" s="956">
        <v>150</v>
      </c>
      <c r="S186" s="955" t="s">
        <v>12949</v>
      </c>
      <c r="T186" s="958"/>
      <c r="U186" s="958" t="s">
        <v>1228</v>
      </c>
      <c r="V186" s="959">
        <v>58119</v>
      </c>
      <c r="W186" s="955"/>
      <c r="X186" s="955" t="s">
        <v>13387</v>
      </c>
      <c r="Y186" s="955"/>
      <c r="Z186" s="955"/>
      <c r="AA186" s="955"/>
      <c r="AB186" s="955"/>
      <c r="AC186" s="955" t="s">
        <v>13388</v>
      </c>
      <c r="AD186" s="955" t="s">
        <v>13389</v>
      </c>
      <c r="AE186" s="955" t="s">
        <v>13390</v>
      </c>
      <c r="AF186" s="955" t="s">
        <v>13391</v>
      </c>
      <c r="AG186" s="960" t="s">
        <v>13392</v>
      </c>
      <c r="AH186" s="955"/>
      <c r="AI186" s="955"/>
    </row>
    <row r="187" spans="1:35" ht="14.25" customHeight="1">
      <c r="A187" s="954" t="s">
        <v>13393</v>
      </c>
      <c r="B187" s="955" t="s">
        <v>3937</v>
      </c>
      <c r="C187" s="955" t="s">
        <v>2898</v>
      </c>
      <c r="D187" s="955" t="s">
        <v>11945</v>
      </c>
      <c r="E187" s="956">
        <v>3205011238</v>
      </c>
      <c r="F187" s="955"/>
      <c r="G187" s="955"/>
      <c r="H187" s="955"/>
      <c r="I187" s="957">
        <v>0.85</v>
      </c>
      <c r="J187" s="955"/>
      <c r="K187" s="955">
        <v>3</v>
      </c>
      <c r="L187" s="955" t="s">
        <v>2232</v>
      </c>
      <c r="M187" s="955"/>
      <c r="N187" s="955"/>
      <c r="O187" s="955"/>
      <c r="P187" s="955"/>
      <c r="Q187" s="955"/>
      <c r="R187" s="955"/>
      <c r="S187" s="955"/>
      <c r="T187" s="955"/>
      <c r="U187" s="976"/>
      <c r="V187" s="976">
        <v>59157</v>
      </c>
      <c r="W187" s="955"/>
      <c r="X187" s="955" t="s">
        <v>13394</v>
      </c>
      <c r="Y187" s="955"/>
      <c r="Z187" s="955"/>
      <c r="AA187" s="955"/>
      <c r="AB187" s="955"/>
      <c r="AC187" s="955" t="s">
        <v>13395</v>
      </c>
      <c r="AD187" s="955" t="s">
        <v>13396</v>
      </c>
      <c r="AE187" s="955" t="s">
        <v>13397</v>
      </c>
      <c r="AF187" s="955" t="s">
        <v>13398</v>
      </c>
      <c r="AG187" s="964" t="s">
        <v>13399</v>
      </c>
      <c r="AH187" s="955"/>
      <c r="AI187" s="955"/>
    </row>
    <row r="188" spans="1:35" ht="14.25" customHeight="1">
      <c r="A188" s="954" t="s">
        <v>13400</v>
      </c>
      <c r="B188" s="955" t="s">
        <v>3930</v>
      </c>
      <c r="C188" s="955" t="s">
        <v>2892</v>
      </c>
      <c r="D188" s="955" t="s">
        <v>11945</v>
      </c>
      <c r="E188" s="956">
        <v>3205100427</v>
      </c>
      <c r="F188" s="955" t="s">
        <v>13401</v>
      </c>
      <c r="G188" s="956">
        <v>13</v>
      </c>
      <c r="H188" s="956"/>
      <c r="I188" s="957">
        <v>0.53</v>
      </c>
      <c r="J188" s="961">
        <v>0.23400000000000001</v>
      </c>
      <c r="K188" s="956">
        <v>3</v>
      </c>
      <c r="L188" s="955" t="s">
        <v>2232</v>
      </c>
      <c r="M188" s="955"/>
      <c r="N188" s="955" t="s">
        <v>12390</v>
      </c>
      <c r="O188" s="955" t="s">
        <v>12097</v>
      </c>
      <c r="P188" s="955"/>
      <c r="Q188" s="955"/>
      <c r="R188" s="956">
        <v>96</v>
      </c>
      <c r="S188" s="955" t="s">
        <v>13402</v>
      </c>
      <c r="T188" s="958"/>
      <c r="U188" s="958"/>
      <c r="V188" s="959">
        <v>54325</v>
      </c>
      <c r="W188" s="955"/>
      <c r="X188" s="955" t="s">
        <v>13403</v>
      </c>
      <c r="Y188" s="955"/>
      <c r="Z188" s="955"/>
      <c r="AA188" s="955" t="s">
        <v>13404</v>
      </c>
      <c r="AB188" s="955"/>
      <c r="AC188" s="955" t="s">
        <v>13405</v>
      </c>
      <c r="AD188" s="955"/>
      <c r="AE188" s="955" t="s">
        <v>13406</v>
      </c>
      <c r="AF188" s="955" t="s">
        <v>13407</v>
      </c>
      <c r="AG188" s="963" t="s">
        <v>13408</v>
      </c>
      <c r="AH188" s="955"/>
      <c r="AI188" s="955"/>
    </row>
    <row r="189" spans="1:35" ht="14.25" customHeight="1">
      <c r="A189" s="954" t="s">
        <v>13409</v>
      </c>
      <c r="B189" s="955" t="s">
        <v>3927</v>
      </c>
      <c r="C189" s="955" t="s">
        <v>2892</v>
      </c>
      <c r="D189" s="955" t="s">
        <v>11945</v>
      </c>
      <c r="E189" s="956">
        <v>3205121240</v>
      </c>
      <c r="F189" s="955" t="s">
        <v>13410</v>
      </c>
      <c r="G189" s="956">
        <v>22</v>
      </c>
      <c r="H189" s="956"/>
      <c r="I189" s="957">
        <v>0.82</v>
      </c>
      <c r="J189" s="961">
        <v>8.1000000000000003E-2</v>
      </c>
      <c r="K189" s="956">
        <v>3</v>
      </c>
      <c r="L189" s="955"/>
      <c r="M189" s="955"/>
      <c r="N189" s="955" t="s">
        <v>12153</v>
      </c>
      <c r="O189" s="955" t="s">
        <v>12153</v>
      </c>
      <c r="P189" s="955"/>
      <c r="Q189" s="955"/>
      <c r="R189" s="956">
        <v>242</v>
      </c>
      <c r="S189" s="955" t="s">
        <v>13411</v>
      </c>
      <c r="T189" s="958"/>
      <c r="U189" s="958" t="s">
        <v>1228</v>
      </c>
      <c r="V189" s="959">
        <v>54417</v>
      </c>
      <c r="W189" s="963" t="s">
        <v>13412</v>
      </c>
      <c r="X189" s="955"/>
      <c r="Y189" s="955"/>
      <c r="Z189" s="955"/>
      <c r="AA189" s="955"/>
      <c r="AB189" s="955"/>
      <c r="AC189" s="955" t="s">
        <v>13413</v>
      </c>
      <c r="AD189" s="955" t="s">
        <v>13414</v>
      </c>
      <c r="AE189" s="955" t="s">
        <v>13415</v>
      </c>
      <c r="AF189" s="955" t="s">
        <v>13416</v>
      </c>
      <c r="AG189" s="964" t="s">
        <v>13417</v>
      </c>
      <c r="AH189" s="955"/>
      <c r="AI189" s="955"/>
    </row>
    <row r="190" spans="1:35" ht="14.25" customHeight="1">
      <c r="A190" s="954" t="s">
        <v>13418</v>
      </c>
      <c r="B190" s="955" t="s">
        <v>13419</v>
      </c>
      <c r="C190" s="955" t="s">
        <v>2892</v>
      </c>
      <c r="D190" s="955" t="s">
        <v>12130</v>
      </c>
      <c r="E190" s="956">
        <v>3205121399</v>
      </c>
      <c r="F190" s="955" t="s">
        <v>13420</v>
      </c>
      <c r="G190" s="955"/>
      <c r="H190" s="955"/>
      <c r="I190" s="957">
        <v>0.89</v>
      </c>
      <c r="J190" s="961">
        <v>9.2999999999999999E-2</v>
      </c>
      <c r="K190" s="956">
        <v>3</v>
      </c>
      <c r="L190" s="955" t="s">
        <v>2232</v>
      </c>
      <c r="M190" s="955"/>
      <c r="N190" s="955"/>
      <c r="O190" s="955"/>
      <c r="P190" s="955"/>
      <c r="Q190" s="955"/>
      <c r="R190" s="956">
        <v>160</v>
      </c>
      <c r="S190" s="955" t="s">
        <v>11999</v>
      </c>
      <c r="T190" s="958"/>
      <c r="U190" s="958" t="s">
        <v>2232</v>
      </c>
      <c r="V190" s="959">
        <v>60572</v>
      </c>
      <c r="W190" s="955"/>
      <c r="X190" s="955" t="s">
        <v>13421</v>
      </c>
      <c r="Y190" s="955"/>
      <c r="Z190" s="955"/>
      <c r="AA190" s="955"/>
      <c r="AB190" s="955"/>
      <c r="AC190" s="955" t="s">
        <v>13422</v>
      </c>
      <c r="AD190" s="955" t="s">
        <v>13423</v>
      </c>
      <c r="AE190" s="955" t="s">
        <v>13424</v>
      </c>
      <c r="AF190" s="955" t="s">
        <v>13425</v>
      </c>
      <c r="AG190" s="963" t="s">
        <v>13426</v>
      </c>
      <c r="AH190" s="955"/>
      <c r="AI190" s="955"/>
    </row>
    <row r="191" spans="1:35" ht="14.25" customHeight="1">
      <c r="A191" s="954" t="s">
        <v>13427</v>
      </c>
      <c r="B191" s="955" t="s">
        <v>3932</v>
      </c>
      <c r="C191" s="955" t="s">
        <v>2892</v>
      </c>
      <c r="D191" s="955" t="s">
        <v>11945</v>
      </c>
      <c r="E191" s="956">
        <v>3205111239</v>
      </c>
      <c r="F191" s="955" t="s">
        <v>13428</v>
      </c>
      <c r="G191" s="960" t="s">
        <v>13429</v>
      </c>
      <c r="H191" s="955"/>
      <c r="I191" s="957">
        <v>1</v>
      </c>
      <c r="J191" s="961">
        <v>2.8000000000000001E-2</v>
      </c>
      <c r="K191" s="956">
        <v>3</v>
      </c>
      <c r="L191" s="955"/>
      <c r="M191" s="955"/>
      <c r="N191" s="955" t="s">
        <v>12359</v>
      </c>
      <c r="O191" s="955"/>
      <c r="P191" s="955"/>
      <c r="Q191" s="955"/>
      <c r="R191" s="956">
        <v>272</v>
      </c>
      <c r="S191" s="955" t="s">
        <v>13430</v>
      </c>
      <c r="T191" s="958"/>
      <c r="U191" s="958" t="s">
        <v>1228</v>
      </c>
      <c r="V191" s="959">
        <v>57195</v>
      </c>
      <c r="W191" s="955"/>
      <c r="X191" s="955" t="s">
        <v>13431</v>
      </c>
      <c r="Y191" s="955" t="s">
        <v>13432</v>
      </c>
      <c r="Z191" s="955"/>
      <c r="AA191" s="955"/>
      <c r="AB191" s="955"/>
      <c r="AC191" s="955" t="s">
        <v>13433</v>
      </c>
      <c r="AD191" s="955" t="s">
        <v>13434</v>
      </c>
      <c r="AE191" s="955" t="s">
        <v>13435</v>
      </c>
      <c r="AF191" s="955" t="s">
        <v>13436</v>
      </c>
      <c r="AG191" s="963" t="s">
        <v>13437</v>
      </c>
      <c r="AH191" s="955"/>
      <c r="AI191" s="955"/>
    </row>
    <row r="192" spans="1:35" ht="14.25" customHeight="1">
      <c r="A192" s="954" t="s">
        <v>13438</v>
      </c>
      <c r="B192" s="955" t="s">
        <v>3921</v>
      </c>
      <c r="C192" s="955" t="s">
        <v>2892</v>
      </c>
      <c r="D192" s="955" t="s">
        <v>11945</v>
      </c>
      <c r="E192" s="956">
        <v>3205121241</v>
      </c>
      <c r="F192" s="955" t="s">
        <v>13439</v>
      </c>
      <c r="G192" s="956">
        <v>16</v>
      </c>
      <c r="H192" s="956"/>
      <c r="I192" s="957">
        <v>0.87</v>
      </c>
      <c r="J192" s="961">
        <v>9.2999999999999999E-2</v>
      </c>
      <c r="K192" s="956">
        <v>3</v>
      </c>
      <c r="L192" s="955" t="s">
        <v>1228</v>
      </c>
      <c r="M192" s="955"/>
      <c r="N192" s="955" t="s">
        <v>11947</v>
      </c>
      <c r="O192" s="955"/>
      <c r="P192" s="955"/>
      <c r="Q192" s="955"/>
      <c r="R192" s="956">
        <v>220</v>
      </c>
      <c r="S192" s="955" t="s">
        <v>12218</v>
      </c>
      <c r="T192" s="958"/>
      <c r="U192" s="958"/>
      <c r="V192" s="959">
        <v>55089</v>
      </c>
      <c r="W192" s="955"/>
      <c r="X192" s="955" t="s">
        <v>13440</v>
      </c>
      <c r="Y192" s="955"/>
      <c r="Z192" s="955"/>
      <c r="AA192" s="955"/>
      <c r="AB192" s="955"/>
      <c r="AC192" s="955" t="s">
        <v>13441</v>
      </c>
      <c r="AD192" s="955" t="s">
        <v>13442</v>
      </c>
      <c r="AE192" s="955" t="s">
        <v>13443</v>
      </c>
      <c r="AF192" s="955" t="s">
        <v>13444</v>
      </c>
      <c r="AG192" s="964" t="s">
        <v>13445</v>
      </c>
      <c r="AH192" s="955"/>
      <c r="AI192" s="955"/>
    </row>
    <row r="193" spans="1:35" ht="14.25" customHeight="1">
      <c r="A193" s="954" t="s">
        <v>13446</v>
      </c>
      <c r="B193" s="955" t="s">
        <v>3940</v>
      </c>
      <c r="C193" s="955" t="s">
        <v>2900</v>
      </c>
      <c r="D193" s="955" t="s">
        <v>11963</v>
      </c>
      <c r="E193" s="956">
        <v>3205421358</v>
      </c>
      <c r="F193" s="955" t="s">
        <v>13447</v>
      </c>
      <c r="G193" s="956">
        <v>43</v>
      </c>
      <c r="H193" s="956"/>
      <c r="I193" s="957">
        <v>0.95</v>
      </c>
      <c r="J193" s="957">
        <v>0</v>
      </c>
      <c r="K193" s="956">
        <v>3</v>
      </c>
      <c r="L193" s="955"/>
      <c r="M193" s="955"/>
      <c r="N193" s="955"/>
      <c r="O193" s="955"/>
      <c r="P193" s="955"/>
      <c r="Q193" s="955"/>
      <c r="R193" s="955"/>
      <c r="S193" s="955" t="s">
        <v>13448</v>
      </c>
      <c r="T193" s="958"/>
      <c r="U193" s="958" t="s">
        <v>1228</v>
      </c>
      <c r="V193" s="959">
        <v>58224</v>
      </c>
      <c r="W193" s="955"/>
      <c r="X193" s="955" t="s">
        <v>13449</v>
      </c>
      <c r="Y193" s="955" t="s">
        <v>13450</v>
      </c>
      <c r="Z193" s="955"/>
      <c r="AA193" s="955"/>
      <c r="AB193" s="955"/>
      <c r="AC193" s="960" t="s">
        <v>13451</v>
      </c>
      <c r="AD193" s="955"/>
      <c r="AE193" s="955"/>
      <c r="AF193" s="955"/>
      <c r="AG193" s="967" t="s">
        <v>13452</v>
      </c>
      <c r="AH193" s="960" t="s">
        <v>13453</v>
      </c>
      <c r="AI193" s="955"/>
    </row>
    <row r="194" spans="1:35" ht="14.25" customHeight="1">
      <c r="A194" s="954" t="s">
        <v>13454</v>
      </c>
      <c r="B194" s="955" t="s">
        <v>3873</v>
      </c>
      <c r="C194" s="955" t="s">
        <v>2906</v>
      </c>
      <c r="D194" s="955" t="s">
        <v>12130</v>
      </c>
      <c r="E194" s="956">
        <v>3205521243</v>
      </c>
      <c r="F194" s="955" t="s">
        <v>13455</v>
      </c>
      <c r="G194" s="956">
        <v>7</v>
      </c>
      <c r="H194" s="956"/>
      <c r="I194" s="957">
        <v>0.9</v>
      </c>
      <c r="J194" s="961">
        <v>0.55300000000000005</v>
      </c>
      <c r="K194" s="956">
        <v>3</v>
      </c>
      <c r="L194" s="955"/>
      <c r="M194" s="955"/>
      <c r="N194" s="955" t="s">
        <v>11947</v>
      </c>
      <c r="O194" s="955" t="s">
        <v>11947</v>
      </c>
      <c r="P194" s="955"/>
      <c r="Q194" s="955"/>
      <c r="R194" s="956">
        <v>62</v>
      </c>
      <c r="S194" s="955" t="s">
        <v>13456</v>
      </c>
      <c r="T194" s="958"/>
      <c r="U194" s="958"/>
      <c r="V194" s="959">
        <v>51237</v>
      </c>
      <c r="W194" s="955"/>
      <c r="X194" s="955"/>
      <c r="Y194" s="955"/>
      <c r="Z194" s="955"/>
      <c r="AA194" s="955"/>
      <c r="AB194" s="955"/>
      <c r="AC194" s="955" t="s">
        <v>13457</v>
      </c>
      <c r="AD194" s="955" t="s">
        <v>13458</v>
      </c>
      <c r="AE194" s="955" t="s">
        <v>13459</v>
      </c>
      <c r="AF194" s="955" t="s">
        <v>13460</v>
      </c>
      <c r="AG194" s="960" t="s">
        <v>13461</v>
      </c>
      <c r="AH194" s="955"/>
      <c r="AI194" s="955"/>
    </row>
    <row r="195" spans="1:35" ht="14.25" customHeight="1">
      <c r="A195" s="954" t="s">
        <v>13462</v>
      </c>
      <c r="B195" s="955" t="s">
        <v>3873</v>
      </c>
      <c r="C195" s="955" t="s">
        <v>2906</v>
      </c>
      <c r="D195" s="955" t="s">
        <v>11945</v>
      </c>
      <c r="E195" s="956">
        <v>3205521380</v>
      </c>
      <c r="F195" s="955" t="s">
        <v>13463</v>
      </c>
      <c r="G195" s="956">
        <v>6</v>
      </c>
      <c r="H195" s="956"/>
      <c r="I195" s="957">
        <v>0.9</v>
      </c>
      <c r="J195" s="965"/>
      <c r="K195" s="956">
        <v>3</v>
      </c>
      <c r="L195" s="955"/>
      <c r="M195" s="955"/>
      <c r="N195" s="955" t="s">
        <v>12047</v>
      </c>
      <c r="O195" s="955" t="s">
        <v>12047</v>
      </c>
      <c r="P195" s="955"/>
      <c r="Q195" s="955"/>
      <c r="R195" s="956">
        <v>44</v>
      </c>
      <c r="S195" s="955" t="s">
        <v>13464</v>
      </c>
      <c r="T195" s="958"/>
      <c r="U195" s="958"/>
      <c r="V195" s="959">
        <v>52000</v>
      </c>
      <c r="W195" s="955"/>
      <c r="X195" s="955"/>
      <c r="Y195" s="955"/>
      <c r="Z195" s="955"/>
      <c r="AA195" s="955"/>
      <c r="AB195" s="955"/>
      <c r="AC195" s="955" t="s">
        <v>13465</v>
      </c>
      <c r="AD195" s="955" t="s">
        <v>13466</v>
      </c>
      <c r="AE195" s="955" t="s">
        <v>13467</v>
      </c>
      <c r="AF195" s="955" t="s">
        <v>13468</v>
      </c>
      <c r="AG195" s="960" t="s">
        <v>13469</v>
      </c>
      <c r="AH195" s="955"/>
      <c r="AI195" s="955"/>
    </row>
    <row r="196" spans="1:35" ht="14.25" customHeight="1">
      <c r="A196" s="954" t="s">
        <v>13462</v>
      </c>
      <c r="B196" s="955" t="s">
        <v>8773</v>
      </c>
      <c r="C196" s="955" t="s">
        <v>2906</v>
      </c>
      <c r="D196" s="955" t="s">
        <v>11945</v>
      </c>
      <c r="E196" s="956">
        <v>3205511245</v>
      </c>
      <c r="F196" s="955" t="s">
        <v>13470</v>
      </c>
      <c r="G196" s="956">
        <v>6</v>
      </c>
      <c r="H196" s="956"/>
      <c r="I196" s="957">
        <v>0.57999999999999996</v>
      </c>
      <c r="J196" s="955"/>
      <c r="K196" s="956">
        <v>3</v>
      </c>
      <c r="L196" s="955" t="s">
        <v>2232</v>
      </c>
      <c r="M196" s="955"/>
      <c r="N196" s="955"/>
      <c r="O196" s="955"/>
      <c r="P196" s="955"/>
      <c r="Q196" s="955"/>
      <c r="R196" s="956">
        <v>70</v>
      </c>
      <c r="S196" s="955" t="s">
        <v>13471</v>
      </c>
      <c r="T196" s="958"/>
      <c r="U196" s="958"/>
      <c r="V196" s="959">
        <v>54170</v>
      </c>
      <c r="W196" s="955"/>
      <c r="X196" s="955"/>
      <c r="Y196" s="955"/>
      <c r="Z196" s="955"/>
      <c r="AA196" s="955"/>
      <c r="AB196" s="955"/>
      <c r="AC196" s="955" t="s">
        <v>13472</v>
      </c>
      <c r="AD196" s="955" t="s">
        <v>13473</v>
      </c>
      <c r="AE196" s="955" t="s">
        <v>13474</v>
      </c>
      <c r="AF196" s="955" t="s">
        <v>13475</v>
      </c>
      <c r="AG196" s="960" t="s">
        <v>13476</v>
      </c>
      <c r="AH196" s="955"/>
      <c r="AI196" s="955"/>
    </row>
    <row r="197" spans="1:35" ht="14.25" customHeight="1">
      <c r="A197" s="954" t="s">
        <v>13477</v>
      </c>
      <c r="B197" s="955" t="s">
        <v>3948</v>
      </c>
      <c r="C197" s="955" t="s">
        <v>2902</v>
      </c>
      <c r="D197" s="955" t="s">
        <v>11963</v>
      </c>
      <c r="E197" s="956">
        <v>3205631248</v>
      </c>
      <c r="F197" s="955" t="s">
        <v>13478</v>
      </c>
      <c r="G197" s="956">
        <v>6</v>
      </c>
      <c r="H197" s="956"/>
      <c r="I197" s="957">
        <v>1</v>
      </c>
      <c r="J197" s="965" t="s">
        <v>1819</v>
      </c>
      <c r="K197" s="956">
        <v>3</v>
      </c>
      <c r="L197" s="955"/>
      <c r="M197" s="955"/>
      <c r="N197" s="955" t="s">
        <v>11947</v>
      </c>
      <c r="O197" s="955" t="s">
        <v>12047</v>
      </c>
      <c r="P197" s="955"/>
      <c r="Q197" s="955"/>
      <c r="R197" s="956">
        <v>100</v>
      </c>
      <c r="S197" s="955" t="s">
        <v>13117</v>
      </c>
      <c r="T197" s="958"/>
      <c r="U197" s="958"/>
      <c r="V197" s="959">
        <v>59023</v>
      </c>
      <c r="W197" s="955"/>
      <c r="X197" s="955"/>
      <c r="Y197" s="955"/>
      <c r="Z197" s="955"/>
      <c r="AA197" s="955"/>
      <c r="AB197" s="955"/>
      <c r="AC197" s="955" t="s">
        <v>13479</v>
      </c>
      <c r="AD197" s="955" t="s">
        <v>13480</v>
      </c>
      <c r="AE197" s="955" t="s">
        <v>13481</v>
      </c>
      <c r="AF197" s="967" t="s">
        <v>13480</v>
      </c>
      <c r="AG197" s="964" t="s">
        <v>13482</v>
      </c>
      <c r="AH197" s="955"/>
      <c r="AI197" s="955"/>
    </row>
    <row r="198" spans="1:35" ht="14.25" customHeight="1">
      <c r="A198" s="954" t="s">
        <v>3484</v>
      </c>
      <c r="B198" s="955" t="s">
        <v>3947</v>
      </c>
      <c r="C198" s="955" t="s">
        <v>2902</v>
      </c>
      <c r="D198" s="955" t="s">
        <v>11945</v>
      </c>
      <c r="E198" s="956">
        <v>3205621249</v>
      </c>
      <c r="F198" s="955" t="s">
        <v>13483</v>
      </c>
      <c r="G198" s="956">
        <v>25</v>
      </c>
      <c r="H198" s="956"/>
      <c r="I198" s="957">
        <v>0.92</v>
      </c>
      <c r="J198" s="961">
        <v>2.5999999999999999E-2</v>
      </c>
      <c r="K198" s="956">
        <v>3</v>
      </c>
      <c r="L198" s="955"/>
      <c r="M198" s="955"/>
      <c r="N198" s="955" t="s">
        <v>13149</v>
      </c>
      <c r="O198" s="955"/>
      <c r="P198" s="955"/>
      <c r="Q198" s="955"/>
      <c r="R198" s="956">
        <v>275</v>
      </c>
      <c r="S198" s="955"/>
      <c r="T198" s="958"/>
      <c r="U198" s="958" t="s">
        <v>1228</v>
      </c>
      <c r="V198" s="959">
        <v>60000</v>
      </c>
      <c r="W198" s="955"/>
      <c r="X198" s="955"/>
      <c r="Y198" s="955"/>
      <c r="Z198" s="955"/>
      <c r="AA198" s="955"/>
      <c r="AB198" s="955"/>
      <c r="AC198" s="955" t="s">
        <v>13484</v>
      </c>
      <c r="AD198" s="955" t="s">
        <v>13485</v>
      </c>
      <c r="AE198" s="955" t="s">
        <v>13486</v>
      </c>
      <c r="AF198" s="955" t="s">
        <v>13487</v>
      </c>
      <c r="AG198" s="963" t="s">
        <v>13488</v>
      </c>
      <c r="AH198" s="955"/>
      <c r="AI198" s="955"/>
    </row>
    <row r="199" spans="1:35" ht="14.25" customHeight="1">
      <c r="A199" s="954" t="s">
        <v>13489</v>
      </c>
      <c r="B199" s="955" t="s">
        <v>3944</v>
      </c>
      <c r="C199" s="955" t="s">
        <v>2902</v>
      </c>
      <c r="D199" s="955" t="s">
        <v>11945</v>
      </c>
      <c r="E199" s="956">
        <v>3205621247</v>
      </c>
      <c r="F199" s="955" t="s">
        <v>13490</v>
      </c>
      <c r="G199" s="956">
        <v>16</v>
      </c>
      <c r="H199" s="956"/>
      <c r="I199" s="957">
        <v>0.98</v>
      </c>
      <c r="J199" s="961">
        <v>0.10299999999999999</v>
      </c>
      <c r="K199" s="956">
        <v>3</v>
      </c>
      <c r="L199" s="955" t="s">
        <v>1228</v>
      </c>
      <c r="M199" s="955"/>
      <c r="N199" s="955" t="s">
        <v>12153</v>
      </c>
      <c r="O199" s="955"/>
      <c r="P199" s="955"/>
      <c r="Q199" s="955"/>
      <c r="R199" s="956">
        <v>220</v>
      </c>
      <c r="S199" s="955" t="s">
        <v>12113</v>
      </c>
      <c r="T199" s="958"/>
      <c r="U199" s="958"/>
      <c r="V199" s="959">
        <v>59201</v>
      </c>
      <c r="W199" s="955"/>
      <c r="X199" s="955"/>
      <c r="Y199" s="955"/>
      <c r="Z199" s="955"/>
      <c r="AA199" s="955"/>
      <c r="AB199" s="955"/>
      <c r="AC199" s="955" t="s">
        <v>13491</v>
      </c>
      <c r="AD199" s="955" t="s">
        <v>13492</v>
      </c>
      <c r="AE199" s="955" t="s">
        <v>13493</v>
      </c>
      <c r="AF199" s="963" t="s">
        <v>13494</v>
      </c>
      <c r="AG199" s="963" t="s">
        <v>13495</v>
      </c>
      <c r="AH199" s="955"/>
      <c r="AI199" s="955"/>
    </row>
    <row r="200" spans="1:35" ht="14.25" customHeight="1">
      <c r="A200" s="954" t="s">
        <v>3394</v>
      </c>
      <c r="B200" s="955"/>
      <c r="C200" s="955" t="s">
        <v>2671</v>
      </c>
      <c r="D200" s="955"/>
      <c r="E200" s="956"/>
      <c r="F200" s="955"/>
      <c r="G200" s="956"/>
      <c r="H200" s="956"/>
      <c r="I200" s="957"/>
      <c r="J200" s="961"/>
      <c r="K200" s="956"/>
      <c r="L200" s="955"/>
      <c r="M200" s="955"/>
      <c r="N200" s="955"/>
      <c r="O200" s="955"/>
      <c r="P200" s="955"/>
      <c r="Q200" s="955"/>
      <c r="R200" s="955"/>
      <c r="S200" s="955"/>
      <c r="T200" s="955"/>
      <c r="U200" s="955"/>
      <c r="V200" s="955"/>
      <c r="W200" s="955"/>
      <c r="X200" s="955"/>
      <c r="Y200" s="955"/>
      <c r="Z200" s="955"/>
      <c r="AA200" s="955"/>
      <c r="AB200" s="955"/>
      <c r="AC200" s="955"/>
      <c r="AD200" s="955"/>
      <c r="AE200" s="955"/>
      <c r="AF200" s="955"/>
      <c r="AG200" s="963"/>
      <c r="AH200" s="955"/>
      <c r="AI200" s="955"/>
    </row>
    <row r="201" spans="1:35" ht="14.25" customHeight="1">
      <c r="A201" s="955"/>
      <c r="B201" s="955"/>
      <c r="C201" s="955"/>
      <c r="D201" s="955"/>
      <c r="E201" s="955"/>
      <c r="F201" s="955"/>
      <c r="G201" s="955"/>
      <c r="H201" s="955"/>
      <c r="I201" s="968"/>
      <c r="J201" s="955"/>
      <c r="K201" s="955"/>
      <c r="L201" s="955"/>
      <c r="M201" s="955"/>
      <c r="N201" s="955"/>
      <c r="O201" s="955"/>
      <c r="P201" s="955"/>
      <c r="Q201" s="955"/>
      <c r="R201" s="955"/>
      <c r="S201" s="955"/>
      <c r="T201" s="955"/>
      <c r="U201" s="955"/>
      <c r="V201" s="955"/>
      <c r="W201" s="955"/>
      <c r="X201" s="955"/>
      <c r="Y201" s="955"/>
      <c r="Z201" s="955"/>
      <c r="AA201" s="184"/>
      <c r="AB201" s="184"/>
      <c r="AC201" s="184"/>
      <c r="AD201" s="184"/>
      <c r="AE201" s="184"/>
      <c r="AF201" s="184"/>
      <c r="AG201" s="184"/>
      <c r="AH201" s="184"/>
      <c r="AI201" s="184"/>
    </row>
    <row r="202" spans="1:35" ht="14.25" customHeight="1">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c r="AA202" s="184"/>
      <c r="AB202" s="184"/>
      <c r="AC202" s="184"/>
      <c r="AD202" s="184"/>
      <c r="AE202" s="184"/>
      <c r="AF202" s="184"/>
      <c r="AG202" s="184"/>
      <c r="AH202" s="184"/>
      <c r="AI202" s="184"/>
    </row>
    <row r="203" spans="1:35" ht="14.25" customHeight="1">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c r="AA203" s="184"/>
      <c r="AB203" s="955"/>
      <c r="AC203" s="955"/>
      <c r="AD203" s="955"/>
      <c r="AE203" s="955"/>
      <c r="AF203" s="955"/>
      <c r="AG203" s="955"/>
      <c r="AH203" s="955"/>
      <c r="AI203" s="955"/>
    </row>
    <row r="204" spans="1:35" ht="14.25" customHeight="1">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c r="AA204" s="184"/>
      <c r="AB204" s="955"/>
      <c r="AC204" s="955"/>
      <c r="AD204" s="955"/>
      <c r="AE204" s="955"/>
      <c r="AF204" s="955"/>
      <c r="AG204" s="955"/>
      <c r="AH204" s="955"/>
      <c r="AI204" s="955"/>
    </row>
    <row r="205" spans="1:35" ht="14.25" customHeight="1">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c r="AA205" s="184"/>
      <c r="AB205" s="955"/>
      <c r="AC205" s="955"/>
      <c r="AD205" s="955"/>
      <c r="AE205" s="955"/>
      <c r="AF205" s="955"/>
      <c r="AG205" s="955"/>
      <c r="AH205" s="955"/>
      <c r="AI205" s="955"/>
    </row>
    <row r="206" spans="1:35" ht="14.25" customHeight="1">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c r="AA206" s="184"/>
      <c r="AB206" s="955"/>
      <c r="AC206" s="955"/>
      <c r="AD206" s="955"/>
      <c r="AE206" s="955"/>
      <c r="AF206" s="955"/>
      <c r="AG206" s="955"/>
      <c r="AH206" s="955"/>
      <c r="AI206" s="955"/>
    </row>
    <row r="207" spans="1:35" ht="14.25" customHeight="1">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c r="AA207" s="184"/>
      <c r="AB207" s="955"/>
      <c r="AC207" s="955"/>
      <c r="AD207" s="955"/>
      <c r="AE207" s="955"/>
      <c r="AF207" s="955"/>
      <c r="AG207" s="955"/>
      <c r="AH207" s="955"/>
      <c r="AI207" s="955"/>
    </row>
    <row r="208" spans="1:35" ht="14.25" customHeight="1">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c r="AA208" s="184"/>
      <c r="AB208" s="955"/>
      <c r="AC208" s="955"/>
      <c r="AD208" s="955"/>
      <c r="AE208" s="955"/>
      <c r="AF208" s="955"/>
      <c r="AG208" s="955"/>
      <c r="AH208" s="955"/>
      <c r="AI208" s="955"/>
    </row>
    <row r="209" spans="1:35" ht="14.25" customHeight="1">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955"/>
      <c r="AC209" s="955"/>
      <c r="AD209" s="955"/>
      <c r="AE209" s="955"/>
      <c r="AF209" s="955"/>
      <c r="AG209" s="955"/>
      <c r="AH209" s="955"/>
      <c r="AI209" s="955"/>
    </row>
    <row r="210" spans="1:35" ht="14.25" customHeight="1">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c r="AA210" s="184"/>
      <c r="AB210" s="955"/>
      <c r="AC210" s="955"/>
      <c r="AD210" s="955"/>
      <c r="AE210" s="955"/>
      <c r="AF210" s="955"/>
      <c r="AG210" s="955"/>
      <c r="AH210" s="955"/>
      <c r="AI210" s="955"/>
    </row>
    <row r="211" spans="1:35" ht="14.25" customHeight="1">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c r="AA211" s="184"/>
      <c r="AB211" s="955"/>
      <c r="AC211" s="955"/>
      <c r="AD211" s="955"/>
      <c r="AE211" s="955"/>
      <c r="AF211" s="955"/>
      <c r="AG211" s="955"/>
      <c r="AH211" s="955"/>
      <c r="AI211" s="955"/>
    </row>
    <row r="212" spans="1:35" ht="14.25" customHeight="1">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c r="AA212" s="184"/>
      <c r="AB212" s="955"/>
      <c r="AC212" s="955"/>
      <c r="AD212" s="955"/>
      <c r="AE212" s="955"/>
      <c r="AF212" s="955"/>
      <c r="AG212" s="955"/>
      <c r="AH212" s="955"/>
      <c r="AI212" s="955"/>
    </row>
    <row r="213" spans="1:35" ht="14.25" customHeight="1">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c r="AA213" s="184"/>
      <c r="AB213" s="955"/>
      <c r="AC213" s="955"/>
      <c r="AD213" s="955"/>
      <c r="AE213" s="955"/>
      <c r="AF213" s="955"/>
      <c r="AG213" s="955"/>
      <c r="AH213" s="955"/>
      <c r="AI213" s="955"/>
    </row>
    <row r="214" spans="1:35" ht="14.25" customHeight="1">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c r="AA214" s="184"/>
      <c r="AB214" s="955"/>
      <c r="AC214" s="955"/>
      <c r="AD214" s="955"/>
      <c r="AE214" s="955"/>
      <c r="AF214" s="955"/>
      <c r="AG214" s="955"/>
      <c r="AH214" s="955"/>
      <c r="AI214" s="955"/>
    </row>
    <row r="215" spans="1:35" ht="14.25" customHeight="1">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c r="AA215" s="184"/>
      <c r="AB215" s="955"/>
      <c r="AC215" s="955"/>
      <c r="AD215" s="955"/>
      <c r="AE215" s="955"/>
      <c r="AF215" s="955"/>
      <c r="AG215" s="955"/>
      <c r="AH215" s="955"/>
      <c r="AI215" s="955"/>
    </row>
    <row r="216" spans="1:35" ht="14.25" customHeight="1">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c r="AA216" s="184"/>
      <c r="AB216" s="955"/>
      <c r="AC216" s="955"/>
      <c r="AD216" s="955"/>
      <c r="AE216" s="955"/>
      <c r="AF216" s="955"/>
      <c r="AG216" s="955"/>
      <c r="AH216" s="955"/>
      <c r="AI216" s="955"/>
    </row>
    <row r="217" spans="1:35" ht="14.25" customHeight="1">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c r="AA217" s="184"/>
      <c r="AB217" s="955"/>
      <c r="AC217" s="955"/>
      <c r="AD217" s="955"/>
      <c r="AE217" s="955"/>
      <c r="AF217" s="955"/>
      <c r="AG217" s="955"/>
      <c r="AH217" s="955"/>
      <c r="AI217" s="955"/>
    </row>
    <row r="218" spans="1:35" ht="14.25" customHeight="1">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c r="AA218" s="184"/>
      <c r="AB218" s="955"/>
      <c r="AC218" s="955"/>
      <c r="AD218" s="955"/>
      <c r="AE218" s="955"/>
      <c r="AF218" s="955"/>
      <c r="AG218" s="955"/>
      <c r="AH218" s="955"/>
      <c r="AI218" s="955"/>
    </row>
    <row r="219" spans="1:35" ht="14.25" customHeight="1">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c r="AA219" s="184"/>
      <c r="AB219" s="955"/>
      <c r="AC219" s="955"/>
      <c r="AD219" s="955"/>
      <c r="AE219" s="955"/>
      <c r="AF219" s="955"/>
      <c r="AG219" s="955"/>
      <c r="AH219" s="955"/>
      <c r="AI219" s="955"/>
    </row>
    <row r="220" spans="1:35" ht="14.25" customHeight="1">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c r="AA220" s="184"/>
      <c r="AB220" s="955"/>
      <c r="AC220" s="955"/>
      <c r="AD220" s="955"/>
      <c r="AE220" s="955"/>
      <c r="AF220" s="955"/>
      <c r="AG220" s="955"/>
      <c r="AH220" s="955"/>
      <c r="AI220" s="955"/>
    </row>
    <row r="221" spans="1:35" ht="14.25" customHeight="1">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c r="AA221" s="184"/>
      <c r="AB221" s="955"/>
      <c r="AC221" s="955"/>
      <c r="AD221" s="955"/>
      <c r="AE221" s="955"/>
      <c r="AF221" s="955"/>
      <c r="AG221" s="955"/>
      <c r="AH221" s="955"/>
      <c r="AI221" s="955"/>
    </row>
    <row r="222" spans="1:35" ht="14.25" customHeight="1">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c r="AA222" s="184"/>
      <c r="AB222" s="955"/>
      <c r="AC222" s="955"/>
      <c r="AD222" s="955"/>
      <c r="AE222" s="955"/>
      <c r="AF222" s="955"/>
      <c r="AG222" s="955"/>
      <c r="AH222" s="955"/>
      <c r="AI222" s="955"/>
    </row>
    <row r="223" spans="1:35" ht="14.25" customHeight="1">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c r="AA223" s="184"/>
      <c r="AB223" s="955"/>
      <c r="AC223" s="955"/>
      <c r="AD223" s="955"/>
      <c r="AE223" s="955"/>
      <c r="AF223" s="955"/>
      <c r="AG223" s="955"/>
      <c r="AH223" s="955"/>
      <c r="AI223" s="955"/>
    </row>
    <row r="224" spans="1:35" ht="14.25" customHeight="1">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c r="AA224" s="184"/>
      <c r="AB224" s="955"/>
      <c r="AC224" s="955"/>
      <c r="AD224" s="955"/>
      <c r="AE224" s="955"/>
      <c r="AF224" s="955"/>
      <c r="AG224" s="955"/>
      <c r="AH224" s="955"/>
      <c r="AI224" s="955"/>
    </row>
    <row r="225" spans="1:35" ht="14.25" customHeight="1">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c r="AA225" s="184"/>
      <c r="AB225" s="955"/>
      <c r="AC225" s="955"/>
      <c r="AD225" s="955"/>
      <c r="AE225" s="955"/>
      <c r="AF225" s="955"/>
      <c r="AG225" s="955"/>
      <c r="AH225" s="955"/>
      <c r="AI225" s="955"/>
    </row>
    <row r="226" spans="1:35" ht="14.25" customHeight="1">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c r="AA226" s="184"/>
      <c r="AB226" s="955"/>
      <c r="AC226" s="955"/>
      <c r="AD226" s="955"/>
      <c r="AE226" s="955"/>
      <c r="AF226" s="955"/>
      <c r="AG226" s="955"/>
      <c r="AH226" s="955"/>
      <c r="AI226" s="955"/>
    </row>
    <row r="227" spans="1:35" ht="14.25" customHeight="1">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c r="AA227" s="184"/>
      <c r="AB227" s="955"/>
      <c r="AC227" s="955"/>
      <c r="AD227" s="955"/>
      <c r="AE227" s="955"/>
      <c r="AF227" s="955"/>
      <c r="AG227" s="955"/>
      <c r="AH227" s="955"/>
      <c r="AI227" s="955"/>
    </row>
    <row r="228" spans="1:35" ht="14.25" customHeight="1">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c r="AA228" s="184"/>
      <c r="AB228" s="955"/>
      <c r="AC228" s="955"/>
      <c r="AD228" s="955"/>
      <c r="AE228" s="955"/>
      <c r="AF228" s="955"/>
      <c r="AG228" s="955"/>
      <c r="AH228" s="955"/>
      <c r="AI228" s="955"/>
    </row>
    <row r="229" spans="1:35" ht="14.25" customHeight="1">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c r="AA229" s="184"/>
      <c r="AB229" s="955"/>
      <c r="AC229" s="955"/>
      <c r="AD229" s="955"/>
      <c r="AE229" s="955"/>
      <c r="AF229" s="955"/>
      <c r="AG229" s="955"/>
      <c r="AH229" s="955"/>
      <c r="AI229" s="955"/>
    </row>
    <row r="230" spans="1:35" ht="14.25" customHeight="1">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c r="AA230" s="184"/>
      <c r="AB230" s="955"/>
      <c r="AC230" s="955"/>
      <c r="AD230" s="955"/>
      <c r="AE230" s="955"/>
      <c r="AF230" s="955"/>
      <c r="AG230" s="955"/>
      <c r="AH230" s="955"/>
      <c r="AI230" s="955"/>
    </row>
    <row r="231" spans="1:35" ht="14.25" customHeight="1">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c r="AA231" s="184"/>
      <c r="AB231" s="955"/>
      <c r="AC231" s="955"/>
      <c r="AD231" s="955"/>
      <c r="AE231" s="955"/>
      <c r="AF231" s="955"/>
      <c r="AG231" s="955"/>
      <c r="AH231" s="955"/>
      <c r="AI231" s="955"/>
    </row>
    <row r="232" spans="1:35" ht="14.25" customHeight="1">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c r="AA232" s="184"/>
      <c r="AB232" s="955"/>
      <c r="AC232" s="955"/>
      <c r="AD232" s="955"/>
      <c r="AE232" s="955"/>
      <c r="AF232" s="955"/>
      <c r="AG232" s="955"/>
      <c r="AH232" s="955"/>
      <c r="AI232" s="955"/>
    </row>
    <row r="233" spans="1:35" ht="14.25" customHeight="1">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c r="AA233" s="184"/>
      <c r="AB233" s="955"/>
      <c r="AC233" s="955"/>
      <c r="AD233" s="955"/>
      <c r="AE233" s="955"/>
      <c r="AF233" s="955"/>
      <c r="AG233" s="955"/>
      <c r="AH233" s="955"/>
      <c r="AI233" s="955"/>
    </row>
    <row r="234" spans="1:35" ht="14.25" customHeight="1">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c r="AA234" s="184"/>
      <c r="AB234" s="955"/>
      <c r="AC234" s="955"/>
      <c r="AD234" s="955"/>
      <c r="AE234" s="955"/>
      <c r="AF234" s="955"/>
      <c r="AG234" s="955"/>
      <c r="AH234" s="955"/>
      <c r="AI234" s="955"/>
    </row>
    <row r="235" spans="1:35" ht="14.25" customHeight="1">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c r="AA235" s="184"/>
      <c r="AB235" s="955"/>
      <c r="AC235" s="955"/>
      <c r="AD235" s="955"/>
      <c r="AE235" s="955"/>
      <c r="AF235" s="955"/>
      <c r="AG235" s="955"/>
      <c r="AH235" s="955"/>
      <c r="AI235" s="955"/>
    </row>
    <row r="236" spans="1:35" ht="14.25" customHeight="1">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c r="AA236" s="184"/>
      <c r="AB236" s="955"/>
      <c r="AC236" s="955"/>
      <c r="AD236" s="955"/>
      <c r="AE236" s="955"/>
      <c r="AF236" s="955"/>
      <c r="AG236" s="955"/>
      <c r="AH236" s="955"/>
      <c r="AI236" s="955"/>
    </row>
    <row r="237" spans="1:35" ht="14.25" customHeight="1">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c r="AA237" s="184"/>
      <c r="AB237" s="955"/>
      <c r="AC237" s="955"/>
      <c r="AD237" s="955"/>
      <c r="AE237" s="955"/>
      <c r="AF237" s="955"/>
      <c r="AG237" s="955"/>
      <c r="AH237" s="955"/>
      <c r="AI237" s="955"/>
    </row>
    <row r="238" spans="1:35" ht="14.25" customHeight="1">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c r="AA238" s="184"/>
      <c r="AB238" s="955"/>
      <c r="AC238" s="955"/>
      <c r="AD238" s="955"/>
      <c r="AE238" s="955"/>
      <c r="AF238" s="955"/>
      <c r="AG238" s="955"/>
      <c r="AH238" s="955"/>
      <c r="AI238" s="955"/>
    </row>
    <row r="239" spans="1:35" ht="14.25" customHeight="1">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c r="AA239" s="184"/>
      <c r="AB239" s="955"/>
      <c r="AC239" s="955"/>
      <c r="AD239" s="955"/>
      <c r="AE239" s="955"/>
      <c r="AF239" s="955"/>
      <c r="AG239" s="955"/>
      <c r="AH239" s="955"/>
      <c r="AI239" s="955"/>
    </row>
    <row r="240" spans="1:35" ht="14.25" customHeight="1">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c r="AA240" s="184"/>
      <c r="AB240" s="955"/>
      <c r="AC240" s="955"/>
      <c r="AD240" s="955"/>
      <c r="AE240" s="955"/>
      <c r="AF240" s="955"/>
      <c r="AG240" s="955"/>
      <c r="AH240" s="955"/>
      <c r="AI240" s="955"/>
    </row>
    <row r="241" spans="1:35" ht="14.25" customHeight="1">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c r="AA241" s="184"/>
      <c r="AB241" s="955"/>
      <c r="AC241" s="955"/>
      <c r="AD241" s="955"/>
      <c r="AE241" s="955"/>
      <c r="AF241" s="955"/>
      <c r="AG241" s="955"/>
      <c r="AH241" s="955"/>
      <c r="AI241" s="955"/>
    </row>
    <row r="242" spans="1:35" ht="14.25" customHeight="1">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c r="AA242" s="184"/>
      <c r="AB242" s="955"/>
      <c r="AC242" s="955"/>
      <c r="AD242" s="955"/>
      <c r="AE242" s="955"/>
      <c r="AF242" s="955"/>
      <c r="AG242" s="955"/>
      <c r="AH242" s="955"/>
      <c r="AI242" s="955"/>
    </row>
    <row r="243" spans="1:35" ht="14.25" customHeight="1">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c r="AA243" s="184"/>
      <c r="AB243" s="955"/>
      <c r="AC243" s="955"/>
      <c r="AD243" s="955"/>
      <c r="AE243" s="955"/>
      <c r="AF243" s="955"/>
      <c r="AG243" s="955"/>
      <c r="AH243" s="955"/>
      <c r="AI243" s="955"/>
    </row>
    <row r="244" spans="1:35" ht="14.25" customHeight="1">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c r="AA244" s="184"/>
      <c r="AB244" s="955"/>
      <c r="AC244" s="955"/>
      <c r="AD244" s="955"/>
      <c r="AE244" s="955"/>
      <c r="AF244" s="955"/>
      <c r="AG244" s="955"/>
      <c r="AH244" s="955"/>
      <c r="AI244" s="955"/>
    </row>
    <row r="245" spans="1:35" ht="14.25" customHeight="1">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c r="AA245" s="184"/>
      <c r="AB245" s="955"/>
      <c r="AC245" s="955"/>
      <c r="AD245" s="955"/>
      <c r="AE245" s="955"/>
      <c r="AF245" s="955"/>
      <c r="AG245" s="955"/>
      <c r="AH245" s="955"/>
      <c r="AI245" s="955"/>
    </row>
    <row r="246" spans="1:35" ht="14.25" customHeight="1">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c r="AA246" s="184"/>
      <c r="AB246" s="955"/>
      <c r="AC246" s="955"/>
      <c r="AD246" s="955"/>
      <c r="AE246" s="955"/>
      <c r="AF246" s="955"/>
      <c r="AG246" s="955"/>
      <c r="AH246" s="955"/>
      <c r="AI246" s="955"/>
    </row>
    <row r="247" spans="1:35" ht="14.25" customHeight="1">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c r="AA247" s="184"/>
      <c r="AB247" s="955"/>
      <c r="AC247" s="955"/>
      <c r="AD247" s="955"/>
      <c r="AE247" s="955"/>
      <c r="AF247" s="955"/>
      <c r="AG247" s="955"/>
      <c r="AH247" s="955"/>
      <c r="AI247" s="955"/>
    </row>
    <row r="248" spans="1:35" ht="14.25" customHeight="1">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c r="AA248" s="184"/>
      <c r="AB248" s="955"/>
      <c r="AC248" s="955"/>
      <c r="AD248" s="955"/>
      <c r="AE248" s="955"/>
      <c r="AF248" s="955"/>
      <c r="AG248" s="955"/>
      <c r="AH248" s="955"/>
      <c r="AI248" s="955"/>
    </row>
    <row r="249" spans="1:35" ht="14.25" customHeight="1">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c r="AA249" s="184"/>
      <c r="AB249" s="955"/>
      <c r="AC249" s="955"/>
      <c r="AD249" s="955"/>
      <c r="AE249" s="955"/>
      <c r="AF249" s="955"/>
      <c r="AG249" s="955"/>
      <c r="AH249" s="955"/>
      <c r="AI249" s="955"/>
    </row>
    <row r="250" spans="1:35" ht="14.25" customHeight="1">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c r="AA250" s="184"/>
      <c r="AB250" s="955"/>
      <c r="AC250" s="955"/>
      <c r="AD250" s="955"/>
      <c r="AE250" s="955"/>
      <c r="AF250" s="955"/>
      <c r="AG250" s="955"/>
      <c r="AH250" s="955"/>
      <c r="AI250" s="955"/>
    </row>
    <row r="251" spans="1:35" ht="14.25" customHeight="1">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c r="AA251" s="184"/>
      <c r="AB251" s="955"/>
      <c r="AC251" s="955"/>
      <c r="AD251" s="955"/>
      <c r="AE251" s="955"/>
      <c r="AF251" s="955"/>
      <c r="AG251" s="955"/>
      <c r="AH251" s="955"/>
      <c r="AI251" s="955"/>
    </row>
    <row r="252" spans="1:35" ht="14.25" customHeight="1">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c r="AA252" s="184"/>
      <c r="AB252" s="955"/>
      <c r="AC252" s="955"/>
      <c r="AD252" s="955"/>
      <c r="AE252" s="955"/>
      <c r="AF252" s="955"/>
      <c r="AG252" s="955"/>
      <c r="AH252" s="955"/>
      <c r="AI252" s="955"/>
    </row>
    <row r="253" spans="1:35" ht="14.25" customHeight="1">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c r="AA253" s="184"/>
      <c r="AB253" s="955"/>
      <c r="AC253" s="955"/>
      <c r="AD253" s="955"/>
      <c r="AE253" s="955"/>
      <c r="AF253" s="955"/>
      <c r="AG253" s="955"/>
      <c r="AH253" s="955"/>
      <c r="AI253" s="955"/>
    </row>
    <row r="254" spans="1:35" ht="14.25" customHeight="1">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c r="AA254" s="184"/>
      <c r="AB254" s="955"/>
      <c r="AC254" s="955"/>
      <c r="AD254" s="955"/>
      <c r="AE254" s="955"/>
      <c r="AF254" s="955"/>
      <c r="AG254" s="955"/>
      <c r="AH254" s="955"/>
      <c r="AI254" s="955"/>
    </row>
    <row r="255" spans="1:35" ht="14.25" customHeight="1">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c r="AA255" s="184"/>
      <c r="AB255" s="955"/>
      <c r="AC255" s="955"/>
      <c r="AD255" s="955"/>
      <c r="AE255" s="955"/>
      <c r="AF255" s="955"/>
      <c r="AG255" s="955"/>
      <c r="AH255" s="955"/>
      <c r="AI255" s="955"/>
    </row>
    <row r="256" spans="1:35" ht="14.25" customHeight="1">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c r="AA256" s="184"/>
      <c r="AB256" s="955"/>
      <c r="AC256" s="955"/>
      <c r="AD256" s="955"/>
      <c r="AE256" s="955"/>
      <c r="AF256" s="955"/>
      <c r="AG256" s="955"/>
      <c r="AH256" s="955"/>
      <c r="AI256" s="955"/>
    </row>
    <row r="257" spans="1:35" ht="14.25" customHeight="1">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c r="AA257" s="184"/>
      <c r="AB257" s="955"/>
      <c r="AC257" s="955"/>
      <c r="AD257" s="955"/>
      <c r="AE257" s="955"/>
      <c r="AF257" s="955"/>
      <c r="AG257" s="955"/>
      <c r="AH257" s="955"/>
      <c r="AI257" s="955"/>
    </row>
    <row r="258" spans="1:35" ht="14.25" customHeight="1">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c r="AA258" s="184"/>
      <c r="AB258" s="955"/>
      <c r="AC258" s="955"/>
      <c r="AD258" s="955"/>
      <c r="AE258" s="955"/>
      <c r="AF258" s="955"/>
      <c r="AG258" s="955"/>
      <c r="AH258" s="955"/>
      <c r="AI258" s="955"/>
    </row>
    <row r="259" spans="1:35" ht="14.25" customHeight="1">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c r="AA259" s="184"/>
      <c r="AB259" s="955"/>
      <c r="AC259" s="955"/>
      <c r="AD259" s="955"/>
      <c r="AE259" s="955"/>
      <c r="AF259" s="955"/>
      <c r="AG259" s="955"/>
      <c r="AH259" s="955"/>
      <c r="AI259" s="955"/>
    </row>
    <row r="260" spans="1:35" ht="14.25" customHeight="1">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c r="AA260" s="184"/>
      <c r="AB260" s="955"/>
      <c r="AC260" s="955"/>
      <c r="AD260" s="955"/>
      <c r="AE260" s="955"/>
      <c r="AF260" s="955"/>
      <c r="AG260" s="955"/>
      <c r="AH260" s="955"/>
      <c r="AI260" s="955"/>
    </row>
    <row r="261" spans="1:35" ht="14.25" customHeight="1">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c r="AA261" s="184"/>
      <c r="AB261" s="955"/>
      <c r="AC261" s="955"/>
      <c r="AD261" s="955"/>
      <c r="AE261" s="955"/>
      <c r="AF261" s="955"/>
      <c r="AG261" s="955"/>
      <c r="AH261" s="955"/>
      <c r="AI261" s="955"/>
    </row>
    <row r="262" spans="1:35" ht="14.25" customHeight="1">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c r="AA262" s="184"/>
      <c r="AB262" s="955"/>
      <c r="AC262" s="955"/>
      <c r="AD262" s="955"/>
      <c r="AE262" s="955"/>
      <c r="AF262" s="955"/>
      <c r="AG262" s="955"/>
      <c r="AH262" s="955"/>
      <c r="AI262" s="955"/>
    </row>
    <row r="263" spans="1:35" ht="14.25" customHeight="1">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c r="AA263" s="184"/>
      <c r="AB263" s="955"/>
      <c r="AC263" s="955"/>
      <c r="AD263" s="955"/>
      <c r="AE263" s="955"/>
      <c r="AF263" s="955"/>
      <c r="AG263" s="955"/>
      <c r="AH263" s="955"/>
      <c r="AI263" s="955"/>
    </row>
    <row r="264" spans="1:35" ht="14.25" customHeight="1">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c r="AA264" s="184"/>
      <c r="AB264" s="955"/>
      <c r="AC264" s="955"/>
      <c r="AD264" s="955"/>
      <c r="AE264" s="955"/>
      <c r="AF264" s="955"/>
      <c r="AG264" s="955"/>
      <c r="AH264" s="955"/>
      <c r="AI264" s="955"/>
    </row>
    <row r="265" spans="1:35" ht="14.25" customHeight="1">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c r="AA265" s="184"/>
      <c r="AB265" s="955"/>
      <c r="AC265" s="955"/>
      <c r="AD265" s="955"/>
      <c r="AE265" s="955"/>
      <c r="AF265" s="955"/>
      <c r="AG265" s="955"/>
      <c r="AH265" s="955"/>
      <c r="AI265" s="955"/>
    </row>
    <row r="266" spans="1:35" ht="14.25" customHeight="1">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c r="AA266" s="184"/>
      <c r="AB266" s="955"/>
      <c r="AC266" s="955"/>
      <c r="AD266" s="955"/>
      <c r="AE266" s="955"/>
      <c r="AF266" s="955"/>
      <c r="AG266" s="955"/>
      <c r="AH266" s="955"/>
      <c r="AI266" s="955"/>
    </row>
    <row r="267" spans="1:35" ht="14.25" customHeight="1">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c r="AA267" s="184"/>
      <c r="AB267" s="955"/>
      <c r="AC267" s="955"/>
      <c r="AD267" s="955"/>
      <c r="AE267" s="955"/>
      <c r="AF267" s="955"/>
      <c r="AG267" s="955"/>
      <c r="AH267" s="955"/>
      <c r="AI267" s="955"/>
    </row>
    <row r="268" spans="1:35" ht="14.25" customHeight="1">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c r="AA268" s="184"/>
      <c r="AB268" s="955"/>
      <c r="AC268" s="955"/>
      <c r="AD268" s="955"/>
      <c r="AE268" s="955"/>
      <c r="AF268" s="955"/>
      <c r="AG268" s="955"/>
      <c r="AH268" s="955"/>
      <c r="AI268" s="955"/>
    </row>
    <row r="269" spans="1:35" ht="14.25" customHeight="1">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c r="AA269" s="184"/>
      <c r="AB269" s="955"/>
      <c r="AC269" s="955"/>
      <c r="AD269" s="955"/>
      <c r="AE269" s="955"/>
      <c r="AF269" s="955"/>
      <c r="AG269" s="955"/>
      <c r="AH269" s="955"/>
      <c r="AI269" s="955"/>
    </row>
    <row r="270" spans="1:35" ht="14.25" customHeight="1">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c r="AA270" s="184"/>
      <c r="AB270" s="955"/>
      <c r="AC270" s="955"/>
      <c r="AD270" s="955"/>
      <c r="AE270" s="955"/>
      <c r="AF270" s="955"/>
      <c r="AG270" s="955"/>
      <c r="AH270" s="955"/>
      <c r="AI270" s="955"/>
    </row>
    <row r="271" spans="1:35" ht="14.25" customHeight="1">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c r="AA271" s="184"/>
      <c r="AB271" s="955"/>
      <c r="AC271" s="955"/>
      <c r="AD271" s="955"/>
      <c r="AE271" s="955"/>
      <c r="AF271" s="955"/>
      <c r="AG271" s="955"/>
      <c r="AH271" s="955"/>
      <c r="AI271" s="955"/>
    </row>
    <row r="272" spans="1:35" ht="14.25" customHeight="1">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c r="AA272" s="184"/>
      <c r="AB272" s="955"/>
      <c r="AC272" s="955"/>
      <c r="AD272" s="955"/>
      <c r="AE272" s="955"/>
      <c r="AF272" s="955"/>
      <c r="AG272" s="955"/>
      <c r="AH272" s="955"/>
      <c r="AI272" s="955"/>
    </row>
    <row r="273" spans="1:35" ht="14.25" customHeight="1">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c r="AA273" s="184"/>
      <c r="AB273" s="955"/>
      <c r="AC273" s="955"/>
      <c r="AD273" s="955"/>
      <c r="AE273" s="955"/>
      <c r="AF273" s="955"/>
      <c r="AG273" s="955"/>
      <c r="AH273" s="955"/>
      <c r="AI273" s="955"/>
    </row>
    <row r="274" spans="1:35" ht="14.25" customHeight="1">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c r="AA274" s="184"/>
      <c r="AB274" s="955"/>
      <c r="AC274" s="955"/>
      <c r="AD274" s="955"/>
      <c r="AE274" s="955"/>
      <c r="AF274" s="955"/>
      <c r="AG274" s="955"/>
      <c r="AH274" s="955"/>
      <c r="AI274" s="955"/>
    </row>
    <row r="275" spans="1:35" ht="14.25" customHeight="1">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c r="AA275" s="184"/>
      <c r="AB275" s="955"/>
      <c r="AC275" s="955"/>
      <c r="AD275" s="955"/>
      <c r="AE275" s="955"/>
      <c r="AF275" s="955"/>
      <c r="AG275" s="955"/>
      <c r="AH275" s="955"/>
      <c r="AI275" s="955"/>
    </row>
    <row r="276" spans="1:35" ht="14.25" customHeight="1">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c r="AA276" s="184"/>
      <c r="AB276" s="955"/>
      <c r="AC276" s="955"/>
      <c r="AD276" s="955"/>
      <c r="AE276" s="955"/>
      <c r="AF276" s="955"/>
      <c r="AG276" s="955"/>
      <c r="AH276" s="955"/>
      <c r="AI276" s="955"/>
    </row>
    <row r="277" spans="1:35" ht="14.25" customHeight="1">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c r="AA277" s="184"/>
      <c r="AB277" s="955"/>
      <c r="AC277" s="955"/>
      <c r="AD277" s="955"/>
      <c r="AE277" s="955"/>
      <c r="AF277" s="955"/>
      <c r="AG277" s="955"/>
      <c r="AH277" s="955"/>
      <c r="AI277" s="955"/>
    </row>
    <row r="278" spans="1:35" ht="14.25" customHeight="1">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c r="AA278" s="184"/>
      <c r="AB278" s="955"/>
      <c r="AC278" s="955"/>
      <c r="AD278" s="955"/>
      <c r="AE278" s="955"/>
      <c r="AF278" s="955"/>
      <c r="AG278" s="955"/>
      <c r="AH278" s="955"/>
      <c r="AI278" s="955"/>
    </row>
    <row r="279" spans="1:35" ht="14.25" customHeight="1">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c r="AA279" s="184"/>
      <c r="AB279" s="955"/>
      <c r="AC279" s="955"/>
      <c r="AD279" s="955"/>
      <c r="AE279" s="955"/>
      <c r="AF279" s="955"/>
      <c r="AG279" s="955"/>
      <c r="AH279" s="955"/>
      <c r="AI279" s="955"/>
    </row>
    <row r="280" spans="1:35" ht="14.25" customHeight="1">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c r="AA280" s="184"/>
      <c r="AB280" s="955"/>
      <c r="AC280" s="955"/>
      <c r="AD280" s="955"/>
      <c r="AE280" s="955"/>
      <c r="AF280" s="955"/>
      <c r="AG280" s="955"/>
      <c r="AH280" s="955"/>
      <c r="AI280" s="955"/>
    </row>
    <row r="281" spans="1:35" ht="14.25" customHeight="1">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c r="AA281" s="184"/>
      <c r="AB281" s="955"/>
      <c r="AC281" s="955"/>
      <c r="AD281" s="955"/>
      <c r="AE281" s="955"/>
      <c r="AF281" s="955"/>
      <c r="AG281" s="955"/>
      <c r="AH281" s="955"/>
      <c r="AI281" s="955"/>
    </row>
    <row r="282" spans="1:35" ht="14.25" customHeight="1">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c r="AA282" s="184"/>
      <c r="AB282" s="955"/>
      <c r="AC282" s="955"/>
      <c r="AD282" s="955"/>
      <c r="AE282" s="955"/>
      <c r="AF282" s="955"/>
      <c r="AG282" s="955"/>
      <c r="AH282" s="955"/>
      <c r="AI282" s="955"/>
    </row>
    <row r="283" spans="1:35" ht="14.25" customHeight="1">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c r="AA283" s="184"/>
      <c r="AB283" s="955"/>
      <c r="AC283" s="955"/>
      <c r="AD283" s="955"/>
      <c r="AE283" s="955"/>
      <c r="AF283" s="955"/>
      <c r="AG283" s="955"/>
      <c r="AH283" s="955"/>
      <c r="AI283" s="955"/>
    </row>
    <row r="284" spans="1:35" ht="14.25" customHeight="1">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c r="AA284" s="184"/>
      <c r="AB284" s="955"/>
      <c r="AC284" s="955"/>
      <c r="AD284" s="955"/>
      <c r="AE284" s="955"/>
      <c r="AF284" s="955"/>
      <c r="AG284" s="955"/>
      <c r="AH284" s="955"/>
      <c r="AI284" s="955"/>
    </row>
    <row r="285" spans="1:35" ht="14.25" customHeight="1">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c r="AA285" s="184"/>
      <c r="AB285" s="955"/>
      <c r="AC285" s="955"/>
      <c r="AD285" s="955"/>
      <c r="AE285" s="955"/>
      <c r="AF285" s="955"/>
      <c r="AG285" s="955"/>
      <c r="AH285" s="955"/>
      <c r="AI285" s="955"/>
    </row>
    <row r="286" spans="1:35" ht="14.25" customHeight="1">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c r="AA286" s="184"/>
      <c r="AB286" s="955"/>
      <c r="AC286" s="955"/>
      <c r="AD286" s="955"/>
      <c r="AE286" s="955"/>
      <c r="AF286" s="955"/>
      <c r="AG286" s="955"/>
      <c r="AH286" s="955"/>
      <c r="AI286" s="955"/>
    </row>
    <row r="287" spans="1:35" ht="14.25" customHeight="1">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955"/>
      <c r="AC287" s="955"/>
      <c r="AD287" s="955"/>
      <c r="AE287" s="955"/>
      <c r="AF287" s="955"/>
      <c r="AG287" s="955"/>
      <c r="AH287" s="955"/>
      <c r="AI287" s="955"/>
    </row>
    <row r="288" spans="1:35" ht="14.25" customHeight="1">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c r="AA288" s="184"/>
      <c r="AB288" s="955"/>
      <c r="AC288" s="955"/>
      <c r="AD288" s="955"/>
      <c r="AE288" s="955"/>
      <c r="AF288" s="955"/>
      <c r="AG288" s="955"/>
      <c r="AH288" s="955"/>
      <c r="AI288" s="955"/>
    </row>
    <row r="289" spans="1:35" ht="14.25" customHeight="1">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c r="AA289" s="184"/>
      <c r="AB289" s="955"/>
      <c r="AC289" s="955"/>
      <c r="AD289" s="955"/>
      <c r="AE289" s="955"/>
      <c r="AF289" s="955"/>
      <c r="AG289" s="955"/>
      <c r="AH289" s="955"/>
      <c r="AI289" s="955"/>
    </row>
    <row r="290" spans="1:35" ht="14.25" customHeight="1">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c r="AA290" s="184"/>
      <c r="AB290" s="955"/>
      <c r="AC290" s="955"/>
      <c r="AD290" s="955"/>
      <c r="AE290" s="955"/>
      <c r="AF290" s="955"/>
      <c r="AG290" s="955"/>
      <c r="AH290" s="955"/>
      <c r="AI290" s="955"/>
    </row>
    <row r="291" spans="1:35" ht="14.25" customHeight="1">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c r="AA291" s="184"/>
      <c r="AB291" s="955"/>
      <c r="AC291" s="955"/>
      <c r="AD291" s="955"/>
      <c r="AE291" s="955"/>
      <c r="AF291" s="955"/>
      <c r="AG291" s="955"/>
      <c r="AH291" s="955"/>
      <c r="AI291" s="955"/>
    </row>
    <row r="292" spans="1:35" ht="14.25" customHeight="1">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c r="AA292" s="184"/>
      <c r="AB292" s="955"/>
      <c r="AC292" s="955"/>
      <c r="AD292" s="955"/>
      <c r="AE292" s="955"/>
      <c r="AF292" s="955"/>
      <c r="AG292" s="955"/>
      <c r="AH292" s="955"/>
      <c r="AI292" s="955"/>
    </row>
    <row r="293" spans="1:35" ht="14.25" customHeight="1">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c r="AA293" s="184"/>
      <c r="AB293" s="955"/>
      <c r="AC293" s="955"/>
      <c r="AD293" s="955"/>
      <c r="AE293" s="955"/>
      <c r="AF293" s="955"/>
      <c r="AG293" s="955"/>
      <c r="AH293" s="955"/>
      <c r="AI293" s="955"/>
    </row>
    <row r="294" spans="1:35" ht="14.25" customHeight="1">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c r="AA294" s="184"/>
      <c r="AB294" s="955"/>
      <c r="AC294" s="955"/>
      <c r="AD294" s="955"/>
      <c r="AE294" s="955"/>
      <c r="AF294" s="955"/>
      <c r="AG294" s="955"/>
      <c r="AH294" s="955"/>
      <c r="AI294" s="955"/>
    </row>
    <row r="295" spans="1:35" ht="14.25" customHeight="1">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c r="AA295" s="184"/>
      <c r="AB295" s="955"/>
      <c r="AC295" s="955"/>
      <c r="AD295" s="955"/>
      <c r="AE295" s="955"/>
      <c r="AF295" s="955"/>
      <c r="AG295" s="955"/>
      <c r="AH295" s="955"/>
      <c r="AI295" s="955"/>
    </row>
    <row r="296" spans="1:35" ht="14.25" customHeight="1">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c r="AA296" s="184"/>
      <c r="AB296" s="955"/>
      <c r="AC296" s="955"/>
      <c r="AD296" s="955"/>
      <c r="AE296" s="955"/>
      <c r="AF296" s="955"/>
      <c r="AG296" s="955"/>
      <c r="AH296" s="955"/>
      <c r="AI296" s="955"/>
    </row>
    <row r="297" spans="1:35" ht="14.25" customHeight="1">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c r="AA297" s="184"/>
      <c r="AB297" s="955"/>
      <c r="AC297" s="955"/>
      <c r="AD297" s="955"/>
      <c r="AE297" s="955"/>
      <c r="AF297" s="955"/>
      <c r="AG297" s="955"/>
      <c r="AH297" s="955"/>
      <c r="AI297" s="955"/>
    </row>
    <row r="298" spans="1:35" ht="14.25" customHeight="1">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c r="AA298" s="184"/>
      <c r="AB298" s="955"/>
      <c r="AC298" s="955"/>
      <c r="AD298" s="955"/>
      <c r="AE298" s="955"/>
      <c r="AF298" s="955"/>
      <c r="AG298" s="955"/>
      <c r="AH298" s="955"/>
      <c r="AI298" s="955"/>
    </row>
    <row r="299" spans="1:35" ht="14.25" customHeight="1">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c r="AA299" s="184"/>
      <c r="AB299" s="955"/>
      <c r="AC299" s="955"/>
      <c r="AD299" s="955"/>
      <c r="AE299" s="955"/>
      <c r="AF299" s="955"/>
      <c r="AG299" s="955"/>
      <c r="AH299" s="955"/>
      <c r="AI299" s="955"/>
    </row>
    <row r="300" spans="1:35" ht="14.25" customHeight="1">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c r="AA300" s="184"/>
      <c r="AB300" s="955"/>
      <c r="AC300" s="955"/>
      <c r="AD300" s="955"/>
      <c r="AE300" s="955"/>
      <c r="AF300" s="955"/>
      <c r="AG300" s="955"/>
      <c r="AH300" s="955"/>
      <c r="AI300" s="955"/>
    </row>
    <row r="301" spans="1:35" ht="14.25" customHeight="1">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c r="AA301" s="184"/>
      <c r="AB301" s="955"/>
      <c r="AC301" s="955"/>
      <c r="AD301" s="955"/>
      <c r="AE301" s="955"/>
      <c r="AF301" s="955"/>
      <c r="AG301" s="955"/>
      <c r="AH301" s="955"/>
      <c r="AI301" s="955"/>
    </row>
    <row r="302" spans="1:35" ht="14.25" customHeight="1">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c r="AA302" s="184"/>
      <c r="AB302" s="955"/>
      <c r="AC302" s="955"/>
      <c r="AD302" s="955"/>
      <c r="AE302" s="955"/>
      <c r="AF302" s="955"/>
      <c r="AG302" s="955"/>
      <c r="AH302" s="955"/>
      <c r="AI302" s="955"/>
    </row>
    <row r="303" spans="1:35" ht="14.25" customHeight="1">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c r="AA303" s="184"/>
      <c r="AB303" s="955"/>
      <c r="AC303" s="955"/>
      <c r="AD303" s="955"/>
      <c r="AE303" s="955"/>
      <c r="AF303" s="955"/>
      <c r="AG303" s="955"/>
      <c r="AH303" s="955"/>
      <c r="AI303" s="955"/>
    </row>
    <row r="304" spans="1:35" ht="14.25" customHeight="1">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c r="AA304" s="184"/>
      <c r="AB304" s="955"/>
      <c r="AC304" s="955"/>
      <c r="AD304" s="955"/>
      <c r="AE304" s="955"/>
      <c r="AF304" s="955"/>
      <c r="AG304" s="955"/>
      <c r="AH304" s="955"/>
      <c r="AI304" s="955"/>
    </row>
    <row r="305" spans="1:35" ht="14.25" customHeight="1">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c r="AA305" s="184"/>
      <c r="AB305" s="955"/>
      <c r="AC305" s="955"/>
      <c r="AD305" s="955"/>
      <c r="AE305" s="955"/>
      <c r="AF305" s="955"/>
      <c r="AG305" s="955"/>
      <c r="AH305" s="955"/>
      <c r="AI305" s="955"/>
    </row>
    <row r="306" spans="1:35" ht="14.25" customHeight="1">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c r="AA306" s="184"/>
      <c r="AB306" s="955"/>
      <c r="AC306" s="955"/>
      <c r="AD306" s="955"/>
      <c r="AE306" s="955"/>
      <c r="AF306" s="955"/>
      <c r="AG306" s="955"/>
      <c r="AH306" s="955"/>
      <c r="AI306" s="955"/>
    </row>
    <row r="307" spans="1:35" ht="14.25" customHeight="1">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c r="AA307" s="184"/>
      <c r="AB307" s="955"/>
      <c r="AC307" s="955"/>
      <c r="AD307" s="955"/>
      <c r="AE307" s="955"/>
      <c r="AF307" s="955"/>
      <c r="AG307" s="955"/>
      <c r="AH307" s="955"/>
      <c r="AI307" s="955"/>
    </row>
    <row r="308" spans="1:35" ht="14.25" customHeight="1">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955"/>
      <c r="AC308" s="955"/>
      <c r="AD308" s="955"/>
      <c r="AE308" s="955"/>
      <c r="AF308" s="955"/>
      <c r="AG308" s="955"/>
      <c r="AH308" s="955"/>
      <c r="AI308" s="955"/>
    </row>
    <row r="309" spans="1:35" ht="14.25" customHeight="1">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c r="AA309" s="184"/>
      <c r="AB309" s="955"/>
      <c r="AC309" s="955"/>
      <c r="AD309" s="955"/>
      <c r="AE309" s="955"/>
      <c r="AF309" s="955"/>
      <c r="AG309" s="955"/>
      <c r="AH309" s="955"/>
      <c r="AI309" s="955"/>
    </row>
    <row r="310" spans="1:35" ht="14.25" customHeight="1">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c r="AA310" s="184"/>
      <c r="AB310" s="955"/>
      <c r="AC310" s="955"/>
      <c r="AD310" s="955"/>
      <c r="AE310" s="955"/>
      <c r="AF310" s="955"/>
      <c r="AG310" s="955"/>
      <c r="AH310" s="955"/>
      <c r="AI310" s="955"/>
    </row>
    <row r="311" spans="1:35" ht="14.25" customHeight="1">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c r="AA311" s="184"/>
      <c r="AB311" s="955"/>
      <c r="AC311" s="955"/>
      <c r="AD311" s="955"/>
      <c r="AE311" s="955"/>
      <c r="AF311" s="955"/>
      <c r="AG311" s="955"/>
      <c r="AH311" s="955"/>
      <c r="AI311" s="955"/>
    </row>
    <row r="312" spans="1:35" ht="14.25" customHeight="1">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c r="AA312" s="184"/>
      <c r="AB312" s="955"/>
      <c r="AC312" s="955"/>
      <c r="AD312" s="955"/>
      <c r="AE312" s="955"/>
      <c r="AF312" s="955"/>
      <c r="AG312" s="955"/>
      <c r="AH312" s="955"/>
      <c r="AI312" s="955"/>
    </row>
    <row r="313" spans="1:35" ht="14.25" customHeight="1">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c r="AA313" s="184"/>
      <c r="AB313" s="955"/>
      <c r="AC313" s="955"/>
      <c r="AD313" s="955"/>
      <c r="AE313" s="955"/>
      <c r="AF313" s="955"/>
      <c r="AG313" s="955"/>
      <c r="AH313" s="955"/>
      <c r="AI313" s="955"/>
    </row>
    <row r="314" spans="1:35" ht="14.25" customHeight="1">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c r="AA314" s="184"/>
      <c r="AB314" s="955"/>
      <c r="AC314" s="955"/>
      <c r="AD314" s="955"/>
      <c r="AE314" s="955"/>
      <c r="AF314" s="955"/>
      <c r="AG314" s="955"/>
      <c r="AH314" s="955"/>
      <c r="AI314" s="955"/>
    </row>
    <row r="315" spans="1:35" ht="14.25" customHeight="1">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c r="AA315" s="184"/>
      <c r="AB315" s="955"/>
      <c r="AC315" s="955"/>
      <c r="AD315" s="955"/>
      <c r="AE315" s="955"/>
      <c r="AF315" s="955"/>
      <c r="AG315" s="955"/>
      <c r="AH315" s="955"/>
      <c r="AI315" s="955"/>
    </row>
    <row r="316" spans="1:35" ht="14.25" customHeight="1">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c r="AA316" s="184"/>
      <c r="AB316" s="955"/>
      <c r="AC316" s="955"/>
      <c r="AD316" s="955"/>
      <c r="AE316" s="955"/>
      <c r="AF316" s="955"/>
      <c r="AG316" s="955"/>
      <c r="AH316" s="955"/>
      <c r="AI316" s="955"/>
    </row>
    <row r="317" spans="1:35" ht="14.25" customHeight="1">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c r="AA317" s="184"/>
      <c r="AB317" s="955"/>
      <c r="AC317" s="955"/>
      <c r="AD317" s="955"/>
      <c r="AE317" s="955"/>
      <c r="AF317" s="955"/>
      <c r="AG317" s="955"/>
      <c r="AH317" s="955"/>
      <c r="AI317" s="955"/>
    </row>
    <row r="318" spans="1:35" ht="14.25" customHeight="1">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c r="AA318" s="184"/>
      <c r="AB318" s="955"/>
      <c r="AC318" s="955"/>
      <c r="AD318" s="955"/>
      <c r="AE318" s="955"/>
      <c r="AF318" s="955"/>
      <c r="AG318" s="955"/>
      <c r="AH318" s="955"/>
      <c r="AI318" s="955"/>
    </row>
    <row r="319" spans="1:35" ht="14.25" customHeight="1">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c r="AA319" s="184"/>
      <c r="AB319" s="955"/>
      <c r="AC319" s="955"/>
      <c r="AD319" s="955"/>
      <c r="AE319" s="955"/>
      <c r="AF319" s="955"/>
      <c r="AG319" s="955"/>
      <c r="AH319" s="955"/>
      <c r="AI319" s="955"/>
    </row>
    <row r="320" spans="1:35" ht="14.25" customHeight="1">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c r="AA320" s="184"/>
      <c r="AB320" s="955"/>
      <c r="AC320" s="955"/>
      <c r="AD320" s="955"/>
      <c r="AE320" s="955"/>
      <c r="AF320" s="955"/>
      <c r="AG320" s="955"/>
      <c r="AH320" s="955"/>
      <c r="AI320" s="955"/>
    </row>
    <row r="321" spans="1:35" ht="14.25" customHeight="1">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c r="AA321" s="184"/>
      <c r="AB321" s="955"/>
      <c r="AC321" s="955"/>
      <c r="AD321" s="955"/>
      <c r="AE321" s="955"/>
      <c r="AF321" s="955"/>
      <c r="AG321" s="955"/>
      <c r="AH321" s="955"/>
      <c r="AI321" s="955"/>
    </row>
    <row r="322" spans="1:35" ht="14.25" customHeight="1">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c r="AA322" s="184"/>
      <c r="AB322" s="955"/>
      <c r="AC322" s="955"/>
      <c r="AD322" s="955"/>
      <c r="AE322" s="955"/>
      <c r="AF322" s="955"/>
      <c r="AG322" s="955"/>
      <c r="AH322" s="955"/>
      <c r="AI322" s="955"/>
    </row>
    <row r="323" spans="1:35" ht="14.25" customHeight="1">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c r="AA323" s="184"/>
      <c r="AB323" s="955"/>
      <c r="AC323" s="955"/>
      <c r="AD323" s="955"/>
      <c r="AE323" s="955"/>
      <c r="AF323" s="955"/>
      <c r="AG323" s="955"/>
      <c r="AH323" s="955"/>
      <c r="AI323" s="955"/>
    </row>
    <row r="324" spans="1:35" ht="14.25" customHeight="1">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c r="AA324" s="184"/>
      <c r="AB324" s="955"/>
      <c r="AC324" s="955"/>
      <c r="AD324" s="955"/>
      <c r="AE324" s="955"/>
      <c r="AF324" s="955"/>
      <c r="AG324" s="955"/>
      <c r="AH324" s="955"/>
      <c r="AI324" s="955"/>
    </row>
    <row r="325" spans="1:35" ht="14.25" customHeight="1">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c r="AA325" s="184"/>
      <c r="AB325" s="955"/>
      <c r="AC325" s="955"/>
      <c r="AD325" s="955"/>
      <c r="AE325" s="955"/>
      <c r="AF325" s="955"/>
      <c r="AG325" s="955"/>
      <c r="AH325" s="955"/>
      <c r="AI325" s="955"/>
    </row>
    <row r="326" spans="1:35" ht="14.25" customHeight="1">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c r="AA326" s="184"/>
      <c r="AB326" s="955"/>
      <c r="AC326" s="955"/>
      <c r="AD326" s="955"/>
      <c r="AE326" s="955"/>
      <c r="AF326" s="955"/>
      <c r="AG326" s="955"/>
      <c r="AH326" s="955"/>
      <c r="AI326" s="955"/>
    </row>
    <row r="327" spans="1:35" ht="14.25" customHeight="1">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c r="AA327" s="184"/>
      <c r="AB327" s="955"/>
      <c r="AC327" s="955"/>
      <c r="AD327" s="955"/>
      <c r="AE327" s="955"/>
      <c r="AF327" s="955"/>
      <c r="AG327" s="955"/>
      <c r="AH327" s="955"/>
      <c r="AI327" s="955"/>
    </row>
    <row r="328" spans="1:35" ht="14.25" customHeight="1">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c r="AA328" s="184"/>
      <c r="AB328" s="955"/>
      <c r="AC328" s="955"/>
      <c r="AD328" s="955"/>
      <c r="AE328" s="955"/>
      <c r="AF328" s="955"/>
      <c r="AG328" s="955"/>
      <c r="AH328" s="955"/>
      <c r="AI328" s="955"/>
    </row>
    <row r="329" spans="1:35" ht="14.25" customHeight="1">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c r="AA329" s="184"/>
      <c r="AB329" s="955"/>
      <c r="AC329" s="955"/>
      <c r="AD329" s="955"/>
      <c r="AE329" s="955"/>
      <c r="AF329" s="955"/>
      <c r="AG329" s="955"/>
      <c r="AH329" s="955"/>
      <c r="AI329" s="955"/>
    </row>
    <row r="330" spans="1:35" ht="14.25" customHeight="1">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c r="AA330" s="184"/>
      <c r="AB330" s="955"/>
      <c r="AC330" s="955"/>
      <c r="AD330" s="955"/>
      <c r="AE330" s="955"/>
      <c r="AF330" s="955"/>
      <c r="AG330" s="955"/>
      <c r="AH330" s="955"/>
      <c r="AI330" s="955"/>
    </row>
    <row r="331" spans="1:35" ht="14.25" customHeight="1">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c r="AA331" s="184"/>
      <c r="AB331" s="955"/>
      <c r="AC331" s="955"/>
      <c r="AD331" s="955"/>
      <c r="AE331" s="955"/>
      <c r="AF331" s="955"/>
      <c r="AG331" s="955"/>
      <c r="AH331" s="955"/>
      <c r="AI331" s="955"/>
    </row>
    <row r="332" spans="1:35" ht="14.25" customHeight="1">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c r="AA332" s="184"/>
      <c r="AB332" s="955"/>
      <c r="AC332" s="955"/>
      <c r="AD332" s="955"/>
      <c r="AE332" s="955"/>
      <c r="AF332" s="955"/>
      <c r="AG332" s="955"/>
      <c r="AH332" s="955"/>
      <c r="AI332" s="955"/>
    </row>
    <row r="333" spans="1:35" ht="14.25" customHeight="1">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c r="AA333" s="184"/>
      <c r="AB333" s="955"/>
      <c r="AC333" s="955"/>
      <c r="AD333" s="955"/>
      <c r="AE333" s="955"/>
      <c r="AF333" s="955"/>
      <c r="AG333" s="955"/>
      <c r="AH333" s="955"/>
      <c r="AI333" s="955"/>
    </row>
    <row r="334" spans="1:35" ht="14.25" customHeight="1">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c r="AA334" s="184"/>
      <c r="AB334" s="955"/>
      <c r="AC334" s="955"/>
      <c r="AD334" s="955"/>
      <c r="AE334" s="955"/>
      <c r="AF334" s="955"/>
      <c r="AG334" s="955"/>
      <c r="AH334" s="955"/>
      <c r="AI334" s="955"/>
    </row>
    <row r="335" spans="1:35" ht="14.25" customHeight="1">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c r="AA335" s="184"/>
      <c r="AB335" s="955"/>
      <c r="AC335" s="955"/>
      <c r="AD335" s="955"/>
      <c r="AE335" s="955"/>
      <c r="AF335" s="955"/>
      <c r="AG335" s="955"/>
      <c r="AH335" s="955"/>
      <c r="AI335" s="955"/>
    </row>
    <row r="336" spans="1:35" ht="14.25" customHeight="1">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c r="AA336" s="184"/>
      <c r="AB336" s="955"/>
      <c r="AC336" s="955"/>
      <c r="AD336" s="955"/>
      <c r="AE336" s="955"/>
      <c r="AF336" s="955"/>
      <c r="AG336" s="955"/>
      <c r="AH336" s="955"/>
      <c r="AI336" s="955"/>
    </row>
    <row r="337" spans="1:35" ht="14.25" customHeight="1">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c r="AA337" s="184"/>
      <c r="AB337" s="955"/>
      <c r="AC337" s="955"/>
      <c r="AD337" s="955"/>
      <c r="AE337" s="955"/>
      <c r="AF337" s="955"/>
      <c r="AG337" s="955"/>
      <c r="AH337" s="955"/>
      <c r="AI337" s="955"/>
    </row>
    <row r="338" spans="1:35" ht="14.25" customHeight="1">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c r="AA338" s="184"/>
      <c r="AB338" s="955"/>
      <c r="AC338" s="955"/>
      <c r="AD338" s="955"/>
      <c r="AE338" s="955"/>
      <c r="AF338" s="955"/>
      <c r="AG338" s="955"/>
      <c r="AH338" s="955"/>
      <c r="AI338" s="955"/>
    </row>
    <row r="339" spans="1:35" ht="14.25" customHeight="1">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c r="AA339" s="184"/>
      <c r="AB339" s="955"/>
      <c r="AC339" s="955"/>
      <c r="AD339" s="955"/>
      <c r="AE339" s="955"/>
      <c r="AF339" s="955"/>
      <c r="AG339" s="955"/>
      <c r="AH339" s="955"/>
      <c r="AI339" s="955"/>
    </row>
    <row r="340" spans="1:35" ht="14.25" customHeight="1">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c r="AA340" s="184"/>
      <c r="AB340" s="955"/>
      <c r="AC340" s="955"/>
      <c r="AD340" s="955"/>
      <c r="AE340" s="955"/>
      <c r="AF340" s="955"/>
      <c r="AG340" s="955"/>
      <c r="AH340" s="955"/>
      <c r="AI340" s="955"/>
    </row>
    <row r="341" spans="1:35" ht="14.25" customHeight="1">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c r="AA341" s="184"/>
      <c r="AB341" s="955"/>
      <c r="AC341" s="955"/>
      <c r="AD341" s="955"/>
      <c r="AE341" s="955"/>
      <c r="AF341" s="955"/>
      <c r="AG341" s="955"/>
      <c r="AH341" s="955"/>
      <c r="AI341" s="955"/>
    </row>
    <row r="342" spans="1:35" ht="14.25" customHeight="1">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c r="AA342" s="184"/>
      <c r="AB342" s="955"/>
      <c r="AC342" s="955"/>
      <c r="AD342" s="955"/>
      <c r="AE342" s="955"/>
      <c r="AF342" s="955"/>
      <c r="AG342" s="955"/>
      <c r="AH342" s="955"/>
      <c r="AI342" s="955"/>
    </row>
    <row r="343" spans="1:35" ht="14.25" customHeight="1">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c r="AA343" s="184"/>
      <c r="AB343" s="955"/>
      <c r="AC343" s="955"/>
      <c r="AD343" s="955"/>
      <c r="AE343" s="955"/>
      <c r="AF343" s="955"/>
      <c r="AG343" s="955"/>
      <c r="AH343" s="955"/>
      <c r="AI343" s="955"/>
    </row>
    <row r="344" spans="1:35" ht="14.25" customHeight="1">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c r="AA344" s="184"/>
      <c r="AB344" s="955"/>
      <c r="AC344" s="955"/>
      <c r="AD344" s="955"/>
      <c r="AE344" s="955"/>
      <c r="AF344" s="955"/>
      <c r="AG344" s="955"/>
      <c r="AH344" s="955"/>
      <c r="AI344" s="955"/>
    </row>
    <row r="345" spans="1:35" ht="14.25" customHeight="1">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c r="AA345" s="184"/>
      <c r="AB345" s="955"/>
      <c r="AC345" s="955"/>
      <c r="AD345" s="955"/>
      <c r="AE345" s="955"/>
      <c r="AF345" s="955"/>
      <c r="AG345" s="955"/>
      <c r="AH345" s="955"/>
      <c r="AI345" s="955"/>
    </row>
    <row r="346" spans="1:35" ht="14.25" customHeight="1">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c r="AA346" s="184"/>
      <c r="AB346" s="955"/>
      <c r="AC346" s="955"/>
      <c r="AD346" s="955"/>
      <c r="AE346" s="955"/>
      <c r="AF346" s="955"/>
      <c r="AG346" s="955"/>
      <c r="AH346" s="955"/>
      <c r="AI346" s="955"/>
    </row>
    <row r="347" spans="1:35" ht="14.25" customHeight="1">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c r="AA347" s="184"/>
      <c r="AB347" s="955"/>
      <c r="AC347" s="955"/>
      <c r="AD347" s="955"/>
      <c r="AE347" s="955"/>
      <c r="AF347" s="955"/>
      <c r="AG347" s="955"/>
      <c r="AH347" s="955"/>
      <c r="AI347" s="955"/>
    </row>
    <row r="348" spans="1:35" ht="14.25" customHeight="1">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c r="AA348" s="184"/>
      <c r="AB348" s="955"/>
      <c r="AC348" s="955"/>
      <c r="AD348" s="955"/>
      <c r="AE348" s="955"/>
      <c r="AF348" s="955"/>
      <c r="AG348" s="955"/>
      <c r="AH348" s="955"/>
      <c r="AI348" s="955"/>
    </row>
    <row r="349" spans="1:35" ht="14.25" customHeight="1">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c r="AA349" s="184"/>
      <c r="AB349" s="955"/>
      <c r="AC349" s="955"/>
      <c r="AD349" s="955"/>
      <c r="AE349" s="955"/>
      <c r="AF349" s="955"/>
      <c r="AG349" s="955"/>
      <c r="AH349" s="955"/>
      <c r="AI349" s="955"/>
    </row>
    <row r="350" spans="1:35" ht="14.25" customHeight="1">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c r="AA350" s="184"/>
      <c r="AB350" s="955"/>
      <c r="AC350" s="955"/>
      <c r="AD350" s="955"/>
      <c r="AE350" s="955"/>
      <c r="AF350" s="955"/>
      <c r="AG350" s="955"/>
      <c r="AH350" s="955"/>
      <c r="AI350" s="955"/>
    </row>
    <row r="351" spans="1:35" ht="14.25" customHeight="1">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c r="AA351" s="184"/>
      <c r="AB351" s="955"/>
      <c r="AC351" s="955"/>
      <c r="AD351" s="955"/>
      <c r="AE351" s="955"/>
      <c r="AF351" s="955"/>
      <c r="AG351" s="955"/>
      <c r="AH351" s="955"/>
      <c r="AI351" s="955"/>
    </row>
    <row r="352" spans="1:35" ht="14.25" customHeight="1">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c r="AA352" s="184"/>
      <c r="AB352" s="955"/>
      <c r="AC352" s="955"/>
      <c r="AD352" s="955"/>
      <c r="AE352" s="955"/>
      <c r="AF352" s="955"/>
      <c r="AG352" s="955"/>
      <c r="AH352" s="955"/>
      <c r="AI352" s="955"/>
    </row>
    <row r="353" spans="1:35" ht="14.25" customHeight="1">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c r="AA353" s="184"/>
      <c r="AB353" s="955"/>
      <c r="AC353" s="955"/>
      <c r="AD353" s="955"/>
      <c r="AE353" s="955"/>
      <c r="AF353" s="955"/>
      <c r="AG353" s="955"/>
      <c r="AH353" s="955"/>
      <c r="AI353" s="955"/>
    </row>
    <row r="354" spans="1:35" ht="14.25" customHeight="1">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c r="AA354" s="184"/>
      <c r="AB354" s="955"/>
      <c r="AC354" s="955"/>
      <c r="AD354" s="955"/>
      <c r="AE354" s="955"/>
      <c r="AF354" s="955"/>
      <c r="AG354" s="955"/>
      <c r="AH354" s="955"/>
      <c r="AI354" s="955"/>
    </row>
    <row r="355" spans="1:35" ht="14.25" customHeight="1">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c r="AA355" s="184"/>
      <c r="AB355" s="955"/>
      <c r="AC355" s="955"/>
      <c r="AD355" s="955"/>
      <c r="AE355" s="955"/>
      <c r="AF355" s="955"/>
      <c r="AG355" s="955"/>
      <c r="AH355" s="955"/>
      <c r="AI355" s="955"/>
    </row>
    <row r="356" spans="1:35" ht="14.25" customHeight="1">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c r="AA356" s="184"/>
      <c r="AB356" s="955"/>
      <c r="AC356" s="955"/>
      <c r="AD356" s="955"/>
      <c r="AE356" s="955"/>
      <c r="AF356" s="955"/>
      <c r="AG356" s="955"/>
      <c r="AH356" s="955"/>
      <c r="AI356" s="955"/>
    </row>
    <row r="357" spans="1:35" ht="14.25" customHeight="1">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c r="AA357" s="184"/>
      <c r="AB357" s="955"/>
      <c r="AC357" s="955"/>
      <c r="AD357" s="955"/>
      <c r="AE357" s="955"/>
      <c r="AF357" s="955"/>
      <c r="AG357" s="955"/>
      <c r="AH357" s="955"/>
      <c r="AI357" s="955"/>
    </row>
    <row r="358" spans="1:35" ht="14.25" customHeight="1">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c r="AA358" s="184"/>
      <c r="AB358" s="955"/>
      <c r="AC358" s="955"/>
      <c r="AD358" s="955"/>
      <c r="AE358" s="955"/>
      <c r="AF358" s="955"/>
      <c r="AG358" s="955"/>
      <c r="AH358" s="955"/>
      <c r="AI358" s="955"/>
    </row>
    <row r="359" spans="1:35" ht="14.25" customHeight="1">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c r="AA359" s="184"/>
      <c r="AB359" s="955"/>
      <c r="AC359" s="955"/>
      <c r="AD359" s="955"/>
      <c r="AE359" s="955"/>
      <c r="AF359" s="955"/>
      <c r="AG359" s="955"/>
      <c r="AH359" s="955"/>
      <c r="AI359" s="955"/>
    </row>
    <row r="360" spans="1:35" ht="14.25" customHeight="1">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c r="AA360" s="184"/>
      <c r="AB360" s="955"/>
      <c r="AC360" s="955"/>
      <c r="AD360" s="955"/>
      <c r="AE360" s="955"/>
      <c r="AF360" s="955"/>
      <c r="AG360" s="955"/>
      <c r="AH360" s="955"/>
      <c r="AI360" s="955"/>
    </row>
    <row r="361" spans="1:35" ht="14.25" customHeight="1">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c r="AA361" s="184"/>
      <c r="AB361" s="955"/>
      <c r="AC361" s="955"/>
      <c r="AD361" s="955"/>
      <c r="AE361" s="955"/>
      <c r="AF361" s="955"/>
      <c r="AG361" s="955"/>
      <c r="AH361" s="955"/>
      <c r="AI361" s="955"/>
    </row>
    <row r="362" spans="1:35" ht="14.25" customHeight="1">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c r="AA362" s="184"/>
      <c r="AB362" s="955"/>
      <c r="AC362" s="955"/>
      <c r="AD362" s="955"/>
      <c r="AE362" s="955"/>
      <c r="AF362" s="955"/>
      <c r="AG362" s="955"/>
      <c r="AH362" s="955"/>
      <c r="AI362" s="955"/>
    </row>
    <row r="363" spans="1:35" ht="14.25" customHeight="1">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c r="AA363" s="184"/>
      <c r="AB363" s="955"/>
      <c r="AC363" s="955"/>
      <c r="AD363" s="955"/>
      <c r="AE363" s="955"/>
      <c r="AF363" s="955"/>
      <c r="AG363" s="955"/>
      <c r="AH363" s="955"/>
      <c r="AI363" s="955"/>
    </row>
    <row r="364" spans="1:35" ht="14.25" customHeight="1">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c r="AA364" s="184"/>
      <c r="AB364" s="955"/>
      <c r="AC364" s="955"/>
      <c r="AD364" s="955"/>
      <c r="AE364" s="955"/>
      <c r="AF364" s="955"/>
      <c r="AG364" s="955"/>
      <c r="AH364" s="955"/>
      <c r="AI364" s="955"/>
    </row>
    <row r="365" spans="1:35" ht="14.25" customHeight="1">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c r="AA365" s="184"/>
      <c r="AB365" s="955"/>
      <c r="AC365" s="955"/>
      <c r="AD365" s="955"/>
      <c r="AE365" s="955"/>
      <c r="AF365" s="955"/>
      <c r="AG365" s="955"/>
      <c r="AH365" s="955"/>
      <c r="AI365" s="955"/>
    </row>
    <row r="366" spans="1:35" ht="14.25" customHeight="1">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c r="AA366" s="184"/>
      <c r="AB366" s="955"/>
      <c r="AC366" s="955"/>
      <c r="AD366" s="955"/>
      <c r="AE366" s="955"/>
      <c r="AF366" s="955"/>
      <c r="AG366" s="955"/>
      <c r="AH366" s="955"/>
      <c r="AI366" s="955"/>
    </row>
    <row r="367" spans="1:35" ht="14.25" customHeight="1">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c r="AA367" s="184"/>
      <c r="AB367" s="955"/>
      <c r="AC367" s="955"/>
      <c r="AD367" s="955"/>
      <c r="AE367" s="955"/>
      <c r="AF367" s="955"/>
      <c r="AG367" s="955"/>
      <c r="AH367" s="955"/>
      <c r="AI367" s="955"/>
    </row>
    <row r="368" spans="1:35" ht="14.25" customHeight="1">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c r="AA368" s="184"/>
      <c r="AB368" s="955"/>
      <c r="AC368" s="955"/>
      <c r="AD368" s="955"/>
      <c r="AE368" s="955"/>
      <c r="AF368" s="955"/>
      <c r="AG368" s="955"/>
      <c r="AH368" s="955"/>
      <c r="AI368" s="955"/>
    </row>
    <row r="369" spans="1:35" ht="14.25" customHeight="1">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c r="AA369" s="184"/>
      <c r="AB369" s="955"/>
      <c r="AC369" s="955"/>
      <c r="AD369" s="955"/>
      <c r="AE369" s="955"/>
      <c r="AF369" s="955"/>
      <c r="AG369" s="955"/>
      <c r="AH369" s="955"/>
      <c r="AI369" s="955"/>
    </row>
    <row r="370" spans="1:35" ht="14.25" customHeight="1">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c r="AA370" s="184"/>
      <c r="AB370" s="955"/>
      <c r="AC370" s="955"/>
      <c r="AD370" s="955"/>
      <c r="AE370" s="955"/>
      <c r="AF370" s="955"/>
      <c r="AG370" s="955"/>
      <c r="AH370" s="955"/>
      <c r="AI370" s="955"/>
    </row>
    <row r="371" spans="1:35" ht="14.25" customHeight="1">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c r="AA371" s="184"/>
      <c r="AB371" s="955"/>
      <c r="AC371" s="955"/>
      <c r="AD371" s="955"/>
      <c r="AE371" s="955"/>
      <c r="AF371" s="955"/>
      <c r="AG371" s="955"/>
      <c r="AH371" s="955"/>
      <c r="AI371" s="955"/>
    </row>
    <row r="372" spans="1:35" ht="14.25" customHeight="1">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c r="AA372" s="184"/>
      <c r="AB372" s="955"/>
      <c r="AC372" s="955"/>
      <c r="AD372" s="955"/>
      <c r="AE372" s="955"/>
      <c r="AF372" s="955"/>
      <c r="AG372" s="955"/>
      <c r="AH372" s="955"/>
      <c r="AI372" s="955"/>
    </row>
    <row r="373" spans="1:35" ht="14.25" customHeight="1">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c r="AA373" s="184"/>
      <c r="AB373" s="955"/>
      <c r="AC373" s="955"/>
      <c r="AD373" s="955"/>
      <c r="AE373" s="955"/>
      <c r="AF373" s="955"/>
      <c r="AG373" s="955"/>
      <c r="AH373" s="955"/>
      <c r="AI373" s="955"/>
    </row>
    <row r="374" spans="1:35" ht="14.25" customHeight="1">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c r="AA374" s="184"/>
      <c r="AB374" s="955"/>
      <c r="AC374" s="955"/>
      <c r="AD374" s="955"/>
      <c r="AE374" s="955"/>
      <c r="AF374" s="955"/>
      <c r="AG374" s="955"/>
      <c r="AH374" s="955"/>
      <c r="AI374" s="955"/>
    </row>
    <row r="375" spans="1:35" ht="14.25" customHeight="1">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c r="AA375" s="184"/>
      <c r="AB375" s="955"/>
      <c r="AC375" s="955"/>
      <c r="AD375" s="955"/>
      <c r="AE375" s="955"/>
      <c r="AF375" s="955"/>
      <c r="AG375" s="955"/>
      <c r="AH375" s="955"/>
      <c r="AI375" s="955"/>
    </row>
    <row r="376" spans="1:35" ht="14.25" customHeight="1">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c r="AA376" s="184"/>
      <c r="AB376" s="955"/>
      <c r="AC376" s="955"/>
      <c r="AD376" s="955"/>
      <c r="AE376" s="955"/>
      <c r="AF376" s="955"/>
      <c r="AG376" s="955"/>
      <c r="AH376" s="955"/>
      <c r="AI376" s="955"/>
    </row>
    <row r="377" spans="1:35" ht="14.25" customHeight="1">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c r="AA377" s="184"/>
      <c r="AB377" s="955"/>
      <c r="AC377" s="955"/>
      <c r="AD377" s="955"/>
      <c r="AE377" s="955"/>
      <c r="AF377" s="955"/>
      <c r="AG377" s="955"/>
      <c r="AH377" s="955"/>
      <c r="AI377" s="955"/>
    </row>
    <row r="378" spans="1:35" ht="14.25" customHeight="1">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c r="AA378" s="184"/>
      <c r="AB378" s="955"/>
      <c r="AC378" s="955"/>
      <c r="AD378" s="955"/>
      <c r="AE378" s="955"/>
      <c r="AF378" s="955"/>
      <c r="AG378" s="955"/>
      <c r="AH378" s="955"/>
      <c r="AI378" s="955"/>
    </row>
    <row r="379" spans="1:35" ht="14.25" customHeight="1">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c r="AA379" s="184"/>
      <c r="AB379" s="955"/>
      <c r="AC379" s="955"/>
      <c r="AD379" s="955"/>
      <c r="AE379" s="955"/>
      <c r="AF379" s="955"/>
      <c r="AG379" s="955"/>
      <c r="AH379" s="955"/>
      <c r="AI379" s="955"/>
    </row>
    <row r="380" spans="1:35" ht="14.25" customHeight="1">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c r="AA380" s="184"/>
      <c r="AB380" s="955"/>
      <c r="AC380" s="955"/>
      <c r="AD380" s="955"/>
      <c r="AE380" s="955"/>
      <c r="AF380" s="955"/>
      <c r="AG380" s="955"/>
      <c r="AH380" s="955"/>
      <c r="AI380" s="955"/>
    </row>
    <row r="381" spans="1:35" ht="14.25" customHeight="1">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c r="AA381" s="184"/>
      <c r="AB381" s="955"/>
      <c r="AC381" s="955"/>
      <c r="AD381" s="955"/>
      <c r="AE381" s="955"/>
      <c r="AF381" s="955"/>
      <c r="AG381" s="955"/>
      <c r="AH381" s="955"/>
      <c r="AI381" s="955"/>
    </row>
    <row r="382" spans="1:35" ht="14.25" customHeight="1">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c r="AA382" s="184"/>
      <c r="AB382" s="955"/>
      <c r="AC382" s="955"/>
      <c r="AD382" s="955"/>
      <c r="AE382" s="955"/>
      <c r="AF382" s="955"/>
      <c r="AG382" s="955"/>
      <c r="AH382" s="955"/>
      <c r="AI382" s="955"/>
    </row>
    <row r="383" spans="1:35" ht="14.25" customHeight="1">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c r="AA383" s="184"/>
      <c r="AB383" s="955"/>
      <c r="AC383" s="955"/>
      <c r="AD383" s="955"/>
      <c r="AE383" s="955"/>
      <c r="AF383" s="955"/>
      <c r="AG383" s="955"/>
      <c r="AH383" s="955"/>
      <c r="AI383" s="955"/>
    </row>
    <row r="384" spans="1:35" ht="14.25" customHeight="1">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c r="AA384" s="184"/>
      <c r="AB384" s="955"/>
      <c r="AC384" s="955"/>
      <c r="AD384" s="955"/>
      <c r="AE384" s="955"/>
      <c r="AF384" s="955"/>
      <c r="AG384" s="955"/>
      <c r="AH384" s="955"/>
      <c r="AI384" s="955"/>
    </row>
    <row r="385" spans="1:35" ht="14.25" customHeight="1">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c r="AA385" s="184"/>
      <c r="AB385" s="955"/>
      <c r="AC385" s="955"/>
      <c r="AD385" s="955"/>
      <c r="AE385" s="955"/>
      <c r="AF385" s="955"/>
      <c r="AG385" s="955"/>
      <c r="AH385" s="955"/>
      <c r="AI385" s="955"/>
    </row>
    <row r="386" spans="1:35" ht="14.25" customHeight="1">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c r="AA386" s="184"/>
      <c r="AB386" s="955"/>
      <c r="AC386" s="955"/>
      <c r="AD386" s="955"/>
      <c r="AE386" s="955"/>
      <c r="AF386" s="955"/>
      <c r="AG386" s="955"/>
      <c r="AH386" s="955"/>
      <c r="AI386" s="955"/>
    </row>
    <row r="387" spans="1:35" ht="14.25" customHeight="1">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c r="AA387" s="184"/>
      <c r="AB387" s="955"/>
      <c r="AC387" s="955"/>
      <c r="AD387" s="955"/>
      <c r="AE387" s="955"/>
      <c r="AF387" s="955"/>
      <c r="AG387" s="955"/>
      <c r="AH387" s="955"/>
      <c r="AI387" s="955"/>
    </row>
    <row r="388" spans="1:35" ht="14.25" customHeight="1">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c r="AA388" s="184"/>
      <c r="AB388" s="955"/>
      <c r="AC388" s="955"/>
      <c r="AD388" s="955"/>
      <c r="AE388" s="955"/>
      <c r="AF388" s="955"/>
      <c r="AG388" s="955"/>
      <c r="AH388" s="955"/>
      <c r="AI388" s="955"/>
    </row>
    <row r="389" spans="1:35" ht="14.25" customHeight="1">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c r="AA389" s="184"/>
      <c r="AB389" s="955"/>
      <c r="AC389" s="955"/>
      <c r="AD389" s="955"/>
      <c r="AE389" s="955"/>
      <c r="AF389" s="955"/>
      <c r="AG389" s="955"/>
      <c r="AH389" s="955"/>
      <c r="AI389" s="955"/>
    </row>
    <row r="390" spans="1:35" ht="14.25" customHeight="1">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c r="AA390" s="184"/>
      <c r="AB390" s="955"/>
      <c r="AC390" s="955"/>
      <c r="AD390" s="955"/>
      <c r="AE390" s="955"/>
      <c r="AF390" s="955"/>
      <c r="AG390" s="955"/>
      <c r="AH390" s="955"/>
      <c r="AI390" s="955"/>
    </row>
    <row r="391" spans="1:35" ht="14.25" customHeight="1">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c r="AA391" s="184"/>
      <c r="AB391" s="955"/>
      <c r="AC391" s="955"/>
      <c r="AD391" s="955"/>
      <c r="AE391" s="955"/>
      <c r="AF391" s="955"/>
      <c r="AG391" s="955"/>
      <c r="AH391" s="955"/>
      <c r="AI391" s="955"/>
    </row>
    <row r="392" spans="1:35" ht="14.25" customHeight="1">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955"/>
      <c r="AC392" s="955"/>
      <c r="AD392" s="955"/>
      <c r="AE392" s="955"/>
      <c r="AF392" s="955"/>
      <c r="AG392" s="955"/>
      <c r="AH392" s="955"/>
      <c r="AI392" s="955"/>
    </row>
    <row r="393" spans="1:35" ht="14.25" customHeight="1">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955"/>
      <c r="AC393" s="955"/>
      <c r="AD393" s="955"/>
      <c r="AE393" s="955"/>
      <c r="AF393" s="955"/>
      <c r="AG393" s="955"/>
      <c r="AH393" s="955"/>
      <c r="AI393" s="955"/>
    </row>
    <row r="394" spans="1:35" ht="14.25" customHeight="1">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955"/>
      <c r="AC394" s="955"/>
      <c r="AD394" s="955"/>
      <c r="AE394" s="955"/>
      <c r="AF394" s="955"/>
      <c r="AG394" s="955"/>
      <c r="AH394" s="955"/>
      <c r="AI394" s="955"/>
    </row>
    <row r="395" spans="1:35" ht="14.25" customHeight="1">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955"/>
      <c r="AC395" s="955"/>
      <c r="AD395" s="955"/>
      <c r="AE395" s="955"/>
      <c r="AF395" s="955"/>
      <c r="AG395" s="955"/>
      <c r="AH395" s="955"/>
      <c r="AI395" s="955"/>
    </row>
    <row r="396" spans="1:35" ht="14.25" customHeight="1">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955"/>
      <c r="AC396" s="955"/>
      <c r="AD396" s="955"/>
      <c r="AE396" s="955"/>
      <c r="AF396" s="955"/>
      <c r="AG396" s="955"/>
      <c r="AH396" s="955"/>
      <c r="AI396" s="955"/>
    </row>
    <row r="397" spans="1:35" ht="14.25" customHeight="1">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955"/>
      <c r="AC397" s="955"/>
      <c r="AD397" s="955"/>
      <c r="AE397" s="955"/>
      <c r="AF397" s="955"/>
      <c r="AG397" s="955"/>
      <c r="AH397" s="955"/>
      <c r="AI397" s="955"/>
    </row>
    <row r="398" spans="1:35" ht="14.25" customHeight="1">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955"/>
      <c r="AC398" s="955"/>
      <c r="AD398" s="955"/>
      <c r="AE398" s="955"/>
      <c r="AF398" s="955"/>
      <c r="AG398" s="955"/>
      <c r="AH398" s="955"/>
      <c r="AI398" s="955"/>
    </row>
    <row r="399" spans="1:35" ht="14.25" customHeight="1">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955"/>
      <c r="AC399" s="955"/>
      <c r="AD399" s="955"/>
      <c r="AE399" s="955"/>
      <c r="AF399" s="955"/>
      <c r="AG399" s="955"/>
      <c r="AH399" s="955"/>
      <c r="AI399" s="955"/>
    </row>
    <row r="400" spans="1:35" ht="14.25" customHeight="1">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955"/>
      <c r="AC400" s="955"/>
      <c r="AD400" s="955"/>
      <c r="AE400" s="955"/>
      <c r="AF400" s="955"/>
      <c r="AG400" s="955"/>
      <c r="AH400" s="955"/>
      <c r="AI400" s="955"/>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AD6D835-3570-4563-A256-A52C4C628EBF}" filter="1" showAutoFilter="1">
      <pageMargins left="0.7" right="0.7" top="0.75" bottom="0.75" header="0.3" footer="0.3"/>
      <autoFilter ref="A3:AA140" xr:uid="{00000000-0000-0000-0000-000000000000}">
        <sortState xmlns:xlrd2="http://schemas.microsoft.com/office/spreadsheetml/2017/richdata2" ref="A3:AA140">
          <sortCondition ref="C3:C140"/>
          <sortCondition ref="B3:B140"/>
        </sortState>
      </autoFilter>
    </customSheetView>
  </customSheetViews>
  <hyperlinks>
    <hyperlink ref="AG5" r:id="rId1" xr:uid="{00000000-0004-0000-1300-000000000000}"/>
    <hyperlink ref="AG8" r:id="rId2" xr:uid="{00000000-0004-0000-1300-000001000000}"/>
    <hyperlink ref="AG9" r:id="rId3" xr:uid="{00000000-0004-0000-1300-000002000000}"/>
    <hyperlink ref="AG10" r:id="rId4" xr:uid="{00000000-0004-0000-1300-000003000000}"/>
    <hyperlink ref="AG11" r:id="rId5" xr:uid="{00000000-0004-0000-1300-000004000000}"/>
    <hyperlink ref="AG12" r:id="rId6" xr:uid="{00000000-0004-0000-1300-000005000000}"/>
    <hyperlink ref="AG14" r:id="rId7" xr:uid="{00000000-0004-0000-1300-000006000000}"/>
    <hyperlink ref="AG15" r:id="rId8" xr:uid="{00000000-0004-0000-1300-000007000000}"/>
    <hyperlink ref="W16" r:id="rId9" xr:uid="{00000000-0004-0000-1300-000008000000}"/>
    <hyperlink ref="AG16" r:id="rId10" xr:uid="{00000000-0004-0000-1300-000009000000}"/>
    <hyperlink ref="AG17" r:id="rId11" xr:uid="{00000000-0004-0000-1300-00000A000000}"/>
    <hyperlink ref="AG18" r:id="rId12" xr:uid="{00000000-0004-0000-1300-00000B000000}"/>
    <hyperlink ref="AD19" r:id="rId13" xr:uid="{00000000-0004-0000-1300-00000C000000}"/>
    <hyperlink ref="AG19" r:id="rId14" xr:uid="{00000000-0004-0000-1300-00000D000000}"/>
    <hyperlink ref="AG20" r:id="rId15" xr:uid="{00000000-0004-0000-1300-00000E000000}"/>
    <hyperlink ref="AG22" r:id="rId16" xr:uid="{00000000-0004-0000-1300-00000F000000}"/>
    <hyperlink ref="AD23" r:id="rId17" xr:uid="{00000000-0004-0000-1300-000010000000}"/>
    <hyperlink ref="AG23" r:id="rId18" xr:uid="{00000000-0004-0000-1300-000011000000}"/>
    <hyperlink ref="AG24" r:id="rId19" xr:uid="{00000000-0004-0000-1300-000012000000}"/>
    <hyperlink ref="AG25" r:id="rId20" xr:uid="{00000000-0004-0000-1300-000013000000}"/>
    <hyperlink ref="AG26" r:id="rId21" xr:uid="{00000000-0004-0000-1300-000014000000}"/>
    <hyperlink ref="AG27" r:id="rId22" xr:uid="{00000000-0004-0000-1300-000015000000}"/>
    <hyperlink ref="AG29" r:id="rId23" xr:uid="{00000000-0004-0000-1300-000016000000}"/>
    <hyperlink ref="AG30" r:id="rId24" xr:uid="{00000000-0004-0000-1300-000017000000}"/>
    <hyperlink ref="AG31" r:id="rId25" xr:uid="{00000000-0004-0000-1300-000018000000}"/>
    <hyperlink ref="AG32" r:id="rId26" xr:uid="{00000000-0004-0000-1300-000019000000}"/>
    <hyperlink ref="AG33" r:id="rId27" xr:uid="{00000000-0004-0000-1300-00001A000000}"/>
    <hyperlink ref="AG34" r:id="rId28" xr:uid="{00000000-0004-0000-1300-00001B000000}"/>
    <hyperlink ref="AG35" r:id="rId29" xr:uid="{00000000-0004-0000-1300-00001C000000}"/>
    <hyperlink ref="AG36" r:id="rId30" xr:uid="{00000000-0004-0000-1300-00001D000000}"/>
    <hyperlink ref="AG38" r:id="rId31" xr:uid="{00000000-0004-0000-1300-00001E000000}"/>
    <hyperlink ref="AG39" r:id="rId32" xr:uid="{00000000-0004-0000-1300-00001F000000}"/>
    <hyperlink ref="AG40" r:id="rId33" xr:uid="{00000000-0004-0000-1300-000020000000}"/>
    <hyperlink ref="AG41" r:id="rId34" xr:uid="{00000000-0004-0000-1300-000021000000}"/>
    <hyperlink ref="AG42" r:id="rId35" xr:uid="{00000000-0004-0000-1300-000022000000}"/>
    <hyperlink ref="AG43" r:id="rId36" xr:uid="{00000000-0004-0000-1300-000023000000}"/>
    <hyperlink ref="AG44" r:id="rId37" xr:uid="{00000000-0004-0000-1300-000024000000}"/>
    <hyperlink ref="AG45" r:id="rId38" xr:uid="{00000000-0004-0000-1300-000025000000}"/>
    <hyperlink ref="AG46" r:id="rId39" xr:uid="{00000000-0004-0000-1300-000026000000}"/>
    <hyperlink ref="AG47" r:id="rId40" xr:uid="{00000000-0004-0000-1300-000027000000}"/>
    <hyperlink ref="AG48" r:id="rId41" xr:uid="{00000000-0004-0000-1300-000028000000}"/>
    <hyperlink ref="AG49" r:id="rId42" xr:uid="{00000000-0004-0000-1300-000029000000}"/>
    <hyperlink ref="AG50" r:id="rId43" xr:uid="{00000000-0004-0000-1300-00002A000000}"/>
    <hyperlink ref="AG52" r:id="rId44" xr:uid="{00000000-0004-0000-1300-00002B000000}"/>
    <hyperlink ref="AG56" r:id="rId45" xr:uid="{00000000-0004-0000-1300-00002C000000}"/>
    <hyperlink ref="AG59" r:id="rId46" xr:uid="{00000000-0004-0000-1300-00002D000000}"/>
    <hyperlink ref="AG60" r:id="rId47" xr:uid="{00000000-0004-0000-1300-00002E000000}"/>
    <hyperlink ref="AG61" r:id="rId48" xr:uid="{00000000-0004-0000-1300-00002F000000}"/>
    <hyperlink ref="AG62" r:id="rId49" xr:uid="{00000000-0004-0000-1300-000030000000}"/>
    <hyperlink ref="AG63" r:id="rId50" xr:uid="{00000000-0004-0000-1300-000031000000}"/>
    <hyperlink ref="AG64" r:id="rId51" xr:uid="{00000000-0004-0000-1300-000032000000}"/>
    <hyperlink ref="AG65" r:id="rId52" xr:uid="{00000000-0004-0000-1300-000033000000}"/>
    <hyperlink ref="AG66" r:id="rId53" xr:uid="{00000000-0004-0000-1300-000034000000}"/>
    <hyperlink ref="AG67" r:id="rId54" xr:uid="{00000000-0004-0000-1300-000035000000}"/>
    <hyperlink ref="AG68" r:id="rId55" xr:uid="{00000000-0004-0000-1300-000036000000}"/>
    <hyperlink ref="AG69" r:id="rId56" xr:uid="{00000000-0004-0000-1300-000037000000}"/>
    <hyperlink ref="AG70" r:id="rId57" xr:uid="{00000000-0004-0000-1300-000038000000}"/>
    <hyperlink ref="AG71" r:id="rId58" xr:uid="{00000000-0004-0000-1300-000039000000}"/>
    <hyperlink ref="AG72" r:id="rId59" xr:uid="{00000000-0004-0000-1300-00003A000000}"/>
    <hyperlink ref="AG73" r:id="rId60" xr:uid="{00000000-0004-0000-1300-00003B000000}"/>
    <hyperlink ref="AG74" r:id="rId61" xr:uid="{00000000-0004-0000-1300-00003C000000}"/>
    <hyperlink ref="AG75" r:id="rId62" xr:uid="{00000000-0004-0000-1300-00003D000000}"/>
    <hyperlink ref="AG77" r:id="rId63" xr:uid="{00000000-0004-0000-1300-00003E000000}"/>
    <hyperlink ref="AG78" r:id="rId64" xr:uid="{00000000-0004-0000-1300-00003F000000}"/>
    <hyperlink ref="AG79" r:id="rId65" xr:uid="{00000000-0004-0000-1300-000040000000}"/>
    <hyperlink ref="AG80" r:id="rId66" xr:uid="{00000000-0004-0000-1300-000041000000}"/>
    <hyperlink ref="AG81" r:id="rId67" xr:uid="{00000000-0004-0000-1300-000042000000}"/>
    <hyperlink ref="AG82" r:id="rId68" xr:uid="{00000000-0004-0000-1300-000043000000}"/>
    <hyperlink ref="AG83" r:id="rId69" xr:uid="{00000000-0004-0000-1300-000044000000}"/>
    <hyperlink ref="AG84" r:id="rId70" xr:uid="{00000000-0004-0000-1300-000045000000}"/>
    <hyperlink ref="AG85" r:id="rId71" xr:uid="{00000000-0004-0000-1300-000046000000}"/>
    <hyperlink ref="AG87" r:id="rId72" xr:uid="{00000000-0004-0000-1300-000047000000}"/>
    <hyperlink ref="AG88" r:id="rId73" xr:uid="{00000000-0004-0000-1300-000048000000}"/>
    <hyperlink ref="AG90" r:id="rId74" xr:uid="{00000000-0004-0000-1300-000049000000}"/>
    <hyperlink ref="AG93" r:id="rId75" xr:uid="{00000000-0004-0000-1300-00004A000000}"/>
    <hyperlink ref="AG96" r:id="rId76" xr:uid="{00000000-0004-0000-1300-00004B000000}"/>
    <hyperlink ref="AG98" r:id="rId77" xr:uid="{00000000-0004-0000-1300-00004C000000}"/>
    <hyperlink ref="AG101" r:id="rId78" xr:uid="{00000000-0004-0000-1300-00004D000000}"/>
    <hyperlink ref="AG102" r:id="rId79" xr:uid="{00000000-0004-0000-1300-00004E000000}"/>
    <hyperlink ref="AG106" r:id="rId80" xr:uid="{00000000-0004-0000-1300-00004F000000}"/>
    <hyperlink ref="AG107" r:id="rId81" xr:uid="{00000000-0004-0000-1300-000050000000}"/>
    <hyperlink ref="AG108" r:id="rId82" xr:uid="{00000000-0004-0000-1300-000051000000}"/>
    <hyperlink ref="AG109" r:id="rId83" xr:uid="{00000000-0004-0000-1300-000052000000}"/>
    <hyperlink ref="AG115" r:id="rId84" xr:uid="{00000000-0004-0000-1300-000053000000}"/>
    <hyperlink ref="AG118" r:id="rId85" xr:uid="{00000000-0004-0000-1300-000054000000}"/>
    <hyperlink ref="AG122" r:id="rId86" xr:uid="{00000000-0004-0000-1300-000055000000}"/>
    <hyperlink ref="AG123" r:id="rId87" xr:uid="{00000000-0004-0000-1300-000056000000}"/>
    <hyperlink ref="AG124" r:id="rId88" xr:uid="{00000000-0004-0000-1300-000057000000}"/>
    <hyperlink ref="AG125" r:id="rId89" xr:uid="{00000000-0004-0000-1300-000058000000}"/>
    <hyperlink ref="AG132" r:id="rId90" xr:uid="{00000000-0004-0000-1300-000059000000}"/>
    <hyperlink ref="AG140" r:id="rId91" xr:uid="{00000000-0004-0000-1300-00005A000000}"/>
    <hyperlink ref="AG141" r:id="rId92" xr:uid="{00000000-0004-0000-1300-00005B000000}"/>
    <hyperlink ref="AG142" r:id="rId93" xr:uid="{00000000-0004-0000-1300-00005C000000}"/>
    <hyperlink ref="AG143" r:id="rId94" xr:uid="{00000000-0004-0000-1300-00005D000000}"/>
    <hyperlink ref="AG144" r:id="rId95" xr:uid="{00000000-0004-0000-1300-00005E000000}"/>
    <hyperlink ref="AG146" r:id="rId96" xr:uid="{00000000-0004-0000-1300-00005F000000}"/>
    <hyperlink ref="AA148" r:id="rId97" xr:uid="{00000000-0004-0000-1300-000060000000}"/>
    <hyperlink ref="AG148" r:id="rId98" xr:uid="{00000000-0004-0000-1300-000061000000}"/>
    <hyperlink ref="AG151" r:id="rId99" xr:uid="{00000000-0004-0000-1300-000062000000}"/>
    <hyperlink ref="AG152" r:id="rId100" xr:uid="{00000000-0004-0000-1300-000063000000}"/>
    <hyperlink ref="AG155" r:id="rId101" xr:uid="{00000000-0004-0000-1300-000064000000}"/>
    <hyperlink ref="AG156" r:id="rId102" xr:uid="{00000000-0004-0000-1300-000065000000}"/>
    <hyperlink ref="AG158" r:id="rId103" xr:uid="{00000000-0004-0000-1300-000066000000}"/>
    <hyperlink ref="AG162" r:id="rId104" xr:uid="{00000000-0004-0000-1300-000067000000}"/>
    <hyperlink ref="AG163" r:id="rId105" xr:uid="{00000000-0004-0000-1300-000068000000}"/>
    <hyperlink ref="AG165" r:id="rId106" xr:uid="{00000000-0004-0000-1300-000069000000}"/>
    <hyperlink ref="AG166" r:id="rId107" xr:uid="{00000000-0004-0000-1300-00006A000000}"/>
    <hyperlink ref="AG167" r:id="rId108" xr:uid="{00000000-0004-0000-1300-00006B000000}"/>
    <hyperlink ref="AG168" r:id="rId109" xr:uid="{00000000-0004-0000-1300-00006C000000}"/>
    <hyperlink ref="AG169" r:id="rId110" xr:uid="{00000000-0004-0000-1300-00006D000000}"/>
    <hyperlink ref="AG170" r:id="rId111" xr:uid="{00000000-0004-0000-1300-00006E000000}"/>
    <hyperlink ref="AF172" r:id="rId112" xr:uid="{00000000-0004-0000-1300-00006F000000}"/>
    <hyperlink ref="AG172" r:id="rId113" xr:uid="{00000000-0004-0000-1300-000070000000}"/>
    <hyperlink ref="AG173" r:id="rId114" xr:uid="{00000000-0004-0000-1300-000071000000}"/>
    <hyperlink ref="AG174" r:id="rId115" xr:uid="{00000000-0004-0000-1300-000072000000}"/>
    <hyperlink ref="AG175" r:id="rId116" xr:uid="{00000000-0004-0000-1300-000073000000}"/>
    <hyperlink ref="AG178" r:id="rId117" xr:uid="{00000000-0004-0000-1300-000074000000}"/>
    <hyperlink ref="AG180" r:id="rId118" xr:uid="{00000000-0004-0000-1300-000075000000}"/>
    <hyperlink ref="AG181" r:id="rId119" xr:uid="{00000000-0004-0000-1300-000076000000}"/>
    <hyperlink ref="AG182" r:id="rId120" xr:uid="{00000000-0004-0000-1300-000077000000}"/>
    <hyperlink ref="AG183" r:id="rId121" xr:uid="{00000000-0004-0000-1300-000078000000}"/>
    <hyperlink ref="AG184" r:id="rId122" xr:uid="{00000000-0004-0000-1300-000079000000}"/>
    <hyperlink ref="AG187" r:id="rId123" xr:uid="{00000000-0004-0000-1300-00007A000000}"/>
    <hyperlink ref="AG188" r:id="rId124" location="about" xr:uid="{00000000-0004-0000-1300-00007B000000}"/>
    <hyperlink ref="W189" r:id="rId125" xr:uid="{00000000-0004-0000-1300-00007C000000}"/>
    <hyperlink ref="AG189" r:id="rId126" xr:uid="{00000000-0004-0000-1300-00007D000000}"/>
    <hyperlink ref="AG190" r:id="rId127" xr:uid="{00000000-0004-0000-1300-00007E000000}"/>
    <hyperlink ref="AG191" r:id="rId128" xr:uid="{00000000-0004-0000-1300-00007F000000}"/>
    <hyperlink ref="AG192" r:id="rId129" xr:uid="{00000000-0004-0000-1300-000080000000}"/>
    <hyperlink ref="AG193" r:id="rId130" location="about" xr:uid="{00000000-0004-0000-1300-000081000000}"/>
    <hyperlink ref="AF197" r:id="rId131" xr:uid="{00000000-0004-0000-1300-000082000000}"/>
    <hyperlink ref="AG197" r:id="rId132" xr:uid="{00000000-0004-0000-1300-000083000000}"/>
    <hyperlink ref="AG198" r:id="rId133" xr:uid="{00000000-0004-0000-1300-000084000000}"/>
    <hyperlink ref="AF199" r:id="rId134" xr:uid="{00000000-0004-0000-1300-000085000000}"/>
    <hyperlink ref="AG199" r:id="rId135" xr:uid="{00000000-0004-0000-1300-000086000000}"/>
  </hyperlinks>
  <printOptions horizontalCentered="1" gridLines="1"/>
  <pageMargins left="0.7" right="0.7" top="0.75" bottom="0.75" header="0" footer="0"/>
  <pageSetup fitToHeight="0" pageOrder="overThenDown" orientation="landscape" cellComments="atEnd"/>
  <legacyDrawing r:id="rId136"/>
  <tableParts count="1">
    <tablePart r:id="rId137"/>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B5394"/>
    <outlinePr summaryBelow="0" summaryRight="0"/>
  </sheetPr>
  <dimension ref="A1:Z1000"/>
  <sheetViews>
    <sheetView workbookViewId="0">
      <pane xSplit="3" topLeftCell="D1" activePane="topRight" state="frozen"/>
      <selection pane="topRight" activeCell="E2" sqref="E2"/>
    </sheetView>
  </sheetViews>
  <sheetFormatPr defaultColWidth="14.42578125" defaultRowHeight="15" customHeight="1"/>
  <cols>
    <col min="1" max="1" width="9.5703125" customWidth="1"/>
    <col min="2" max="2" width="16.85546875" customWidth="1"/>
    <col min="3" max="3" width="35.42578125" customWidth="1"/>
    <col min="4" max="4" width="28.7109375" customWidth="1"/>
    <col min="5" max="5" width="24.42578125" customWidth="1"/>
    <col min="6" max="6" width="24.5703125" customWidth="1"/>
    <col min="7" max="8" width="29.140625" customWidth="1"/>
  </cols>
  <sheetData>
    <row r="1" spans="1:26" ht="15.75" customHeight="1">
      <c r="A1" s="978" t="s">
        <v>13496</v>
      </c>
      <c r="C1" s="979"/>
      <c r="D1" s="979" t="s">
        <v>11801</v>
      </c>
      <c r="E1" s="979"/>
      <c r="F1" s="979"/>
      <c r="G1" s="979"/>
      <c r="H1" s="979"/>
      <c r="I1" s="978"/>
      <c r="J1" s="978"/>
      <c r="K1" s="978"/>
      <c r="L1" s="978"/>
      <c r="M1" s="978"/>
      <c r="N1" s="978"/>
      <c r="O1" s="978"/>
      <c r="P1" s="978"/>
      <c r="Q1" s="978"/>
      <c r="R1" s="978"/>
      <c r="S1" s="978"/>
      <c r="T1" s="978"/>
      <c r="U1" s="978"/>
      <c r="V1" s="978"/>
      <c r="W1" s="978"/>
      <c r="X1" s="978"/>
      <c r="Y1" s="978"/>
      <c r="Z1" s="978"/>
    </row>
    <row r="2" spans="1:26" ht="15.75" customHeight="1">
      <c r="A2" s="980"/>
      <c r="B2" s="981" t="s">
        <v>13497</v>
      </c>
      <c r="C2" s="980"/>
      <c r="D2" s="980"/>
      <c r="E2" s="980"/>
      <c r="F2" s="980"/>
      <c r="G2" s="980"/>
      <c r="H2" s="980"/>
      <c r="I2" s="980"/>
      <c r="J2" s="980"/>
      <c r="K2" s="980"/>
      <c r="L2" s="980"/>
      <c r="M2" s="980"/>
      <c r="N2" s="980"/>
      <c r="O2" s="980"/>
      <c r="P2" s="980"/>
      <c r="Q2" s="980"/>
      <c r="R2" s="980"/>
      <c r="S2" s="980"/>
      <c r="T2" s="980"/>
      <c r="U2" s="980"/>
      <c r="V2" s="980"/>
      <c r="W2" s="980"/>
      <c r="X2" s="980"/>
      <c r="Y2" s="980"/>
      <c r="Z2" s="980"/>
    </row>
    <row r="3" spans="1:26" ht="15.75" customHeight="1">
      <c r="A3" s="982"/>
      <c r="B3" s="983" t="s">
        <v>13498</v>
      </c>
      <c r="C3" s="983"/>
      <c r="D3" s="983"/>
      <c r="E3" s="984"/>
      <c r="F3" s="985" t="s">
        <v>13499</v>
      </c>
      <c r="G3" s="986" t="s">
        <v>13500</v>
      </c>
      <c r="H3" s="987" t="s">
        <v>13501</v>
      </c>
      <c r="I3" s="988"/>
      <c r="J3" s="988" t="s">
        <v>13502</v>
      </c>
      <c r="K3" s="988"/>
      <c r="L3" s="988"/>
      <c r="M3" s="988"/>
      <c r="N3" s="988"/>
      <c r="O3" s="988"/>
      <c r="P3" s="988"/>
      <c r="Q3" s="988"/>
      <c r="R3" s="988"/>
      <c r="S3" s="988"/>
      <c r="T3" s="988"/>
      <c r="U3" s="988"/>
      <c r="V3" s="988"/>
      <c r="W3" s="988"/>
      <c r="X3" s="988"/>
      <c r="Y3" s="988"/>
      <c r="Z3" s="988"/>
    </row>
    <row r="4" spans="1:26" ht="15.75" customHeight="1">
      <c r="A4" s="535"/>
      <c r="B4" s="989"/>
      <c r="C4" s="989"/>
      <c r="D4" s="989"/>
      <c r="E4" s="990"/>
      <c r="F4" s="496" t="s">
        <v>13503</v>
      </c>
      <c r="G4" s="272"/>
      <c r="H4" s="991"/>
      <c r="I4" s="272"/>
      <c r="J4" s="272"/>
      <c r="K4" s="272"/>
      <c r="L4" s="272"/>
      <c r="M4" s="272"/>
      <c r="N4" s="272"/>
      <c r="O4" s="272"/>
      <c r="P4" s="272"/>
      <c r="Q4" s="272"/>
      <c r="R4" s="272"/>
      <c r="S4" s="272"/>
      <c r="T4" s="272"/>
      <c r="U4" s="272"/>
      <c r="V4" s="272"/>
      <c r="W4" s="272"/>
      <c r="X4" s="272"/>
      <c r="Y4" s="272"/>
      <c r="Z4" s="272"/>
    </row>
    <row r="5" spans="1:26" ht="15.75" customHeight="1">
      <c r="A5" s="992" t="s">
        <v>4289</v>
      </c>
      <c r="B5" s="992" t="s">
        <v>9087</v>
      </c>
      <c r="C5" s="993" t="s">
        <v>11919</v>
      </c>
      <c r="D5" s="994" t="s">
        <v>13504</v>
      </c>
      <c r="E5" s="995" t="s">
        <v>13505</v>
      </c>
      <c r="F5" s="996"/>
      <c r="G5" s="997" t="s">
        <v>13506</v>
      </c>
      <c r="H5" s="998"/>
      <c r="I5" s="999"/>
      <c r="J5" s="999"/>
      <c r="K5" s="982"/>
      <c r="L5" s="982"/>
      <c r="M5" s="982"/>
      <c r="N5" s="982"/>
      <c r="O5" s="982"/>
      <c r="P5" s="982"/>
      <c r="Q5" s="982"/>
      <c r="R5" s="982"/>
      <c r="S5" s="982"/>
      <c r="T5" s="982"/>
      <c r="U5" s="982"/>
      <c r="V5" s="982"/>
      <c r="W5" s="982"/>
      <c r="X5" s="982"/>
      <c r="Y5" s="982"/>
      <c r="Z5" s="982"/>
    </row>
    <row r="6" spans="1:26" ht="24.75" customHeight="1">
      <c r="A6" s="1000" t="s">
        <v>3520</v>
      </c>
      <c r="B6" s="1000" t="s">
        <v>3525</v>
      </c>
      <c r="C6" s="1001" t="s">
        <v>3526</v>
      </c>
      <c r="D6" s="1000"/>
      <c r="E6" s="1002"/>
      <c r="F6" s="1003">
        <f t="shared" ref="F6:F14" si="0">COUNTA(G6:Z6)</f>
        <v>7</v>
      </c>
      <c r="G6" s="1000" t="s">
        <v>13507</v>
      </c>
      <c r="H6" s="1000" t="s">
        <v>13508</v>
      </c>
      <c r="I6" s="1000" t="s">
        <v>13509</v>
      </c>
      <c r="J6" s="1000" t="s">
        <v>6100</v>
      </c>
      <c r="K6" s="289" t="s">
        <v>13510</v>
      </c>
      <c r="L6" s="1000" t="s">
        <v>13511</v>
      </c>
      <c r="M6" s="1000" t="s">
        <v>13512</v>
      </c>
      <c r="N6" s="1000"/>
      <c r="O6" s="1000"/>
      <c r="P6" s="1000"/>
      <c r="Q6" s="1000"/>
      <c r="R6" s="1000"/>
      <c r="S6" s="1000"/>
      <c r="T6" s="1000"/>
      <c r="U6" s="1000"/>
      <c r="V6" s="1000"/>
      <c r="W6" s="1000"/>
      <c r="X6" s="1000"/>
      <c r="Y6" s="1000"/>
      <c r="Z6" s="1000"/>
    </row>
    <row r="7" spans="1:26" ht="15.75" customHeight="1">
      <c r="A7" s="1004" t="s">
        <v>3533</v>
      </c>
      <c r="B7" s="1004" t="s">
        <v>3534</v>
      </c>
      <c r="C7" s="1005" t="s">
        <v>3046</v>
      </c>
      <c r="D7" s="1004"/>
      <c r="E7" s="1006"/>
      <c r="F7" s="1007">
        <f t="shared" si="0"/>
        <v>0</v>
      </c>
      <c r="G7" s="1008"/>
      <c r="H7" s="1004"/>
      <c r="I7" s="1004"/>
      <c r="J7" s="1004"/>
      <c r="K7" s="1004"/>
      <c r="L7" s="1004"/>
      <c r="M7" s="1004"/>
      <c r="N7" s="1004"/>
      <c r="O7" s="1004"/>
      <c r="P7" s="1004"/>
      <c r="Q7" s="1004"/>
      <c r="R7" s="1004"/>
      <c r="S7" s="1004"/>
      <c r="T7" s="1004"/>
      <c r="U7" s="1004"/>
      <c r="V7" s="1004"/>
      <c r="W7" s="1004"/>
      <c r="X7" s="1004"/>
      <c r="Y7" s="1004"/>
      <c r="Z7" s="1004"/>
    </row>
    <row r="8" spans="1:26" ht="15.75" customHeight="1">
      <c r="A8" s="1000" t="s">
        <v>3533</v>
      </c>
      <c r="B8" s="1000" t="s">
        <v>3536</v>
      </c>
      <c r="C8" s="1001" t="s">
        <v>3538</v>
      </c>
      <c r="D8" s="1000"/>
      <c r="E8" s="1009"/>
      <c r="F8" s="1003">
        <f t="shared" si="0"/>
        <v>0</v>
      </c>
      <c r="G8" s="1010"/>
      <c r="H8" s="1000"/>
      <c r="I8" s="1000"/>
      <c r="J8" s="1000"/>
      <c r="K8" s="1000"/>
      <c r="L8" s="1000"/>
      <c r="M8" s="1000"/>
      <c r="N8" s="1000"/>
      <c r="O8" s="1000"/>
      <c r="P8" s="1000"/>
      <c r="Q8" s="1000"/>
      <c r="R8" s="1000"/>
      <c r="S8" s="1000"/>
      <c r="T8" s="1000"/>
      <c r="U8" s="1000"/>
      <c r="V8" s="1000"/>
      <c r="W8" s="1000"/>
      <c r="X8" s="1000"/>
      <c r="Y8" s="1000"/>
    </row>
    <row r="9" spans="1:26" ht="15.75" customHeight="1">
      <c r="A9" s="1004" t="s">
        <v>3540</v>
      </c>
      <c r="B9" s="1004" t="s">
        <v>3556</v>
      </c>
      <c r="C9" s="1005" t="s">
        <v>11724</v>
      </c>
      <c r="D9" s="1004"/>
      <c r="E9" s="1006"/>
      <c r="F9" s="1007">
        <f t="shared" si="0"/>
        <v>3</v>
      </c>
      <c r="G9" s="1004" t="s">
        <v>13513</v>
      </c>
      <c r="H9" s="1004" t="s">
        <v>13514</v>
      </c>
      <c r="I9" s="1004" t="s">
        <v>13515</v>
      </c>
      <c r="J9" s="1004"/>
      <c r="K9" s="1004"/>
      <c r="L9" s="1004"/>
      <c r="M9" s="1004"/>
      <c r="N9" s="1004"/>
      <c r="O9" s="1004"/>
      <c r="P9" s="1004"/>
      <c r="Q9" s="1004"/>
      <c r="R9" s="1004"/>
      <c r="S9" s="1004"/>
      <c r="T9" s="1004"/>
      <c r="U9" s="1004"/>
      <c r="V9" s="1004"/>
      <c r="W9" s="1004"/>
      <c r="X9" s="1004"/>
      <c r="Y9" s="1004"/>
      <c r="Z9" s="1004"/>
    </row>
    <row r="10" spans="1:26" ht="15.75" customHeight="1">
      <c r="A10" s="1000" t="s">
        <v>3540</v>
      </c>
      <c r="B10" s="1000" t="s">
        <v>3541</v>
      </c>
      <c r="C10" s="1001" t="s">
        <v>3542</v>
      </c>
      <c r="D10" s="1000"/>
      <c r="E10" s="1002"/>
      <c r="F10" s="1003">
        <f t="shared" si="0"/>
        <v>0</v>
      </c>
      <c r="G10" s="1010"/>
      <c r="H10" s="1000"/>
      <c r="I10" s="1000"/>
      <c r="J10" s="1000"/>
      <c r="K10" s="1000"/>
      <c r="L10" s="1000"/>
      <c r="M10" s="1000"/>
      <c r="N10" s="1000"/>
      <c r="O10" s="1000"/>
      <c r="P10" s="1000"/>
      <c r="Q10" s="1000"/>
      <c r="R10" s="1000"/>
      <c r="S10" s="1000"/>
      <c r="T10" s="1000"/>
      <c r="U10" s="1000"/>
      <c r="V10" s="1000"/>
      <c r="W10" s="1000"/>
      <c r="X10" s="1000"/>
      <c r="Y10" s="1000"/>
      <c r="Z10" s="1000"/>
    </row>
    <row r="11" spans="1:26" ht="15.75" customHeight="1">
      <c r="A11" s="1004" t="s">
        <v>3540</v>
      </c>
      <c r="B11" s="1004" t="s">
        <v>3021</v>
      </c>
      <c r="C11" s="1005" t="s">
        <v>3021</v>
      </c>
      <c r="D11" s="1004"/>
      <c r="E11" s="1006"/>
      <c r="F11" s="1007">
        <f t="shared" si="0"/>
        <v>2</v>
      </c>
      <c r="G11" s="1004" t="s">
        <v>13516</v>
      </c>
      <c r="H11" s="1008" t="s">
        <v>13517</v>
      </c>
      <c r="I11" s="1008"/>
      <c r="J11" s="1008"/>
      <c r="K11" s="1004"/>
      <c r="L11" s="1004"/>
      <c r="M11" s="1004"/>
      <c r="N11" s="1004"/>
      <c r="O11" s="1004"/>
      <c r="P11" s="1004"/>
      <c r="Q11" s="1004"/>
      <c r="R11" s="1004"/>
      <c r="S11" s="1004"/>
      <c r="T11" s="1004"/>
      <c r="U11" s="1004"/>
      <c r="V11" s="1004"/>
      <c r="W11" s="1004"/>
      <c r="X11" s="1004"/>
      <c r="Y11" s="1004"/>
      <c r="Z11" s="82"/>
    </row>
    <row r="12" spans="1:26" ht="15.75" customHeight="1">
      <c r="A12" s="1000" t="s">
        <v>3540</v>
      </c>
      <c r="B12" s="1000" t="s">
        <v>3569</v>
      </c>
      <c r="C12" s="1000" t="s">
        <v>3006</v>
      </c>
      <c r="D12" s="1000"/>
      <c r="E12" s="1002"/>
      <c r="F12" s="1003">
        <f t="shared" si="0"/>
        <v>3</v>
      </c>
      <c r="G12" s="1000" t="s">
        <v>13518</v>
      </c>
      <c r="H12" s="1000" t="s">
        <v>13519</v>
      </c>
      <c r="I12" s="1001" t="s">
        <v>13520</v>
      </c>
      <c r="J12" s="1001"/>
      <c r="K12" s="1001"/>
      <c r="L12" s="1001"/>
      <c r="M12" s="1001"/>
      <c r="N12" s="1001"/>
      <c r="O12" s="1001"/>
      <c r="P12" s="1001"/>
      <c r="Q12" s="1001"/>
      <c r="R12" s="1000"/>
      <c r="S12" s="1000"/>
      <c r="T12" s="1000"/>
      <c r="U12" s="1000"/>
      <c r="V12" s="1000"/>
      <c r="W12" s="1000"/>
      <c r="X12" s="1000"/>
      <c r="Y12" s="1000"/>
    </row>
    <row r="13" spans="1:26" ht="15.75" customHeight="1">
      <c r="A13" s="1004" t="s">
        <v>3579</v>
      </c>
      <c r="B13" s="1004" t="s">
        <v>3580</v>
      </c>
      <c r="C13" s="1004" t="s">
        <v>3581</v>
      </c>
      <c r="D13" s="1004"/>
      <c r="E13" s="1006"/>
      <c r="F13" s="1007">
        <f t="shared" si="0"/>
        <v>0</v>
      </c>
      <c r="G13" s="1004"/>
      <c r="H13" s="1011"/>
      <c r="I13" s="1004"/>
      <c r="J13" s="1004"/>
      <c r="K13" s="1004"/>
      <c r="L13" s="1004"/>
      <c r="M13" s="1004"/>
      <c r="N13" s="1004"/>
      <c r="O13" s="1004"/>
      <c r="P13" s="1004"/>
      <c r="Q13" s="1004"/>
      <c r="R13" s="1004"/>
      <c r="S13" s="1004"/>
      <c r="T13" s="1004"/>
      <c r="U13" s="1004"/>
      <c r="V13" s="1004"/>
      <c r="W13" s="1004"/>
      <c r="X13" s="1004"/>
      <c r="Y13" s="1004"/>
      <c r="Z13" s="1004"/>
    </row>
    <row r="14" spans="1:26" ht="15.75" customHeight="1">
      <c r="A14" s="1000" t="s">
        <v>3588</v>
      </c>
      <c r="B14" s="1000" t="s">
        <v>3589</v>
      </c>
      <c r="C14" s="1001" t="s">
        <v>3590</v>
      </c>
      <c r="D14" s="1000"/>
      <c r="E14" s="1012"/>
      <c r="F14" s="1003">
        <f t="shared" si="0"/>
        <v>0</v>
      </c>
      <c r="G14" s="1000"/>
      <c r="H14" s="1000"/>
      <c r="I14" s="1000"/>
      <c r="J14" s="1000"/>
      <c r="K14" s="1000"/>
      <c r="L14" s="1000"/>
      <c r="M14" s="1000"/>
      <c r="N14" s="1000"/>
      <c r="O14" s="1000"/>
      <c r="P14" s="1000"/>
      <c r="Q14" s="1000"/>
      <c r="R14" s="1000"/>
      <c r="S14" s="1000"/>
      <c r="T14" s="1000"/>
      <c r="U14" s="1000"/>
      <c r="V14" s="1000"/>
      <c r="W14" s="1000"/>
      <c r="X14" s="1000"/>
      <c r="Y14" s="1000"/>
    </row>
    <row r="15" spans="1:26" ht="15.75" customHeight="1">
      <c r="A15" s="1004" t="s">
        <v>2693</v>
      </c>
      <c r="B15" s="1004" t="s">
        <v>2900</v>
      </c>
      <c r="C15" s="1005" t="s">
        <v>13521</v>
      </c>
      <c r="D15" s="1004"/>
      <c r="E15" s="1012"/>
      <c r="F15" s="1007"/>
      <c r="G15" s="1004" t="s">
        <v>13522</v>
      </c>
      <c r="H15" s="1004"/>
      <c r="I15" s="1004"/>
      <c r="J15" s="1004"/>
      <c r="K15" s="1004"/>
      <c r="L15" s="1004"/>
      <c r="M15" s="1004"/>
      <c r="N15" s="1004"/>
      <c r="O15" s="1004"/>
      <c r="P15" s="1004"/>
      <c r="Q15" s="1004"/>
      <c r="R15" s="1004"/>
      <c r="S15" s="1004"/>
      <c r="T15" s="1004"/>
      <c r="U15" s="1004"/>
      <c r="V15" s="1004"/>
      <c r="W15" s="1004"/>
      <c r="X15" s="1004"/>
      <c r="Y15" s="1004"/>
    </row>
    <row r="16" spans="1:26" ht="15.75" customHeight="1">
      <c r="A16" s="1004" t="s">
        <v>2693</v>
      </c>
      <c r="B16" s="1004" t="s">
        <v>2900</v>
      </c>
      <c r="C16" s="1005" t="s">
        <v>2999</v>
      </c>
      <c r="D16" s="1004" t="s">
        <v>13523</v>
      </c>
      <c r="E16" s="1006"/>
      <c r="F16" s="1007">
        <f t="shared" ref="F16:F17" si="1">COUNTA(G16:Z16)</f>
        <v>1</v>
      </c>
      <c r="G16" s="1008" t="s">
        <v>13524</v>
      </c>
      <c r="H16" s="1008"/>
      <c r="I16" s="1004"/>
      <c r="J16" s="1004"/>
      <c r="K16" s="1004"/>
      <c r="L16" s="1004"/>
      <c r="M16" s="1004"/>
      <c r="N16" s="1004"/>
      <c r="O16" s="1004"/>
      <c r="P16" s="1004"/>
      <c r="Q16" s="1004"/>
      <c r="R16" s="1004"/>
      <c r="S16" s="1004"/>
      <c r="T16" s="1004"/>
      <c r="U16" s="1004"/>
      <c r="V16" s="1004"/>
      <c r="W16" s="1004"/>
      <c r="X16" s="1004"/>
      <c r="Y16" s="1004"/>
      <c r="Z16" s="1004"/>
    </row>
    <row r="17" spans="1:26" ht="15.75" customHeight="1">
      <c r="A17" s="1004" t="s">
        <v>3591</v>
      </c>
      <c r="B17" s="1004" t="s">
        <v>3594</v>
      </c>
      <c r="C17" s="1005" t="s">
        <v>3057</v>
      </c>
      <c r="D17" s="1004"/>
      <c r="E17" s="1013"/>
      <c r="F17" s="1007">
        <f t="shared" si="1"/>
        <v>0</v>
      </c>
      <c r="G17" s="1004"/>
      <c r="H17" s="1010"/>
      <c r="I17" s="1004"/>
      <c r="J17" s="646"/>
      <c r="K17" s="1004"/>
      <c r="L17" s="1004"/>
      <c r="M17" s="1004"/>
      <c r="N17" s="1004"/>
      <c r="O17" s="1004"/>
      <c r="P17" s="1004"/>
      <c r="Q17" s="1004"/>
      <c r="R17" s="1004"/>
      <c r="S17" s="1004"/>
      <c r="T17" s="1004"/>
      <c r="U17" s="1004"/>
      <c r="V17" s="1004"/>
      <c r="W17" s="1004"/>
      <c r="X17" s="1004"/>
      <c r="Y17" s="1004"/>
      <c r="Z17" s="1004"/>
    </row>
    <row r="18" spans="1:26" ht="15.75" customHeight="1">
      <c r="A18" s="1004" t="s">
        <v>3591</v>
      </c>
      <c r="B18" s="1004" t="s">
        <v>3610</v>
      </c>
      <c r="C18" s="1005" t="s">
        <v>3618</v>
      </c>
      <c r="D18" s="1004"/>
      <c r="E18" s="1014"/>
      <c r="F18" s="1007">
        <v>0</v>
      </c>
      <c r="G18" s="1004"/>
      <c r="H18" s="1008"/>
      <c r="I18" s="1004"/>
      <c r="J18" s="1008"/>
      <c r="K18" s="1004"/>
      <c r="L18" s="1004"/>
      <c r="M18" s="1004"/>
      <c r="N18" s="1004"/>
      <c r="O18" s="1004"/>
      <c r="P18" s="1004"/>
      <c r="Q18" s="1004"/>
      <c r="R18" s="1004"/>
      <c r="S18" s="1004"/>
      <c r="T18" s="1004"/>
      <c r="U18" s="1004"/>
      <c r="V18" s="1004"/>
      <c r="W18" s="1004"/>
      <c r="X18" s="1004"/>
      <c r="Y18" s="1004"/>
      <c r="Z18" s="1004"/>
    </row>
    <row r="19" spans="1:26" ht="15.75" customHeight="1">
      <c r="A19" s="1004" t="s">
        <v>3591</v>
      </c>
      <c r="B19" s="1004" t="s">
        <v>3593</v>
      </c>
      <c r="C19" s="1005" t="s">
        <v>3592</v>
      </c>
      <c r="D19" s="1004"/>
      <c r="E19" s="1012"/>
      <c r="F19" s="1007">
        <f t="shared" ref="F19:F20" si="2">COUNTA(G19:Z19)</f>
        <v>2</v>
      </c>
      <c r="G19" s="1004" t="s">
        <v>13518</v>
      </c>
      <c r="H19" s="1010" t="s">
        <v>13525</v>
      </c>
      <c r="I19" s="1004"/>
      <c r="J19" s="646"/>
      <c r="K19" s="1004"/>
      <c r="L19" s="1004"/>
      <c r="M19" s="1004"/>
      <c r="N19" s="1004"/>
      <c r="O19" s="1004"/>
      <c r="P19" s="1004"/>
      <c r="Q19" s="1004"/>
      <c r="R19" s="1004"/>
      <c r="S19" s="1004"/>
      <c r="T19" s="1004"/>
      <c r="U19" s="1004"/>
      <c r="V19" s="1004"/>
      <c r="W19" s="1004"/>
      <c r="X19" s="1004"/>
      <c r="Y19" s="1004"/>
      <c r="Z19" s="1004"/>
    </row>
    <row r="20" spans="1:26" ht="15.75" customHeight="1">
      <c r="A20" s="1004" t="s">
        <v>3591</v>
      </c>
      <c r="B20" s="1004" t="s">
        <v>3596</v>
      </c>
      <c r="C20" s="1004" t="s">
        <v>3597</v>
      </c>
      <c r="D20" s="1004"/>
      <c r="E20" s="1014"/>
      <c r="F20" s="1007">
        <f t="shared" si="2"/>
        <v>0</v>
      </c>
      <c r="G20" s="1008"/>
      <c r="H20" s="1008"/>
      <c r="I20" s="1004"/>
      <c r="J20" s="1004"/>
      <c r="K20" s="1004"/>
      <c r="L20" s="1004"/>
      <c r="M20" s="1004"/>
      <c r="N20" s="1004"/>
      <c r="O20" s="1004"/>
      <c r="P20" s="1004"/>
      <c r="Q20" s="1004"/>
      <c r="R20" s="1004"/>
      <c r="S20" s="1004"/>
      <c r="T20" s="1004"/>
      <c r="U20" s="1004"/>
      <c r="V20" s="1004"/>
      <c r="W20" s="1004"/>
      <c r="X20" s="1004"/>
      <c r="Y20" s="1004"/>
      <c r="Z20" s="1004"/>
    </row>
    <row r="21" spans="1:26" ht="15.75" customHeight="1">
      <c r="A21" s="1004" t="s">
        <v>3591</v>
      </c>
      <c r="B21" s="1004" t="s">
        <v>3598</v>
      </c>
      <c r="C21" s="1004" t="s">
        <v>2701</v>
      </c>
      <c r="D21" s="1004"/>
      <c r="E21" s="1012"/>
      <c r="F21" s="1007">
        <v>2</v>
      </c>
      <c r="G21" s="1010" t="s">
        <v>13526</v>
      </c>
      <c r="H21" s="1010"/>
      <c r="I21" s="1010"/>
      <c r="J21" s="1004"/>
      <c r="K21" s="1004"/>
      <c r="L21" s="1004"/>
      <c r="M21" s="1004"/>
      <c r="N21" s="1004"/>
      <c r="O21" s="1004"/>
      <c r="P21" s="1004"/>
      <c r="Q21" s="1004"/>
      <c r="R21" s="1004"/>
      <c r="S21" s="1004"/>
      <c r="T21" s="1004"/>
      <c r="U21" s="1004"/>
      <c r="V21" s="1004"/>
      <c r="W21" s="1004"/>
      <c r="X21" s="1004"/>
      <c r="Y21" s="1004"/>
      <c r="Z21" s="1004"/>
    </row>
    <row r="22" spans="1:26" ht="15.75" customHeight="1">
      <c r="A22" s="1004" t="s">
        <v>3591</v>
      </c>
      <c r="B22" s="1004" t="s">
        <v>3598</v>
      </c>
      <c r="C22" s="1004" t="s">
        <v>3600</v>
      </c>
      <c r="D22" s="1004"/>
      <c r="E22" s="1014"/>
      <c r="F22" s="1007">
        <f t="shared" ref="F22:F41" si="3">COUNTA(G22:Z22)</f>
        <v>0</v>
      </c>
      <c r="G22" s="1008"/>
      <c r="H22" s="1008"/>
      <c r="I22" s="1004"/>
      <c r="J22" s="1004"/>
      <c r="K22" s="1004"/>
      <c r="L22" s="1004"/>
      <c r="M22" s="1004"/>
      <c r="N22" s="1004"/>
      <c r="O22" s="1004"/>
      <c r="P22" s="1004"/>
      <c r="Q22" s="1004"/>
      <c r="R22" s="1004"/>
      <c r="S22" s="1004"/>
      <c r="T22" s="1004"/>
      <c r="U22" s="1004"/>
      <c r="V22" s="1004"/>
      <c r="W22" s="1004"/>
      <c r="X22" s="1004"/>
      <c r="Y22" s="1004"/>
      <c r="Z22" s="1004"/>
    </row>
    <row r="23" spans="1:26" ht="15.75" customHeight="1">
      <c r="A23" s="1004" t="s">
        <v>3591</v>
      </c>
      <c r="B23" s="1004" t="s">
        <v>3596</v>
      </c>
      <c r="C23" s="1004" t="s">
        <v>3602</v>
      </c>
      <c r="D23" s="1004"/>
      <c r="E23" s="1012"/>
      <c r="F23" s="1007">
        <f t="shared" si="3"/>
        <v>0</v>
      </c>
      <c r="G23" s="1010"/>
      <c r="H23" s="1010"/>
      <c r="I23" s="1004"/>
      <c r="J23" s="1004"/>
      <c r="K23" s="1004"/>
      <c r="L23" s="1004"/>
      <c r="M23" s="1004"/>
      <c r="N23" s="1004"/>
      <c r="O23" s="1004"/>
      <c r="P23" s="1004"/>
      <c r="Q23" s="1004"/>
      <c r="R23" s="1004"/>
      <c r="S23" s="1004"/>
      <c r="T23" s="1004"/>
      <c r="U23" s="1004"/>
      <c r="V23" s="1004"/>
      <c r="W23" s="1004"/>
      <c r="X23" s="1004"/>
      <c r="Y23" s="1004"/>
      <c r="Z23" s="1004"/>
    </row>
    <row r="24" spans="1:26" ht="15.75" customHeight="1">
      <c r="A24" s="1004" t="s">
        <v>3591</v>
      </c>
      <c r="B24" s="1015" t="s">
        <v>3605</v>
      </c>
      <c r="C24" s="1004" t="s">
        <v>3606</v>
      </c>
      <c r="D24" s="1004"/>
      <c r="E24" s="1016"/>
      <c r="F24" s="1007">
        <f t="shared" si="3"/>
        <v>1</v>
      </c>
      <c r="G24" s="1004" t="s">
        <v>13527</v>
      </c>
      <c r="H24" s="1004"/>
      <c r="I24" s="1004"/>
      <c r="J24" s="1004"/>
      <c r="K24" s="1004"/>
      <c r="L24" s="1004"/>
      <c r="M24" s="1004"/>
      <c r="N24" s="1004"/>
      <c r="O24" s="1004"/>
      <c r="P24" s="1004"/>
      <c r="Q24" s="1004"/>
      <c r="R24" s="1004"/>
      <c r="S24" s="1004"/>
      <c r="T24" s="1004"/>
      <c r="U24" s="1004"/>
      <c r="V24" s="1004"/>
      <c r="W24" s="1004"/>
      <c r="X24" s="1004"/>
      <c r="Y24" s="1004"/>
      <c r="Z24" s="1004"/>
    </row>
    <row r="25" spans="1:26" ht="15.75" customHeight="1">
      <c r="A25" s="1004" t="s">
        <v>3591</v>
      </c>
      <c r="B25" s="1017" t="s">
        <v>3607</v>
      </c>
      <c r="C25" s="1004" t="s">
        <v>3608</v>
      </c>
      <c r="D25" s="1004"/>
      <c r="E25" s="1012"/>
      <c r="F25" s="1007">
        <f t="shared" si="3"/>
        <v>0</v>
      </c>
      <c r="G25" s="1004"/>
      <c r="H25" s="1004"/>
      <c r="I25" s="1004"/>
      <c r="J25" s="1004"/>
      <c r="K25" s="1004"/>
      <c r="L25" s="1004"/>
      <c r="M25" s="1004"/>
      <c r="N25" s="1004"/>
      <c r="O25" s="1004"/>
      <c r="P25" s="1004"/>
      <c r="Q25" s="1004"/>
      <c r="R25" s="1004"/>
      <c r="S25" s="1004"/>
      <c r="T25" s="1004"/>
      <c r="U25" s="1004"/>
      <c r="V25" s="1004"/>
      <c r="W25" s="1004"/>
      <c r="X25" s="1004"/>
      <c r="Y25" s="1004"/>
      <c r="Z25" s="1004"/>
    </row>
    <row r="26" spans="1:26" ht="15.75" customHeight="1">
      <c r="A26" s="1004"/>
      <c r="B26" s="1004"/>
      <c r="C26" s="1004" t="s">
        <v>3625</v>
      </c>
      <c r="D26" s="1004"/>
      <c r="E26" s="1018"/>
      <c r="F26" s="1003">
        <f t="shared" si="3"/>
        <v>1</v>
      </c>
      <c r="G26" s="1008" t="s">
        <v>13528</v>
      </c>
      <c r="H26" s="1004"/>
      <c r="I26" s="1004"/>
      <c r="J26" s="1004"/>
      <c r="K26" s="1004"/>
      <c r="L26" s="1004"/>
      <c r="M26" s="1004"/>
      <c r="N26" s="1004"/>
      <c r="O26" s="1004"/>
      <c r="P26" s="1004"/>
      <c r="Q26" s="1004"/>
      <c r="R26" s="1004"/>
      <c r="S26" s="1004"/>
      <c r="T26" s="1004"/>
      <c r="U26" s="1004"/>
      <c r="V26" s="1004"/>
      <c r="W26" s="1004"/>
      <c r="X26" s="1004"/>
      <c r="Y26" s="1004"/>
      <c r="Z26" s="1004"/>
    </row>
    <row r="27" spans="1:26" ht="15.75" customHeight="1">
      <c r="A27" s="1004" t="s">
        <v>3627</v>
      </c>
      <c r="B27" s="1004" t="s">
        <v>3628</v>
      </c>
      <c r="C27" s="1004" t="s">
        <v>3629</v>
      </c>
      <c r="D27" s="1004"/>
      <c r="E27" s="1018"/>
      <c r="F27" s="1007">
        <f t="shared" si="3"/>
        <v>0</v>
      </c>
      <c r="G27" s="1008"/>
      <c r="H27" s="1004"/>
      <c r="I27" s="1004"/>
      <c r="J27" s="1004"/>
      <c r="K27" s="1004"/>
      <c r="L27" s="1004"/>
      <c r="M27" s="1004"/>
      <c r="N27" s="1004"/>
      <c r="O27" s="1004"/>
      <c r="P27" s="1004"/>
      <c r="Q27" s="1004"/>
      <c r="R27" s="1004"/>
      <c r="S27" s="1004"/>
      <c r="T27" s="1004"/>
      <c r="U27" s="1004"/>
      <c r="V27" s="1004"/>
      <c r="W27" s="1004"/>
      <c r="X27" s="1004"/>
      <c r="Y27" s="1004"/>
      <c r="Z27" s="1004"/>
    </row>
    <row r="28" spans="1:26" ht="15.75" customHeight="1">
      <c r="A28" s="1000" t="s">
        <v>3627</v>
      </c>
      <c r="B28" s="1000" t="s">
        <v>3630</v>
      </c>
      <c r="C28" s="1000" t="s">
        <v>3631</v>
      </c>
      <c r="D28" s="1000"/>
      <c r="E28" s="1009"/>
      <c r="F28" s="1003">
        <f t="shared" si="3"/>
        <v>0</v>
      </c>
      <c r="G28" s="1010"/>
      <c r="H28" s="1000"/>
      <c r="I28" s="1000"/>
      <c r="J28" s="1000"/>
      <c r="K28" s="1000"/>
      <c r="L28" s="1000"/>
      <c r="M28" s="1000"/>
      <c r="N28" s="1000"/>
      <c r="O28" s="1000"/>
      <c r="P28" s="1000"/>
      <c r="Q28" s="1000"/>
      <c r="R28" s="1000"/>
      <c r="S28" s="1000"/>
      <c r="T28" s="1000"/>
      <c r="U28" s="1000"/>
      <c r="V28" s="1000"/>
      <c r="W28" s="1000"/>
      <c r="X28" s="1000"/>
      <c r="Y28" s="1000"/>
      <c r="Z28" s="1000"/>
    </row>
    <row r="29" spans="1:26" ht="15.75" customHeight="1">
      <c r="A29" s="1004" t="s">
        <v>3633</v>
      </c>
      <c r="B29" s="1004" t="s">
        <v>3635</v>
      </c>
      <c r="C29" s="1004" t="s">
        <v>3636</v>
      </c>
      <c r="D29" s="1004"/>
      <c r="E29" s="1019"/>
      <c r="F29" s="1007">
        <f t="shared" si="3"/>
        <v>0</v>
      </c>
      <c r="G29" s="1004"/>
      <c r="H29" s="1008"/>
      <c r="I29" s="1008"/>
      <c r="J29" s="1008"/>
      <c r="K29" s="1008"/>
      <c r="L29" s="1020"/>
      <c r="M29" s="1004"/>
      <c r="N29" s="1004"/>
      <c r="O29" s="1004"/>
      <c r="P29" s="1004"/>
      <c r="Q29" s="1004"/>
      <c r="R29" s="1004"/>
      <c r="S29" s="1004"/>
      <c r="T29" s="1004"/>
      <c r="U29" s="1004"/>
      <c r="V29" s="1004"/>
      <c r="W29" s="1004"/>
      <c r="X29" s="1004"/>
      <c r="Y29" s="1004"/>
      <c r="Z29" s="1004"/>
    </row>
    <row r="30" spans="1:26" ht="15.75" customHeight="1">
      <c r="A30" s="1000" t="s">
        <v>3633</v>
      </c>
      <c r="B30" s="1000" t="s">
        <v>3637</v>
      </c>
      <c r="C30" s="1000" t="s">
        <v>3638</v>
      </c>
      <c r="D30" s="1000"/>
      <c r="E30" s="1021"/>
      <c r="F30" s="1003">
        <f t="shared" si="3"/>
        <v>0</v>
      </c>
      <c r="G30" s="1010"/>
      <c r="H30" s="1000"/>
      <c r="I30" s="1000"/>
      <c r="J30" s="1000"/>
      <c r="K30" s="1000"/>
      <c r="L30" s="1000"/>
      <c r="M30" s="1000"/>
      <c r="N30" s="1000"/>
      <c r="O30" s="1000"/>
      <c r="P30" s="1000"/>
      <c r="Q30" s="1000"/>
      <c r="R30" s="1000"/>
      <c r="S30" s="1000"/>
      <c r="T30" s="1000"/>
      <c r="U30" s="1000"/>
      <c r="V30" s="1000"/>
      <c r="W30" s="1000"/>
      <c r="X30" s="1000"/>
      <c r="Y30" s="1000"/>
      <c r="Z30" s="1000"/>
    </row>
    <row r="31" spans="1:26" ht="15.75" customHeight="1">
      <c r="A31" s="1004" t="s">
        <v>3633</v>
      </c>
      <c r="B31" s="1004" t="s">
        <v>3642</v>
      </c>
      <c r="C31" s="1015" t="s">
        <v>3643</v>
      </c>
      <c r="D31" s="1004"/>
      <c r="E31" s="1019"/>
      <c r="F31" s="1007">
        <f t="shared" si="3"/>
        <v>1</v>
      </c>
      <c r="G31" s="1004" t="s">
        <v>13529</v>
      </c>
      <c r="H31" s="1004"/>
      <c r="I31" s="1004"/>
      <c r="J31" s="1004"/>
      <c r="K31" s="1004"/>
      <c r="L31" s="1004"/>
      <c r="M31" s="1004"/>
      <c r="N31" s="1004"/>
      <c r="O31" s="1004"/>
      <c r="P31" s="1004"/>
      <c r="Q31" s="1004"/>
      <c r="R31" s="1004"/>
      <c r="S31" s="1004"/>
      <c r="T31" s="1004"/>
      <c r="U31" s="1004"/>
      <c r="V31" s="1004"/>
      <c r="W31" s="1004"/>
      <c r="X31" s="1004"/>
      <c r="Y31" s="1004"/>
      <c r="Z31" s="1004"/>
    </row>
    <row r="32" spans="1:26" ht="15.75" customHeight="1">
      <c r="A32" s="1000" t="s">
        <v>3633</v>
      </c>
      <c r="B32" s="1000" t="s">
        <v>3634</v>
      </c>
      <c r="C32" s="1000" t="s">
        <v>3235</v>
      </c>
      <c r="D32" s="1000"/>
      <c r="E32" s="1009"/>
      <c r="F32" s="1003">
        <f t="shared" si="3"/>
        <v>1</v>
      </c>
      <c r="G32" s="1010" t="s">
        <v>13530</v>
      </c>
      <c r="H32" s="1000"/>
      <c r="I32" s="1000"/>
      <c r="J32" s="1000"/>
      <c r="K32" s="1000"/>
      <c r="L32" s="1000"/>
      <c r="M32" s="1000"/>
      <c r="N32" s="1000"/>
      <c r="O32" s="1000"/>
      <c r="P32" s="1000"/>
      <c r="Q32" s="1000"/>
      <c r="R32" s="1000"/>
      <c r="S32" s="1000"/>
      <c r="T32" s="1000"/>
      <c r="U32" s="1000"/>
      <c r="V32" s="1000"/>
      <c r="W32" s="1000"/>
      <c r="X32" s="1000"/>
      <c r="Y32" s="1000"/>
      <c r="Z32" s="1000"/>
    </row>
    <row r="33" spans="1:26" ht="15.75" customHeight="1">
      <c r="A33" s="1004" t="s">
        <v>3633</v>
      </c>
      <c r="B33" s="1004" t="s">
        <v>3634</v>
      </c>
      <c r="C33" s="1004" t="s">
        <v>3645</v>
      </c>
      <c r="D33" s="1004"/>
      <c r="E33" s="1019"/>
      <c r="F33" s="1007">
        <f t="shared" si="3"/>
        <v>0</v>
      </c>
      <c r="G33" s="1008"/>
      <c r="H33" s="1004"/>
      <c r="I33" s="1004"/>
      <c r="J33" s="1004"/>
      <c r="K33" s="1004"/>
      <c r="L33" s="1004"/>
      <c r="M33" s="1004"/>
      <c r="N33" s="1004"/>
      <c r="O33" s="1004"/>
      <c r="P33" s="1004"/>
      <c r="Q33" s="1004"/>
      <c r="R33" s="1004"/>
      <c r="S33" s="1004"/>
      <c r="T33" s="1004"/>
      <c r="U33" s="1004"/>
      <c r="V33" s="1004"/>
      <c r="W33" s="1004"/>
      <c r="X33" s="1004"/>
      <c r="Y33" s="1004"/>
      <c r="Z33" s="1004"/>
    </row>
    <row r="34" spans="1:26" ht="15.75" customHeight="1">
      <c r="A34" s="1000" t="s">
        <v>3633</v>
      </c>
      <c r="B34" s="1000" t="s">
        <v>3634</v>
      </c>
      <c r="C34" s="1000" t="s">
        <v>3649</v>
      </c>
      <c r="D34" s="1000"/>
      <c r="E34" s="1009"/>
      <c r="F34" s="1003">
        <f t="shared" si="3"/>
        <v>0</v>
      </c>
      <c r="G34" s="1010"/>
      <c r="H34" s="265"/>
      <c r="I34" s="1000"/>
      <c r="J34" s="1000"/>
      <c r="K34" s="1000"/>
      <c r="L34" s="1000"/>
      <c r="M34" s="1000"/>
      <c r="N34" s="1000"/>
      <c r="O34" s="1000"/>
      <c r="P34" s="1000"/>
      <c r="Q34" s="1000"/>
      <c r="R34" s="1000"/>
      <c r="S34" s="1000"/>
      <c r="T34" s="1000"/>
      <c r="U34" s="1000"/>
      <c r="V34" s="1000"/>
      <c r="W34" s="1000"/>
      <c r="X34" s="1000"/>
      <c r="Y34" s="1000"/>
      <c r="Z34" s="1000"/>
    </row>
    <row r="35" spans="1:26" ht="15.75" customHeight="1">
      <c r="A35" s="1004" t="s">
        <v>3657</v>
      </c>
      <c r="B35" s="1004" t="s">
        <v>13531</v>
      </c>
      <c r="C35" s="1004" t="s">
        <v>13532</v>
      </c>
      <c r="D35" s="1004"/>
      <c r="E35" s="1022"/>
      <c r="F35" s="1007">
        <f t="shared" si="3"/>
        <v>1</v>
      </c>
      <c r="G35" s="1010" t="s">
        <v>13533</v>
      </c>
      <c r="H35" s="265"/>
      <c r="I35" s="1004"/>
      <c r="J35" s="1004"/>
      <c r="K35" s="1004"/>
      <c r="L35" s="1004"/>
      <c r="M35" s="1004"/>
      <c r="N35" s="1004"/>
      <c r="O35" s="1004"/>
      <c r="P35" s="1004"/>
      <c r="Q35" s="1004"/>
      <c r="R35" s="1004"/>
      <c r="S35" s="1004"/>
      <c r="T35" s="1004"/>
      <c r="U35" s="1004"/>
      <c r="V35" s="1004"/>
      <c r="W35" s="1004"/>
      <c r="X35" s="1004"/>
      <c r="Y35" s="1004"/>
      <c r="Z35" s="1004"/>
    </row>
    <row r="36" spans="1:26" ht="15.75" customHeight="1">
      <c r="A36" s="1004" t="s">
        <v>3657</v>
      </c>
      <c r="B36" s="1004" t="s">
        <v>13531</v>
      </c>
      <c r="C36" s="1015" t="s">
        <v>3114</v>
      </c>
      <c r="D36" s="1004"/>
      <c r="E36" s="1023"/>
      <c r="F36" s="1003">
        <f t="shared" si="3"/>
        <v>0</v>
      </c>
      <c r="G36" s="1004"/>
      <c r="H36" s="1008"/>
      <c r="I36" s="1004"/>
      <c r="J36" s="1004"/>
      <c r="K36" s="1004"/>
      <c r="L36" s="1004"/>
      <c r="M36" s="1004"/>
      <c r="N36" s="1004"/>
      <c r="O36" s="1004"/>
      <c r="P36" s="1004"/>
      <c r="Q36" s="1004"/>
      <c r="R36" s="1004"/>
      <c r="S36" s="1004"/>
      <c r="T36" s="1004"/>
      <c r="U36" s="1004"/>
      <c r="V36" s="1004"/>
      <c r="W36" s="1004"/>
      <c r="X36" s="1004"/>
      <c r="Y36" s="1004"/>
      <c r="Z36" s="1004"/>
    </row>
    <row r="37" spans="1:26" ht="15.75" customHeight="1">
      <c r="A37" s="1004" t="s">
        <v>3661</v>
      </c>
      <c r="B37" s="1004" t="s">
        <v>3662</v>
      </c>
      <c r="C37" s="1017" t="s">
        <v>3663</v>
      </c>
      <c r="D37" s="1004"/>
      <c r="E37" s="1009"/>
      <c r="F37" s="1007">
        <f t="shared" si="3"/>
        <v>1</v>
      </c>
      <c r="G37" s="1010" t="s">
        <v>13534</v>
      </c>
      <c r="H37" s="1010"/>
      <c r="I37" s="1004"/>
      <c r="J37" s="1004"/>
      <c r="K37" s="1004"/>
      <c r="L37" s="1004"/>
      <c r="M37" s="1004"/>
      <c r="N37" s="1004"/>
      <c r="O37" s="1004"/>
      <c r="P37" s="1004"/>
      <c r="Q37" s="1004"/>
      <c r="R37" s="1004"/>
      <c r="S37" s="1004"/>
      <c r="T37" s="1004"/>
      <c r="U37" s="1004"/>
      <c r="V37" s="1004"/>
      <c r="W37" s="1004"/>
      <c r="X37" s="1004"/>
      <c r="Y37" s="1004"/>
      <c r="Z37" s="1004"/>
    </row>
    <row r="38" spans="1:26" ht="15.75" customHeight="1">
      <c r="A38" s="1004" t="s">
        <v>3664</v>
      </c>
      <c r="B38" s="1004" t="s">
        <v>3665</v>
      </c>
      <c r="C38" s="1004" t="s">
        <v>3666</v>
      </c>
      <c r="D38" s="1004"/>
      <c r="E38" s="1014"/>
      <c r="F38" s="1007">
        <f t="shared" si="3"/>
        <v>1</v>
      </c>
      <c r="G38" s="1008" t="s">
        <v>13535</v>
      </c>
      <c r="H38" s="1004"/>
      <c r="I38" s="1004"/>
      <c r="J38" s="1004"/>
      <c r="K38" s="1004"/>
      <c r="L38" s="1004"/>
      <c r="M38" s="1004"/>
      <c r="N38" s="1004"/>
      <c r="O38" s="1004"/>
      <c r="P38" s="1004"/>
      <c r="Q38" s="1004"/>
      <c r="R38" s="1004"/>
      <c r="S38" s="1004"/>
      <c r="T38" s="1004"/>
      <c r="U38" s="1004"/>
      <c r="V38" s="1004"/>
      <c r="W38" s="1004"/>
      <c r="X38" s="1004"/>
      <c r="Y38" s="1004"/>
      <c r="Z38" s="1004"/>
    </row>
    <row r="39" spans="1:26" ht="15.75" customHeight="1">
      <c r="A39" s="1000" t="s">
        <v>3668</v>
      </c>
      <c r="B39" s="1000" t="s">
        <v>3672</v>
      </c>
      <c r="C39" s="1000" t="s">
        <v>2745</v>
      </c>
      <c r="D39" s="1000"/>
      <c r="E39" s="1012"/>
      <c r="F39" s="1003">
        <f t="shared" si="3"/>
        <v>1</v>
      </c>
      <c r="G39" s="1010" t="s">
        <v>13536</v>
      </c>
      <c r="H39" s="1000"/>
      <c r="I39" s="1000"/>
      <c r="J39" s="1000"/>
      <c r="K39" s="1000"/>
      <c r="L39" s="1000"/>
      <c r="M39" s="1000"/>
      <c r="N39" s="1000"/>
      <c r="O39" s="1000"/>
      <c r="P39" s="1000"/>
      <c r="Q39" s="1000"/>
      <c r="R39" s="1000"/>
      <c r="S39" s="1000"/>
      <c r="T39" s="1000"/>
      <c r="U39" s="1000"/>
      <c r="V39" s="1000"/>
      <c r="W39" s="1000"/>
      <c r="X39" s="1000"/>
      <c r="Y39" s="1000"/>
      <c r="Z39" s="1000"/>
    </row>
    <row r="40" spans="1:26" ht="15.75" customHeight="1">
      <c r="A40" s="1024" t="s">
        <v>3668</v>
      </c>
      <c r="B40" s="1000" t="s">
        <v>3669</v>
      </c>
      <c r="C40" s="1000" t="s">
        <v>13537</v>
      </c>
      <c r="D40" s="1025"/>
      <c r="E40" s="1025"/>
      <c r="F40" s="1007">
        <f t="shared" si="3"/>
        <v>1</v>
      </c>
      <c r="G40" s="1025" t="s">
        <v>13538</v>
      </c>
      <c r="H40" s="1025"/>
      <c r="I40" s="1025"/>
      <c r="J40" s="1025"/>
      <c r="K40" s="1025"/>
      <c r="L40" s="1025"/>
      <c r="M40" s="1025"/>
      <c r="N40" s="1025"/>
      <c r="O40" s="1025"/>
      <c r="P40" s="1025"/>
      <c r="Q40" s="1025"/>
      <c r="R40" s="1025"/>
      <c r="S40" s="1025"/>
      <c r="T40" s="1025"/>
      <c r="U40" s="1025"/>
      <c r="V40" s="1025"/>
      <c r="W40" s="1025"/>
      <c r="X40" s="1025"/>
      <c r="Y40" s="1025"/>
      <c r="Z40" s="1025"/>
    </row>
    <row r="41" spans="1:26" ht="15.75" customHeight="1">
      <c r="A41" s="1004" t="s">
        <v>3677</v>
      </c>
      <c r="B41" s="1004" t="s">
        <v>3635</v>
      </c>
      <c r="C41" s="1015" t="s">
        <v>3678</v>
      </c>
      <c r="D41" s="1004"/>
      <c r="E41" s="1014"/>
      <c r="F41" s="1007">
        <f t="shared" si="3"/>
        <v>4</v>
      </c>
      <c r="G41" s="1008" t="s">
        <v>7204</v>
      </c>
      <c r="H41" s="1004" t="s">
        <v>7946</v>
      </c>
      <c r="I41" s="1004" t="s">
        <v>13539</v>
      </c>
      <c r="J41" s="1026" t="s">
        <v>13540</v>
      </c>
      <c r="K41" s="1004"/>
      <c r="L41" s="1004"/>
      <c r="M41" s="1004"/>
      <c r="N41" s="1004"/>
      <c r="O41" s="1004"/>
      <c r="P41" s="1004"/>
      <c r="Q41" s="1004"/>
      <c r="R41" s="1004"/>
      <c r="S41" s="1004"/>
      <c r="T41" s="1004"/>
      <c r="U41" s="1004"/>
      <c r="V41" s="1004"/>
      <c r="W41" s="1004"/>
      <c r="X41" s="1004"/>
      <c r="Y41" s="1004"/>
      <c r="Z41" s="1004"/>
    </row>
    <row r="42" spans="1:26" ht="15.75" customHeight="1">
      <c r="A42" s="1000" t="s">
        <v>2641</v>
      </c>
      <c r="B42" s="1000" t="s">
        <v>13541</v>
      </c>
      <c r="C42" s="1000" t="s">
        <v>3119</v>
      </c>
      <c r="D42" s="1000"/>
      <c r="E42" s="1012"/>
      <c r="F42" s="1003"/>
      <c r="G42" s="1000"/>
      <c r="H42" s="1001"/>
      <c r="I42" s="1001"/>
      <c r="J42" s="1001"/>
      <c r="K42" s="1001"/>
      <c r="L42" s="1001"/>
      <c r="M42" s="1001"/>
      <c r="N42" s="1001"/>
      <c r="O42" s="1001"/>
      <c r="P42" s="1001"/>
      <c r="Q42" s="1001"/>
      <c r="R42" s="1001"/>
      <c r="S42" s="1001"/>
      <c r="T42" s="1001"/>
      <c r="U42" s="1000"/>
      <c r="V42" s="1000"/>
      <c r="W42" s="592"/>
      <c r="X42" s="592"/>
      <c r="Y42" s="592"/>
      <c r="Z42" s="592"/>
    </row>
    <row r="43" spans="1:26" ht="15.75" customHeight="1">
      <c r="A43" s="1000" t="s">
        <v>2641</v>
      </c>
      <c r="B43" s="1000" t="s">
        <v>3688</v>
      </c>
      <c r="C43" s="1000" t="s">
        <v>3689</v>
      </c>
      <c r="D43" s="1000"/>
      <c r="E43" s="1012"/>
      <c r="F43" s="1003">
        <f>COUNTA(G43:Z43)</f>
        <v>2</v>
      </c>
      <c r="G43" s="1000" t="s">
        <v>7104</v>
      </c>
      <c r="H43" s="1001" t="s">
        <v>13542</v>
      </c>
      <c r="I43" s="1001"/>
      <c r="J43" s="1001"/>
      <c r="K43" s="1001"/>
      <c r="L43" s="1001"/>
      <c r="M43" s="1001"/>
      <c r="N43" s="1001"/>
      <c r="O43" s="1001"/>
      <c r="P43" s="1001"/>
      <c r="Q43" s="1001"/>
      <c r="R43" s="1001"/>
      <c r="S43" s="1001"/>
      <c r="T43" s="1001"/>
      <c r="U43" s="1000"/>
      <c r="V43" s="1000"/>
      <c r="W43" s="592"/>
      <c r="X43" s="592"/>
      <c r="Y43" s="592"/>
      <c r="Z43" s="592"/>
    </row>
    <row r="44" spans="1:26" ht="15.75" customHeight="1">
      <c r="A44" s="1000" t="s">
        <v>2641</v>
      </c>
      <c r="B44" s="1000" t="s">
        <v>13541</v>
      </c>
      <c r="C44" s="1000" t="s">
        <v>13543</v>
      </c>
      <c r="D44" s="1000"/>
      <c r="E44" s="1012"/>
      <c r="F44" s="1003"/>
      <c r="G44" s="1000"/>
      <c r="H44" s="1001"/>
      <c r="I44" s="1001"/>
      <c r="J44" s="1001"/>
      <c r="K44" s="1001"/>
      <c r="L44" s="1001"/>
      <c r="M44" s="1001"/>
      <c r="N44" s="1001"/>
      <c r="O44" s="1001"/>
      <c r="P44" s="1001"/>
      <c r="Q44" s="1001"/>
      <c r="R44" s="1001"/>
      <c r="S44" s="1001"/>
      <c r="T44" s="1001"/>
      <c r="U44" s="1000"/>
      <c r="V44" s="1000"/>
      <c r="W44" s="592"/>
      <c r="X44" s="592"/>
      <c r="Y44" s="592"/>
      <c r="Z44" s="592"/>
    </row>
    <row r="45" spans="1:26" ht="15.75" customHeight="1">
      <c r="A45" s="1004" t="s">
        <v>3693</v>
      </c>
      <c r="B45" s="1004" t="s">
        <v>3698</v>
      </c>
      <c r="C45" s="1004" t="s">
        <v>12566</v>
      </c>
      <c r="D45" s="1004"/>
      <c r="E45" s="1014"/>
      <c r="F45" s="1007">
        <f t="shared" ref="F45:F57" si="4">COUNTA(G45:Z45)</f>
        <v>2</v>
      </c>
      <c r="G45" s="1004" t="s">
        <v>7946</v>
      </c>
      <c r="H45" s="1005" t="s">
        <v>7442</v>
      </c>
      <c r="I45" s="1005"/>
      <c r="J45" s="1005"/>
      <c r="K45" s="1005"/>
      <c r="L45" s="1005"/>
      <c r="M45" s="1005"/>
      <c r="N45" s="1005"/>
      <c r="O45" s="1005"/>
      <c r="P45" s="1005"/>
      <c r="Q45" s="1005"/>
      <c r="R45" s="1005"/>
      <c r="S45" s="1005"/>
      <c r="T45" s="1005"/>
      <c r="U45" s="1004"/>
      <c r="V45" s="1004"/>
      <c r="W45" s="82"/>
      <c r="X45" s="82"/>
      <c r="Y45" s="82"/>
      <c r="Z45" s="82"/>
    </row>
    <row r="46" spans="1:26" ht="15.75" customHeight="1">
      <c r="A46" s="1000" t="s">
        <v>3693</v>
      </c>
      <c r="B46" s="1000" t="s">
        <v>3701</v>
      </c>
      <c r="C46" s="1000" t="s">
        <v>2762</v>
      </c>
      <c r="D46" s="1000"/>
      <c r="E46" s="1012"/>
      <c r="F46" s="1003">
        <f t="shared" si="4"/>
        <v>0</v>
      </c>
      <c r="G46" s="1010"/>
      <c r="H46" s="1000"/>
      <c r="I46" s="1010"/>
      <c r="J46" s="1000"/>
      <c r="K46" s="1000"/>
      <c r="L46" s="1000"/>
      <c r="M46" s="1000"/>
      <c r="N46" s="1000"/>
      <c r="O46" s="1000"/>
      <c r="P46" s="1000"/>
      <c r="Q46" s="1000"/>
      <c r="R46" s="1000"/>
      <c r="S46" s="1000"/>
      <c r="T46" s="1000"/>
      <c r="U46" s="1000"/>
      <c r="V46" s="1000"/>
      <c r="W46" s="1000"/>
      <c r="X46" s="1000"/>
      <c r="Y46" s="1000"/>
      <c r="Z46" s="1000"/>
    </row>
    <row r="47" spans="1:26" ht="15.75" customHeight="1">
      <c r="A47" s="1004" t="s">
        <v>3693</v>
      </c>
      <c r="B47" s="1004" t="s">
        <v>3703</v>
      </c>
      <c r="C47" s="1004" t="s">
        <v>3704</v>
      </c>
      <c r="D47" s="1004"/>
      <c r="E47" s="1019"/>
      <c r="F47" s="1007">
        <f t="shared" si="4"/>
        <v>4</v>
      </c>
      <c r="G47" s="1004" t="s">
        <v>7804</v>
      </c>
      <c r="H47" s="1008" t="s">
        <v>13544</v>
      </c>
      <c r="I47" s="1004" t="s">
        <v>13545</v>
      </c>
      <c r="J47" s="1004" t="s">
        <v>13546</v>
      </c>
      <c r="K47" s="1004"/>
      <c r="L47" s="1004"/>
      <c r="M47" s="1004"/>
      <c r="N47" s="1004"/>
      <c r="O47" s="1004"/>
      <c r="P47" s="1004"/>
      <c r="Q47" s="1004"/>
      <c r="R47" s="1004"/>
      <c r="S47" s="1004"/>
      <c r="T47" s="1004"/>
      <c r="U47" s="1004"/>
      <c r="V47" s="1004"/>
      <c r="W47" s="1004"/>
      <c r="X47" s="1004"/>
      <c r="Y47" s="1004"/>
      <c r="Z47" s="1004"/>
    </row>
    <row r="48" spans="1:26" ht="15.75" customHeight="1">
      <c r="A48" s="1000" t="s">
        <v>3693</v>
      </c>
      <c r="B48" s="1000" t="s">
        <v>3701</v>
      </c>
      <c r="C48" s="1017" t="s">
        <v>3708</v>
      </c>
      <c r="D48" s="1000"/>
      <c r="E48" s="1009"/>
      <c r="F48" s="1003">
        <f t="shared" si="4"/>
        <v>0</v>
      </c>
      <c r="G48" s="1010"/>
      <c r="H48" s="1010"/>
      <c r="I48" s="1010"/>
      <c r="J48" s="1000"/>
      <c r="K48" s="1000"/>
      <c r="L48" s="1000"/>
      <c r="M48" s="1000"/>
      <c r="N48" s="1000"/>
      <c r="O48" s="1000"/>
      <c r="P48" s="1000"/>
      <c r="Q48" s="1000"/>
      <c r="R48" s="1000"/>
      <c r="S48" s="1000"/>
      <c r="T48" s="1000"/>
      <c r="U48" s="1000"/>
      <c r="V48" s="1000"/>
      <c r="W48" s="1000"/>
      <c r="X48" s="1000"/>
      <c r="Y48" s="1000"/>
      <c r="Z48" s="1000"/>
    </row>
    <row r="49" spans="1:26" ht="15.75" customHeight="1">
      <c r="A49" s="1004" t="s">
        <v>3693</v>
      </c>
      <c r="B49" s="1004" t="s">
        <v>3709</v>
      </c>
      <c r="C49" s="1015" t="s">
        <v>3710</v>
      </c>
      <c r="D49" s="1004"/>
      <c r="E49" s="1019"/>
      <c r="F49" s="1007">
        <f t="shared" si="4"/>
        <v>3</v>
      </c>
      <c r="G49" s="1008" t="s">
        <v>13547</v>
      </c>
      <c r="H49" s="1004" t="s">
        <v>13548</v>
      </c>
      <c r="I49" s="1004" t="s">
        <v>13549</v>
      </c>
      <c r="J49" s="1004"/>
      <c r="K49" s="1004"/>
      <c r="L49" s="1004"/>
      <c r="M49" s="1004"/>
      <c r="N49" s="1004"/>
      <c r="O49" s="1004"/>
      <c r="P49" s="1004"/>
      <c r="Q49" s="1004"/>
      <c r="R49" s="1004"/>
      <c r="S49" s="1004"/>
      <c r="T49" s="1004"/>
      <c r="U49" s="1004"/>
      <c r="V49" s="1004"/>
      <c r="W49" s="1004"/>
      <c r="X49" s="1004"/>
      <c r="Y49" s="1004"/>
      <c r="Z49" s="1004"/>
    </row>
    <row r="50" spans="1:26" ht="15.75" customHeight="1">
      <c r="A50" s="1000" t="s">
        <v>3693</v>
      </c>
      <c r="B50" s="1001" t="s">
        <v>3705</v>
      </c>
      <c r="C50" s="1001" t="s">
        <v>3706</v>
      </c>
      <c r="D50" s="1000"/>
      <c r="E50" s="1027"/>
      <c r="F50" s="1003">
        <f t="shared" si="4"/>
        <v>1</v>
      </c>
      <c r="G50" s="1010" t="s">
        <v>13547</v>
      </c>
      <c r="H50" s="1010"/>
      <c r="I50" s="1000"/>
      <c r="J50" s="1000"/>
      <c r="K50" s="1000"/>
      <c r="L50" s="1000"/>
      <c r="M50" s="1000"/>
      <c r="N50" s="1000"/>
      <c r="O50" s="1000"/>
      <c r="P50" s="1000"/>
      <c r="Q50" s="1000"/>
      <c r="R50" s="1000"/>
      <c r="S50" s="1000"/>
      <c r="T50" s="1000"/>
      <c r="U50" s="1000"/>
      <c r="V50" s="1000"/>
      <c r="W50" s="1000"/>
      <c r="X50" s="1000"/>
      <c r="Y50" s="1000"/>
      <c r="Z50" s="1000"/>
    </row>
    <row r="51" spans="1:26" ht="15.75" customHeight="1">
      <c r="A51" s="1004" t="s">
        <v>3717</v>
      </c>
      <c r="B51" s="1004" t="s">
        <v>3720</v>
      </c>
      <c r="C51" s="1017" t="s">
        <v>9008</v>
      </c>
      <c r="D51" s="1004" t="s">
        <v>13550</v>
      </c>
      <c r="E51" s="1009"/>
      <c r="F51" s="1007">
        <f t="shared" si="4"/>
        <v>0</v>
      </c>
      <c r="G51" s="1004"/>
      <c r="H51" s="1010"/>
      <c r="I51" s="1004"/>
      <c r="J51" s="1004"/>
      <c r="K51" s="1004"/>
      <c r="L51" s="1004"/>
      <c r="M51" s="1004"/>
      <c r="N51" s="1004"/>
      <c r="O51" s="1004"/>
      <c r="P51" s="1004"/>
      <c r="Q51" s="1004"/>
      <c r="R51" s="1004"/>
      <c r="S51" s="1004"/>
      <c r="T51" s="1004"/>
      <c r="U51" s="1004"/>
      <c r="V51" s="1004"/>
      <c r="W51" s="1004"/>
      <c r="X51" s="1004"/>
      <c r="Y51" s="1004"/>
      <c r="Z51" s="1004"/>
    </row>
    <row r="52" spans="1:26" ht="15.75" customHeight="1">
      <c r="A52" s="1004" t="s">
        <v>3723</v>
      </c>
      <c r="B52" s="1004" t="s">
        <v>3724</v>
      </c>
      <c r="C52" s="1015" t="s">
        <v>3725</v>
      </c>
      <c r="D52" s="1004"/>
      <c r="E52" s="1019"/>
      <c r="F52" s="1007">
        <f t="shared" si="4"/>
        <v>1</v>
      </c>
      <c r="G52" s="1004" t="s">
        <v>7563</v>
      </c>
      <c r="H52" s="1008"/>
      <c r="I52" s="1004"/>
      <c r="J52" s="1004"/>
      <c r="K52" s="1004"/>
      <c r="L52" s="1004"/>
      <c r="M52" s="1004"/>
      <c r="N52" s="1004"/>
      <c r="O52" s="1004"/>
      <c r="P52" s="1004"/>
      <c r="Q52" s="1004"/>
      <c r="R52" s="1004"/>
      <c r="S52" s="1004"/>
      <c r="T52" s="1004"/>
      <c r="U52" s="1004"/>
      <c r="V52" s="1004"/>
      <c r="W52" s="1004"/>
      <c r="X52" s="1004"/>
      <c r="Y52" s="1004"/>
      <c r="Z52" s="1004"/>
    </row>
    <row r="53" spans="1:26" ht="15.75" customHeight="1">
      <c r="A53" s="1000" t="s">
        <v>3740</v>
      </c>
      <c r="B53" s="1000" t="s">
        <v>3741</v>
      </c>
      <c r="C53" s="1017" t="s">
        <v>3742</v>
      </c>
      <c r="D53" s="1000" t="s">
        <v>13551</v>
      </c>
      <c r="E53" s="1009"/>
      <c r="F53" s="1003">
        <f t="shared" si="4"/>
        <v>2</v>
      </c>
      <c r="G53" s="1010" t="s">
        <v>13552</v>
      </c>
      <c r="H53" s="1010" t="s">
        <v>13553</v>
      </c>
      <c r="I53" s="1000"/>
      <c r="J53" s="1000"/>
      <c r="K53" s="1000"/>
      <c r="L53" s="1000"/>
      <c r="M53" s="1000"/>
      <c r="N53" s="1000"/>
      <c r="O53" s="1000"/>
      <c r="P53" s="1000"/>
      <c r="Q53" s="1000"/>
      <c r="R53" s="1000"/>
      <c r="S53" s="1000"/>
      <c r="T53" s="1000"/>
      <c r="U53" s="1000"/>
      <c r="V53" s="1000"/>
      <c r="W53" s="1000"/>
      <c r="X53" s="1000"/>
      <c r="Y53" s="1000"/>
      <c r="Z53" s="1000"/>
    </row>
    <row r="54" spans="1:26" ht="15.75" customHeight="1">
      <c r="A54" s="1004" t="s">
        <v>3743</v>
      </c>
      <c r="B54" s="1004" t="s">
        <v>3744</v>
      </c>
      <c r="C54" s="1015" t="s">
        <v>2985</v>
      </c>
      <c r="D54" s="1004"/>
      <c r="E54" s="1019"/>
      <c r="F54" s="1007">
        <f t="shared" si="4"/>
        <v>1</v>
      </c>
      <c r="G54" s="1008" t="s">
        <v>13554</v>
      </c>
      <c r="H54" s="1008"/>
      <c r="I54" s="1004"/>
      <c r="J54" s="1004"/>
      <c r="K54" s="1004"/>
      <c r="L54" s="1004"/>
      <c r="M54" s="1004"/>
      <c r="N54" s="1004"/>
      <c r="O54" s="1004"/>
      <c r="P54" s="1004"/>
      <c r="Q54" s="1004"/>
      <c r="R54" s="1004"/>
      <c r="S54" s="1004"/>
      <c r="T54" s="1004"/>
      <c r="U54" s="1004"/>
      <c r="V54" s="1004"/>
      <c r="W54" s="1004"/>
      <c r="X54" s="1004"/>
      <c r="Y54" s="1004"/>
      <c r="Z54" s="1004"/>
    </row>
    <row r="55" spans="1:26" ht="15.75" customHeight="1">
      <c r="A55" s="1000" t="s">
        <v>3747</v>
      </c>
      <c r="B55" s="1000" t="s">
        <v>3758</v>
      </c>
      <c r="C55" s="1017" t="s">
        <v>3759</v>
      </c>
      <c r="D55" s="1000"/>
      <c r="E55" s="76"/>
      <c r="F55" s="1003">
        <f t="shared" si="4"/>
        <v>0</v>
      </c>
      <c r="G55" s="1010"/>
      <c r="H55" s="1000"/>
      <c r="I55" s="1000"/>
      <c r="J55" s="1000"/>
      <c r="K55" s="1000"/>
      <c r="L55" s="1000"/>
      <c r="M55" s="1000"/>
      <c r="N55" s="1000"/>
      <c r="O55" s="1000"/>
      <c r="P55" s="1000"/>
      <c r="Q55" s="1000"/>
      <c r="R55" s="1000"/>
      <c r="S55" s="1000"/>
      <c r="T55" s="1000"/>
      <c r="U55" s="1000"/>
      <c r="V55" s="1000"/>
      <c r="W55" s="1000"/>
      <c r="X55" s="1000"/>
      <c r="Y55" s="1000"/>
      <c r="Z55" s="1000"/>
    </row>
    <row r="56" spans="1:26" ht="15.75" customHeight="1">
      <c r="A56" s="1004" t="s">
        <v>3747</v>
      </c>
      <c r="B56" s="1004" t="s">
        <v>3748</v>
      </c>
      <c r="C56" s="1015" t="s">
        <v>2794</v>
      </c>
      <c r="D56" s="1004"/>
      <c r="E56" s="1019"/>
      <c r="F56" s="1007">
        <f t="shared" si="4"/>
        <v>0</v>
      </c>
      <c r="G56" s="1005"/>
      <c r="H56" s="1004"/>
      <c r="I56" s="1004"/>
      <c r="J56" s="1004"/>
      <c r="K56" s="1004"/>
      <c r="L56" s="1004"/>
      <c r="M56" s="1004"/>
      <c r="N56" s="1004"/>
      <c r="O56" s="1004"/>
      <c r="P56" s="1004"/>
      <c r="Q56" s="1004"/>
      <c r="R56" s="1004"/>
      <c r="S56" s="1004"/>
      <c r="T56" s="1004"/>
      <c r="U56" s="1004"/>
      <c r="V56" s="1004"/>
      <c r="W56" s="1004"/>
      <c r="X56" s="1004"/>
      <c r="Y56" s="1004"/>
      <c r="Z56" s="1004"/>
    </row>
    <row r="57" spans="1:26" ht="15.75" customHeight="1">
      <c r="A57" s="1000" t="s">
        <v>3747</v>
      </c>
      <c r="B57" s="1000" t="s">
        <v>3754</v>
      </c>
      <c r="C57" s="1017" t="s">
        <v>3755</v>
      </c>
      <c r="D57" s="1028">
        <v>44127</v>
      </c>
      <c r="E57" s="1009"/>
      <c r="F57" s="1003">
        <f t="shared" si="4"/>
        <v>3</v>
      </c>
      <c r="G57" s="1010" t="s">
        <v>7668</v>
      </c>
      <c r="H57" s="1001" t="s">
        <v>13555</v>
      </c>
      <c r="I57" s="1001" t="s">
        <v>13556</v>
      </c>
      <c r="J57" s="1001"/>
      <c r="K57" s="1001"/>
      <c r="L57" s="1000"/>
      <c r="M57" s="1000"/>
      <c r="N57" s="1000"/>
      <c r="O57" s="1000"/>
      <c r="P57" s="1000"/>
      <c r="Q57" s="1000"/>
      <c r="R57" s="1000"/>
      <c r="S57" s="1000"/>
      <c r="T57" s="1000"/>
      <c r="U57" s="1000"/>
      <c r="V57" s="1000"/>
      <c r="W57" s="1000"/>
      <c r="X57" s="1000"/>
      <c r="Y57" s="1000"/>
      <c r="Z57" s="1000"/>
    </row>
    <row r="58" spans="1:26" ht="15.75" customHeight="1">
      <c r="A58" s="1004" t="s">
        <v>3747</v>
      </c>
      <c r="B58" s="1004" t="s">
        <v>3756</v>
      </c>
      <c r="C58" s="1015" t="s">
        <v>3757</v>
      </c>
      <c r="D58" s="1004"/>
      <c r="E58" s="1019"/>
      <c r="F58" s="1007">
        <v>4</v>
      </c>
      <c r="G58" s="1000" t="s">
        <v>13507</v>
      </c>
      <c r="H58" s="1005" t="s">
        <v>7670</v>
      </c>
      <c r="I58" s="1005" t="s">
        <v>13557</v>
      </c>
      <c r="J58" s="1005" t="s">
        <v>7672</v>
      </c>
      <c r="K58" s="1004" t="s">
        <v>13511</v>
      </c>
      <c r="L58" s="1008"/>
      <c r="M58" s="1004"/>
      <c r="N58" s="1004"/>
      <c r="O58" s="1004"/>
      <c r="P58" s="1004"/>
      <c r="Q58" s="1004"/>
      <c r="R58" s="1004"/>
      <c r="S58" s="1004"/>
      <c r="T58" s="1004"/>
      <c r="U58" s="1004"/>
      <c r="V58" s="1004"/>
      <c r="W58" s="1004"/>
      <c r="X58" s="1004"/>
      <c r="Y58" s="82"/>
      <c r="Z58" s="82"/>
    </row>
    <row r="59" spans="1:26" ht="15.75" customHeight="1">
      <c r="A59" s="1000" t="s">
        <v>3747</v>
      </c>
      <c r="B59" s="1000" t="s">
        <v>3760</v>
      </c>
      <c r="C59" s="1017" t="s">
        <v>3761</v>
      </c>
      <c r="D59" s="1000"/>
      <c r="E59" s="1013" t="s">
        <v>13558</v>
      </c>
      <c r="F59" s="1003">
        <f t="shared" ref="F59:F75" si="5">COUNTA(G59:Z59)</f>
        <v>5</v>
      </c>
      <c r="G59" s="1000" t="s">
        <v>13559</v>
      </c>
      <c r="H59" s="1001" t="s">
        <v>13560</v>
      </c>
      <c r="I59" s="1000" t="s">
        <v>7441</v>
      </c>
      <c r="J59" s="1001" t="s">
        <v>13561</v>
      </c>
      <c r="K59" s="76" t="s">
        <v>13562</v>
      </c>
      <c r="L59" s="1001"/>
      <c r="M59" s="1001"/>
      <c r="N59" s="1001"/>
      <c r="O59" s="1001"/>
      <c r="P59" s="1001"/>
      <c r="Q59" s="1001"/>
      <c r="R59" s="1000"/>
      <c r="S59" s="1001"/>
      <c r="T59" s="1000"/>
      <c r="U59" s="1000"/>
      <c r="V59" s="1000"/>
      <c r="W59" s="1000"/>
      <c r="X59" s="1000"/>
      <c r="Y59" s="592"/>
      <c r="Z59" s="592"/>
    </row>
    <row r="60" spans="1:26" ht="15.75" customHeight="1">
      <c r="A60" s="1004" t="s">
        <v>3747</v>
      </c>
      <c r="B60" s="1004" t="s">
        <v>3751</v>
      </c>
      <c r="C60" s="1015" t="s">
        <v>3752</v>
      </c>
      <c r="D60" s="1004"/>
      <c r="E60" s="1019"/>
      <c r="F60" s="1007">
        <f t="shared" si="5"/>
        <v>1</v>
      </c>
      <c r="G60" s="1004" t="s">
        <v>7668</v>
      </c>
      <c r="H60" s="1004"/>
      <c r="I60" s="1004"/>
      <c r="J60" s="1004"/>
      <c r="K60" s="1004"/>
      <c r="L60" s="1004"/>
      <c r="M60" s="1004"/>
      <c r="N60" s="1004"/>
      <c r="O60" s="1004"/>
      <c r="P60" s="1004"/>
      <c r="Q60" s="1004"/>
      <c r="R60" s="1004"/>
      <c r="S60" s="1004"/>
      <c r="T60" s="1004"/>
      <c r="U60" s="1004"/>
      <c r="V60" s="1004"/>
      <c r="W60" s="1004"/>
      <c r="X60" s="1004"/>
      <c r="Y60" s="1004"/>
      <c r="Z60" s="1004"/>
    </row>
    <row r="61" spans="1:26" ht="15.75" customHeight="1">
      <c r="A61" s="1000" t="s">
        <v>3747</v>
      </c>
      <c r="B61" s="1000" t="s">
        <v>3760</v>
      </c>
      <c r="C61" s="1017" t="s">
        <v>3051</v>
      </c>
      <c r="D61" s="1000"/>
      <c r="E61" s="1009"/>
      <c r="F61" s="1003">
        <f t="shared" si="5"/>
        <v>2</v>
      </c>
      <c r="G61" s="1029" t="s">
        <v>13563</v>
      </c>
      <c r="H61" s="1000" t="s">
        <v>13564</v>
      </c>
      <c r="I61" s="1000"/>
      <c r="J61" s="1000"/>
      <c r="K61" s="1000"/>
      <c r="L61" s="1000"/>
      <c r="M61" s="1000"/>
      <c r="N61" s="1000"/>
      <c r="O61" s="1000"/>
      <c r="P61" s="1000"/>
      <c r="Q61" s="1000"/>
      <c r="R61" s="1000"/>
      <c r="S61" s="1000"/>
      <c r="T61" s="1000"/>
      <c r="U61" s="1000"/>
      <c r="V61" s="1000"/>
      <c r="W61" s="1000"/>
      <c r="X61" s="1000"/>
      <c r="Y61" s="1000"/>
      <c r="Z61" s="1000"/>
    </row>
    <row r="62" spans="1:26" ht="15.75" customHeight="1">
      <c r="A62" s="1004" t="s">
        <v>3764</v>
      </c>
      <c r="B62" s="1004" t="s">
        <v>3765</v>
      </c>
      <c r="C62" s="1015" t="s">
        <v>13565</v>
      </c>
      <c r="D62" s="1004"/>
      <c r="E62" s="1019"/>
      <c r="F62" s="1007">
        <f t="shared" si="5"/>
        <v>0</v>
      </c>
      <c r="G62" s="1004"/>
      <c r="H62" s="1008"/>
      <c r="I62" s="1020"/>
      <c r="J62" s="1004"/>
      <c r="K62" s="1004"/>
      <c r="L62" s="1004"/>
      <c r="M62" s="1004"/>
      <c r="N62" s="1004"/>
      <c r="O62" s="1004"/>
      <c r="P62" s="1004"/>
      <c r="Q62" s="1004"/>
      <c r="R62" s="1004"/>
      <c r="S62" s="1004"/>
      <c r="T62" s="1004"/>
      <c r="U62" s="1004"/>
      <c r="V62" s="1004"/>
      <c r="W62" s="1004"/>
      <c r="X62" s="1004"/>
      <c r="Y62" s="1004"/>
      <c r="Z62" s="1004"/>
    </row>
    <row r="63" spans="1:26" ht="15.75" customHeight="1">
      <c r="A63" s="1000" t="s">
        <v>3770</v>
      </c>
      <c r="B63" s="1000" t="s">
        <v>3773</v>
      </c>
      <c r="C63" s="1017" t="s">
        <v>2924</v>
      </c>
      <c r="D63" s="1000"/>
      <c r="E63" s="1009"/>
      <c r="F63" s="1007">
        <f t="shared" si="5"/>
        <v>6</v>
      </c>
      <c r="G63" s="1000" t="s">
        <v>13566</v>
      </c>
      <c r="H63" s="1010" t="s">
        <v>13567</v>
      </c>
      <c r="I63" s="1000" t="s">
        <v>13568</v>
      </c>
      <c r="J63" s="1000" t="s">
        <v>13569</v>
      </c>
      <c r="K63" s="1000" t="s">
        <v>13553</v>
      </c>
      <c r="L63" s="1029" t="s">
        <v>13570</v>
      </c>
      <c r="M63" s="1000"/>
      <c r="N63" s="1000"/>
      <c r="O63" s="1000"/>
      <c r="P63" s="1000"/>
      <c r="Q63" s="1000"/>
      <c r="R63" s="1000"/>
      <c r="S63" s="1000"/>
      <c r="T63" s="1000"/>
      <c r="U63" s="1000"/>
      <c r="V63" s="1000"/>
      <c r="W63" s="1000"/>
      <c r="X63" s="1000"/>
      <c r="Y63" s="1000"/>
      <c r="Z63" s="1000"/>
    </row>
    <row r="64" spans="1:26" ht="15.75" customHeight="1">
      <c r="A64" s="1004" t="s">
        <v>3770</v>
      </c>
      <c r="B64" s="1004" t="s">
        <v>3776</v>
      </c>
      <c r="C64" s="1015" t="s">
        <v>3003</v>
      </c>
      <c r="D64" s="1004"/>
      <c r="E64" s="1019"/>
      <c r="F64" s="1007">
        <f t="shared" si="5"/>
        <v>1</v>
      </c>
      <c r="G64" s="1004" t="s">
        <v>13571</v>
      </c>
      <c r="H64" s="1005"/>
      <c r="I64" s="1005"/>
      <c r="J64" s="1004"/>
      <c r="K64" s="1004"/>
      <c r="L64" s="1004"/>
      <c r="M64" s="1004"/>
      <c r="N64" s="1004"/>
      <c r="O64" s="1004"/>
      <c r="P64" s="1004"/>
      <c r="Q64" s="1004"/>
      <c r="R64" s="1004"/>
      <c r="S64" s="1004"/>
      <c r="T64" s="1004"/>
      <c r="U64" s="1004"/>
      <c r="V64" s="1004"/>
      <c r="W64" s="1004"/>
      <c r="X64" s="1004"/>
      <c r="Y64" s="1004"/>
      <c r="Z64" s="1004"/>
    </row>
    <row r="65" spans="1:26" ht="15.75" customHeight="1">
      <c r="A65" s="1000" t="s">
        <v>3770</v>
      </c>
      <c r="B65" s="1000" t="s">
        <v>3177</v>
      </c>
      <c r="C65" s="1017" t="s">
        <v>3177</v>
      </c>
      <c r="D65" s="1000"/>
      <c r="E65" s="1009"/>
      <c r="F65" s="1003">
        <f t="shared" si="5"/>
        <v>1</v>
      </c>
      <c r="G65" s="1000" t="s">
        <v>13572</v>
      </c>
      <c r="H65" s="1001"/>
      <c r="I65" s="1001"/>
      <c r="J65" s="1000"/>
      <c r="K65" s="1000"/>
      <c r="L65" s="1000"/>
      <c r="M65" s="1000"/>
      <c r="N65" s="1000"/>
      <c r="O65" s="1000"/>
      <c r="P65" s="1000"/>
      <c r="Q65" s="1000"/>
      <c r="R65" s="1000"/>
      <c r="S65" s="1000"/>
      <c r="T65" s="1000"/>
      <c r="U65" s="1000"/>
      <c r="V65" s="1000"/>
      <c r="W65" s="1000"/>
      <c r="X65" s="1000"/>
      <c r="Y65" s="1000"/>
      <c r="Z65" s="1000"/>
    </row>
    <row r="66" spans="1:26" ht="15.75" customHeight="1">
      <c r="A66" s="1004" t="s">
        <v>3770</v>
      </c>
      <c r="B66" s="1004" t="s">
        <v>3776</v>
      </c>
      <c r="C66" s="1015" t="s">
        <v>3777</v>
      </c>
      <c r="D66" s="1004"/>
      <c r="E66" s="1030"/>
      <c r="F66" s="1007">
        <f t="shared" si="5"/>
        <v>4</v>
      </c>
      <c r="G66" s="1005" t="s">
        <v>13573</v>
      </c>
      <c r="H66" s="1004" t="s">
        <v>13574</v>
      </c>
      <c r="I66" s="1005" t="s">
        <v>13575</v>
      </c>
      <c r="J66" s="1005" t="s">
        <v>13576</v>
      </c>
      <c r="K66" s="1005"/>
      <c r="L66" s="1005"/>
      <c r="M66" s="1005"/>
      <c r="N66" s="1004"/>
      <c r="O66" s="1004"/>
      <c r="P66" s="1004"/>
      <c r="Q66" s="1004"/>
      <c r="R66" s="1004"/>
      <c r="S66" s="1004"/>
      <c r="T66" s="1004"/>
      <c r="U66" s="1004"/>
      <c r="V66" s="1004"/>
      <c r="W66" s="1004"/>
      <c r="X66" s="1004"/>
      <c r="Y66" s="1004"/>
      <c r="Z66" s="82"/>
    </row>
    <row r="67" spans="1:26" ht="15.75" customHeight="1">
      <c r="A67" s="1000" t="s">
        <v>3770</v>
      </c>
      <c r="B67" s="1000" t="s">
        <v>3773</v>
      </c>
      <c r="C67" s="1017" t="s">
        <v>3780</v>
      </c>
      <c r="D67" s="1000"/>
      <c r="E67" s="1009"/>
      <c r="F67" s="1003">
        <f t="shared" si="5"/>
        <v>4</v>
      </c>
      <c r="G67" s="1001" t="s">
        <v>13577</v>
      </c>
      <c r="H67" s="1001" t="s">
        <v>7804</v>
      </c>
      <c r="I67" s="1031" t="s">
        <v>13578</v>
      </c>
      <c r="J67" s="1000" t="s">
        <v>13579</v>
      </c>
      <c r="K67" s="1000"/>
      <c r="L67" s="1000"/>
      <c r="M67" s="1000"/>
      <c r="N67" s="1000"/>
      <c r="O67" s="1000"/>
      <c r="P67" s="1000"/>
      <c r="Q67" s="1000"/>
      <c r="R67" s="1000"/>
      <c r="S67" s="1000"/>
      <c r="T67" s="1000"/>
      <c r="U67" s="1000"/>
      <c r="V67" s="1000"/>
      <c r="W67" s="1000"/>
      <c r="X67" s="1000"/>
      <c r="Y67" s="1000"/>
      <c r="Z67" s="592"/>
    </row>
    <row r="68" spans="1:26" ht="15.75" customHeight="1">
      <c r="A68" s="1004" t="s">
        <v>3770</v>
      </c>
      <c r="B68" s="1004" t="s">
        <v>3774</v>
      </c>
      <c r="C68" s="1015" t="s">
        <v>3786</v>
      </c>
      <c r="D68" s="1004"/>
      <c r="E68" s="1019"/>
      <c r="F68" s="1007">
        <f t="shared" si="5"/>
        <v>6</v>
      </c>
      <c r="G68" s="1008" t="s">
        <v>13580</v>
      </c>
      <c r="H68" s="1004" t="s">
        <v>13581</v>
      </c>
      <c r="I68" s="1001" t="s">
        <v>13582</v>
      </c>
      <c r="J68" s="1004" t="s">
        <v>13583</v>
      </c>
      <c r="K68" s="1004" t="s">
        <v>13584</v>
      </c>
      <c r="L68" s="1004" t="s">
        <v>13585</v>
      </c>
      <c r="M68" s="1004"/>
      <c r="N68" s="1004"/>
      <c r="O68" s="1004"/>
      <c r="P68" s="1004"/>
      <c r="Q68" s="1004"/>
      <c r="R68" s="1004"/>
      <c r="S68" s="1004"/>
      <c r="T68" s="1004"/>
      <c r="U68" s="1004"/>
      <c r="V68" s="1004"/>
      <c r="W68" s="1004"/>
      <c r="X68" s="1004"/>
      <c r="Y68" s="1004"/>
      <c r="Z68" s="1004"/>
    </row>
    <row r="69" spans="1:26" ht="15.75" customHeight="1">
      <c r="A69" s="1000" t="s">
        <v>3770</v>
      </c>
      <c r="B69" s="1000" t="s">
        <v>3773</v>
      </c>
      <c r="C69" s="1017" t="s">
        <v>3788</v>
      </c>
      <c r="D69" s="1000"/>
      <c r="E69" s="1009"/>
      <c r="F69" s="1003">
        <f t="shared" si="5"/>
        <v>4</v>
      </c>
      <c r="G69" s="1010" t="s">
        <v>13586</v>
      </c>
      <c r="H69" s="1000" t="s">
        <v>13587</v>
      </c>
      <c r="I69" s="1000" t="s">
        <v>13588</v>
      </c>
      <c r="J69" s="1000" t="s">
        <v>13589</v>
      </c>
      <c r="K69" s="1000"/>
      <c r="L69" s="1000"/>
      <c r="M69" s="1000"/>
      <c r="N69" s="1000"/>
      <c r="O69" s="1000"/>
      <c r="P69" s="1000"/>
      <c r="Q69" s="1000"/>
      <c r="R69" s="1000"/>
      <c r="S69" s="1000"/>
      <c r="T69" s="1000"/>
      <c r="U69" s="1000"/>
      <c r="V69" s="1000"/>
      <c r="W69" s="1000"/>
      <c r="X69" s="1000"/>
      <c r="Y69" s="1000"/>
      <c r="Z69" s="1000"/>
    </row>
    <row r="70" spans="1:26" ht="15.75" customHeight="1">
      <c r="A70" s="1004" t="s">
        <v>3770</v>
      </c>
      <c r="B70" s="1004" t="s">
        <v>2932</v>
      </c>
      <c r="C70" s="1015" t="s">
        <v>3789</v>
      </c>
      <c r="D70" s="1004" t="s">
        <v>13590</v>
      </c>
      <c r="E70" s="1023"/>
      <c r="F70" s="1007">
        <f t="shared" si="5"/>
        <v>2</v>
      </c>
      <c r="G70" s="1008" t="s">
        <v>13591</v>
      </c>
      <c r="H70" s="1005" t="s">
        <v>13592</v>
      </c>
      <c r="I70" s="1008"/>
      <c r="J70" s="1004"/>
      <c r="K70" s="1004"/>
      <c r="L70" s="1004"/>
      <c r="M70" s="1004"/>
      <c r="N70" s="1004"/>
      <c r="O70" s="1004"/>
      <c r="P70" s="1004"/>
      <c r="Q70" s="1004"/>
      <c r="R70" s="1004"/>
      <c r="S70" s="1004"/>
      <c r="T70" s="1004"/>
      <c r="U70" s="1004"/>
      <c r="V70" s="1004"/>
      <c r="W70" s="1004"/>
      <c r="X70" s="1004"/>
      <c r="Y70" s="1004"/>
      <c r="Z70" s="1004"/>
    </row>
    <row r="71" spans="1:26" ht="15.75" customHeight="1">
      <c r="A71" s="1000" t="s">
        <v>3770</v>
      </c>
      <c r="B71" s="1000" t="s">
        <v>3104</v>
      </c>
      <c r="C71" s="1017" t="s">
        <v>3791</v>
      </c>
      <c r="D71" s="1000"/>
      <c r="E71" s="1009"/>
      <c r="F71" s="1003">
        <f t="shared" si="5"/>
        <v>6</v>
      </c>
      <c r="G71" s="1001" t="s">
        <v>13593</v>
      </c>
      <c r="H71" s="298" t="s">
        <v>13594</v>
      </c>
      <c r="I71" s="1001" t="s">
        <v>13595</v>
      </c>
      <c r="J71" s="1000" t="s">
        <v>13596</v>
      </c>
      <c r="K71" s="1000" t="s">
        <v>13597</v>
      </c>
      <c r="L71" s="1000" t="s">
        <v>13553</v>
      </c>
      <c r="M71" s="1000"/>
      <c r="N71" s="1000"/>
      <c r="O71" s="1000"/>
      <c r="P71" s="1000"/>
      <c r="Q71" s="1000"/>
      <c r="R71" s="1000"/>
      <c r="S71" s="1000"/>
      <c r="T71" s="1000"/>
      <c r="U71" s="1000"/>
      <c r="V71" s="1000"/>
      <c r="W71" s="1000"/>
      <c r="X71" s="1000"/>
      <c r="Y71" s="1000"/>
      <c r="Z71" s="592"/>
    </row>
    <row r="72" spans="1:26" ht="15.75" customHeight="1">
      <c r="A72" s="1004" t="s">
        <v>3770</v>
      </c>
      <c r="B72" s="1004" t="s">
        <v>3793</v>
      </c>
      <c r="C72" s="1015" t="s">
        <v>3372</v>
      </c>
      <c r="D72" s="1004" t="s">
        <v>13598</v>
      </c>
      <c r="E72" s="1019"/>
      <c r="F72" s="1007">
        <f t="shared" si="5"/>
        <v>4</v>
      </c>
      <c r="G72" s="1005" t="s">
        <v>7927</v>
      </c>
      <c r="H72" s="1008" t="s">
        <v>13599</v>
      </c>
      <c r="I72" s="1005" t="s">
        <v>6471</v>
      </c>
      <c r="J72" s="1005" t="s">
        <v>13600</v>
      </c>
      <c r="K72" s="1004"/>
      <c r="L72" s="1005"/>
      <c r="M72" s="1004"/>
      <c r="N72" s="1004"/>
      <c r="O72" s="1004"/>
      <c r="P72" s="1004"/>
      <c r="Q72" s="1004"/>
      <c r="R72" s="1004"/>
      <c r="S72" s="1004"/>
      <c r="T72" s="1004"/>
      <c r="U72" s="1004"/>
      <c r="V72" s="1004"/>
      <c r="W72" s="1004"/>
      <c r="X72" s="1004"/>
      <c r="Y72" s="1004"/>
      <c r="Z72" s="1004"/>
    </row>
    <row r="73" spans="1:26" ht="15.75" customHeight="1">
      <c r="A73" s="1000" t="s">
        <v>3770</v>
      </c>
      <c r="B73" s="1000" t="s">
        <v>3798</v>
      </c>
      <c r="C73" s="1017" t="s">
        <v>3799</v>
      </c>
      <c r="D73" s="1000"/>
      <c r="E73" s="1009"/>
      <c r="F73" s="1003">
        <f t="shared" si="5"/>
        <v>2</v>
      </c>
      <c r="G73" s="1000" t="s">
        <v>13601</v>
      </c>
      <c r="H73" s="1001" t="s">
        <v>13602</v>
      </c>
      <c r="I73" s="1001"/>
      <c r="J73" s="1000"/>
      <c r="K73" s="1000"/>
      <c r="L73" s="1000"/>
      <c r="M73" s="1000"/>
      <c r="N73" s="1000"/>
      <c r="O73" s="1000"/>
      <c r="P73" s="1000"/>
      <c r="Q73" s="1000"/>
      <c r="R73" s="1000"/>
      <c r="S73" s="1000"/>
      <c r="T73" s="1000"/>
      <c r="U73" s="1000"/>
      <c r="V73" s="1000"/>
      <c r="W73" s="1000"/>
      <c r="X73" s="1000"/>
      <c r="Y73" s="1000"/>
      <c r="Z73" s="1000"/>
    </row>
    <row r="74" spans="1:26" ht="15.75" customHeight="1">
      <c r="A74" s="1004" t="s">
        <v>3770</v>
      </c>
      <c r="B74" s="1004" t="s">
        <v>3774</v>
      </c>
      <c r="C74" s="1015" t="s">
        <v>3800</v>
      </c>
      <c r="D74" s="1004"/>
      <c r="E74" s="1019"/>
      <c r="F74" s="1007">
        <f t="shared" si="5"/>
        <v>4</v>
      </c>
      <c r="G74" s="1005" t="s">
        <v>13603</v>
      </c>
      <c r="H74" s="1005" t="s">
        <v>13604</v>
      </c>
      <c r="I74" s="1005" t="s">
        <v>13605</v>
      </c>
      <c r="J74" s="1005"/>
      <c r="K74" s="1005" t="s">
        <v>13606</v>
      </c>
      <c r="L74" s="1005"/>
      <c r="M74" s="1005"/>
      <c r="N74" s="1004"/>
      <c r="O74" s="1004"/>
      <c r="P74" s="1004"/>
      <c r="Q74" s="1004"/>
      <c r="R74" s="1004"/>
      <c r="S74" s="1004"/>
      <c r="T74" s="1004"/>
      <c r="U74" s="1004"/>
      <c r="V74" s="1004"/>
      <c r="W74" s="82"/>
      <c r="X74" s="82"/>
      <c r="Y74" s="82"/>
      <c r="Z74" s="82"/>
    </row>
    <row r="75" spans="1:26" ht="15.75" customHeight="1">
      <c r="A75" s="1000" t="s">
        <v>3770</v>
      </c>
      <c r="B75" s="1000" t="s">
        <v>3773</v>
      </c>
      <c r="C75" s="1017" t="s">
        <v>3801</v>
      </c>
      <c r="D75" s="1000"/>
      <c r="E75" s="1009"/>
      <c r="F75" s="1003">
        <f t="shared" si="5"/>
        <v>1</v>
      </c>
      <c r="G75" s="1000" t="s">
        <v>13607</v>
      </c>
      <c r="H75" s="1032"/>
      <c r="I75" s="1010"/>
      <c r="J75" s="1000"/>
      <c r="K75" s="1000"/>
      <c r="L75" s="1000"/>
      <c r="M75" s="1000"/>
      <c r="N75" s="1000"/>
      <c r="O75" s="1000"/>
      <c r="P75" s="1000"/>
      <c r="Q75" s="1000"/>
      <c r="R75" s="1000"/>
      <c r="S75" s="1000"/>
      <c r="T75" s="1000"/>
      <c r="U75" s="1000"/>
      <c r="V75" s="1000"/>
      <c r="W75" s="1000"/>
      <c r="X75" s="1000"/>
      <c r="Y75" s="1000"/>
      <c r="Z75" s="1000"/>
    </row>
    <row r="76" spans="1:26" ht="15.75" customHeight="1">
      <c r="A76" s="1004" t="s">
        <v>3770</v>
      </c>
      <c r="B76" s="1004" t="s">
        <v>3773</v>
      </c>
      <c r="C76" s="1004" t="s">
        <v>2807</v>
      </c>
      <c r="D76" s="1004"/>
      <c r="E76" s="1019"/>
      <c r="F76" s="1007">
        <v>1</v>
      </c>
      <c r="G76" s="1008" t="s">
        <v>7672</v>
      </c>
      <c r="H76" s="1004" t="s">
        <v>13608</v>
      </c>
      <c r="I76" s="1004" t="s">
        <v>13609</v>
      </c>
      <c r="J76" s="1004" t="s">
        <v>13579</v>
      </c>
      <c r="K76" s="1004"/>
      <c r="L76" s="1004"/>
      <c r="M76" s="1004"/>
      <c r="N76" s="1004"/>
      <c r="O76" s="1004"/>
      <c r="P76" s="1004"/>
      <c r="Q76" s="1004"/>
      <c r="R76" s="1004"/>
      <c r="S76" s="1004"/>
      <c r="T76" s="1004"/>
      <c r="U76" s="1004"/>
      <c r="V76" s="1004"/>
      <c r="W76" s="1004"/>
      <c r="X76" s="1004"/>
      <c r="Y76" s="1004"/>
      <c r="Z76" s="1004"/>
    </row>
    <row r="77" spans="1:26" ht="15.75" customHeight="1">
      <c r="A77" s="1000" t="s">
        <v>3770</v>
      </c>
      <c r="B77" s="1000" t="s">
        <v>3774</v>
      </c>
      <c r="C77" s="1017" t="s">
        <v>13610</v>
      </c>
      <c r="D77" s="1000"/>
      <c r="E77" s="1009"/>
      <c r="F77" s="1003">
        <f t="shared" ref="F77:F99" si="6">COUNTA(G77:Z77)</f>
        <v>4</v>
      </c>
      <c r="G77" s="1001" t="s">
        <v>13611</v>
      </c>
      <c r="H77" s="1001" t="s">
        <v>7204</v>
      </c>
      <c r="I77" s="1001" t="s">
        <v>7946</v>
      </c>
      <c r="J77" s="1001" t="s">
        <v>13612</v>
      </c>
      <c r="K77" s="1001"/>
      <c r="L77" s="1001"/>
      <c r="M77" s="1000"/>
      <c r="N77" s="1000"/>
      <c r="O77" s="1000"/>
      <c r="P77" s="1000"/>
      <c r="Q77" s="1000"/>
      <c r="R77" s="1000"/>
      <c r="S77" s="1000"/>
      <c r="T77" s="1000"/>
      <c r="U77" s="1000"/>
      <c r="V77" s="1000"/>
      <c r="W77" s="1000"/>
      <c r="X77" s="1000"/>
      <c r="Y77" s="1000"/>
      <c r="Z77" s="592"/>
    </row>
    <row r="78" spans="1:26" ht="15.75" customHeight="1">
      <c r="A78" s="1004" t="s">
        <v>3770</v>
      </c>
      <c r="B78" s="1004" t="s">
        <v>3774</v>
      </c>
      <c r="C78" s="1015" t="s">
        <v>3802</v>
      </c>
      <c r="D78" s="1004"/>
      <c r="E78" s="1019"/>
      <c r="F78" s="1007">
        <f t="shared" si="6"/>
        <v>6</v>
      </c>
      <c r="G78" s="1005" t="s">
        <v>13613</v>
      </c>
      <c r="H78" s="1005" t="s">
        <v>7204</v>
      </c>
      <c r="I78" s="1005" t="s">
        <v>7946</v>
      </c>
      <c r="J78" s="1005" t="s">
        <v>7441</v>
      </c>
      <c r="K78" s="1005" t="s">
        <v>13614</v>
      </c>
      <c r="L78" s="1005" t="s">
        <v>13540</v>
      </c>
      <c r="M78" s="1004"/>
      <c r="N78" s="1004"/>
      <c r="O78" s="1004"/>
      <c r="P78" s="1004"/>
      <c r="Q78" s="1004"/>
      <c r="R78" s="1004"/>
      <c r="S78" s="1004"/>
      <c r="T78" s="1004"/>
      <c r="U78" s="1004"/>
      <c r="V78" s="1004"/>
      <c r="W78" s="1004"/>
      <c r="X78" s="1004"/>
      <c r="Y78" s="1004"/>
      <c r="Z78" s="82"/>
    </row>
    <row r="79" spans="1:26" ht="15.75" customHeight="1">
      <c r="A79" s="1000" t="s">
        <v>3770</v>
      </c>
      <c r="B79" s="1000" t="s">
        <v>3805</v>
      </c>
      <c r="C79" s="1010" t="s">
        <v>3806</v>
      </c>
      <c r="D79" s="1000" t="s">
        <v>9289</v>
      </c>
      <c r="E79" s="1009"/>
      <c r="F79" s="1003">
        <f t="shared" si="6"/>
        <v>2</v>
      </c>
      <c r="G79" s="1000" t="s">
        <v>13615</v>
      </c>
      <c r="H79" s="1000" t="s">
        <v>7950</v>
      </c>
      <c r="I79" s="1001"/>
      <c r="J79" s="1001"/>
      <c r="K79" s="1001"/>
      <c r="L79" s="1001"/>
      <c r="M79" s="1001"/>
      <c r="N79" s="289"/>
      <c r="O79" s="1000"/>
      <c r="P79" s="1000"/>
      <c r="Q79" s="1000"/>
      <c r="R79" s="1000"/>
      <c r="S79" s="1000"/>
      <c r="T79" s="1000"/>
      <c r="U79" s="1000"/>
      <c r="V79" s="1000"/>
      <c r="W79" s="1000"/>
      <c r="X79" s="1000"/>
      <c r="Y79" s="1000"/>
      <c r="Z79" s="1000"/>
    </row>
    <row r="80" spans="1:26" ht="15.75" customHeight="1">
      <c r="A80" s="1004" t="s">
        <v>3770</v>
      </c>
      <c r="B80" s="1004" t="s">
        <v>3807</v>
      </c>
      <c r="C80" s="1015" t="s">
        <v>3808</v>
      </c>
      <c r="D80" s="1004"/>
      <c r="E80" s="1019"/>
      <c r="F80" s="1007">
        <f t="shared" si="6"/>
        <v>2</v>
      </c>
      <c r="G80" s="1005" t="s">
        <v>13616</v>
      </c>
      <c r="H80" s="1004" t="s">
        <v>13617</v>
      </c>
      <c r="I80" s="1004"/>
      <c r="J80" s="1004"/>
      <c r="K80" s="1004"/>
      <c r="L80" s="1004"/>
      <c r="M80" s="1004"/>
      <c r="N80" s="1004"/>
      <c r="O80" s="1004"/>
      <c r="P80" s="1004"/>
      <c r="Q80" s="1004"/>
      <c r="R80" s="1004"/>
      <c r="S80" s="1004"/>
      <c r="T80" s="1004"/>
      <c r="U80" s="1004"/>
      <c r="V80" s="1004"/>
      <c r="W80" s="1004"/>
      <c r="X80" s="1004"/>
      <c r="Y80" s="1004"/>
      <c r="Z80" s="1004"/>
    </row>
    <row r="81" spans="1:26" ht="15.75" customHeight="1">
      <c r="A81" s="1000" t="s">
        <v>3770</v>
      </c>
      <c r="B81" s="1000" t="s">
        <v>3773</v>
      </c>
      <c r="C81" s="1017" t="s">
        <v>2975</v>
      </c>
      <c r="D81" s="1000"/>
      <c r="E81" s="1009"/>
      <c r="F81" s="1003">
        <f t="shared" si="6"/>
        <v>5</v>
      </c>
      <c r="G81" s="1000" t="s">
        <v>7959</v>
      </c>
      <c r="H81" s="1001" t="s">
        <v>13618</v>
      </c>
      <c r="I81" s="1001" t="s">
        <v>7960</v>
      </c>
      <c r="J81" s="1001" t="s">
        <v>13619</v>
      </c>
      <c r="K81" s="1001" t="s">
        <v>13620</v>
      </c>
      <c r="L81" s="1001"/>
      <c r="M81" s="1001"/>
      <c r="N81" s="1000"/>
      <c r="O81" s="1000"/>
      <c r="P81" s="1000"/>
      <c r="Q81" s="1000"/>
      <c r="R81" s="1000"/>
      <c r="S81" s="1000"/>
      <c r="T81" s="1000"/>
      <c r="U81" s="1000"/>
      <c r="V81" s="1000"/>
      <c r="W81" s="1000"/>
      <c r="X81" s="1000"/>
      <c r="Y81" s="1000"/>
      <c r="Z81" s="592"/>
    </row>
    <row r="82" spans="1:26" ht="15.75" customHeight="1">
      <c r="A82" s="1004" t="s">
        <v>3770</v>
      </c>
      <c r="B82" s="1004" t="s">
        <v>13621</v>
      </c>
      <c r="C82" s="1015" t="s">
        <v>3809</v>
      </c>
      <c r="D82" s="1004"/>
      <c r="E82" s="1019"/>
      <c r="F82" s="1007">
        <f t="shared" si="6"/>
        <v>2</v>
      </c>
      <c r="G82" s="1005" t="s">
        <v>13622</v>
      </c>
      <c r="H82" s="1008" t="s">
        <v>7968</v>
      </c>
      <c r="I82" s="1008"/>
      <c r="J82" s="1004"/>
      <c r="K82" s="1004"/>
      <c r="L82" s="1004"/>
      <c r="M82" s="1004"/>
      <c r="N82" s="1004"/>
      <c r="O82" s="1004"/>
      <c r="P82" s="1004"/>
      <c r="Q82" s="1004"/>
      <c r="R82" s="1004"/>
      <c r="S82" s="1004"/>
      <c r="T82" s="1004"/>
      <c r="U82" s="1004"/>
      <c r="V82" s="1004"/>
      <c r="W82" s="1004"/>
      <c r="X82" s="1004"/>
      <c r="Y82" s="1004"/>
      <c r="Z82" s="1004"/>
    </row>
    <row r="83" spans="1:26" ht="15.75" customHeight="1">
      <c r="A83" s="1001" t="s">
        <v>3770</v>
      </c>
      <c r="B83" s="1001" t="s">
        <v>3803</v>
      </c>
      <c r="C83" s="1001" t="s">
        <v>3804</v>
      </c>
      <c r="D83" s="1033"/>
      <c r="E83" s="1027"/>
      <c r="F83" s="1003">
        <f t="shared" si="6"/>
        <v>0</v>
      </c>
      <c r="G83" s="1001"/>
      <c r="H83" s="1000"/>
      <c r="I83" s="1001"/>
      <c r="J83" s="1034"/>
      <c r="K83" s="1001"/>
      <c r="L83" s="1000"/>
      <c r="M83" s="1001"/>
      <c r="N83" s="1001"/>
      <c r="O83" s="1001"/>
      <c r="P83" s="1033"/>
      <c r="Q83" s="1032"/>
      <c r="R83" s="1001"/>
      <c r="S83" s="1027"/>
      <c r="T83" s="1001"/>
      <c r="U83" s="1034"/>
      <c r="V83" s="289"/>
      <c r="W83" s="1000"/>
      <c r="X83" s="1000"/>
      <c r="Y83" s="1000"/>
      <c r="Z83" s="1000"/>
    </row>
    <row r="84" spans="1:26" ht="15.75" customHeight="1">
      <c r="A84" s="1004" t="s">
        <v>3770</v>
      </c>
      <c r="B84" s="1004" t="s">
        <v>3805</v>
      </c>
      <c r="C84" s="1015" t="s">
        <v>3810</v>
      </c>
      <c r="D84" s="1004"/>
      <c r="E84" s="1019"/>
      <c r="F84" s="1007">
        <f t="shared" si="6"/>
        <v>1</v>
      </c>
      <c r="G84" s="1005" t="s">
        <v>13620</v>
      </c>
      <c r="H84" s="1005"/>
      <c r="I84" s="1005"/>
      <c r="J84" s="1005"/>
      <c r="K84" s="1004"/>
      <c r="L84" s="1004"/>
      <c r="M84" s="1004"/>
      <c r="N84" s="1004"/>
      <c r="O84" s="1004"/>
      <c r="P84" s="1004"/>
      <c r="Q84" s="1004"/>
      <c r="R84" s="1004"/>
      <c r="S84" s="1004"/>
      <c r="T84" s="1004"/>
      <c r="U84" s="1004"/>
      <c r="V84" s="1004"/>
      <c r="W84" s="1004"/>
      <c r="X84" s="82"/>
      <c r="Y84" s="82"/>
      <c r="Z84" s="82"/>
    </row>
    <row r="85" spans="1:26" ht="15.75" customHeight="1">
      <c r="A85" s="1000" t="s">
        <v>3770</v>
      </c>
      <c r="B85" s="1000" t="s">
        <v>3811</v>
      </c>
      <c r="C85" s="1017" t="s">
        <v>3812</v>
      </c>
      <c r="D85" s="1000"/>
      <c r="E85" s="1009" t="s">
        <v>7972</v>
      </c>
      <c r="F85" s="1003">
        <f t="shared" si="6"/>
        <v>3</v>
      </c>
      <c r="G85" s="1000" t="s">
        <v>7441</v>
      </c>
      <c r="H85" s="1001" t="s">
        <v>13623</v>
      </c>
      <c r="I85" s="1001" t="s">
        <v>7973</v>
      </c>
      <c r="J85" s="1001"/>
      <c r="K85" s="1001"/>
      <c r="L85" s="1000"/>
      <c r="M85" s="1000"/>
      <c r="N85" s="1000"/>
      <c r="O85" s="1000"/>
      <c r="P85" s="1000"/>
      <c r="Q85" s="1000"/>
      <c r="R85" s="1000"/>
      <c r="S85" s="1000"/>
      <c r="T85" s="1000"/>
      <c r="U85" s="1000"/>
      <c r="V85" s="1000"/>
      <c r="W85" s="1000"/>
      <c r="X85" s="592"/>
      <c r="Y85" s="592"/>
      <c r="Z85" s="592"/>
    </row>
    <row r="86" spans="1:26" ht="15.75" customHeight="1">
      <c r="A86" s="1004" t="s">
        <v>3770</v>
      </c>
      <c r="B86" s="1004" t="s">
        <v>3816</v>
      </c>
      <c r="C86" s="1015" t="s">
        <v>3817</v>
      </c>
      <c r="D86" s="1004"/>
      <c r="E86" s="1019"/>
      <c r="F86" s="1007">
        <f t="shared" si="6"/>
        <v>2</v>
      </c>
      <c r="G86" s="1008" t="s">
        <v>13624</v>
      </c>
      <c r="H86" s="1029" t="s">
        <v>13625</v>
      </c>
      <c r="I86" s="1004"/>
      <c r="J86" s="1004"/>
      <c r="K86" s="1004"/>
      <c r="L86" s="1004"/>
      <c r="M86" s="1004"/>
      <c r="N86" s="1004"/>
      <c r="O86" s="1004"/>
      <c r="P86" s="1004"/>
      <c r="Q86" s="1004"/>
      <c r="R86" s="1004"/>
      <c r="S86" s="1004"/>
      <c r="T86" s="1004"/>
      <c r="U86" s="1004"/>
      <c r="V86" s="1004"/>
      <c r="W86" s="1004"/>
      <c r="X86" s="1004"/>
      <c r="Y86" s="1004"/>
      <c r="Z86" s="1004"/>
    </row>
    <row r="87" spans="1:26" ht="15.75" customHeight="1">
      <c r="A87" s="1000" t="s">
        <v>3727</v>
      </c>
      <c r="B87" s="1000" t="s">
        <v>3728</v>
      </c>
      <c r="C87" s="1017" t="s">
        <v>13626</v>
      </c>
      <c r="D87" s="1000"/>
      <c r="E87" s="1009"/>
      <c r="F87" s="1003">
        <f t="shared" si="6"/>
        <v>0</v>
      </c>
      <c r="G87" s="1000"/>
      <c r="H87" s="1010"/>
      <c r="I87" s="1000"/>
      <c r="J87" s="1000"/>
      <c r="K87" s="1000"/>
      <c r="L87" s="1000"/>
      <c r="M87" s="1000"/>
      <c r="N87" s="1000"/>
      <c r="O87" s="1000"/>
      <c r="P87" s="1000"/>
      <c r="Q87" s="1000"/>
      <c r="R87" s="1000"/>
      <c r="S87" s="1000"/>
      <c r="T87" s="1000"/>
      <c r="U87" s="1000"/>
      <c r="V87" s="1000"/>
      <c r="W87" s="1000"/>
      <c r="X87" s="1000"/>
      <c r="Y87" s="1000"/>
      <c r="Z87" s="1000"/>
    </row>
    <row r="88" spans="1:26" ht="15.75" customHeight="1">
      <c r="A88" s="1000" t="s">
        <v>3818</v>
      </c>
      <c r="B88" s="1000" t="s">
        <v>3821</v>
      </c>
      <c r="C88" s="289" t="s">
        <v>3822</v>
      </c>
      <c r="D88" s="1000"/>
      <c r="E88" s="1009"/>
      <c r="F88" s="1003">
        <f t="shared" si="6"/>
        <v>2</v>
      </c>
      <c r="G88" s="1000" t="s">
        <v>7670</v>
      </c>
      <c r="H88" s="1010" t="s">
        <v>13627</v>
      </c>
      <c r="I88" s="1000"/>
      <c r="J88" s="1000"/>
      <c r="K88" s="1000"/>
      <c r="L88" s="1000"/>
      <c r="M88" s="1000"/>
      <c r="N88" s="1000"/>
      <c r="O88" s="1000"/>
      <c r="P88" s="1000"/>
      <c r="Q88" s="1000"/>
      <c r="R88" s="1000"/>
      <c r="S88" s="1000"/>
      <c r="T88" s="1000"/>
      <c r="U88" s="1000"/>
      <c r="V88" s="1000"/>
      <c r="W88" s="1000"/>
      <c r="X88" s="1000"/>
      <c r="Y88" s="1000"/>
      <c r="Z88" s="1000"/>
    </row>
    <row r="89" spans="1:26" ht="15.75" customHeight="1">
      <c r="A89" s="1004" t="s">
        <v>3818</v>
      </c>
      <c r="B89" s="1004" t="s">
        <v>3821</v>
      </c>
      <c r="C89" s="1015" t="s">
        <v>3828</v>
      </c>
      <c r="D89" s="1004"/>
      <c r="E89" s="1019"/>
      <c r="F89" s="1007">
        <f t="shared" si="6"/>
        <v>0</v>
      </c>
      <c r="G89" s="1004"/>
      <c r="H89" s="1008"/>
      <c r="I89" s="1004"/>
      <c r="J89" s="1004"/>
      <c r="K89" s="1004"/>
      <c r="L89" s="1004"/>
      <c r="M89" s="1004"/>
      <c r="N89" s="1004"/>
      <c r="O89" s="1004"/>
      <c r="P89" s="1004"/>
      <c r="Q89" s="1004"/>
      <c r="R89" s="1004"/>
      <c r="S89" s="1004"/>
      <c r="T89" s="1004"/>
      <c r="U89" s="1004"/>
      <c r="V89" s="1004"/>
      <c r="W89" s="1004"/>
      <c r="X89" s="1004"/>
      <c r="Y89" s="1004"/>
      <c r="Z89" s="1004"/>
    </row>
    <row r="90" spans="1:26" ht="15.75" customHeight="1">
      <c r="A90" s="1000" t="s">
        <v>3818</v>
      </c>
      <c r="B90" s="1000" t="s">
        <v>3831</v>
      </c>
      <c r="C90" s="1017" t="s">
        <v>3833</v>
      </c>
      <c r="D90" s="1000"/>
      <c r="E90" s="1009"/>
      <c r="F90" s="1003">
        <f t="shared" si="6"/>
        <v>0</v>
      </c>
      <c r="G90" s="1010"/>
      <c r="H90" s="1001"/>
      <c r="I90" s="1001"/>
      <c r="J90" s="1000"/>
      <c r="K90" s="1000"/>
      <c r="L90" s="1000"/>
      <c r="M90" s="1000"/>
      <c r="N90" s="1000"/>
      <c r="O90" s="1000"/>
      <c r="P90" s="1000"/>
      <c r="Q90" s="1000"/>
      <c r="R90" s="1000"/>
      <c r="S90" s="1000"/>
      <c r="T90" s="1000"/>
      <c r="U90" s="1000"/>
      <c r="V90" s="1000"/>
      <c r="W90" s="1000"/>
      <c r="X90" s="1000"/>
      <c r="Y90" s="1000"/>
      <c r="Z90" s="1000"/>
    </row>
    <row r="91" spans="1:26" ht="15.75" customHeight="1">
      <c r="A91" s="1004" t="s">
        <v>3818</v>
      </c>
      <c r="B91" s="1004" t="s">
        <v>3831</v>
      </c>
      <c r="C91" s="1015" t="s">
        <v>13628</v>
      </c>
      <c r="D91" s="1004"/>
      <c r="E91" s="1019"/>
      <c r="F91" s="1007">
        <f t="shared" si="6"/>
        <v>1</v>
      </c>
      <c r="G91" s="1008" t="s">
        <v>13629</v>
      </c>
      <c r="H91" s="1008"/>
      <c r="I91" s="1004"/>
      <c r="J91" s="1004"/>
      <c r="K91" s="1004"/>
      <c r="L91" s="1004"/>
      <c r="M91" s="1004"/>
      <c r="N91" s="1004"/>
      <c r="O91" s="1004"/>
      <c r="P91" s="1004"/>
      <c r="Q91" s="1004"/>
      <c r="R91" s="1004"/>
      <c r="S91" s="1004"/>
      <c r="T91" s="1004"/>
      <c r="U91" s="1004"/>
      <c r="V91" s="1004"/>
      <c r="W91" s="1004"/>
      <c r="X91" s="1004"/>
      <c r="Y91" s="1004"/>
      <c r="Z91" s="1004"/>
    </row>
    <row r="92" spans="1:26" ht="15.75" customHeight="1">
      <c r="A92" s="1000" t="s">
        <v>3818</v>
      </c>
      <c r="B92" s="1000" t="s">
        <v>3831</v>
      </c>
      <c r="C92" s="1017" t="s">
        <v>2974</v>
      </c>
      <c r="D92" s="1000" t="s">
        <v>13630</v>
      </c>
      <c r="E92" s="1009"/>
      <c r="F92" s="1003">
        <f t="shared" si="6"/>
        <v>1</v>
      </c>
      <c r="G92" s="1010" t="s">
        <v>13631</v>
      </c>
      <c r="H92" s="1010"/>
      <c r="I92" s="1000"/>
      <c r="J92" s="1000"/>
      <c r="K92" s="1000"/>
      <c r="L92" s="1000"/>
      <c r="M92" s="1000"/>
      <c r="N92" s="1000"/>
      <c r="O92" s="1000"/>
      <c r="P92" s="1000"/>
      <c r="Q92" s="1000"/>
      <c r="R92" s="1000"/>
      <c r="S92" s="1000"/>
      <c r="T92" s="1000"/>
      <c r="U92" s="1000"/>
      <c r="V92" s="1000"/>
      <c r="W92" s="1000"/>
      <c r="X92" s="1000"/>
      <c r="Y92" s="1000"/>
      <c r="Z92" s="1000"/>
    </row>
    <row r="93" spans="1:26" ht="15.75" customHeight="1">
      <c r="A93" s="1004" t="s">
        <v>3818</v>
      </c>
      <c r="B93" s="1035" t="s">
        <v>2968</v>
      </c>
      <c r="C93" s="1036" t="s">
        <v>3829</v>
      </c>
      <c r="D93" s="1004"/>
      <c r="E93" s="1019"/>
      <c r="F93" s="1007">
        <f t="shared" si="6"/>
        <v>0</v>
      </c>
      <c r="G93" s="1008"/>
      <c r="H93" s="1004"/>
      <c r="I93" s="1004"/>
      <c r="J93" s="1004"/>
      <c r="K93" s="1004"/>
      <c r="L93" s="1004"/>
      <c r="M93" s="1004"/>
      <c r="N93" s="1004"/>
      <c r="O93" s="1004"/>
      <c r="P93" s="1004"/>
      <c r="Q93" s="1004"/>
      <c r="R93" s="1004"/>
      <c r="S93" s="1004"/>
      <c r="T93" s="1004"/>
      <c r="U93" s="1004"/>
      <c r="V93" s="1004"/>
      <c r="W93" s="1004"/>
      <c r="X93" s="1004"/>
      <c r="Y93" s="1004"/>
      <c r="Z93" s="1004"/>
    </row>
    <row r="94" spans="1:26" ht="15.75" customHeight="1">
      <c r="A94" s="1000" t="s">
        <v>3835</v>
      </c>
      <c r="B94" s="1017" t="s">
        <v>3836</v>
      </c>
      <c r="C94" s="1017" t="s">
        <v>13632</v>
      </c>
      <c r="D94" s="1000"/>
      <c r="E94" s="1009"/>
      <c r="F94" s="1003">
        <f t="shared" si="6"/>
        <v>0</v>
      </c>
      <c r="G94" s="1010"/>
      <c r="H94" s="1000"/>
      <c r="I94" s="1000"/>
      <c r="J94" s="1000"/>
      <c r="K94" s="1000"/>
      <c r="L94" s="1000"/>
      <c r="M94" s="1000"/>
      <c r="N94" s="1000"/>
      <c r="O94" s="1000"/>
      <c r="P94" s="1000"/>
      <c r="Q94" s="1000"/>
      <c r="R94" s="1000"/>
      <c r="S94" s="1000"/>
      <c r="T94" s="1000"/>
      <c r="U94" s="1000"/>
      <c r="V94" s="1000"/>
      <c r="W94" s="1000"/>
      <c r="X94" s="1000"/>
      <c r="Y94" s="1000"/>
      <c r="Z94" s="1000"/>
    </row>
    <row r="95" spans="1:26" ht="15.75" customHeight="1">
      <c r="A95" s="1004" t="s">
        <v>3844</v>
      </c>
      <c r="B95" s="1015" t="s">
        <v>3845</v>
      </c>
      <c r="C95" s="1015" t="s">
        <v>2964</v>
      </c>
      <c r="D95" s="1004"/>
      <c r="E95" s="1019"/>
      <c r="F95" s="1007">
        <f t="shared" si="6"/>
        <v>0</v>
      </c>
      <c r="G95" s="1008"/>
      <c r="H95" s="1004"/>
      <c r="I95" s="1004"/>
      <c r="J95" s="1004"/>
      <c r="K95" s="1004"/>
      <c r="L95" s="1004"/>
      <c r="M95" s="1004"/>
      <c r="N95" s="1004"/>
      <c r="O95" s="1004"/>
      <c r="P95" s="1004"/>
      <c r="Q95" s="1004"/>
      <c r="R95" s="1004"/>
      <c r="S95" s="1004"/>
      <c r="T95" s="1004"/>
      <c r="U95" s="1004"/>
      <c r="V95" s="1004"/>
      <c r="W95" s="1004"/>
      <c r="X95" s="1004"/>
      <c r="Y95" s="1004"/>
      <c r="Z95" s="1004"/>
    </row>
    <row r="96" spans="1:26" ht="15.75" customHeight="1">
      <c r="A96" s="1000" t="s">
        <v>3844</v>
      </c>
      <c r="B96" s="1000" t="s">
        <v>3849</v>
      </c>
      <c r="C96" s="1017" t="s">
        <v>3855</v>
      </c>
      <c r="D96" s="1000"/>
      <c r="E96" s="1009"/>
      <c r="F96" s="1003">
        <f t="shared" si="6"/>
        <v>1</v>
      </c>
      <c r="G96" s="1000" t="s">
        <v>13633</v>
      </c>
      <c r="H96" s="1001"/>
      <c r="I96" s="1000"/>
      <c r="J96" s="1001"/>
      <c r="K96" s="1000"/>
      <c r="L96" s="1000"/>
      <c r="M96" s="1000"/>
      <c r="N96" s="1000"/>
      <c r="O96" s="1000"/>
      <c r="P96" s="1000"/>
      <c r="Q96" s="1000"/>
      <c r="R96" s="1000"/>
      <c r="S96" s="1000"/>
      <c r="T96" s="1000"/>
      <c r="U96" s="1000"/>
      <c r="V96" s="1000"/>
      <c r="W96" s="1000"/>
      <c r="X96" s="1000"/>
      <c r="Y96" s="1000"/>
      <c r="Z96" s="592"/>
    </row>
    <row r="97" spans="1:26" ht="15.75" customHeight="1">
      <c r="A97" s="1004" t="s">
        <v>3844</v>
      </c>
      <c r="B97" s="1004" t="s">
        <v>3849</v>
      </c>
      <c r="C97" s="1015" t="s">
        <v>13634</v>
      </c>
      <c r="D97" s="1004"/>
      <c r="E97" s="1019"/>
      <c r="F97" s="1007">
        <f t="shared" si="6"/>
        <v>1</v>
      </c>
      <c r="G97" s="1004" t="s">
        <v>13635</v>
      </c>
      <c r="H97" s="1005"/>
      <c r="I97" s="1005"/>
      <c r="J97" s="1004"/>
      <c r="K97" s="1004"/>
      <c r="L97" s="1004"/>
      <c r="M97" s="1004"/>
      <c r="N97" s="1004"/>
      <c r="O97" s="1004"/>
      <c r="P97" s="1004"/>
      <c r="Q97" s="1004"/>
      <c r="R97" s="1004"/>
      <c r="S97" s="1004"/>
      <c r="T97" s="1004"/>
      <c r="U97" s="1004"/>
      <c r="V97" s="1004"/>
      <c r="W97" s="1004"/>
      <c r="X97" s="1004"/>
      <c r="Y97" s="82"/>
      <c r="Z97" s="82"/>
    </row>
    <row r="98" spans="1:26" ht="15.75" customHeight="1">
      <c r="A98" s="1004" t="s">
        <v>3844</v>
      </c>
      <c r="B98" s="1004" t="s">
        <v>3858</v>
      </c>
      <c r="C98" s="1015" t="s">
        <v>3859</v>
      </c>
      <c r="D98" s="1004"/>
      <c r="E98" s="1019"/>
      <c r="F98" s="1007">
        <f t="shared" si="6"/>
        <v>0</v>
      </c>
      <c r="G98" s="1004"/>
      <c r="H98" s="1005"/>
      <c r="I98" s="1005"/>
      <c r="J98" s="1004"/>
      <c r="K98" s="1004"/>
      <c r="L98" s="1004"/>
      <c r="M98" s="1004"/>
      <c r="N98" s="1004"/>
      <c r="O98" s="1004"/>
      <c r="P98" s="1004"/>
      <c r="Q98" s="1004"/>
      <c r="R98" s="1004"/>
      <c r="S98" s="1004"/>
      <c r="T98" s="1004"/>
      <c r="U98" s="1004"/>
      <c r="V98" s="1004"/>
      <c r="W98" s="1004"/>
      <c r="X98" s="1004"/>
      <c r="Y98" s="82"/>
      <c r="Z98" s="82"/>
    </row>
    <row r="99" spans="1:26" ht="15.75" customHeight="1">
      <c r="A99" s="1000" t="s">
        <v>3879</v>
      </c>
      <c r="B99" s="1017" t="s">
        <v>3887</v>
      </c>
      <c r="C99" s="1017" t="s">
        <v>3888</v>
      </c>
      <c r="D99" s="1000"/>
      <c r="E99" s="1009"/>
      <c r="F99" s="1003">
        <f t="shared" si="6"/>
        <v>0</v>
      </c>
      <c r="G99" s="1010"/>
      <c r="H99" s="1000"/>
      <c r="I99" s="1000"/>
      <c r="J99" s="1000"/>
      <c r="K99" s="1000"/>
      <c r="L99" s="1000"/>
      <c r="M99" s="1000"/>
      <c r="N99" s="1000"/>
      <c r="O99" s="1000"/>
      <c r="P99" s="1000"/>
      <c r="Q99" s="1000"/>
      <c r="R99" s="1000"/>
      <c r="S99" s="1000"/>
      <c r="T99" s="1000"/>
      <c r="U99" s="1000"/>
      <c r="V99" s="1000"/>
      <c r="W99" s="1000"/>
      <c r="X99" s="1000"/>
      <c r="Y99" s="1000"/>
      <c r="Z99" s="1000"/>
    </row>
    <row r="100" spans="1:26" ht="15.75" customHeight="1">
      <c r="A100" s="1004" t="s">
        <v>3889</v>
      </c>
      <c r="B100" s="1015" t="s">
        <v>3906</v>
      </c>
      <c r="C100" s="1015" t="s">
        <v>3907</v>
      </c>
      <c r="D100" s="1004"/>
      <c r="E100" s="1019"/>
      <c r="F100" s="1007">
        <v>2</v>
      </c>
      <c r="G100" s="1004" t="s">
        <v>13636</v>
      </c>
      <c r="H100" s="1005" t="s">
        <v>13637</v>
      </c>
      <c r="I100" s="1005"/>
      <c r="J100" s="1005"/>
      <c r="K100" s="1005"/>
      <c r="L100" s="1004"/>
      <c r="M100" s="1004"/>
      <c r="N100" s="1004"/>
      <c r="O100" s="1004"/>
      <c r="P100" s="1004"/>
      <c r="Q100" s="1004"/>
      <c r="R100" s="1004"/>
      <c r="S100" s="1004"/>
      <c r="T100" s="1004"/>
      <c r="U100" s="1004"/>
      <c r="V100" s="1004"/>
      <c r="W100" s="82"/>
      <c r="X100" s="82"/>
      <c r="Y100" s="82"/>
      <c r="Z100" s="82"/>
    </row>
    <row r="101" spans="1:26" ht="15.75" customHeight="1">
      <c r="A101" s="1000" t="s">
        <v>3889</v>
      </c>
      <c r="B101" s="1000" t="s">
        <v>3909</v>
      </c>
      <c r="C101" s="1017" t="s">
        <v>13638</v>
      </c>
      <c r="D101" s="1000" t="s">
        <v>13639</v>
      </c>
      <c r="E101" s="1009"/>
      <c r="F101" s="1003">
        <f t="shared" ref="F101:F112" si="7">COUNTA(G101:Z101)</f>
        <v>2</v>
      </c>
      <c r="G101" s="1000" t="s">
        <v>13640</v>
      </c>
      <c r="H101" s="1000" t="s">
        <v>13641</v>
      </c>
      <c r="I101" s="1010"/>
      <c r="J101" s="1000"/>
      <c r="K101" s="1000"/>
      <c r="L101" s="1000"/>
      <c r="M101" s="1000"/>
      <c r="N101" s="1000"/>
      <c r="O101" s="1000"/>
      <c r="P101" s="1000"/>
      <c r="Q101" s="1000"/>
      <c r="R101" s="1000"/>
      <c r="S101" s="1000"/>
      <c r="T101" s="1000"/>
      <c r="U101" s="1000"/>
      <c r="V101" s="1000"/>
      <c r="W101" s="1000"/>
      <c r="X101" s="1000"/>
      <c r="Y101" s="1000"/>
      <c r="Z101" s="1000"/>
    </row>
    <row r="102" spans="1:26" ht="15.75" customHeight="1">
      <c r="A102" s="1004" t="s">
        <v>3889</v>
      </c>
      <c r="B102" s="1004" t="s">
        <v>3912</v>
      </c>
      <c r="C102" s="1015" t="s">
        <v>3913</v>
      </c>
      <c r="D102" s="1004"/>
      <c r="E102" s="1019"/>
      <c r="F102" s="1007">
        <f t="shared" si="7"/>
        <v>0</v>
      </c>
      <c r="G102" s="1004"/>
      <c r="H102" s="1004"/>
      <c r="I102" s="1008"/>
      <c r="J102" s="1004"/>
      <c r="K102" s="1004"/>
      <c r="L102" s="1004"/>
      <c r="M102" s="1004"/>
      <c r="N102" s="1004"/>
      <c r="O102" s="1004"/>
      <c r="P102" s="1004"/>
      <c r="Q102" s="1004"/>
      <c r="R102" s="1004"/>
      <c r="S102" s="1004"/>
      <c r="T102" s="1004"/>
      <c r="U102" s="1004"/>
      <c r="V102" s="1004"/>
      <c r="W102" s="1004"/>
      <c r="X102" s="1004"/>
      <c r="Y102" s="1004"/>
      <c r="Z102" s="1004"/>
    </row>
    <row r="103" spans="1:26" ht="15.75" customHeight="1">
      <c r="A103" s="1037" t="s">
        <v>3889</v>
      </c>
      <c r="B103" s="1037" t="s">
        <v>3897</v>
      </c>
      <c r="C103" s="1038" t="s">
        <v>3898</v>
      </c>
      <c r="D103" s="1039"/>
      <c r="E103" s="1039"/>
      <c r="F103" s="1040">
        <f t="shared" si="7"/>
        <v>4</v>
      </c>
      <c r="G103" s="1037" t="s">
        <v>8476</v>
      </c>
      <c r="H103" s="1037" t="s">
        <v>13642</v>
      </c>
      <c r="I103" s="1041" t="s">
        <v>8478</v>
      </c>
      <c r="J103" s="1037" t="s">
        <v>13643</v>
      </c>
      <c r="K103" s="1041"/>
      <c r="L103" s="1041"/>
      <c r="M103" s="1041"/>
      <c r="N103" s="1041"/>
      <c r="O103" s="1039"/>
      <c r="P103" s="1039"/>
      <c r="Q103" s="1039"/>
      <c r="R103" s="1039"/>
      <c r="S103" s="1039"/>
      <c r="T103" s="1039"/>
      <c r="U103" s="1039"/>
      <c r="V103" s="1039"/>
      <c r="W103" s="1039"/>
      <c r="X103" s="1039"/>
      <c r="Y103" s="1039"/>
      <c r="Z103" s="1039"/>
    </row>
    <row r="104" spans="1:26" ht="15.75" customHeight="1">
      <c r="A104" s="1000" t="s">
        <v>3936</v>
      </c>
      <c r="B104" s="1000" t="s">
        <v>3937</v>
      </c>
      <c r="C104" s="1017" t="s">
        <v>13644</v>
      </c>
      <c r="D104" s="1000"/>
      <c r="E104" s="1034"/>
      <c r="F104" s="1003">
        <f t="shared" si="7"/>
        <v>0</v>
      </c>
      <c r="G104" s="1001"/>
      <c r="H104" s="1001"/>
      <c r="I104" s="1001"/>
      <c r="J104" s="1001"/>
      <c r="K104" s="1001"/>
      <c r="L104" s="1000"/>
      <c r="M104" s="1000"/>
      <c r="N104" s="1000"/>
      <c r="O104" s="1000"/>
      <c r="P104" s="1000"/>
      <c r="Q104" s="1000"/>
      <c r="R104" s="1000"/>
      <c r="S104" s="1000"/>
      <c r="T104" s="1000"/>
      <c r="U104" s="1000"/>
      <c r="V104" s="1000"/>
      <c r="W104" s="1000"/>
      <c r="X104" s="1000"/>
      <c r="Y104" s="1042"/>
      <c r="Z104" s="1042"/>
    </row>
    <row r="105" spans="1:26" ht="15.75" customHeight="1">
      <c r="A105" s="1004" t="s">
        <v>3943</v>
      </c>
      <c r="B105" s="1004" t="s">
        <v>3944</v>
      </c>
      <c r="C105" s="1015" t="s">
        <v>11855</v>
      </c>
      <c r="D105" s="1004"/>
      <c r="E105" s="1043"/>
      <c r="F105" s="1007">
        <f t="shared" si="7"/>
        <v>0</v>
      </c>
      <c r="G105" s="1005"/>
      <c r="H105" s="1005"/>
      <c r="I105" s="1005"/>
      <c r="J105" s="1005"/>
      <c r="K105" s="1005"/>
      <c r="L105" s="1004"/>
      <c r="M105" s="1004"/>
      <c r="N105" s="1004"/>
      <c r="O105" s="1004"/>
      <c r="P105" s="1004"/>
      <c r="Q105" s="1004"/>
      <c r="R105" s="1004"/>
      <c r="S105" s="1004"/>
      <c r="T105" s="1004"/>
      <c r="U105" s="1004"/>
      <c r="V105" s="1004"/>
      <c r="W105" s="1004"/>
      <c r="X105" s="1004"/>
      <c r="Y105" s="1044"/>
      <c r="Z105" s="1044"/>
    </row>
    <row r="106" spans="1:26" ht="15.75" customHeight="1">
      <c r="A106" s="1000" t="s">
        <v>3943</v>
      </c>
      <c r="B106" s="1000" t="s">
        <v>3948</v>
      </c>
      <c r="C106" s="1017" t="s">
        <v>3948</v>
      </c>
      <c r="D106" s="1000"/>
      <c r="E106" s="1034"/>
      <c r="F106" s="1003">
        <f t="shared" si="7"/>
        <v>2</v>
      </c>
      <c r="G106" s="1001" t="s">
        <v>13533</v>
      </c>
      <c r="H106" s="1001" t="s">
        <v>7104</v>
      </c>
      <c r="I106" s="1001"/>
      <c r="J106" s="1001"/>
      <c r="K106" s="1001"/>
      <c r="L106" s="1000"/>
      <c r="M106" s="1000"/>
      <c r="N106" s="1000"/>
      <c r="O106" s="1000"/>
      <c r="P106" s="1000"/>
      <c r="Q106" s="1000"/>
      <c r="R106" s="1000"/>
      <c r="S106" s="1000"/>
      <c r="T106" s="1000"/>
      <c r="U106" s="1000"/>
      <c r="V106" s="1000"/>
      <c r="W106" s="1000"/>
      <c r="X106" s="1000"/>
      <c r="Y106" s="1042"/>
      <c r="Z106" s="1042"/>
    </row>
    <row r="107" spans="1:26" ht="15.75" customHeight="1">
      <c r="A107" s="1004" t="s">
        <v>3949</v>
      </c>
      <c r="B107" s="1004" t="s">
        <v>3873</v>
      </c>
      <c r="C107" s="1015" t="s">
        <v>3950</v>
      </c>
      <c r="D107" s="1004"/>
      <c r="E107" s="1019"/>
      <c r="F107" s="1007">
        <f t="shared" si="7"/>
        <v>1</v>
      </c>
      <c r="G107" s="1017" t="s">
        <v>7668</v>
      </c>
      <c r="H107" s="1004"/>
      <c r="I107" s="1004"/>
      <c r="J107" s="1004"/>
      <c r="K107" s="1004"/>
      <c r="L107" s="1004"/>
      <c r="M107" s="1004"/>
      <c r="N107" s="1004"/>
      <c r="O107" s="1004"/>
      <c r="P107" s="1004"/>
      <c r="Q107" s="1004"/>
      <c r="R107" s="1004"/>
      <c r="S107" s="1004"/>
      <c r="T107" s="1004"/>
      <c r="U107" s="1004"/>
      <c r="V107" s="1004"/>
      <c r="W107" s="1004"/>
      <c r="X107" s="1004"/>
      <c r="Y107" s="1004"/>
      <c r="Z107" s="1004"/>
    </row>
    <row r="108" spans="1:26" ht="15.75" customHeight="1">
      <c r="A108" s="1004" t="s">
        <v>3770</v>
      </c>
      <c r="B108" s="1004" t="s">
        <v>3813</v>
      </c>
      <c r="C108" s="1004" t="s">
        <v>13645</v>
      </c>
      <c r="D108" s="1004" t="s">
        <v>13646</v>
      </c>
      <c r="E108" s="1025"/>
      <c r="F108" s="1007">
        <f t="shared" si="7"/>
        <v>0</v>
      </c>
      <c r="G108" s="1045"/>
      <c r="H108" s="1045"/>
      <c r="I108" s="1045"/>
      <c r="J108" s="1045"/>
      <c r="K108" s="1045"/>
      <c r="L108" s="1045"/>
      <c r="M108" s="1045"/>
      <c r="N108" s="1045"/>
      <c r="O108" s="1045"/>
      <c r="P108" s="1045"/>
      <c r="Q108" s="1045"/>
      <c r="R108" s="1045"/>
      <c r="S108" s="1045"/>
      <c r="T108" s="1045"/>
      <c r="U108" s="1045"/>
      <c r="V108" s="1045"/>
      <c r="W108" s="1045"/>
      <c r="X108" s="1045"/>
      <c r="Y108" s="1045"/>
      <c r="Z108" s="1045"/>
    </row>
    <row r="109" spans="1:26" ht="15.75" customHeight="1">
      <c r="A109" s="1000" t="s">
        <v>3727</v>
      </c>
      <c r="B109" s="1000" t="s">
        <v>3873</v>
      </c>
      <c r="C109" s="1000" t="s">
        <v>13647</v>
      </c>
      <c r="D109" s="1000" t="s">
        <v>13648</v>
      </c>
      <c r="E109" s="1025"/>
      <c r="F109" s="1007">
        <f t="shared" si="7"/>
        <v>0</v>
      </c>
      <c r="G109" s="1025"/>
      <c r="H109" s="1025"/>
      <c r="I109" s="1025"/>
      <c r="J109" s="1025"/>
      <c r="K109" s="1025"/>
      <c r="L109" s="1025"/>
      <c r="M109" s="1025"/>
      <c r="N109" s="1025"/>
      <c r="O109" s="1025"/>
      <c r="P109" s="1025"/>
      <c r="Q109" s="1025"/>
      <c r="R109" s="1025"/>
      <c r="S109" s="1025"/>
      <c r="T109" s="1025"/>
      <c r="U109" s="1025"/>
      <c r="V109" s="1025"/>
      <c r="W109" s="1025"/>
      <c r="X109" s="1025"/>
      <c r="Y109" s="1025"/>
      <c r="Z109" s="1025"/>
    </row>
    <row r="110" spans="1:26" ht="15.75" customHeight="1">
      <c r="A110" s="1046" t="s">
        <v>3818</v>
      </c>
      <c r="B110" s="1004" t="s">
        <v>3821</v>
      </c>
      <c r="C110" s="1004" t="s">
        <v>2841</v>
      </c>
      <c r="D110" s="1004" t="s">
        <v>13649</v>
      </c>
      <c r="E110" s="1045"/>
      <c r="F110" s="1007">
        <f t="shared" si="7"/>
        <v>0</v>
      </c>
      <c r="G110" s="1045"/>
      <c r="H110" s="1045"/>
      <c r="I110" s="1045"/>
      <c r="J110" s="1045"/>
      <c r="K110" s="1045"/>
      <c r="L110" s="1045"/>
      <c r="M110" s="1045"/>
      <c r="N110" s="1045"/>
      <c r="O110" s="1045"/>
      <c r="P110" s="1045"/>
      <c r="Q110" s="1045"/>
      <c r="R110" s="1045"/>
      <c r="S110" s="1045"/>
      <c r="T110" s="1045"/>
      <c r="U110" s="1045"/>
      <c r="V110" s="1045"/>
      <c r="W110" s="1045"/>
      <c r="X110" s="1045"/>
      <c r="Y110" s="1045"/>
      <c r="Z110" s="1045"/>
    </row>
    <row r="111" spans="1:26" ht="15.75" customHeight="1">
      <c r="A111" s="1024" t="s">
        <v>3712</v>
      </c>
      <c r="B111" s="1000" t="s">
        <v>3713</v>
      </c>
      <c r="C111" s="1000" t="s">
        <v>3714</v>
      </c>
      <c r="D111" s="1025" t="s">
        <v>13650</v>
      </c>
      <c r="E111" s="1025"/>
      <c r="F111" s="1007">
        <f t="shared" si="7"/>
        <v>1</v>
      </c>
      <c r="G111" s="1025" t="s">
        <v>13651</v>
      </c>
      <c r="H111" s="1025"/>
      <c r="I111" s="1025"/>
      <c r="J111" s="1025"/>
      <c r="K111" s="1025"/>
      <c r="L111" s="1025"/>
      <c r="M111" s="1025"/>
      <c r="N111" s="1025"/>
      <c r="O111" s="1025"/>
      <c r="P111" s="1025"/>
      <c r="Q111" s="1025"/>
      <c r="R111" s="1025"/>
      <c r="S111" s="1025"/>
      <c r="T111" s="1025"/>
      <c r="U111" s="1025"/>
      <c r="V111" s="1025"/>
      <c r="W111" s="1025"/>
      <c r="X111" s="1025"/>
      <c r="Y111" s="1025"/>
      <c r="Z111" s="1025"/>
    </row>
    <row r="112" spans="1:26" ht="15.75" customHeight="1">
      <c r="A112" s="82" t="s">
        <v>3540</v>
      </c>
      <c r="B112" s="82" t="s">
        <v>3577</v>
      </c>
      <c r="C112" s="82" t="s">
        <v>2686</v>
      </c>
      <c r="F112" s="1007">
        <f t="shared" si="7"/>
        <v>1</v>
      </c>
      <c r="G112" s="1031" t="s">
        <v>13561</v>
      </c>
      <c r="H112" s="265"/>
      <c r="I112" s="265"/>
      <c r="J112" s="265"/>
      <c r="K112" s="265"/>
      <c r="L112" s="265"/>
      <c r="M112" s="265"/>
      <c r="N112" s="265"/>
    </row>
    <row r="113" spans="1:26" ht="15.75" customHeight="1">
      <c r="A113" s="535" t="s">
        <v>3875</v>
      </c>
      <c r="B113" s="535" t="s">
        <v>13652</v>
      </c>
      <c r="C113" s="535" t="s">
        <v>13653</v>
      </c>
      <c r="D113" s="272"/>
      <c r="E113" s="272"/>
      <c r="F113" s="1047">
        <v>2</v>
      </c>
      <c r="G113" s="272" t="s">
        <v>13654</v>
      </c>
      <c r="H113" s="272" t="s">
        <v>13655</v>
      </c>
      <c r="I113" s="272"/>
      <c r="J113" s="272"/>
      <c r="K113" s="272"/>
      <c r="L113" s="272"/>
      <c r="M113" s="272"/>
      <c r="N113" s="272"/>
      <c r="O113" s="272"/>
      <c r="P113" s="272"/>
      <c r="Q113" s="272"/>
      <c r="R113" s="272"/>
      <c r="S113" s="272"/>
      <c r="T113" s="272"/>
      <c r="U113" s="272"/>
      <c r="V113" s="272"/>
      <c r="W113" s="272"/>
      <c r="X113" s="272"/>
      <c r="Y113" s="272"/>
      <c r="Z113" s="272"/>
    </row>
    <row r="114" spans="1:26" ht="15.75" customHeight="1">
      <c r="A114" s="982" t="s">
        <v>3712</v>
      </c>
      <c r="B114" s="982" t="s">
        <v>3072</v>
      </c>
      <c r="C114" s="982" t="s">
        <v>3293</v>
      </c>
      <c r="D114" s="988"/>
      <c r="E114" s="988"/>
      <c r="F114" s="1048">
        <v>1</v>
      </c>
      <c r="G114" s="988" t="s">
        <v>7507</v>
      </c>
      <c r="H114" s="988"/>
      <c r="I114" s="988"/>
      <c r="J114" s="988"/>
      <c r="K114" s="988"/>
      <c r="L114" s="988"/>
      <c r="M114" s="988"/>
      <c r="N114" s="988"/>
      <c r="O114" s="988"/>
      <c r="P114" s="988"/>
      <c r="Q114" s="988"/>
      <c r="R114" s="988"/>
      <c r="S114" s="988"/>
      <c r="T114" s="988"/>
      <c r="U114" s="988"/>
      <c r="V114" s="988"/>
      <c r="W114" s="988"/>
      <c r="X114" s="988"/>
      <c r="Y114" s="988"/>
      <c r="Z114" s="988"/>
    </row>
    <row r="115" spans="1:26" ht="15.75" customHeight="1">
      <c r="A115" s="535" t="s">
        <v>3727</v>
      </c>
      <c r="B115" s="535" t="s">
        <v>3734</v>
      </c>
      <c r="C115" s="535" t="s">
        <v>2992</v>
      </c>
      <c r="D115" s="272"/>
      <c r="E115" s="272"/>
      <c r="F115" s="1047">
        <v>1</v>
      </c>
      <c r="G115" s="272" t="s">
        <v>7507</v>
      </c>
      <c r="H115" s="272"/>
      <c r="I115" s="272"/>
      <c r="J115" s="272"/>
      <c r="K115" s="272"/>
      <c r="L115" s="272"/>
      <c r="M115" s="272"/>
      <c r="N115" s="272"/>
      <c r="O115" s="272"/>
      <c r="P115" s="272"/>
      <c r="Q115" s="272"/>
      <c r="R115" s="272"/>
      <c r="S115" s="272"/>
      <c r="T115" s="272"/>
      <c r="U115" s="272"/>
      <c r="V115" s="272"/>
      <c r="W115" s="272"/>
      <c r="X115" s="272"/>
      <c r="Y115" s="272"/>
      <c r="Z115" s="272"/>
    </row>
    <row r="116" spans="1:26" ht="15.75" customHeight="1">
      <c r="A116" s="1049" t="s">
        <v>3747</v>
      </c>
      <c r="B116" s="1050" t="s">
        <v>13656</v>
      </c>
      <c r="C116" s="1050" t="s">
        <v>3750</v>
      </c>
      <c r="D116" s="1048"/>
      <c r="E116" s="1048"/>
      <c r="F116" s="1048"/>
      <c r="G116" s="1029" t="s">
        <v>13570</v>
      </c>
      <c r="H116" s="1048"/>
      <c r="I116" s="1048"/>
      <c r="J116" s="1048"/>
      <c r="K116" s="1048"/>
      <c r="L116" s="1048"/>
      <c r="M116" s="1048"/>
      <c r="N116" s="1048"/>
      <c r="O116" s="1048"/>
      <c r="P116" s="1048"/>
      <c r="Q116" s="1048"/>
      <c r="R116" s="1048"/>
      <c r="S116" s="1048"/>
      <c r="T116" s="1048"/>
      <c r="U116" s="1048"/>
      <c r="V116" s="1048"/>
      <c r="W116" s="1048"/>
      <c r="X116" s="1048"/>
      <c r="Y116" s="1048"/>
      <c r="Z116" s="1051"/>
    </row>
    <row r="117" spans="1:26" ht="15.75" customHeight="1">
      <c r="A117" s="1049"/>
      <c r="B117" s="1050"/>
      <c r="C117" s="1050"/>
      <c r="D117" s="1048"/>
      <c r="E117" s="1048"/>
      <c r="F117" s="1048"/>
      <c r="G117" s="1029"/>
      <c r="H117" s="1048"/>
      <c r="I117" s="1048"/>
      <c r="J117" s="1048"/>
      <c r="K117" s="1048"/>
      <c r="L117" s="1048"/>
      <c r="M117" s="1048"/>
      <c r="N117" s="1048"/>
      <c r="O117" s="1048"/>
      <c r="P117" s="1048"/>
      <c r="Q117" s="1048"/>
      <c r="R117" s="1048"/>
      <c r="S117" s="1048"/>
      <c r="T117" s="1048"/>
      <c r="U117" s="1048"/>
      <c r="V117" s="1048"/>
      <c r="W117" s="1048"/>
      <c r="X117" s="1048"/>
      <c r="Y117" s="1048"/>
      <c r="Z117" s="1051"/>
    </row>
    <row r="118" spans="1:26" ht="15.75" customHeight="1">
      <c r="A118" s="1049"/>
      <c r="B118" s="1050"/>
      <c r="C118" s="1050"/>
      <c r="D118" s="1048"/>
      <c r="E118" s="1048"/>
      <c r="F118" s="1048"/>
      <c r="G118" s="1048"/>
      <c r="H118" s="1048"/>
      <c r="I118" s="1048"/>
      <c r="J118" s="1048"/>
      <c r="K118" s="1048"/>
      <c r="L118" s="1048"/>
      <c r="M118" s="1048"/>
      <c r="N118" s="1048"/>
      <c r="O118" s="1048"/>
      <c r="P118" s="1048"/>
      <c r="Q118" s="1048"/>
      <c r="R118" s="1048"/>
      <c r="S118" s="1048"/>
      <c r="T118" s="1048"/>
      <c r="U118" s="1048"/>
      <c r="V118" s="1048"/>
      <c r="W118" s="1048"/>
      <c r="X118" s="1048"/>
      <c r="Y118" s="1048"/>
      <c r="Z118" s="1051"/>
    </row>
    <row r="119" spans="1:26" ht="15.75" customHeight="1">
      <c r="A119" s="1052" t="s">
        <v>8781</v>
      </c>
      <c r="B119" s="1053"/>
      <c r="C119" s="1054"/>
      <c r="D119" s="1290" t="s">
        <v>13657</v>
      </c>
      <c r="E119" s="1221"/>
      <c r="F119" s="1222"/>
      <c r="G119" s="1055"/>
      <c r="H119" s="1055"/>
      <c r="I119" s="1055"/>
      <c r="J119" s="1055"/>
      <c r="K119" s="1055"/>
      <c r="L119" s="1055"/>
      <c r="M119" s="1055"/>
      <c r="N119" s="1055"/>
      <c r="O119" s="1055"/>
      <c r="P119" s="1055"/>
      <c r="Q119" s="1055"/>
      <c r="R119" s="1055"/>
      <c r="S119" s="1055"/>
      <c r="T119" s="1055"/>
      <c r="U119" s="1055"/>
      <c r="V119" s="1055"/>
      <c r="W119" s="1055"/>
      <c r="X119" s="1055"/>
      <c r="Y119" s="1055"/>
      <c r="Z119" s="1055"/>
    </row>
    <row r="120" spans="1:26" ht="121.5" customHeight="1">
      <c r="A120" s="1056">
        <v>44145</v>
      </c>
      <c r="B120" s="373" t="s">
        <v>13658</v>
      </c>
      <c r="C120" s="373" t="s">
        <v>13659</v>
      </c>
      <c r="D120" s="1057"/>
      <c r="E120" s="1057"/>
      <c r="F120" s="1057"/>
      <c r="G120" s="1058"/>
      <c r="H120" s="1058"/>
      <c r="I120" s="1058"/>
      <c r="J120" s="1058"/>
      <c r="K120" s="1058"/>
      <c r="L120" s="1058"/>
      <c r="M120" s="1058"/>
      <c r="N120" s="1058"/>
      <c r="O120" s="1058"/>
      <c r="P120" s="1058"/>
      <c r="Q120" s="1058"/>
      <c r="R120" s="1058"/>
      <c r="S120" s="1058"/>
      <c r="T120" s="1058"/>
      <c r="U120" s="1058"/>
      <c r="V120" s="1058"/>
      <c r="W120" s="1058"/>
      <c r="X120" s="1058"/>
      <c r="Y120" s="1058"/>
      <c r="Z120" s="1058"/>
    </row>
    <row r="121" spans="1:26" ht="121.5" customHeight="1">
      <c r="A121" s="1056">
        <v>44144</v>
      </c>
      <c r="B121" s="373" t="s">
        <v>13660</v>
      </c>
      <c r="C121" s="373" t="s">
        <v>13661</v>
      </c>
      <c r="D121" s="1057"/>
      <c r="E121" s="1057"/>
      <c r="F121" s="1057"/>
      <c r="G121" s="1058"/>
      <c r="H121" s="1058"/>
      <c r="I121" s="1058"/>
      <c r="J121" s="1058"/>
      <c r="K121" s="1058"/>
      <c r="L121" s="1058"/>
      <c r="M121" s="1058"/>
      <c r="N121" s="1058"/>
      <c r="O121" s="1058"/>
      <c r="P121" s="1058"/>
      <c r="Q121" s="1058"/>
      <c r="R121" s="1058"/>
      <c r="S121" s="1058"/>
      <c r="T121" s="1058"/>
      <c r="U121" s="1058"/>
      <c r="V121" s="1058"/>
      <c r="W121" s="1058"/>
      <c r="X121" s="1058"/>
      <c r="Y121" s="1058"/>
      <c r="Z121" s="1058"/>
    </row>
    <row r="122" spans="1:26" ht="121.5" customHeight="1">
      <c r="A122" s="1056">
        <v>44144</v>
      </c>
      <c r="B122" s="373" t="s">
        <v>13662</v>
      </c>
      <c r="C122" s="373" t="s">
        <v>13663</v>
      </c>
      <c r="D122" s="1057"/>
      <c r="E122" s="1057"/>
      <c r="F122" s="1057"/>
      <c r="G122" s="1058"/>
      <c r="H122" s="1058"/>
      <c r="I122" s="1058"/>
      <c r="J122" s="1058"/>
      <c r="K122" s="1058"/>
      <c r="L122" s="1058"/>
      <c r="M122" s="1058"/>
      <c r="N122" s="1058"/>
      <c r="O122" s="1058"/>
      <c r="P122" s="1058"/>
      <c r="Q122" s="1058"/>
      <c r="R122" s="1058"/>
      <c r="S122" s="1058"/>
      <c r="T122" s="1058"/>
      <c r="U122" s="1058"/>
      <c r="V122" s="1058"/>
      <c r="W122" s="1058"/>
      <c r="X122" s="1058"/>
      <c r="Y122" s="1058"/>
      <c r="Z122" s="1058"/>
    </row>
    <row r="123" spans="1:26" ht="121.5" customHeight="1">
      <c r="A123" s="1056">
        <v>44140</v>
      </c>
      <c r="B123" s="373" t="s">
        <v>13664</v>
      </c>
      <c r="C123" s="373" t="s">
        <v>13664</v>
      </c>
      <c r="D123" s="1057"/>
      <c r="E123" s="1057"/>
      <c r="F123" s="1057"/>
      <c r="G123" s="1058"/>
      <c r="H123" s="1058"/>
      <c r="I123" s="1058"/>
      <c r="J123" s="1058"/>
      <c r="K123" s="1058"/>
      <c r="L123" s="1058"/>
      <c r="M123" s="1058"/>
      <c r="N123" s="1058"/>
      <c r="O123" s="1058"/>
      <c r="P123" s="1058"/>
      <c r="Q123" s="1058"/>
      <c r="R123" s="1058"/>
      <c r="S123" s="1058"/>
      <c r="T123" s="1058"/>
      <c r="U123" s="1058"/>
      <c r="V123" s="1058"/>
      <c r="W123" s="1058"/>
      <c r="X123" s="1058"/>
      <c r="Y123" s="1058"/>
      <c r="Z123" s="1058"/>
    </row>
    <row r="124" spans="1:26" ht="121.5" customHeight="1">
      <c r="A124" s="1056">
        <v>44138</v>
      </c>
      <c r="B124" s="1013" t="s">
        <v>13665</v>
      </c>
      <c r="C124" s="1057" t="s">
        <v>13666</v>
      </c>
      <c r="D124" s="1057" t="s">
        <v>13667</v>
      </c>
      <c r="E124" s="1057" t="s">
        <v>13668</v>
      </c>
      <c r="F124" s="1057"/>
      <c r="G124" s="1058"/>
      <c r="H124" s="1058"/>
      <c r="I124" s="1058"/>
      <c r="J124" s="1058"/>
      <c r="K124" s="1058"/>
      <c r="L124" s="1058"/>
      <c r="M124" s="1058"/>
      <c r="N124" s="1058"/>
      <c r="O124" s="1058"/>
      <c r="P124" s="1058"/>
      <c r="Q124" s="1058"/>
      <c r="R124" s="1058"/>
      <c r="S124" s="1058"/>
      <c r="T124" s="1058"/>
      <c r="U124" s="1058"/>
      <c r="V124" s="1058"/>
      <c r="W124" s="1058"/>
      <c r="X124" s="1058"/>
      <c r="Y124" s="1058"/>
      <c r="Z124" s="1058"/>
    </row>
    <row r="125" spans="1:26" ht="121.5" customHeight="1">
      <c r="A125" s="1056">
        <v>44134</v>
      </c>
      <c r="B125" s="1013" t="s">
        <v>13669</v>
      </c>
      <c r="C125" s="1057" t="s">
        <v>13670</v>
      </c>
      <c r="D125" s="1057" t="s">
        <v>13671</v>
      </c>
      <c r="E125" s="1057" t="s">
        <v>13672</v>
      </c>
      <c r="F125" s="1057"/>
      <c r="G125" s="1058"/>
      <c r="H125" s="1058"/>
      <c r="I125" s="1058"/>
      <c r="J125" s="1058"/>
      <c r="K125" s="1058"/>
      <c r="L125" s="1058"/>
      <c r="M125" s="1058"/>
      <c r="N125" s="1058"/>
      <c r="O125" s="1058"/>
      <c r="P125" s="1058"/>
      <c r="Q125" s="1058"/>
      <c r="R125" s="1058"/>
      <c r="S125" s="1058"/>
      <c r="T125" s="1058"/>
      <c r="U125" s="1058"/>
      <c r="V125" s="1058"/>
      <c r="W125" s="1058"/>
      <c r="X125" s="1058"/>
      <c r="Y125" s="1058"/>
      <c r="Z125" s="1058"/>
    </row>
    <row r="126" spans="1:26" ht="121.5" customHeight="1">
      <c r="A126" s="1056">
        <v>44133</v>
      </c>
      <c r="B126" s="1013" t="s">
        <v>13673</v>
      </c>
      <c r="C126" s="1057"/>
      <c r="D126" s="1057"/>
      <c r="E126" s="1057"/>
      <c r="F126" s="1057"/>
      <c r="G126" s="1058"/>
      <c r="H126" s="1058"/>
      <c r="I126" s="1058"/>
      <c r="J126" s="1058"/>
      <c r="K126" s="1058"/>
      <c r="L126" s="1058"/>
      <c r="M126" s="1058"/>
      <c r="N126" s="1058"/>
      <c r="O126" s="1058"/>
      <c r="P126" s="1058"/>
      <c r="Q126" s="1058"/>
      <c r="R126" s="1058"/>
      <c r="S126" s="1058"/>
      <c r="T126" s="1058"/>
      <c r="U126" s="1058"/>
      <c r="V126" s="1058"/>
      <c r="W126" s="1058"/>
      <c r="X126" s="1058"/>
      <c r="Y126" s="1058"/>
      <c r="Z126" s="1058"/>
    </row>
    <row r="127" spans="1:26" ht="121.5" customHeight="1">
      <c r="A127" s="1056">
        <v>44130</v>
      </c>
      <c r="B127" s="1013" t="s">
        <v>1905</v>
      </c>
      <c r="C127" s="1057" t="s">
        <v>13674</v>
      </c>
      <c r="D127" s="1057"/>
      <c r="E127" s="1057"/>
      <c r="F127" s="1057"/>
      <c r="G127" s="1058"/>
      <c r="H127" s="1058"/>
      <c r="I127" s="1058"/>
      <c r="J127" s="1058"/>
      <c r="K127" s="1058"/>
      <c r="L127" s="1058"/>
      <c r="M127" s="1058"/>
      <c r="N127" s="1058"/>
      <c r="O127" s="1058"/>
      <c r="P127" s="1058"/>
      <c r="Q127" s="1058"/>
      <c r="R127" s="1058"/>
      <c r="S127" s="1058"/>
      <c r="T127" s="1058"/>
      <c r="U127" s="1058"/>
      <c r="V127" s="1058"/>
      <c r="W127" s="1058"/>
      <c r="X127" s="1058"/>
      <c r="Y127" s="1058"/>
      <c r="Z127" s="1058"/>
    </row>
    <row r="128" spans="1:26" ht="113.25" customHeight="1">
      <c r="A128" s="1056"/>
      <c r="B128" s="1013" t="s">
        <v>13675</v>
      </c>
      <c r="C128" s="1057"/>
      <c r="D128" s="1057"/>
      <c r="E128" s="1057"/>
      <c r="F128" s="1057"/>
      <c r="G128" s="1058"/>
      <c r="H128" s="1058"/>
      <c r="I128" s="1058"/>
      <c r="J128" s="1058"/>
      <c r="K128" s="1058"/>
      <c r="L128" s="1058"/>
      <c r="M128" s="1058"/>
      <c r="N128" s="1058"/>
      <c r="O128" s="1058"/>
      <c r="P128" s="1058"/>
      <c r="Q128" s="1058"/>
      <c r="R128" s="1058"/>
      <c r="S128" s="1058"/>
      <c r="T128" s="1058"/>
      <c r="U128" s="1058"/>
      <c r="V128" s="1058"/>
      <c r="W128" s="1058"/>
      <c r="X128" s="1058"/>
      <c r="Y128" s="1058"/>
      <c r="Z128" s="1058"/>
    </row>
    <row r="129" spans="1:26" ht="113.25" customHeight="1">
      <c r="A129" s="1056">
        <v>43910</v>
      </c>
      <c r="B129" s="1013" t="s">
        <v>13676</v>
      </c>
      <c r="C129" s="1057" t="s">
        <v>13677</v>
      </c>
      <c r="D129" s="1057" t="s">
        <v>13678</v>
      </c>
      <c r="E129" s="1057"/>
      <c r="F129" s="1057"/>
      <c r="G129" s="1058"/>
      <c r="H129" s="1058"/>
      <c r="I129" s="1058"/>
      <c r="J129" s="1058"/>
      <c r="K129" s="1058"/>
      <c r="L129" s="1058"/>
      <c r="M129" s="1058"/>
      <c r="N129" s="1058"/>
      <c r="O129" s="1058"/>
      <c r="P129" s="1058"/>
      <c r="Q129" s="1058"/>
      <c r="R129" s="1058"/>
      <c r="S129" s="1058"/>
      <c r="T129" s="1058"/>
      <c r="U129" s="1058"/>
      <c r="V129" s="1058"/>
      <c r="W129" s="1058"/>
      <c r="X129" s="1058"/>
      <c r="Y129" s="1058"/>
      <c r="Z129" s="1058"/>
    </row>
    <row r="130" spans="1:26" ht="113.25" customHeight="1">
      <c r="A130" s="1056">
        <v>43907</v>
      </c>
      <c r="B130" s="1013" t="s">
        <v>13679</v>
      </c>
      <c r="C130" s="1057" t="s">
        <v>13680</v>
      </c>
      <c r="D130" s="1057" t="s">
        <v>13681</v>
      </c>
      <c r="E130" s="1057"/>
      <c r="F130" s="1057"/>
      <c r="G130" s="1058"/>
      <c r="H130" s="1058"/>
      <c r="I130" s="1058"/>
      <c r="J130" s="1058"/>
      <c r="K130" s="1058"/>
      <c r="L130" s="1058"/>
      <c r="M130" s="1058"/>
      <c r="N130" s="1058"/>
      <c r="O130" s="1058"/>
      <c r="P130" s="1058"/>
      <c r="Q130" s="1058"/>
      <c r="R130" s="1058"/>
      <c r="S130" s="1058"/>
      <c r="T130" s="1058"/>
      <c r="U130" s="1058"/>
      <c r="V130" s="1058"/>
      <c r="W130" s="1058"/>
      <c r="X130" s="1058"/>
      <c r="Y130" s="1058"/>
      <c r="Z130" s="1058"/>
    </row>
    <row r="131" spans="1:26" ht="113.25" customHeight="1">
      <c r="A131" s="1056">
        <v>43906</v>
      </c>
      <c r="B131" s="1013" t="s">
        <v>13682</v>
      </c>
      <c r="C131" s="1057" t="s">
        <v>13683</v>
      </c>
      <c r="D131" s="1057"/>
      <c r="E131" s="1057"/>
      <c r="F131" s="1057"/>
      <c r="G131" s="1058"/>
      <c r="H131" s="1058"/>
      <c r="I131" s="1058"/>
      <c r="J131" s="1058"/>
      <c r="K131" s="1058"/>
      <c r="L131" s="1058"/>
      <c r="M131" s="1058"/>
      <c r="N131" s="1058"/>
      <c r="O131" s="1058"/>
      <c r="P131" s="1058"/>
      <c r="Q131" s="1058"/>
      <c r="R131" s="1058"/>
      <c r="S131" s="1058"/>
      <c r="T131" s="1058"/>
      <c r="U131" s="1058"/>
      <c r="V131" s="1058"/>
      <c r="W131" s="1058"/>
      <c r="X131" s="1058"/>
      <c r="Y131" s="1058"/>
      <c r="Z131" s="1058"/>
    </row>
    <row r="132" spans="1:26" ht="113.25" customHeight="1">
      <c r="A132" s="1056">
        <v>43883</v>
      </c>
      <c r="B132" s="1013" t="s">
        <v>13684</v>
      </c>
      <c r="C132" s="1057" t="s">
        <v>13685</v>
      </c>
      <c r="D132" s="1057"/>
      <c r="E132" s="1057"/>
      <c r="F132" s="1057"/>
      <c r="G132" s="1058"/>
      <c r="H132" s="1058"/>
      <c r="I132" s="1058"/>
      <c r="J132" s="1058"/>
      <c r="K132" s="1058"/>
      <c r="L132" s="1058"/>
      <c r="M132" s="1058"/>
      <c r="N132" s="1058"/>
      <c r="O132" s="1058"/>
      <c r="P132" s="1058"/>
      <c r="Q132" s="1058"/>
      <c r="R132" s="1058"/>
      <c r="S132" s="1058"/>
      <c r="T132" s="1058"/>
      <c r="U132" s="1058"/>
      <c r="V132" s="1058"/>
      <c r="W132" s="1058"/>
      <c r="X132" s="1058"/>
      <c r="Y132" s="1058"/>
      <c r="Z132" s="1058"/>
    </row>
    <row r="133" spans="1:26" ht="113.25" customHeight="1">
      <c r="A133" s="1056">
        <v>43880</v>
      </c>
      <c r="B133" s="1059" t="s">
        <v>13686</v>
      </c>
      <c r="C133" s="1057" t="s">
        <v>3535</v>
      </c>
      <c r="D133" s="1057" t="s">
        <v>13687</v>
      </c>
      <c r="E133" s="1057"/>
      <c r="F133" s="1057"/>
      <c r="G133" s="1058"/>
      <c r="H133" s="1058"/>
      <c r="I133" s="1058"/>
      <c r="J133" s="1058"/>
      <c r="K133" s="1058"/>
      <c r="L133" s="1058"/>
      <c r="M133" s="1058"/>
      <c r="N133" s="1058"/>
      <c r="O133" s="1058"/>
      <c r="P133" s="1058"/>
      <c r="Q133" s="1058"/>
      <c r="R133" s="1058"/>
      <c r="S133" s="1058"/>
      <c r="T133" s="1058"/>
      <c r="U133" s="1058"/>
      <c r="V133" s="1058"/>
      <c r="W133" s="1058"/>
      <c r="X133" s="1058"/>
      <c r="Y133" s="1058"/>
      <c r="Z133" s="1058"/>
    </row>
    <row r="134" spans="1:26" ht="105.75" customHeight="1">
      <c r="A134" s="1056">
        <v>43873</v>
      </c>
      <c r="B134" s="1059" t="s">
        <v>13688</v>
      </c>
      <c r="C134" s="1057">
        <v>6</v>
      </c>
      <c r="D134" s="1057"/>
      <c r="E134" s="1057"/>
      <c r="F134" s="1057"/>
      <c r="G134" s="1058"/>
      <c r="H134" s="1058"/>
      <c r="I134" s="1058"/>
      <c r="J134" s="1058"/>
      <c r="K134" s="1058"/>
      <c r="L134" s="1058"/>
      <c r="M134" s="1058"/>
      <c r="N134" s="1058"/>
      <c r="O134" s="1058"/>
      <c r="P134" s="1058"/>
      <c r="Q134" s="1058"/>
      <c r="R134" s="1058"/>
      <c r="S134" s="1058"/>
      <c r="T134" s="1058"/>
      <c r="U134" s="1058"/>
      <c r="V134" s="1058"/>
      <c r="W134" s="1058"/>
      <c r="X134" s="1058"/>
      <c r="Y134" s="1058"/>
      <c r="Z134" s="1058"/>
    </row>
    <row r="135" spans="1:26" ht="105.75" customHeight="1">
      <c r="A135" s="1056">
        <v>43863</v>
      </c>
      <c r="B135" s="1059" t="s">
        <v>13689</v>
      </c>
      <c r="C135" s="1057" t="s">
        <v>13690</v>
      </c>
      <c r="D135" s="1057"/>
      <c r="E135" s="1057"/>
      <c r="F135" s="1057"/>
      <c r="G135" s="1058"/>
      <c r="H135" s="1058"/>
      <c r="I135" s="1058"/>
      <c r="J135" s="1058"/>
      <c r="K135" s="1058"/>
      <c r="L135" s="1058"/>
      <c r="M135" s="1058"/>
      <c r="N135" s="1058"/>
      <c r="O135" s="1058"/>
      <c r="P135" s="1058"/>
      <c r="Q135" s="1058"/>
      <c r="R135" s="1058"/>
      <c r="S135" s="1058"/>
      <c r="T135" s="1058"/>
      <c r="U135" s="1058"/>
      <c r="V135" s="1058"/>
      <c r="W135" s="1058"/>
      <c r="X135" s="1058"/>
      <c r="Y135" s="1058"/>
      <c r="Z135" s="1058"/>
    </row>
    <row r="136" spans="1:26" ht="105.75" customHeight="1">
      <c r="A136" s="1056">
        <v>43857</v>
      </c>
      <c r="B136" s="1059" t="s">
        <v>13691</v>
      </c>
      <c r="C136" s="1057"/>
      <c r="D136" s="1057"/>
      <c r="E136" s="1057"/>
      <c r="F136" s="1057"/>
      <c r="G136" s="1058"/>
      <c r="H136" s="1058"/>
      <c r="I136" s="1058"/>
      <c r="J136" s="1058"/>
      <c r="K136" s="1058"/>
      <c r="L136" s="1058"/>
      <c r="M136" s="1058"/>
      <c r="N136" s="1058"/>
      <c r="O136" s="1058"/>
      <c r="P136" s="1058"/>
      <c r="Q136" s="1058"/>
      <c r="R136" s="1058"/>
      <c r="S136" s="1058"/>
      <c r="T136" s="1058"/>
      <c r="U136" s="1058"/>
      <c r="V136" s="1058"/>
      <c r="W136" s="1058"/>
      <c r="X136" s="1058"/>
      <c r="Y136" s="1058"/>
      <c r="Z136" s="1058"/>
    </row>
    <row r="137" spans="1:26" ht="105.75" customHeight="1">
      <c r="A137" s="1056">
        <v>43854</v>
      </c>
      <c r="B137" s="1059" t="s">
        <v>13692</v>
      </c>
      <c r="C137" s="1057" t="s">
        <v>13693</v>
      </c>
      <c r="D137" s="1057" t="s">
        <v>13694</v>
      </c>
      <c r="E137" s="1057"/>
      <c r="F137" s="1057"/>
      <c r="G137" s="1058"/>
      <c r="H137" s="1058"/>
      <c r="I137" s="1058"/>
      <c r="J137" s="1058"/>
      <c r="K137" s="1058"/>
      <c r="L137" s="1058"/>
      <c r="M137" s="1058"/>
      <c r="N137" s="1058"/>
      <c r="O137" s="1058"/>
      <c r="P137" s="1058"/>
      <c r="Q137" s="1058"/>
      <c r="R137" s="1058"/>
      <c r="S137" s="1058"/>
      <c r="T137" s="1058"/>
      <c r="U137" s="1058"/>
      <c r="V137" s="1058"/>
      <c r="W137" s="1058"/>
      <c r="X137" s="1058"/>
      <c r="Y137" s="1058"/>
      <c r="Z137" s="1058"/>
    </row>
    <row r="138" spans="1:26" ht="51.75" customHeight="1">
      <c r="A138" s="1056">
        <v>43852</v>
      </c>
      <c r="B138" s="1059" t="s">
        <v>13695</v>
      </c>
      <c r="C138" s="1060" t="s">
        <v>3535</v>
      </c>
      <c r="D138" s="1057"/>
      <c r="E138" s="1057"/>
      <c r="F138" s="1057"/>
      <c r="G138" s="1058"/>
      <c r="H138" s="1058"/>
      <c r="I138" s="1058"/>
      <c r="J138" s="1058"/>
      <c r="K138" s="1058"/>
      <c r="L138" s="1058"/>
      <c r="M138" s="1058"/>
      <c r="N138" s="1058"/>
      <c r="O138" s="1058"/>
      <c r="P138" s="1058"/>
      <c r="Q138" s="1058"/>
      <c r="R138" s="1058"/>
      <c r="S138" s="1058"/>
      <c r="T138" s="1058"/>
      <c r="U138" s="1058"/>
      <c r="V138" s="1058"/>
      <c r="W138" s="1058"/>
      <c r="X138" s="1058"/>
      <c r="Y138" s="1058"/>
      <c r="Z138" s="1058"/>
    </row>
    <row r="139" spans="1:26" ht="42" customHeight="1">
      <c r="A139" s="1056"/>
      <c r="B139" s="1059" t="s">
        <v>13696</v>
      </c>
      <c r="C139" s="1057"/>
      <c r="D139" s="1057"/>
      <c r="E139" s="1057"/>
      <c r="F139" s="1057"/>
      <c r="G139" s="1058"/>
      <c r="H139" s="1058"/>
      <c r="I139" s="1058"/>
      <c r="J139" s="1058"/>
      <c r="K139" s="1058"/>
      <c r="L139" s="1058"/>
      <c r="M139" s="1058"/>
      <c r="N139" s="1058"/>
      <c r="O139" s="1058"/>
      <c r="P139" s="1058"/>
      <c r="Q139" s="1058"/>
      <c r="R139" s="1058"/>
      <c r="S139" s="1058"/>
      <c r="T139" s="1058"/>
      <c r="U139" s="1058"/>
      <c r="V139" s="1058"/>
      <c r="W139" s="1058"/>
      <c r="X139" s="1058"/>
      <c r="Y139" s="1058"/>
      <c r="Z139" s="1058"/>
    </row>
    <row r="140" spans="1:26" ht="89.25" customHeight="1">
      <c r="A140" s="1056">
        <v>43845</v>
      </c>
      <c r="B140" s="1059" t="s">
        <v>13697</v>
      </c>
      <c r="C140" s="1057" t="s">
        <v>13698</v>
      </c>
      <c r="D140" s="1057" t="s">
        <v>13699</v>
      </c>
      <c r="E140" s="1057" t="s">
        <v>13700</v>
      </c>
      <c r="F140" s="1057"/>
      <c r="G140" s="1058"/>
      <c r="H140" s="1058"/>
      <c r="I140" s="1058"/>
      <c r="J140" s="1058"/>
      <c r="K140" s="1058"/>
      <c r="L140" s="1058"/>
      <c r="M140" s="1058"/>
      <c r="N140" s="1058"/>
      <c r="O140" s="1058"/>
      <c r="P140" s="1058"/>
      <c r="Q140" s="1058"/>
      <c r="R140" s="1058"/>
      <c r="S140" s="1058"/>
      <c r="T140" s="1058"/>
      <c r="U140" s="1058"/>
      <c r="V140" s="1058"/>
      <c r="W140" s="1058"/>
      <c r="X140" s="1058"/>
      <c r="Y140" s="1058"/>
      <c r="Z140" s="1058"/>
    </row>
    <row r="141" spans="1:26" ht="78.75" customHeight="1">
      <c r="A141" s="1056">
        <v>43846</v>
      </c>
      <c r="B141" s="1059" t="s">
        <v>13701</v>
      </c>
      <c r="C141" s="1057" t="s">
        <v>13702</v>
      </c>
      <c r="D141" s="1057" t="s">
        <v>13703</v>
      </c>
      <c r="E141" s="1057"/>
      <c r="F141" s="1057"/>
      <c r="G141" s="1058"/>
      <c r="H141" s="1058"/>
      <c r="I141" s="1058"/>
      <c r="J141" s="1058"/>
      <c r="K141" s="1058"/>
      <c r="L141" s="1058"/>
      <c r="M141" s="1058"/>
      <c r="N141" s="1058"/>
      <c r="O141" s="1058"/>
      <c r="P141" s="1058"/>
      <c r="Q141" s="1058"/>
      <c r="R141" s="1058"/>
      <c r="S141" s="1058"/>
      <c r="T141" s="1058"/>
      <c r="U141" s="1058"/>
      <c r="V141" s="1058"/>
      <c r="W141" s="1058"/>
      <c r="X141" s="1058"/>
      <c r="Y141" s="1058"/>
      <c r="Z141" s="1058"/>
    </row>
    <row r="142" spans="1:26" ht="15.75" customHeight="1">
      <c r="A142" s="1056">
        <v>43838</v>
      </c>
      <c r="B142" s="1059" t="s">
        <v>13704</v>
      </c>
      <c r="C142" s="1057" t="s">
        <v>13705</v>
      </c>
      <c r="D142" s="1057"/>
      <c r="E142" s="1057"/>
      <c r="F142" s="1057"/>
      <c r="G142" s="1058"/>
      <c r="H142" s="1058"/>
      <c r="I142" s="1058"/>
      <c r="J142" s="1058"/>
      <c r="K142" s="1058"/>
      <c r="L142" s="1058"/>
      <c r="M142" s="1058"/>
      <c r="N142" s="1058"/>
      <c r="O142" s="1058"/>
      <c r="P142" s="1058"/>
      <c r="Q142" s="1058"/>
      <c r="R142" s="1058"/>
      <c r="S142" s="1058"/>
      <c r="T142" s="1058"/>
      <c r="U142" s="1058"/>
      <c r="V142" s="1058"/>
      <c r="W142" s="1058"/>
      <c r="X142" s="1058"/>
      <c r="Y142" s="1058"/>
      <c r="Z142" s="1058"/>
    </row>
    <row r="143" spans="1:26" ht="15.75" customHeight="1">
      <c r="A143" s="1056"/>
      <c r="B143" s="1059" t="s">
        <v>13706</v>
      </c>
      <c r="C143" s="1057"/>
      <c r="D143" s="1057"/>
      <c r="E143" s="1057"/>
      <c r="F143" s="1057"/>
      <c r="G143" s="1058"/>
      <c r="H143" s="1058"/>
      <c r="I143" s="1058"/>
      <c r="J143" s="1058"/>
      <c r="K143" s="1058"/>
      <c r="L143" s="1058"/>
      <c r="M143" s="1058"/>
      <c r="N143" s="1058"/>
      <c r="O143" s="1058"/>
      <c r="P143" s="1058"/>
      <c r="Q143" s="1058"/>
      <c r="R143" s="1058"/>
      <c r="S143" s="1058"/>
      <c r="T143" s="1058"/>
      <c r="U143" s="1058"/>
      <c r="V143" s="1058"/>
      <c r="W143" s="1058"/>
      <c r="X143" s="1058"/>
      <c r="Y143" s="1058"/>
      <c r="Z143" s="1058"/>
    </row>
    <row r="144" spans="1:26" ht="15.75" customHeight="1">
      <c r="A144" s="1056"/>
      <c r="B144" s="1059" t="s">
        <v>13707</v>
      </c>
      <c r="C144" s="1057" t="s">
        <v>13708</v>
      </c>
      <c r="D144" s="1057"/>
      <c r="E144" s="1057"/>
      <c r="F144" s="1057"/>
      <c r="G144" s="1058"/>
      <c r="H144" s="1058"/>
      <c r="I144" s="1058"/>
      <c r="J144" s="1058"/>
      <c r="K144" s="1058"/>
      <c r="L144" s="1058"/>
      <c r="M144" s="1058"/>
      <c r="N144" s="1058"/>
      <c r="O144" s="1058"/>
      <c r="P144" s="1058"/>
      <c r="Q144" s="1058"/>
      <c r="R144" s="1058"/>
      <c r="S144" s="1058"/>
      <c r="T144" s="1058"/>
      <c r="U144" s="1058"/>
      <c r="V144" s="1058"/>
      <c r="W144" s="1058"/>
      <c r="X144" s="1058"/>
      <c r="Y144" s="1058"/>
      <c r="Z144" s="1058"/>
    </row>
    <row r="145" spans="1:26" ht="15.75" customHeight="1">
      <c r="A145" s="1056"/>
      <c r="B145" s="1059" t="s">
        <v>13709</v>
      </c>
      <c r="C145" s="1057" t="s">
        <v>13710</v>
      </c>
      <c r="D145" s="1057" t="s">
        <v>13711</v>
      </c>
      <c r="E145" s="1057" t="s">
        <v>13712</v>
      </c>
      <c r="F145" s="1057"/>
      <c r="G145" s="1058"/>
      <c r="H145" s="1058"/>
      <c r="I145" s="1058"/>
      <c r="J145" s="1058"/>
      <c r="K145" s="1058"/>
      <c r="L145" s="1058"/>
      <c r="M145" s="1058"/>
      <c r="N145" s="1058"/>
      <c r="O145" s="1058"/>
      <c r="P145" s="1058"/>
      <c r="Q145" s="1058"/>
      <c r="R145" s="1058"/>
      <c r="S145" s="1058"/>
      <c r="T145" s="1058"/>
      <c r="U145" s="1058"/>
      <c r="V145" s="1058"/>
      <c r="W145" s="1058"/>
      <c r="X145" s="1058"/>
      <c r="Y145" s="1058"/>
      <c r="Z145" s="1058"/>
    </row>
    <row r="146" spans="1:26" ht="15.75" customHeight="1">
      <c r="A146" s="1056"/>
      <c r="B146" s="1059" t="s">
        <v>13713</v>
      </c>
      <c r="C146" s="1057" t="s">
        <v>13714</v>
      </c>
      <c r="D146" s="1057" t="s">
        <v>13715</v>
      </c>
      <c r="E146" s="1057"/>
      <c r="F146" s="1057"/>
      <c r="G146" s="1058"/>
      <c r="H146" s="1058"/>
      <c r="I146" s="1058"/>
      <c r="J146" s="1058"/>
      <c r="K146" s="1058"/>
      <c r="L146" s="1058"/>
      <c r="M146" s="1058"/>
      <c r="N146" s="1058"/>
      <c r="O146" s="1058"/>
      <c r="P146" s="1058"/>
      <c r="Q146" s="1058"/>
      <c r="R146" s="1058"/>
      <c r="S146" s="1058"/>
      <c r="T146" s="1058"/>
      <c r="U146" s="1058"/>
      <c r="V146" s="1058"/>
      <c r="W146" s="1058"/>
      <c r="X146" s="1058"/>
      <c r="Y146" s="1058"/>
      <c r="Z146" s="1058"/>
    </row>
    <row r="147" spans="1:26" ht="15.75" customHeight="1">
      <c r="A147" s="1056"/>
      <c r="B147" s="1059" t="s">
        <v>13716</v>
      </c>
      <c r="C147" s="1057"/>
      <c r="D147" s="1057"/>
      <c r="E147" s="1057"/>
      <c r="F147" s="1057"/>
      <c r="G147" s="1058"/>
      <c r="H147" s="1058"/>
      <c r="I147" s="1058"/>
      <c r="J147" s="1058"/>
      <c r="K147" s="1058"/>
      <c r="L147" s="1058"/>
      <c r="M147" s="1058"/>
      <c r="N147" s="1058"/>
      <c r="O147" s="1058"/>
      <c r="P147" s="1058"/>
      <c r="Q147" s="1058"/>
      <c r="R147" s="1058"/>
      <c r="S147" s="1058"/>
      <c r="T147" s="1058"/>
      <c r="U147" s="1058"/>
      <c r="V147" s="1058"/>
      <c r="W147" s="1058"/>
      <c r="X147" s="1058"/>
      <c r="Y147" s="1058"/>
      <c r="Z147" s="1058"/>
    </row>
    <row r="148" spans="1:26" ht="15.75" customHeight="1">
      <c r="A148" s="1056"/>
      <c r="B148" s="1059" t="s">
        <v>13717</v>
      </c>
      <c r="C148" s="1057" t="s">
        <v>13718</v>
      </c>
      <c r="D148" s="1057" t="s">
        <v>13719</v>
      </c>
      <c r="E148" s="1057" t="s">
        <v>13720</v>
      </c>
      <c r="F148" s="1057"/>
      <c r="G148" s="1058"/>
      <c r="H148" s="1058"/>
      <c r="I148" s="1058"/>
      <c r="J148" s="1058"/>
      <c r="K148" s="1058"/>
      <c r="L148" s="1058"/>
      <c r="M148" s="1058"/>
      <c r="N148" s="1058"/>
      <c r="O148" s="1058"/>
      <c r="P148" s="1058"/>
      <c r="Q148" s="1058"/>
      <c r="R148" s="1058"/>
      <c r="S148" s="1058"/>
      <c r="T148" s="1058"/>
      <c r="U148" s="1058"/>
      <c r="V148" s="1058"/>
      <c r="W148" s="1058"/>
      <c r="X148" s="1058"/>
      <c r="Y148" s="1058"/>
      <c r="Z148" s="1058"/>
    </row>
    <row r="149" spans="1:26" ht="15.75" customHeight="1">
      <c r="A149" s="1056"/>
      <c r="B149" s="1059" t="s">
        <v>13721</v>
      </c>
      <c r="C149" s="1057" t="s">
        <v>13722</v>
      </c>
      <c r="D149" s="1057"/>
      <c r="E149" s="1057"/>
      <c r="F149" s="1057"/>
      <c r="G149" s="1058"/>
      <c r="H149" s="1058"/>
      <c r="I149" s="1058"/>
      <c r="J149" s="1058"/>
      <c r="K149" s="1058"/>
      <c r="L149" s="1058"/>
      <c r="M149" s="1058"/>
      <c r="N149" s="1058"/>
      <c r="O149" s="1058"/>
      <c r="P149" s="1058"/>
      <c r="Q149" s="1058"/>
      <c r="R149" s="1058"/>
      <c r="S149" s="1058"/>
      <c r="T149" s="1058"/>
      <c r="U149" s="1058"/>
      <c r="V149" s="1058"/>
      <c r="W149" s="1058"/>
      <c r="X149" s="1058"/>
      <c r="Y149" s="1058"/>
      <c r="Z149" s="1058"/>
    </row>
    <row r="150" spans="1:26" ht="15.75" customHeight="1">
      <c r="A150" s="1056">
        <v>43782</v>
      </c>
      <c r="B150" s="1059" t="s">
        <v>13723</v>
      </c>
      <c r="C150" s="1057" t="s">
        <v>13724</v>
      </c>
      <c r="D150" s="1057"/>
      <c r="E150" s="1057"/>
      <c r="F150" s="1057"/>
      <c r="G150" s="1058"/>
      <c r="H150" s="1058"/>
      <c r="I150" s="1058"/>
      <c r="J150" s="1058"/>
      <c r="K150" s="1058"/>
      <c r="L150" s="1058"/>
      <c r="M150" s="1058"/>
      <c r="N150" s="1058"/>
      <c r="O150" s="1058"/>
      <c r="P150" s="1058"/>
      <c r="Q150" s="1058"/>
      <c r="R150" s="1058"/>
      <c r="S150" s="1058"/>
      <c r="T150" s="1058"/>
      <c r="U150" s="1058"/>
      <c r="V150" s="1058"/>
      <c r="W150" s="1058"/>
      <c r="X150" s="1058"/>
      <c r="Y150" s="1058"/>
      <c r="Z150" s="1058"/>
    </row>
    <row r="151" spans="1:26" ht="15.75" customHeight="1">
      <c r="A151" s="1056"/>
      <c r="B151" s="1059" t="s">
        <v>13725</v>
      </c>
      <c r="C151" s="1057" t="s">
        <v>13726</v>
      </c>
      <c r="D151" s="1057" t="s">
        <v>13727</v>
      </c>
      <c r="E151" s="1057" t="s">
        <v>13728</v>
      </c>
      <c r="F151" s="1057"/>
      <c r="G151" s="1058"/>
      <c r="H151" s="1058"/>
      <c r="I151" s="1058"/>
      <c r="J151" s="1058"/>
      <c r="K151" s="1058"/>
      <c r="L151" s="1058"/>
      <c r="M151" s="1058"/>
      <c r="N151" s="1058"/>
      <c r="O151" s="1058"/>
      <c r="P151" s="1058"/>
      <c r="Q151" s="1058"/>
      <c r="R151" s="1058"/>
      <c r="S151" s="1058"/>
      <c r="T151" s="1058"/>
      <c r="U151" s="1058"/>
      <c r="V151" s="1058"/>
      <c r="W151" s="1058"/>
      <c r="X151" s="1058"/>
      <c r="Y151" s="1058"/>
      <c r="Z151" s="1058"/>
    </row>
    <row r="152" spans="1:26" ht="15.75" customHeight="1">
      <c r="A152" s="1056">
        <v>43781</v>
      </c>
      <c r="B152" s="1059" t="s">
        <v>13729</v>
      </c>
      <c r="C152" s="1057" t="s">
        <v>13730</v>
      </c>
      <c r="D152" s="1057" t="s">
        <v>13731</v>
      </c>
      <c r="E152" s="1057" t="s">
        <v>13732</v>
      </c>
      <c r="F152" s="1057" t="s">
        <v>13733</v>
      </c>
      <c r="G152" s="1058" t="s">
        <v>13734</v>
      </c>
      <c r="H152" s="1058"/>
      <c r="I152" s="1058"/>
      <c r="J152" s="1058"/>
      <c r="K152" s="1058"/>
      <c r="L152" s="1058"/>
      <c r="M152" s="1058"/>
      <c r="N152" s="1058"/>
      <c r="O152" s="1058"/>
      <c r="P152" s="1058"/>
      <c r="Q152" s="1058"/>
      <c r="R152" s="1058"/>
      <c r="S152" s="1058"/>
      <c r="T152" s="1058"/>
      <c r="U152" s="1058"/>
      <c r="V152" s="1058"/>
      <c r="W152" s="1058"/>
      <c r="X152" s="1058"/>
      <c r="Y152" s="1058"/>
      <c r="Z152" s="1058"/>
    </row>
    <row r="153" spans="1:26" ht="15.75" customHeight="1">
      <c r="A153" s="1056"/>
      <c r="B153" s="1059"/>
      <c r="C153" s="1057"/>
      <c r="D153" s="1057"/>
      <c r="E153" s="1057"/>
      <c r="F153" s="1057"/>
      <c r="G153" s="1058"/>
      <c r="H153" s="1058"/>
      <c r="I153" s="1058"/>
      <c r="J153" s="1058"/>
      <c r="K153" s="1058"/>
      <c r="L153" s="1058"/>
      <c r="M153" s="1058"/>
      <c r="N153" s="1058"/>
      <c r="O153" s="1058"/>
      <c r="P153" s="1058"/>
      <c r="Q153" s="1058"/>
      <c r="R153" s="1058"/>
      <c r="S153" s="1058"/>
      <c r="T153" s="1058"/>
      <c r="U153" s="1058"/>
      <c r="V153" s="1058"/>
      <c r="W153" s="1058"/>
      <c r="X153" s="1058"/>
      <c r="Y153" s="1058"/>
      <c r="Z153" s="1058"/>
    </row>
    <row r="154" spans="1:26" ht="15.75" customHeight="1">
      <c r="A154" s="1056"/>
      <c r="B154" s="1059"/>
      <c r="C154" s="1057"/>
      <c r="D154" s="1057"/>
      <c r="E154" s="1057"/>
      <c r="F154" s="1057"/>
      <c r="G154" s="1058"/>
      <c r="H154" s="1058"/>
      <c r="I154" s="1058"/>
      <c r="J154" s="1058"/>
      <c r="K154" s="1058"/>
      <c r="L154" s="1058"/>
      <c r="M154" s="1058"/>
      <c r="N154" s="1058"/>
      <c r="O154" s="1058"/>
      <c r="P154" s="1058"/>
      <c r="Q154" s="1058"/>
      <c r="R154" s="1058"/>
      <c r="S154" s="1058"/>
      <c r="T154" s="1058"/>
      <c r="U154" s="1058"/>
      <c r="V154" s="1058"/>
      <c r="W154" s="1058"/>
      <c r="X154" s="1058"/>
      <c r="Y154" s="1058"/>
      <c r="Z154" s="1058"/>
    </row>
    <row r="155" spans="1:26" ht="15.75" customHeight="1">
      <c r="A155" s="1056"/>
      <c r="B155" s="1059" t="s">
        <v>13735</v>
      </c>
      <c r="C155" s="1057" t="s">
        <v>13736</v>
      </c>
      <c r="D155" s="1057"/>
      <c r="E155" s="1057"/>
      <c r="F155" s="1057"/>
      <c r="G155" s="1058"/>
      <c r="H155" s="1058"/>
      <c r="I155" s="1058"/>
      <c r="J155" s="1058"/>
      <c r="K155" s="1058"/>
      <c r="L155" s="1058"/>
      <c r="M155" s="1058"/>
      <c r="N155" s="1058"/>
      <c r="O155" s="1058"/>
      <c r="P155" s="1058"/>
      <c r="Q155" s="1058"/>
      <c r="R155" s="1058"/>
      <c r="S155" s="1058"/>
      <c r="T155" s="1058"/>
      <c r="U155" s="1058"/>
      <c r="V155" s="1058"/>
      <c r="W155" s="1058"/>
      <c r="X155" s="1058"/>
      <c r="Y155" s="1058"/>
      <c r="Z155" s="1058"/>
    </row>
    <row r="156" spans="1:26" ht="15.75" customHeight="1">
      <c r="A156" s="1056">
        <v>43774</v>
      </c>
      <c r="B156" s="1059" t="s">
        <v>13737</v>
      </c>
      <c r="C156" s="1057" t="s">
        <v>13738</v>
      </c>
      <c r="D156" s="1057"/>
      <c r="E156" s="1057"/>
      <c r="F156" s="1057"/>
      <c r="G156" s="1058"/>
      <c r="H156" s="1058"/>
      <c r="I156" s="1058"/>
      <c r="J156" s="1058"/>
      <c r="K156" s="1058"/>
      <c r="L156" s="1058"/>
      <c r="M156" s="1058"/>
      <c r="N156" s="1058"/>
      <c r="O156" s="1058"/>
      <c r="P156" s="1058"/>
      <c r="Q156" s="1058"/>
      <c r="R156" s="1058"/>
      <c r="S156" s="1058"/>
      <c r="T156" s="1058"/>
      <c r="U156" s="1058"/>
      <c r="V156" s="1058"/>
      <c r="W156" s="1058"/>
      <c r="X156" s="1058"/>
      <c r="Y156" s="1058"/>
      <c r="Z156" s="1058"/>
    </row>
    <row r="157" spans="1:26" ht="15.75" customHeight="1">
      <c r="A157" s="1056">
        <v>43769</v>
      </c>
      <c r="B157" s="1059" t="s">
        <v>13739</v>
      </c>
      <c r="C157" s="1057" t="s">
        <v>13740</v>
      </c>
      <c r="D157" s="1057" t="s">
        <v>13741</v>
      </c>
      <c r="E157" s="1057"/>
      <c r="F157" s="1057"/>
      <c r="G157" s="1058"/>
      <c r="H157" s="1058"/>
      <c r="I157" s="1058"/>
      <c r="J157" s="1058"/>
      <c r="K157" s="1058"/>
      <c r="L157" s="1058"/>
      <c r="M157" s="1058"/>
      <c r="N157" s="1058"/>
      <c r="O157" s="1058"/>
      <c r="P157" s="1058"/>
      <c r="Q157" s="1058"/>
      <c r="R157" s="1058"/>
      <c r="S157" s="1058"/>
      <c r="T157" s="1058"/>
      <c r="U157" s="1058"/>
      <c r="V157" s="1058"/>
      <c r="W157" s="1058"/>
      <c r="X157" s="1058"/>
      <c r="Y157" s="1058"/>
      <c r="Z157" s="1058"/>
    </row>
    <row r="158" spans="1:26" ht="15.75" customHeight="1">
      <c r="A158" s="1056">
        <v>43766</v>
      </c>
      <c r="B158" s="1059" t="s">
        <v>13742</v>
      </c>
      <c r="C158" s="1057" t="s">
        <v>13743</v>
      </c>
      <c r="D158" s="1057" t="s">
        <v>13744</v>
      </c>
      <c r="E158" s="1057"/>
      <c r="F158" s="1057"/>
      <c r="G158" s="1058"/>
      <c r="H158" s="1058"/>
      <c r="I158" s="1058"/>
      <c r="J158" s="1058"/>
      <c r="K158" s="1058"/>
      <c r="L158" s="1058"/>
      <c r="M158" s="1058"/>
      <c r="N158" s="1058"/>
      <c r="O158" s="1058"/>
      <c r="P158" s="1058"/>
      <c r="Q158" s="1058"/>
      <c r="R158" s="1058"/>
      <c r="S158" s="1058"/>
      <c r="T158" s="1058"/>
      <c r="U158" s="1058"/>
      <c r="V158" s="1058"/>
      <c r="W158" s="1058"/>
      <c r="X158" s="1058"/>
      <c r="Y158" s="1058"/>
      <c r="Z158" s="1058"/>
    </row>
    <row r="159" spans="1:26" ht="15.75" customHeight="1">
      <c r="A159" s="1056"/>
      <c r="B159" s="1059" t="s">
        <v>13745</v>
      </c>
      <c r="C159" s="1057"/>
      <c r="D159" s="1057"/>
      <c r="E159" s="1057"/>
      <c r="F159" s="1057"/>
      <c r="G159" s="1058"/>
      <c r="H159" s="1058"/>
      <c r="I159" s="1058"/>
      <c r="J159" s="1058"/>
      <c r="K159" s="1058"/>
      <c r="L159" s="1058"/>
      <c r="M159" s="1058"/>
      <c r="N159" s="1058"/>
      <c r="O159" s="1058"/>
      <c r="P159" s="1058"/>
      <c r="Q159" s="1058"/>
      <c r="R159" s="1058"/>
      <c r="S159" s="1058"/>
      <c r="T159" s="1058"/>
      <c r="U159" s="1058"/>
      <c r="V159" s="1058"/>
      <c r="W159" s="1058"/>
      <c r="X159" s="1058"/>
      <c r="Y159" s="1058"/>
      <c r="Z159" s="1058"/>
    </row>
    <row r="160" spans="1:26" ht="15.75" customHeight="1">
      <c r="A160" s="1056"/>
      <c r="B160" s="1059" t="s">
        <v>13746</v>
      </c>
      <c r="C160" s="1057" t="s">
        <v>13747</v>
      </c>
      <c r="D160" s="1057" t="s">
        <v>13748</v>
      </c>
      <c r="E160" s="1057" t="s">
        <v>13749</v>
      </c>
      <c r="F160" s="1057" t="s">
        <v>13750</v>
      </c>
      <c r="G160" s="1058" t="s">
        <v>13751</v>
      </c>
      <c r="H160" s="1058"/>
      <c r="I160" s="1058"/>
      <c r="J160" s="1058"/>
      <c r="K160" s="1058"/>
      <c r="L160" s="1058"/>
      <c r="M160" s="1058"/>
      <c r="N160" s="1058"/>
      <c r="O160" s="1058"/>
      <c r="P160" s="1058"/>
      <c r="Q160" s="1058"/>
      <c r="R160" s="1058"/>
      <c r="S160" s="1058"/>
      <c r="T160" s="1058"/>
      <c r="U160" s="1058"/>
      <c r="V160" s="1058"/>
      <c r="W160" s="1058"/>
      <c r="X160" s="1058"/>
      <c r="Y160" s="1058"/>
      <c r="Z160" s="1058"/>
    </row>
    <row r="161" spans="1:26" ht="15.75" customHeight="1">
      <c r="A161" s="1056"/>
      <c r="B161" s="1059" t="s">
        <v>13752</v>
      </c>
      <c r="C161" s="1057" t="s">
        <v>13753</v>
      </c>
      <c r="D161" s="1057"/>
      <c r="E161" s="1057"/>
      <c r="F161" s="1057"/>
      <c r="G161" s="1058"/>
      <c r="H161" s="1058"/>
      <c r="I161" s="1058"/>
      <c r="J161" s="1058"/>
      <c r="K161" s="1058"/>
      <c r="L161" s="1058"/>
      <c r="M161" s="1058"/>
      <c r="N161" s="1058"/>
      <c r="O161" s="1058"/>
      <c r="P161" s="1058"/>
      <c r="Q161" s="1058"/>
      <c r="R161" s="1058"/>
      <c r="S161" s="1058"/>
      <c r="T161" s="1058"/>
      <c r="U161" s="1058"/>
      <c r="V161" s="1058"/>
      <c r="W161" s="1058"/>
      <c r="X161" s="1058"/>
      <c r="Y161" s="1058"/>
      <c r="Z161" s="1058"/>
    </row>
    <row r="162" spans="1:26" ht="15.75" customHeight="1">
      <c r="A162" s="1056"/>
      <c r="B162" s="1059" t="s">
        <v>13754</v>
      </c>
      <c r="C162" s="1057"/>
      <c r="D162" s="1057"/>
      <c r="E162" s="1057"/>
      <c r="F162" s="1057"/>
      <c r="G162" s="1058"/>
      <c r="H162" s="1058"/>
      <c r="I162" s="1058"/>
      <c r="J162" s="1058"/>
      <c r="K162" s="1058"/>
      <c r="L162" s="1058"/>
      <c r="M162" s="1058"/>
      <c r="N162" s="1058"/>
      <c r="O162" s="1058"/>
      <c r="P162" s="1058"/>
      <c r="Q162" s="1058"/>
      <c r="R162" s="1058"/>
      <c r="S162" s="1058"/>
      <c r="T162" s="1058"/>
      <c r="U162" s="1058"/>
      <c r="V162" s="1058"/>
      <c r="W162" s="1058"/>
      <c r="X162" s="1058"/>
      <c r="Y162" s="1058"/>
      <c r="Z162" s="1058"/>
    </row>
    <row r="163" spans="1:26" ht="15.75" customHeight="1">
      <c r="A163" s="1056"/>
      <c r="B163" s="1059" t="s">
        <v>13755</v>
      </c>
      <c r="C163" s="1057" t="s">
        <v>13756</v>
      </c>
      <c r="D163" s="1057" t="s">
        <v>13757</v>
      </c>
      <c r="E163" s="1057"/>
      <c r="F163" s="1057"/>
      <c r="G163" s="1058"/>
      <c r="H163" s="1058"/>
      <c r="I163" s="1058"/>
      <c r="J163" s="1058"/>
      <c r="K163" s="1058"/>
      <c r="L163" s="1058"/>
      <c r="M163" s="1058"/>
      <c r="N163" s="1058"/>
      <c r="O163" s="1058"/>
      <c r="P163" s="1058"/>
      <c r="Q163" s="1058"/>
      <c r="R163" s="1058"/>
      <c r="S163" s="1058"/>
      <c r="T163" s="1058"/>
      <c r="U163" s="1058"/>
      <c r="V163" s="1058"/>
      <c r="W163" s="1058"/>
      <c r="X163" s="1058"/>
      <c r="Y163" s="1058"/>
      <c r="Z163" s="1058"/>
    </row>
    <row r="164" spans="1:26" ht="15.75" customHeight="1">
      <c r="A164" s="1056"/>
      <c r="B164" s="1061" t="s">
        <v>13758</v>
      </c>
      <c r="C164" s="1057" t="s">
        <v>13759</v>
      </c>
      <c r="D164" s="1057"/>
      <c r="E164" s="1057"/>
      <c r="F164" s="1057"/>
      <c r="G164" s="1058"/>
      <c r="H164" s="1058"/>
      <c r="I164" s="1058"/>
      <c r="J164" s="1058"/>
      <c r="K164" s="1058"/>
      <c r="L164" s="1058"/>
      <c r="M164" s="1058"/>
      <c r="N164" s="1058"/>
      <c r="O164" s="1058"/>
      <c r="P164" s="1058"/>
      <c r="Q164" s="1058"/>
      <c r="R164" s="1058"/>
      <c r="S164" s="1058"/>
      <c r="T164" s="1058"/>
      <c r="U164" s="1058"/>
      <c r="V164" s="1058"/>
      <c r="W164" s="1058"/>
      <c r="X164" s="1058"/>
      <c r="Y164" s="1058"/>
      <c r="Z164" s="1058"/>
    </row>
    <row r="165" spans="1:26" ht="15.75" customHeight="1">
      <c r="A165" s="1056"/>
      <c r="B165" s="1059" t="s">
        <v>13760</v>
      </c>
      <c r="C165" s="1057"/>
      <c r="D165" s="1057"/>
      <c r="E165" s="1057"/>
      <c r="F165" s="1057"/>
      <c r="G165" s="1058"/>
      <c r="H165" s="1058"/>
      <c r="I165" s="1058"/>
      <c r="J165" s="1058"/>
      <c r="K165" s="1058"/>
      <c r="L165" s="1058"/>
      <c r="M165" s="1058"/>
      <c r="N165" s="1058"/>
      <c r="O165" s="1058"/>
      <c r="P165" s="1058"/>
      <c r="Q165" s="1058"/>
      <c r="R165" s="1058"/>
      <c r="S165" s="1058"/>
      <c r="T165" s="1058"/>
      <c r="U165" s="1058"/>
      <c r="V165" s="1058"/>
      <c r="W165" s="1058"/>
      <c r="X165" s="1058"/>
      <c r="Y165" s="1058"/>
      <c r="Z165" s="1058"/>
    </row>
    <row r="166" spans="1:26" ht="15.75" customHeight="1">
      <c r="A166" s="1056"/>
      <c r="B166" s="1012" t="s">
        <v>13761</v>
      </c>
      <c r="C166" s="1057" t="s">
        <v>13762</v>
      </c>
      <c r="D166" s="1058" t="s">
        <v>13763</v>
      </c>
      <c r="E166" s="1057"/>
      <c r="F166" s="1057"/>
      <c r="G166" s="1058"/>
      <c r="H166" s="1058"/>
      <c r="I166" s="1058"/>
      <c r="J166" s="1058"/>
      <c r="K166" s="1058" t="s">
        <v>13763</v>
      </c>
      <c r="L166" s="1058"/>
      <c r="M166" s="1058"/>
      <c r="N166" s="1058"/>
      <c r="O166" s="1058"/>
      <c r="P166" s="1058"/>
      <c r="Q166" s="1058"/>
      <c r="R166" s="1058"/>
      <c r="S166" s="1058"/>
      <c r="T166" s="1058"/>
      <c r="U166" s="1058"/>
      <c r="V166" s="1058"/>
      <c r="W166" s="1058"/>
      <c r="X166" s="1058"/>
      <c r="Y166" s="1058"/>
      <c r="Z166" s="1058"/>
    </row>
    <row r="167" spans="1:26" ht="15.75" customHeight="1">
      <c r="A167" s="1062">
        <v>43761</v>
      </c>
      <c r="B167" s="1012" t="s">
        <v>13764</v>
      </c>
      <c r="C167" s="1043" t="s">
        <v>13765</v>
      </c>
      <c r="D167" s="1043"/>
      <c r="E167" s="1043"/>
      <c r="F167" s="1043"/>
      <c r="G167" s="1063"/>
      <c r="H167" s="1063"/>
      <c r="I167" s="1063"/>
      <c r="J167" s="1063"/>
      <c r="K167" s="1063"/>
      <c r="L167" s="1063"/>
      <c r="M167" s="1063"/>
      <c r="N167" s="1063"/>
      <c r="O167" s="1063"/>
      <c r="P167" s="1063"/>
      <c r="Q167" s="1063"/>
      <c r="R167" s="1063"/>
      <c r="S167" s="1063"/>
      <c r="T167" s="1063"/>
      <c r="U167" s="1063"/>
      <c r="V167" s="1063"/>
      <c r="W167" s="1063"/>
      <c r="X167" s="1063"/>
      <c r="Y167" s="1063"/>
      <c r="Z167" s="1063"/>
    </row>
    <row r="168" spans="1:26" ht="15.75" customHeight="1">
      <c r="A168" s="1034"/>
      <c r="B168" s="1064" t="s">
        <v>13766</v>
      </c>
      <c r="C168" s="1034" t="s">
        <v>13767</v>
      </c>
      <c r="D168" s="1034" t="s">
        <v>13768</v>
      </c>
      <c r="E168" s="1034"/>
      <c r="F168" s="1034"/>
      <c r="G168" s="1065"/>
      <c r="H168" s="1065"/>
      <c r="I168" s="1065"/>
      <c r="J168" s="1065"/>
      <c r="K168" s="1065"/>
      <c r="L168" s="1065"/>
      <c r="M168" s="1065"/>
      <c r="N168" s="1065"/>
      <c r="O168" s="1065"/>
      <c r="P168" s="1065"/>
      <c r="Q168" s="1065"/>
      <c r="R168" s="1065"/>
      <c r="S168" s="1065"/>
      <c r="T168" s="1065"/>
      <c r="U168" s="1065"/>
      <c r="V168" s="1065"/>
      <c r="W168" s="1065"/>
      <c r="X168" s="1065"/>
      <c r="Y168" s="1065"/>
      <c r="Z168" s="1065"/>
    </row>
    <row r="169" spans="1:26" ht="15.75" customHeight="1">
      <c r="A169" s="1062">
        <v>43760</v>
      </c>
      <c r="B169" s="1066" t="s">
        <v>13769</v>
      </c>
      <c r="C169" s="1043" t="s">
        <v>13770</v>
      </c>
      <c r="D169" s="1043" t="s">
        <v>13771</v>
      </c>
      <c r="E169" s="1043" t="s">
        <v>13772</v>
      </c>
      <c r="F169" s="1043" t="s">
        <v>13773</v>
      </c>
      <c r="G169" s="1063"/>
      <c r="H169" s="1063"/>
      <c r="I169" s="1063"/>
      <c r="J169" s="1063"/>
      <c r="K169" s="1063"/>
      <c r="L169" s="1063"/>
      <c r="M169" s="1063"/>
      <c r="N169" s="1063"/>
      <c r="O169" s="1063"/>
      <c r="P169" s="1063"/>
      <c r="Q169" s="1063"/>
      <c r="R169" s="1063"/>
      <c r="S169" s="1063"/>
      <c r="T169" s="1063"/>
      <c r="U169" s="1063"/>
      <c r="V169" s="1063"/>
      <c r="W169" s="1063"/>
      <c r="X169" s="1063"/>
      <c r="Y169" s="1063"/>
      <c r="Z169" s="1063"/>
    </row>
    <row r="170" spans="1:26" ht="15.75" customHeight="1">
      <c r="A170" s="1034"/>
      <c r="B170" s="1067" t="s">
        <v>13774</v>
      </c>
      <c r="C170" s="1068"/>
      <c r="D170" s="1068"/>
      <c r="E170" s="1068"/>
      <c r="F170" s="1068"/>
      <c r="G170" s="1065"/>
      <c r="H170" s="1065"/>
      <c r="I170" s="1065"/>
      <c r="J170" s="1065"/>
      <c r="K170" s="1065"/>
      <c r="L170" s="1065"/>
      <c r="M170" s="1065"/>
      <c r="N170" s="1065"/>
      <c r="O170" s="1065"/>
      <c r="P170" s="1065"/>
      <c r="Q170" s="1065"/>
      <c r="R170" s="1065"/>
      <c r="S170" s="1065"/>
      <c r="T170" s="1065"/>
      <c r="U170" s="1065"/>
      <c r="V170" s="1065"/>
      <c r="W170" s="1065"/>
      <c r="X170" s="1065"/>
      <c r="Y170" s="1065"/>
      <c r="Z170" s="1065"/>
    </row>
    <row r="171" spans="1:26" ht="15.75" customHeight="1">
      <c r="A171" s="1028">
        <v>43758</v>
      </c>
      <c r="B171" s="1069" t="s">
        <v>13775</v>
      </c>
      <c r="C171" s="1000" t="s">
        <v>13776</v>
      </c>
      <c r="D171" s="1025" t="s">
        <v>13777</v>
      </c>
      <c r="E171" s="1025" t="s">
        <v>13778</v>
      </c>
      <c r="F171" s="1025"/>
      <c r="G171" s="1025"/>
      <c r="H171" s="1025"/>
      <c r="I171" s="1025"/>
      <c r="J171" s="1025"/>
      <c r="K171" s="1025"/>
      <c r="L171" s="1025"/>
      <c r="M171" s="1025"/>
      <c r="N171" s="1025"/>
      <c r="O171" s="1025"/>
      <c r="P171" s="1025"/>
      <c r="Q171" s="1025"/>
      <c r="R171" s="1025"/>
      <c r="S171" s="1025"/>
      <c r="T171" s="1025"/>
      <c r="U171" s="1025"/>
      <c r="V171" s="1025"/>
      <c r="W171" s="1025"/>
      <c r="X171" s="1025"/>
      <c r="Y171" s="1025"/>
      <c r="Z171" s="1025"/>
    </row>
    <row r="172" spans="1:26" ht="15.75" customHeight="1">
      <c r="A172" s="1020">
        <v>43757</v>
      </c>
      <c r="B172" s="1070" t="s">
        <v>13779</v>
      </c>
      <c r="C172" s="1004" t="s">
        <v>13780</v>
      </c>
      <c r="D172" s="1045" t="s">
        <v>13781</v>
      </c>
      <c r="E172" s="1045" t="s">
        <v>13782</v>
      </c>
      <c r="F172" s="1045"/>
      <c r="G172" s="1045"/>
      <c r="H172" s="1045"/>
      <c r="I172" s="1045"/>
      <c r="J172" s="1045"/>
      <c r="K172" s="1045"/>
      <c r="L172" s="1045"/>
      <c r="M172" s="1045"/>
      <c r="N172" s="1045"/>
      <c r="O172" s="1045"/>
      <c r="P172" s="1045"/>
      <c r="Q172" s="1045"/>
      <c r="R172" s="1045"/>
      <c r="S172" s="1045"/>
      <c r="T172" s="1045"/>
      <c r="U172" s="1045"/>
      <c r="V172" s="1045"/>
      <c r="W172" s="1045"/>
      <c r="X172" s="1045"/>
      <c r="Y172" s="1045"/>
      <c r="Z172" s="1045"/>
    </row>
    <row r="173" spans="1:26" ht="15.75" customHeight="1">
      <c r="A173" s="1028">
        <v>43756</v>
      </c>
      <c r="B173" s="1071" t="s">
        <v>13783</v>
      </c>
      <c r="C173" s="1000" t="s">
        <v>13784</v>
      </c>
      <c r="D173" s="1025" t="s">
        <v>13785</v>
      </c>
      <c r="E173" s="1025" t="s">
        <v>13786</v>
      </c>
      <c r="F173" s="1025"/>
      <c r="G173" s="1025"/>
      <c r="H173" s="1025"/>
      <c r="I173" s="1025"/>
      <c r="J173" s="1025"/>
      <c r="K173" s="1025"/>
      <c r="L173" s="1025"/>
      <c r="M173" s="1025"/>
      <c r="N173" s="1025"/>
      <c r="O173" s="1025"/>
      <c r="P173" s="1025"/>
      <c r="Q173" s="1025"/>
      <c r="R173" s="1025"/>
      <c r="S173" s="1025"/>
      <c r="T173" s="1025"/>
      <c r="U173" s="1025"/>
      <c r="V173" s="1025"/>
      <c r="W173" s="1025"/>
      <c r="X173" s="1025"/>
      <c r="Y173" s="1025"/>
      <c r="Z173" s="1025"/>
    </row>
    <row r="174" spans="1:26" ht="15.75" customHeight="1">
      <c r="A174" s="1020">
        <v>43756</v>
      </c>
      <c r="B174" s="1072" t="s">
        <v>13787</v>
      </c>
      <c r="C174" s="1004"/>
      <c r="D174" s="1045"/>
      <c r="E174" s="1045"/>
      <c r="F174" s="1045"/>
      <c r="G174" s="1045"/>
      <c r="H174" s="1045"/>
      <c r="I174" s="1045"/>
      <c r="J174" s="1045"/>
      <c r="K174" s="1045"/>
      <c r="L174" s="1045"/>
      <c r="M174" s="1045"/>
      <c r="N174" s="1045"/>
      <c r="O174" s="1045"/>
      <c r="P174" s="1045"/>
      <c r="Q174" s="1045"/>
      <c r="R174" s="1045"/>
      <c r="S174" s="1045"/>
      <c r="T174" s="1045"/>
      <c r="U174" s="1045"/>
      <c r="V174" s="1045"/>
      <c r="W174" s="1045"/>
      <c r="X174" s="1045"/>
      <c r="Y174" s="1045"/>
      <c r="Z174" s="1045"/>
    </row>
    <row r="175" spans="1:26" ht="15.75" customHeight="1">
      <c r="A175" s="1028"/>
      <c r="B175" s="1073" t="s">
        <v>13788</v>
      </c>
      <c r="C175" s="1000"/>
      <c r="D175" s="1025"/>
      <c r="E175" s="1025"/>
      <c r="F175" s="1025"/>
      <c r="G175" s="1025"/>
      <c r="H175" s="1025"/>
      <c r="I175" s="1025"/>
      <c r="J175" s="1025"/>
      <c r="K175" s="1025"/>
      <c r="L175" s="1025"/>
      <c r="M175" s="1025"/>
      <c r="N175" s="1025"/>
      <c r="O175" s="1025"/>
      <c r="P175" s="1025"/>
      <c r="Q175" s="1025"/>
      <c r="R175" s="1025"/>
      <c r="S175" s="1025"/>
      <c r="T175" s="1025"/>
      <c r="U175" s="1025"/>
      <c r="V175" s="1025"/>
      <c r="W175" s="1025"/>
      <c r="X175" s="1025"/>
      <c r="Y175" s="1025"/>
      <c r="Z175" s="1025"/>
    </row>
    <row r="176" spans="1:26" ht="15.75" customHeight="1">
      <c r="A176" s="1020"/>
      <c r="B176" s="1074" t="s">
        <v>13789</v>
      </c>
      <c r="C176" s="1004"/>
      <c r="D176" s="1045"/>
      <c r="E176" s="1045"/>
      <c r="F176" s="1045"/>
      <c r="G176" s="1045"/>
      <c r="H176" s="1045"/>
      <c r="I176" s="1045"/>
      <c r="J176" s="1045"/>
      <c r="K176" s="1045"/>
      <c r="L176" s="1045"/>
      <c r="M176" s="1045"/>
      <c r="N176" s="1045"/>
      <c r="O176" s="1045"/>
      <c r="P176" s="1045"/>
      <c r="Q176" s="1045"/>
      <c r="R176" s="1045"/>
      <c r="S176" s="1045"/>
      <c r="T176" s="1045"/>
      <c r="U176" s="1045"/>
      <c r="V176" s="1045"/>
      <c r="W176" s="1045"/>
      <c r="X176" s="1045"/>
      <c r="Y176" s="1045"/>
      <c r="Z176" s="1045"/>
    </row>
    <row r="177" spans="1:26" ht="1.5" customHeight="1">
      <c r="A177" s="1028"/>
      <c r="B177" s="1075"/>
      <c r="C177" s="1000"/>
      <c r="D177" s="1025"/>
      <c r="E177" s="1025"/>
      <c r="F177" s="1025"/>
      <c r="G177" s="1025"/>
      <c r="H177" s="1025"/>
      <c r="I177" s="1025"/>
      <c r="J177" s="1025"/>
      <c r="K177" s="1025"/>
      <c r="L177" s="1025"/>
      <c r="M177" s="1025"/>
      <c r="N177" s="1025"/>
      <c r="O177" s="1025"/>
      <c r="P177" s="1025"/>
      <c r="Q177" s="1025"/>
      <c r="R177" s="1025"/>
      <c r="S177" s="1025"/>
      <c r="T177" s="1025"/>
      <c r="U177" s="1025"/>
      <c r="V177" s="1025"/>
      <c r="W177" s="1025"/>
      <c r="X177" s="1025"/>
      <c r="Y177" s="1025"/>
      <c r="Z177" s="1025"/>
    </row>
    <row r="178" spans="1:26" ht="15.75" customHeight="1">
      <c r="A178" s="1020">
        <v>43756</v>
      </c>
      <c r="B178" s="1074" t="s">
        <v>13790</v>
      </c>
      <c r="C178" s="1004" t="s">
        <v>13791</v>
      </c>
      <c r="D178" s="1045" t="s">
        <v>13792</v>
      </c>
      <c r="E178" s="1045"/>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c r="Z178" s="1045"/>
    </row>
    <row r="179" spans="1:26" ht="15.75" customHeight="1">
      <c r="A179" s="1028">
        <v>43755</v>
      </c>
      <c r="B179" s="1076" t="s">
        <v>13793</v>
      </c>
      <c r="C179" s="1000"/>
      <c r="D179" s="1025"/>
      <c r="E179" s="1025"/>
      <c r="F179" s="1025"/>
      <c r="G179" s="1025"/>
      <c r="H179" s="1025"/>
      <c r="I179" s="1025"/>
      <c r="J179" s="1025"/>
      <c r="K179" s="1025"/>
      <c r="L179" s="1025"/>
      <c r="M179" s="1025"/>
      <c r="N179" s="1025"/>
      <c r="O179" s="1025"/>
      <c r="P179" s="1025"/>
      <c r="Q179" s="1025"/>
      <c r="R179" s="1025"/>
      <c r="S179" s="1025"/>
      <c r="T179" s="1025"/>
      <c r="U179" s="1025"/>
      <c r="V179" s="1025"/>
      <c r="W179" s="1025"/>
      <c r="X179" s="1025"/>
      <c r="Y179" s="1025"/>
      <c r="Z179" s="1025"/>
    </row>
    <row r="180" spans="1:26" ht="15.75" customHeight="1">
      <c r="A180" s="1020">
        <v>43755</v>
      </c>
      <c r="B180" s="1074" t="s">
        <v>13794</v>
      </c>
      <c r="C180" s="1004" t="s">
        <v>13</v>
      </c>
      <c r="D180" s="1045"/>
      <c r="E180" s="1045"/>
      <c r="F180" s="1045"/>
      <c r="G180" s="1045"/>
      <c r="H180" s="1045"/>
      <c r="I180" s="1045"/>
      <c r="J180" s="1045"/>
      <c r="K180" s="1045"/>
      <c r="L180" s="1045"/>
      <c r="M180" s="1045"/>
      <c r="N180" s="1045"/>
      <c r="O180" s="1045"/>
      <c r="P180" s="1045"/>
      <c r="Q180" s="1045"/>
      <c r="R180" s="1045"/>
      <c r="S180" s="1045"/>
      <c r="T180" s="1045"/>
      <c r="U180" s="1045"/>
      <c r="V180" s="1045"/>
      <c r="W180" s="1045"/>
      <c r="X180" s="1045"/>
      <c r="Y180" s="1045"/>
      <c r="Z180" s="1045"/>
    </row>
    <row r="181" spans="1:26" ht="15.75" customHeight="1">
      <c r="A181" s="1028">
        <v>43755</v>
      </c>
      <c r="B181" s="1075" t="s">
        <v>13795</v>
      </c>
      <c r="C181" s="1000" t="s">
        <v>13796</v>
      </c>
      <c r="D181" s="1077" t="s">
        <v>13797</v>
      </c>
      <c r="E181" s="1025" t="s">
        <v>13798</v>
      </c>
      <c r="F181" s="1077" t="s">
        <v>13799</v>
      </c>
      <c r="G181" s="1025" t="s">
        <v>862</v>
      </c>
      <c r="H181" s="1025"/>
      <c r="I181" s="1025"/>
      <c r="J181" s="1025"/>
      <c r="K181" s="1025"/>
      <c r="L181" s="1025"/>
      <c r="M181" s="1025"/>
      <c r="N181" s="1025"/>
      <c r="O181" s="1025"/>
      <c r="P181" s="1025"/>
      <c r="Q181" s="1025"/>
      <c r="R181" s="1025"/>
      <c r="S181" s="1025"/>
      <c r="T181" s="1025"/>
      <c r="U181" s="1025"/>
      <c r="V181" s="1025"/>
      <c r="W181" s="1025"/>
      <c r="X181" s="1025"/>
      <c r="Y181" s="1025"/>
      <c r="Z181" s="1025"/>
    </row>
    <row r="182" spans="1:26" ht="15.75" customHeight="1">
      <c r="A182" s="1020">
        <v>43755</v>
      </c>
      <c r="B182" s="1074" t="s">
        <v>13800</v>
      </c>
      <c r="C182" s="1004" t="s">
        <v>13801</v>
      </c>
      <c r="D182" s="1045" t="s">
        <v>13802</v>
      </c>
      <c r="E182" s="1045"/>
      <c r="F182" s="1045"/>
      <c r="G182" s="1045"/>
      <c r="H182" s="1045"/>
      <c r="I182" s="1045"/>
      <c r="J182" s="1045"/>
      <c r="K182" s="1045"/>
      <c r="L182" s="1045"/>
      <c r="M182" s="1045"/>
      <c r="N182" s="1045"/>
      <c r="O182" s="1045"/>
      <c r="P182" s="1045"/>
      <c r="Q182" s="1045"/>
      <c r="R182" s="1045"/>
      <c r="S182" s="1045"/>
      <c r="T182" s="1045"/>
      <c r="U182" s="1045"/>
      <c r="V182" s="1045"/>
      <c r="W182" s="1045"/>
      <c r="X182" s="1045"/>
      <c r="Y182" s="1045"/>
      <c r="Z182" s="1045"/>
    </row>
    <row r="183" spans="1:26" ht="15.75" customHeight="1">
      <c r="A183" s="1000">
        <v>1017</v>
      </c>
      <c r="B183" s="1076" t="s">
        <v>13803</v>
      </c>
      <c r="C183" s="1000" t="s">
        <v>13804</v>
      </c>
      <c r="D183" s="1025" t="s">
        <v>13805</v>
      </c>
      <c r="E183" s="1025"/>
      <c r="F183" s="1025"/>
      <c r="G183" s="1025"/>
      <c r="H183" s="1025"/>
      <c r="I183" s="1025"/>
      <c r="J183" s="1025"/>
      <c r="K183" s="1025"/>
      <c r="L183" s="1025"/>
      <c r="M183" s="1025"/>
      <c r="N183" s="1025"/>
      <c r="O183" s="1025"/>
      <c r="P183" s="1025"/>
      <c r="Q183" s="1025"/>
      <c r="R183" s="1025"/>
      <c r="S183" s="1025"/>
      <c r="T183" s="1025"/>
      <c r="U183" s="1025"/>
      <c r="V183" s="1025"/>
      <c r="W183" s="1025"/>
      <c r="X183" s="1025"/>
      <c r="Y183" s="1025"/>
      <c r="Z183" s="1025"/>
    </row>
    <row r="184" spans="1:26" ht="15.75" customHeight="1">
      <c r="A184" s="1020">
        <v>43755</v>
      </c>
      <c r="B184" s="1074" t="s">
        <v>13806</v>
      </c>
      <c r="C184" s="1004" t="s">
        <v>13807</v>
      </c>
      <c r="D184" s="1045" t="s">
        <v>13808</v>
      </c>
      <c r="E184" s="1045" t="s">
        <v>13809</v>
      </c>
      <c r="F184" s="1045" t="s">
        <v>13810</v>
      </c>
      <c r="G184" s="1045" t="s">
        <v>13811</v>
      </c>
      <c r="H184" s="1045"/>
      <c r="I184" s="1045"/>
      <c r="J184" s="1045"/>
      <c r="K184" s="1045"/>
      <c r="L184" s="1045"/>
      <c r="M184" s="1045"/>
      <c r="N184" s="1045"/>
      <c r="O184" s="1045"/>
      <c r="P184" s="1045"/>
      <c r="Q184" s="1045"/>
      <c r="R184" s="1045"/>
      <c r="S184" s="1045"/>
      <c r="T184" s="1045"/>
      <c r="U184" s="1045"/>
      <c r="V184" s="1045"/>
      <c r="W184" s="1045"/>
      <c r="X184" s="1045"/>
      <c r="Y184" s="1045"/>
      <c r="Z184" s="1045"/>
    </row>
    <row r="185" spans="1:26" ht="15.75" customHeight="1">
      <c r="A185" s="1028">
        <v>43754</v>
      </c>
      <c r="B185" s="1075"/>
      <c r="C185" s="1000" t="s">
        <v>13812</v>
      </c>
      <c r="D185" s="1025" t="s">
        <v>13813</v>
      </c>
      <c r="E185" s="1025" t="s">
        <v>13814</v>
      </c>
      <c r="F185" s="1025"/>
      <c r="G185" s="1025"/>
      <c r="H185" s="1025"/>
      <c r="I185" s="1025"/>
      <c r="J185" s="1025"/>
      <c r="K185" s="1025"/>
      <c r="L185" s="1025"/>
      <c r="M185" s="1025"/>
      <c r="N185" s="1025"/>
      <c r="O185" s="1025"/>
      <c r="P185" s="1025"/>
      <c r="Q185" s="1025"/>
      <c r="R185" s="1025"/>
      <c r="S185" s="1025"/>
      <c r="T185" s="1025"/>
      <c r="U185" s="1025"/>
      <c r="V185" s="1025"/>
      <c r="W185" s="1025"/>
      <c r="X185" s="1025"/>
      <c r="Y185" s="1025"/>
      <c r="Z185" s="1025"/>
    </row>
    <row r="186" spans="1:26" ht="15.75" customHeight="1">
      <c r="A186" s="1020">
        <v>43753</v>
      </c>
      <c r="B186" s="1074" t="s">
        <v>13815</v>
      </c>
      <c r="C186" s="1004" t="s">
        <v>13816</v>
      </c>
      <c r="D186" s="1045" t="s">
        <v>13817</v>
      </c>
      <c r="E186" s="1045"/>
      <c r="F186" s="1045"/>
      <c r="G186" s="1045"/>
      <c r="H186" s="1045"/>
      <c r="I186" s="1045"/>
      <c r="J186" s="1045"/>
      <c r="K186" s="1045"/>
      <c r="L186" s="1045"/>
      <c r="M186" s="1045"/>
      <c r="N186" s="1045"/>
      <c r="O186" s="1045"/>
      <c r="P186" s="1045"/>
      <c r="Q186" s="1045"/>
      <c r="R186" s="1045"/>
      <c r="S186" s="1045"/>
      <c r="T186" s="1045"/>
      <c r="U186" s="1045"/>
      <c r="V186" s="1045"/>
      <c r="W186" s="1045"/>
      <c r="X186" s="1045"/>
      <c r="Y186" s="1045"/>
      <c r="Z186" s="1045"/>
    </row>
    <row r="187" spans="1:26" ht="15.75" customHeight="1">
      <c r="A187" s="1028"/>
      <c r="B187" s="1073" t="s">
        <v>13818</v>
      </c>
      <c r="C187" s="1000" t="s">
        <v>13819</v>
      </c>
      <c r="D187" s="1025" t="s">
        <v>13820</v>
      </c>
      <c r="E187" s="1025" t="s">
        <v>13821</v>
      </c>
      <c r="F187" s="1025" t="s">
        <v>13822</v>
      </c>
      <c r="G187" s="1025"/>
      <c r="H187" s="1025"/>
      <c r="I187" s="1025"/>
      <c r="J187" s="1025"/>
      <c r="K187" s="1025"/>
      <c r="L187" s="1025"/>
      <c r="M187" s="1025"/>
      <c r="N187" s="1025"/>
      <c r="O187" s="1025"/>
      <c r="P187" s="1025"/>
      <c r="Q187" s="1025"/>
      <c r="R187" s="1025"/>
      <c r="S187" s="1025"/>
      <c r="T187" s="1025"/>
      <c r="U187" s="1025"/>
      <c r="V187" s="1025"/>
      <c r="W187" s="1025"/>
      <c r="X187" s="1025"/>
      <c r="Y187" s="1025"/>
      <c r="Z187" s="1025"/>
    </row>
    <row r="188" spans="1:26" ht="15.75" customHeight="1">
      <c r="A188" s="1020"/>
      <c r="B188" s="1074" t="s">
        <v>13823</v>
      </c>
      <c r="C188" s="1004" t="s">
        <v>13824</v>
      </c>
      <c r="D188" s="1045"/>
      <c r="E188" s="1045"/>
      <c r="F188" s="1045"/>
      <c r="G188" s="1045"/>
      <c r="H188" s="1045"/>
      <c r="I188" s="1045"/>
      <c r="J188" s="1045"/>
      <c r="K188" s="1045"/>
      <c r="L188" s="1045"/>
      <c r="M188" s="1045"/>
      <c r="N188" s="1045"/>
      <c r="O188" s="1045"/>
      <c r="P188" s="1045"/>
      <c r="Q188" s="1045"/>
      <c r="R188" s="1045"/>
      <c r="S188" s="1045"/>
      <c r="T188" s="1045"/>
      <c r="U188" s="1045"/>
      <c r="V188" s="1045"/>
      <c r="W188" s="1045"/>
      <c r="X188" s="1045"/>
      <c r="Y188" s="1045"/>
      <c r="Z188" s="1045"/>
    </row>
    <row r="189" spans="1:26" ht="15.75" customHeight="1">
      <c r="A189" s="1028"/>
      <c r="B189" s="1073" t="s">
        <v>13825</v>
      </c>
      <c r="C189" s="1000" t="s">
        <v>13826</v>
      </c>
      <c r="D189" s="1025" t="s">
        <v>13827</v>
      </c>
      <c r="E189" s="1025" t="s">
        <v>13828</v>
      </c>
      <c r="F189" s="1025" t="s">
        <v>13829</v>
      </c>
      <c r="G189" s="1025"/>
      <c r="H189" s="1025"/>
      <c r="I189" s="1025"/>
      <c r="J189" s="1025"/>
      <c r="K189" s="1025"/>
      <c r="L189" s="1025"/>
      <c r="M189" s="1025"/>
      <c r="N189" s="1025"/>
      <c r="O189" s="1025"/>
      <c r="P189" s="1025"/>
      <c r="Q189" s="1025"/>
      <c r="R189" s="1025"/>
      <c r="S189" s="1025"/>
      <c r="T189" s="1025"/>
      <c r="U189" s="1025"/>
      <c r="V189" s="1025"/>
      <c r="W189" s="1025"/>
      <c r="X189" s="1025"/>
      <c r="Y189" s="1025"/>
      <c r="Z189" s="1025"/>
    </row>
    <row r="190" spans="1:26" ht="15.75" customHeight="1">
      <c r="A190" s="1020">
        <v>43751</v>
      </c>
      <c r="B190" s="1074" t="s">
        <v>13830</v>
      </c>
      <c r="C190" s="1004" t="s">
        <v>13831</v>
      </c>
      <c r="D190" s="1045" t="s">
        <v>13832</v>
      </c>
      <c r="E190" s="1045"/>
      <c r="F190" s="1045"/>
      <c r="G190" s="1045"/>
      <c r="H190" s="1045"/>
      <c r="I190" s="1045"/>
      <c r="J190" s="1045"/>
      <c r="K190" s="1045"/>
      <c r="L190" s="1045"/>
      <c r="M190" s="1045"/>
      <c r="N190" s="1045"/>
      <c r="O190" s="1045"/>
      <c r="P190" s="1045"/>
      <c r="Q190" s="1045"/>
      <c r="R190" s="1045"/>
      <c r="S190" s="1045"/>
      <c r="T190" s="1045"/>
      <c r="U190" s="1045"/>
      <c r="V190" s="1045"/>
      <c r="W190" s="1045"/>
      <c r="X190" s="1045"/>
      <c r="Y190" s="1045"/>
      <c r="Z190" s="1045"/>
    </row>
    <row r="191" spans="1:26" ht="15.75" customHeight="1">
      <c r="A191" s="1000">
        <v>0</v>
      </c>
      <c r="B191" s="1078" t="s">
        <v>13833</v>
      </c>
      <c r="C191" s="1000" t="s">
        <v>13834</v>
      </c>
      <c r="D191" s="1025" t="s">
        <v>13835</v>
      </c>
      <c r="E191" s="1025" t="s">
        <v>13836</v>
      </c>
      <c r="F191" s="1025" t="s">
        <v>13837</v>
      </c>
      <c r="G191" s="1025" t="s">
        <v>13838</v>
      </c>
      <c r="H191" s="1025"/>
      <c r="I191" s="1025"/>
      <c r="J191" s="1025"/>
      <c r="K191" s="1025"/>
      <c r="L191" s="1025"/>
      <c r="M191" s="1025"/>
      <c r="N191" s="1025"/>
      <c r="O191" s="1025"/>
      <c r="P191" s="1025"/>
      <c r="Q191" s="1025"/>
      <c r="R191" s="1025"/>
      <c r="S191" s="1025"/>
      <c r="T191" s="1025"/>
      <c r="U191" s="1025"/>
      <c r="V191" s="1025"/>
      <c r="W191" s="1025"/>
      <c r="X191" s="1025"/>
      <c r="Y191" s="1025"/>
      <c r="Z191" s="1025"/>
    </row>
    <row r="192" spans="1:26" ht="15.75" customHeight="1">
      <c r="A192" s="1020"/>
      <c r="B192" s="1079" t="s">
        <v>13839</v>
      </c>
      <c r="C192" s="1004" t="s">
        <v>13840</v>
      </c>
      <c r="D192" s="1045" t="s">
        <v>13841</v>
      </c>
      <c r="E192" s="1045" t="s">
        <v>13842</v>
      </c>
      <c r="F192" s="1045" t="s">
        <v>13843</v>
      </c>
      <c r="G192" s="1045"/>
      <c r="H192" s="1045"/>
      <c r="I192" s="1045"/>
      <c r="J192" s="1045"/>
      <c r="K192" s="1045"/>
      <c r="L192" s="1045"/>
      <c r="M192" s="1045"/>
      <c r="N192" s="1045"/>
      <c r="O192" s="1045"/>
      <c r="P192" s="1045"/>
      <c r="Q192" s="1045"/>
      <c r="R192" s="1045"/>
      <c r="S192" s="1045"/>
      <c r="T192" s="1045"/>
      <c r="U192" s="1045"/>
      <c r="V192" s="1045"/>
      <c r="W192" s="1045"/>
      <c r="X192" s="1045"/>
      <c r="Y192" s="1045"/>
      <c r="Z192" s="1045"/>
    </row>
    <row r="193" spans="1:26" ht="15.75" customHeight="1">
      <c r="A193" s="1028"/>
      <c r="B193" s="1073" t="s">
        <v>13844</v>
      </c>
      <c r="C193" s="1000" t="s">
        <v>13845</v>
      </c>
      <c r="D193" s="1025" t="s">
        <v>13846</v>
      </c>
      <c r="E193" s="1025" t="s">
        <v>13847</v>
      </c>
      <c r="F193" s="1025" t="s">
        <v>13848</v>
      </c>
      <c r="G193" s="1025" t="s">
        <v>13849</v>
      </c>
      <c r="H193" s="1025"/>
      <c r="I193" s="1025"/>
      <c r="J193" s="1025"/>
      <c r="K193" s="1025"/>
      <c r="L193" s="1025"/>
      <c r="M193" s="1025"/>
      <c r="N193" s="1025"/>
      <c r="O193" s="1025"/>
      <c r="P193" s="1025"/>
      <c r="Q193" s="1025"/>
      <c r="R193" s="1025"/>
      <c r="S193" s="1025"/>
      <c r="T193" s="1025"/>
      <c r="U193" s="1025"/>
      <c r="V193" s="1025"/>
      <c r="W193" s="1025"/>
      <c r="X193" s="1025"/>
      <c r="Y193" s="1025"/>
      <c r="Z193" s="1025"/>
    </row>
    <row r="194" spans="1:26" ht="15.75" customHeight="1">
      <c r="A194" s="1080">
        <v>43748</v>
      </c>
      <c r="B194" s="1081" t="s">
        <v>13850</v>
      </c>
      <c r="C194" s="1004" t="s">
        <v>13851</v>
      </c>
      <c r="D194" s="1045" t="s">
        <v>13852</v>
      </c>
      <c r="E194" s="1045" t="s">
        <v>13853</v>
      </c>
      <c r="F194" s="1045" t="s">
        <v>13854</v>
      </c>
      <c r="G194" s="1045" t="s">
        <v>13855</v>
      </c>
      <c r="H194" s="1045" t="s">
        <v>13856</v>
      </c>
      <c r="I194" s="1045" t="s">
        <v>13857</v>
      </c>
      <c r="J194" s="1045"/>
      <c r="K194" s="1045"/>
      <c r="L194" s="1045"/>
      <c r="M194" s="1045"/>
      <c r="N194" s="1045"/>
      <c r="O194" s="1045"/>
      <c r="P194" s="1045"/>
      <c r="Q194" s="1045"/>
      <c r="R194" s="1045"/>
      <c r="S194" s="1045"/>
      <c r="T194" s="1045"/>
      <c r="U194" s="1045"/>
      <c r="V194" s="1045"/>
      <c r="W194" s="1045"/>
      <c r="X194" s="1045"/>
      <c r="Y194" s="1045"/>
      <c r="Z194" s="1045"/>
    </row>
    <row r="195" spans="1:26" ht="15.75" customHeight="1">
      <c r="A195" s="1028"/>
      <c r="B195" s="1073" t="s">
        <v>13858</v>
      </c>
      <c r="C195" s="1000" t="s">
        <v>13859</v>
      </c>
      <c r="D195" s="1025" t="s">
        <v>13860</v>
      </c>
      <c r="E195" s="1025" t="s">
        <v>13861</v>
      </c>
      <c r="F195" s="1025"/>
      <c r="G195" s="1025"/>
      <c r="H195" s="1025"/>
      <c r="I195" s="1025"/>
      <c r="J195" s="1025"/>
      <c r="K195" s="1025"/>
      <c r="L195" s="1025"/>
      <c r="M195" s="1025"/>
      <c r="N195" s="1025"/>
      <c r="O195" s="1025"/>
      <c r="P195" s="1025"/>
      <c r="Q195" s="1025"/>
      <c r="R195" s="1025"/>
      <c r="S195" s="1025"/>
      <c r="T195" s="1025"/>
      <c r="U195" s="1025"/>
      <c r="V195" s="1025"/>
      <c r="W195" s="1025"/>
      <c r="X195" s="1025"/>
      <c r="Y195" s="1025"/>
      <c r="Z195" s="1025"/>
    </row>
    <row r="196" spans="1:26" ht="15.75" customHeight="1">
      <c r="A196" s="1020">
        <v>43748</v>
      </c>
      <c r="B196" s="1074" t="s">
        <v>13862</v>
      </c>
      <c r="C196" s="1004" t="s">
        <v>13863</v>
      </c>
      <c r="D196" s="1045" t="s">
        <v>13864</v>
      </c>
      <c r="E196" s="1045" t="s">
        <v>13865</v>
      </c>
      <c r="F196" s="1045" t="s">
        <v>13866</v>
      </c>
      <c r="G196" s="1045"/>
      <c r="H196" s="1045"/>
      <c r="I196" s="1045"/>
      <c r="J196" s="1045"/>
      <c r="K196" s="1045"/>
      <c r="L196" s="1045"/>
      <c r="M196" s="1045"/>
      <c r="N196" s="1045"/>
      <c r="O196" s="1045"/>
      <c r="P196" s="1045"/>
      <c r="Q196" s="1045"/>
      <c r="R196" s="1045"/>
      <c r="S196" s="1045"/>
      <c r="T196" s="1045"/>
      <c r="U196" s="1045"/>
      <c r="V196" s="1045"/>
      <c r="W196" s="1045"/>
      <c r="X196" s="1045"/>
      <c r="Y196" s="1045"/>
      <c r="Z196" s="1045"/>
    </row>
    <row r="197" spans="1:26" ht="15.75" customHeight="1">
      <c r="A197" s="1028">
        <v>43748</v>
      </c>
      <c r="B197" s="1073" t="s">
        <v>13867</v>
      </c>
      <c r="C197" s="1000" t="s">
        <v>13868</v>
      </c>
      <c r="D197" s="1025" t="s">
        <v>13869</v>
      </c>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row>
    <row r="198" spans="1:26" ht="15.75" customHeight="1">
      <c r="A198" s="1020"/>
      <c r="B198" s="1074" t="s">
        <v>13870</v>
      </c>
      <c r="C198" s="1004" t="s">
        <v>13871</v>
      </c>
      <c r="D198" s="1082" t="s">
        <v>13872</v>
      </c>
      <c r="E198" s="1045"/>
      <c r="F198" s="1045"/>
      <c r="G198" s="1045"/>
      <c r="H198" s="1045"/>
      <c r="I198" s="1045"/>
      <c r="J198" s="1045"/>
      <c r="K198" s="1045"/>
      <c r="L198" s="1045"/>
      <c r="M198" s="1045"/>
      <c r="N198" s="1045"/>
      <c r="O198" s="1045"/>
      <c r="P198" s="1045"/>
      <c r="Q198" s="1045"/>
      <c r="R198" s="1045"/>
      <c r="S198" s="1045"/>
      <c r="T198" s="1045"/>
      <c r="U198" s="1045"/>
      <c r="V198" s="1045"/>
      <c r="W198" s="1045"/>
      <c r="X198" s="1045"/>
      <c r="Y198" s="1045"/>
      <c r="Z198" s="1045"/>
    </row>
    <row r="199" spans="1:26" ht="15.75" customHeight="1">
      <c r="A199" s="1083">
        <v>43748</v>
      </c>
      <c r="B199" s="1084" t="s">
        <v>13873</v>
      </c>
      <c r="C199" s="1000" t="s">
        <v>13874</v>
      </c>
      <c r="D199" s="1025" t="s">
        <v>13875</v>
      </c>
      <c r="E199" s="1025"/>
      <c r="F199" s="1025"/>
      <c r="G199" s="1025"/>
      <c r="H199" s="1025"/>
      <c r="I199" s="1025"/>
      <c r="J199" s="1025"/>
      <c r="K199" s="1025"/>
      <c r="L199" s="1025"/>
      <c r="M199" s="1025"/>
      <c r="N199" s="1025"/>
      <c r="O199" s="1025"/>
      <c r="P199" s="1025"/>
      <c r="Q199" s="1025"/>
      <c r="R199" s="1025"/>
      <c r="S199" s="1025"/>
      <c r="T199" s="1025"/>
      <c r="U199" s="1025"/>
      <c r="V199" s="1025"/>
      <c r="W199" s="1025"/>
      <c r="X199" s="1025"/>
      <c r="Y199" s="1025"/>
      <c r="Z199" s="1025"/>
    </row>
    <row r="200" spans="1:26" ht="15.75" customHeight="1">
      <c r="A200" s="1020">
        <v>43747</v>
      </c>
      <c r="B200" s="1074" t="s">
        <v>13876</v>
      </c>
      <c r="C200" s="1004" t="s">
        <v>13877</v>
      </c>
      <c r="D200" s="1045"/>
      <c r="E200" s="1045"/>
      <c r="F200" s="1045"/>
      <c r="G200" s="1045"/>
      <c r="H200" s="1045"/>
      <c r="I200" s="1045"/>
      <c r="J200" s="1045"/>
      <c r="K200" s="1045"/>
      <c r="L200" s="1045"/>
      <c r="M200" s="1045"/>
      <c r="N200" s="1045"/>
      <c r="O200" s="1045"/>
      <c r="P200" s="1045"/>
      <c r="Q200" s="1045"/>
      <c r="R200" s="1045"/>
      <c r="S200" s="1045"/>
      <c r="T200" s="1045"/>
      <c r="U200" s="1045"/>
      <c r="V200" s="1045"/>
      <c r="W200" s="1045"/>
      <c r="X200" s="1045"/>
      <c r="Y200" s="1045"/>
      <c r="Z200" s="1045"/>
    </row>
    <row r="201" spans="1:26" ht="15.75" customHeight="1">
      <c r="A201" s="1028">
        <v>43747</v>
      </c>
      <c r="B201" s="1075" t="s">
        <v>13878</v>
      </c>
      <c r="C201" s="1000" t="s">
        <v>13879</v>
      </c>
      <c r="D201" s="1025" t="s">
        <v>13880</v>
      </c>
      <c r="E201" s="1025"/>
      <c r="F201" s="1025"/>
      <c r="G201" s="1025"/>
      <c r="H201" s="1025"/>
      <c r="I201" s="1025"/>
      <c r="J201" s="1025"/>
      <c r="K201" s="1025"/>
      <c r="L201" s="1025"/>
      <c r="M201" s="1025"/>
      <c r="N201" s="1025"/>
      <c r="O201" s="1025"/>
      <c r="P201" s="1025"/>
      <c r="Q201" s="1025"/>
      <c r="R201" s="1025"/>
      <c r="S201" s="1025"/>
      <c r="T201" s="1025"/>
      <c r="U201" s="1025"/>
      <c r="V201" s="1025"/>
      <c r="W201" s="1025"/>
      <c r="X201" s="1025"/>
      <c r="Y201" s="1025"/>
      <c r="Z201" s="1025"/>
    </row>
    <row r="202" spans="1:26" ht="15.75" customHeight="1">
      <c r="A202" s="1020">
        <v>43747</v>
      </c>
      <c r="B202" s="1019" t="s">
        <v>13881</v>
      </c>
      <c r="C202" s="1004" t="s">
        <v>13882</v>
      </c>
      <c r="D202" s="1045" t="s">
        <v>13883</v>
      </c>
      <c r="E202" s="1045" t="s">
        <v>13884</v>
      </c>
      <c r="F202" s="1045" t="s">
        <v>13885</v>
      </c>
      <c r="G202" s="1045" t="s">
        <v>13886</v>
      </c>
      <c r="H202" s="1045" t="s">
        <v>13887</v>
      </c>
      <c r="I202" s="1045"/>
      <c r="J202" s="1045"/>
      <c r="K202" s="1045"/>
      <c r="L202" s="1045"/>
      <c r="M202" s="1045"/>
      <c r="N202" s="1045"/>
      <c r="O202" s="1045"/>
      <c r="P202" s="1045"/>
      <c r="Q202" s="1045"/>
      <c r="R202" s="1045"/>
      <c r="S202" s="1045"/>
      <c r="T202" s="1045"/>
      <c r="U202" s="1045"/>
      <c r="V202" s="1045"/>
      <c r="W202" s="1045"/>
      <c r="X202" s="1045"/>
      <c r="Y202" s="1045"/>
      <c r="Z202" s="1045"/>
    </row>
    <row r="203" spans="1:26" ht="15.75" customHeight="1">
      <c r="A203" s="1028">
        <v>43747</v>
      </c>
      <c r="B203" s="1009" t="s">
        <v>13888</v>
      </c>
      <c r="C203" s="1000" t="s">
        <v>13889</v>
      </c>
      <c r="D203" s="1025" t="s">
        <v>13890</v>
      </c>
      <c r="E203" s="1025"/>
      <c r="F203" s="1025"/>
      <c r="G203" s="1025"/>
      <c r="H203" s="1025"/>
      <c r="I203" s="1025"/>
      <c r="J203" s="1025"/>
      <c r="K203" s="1025"/>
      <c r="L203" s="1025"/>
      <c r="M203" s="1025"/>
      <c r="N203" s="1025"/>
      <c r="O203" s="1025"/>
      <c r="P203" s="1025"/>
      <c r="Q203" s="1025"/>
      <c r="R203" s="1025"/>
      <c r="S203" s="1025"/>
      <c r="T203" s="1025"/>
      <c r="U203" s="1025"/>
      <c r="V203" s="1025"/>
      <c r="W203" s="1025"/>
      <c r="X203" s="1025"/>
      <c r="Y203" s="1025"/>
      <c r="Z203" s="1025"/>
    </row>
    <row r="204" spans="1:26" ht="126.75" customHeight="1">
      <c r="A204" s="1020">
        <v>43747</v>
      </c>
      <c r="B204" s="1019" t="s">
        <v>13891</v>
      </c>
      <c r="C204" s="1004" t="s">
        <v>13892</v>
      </c>
      <c r="D204" s="1045" t="s">
        <v>13893</v>
      </c>
      <c r="E204" s="1045" t="s">
        <v>13894</v>
      </c>
      <c r="F204" s="1045" t="s">
        <v>13895</v>
      </c>
      <c r="G204" s="1045" t="s">
        <v>13896</v>
      </c>
      <c r="H204" s="1045">
        <v>0</v>
      </c>
      <c r="I204" s="1045"/>
      <c r="J204" s="1045" t="s">
        <v>13897</v>
      </c>
      <c r="K204" s="1045" t="s">
        <v>13898</v>
      </c>
      <c r="L204" s="1045" t="s">
        <v>13899</v>
      </c>
      <c r="M204" s="1045" t="s">
        <v>13900</v>
      </c>
      <c r="N204" s="1045" t="s">
        <v>13901</v>
      </c>
      <c r="O204" s="1045" t="s">
        <v>13902</v>
      </c>
      <c r="P204" s="1045" t="s">
        <v>13903</v>
      </c>
      <c r="Q204" s="1045" t="s">
        <v>13904</v>
      </c>
      <c r="R204" s="1045" t="s">
        <v>13905</v>
      </c>
      <c r="S204" s="1045" t="s">
        <v>13906</v>
      </c>
      <c r="T204" s="1045" t="s">
        <v>13907</v>
      </c>
      <c r="U204" s="1045" t="s">
        <v>13908</v>
      </c>
      <c r="V204" s="1045"/>
      <c r="W204" s="1045"/>
      <c r="X204" s="1045"/>
      <c r="Y204" s="1045"/>
      <c r="Z204" s="1045"/>
    </row>
    <row r="205" spans="1:26" ht="15.75" customHeight="1">
      <c r="A205" s="1085"/>
      <c r="B205" s="1086"/>
      <c r="C205" s="1000"/>
      <c r="D205" s="1025"/>
      <c r="E205" s="1025"/>
      <c r="F205" s="1025"/>
      <c r="G205" s="1025"/>
      <c r="H205" s="1025"/>
      <c r="I205" s="1025"/>
      <c r="J205" s="1025"/>
      <c r="K205" s="1025"/>
      <c r="L205" s="1025"/>
      <c r="M205" s="1025"/>
      <c r="N205" s="1025"/>
      <c r="O205" s="1025"/>
      <c r="P205" s="1025"/>
      <c r="Q205" s="1025"/>
      <c r="R205" s="1025"/>
      <c r="S205" s="1025"/>
      <c r="T205" s="1025"/>
      <c r="U205" s="1025"/>
      <c r="V205" s="1025"/>
      <c r="W205" s="1025"/>
      <c r="X205" s="1025"/>
      <c r="Y205" s="1025"/>
      <c r="Z205" s="1025"/>
    </row>
    <row r="206" spans="1:26" ht="15.75" customHeight="1">
      <c r="A206" s="1031"/>
      <c r="B206" s="1087"/>
      <c r="C206" s="982"/>
      <c r="D206" s="988"/>
      <c r="E206" s="988"/>
      <c r="F206" s="988"/>
      <c r="G206" s="988"/>
      <c r="H206" s="988"/>
      <c r="I206" s="988"/>
      <c r="J206" s="988"/>
      <c r="K206" s="988"/>
      <c r="L206" s="988"/>
      <c r="M206" s="988"/>
      <c r="N206" s="988"/>
      <c r="O206" s="988"/>
      <c r="P206" s="988"/>
      <c r="Q206" s="988"/>
      <c r="R206" s="988"/>
      <c r="S206" s="988"/>
      <c r="T206" s="988"/>
      <c r="U206" s="988"/>
      <c r="V206" s="988"/>
      <c r="W206" s="988"/>
      <c r="X206" s="988"/>
      <c r="Y206" s="988"/>
      <c r="Z206" s="988"/>
    </row>
    <row r="207" spans="1:26" ht="15.75" customHeight="1">
      <c r="A207" s="97"/>
      <c r="B207" s="628"/>
      <c r="C207" s="535"/>
      <c r="D207" s="272"/>
      <c r="E207" s="272"/>
      <c r="F207" s="272"/>
      <c r="G207" s="272"/>
      <c r="H207" s="272"/>
      <c r="I207" s="272"/>
      <c r="J207" s="272"/>
      <c r="K207" s="272"/>
      <c r="L207" s="272"/>
      <c r="M207" s="272"/>
      <c r="N207" s="272"/>
      <c r="O207" s="272"/>
      <c r="P207" s="272"/>
      <c r="Q207" s="272"/>
      <c r="R207" s="272"/>
      <c r="S207" s="272"/>
      <c r="T207" s="272"/>
      <c r="U207" s="272"/>
      <c r="V207" s="272"/>
      <c r="W207" s="272" t="s">
        <v>13909</v>
      </c>
      <c r="X207" s="272"/>
      <c r="Y207" s="272"/>
      <c r="Z207" s="272"/>
    </row>
    <row r="208" spans="1:26" ht="15.75" customHeight="1">
      <c r="A208" s="982"/>
      <c r="B208" s="982"/>
      <c r="C208" s="982"/>
      <c r="D208" s="988"/>
      <c r="E208" s="988"/>
      <c r="F208" s="988"/>
      <c r="G208" s="988"/>
      <c r="H208" s="988"/>
      <c r="I208" s="988"/>
      <c r="J208" s="988"/>
      <c r="K208" s="988"/>
      <c r="L208" s="988"/>
      <c r="M208" s="988"/>
      <c r="N208" s="988"/>
      <c r="O208" s="988"/>
      <c r="P208" s="988"/>
      <c r="Q208" s="988"/>
      <c r="R208" s="988"/>
      <c r="S208" s="988"/>
      <c r="T208" s="988"/>
      <c r="U208" s="988"/>
      <c r="V208" s="988"/>
      <c r="W208" s="988"/>
      <c r="X208" s="988"/>
      <c r="Y208" s="988"/>
      <c r="Z208" s="988"/>
    </row>
    <row r="209" spans="1:26" ht="15.75" customHeight="1">
      <c r="A209" s="535"/>
      <c r="B209" s="535"/>
      <c r="C209" s="535"/>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row>
    <row r="210" spans="1:26" ht="15.75" customHeight="1">
      <c r="A210" s="982"/>
      <c r="B210" s="982"/>
      <c r="C210" s="982"/>
      <c r="D210" s="988"/>
      <c r="E210" s="988"/>
      <c r="F210" s="988"/>
      <c r="G210" s="988"/>
      <c r="H210" s="988"/>
      <c r="I210" s="988"/>
      <c r="J210" s="988"/>
      <c r="K210" s="988"/>
      <c r="L210" s="988"/>
      <c r="M210" s="988"/>
      <c r="N210" s="988"/>
      <c r="O210" s="988"/>
      <c r="P210" s="988"/>
      <c r="Q210" s="988"/>
      <c r="R210" s="988"/>
      <c r="S210" s="988"/>
      <c r="T210" s="988"/>
      <c r="U210" s="988"/>
      <c r="V210" s="988"/>
      <c r="W210" s="988"/>
      <c r="X210" s="988"/>
      <c r="Y210" s="988"/>
      <c r="Z210" s="988"/>
    </row>
    <row r="211" spans="1:26" ht="15.75" customHeight="1">
      <c r="A211" s="535"/>
      <c r="B211" s="535"/>
      <c r="C211" s="535"/>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row>
    <row r="212" spans="1:26" ht="15.75" customHeight="1">
      <c r="A212" s="982"/>
      <c r="B212" s="982"/>
      <c r="C212" s="982"/>
      <c r="D212" s="988"/>
      <c r="E212" s="988"/>
      <c r="F212" s="988"/>
      <c r="G212" s="988"/>
      <c r="H212" s="988"/>
      <c r="I212" s="988"/>
      <c r="J212" s="988"/>
      <c r="K212" s="988"/>
      <c r="L212" s="988"/>
      <c r="M212" s="988"/>
      <c r="N212" s="988"/>
      <c r="O212" s="988"/>
      <c r="P212" s="988"/>
      <c r="Q212" s="988"/>
      <c r="R212" s="988"/>
      <c r="S212" s="988"/>
      <c r="T212" s="988"/>
      <c r="U212" s="988"/>
      <c r="V212" s="988"/>
      <c r="W212" s="988"/>
      <c r="X212" s="988"/>
      <c r="Y212" s="988"/>
      <c r="Z212" s="988"/>
    </row>
    <row r="213" spans="1:26" ht="15.75" customHeight="1">
      <c r="A213" s="535"/>
      <c r="B213" s="535"/>
      <c r="C213" s="535"/>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row>
    <row r="214" spans="1:26" ht="15.75" customHeight="1">
      <c r="A214" s="982"/>
      <c r="B214" s="982"/>
      <c r="C214" s="982"/>
      <c r="D214" s="988"/>
      <c r="E214" s="988"/>
      <c r="F214" s="988"/>
      <c r="G214" s="988"/>
      <c r="H214" s="988"/>
      <c r="I214" s="988"/>
      <c r="J214" s="988"/>
      <c r="K214" s="988"/>
      <c r="L214" s="988"/>
      <c r="M214" s="988"/>
      <c r="N214" s="988"/>
      <c r="O214" s="988"/>
      <c r="P214" s="988"/>
      <c r="Q214" s="988"/>
      <c r="R214" s="988"/>
      <c r="S214" s="988"/>
      <c r="T214" s="988"/>
      <c r="U214" s="988"/>
      <c r="V214" s="988"/>
      <c r="W214" s="988"/>
      <c r="X214" s="988"/>
      <c r="Y214" s="988"/>
      <c r="Z214" s="988"/>
    </row>
    <row r="215" spans="1:26" ht="15.75" customHeight="1">
      <c r="A215" s="535"/>
      <c r="B215" s="535"/>
      <c r="C215" s="535"/>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row>
    <row r="216" spans="1:26" ht="15.75" customHeight="1">
      <c r="A216" s="982"/>
      <c r="B216" s="982"/>
      <c r="C216" s="982"/>
      <c r="D216" s="988"/>
      <c r="E216" s="988"/>
      <c r="F216" s="988"/>
      <c r="G216" s="988"/>
      <c r="H216" s="988"/>
      <c r="I216" s="988"/>
      <c r="J216" s="988"/>
      <c r="K216" s="988"/>
      <c r="L216" s="988"/>
      <c r="M216" s="988"/>
      <c r="N216" s="988"/>
      <c r="O216" s="988"/>
      <c r="P216" s="988"/>
      <c r="Q216" s="988"/>
      <c r="R216" s="988"/>
      <c r="S216" s="988"/>
      <c r="T216" s="988"/>
      <c r="U216" s="988"/>
      <c r="V216" s="988"/>
      <c r="W216" s="988"/>
      <c r="X216" s="988"/>
      <c r="Y216" s="988"/>
      <c r="Z216" s="988"/>
    </row>
    <row r="217" spans="1:26" ht="15.75" customHeight="1">
      <c r="A217" s="535"/>
      <c r="B217" s="535"/>
      <c r="C217" s="535"/>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row>
    <row r="218" spans="1:26" ht="15.75" customHeight="1">
      <c r="A218" s="982"/>
      <c r="B218" s="982"/>
      <c r="C218" s="982"/>
      <c r="D218" s="988"/>
      <c r="E218" s="988"/>
      <c r="F218" s="988"/>
      <c r="G218" s="988"/>
      <c r="H218" s="988"/>
      <c r="I218" s="988"/>
      <c r="J218" s="988"/>
      <c r="K218" s="988"/>
      <c r="L218" s="988"/>
      <c r="M218" s="988"/>
      <c r="N218" s="988"/>
      <c r="O218" s="988"/>
      <c r="P218" s="988"/>
      <c r="Q218" s="988"/>
      <c r="R218" s="988"/>
      <c r="S218" s="988"/>
      <c r="T218" s="988"/>
      <c r="U218" s="988"/>
      <c r="V218" s="988"/>
      <c r="W218" s="988"/>
      <c r="X218" s="988"/>
      <c r="Y218" s="988"/>
      <c r="Z218" s="988"/>
    </row>
    <row r="219" spans="1:26" ht="15.75" customHeight="1">
      <c r="A219" s="535"/>
      <c r="B219" s="535"/>
      <c r="C219" s="535"/>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row>
    <row r="220" spans="1:26" ht="15.75" customHeight="1">
      <c r="A220" s="982"/>
      <c r="B220" s="982"/>
      <c r="C220" s="982"/>
      <c r="D220" s="988"/>
      <c r="E220" s="988"/>
      <c r="F220" s="988"/>
      <c r="G220" s="988"/>
      <c r="H220" s="988"/>
      <c r="I220" s="988"/>
      <c r="J220" s="988"/>
      <c r="K220" s="988"/>
      <c r="L220" s="988"/>
      <c r="M220" s="988"/>
      <c r="N220" s="988"/>
      <c r="O220" s="988"/>
      <c r="P220" s="988"/>
      <c r="Q220" s="988"/>
      <c r="R220" s="988"/>
      <c r="S220" s="988"/>
      <c r="T220" s="988"/>
      <c r="U220" s="988"/>
      <c r="V220" s="988"/>
      <c r="W220" s="988"/>
      <c r="X220" s="988"/>
      <c r="Y220" s="988"/>
      <c r="Z220" s="988"/>
    </row>
    <row r="221" spans="1:26" ht="15.75" customHeight="1">
      <c r="A221" s="535"/>
      <c r="B221" s="535"/>
      <c r="C221" s="535"/>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15.75" customHeight="1">
      <c r="A222" s="982"/>
      <c r="B222" s="982"/>
      <c r="C222" s="982"/>
      <c r="D222" s="988"/>
      <c r="E222" s="988"/>
      <c r="F222" s="988"/>
      <c r="G222" s="988"/>
      <c r="H222" s="988"/>
      <c r="I222" s="988"/>
      <c r="J222" s="988"/>
      <c r="K222" s="988"/>
      <c r="L222" s="988"/>
      <c r="M222" s="988"/>
      <c r="N222" s="988"/>
      <c r="O222" s="988"/>
      <c r="P222" s="988"/>
      <c r="Q222" s="988"/>
      <c r="R222" s="988"/>
      <c r="S222" s="988"/>
      <c r="T222" s="988"/>
      <c r="U222" s="988"/>
      <c r="V222" s="988"/>
      <c r="W222" s="988"/>
      <c r="X222" s="988"/>
      <c r="Y222" s="988"/>
      <c r="Z222" s="988"/>
    </row>
    <row r="223" spans="1:26" ht="15.75" customHeight="1">
      <c r="A223" s="535"/>
      <c r="B223" s="535"/>
      <c r="C223" s="535"/>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15.75" customHeight="1">
      <c r="A224" s="982"/>
      <c r="B224" s="982"/>
      <c r="C224" s="982"/>
      <c r="D224" s="988"/>
      <c r="E224" s="988"/>
      <c r="F224" s="988"/>
      <c r="G224" s="988"/>
      <c r="H224" s="988"/>
      <c r="I224" s="988"/>
      <c r="J224" s="988"/>
      <c r="K224" s="988"/>
      <c r="L224" s="988"/>
      <c r="M224" s="988"/>
      <c r="N224" s="988"/>
      <c r="O224" s="988"/>
      <c r="P224" s="988"/>
      <c r="Q224" s="988"/>
      <c r="R224" s="988"/>
      <c r="S224" s="988"/>
      <c r="T224" s="988"/>
      <c r="U224" s="988"/>
      <c r="V224" s="988"/>
      <c r="W224" s="988"/>
      <c r="X224" s="988"/>
      <c r="Y224" s="988"/>
      <c r="Z224" s="988"/>
    </row>
    <row r="225" spans="1:26" ht="15.75" customHeight="1">
      <c r="A225" s="535"/>
      <c r="B225" s="535"/>
      <c r="C225" s="535"/>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15.75" customHeight="1">
      <c r="A226" s="982"/>
      <c r="B226" s="982"/>
      <c r="C226" s="982"/>
      <c r="D226" s="988"/>
      <c r="E226" s="988"/>
      <c r="F226" s="988"/>
      <c r="G226" s="988"/>
      <c r="H226" s="988"/>
      <c r="I226" s="988"/>
      <c r="J226" s="988"/>
      <c r="K226" s="988"/>
      <c r="L226" s="988"/>
      <c r="M226" s="988"/>
      <c r="N226" s="988"/>
      <c r="O226" s="988"/>
      <c r="P226" s="988"/>
      <c r="Q226" s="988"/>
      <c r="R226" s="988"/>
      <c r="S226" s="988"/>
      <c r="T226" s="988"/>
      <c r="U226" s="988"/>
      <c r="V226" s="988"/>
      <c r="W226" s="988"/>
      <c r="X226" s="988"/>
      <c r="Y226" s="988"/>
      <c r="Z226" s="988"/>
    </row>
    <row r="227" spans="1:26" ht="15.75" customHeight="1">
      <c r="A227" s="535"/>
      <c r="B227" s="535"/>
      <c r="C227" s="535"/>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15.75" customHeight="1">
      <c r="A228" s="982"/>
      <c r="B228" s="982"/>
      <c r="C228" s="982"/>
      <c r="D228" s="988"/>
      <c r="E228" s="988"/>
      <c r="F228" s="988"/>
      <c r="G228" s="988"/>
      <c r="H228" s="988"/>
      <c r="I228" s="988"/>
      <c r="J228" s="988"/>
      <c r="K228" s="988"/>
      <c r="L228" s="988"/>
      <c r="M228" s="988"/>
      <c r="N228" s="988"/>
      <c r="O228" s="988"/>
      <c r="P228" s="988"/>
      <c r="Q228" s="988"/>
      <c r="R228" s="988"/>
      <c r="S228" s="988"/>
      <c r="T228" s="988"/>
      <c r="U228" s="988"/>
      <c r="V228" s="988"/>
      <c r="W228" s="988"/>
      <c r="X228" s="988"/>
      <c r="Y228" s="988"/>
      <c r="Z228" s="988"/>
    </row>
    <row r="229" spans="1:26" ht="15.75" customHeight="1">
      <c r="A229" s="535"/>
      <c r="B229" s="535"/>
      <c r="C229" s="535"/>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15.75" customHeight="1">
      <c r="A230" s="982"/>
      <c r="B230" s="982"/>
      <c r="C230" s="982"/>
      <c r="D230" s="988"/>
      <c r="E230" s="988"/>
      <c r="F230" s="988"/>
      <c r="G230" s="988"/>
      <c r="H230" s="988"/>
      <c r="I230" s="988"/>
      <c r="J230" s="988"/>
      <c r="K230" s="988"/>
      <c r="L230" s="988"/>
      <c r="M230" s="988"/>
      <c r="N230" s="988"/>
      <c r="O230" s="988"/>
      <c r="P230" s="988"/>
      <c r="Q230" s="988"/>
      <c r="R230" s="988"/>
      <c r="S230" s="988"/>
      <c r="T230" s="988"/>
      <c r="U230" s="988"/>
      <c r="V230" s="988"/>
      <c r="W230" s="988"/>
      <c r="X230" s="988"/>
      <c r="Y230" s="988"/>
      <c r="Z230" s="988"/>
    </row>
    <row r="231" spans="1:26" ht="15.75" customHeight="1">
      <c r="A231" s="535"/>
      <c r="B231" s="535"/>
      <c r="C231" s="535"/>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15.75" customHeight="1">
      <c r="A232" s="982"/>
      <c r="B232" s="982"/>
      <c r="C232" s="982"/>
      <c r="D232" s="988"/>
      <c r="E232" s="988"/>
      <c r="F232" s="988"/>
      <c r="G232" s="988"/>
      <c r="H232" s="988"/>
      <c r="I232" s="988"/>
      <c r="J232" s="988"/>
      <c r="K232" s="988"/>
      <c r="L232" s="988"/>
      <c r="M232" s="988"/>
      <c r="N232" s="988"/>
      <c r="O232" s="988"/>
      <c r="P232" s="988"/>
      <c r="Q232" s="988"/>
      <c r="R232" s="988"/>
      <c r="S232" s="988"/>
      <c r="T232" s="988"/>
      <c r="U232" s="988"/>
      <c r="V232" s="988"/>
      <c r="W232" s="988"/>
      <c r="X232" s="988"/>
      <c r="Y232" s="988"/>
      <c r="Z232" s="988"/>
    </row>
    <row r="233" spans="1:26" ht="15.75" customHeight="1">
      <c r="A233" s="535"/>
      <c r="B233" s="535"/>
      <c r="C233" s="535"/>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15.75" customHeight="1">
      <c r="A234" s="982"/>
      <c r="B234" s="982"/>
      <c r="C234" s="982"/>
      <c r="D234" s="988"/>
      <c r="E234" s="988"/>
      <c r="F234" s="988"/>
      <c r="G234" s="988"/>
      <c r="H234" s="988"/>
      <c r="I234" s="988"/>
      <c r="J234" s="988"/>
      <c r="K234" s="988"/>
      <c r="L234" s="988"/>
      <c r="M234" s="988"/>
      <c r="N234" s="988"/>
      <c r="O234" s="988"/>
      <c r="P234" s="988"/>
      <c r="Q234" s="988"/>
      <c r="R234" s="988"/>
      <c r="S234" s="988"/>
      <c r="T234" s="988"/>
      <c r="U234" s="988"/>
      <c r="V234" s="988"/>
      <c r="W234" s="988"/>
      <c r="X234" s="988"/>
      <c r="Y234" s="988"/>
      <c r="Z234" s="988"/>
    </row>
    <row r="235" spans="1:26" ht="15.75" customHeight="1">
      <c r="A235" s="535"/>
      <c r="B235" s="535"/>
      <c r="C235" s="535"/>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15.75" customHeight="1">
      <c r="A236" s="982"/>
      <c r="B236" s="982"/>
      <c r="C236" s="982"/>
      <c r="D236" s="988"/>
      <c r="E236" s="988"/>
      <c r="F236" s="988"/>
      <c r="G236" s="988"/>
      <c r="H236" s="988"/>
      <c r="I236" s="988"/>
      <c r="J236" s="988"/>
      <c r="K236" s="988"/>
      <c r="L236" s="988"/>
      <c r="M236" s="988"/>
      <c r="N236" s="988"/>
      <c r="O236" s="988"/>
      <c r="P236" s="988"/>
      <c r="Q236" s="988"/>
      <c r="R236" s="988"/>
      <c r="S236" s="988"/>
      <c r="T236" s="988"/>
      <c r="U236" s="988"/>
      <c r="V236" s="988"/>
      <c r="W236" s="988"/>
      <c r="X236" s="988"/>
      <c r="Y236" s="988"/>
      <c r="Z236" s="988"/>
    </row>
    <row r="237" spans="1:26" ht="15.75" customHeight="1">
      <c r="A237" s="535"/>
      <c r="B237" s="535"/>
      <c r="C237" s="535"/>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15.75" customHeight="1">
      <c r="A238" s="982"/>
      <c r="B238" s="982"/>
      <c r="C238" s="982"/>
      <c r="D238" s="988"/>
      <c r="E238" s="988"/>
      <c r="F238" s="988"/>
      <c r="G238" s="988"/>
      <c r="H238" s="988"/>
      <c r="I238" s="988"/>
      <c r="J238" s="988"/>
      <c r="K238" s="988"/>
      <c r="L238" s="988"/>
      <c r="M238" s="988"/>
      <c r="N238" s="988"/>
      <c r="O238" s="988"/>
      <c r="P238" s="988"/>
      <c r="Q238" s="988"/>
      <c r="R238" s="988"/>
      <c r="S238" s="988"/>
      <c r="T238" s="988"/>
      <c r="U238" s="988"/>
      <c r="V238" s="988"/>
      <c r="W238" s="988"/>
      <c r="X238" s="988"/>
      <c r="Y238" s="988"/>
      <c r="Z238" s="988"/>
    </row>
    <row r="239" spans="1:26" ht="15.75" customHeight="1">
      <c r="A239" s="535"/>
      <c r="B239" s="535"/>
      <c r="C239" s="535"/>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15.75" customHeight="1">
      <c r="A240" s="982"/>
      <c r="B240" s="982"/>
      <c r="C240" s="982"/>
      <c r="D240" s="988"/>
      <c r="E240" s="988"/>
      <c r="F240" s="988"/>
      <c r="G240" s="988"/>
      <c r="H240" s="988"/>
      <c r="I240" s="988"/>
      <c r="J240" s="988"/>
      <c r="K240" s="988"/>
      <c r="L240" s="988"/>
      <c r="M240" s="988"/>
      <c r="N240" s="988"/>
      <c r="O240" s="988"/>
      <c r="P240" s="988"/>
      <c r="Q240" s="988"/>
      <c r="R240" s="988"/>
      <c r="S240" s="988"/>
      <c r="T240" s="988"/>
      <c r="U240" s="988"/>
      <c r="V240" s="988"/>
      <c r="W240" s="988"/>
      <c r="X240" s="988"/>
      <c r="Y240" s="988"/>
      <c r="Z240" s="988"/>
    </row>
    <row r="241" spans="1:26" ht="15.75" customHeight="1">
      <c r="A241" s="535"/>
      <c r="B241" s="535"/>
      <c r="C241" s="535"/>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15.75" customHeight="1">
      <c r="A242" s="982"/>
      <c r="B242" s="982"/>
      <c r="C242" s="982"/>
      <c r="D242" s="988"/>
      <c r="E242" s="988"/>
      <c r="F242" s="988"/>
      <c r="G242" s="988"/>
      <c r="H242" s="988"/>
      <c r="I242" s="988"/>
      <c r="J242" s="988"/>
      <c r="K242" s="988"/>
      <c r="L242" s="988"/>
      <c r="M242" s="988"/>
      <c r="N242" s="988"/>
      <c r="O242" s="988"/>
      <c r="P242" s="988"/>
      <c r="Q242" s="988"/>
      <c r="R242" s="988"/>
      <c r="S242" s="988"/>
      <c r="T242" s="988"/>
      <c r="U242" s="988"/>
      <c r="V242" s="988"/>
      <c r="W242" s="988"/>
      <c r="X242" s="988"/>
      <c r="Y242" s="988"/>
      <c r="Z242" s="988"/>
    </row>
    <row r="243" spans="1:26" ht="15.75" customHeight="1">
      <c r="A243" s="535"/>
      <c r="B243" s="535"/>
      <c r="C243" s="535"/>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15.75" customHeight="1">
      <c r="A244" s="982"/>
      <c r="B244" s="982"/>
      <c r="C244" s="982"/>
      <c r="D244" s="988"/>
      <c r="E244" s="988"/>
      <c r="F244" s="988"/>
      <c r="G244" s="988"/>
      <c r="H244" s="988"/>
      <c r="I244" s="988"/>
      <c r="J244" s="988"/>
      <c r="K244" s="988"/>
      <c r="L244" s="988"/>
      <c r="M244" s="988"/>
      <c r="N244" s="988"/>
      <c r="O244" s="988"/>
      <c r="P244" s="988"/>
      <c r="Q244" s="988"/>
      <c r="R244" s="988"/>
      <c r="S244" s="988"/>
      <c r="T244" s="988"/>
      <c r="U244" s="988"/>
      <c r="V244" s="988"/>
      <c r="W244" s="988"/>
      <c r="X244" s="988"/>
      <c r="Y244" s="988"/>
      <c r="Z244" s="988"/>
    </row>
    <row r="245" spans="1:26" ht="15.75" customHeight="1">
      <c r="A245" s="535"/>
      <c r="B245" s="535"/>
      <c r="C245" s="535"/>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15.75" customHeight="1">
      <c r="A246" s="982"/>
      <c r="B246" s="982"/>
      <c r="C246" s="982"/>
      <c r="D246" s="988"/>
      <c r="E246" s="988"/>
      <c r="F246" s="988"/>
      <c r="G246" s="988"/>
      <c r="H246" s="988"/>
      <c r="I246" s="988"/>
      <c r="J246" s="988"/>
      <c r="K246" s="988"/>
      <c r="L246" s="988"/>
      <c r="M246" s="988"/>
      <c r="N246" s="988"/>
      <c r="O246" s="988"/>
      <c r="P246" s="988"/>
      <c r="Q246" s="988"/>
      <c r="R246" s="988"/>
      <c r="S246" s="988"/>
      <c r="T246" s="988"/>
      <c r="U246" s="988"/>
      <c r="V246" s="988"/>
      <c r="W246" s="988"/>
      <c r="X246" s="988"/>
      <c r="Y246" s="988"/>
      <c r="Z246" s="988"/>
    </row>
    <row r="247" spans="1:26" ht="15.75" customHeight="1">
      <c r="A247" s="535"/>
      <c r="B247" s="535"/>
      <c r="C247" s="535"/>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15.75" customHeight="1">
      <c r="A248" s="982"/>
      <c r="B248" s="982"/>
      <c r="C248" s="982"/>
      <c r="D248" s="988"/>
      <c r="E248" s="988"/>
      <c r="F248" s="988"/>
      <c r="G248" s="988"/>
      <c r="H248" s="988"/>
      <c r="I248" s="988"/>
      <c r="J248" s="988"/>
      <c r="K248" s="988"/>
      <c r="L248" s="988"/>
      <c r="M248" s="988"/>
      <c r="N248" s="988"/>
      <c r="O248" s="988"/>
      <c r="P248" s="988"/>
      <c r="Q248" s="988"/>
      <c r="R248" s="988"/>
      <c r="S248" s="988"/>
      <c r="T248" s="988"/>
      <c r="U248" s="988"/>
      <c r="V248" s="988"/>
      <c r="W248" s="988"/>
      <c r="X248" s="988"/>
      <c r="Y248" s="988"/>
      <c r="Z248" s="988"/>
    </row>
    <row r="249" spans="1:26" ht="15.75" customHeight="1">
      <c r="A249" s="535"/>
      <c r="B249" s="535"/>
      <c r="C249" s="535"/>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15.75" customHeight="1">
      <c r="A250" s="982"/>
      <c r="B250" s="982"/>
      <c r="C250" s="982"/>
      <c r="D250" s="988"/>
      <c r="E250" s="988"/>
      <c r="F250" s="988"/>
      <c r="G250" s="988"/>
      <c r="H250" s="988"/>
      <c r="I250" s="988"/>
      <c r="J250" s="988"/>
      <c r="K250" s="988"/>
      <c r="L250" s="988"/>
      <c r="M250" s="988"/>
      <c r="N250" s="988"/>
      <c r="O250" s="988"/>
      <c r="P250" s="988"/>
      <c r="Q250" s="988"/>
      <c r="R250" s="988"/>
      <c r="S250" s="988"/>
      <c r="T250" s="988"/>
      <c r="U250" s="988"/>
      <c r="V250" s="988"/>
      <c r="W250" s="988"/>
      <c r="X250" s="988"/>
      <c r="Y250" s="988"/>
      <c r="Z250" s="988"/>
    </row>
    <row r="251" spans="1:26" ht="15.75" customHeight="1">
      <c r="A251" s="535"/>
      <c r="B251" s="535"/>
      <c r="C251" s="535"/>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15.75" customHeight="1">
      <c r="A252" s="982"/>
      <c r="B252" s="982"/>
      <c r="C252" s="982"/>
      <c r="D252" s="988"/>
      <c r="E252" s="988"/>
      <c r="F252" s="988"/>
      <c r="G252" s="988"/>
      <c r="H252" s="988"/>
      <c r="I252" s="988"/>
      <c r="J252" s="988"/>
      <c r="K252" s="988"/>
      <c r="L252" s="988"/>
      <c r="M252" s="988"/>
      <c r="N252" s="988"/>
      <c r="O252" s="988"/>
      <c r="P252" s="988"/>
      <c r="Q252" s="988"/>
      <c r="R252" s="988"/>
      <c r="S252" s="988"/>
      <c r="T252" s="988"/>
      <c r="U252" s="988"/>
      <c r="V252" s="988"/>
      <c r="W252" s="988"/>
      <c r="X252" s="988"/>
      <c r="Y252" s="988"/>
      <c r="Z252" s="988"/>
    </row>
    <row r="253" spans="1:26" ht="15.75" customHeight="1">
      <c r="A253" s="535"/>
      <c r="B253" s="535"/>
      <c r="C253" s="535"/>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15.75" customHeight="1">
      <c r="A254" s="982"/>
      <c r="B254" s="982"/>
      <c r="C254" s="982"/>
      <c r="D254" s="988"/>
      <c r="E254" s="988"/>
      <c r="F254" s="988"/>
      <c r="G254" s="988"/>
      <c r="H254" s="988"/>
      <c r="I254" s="988"/>
      <c r="J254" s="988"/>
      <c r="K254" s="988"/>
      <c r="L254" s="988"/>
      <c r="M254" s="988"/>
      <c r="N254" s="988"/>
      <c r="O254" s="988"/>
      <c r="P254" s="988"/>
      <c r="Q254" s="988"/>
      <c r="R254" s="988"/>
      <c r="S254" s="988"/>
      <c r="T254" s="988"/>
      <c r="U254" s="988"/>
      <c r="V254" s="988"/>
      <c r="W254" s="988"/>
      <c r="X254" s="988"/>
      <c r="Y254" s="988"/>
      <c r="Z254" s="988"/>
    </row>
    <row r="255" spans="1:26" ht="15.75" customHeight="1">
      <c r="A255" s="535"/>
      <c r="B255" s="535"/>
      <c r="C255" s="535"/>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15.75" customHeight="1">
      <c r="A256" s="982"/>
      <c r="B256" s="982"/>
      <c r="C256" s="982"/>
      <c r="D256" s="988"/>
      <c r="E256" s="988"/>
      <c r="F256" s="988"/>
      <c r="G256" s="988"/>
      <c r="H256" s="988"/>
      <c r="I256" s="988"/>
      <c r="J256" s="988"/>
      <c r="K256" s="988"/>
      <c r="L256" s="988"/>
      <c r="M256" s="988"/>
      <c r="N256" s="988"/>
      <c r="O256" s="988"/>
      <c r="P256" s="988"/>
      <c r="Q256" s="988"/>
      <c r="R256" s="988"/>
      <c r="S256" s="988"/>
      <c r="T256" s="988"/>
      <c r="U256" s="988"/>
      <c r="V256" s="988"/>
      <c r="W256" s="988"/>
      <c r="X256" s="988"/>
      <c r="Y256" s="988"/>
      <c r="Z256" s="988"/>
    </row>
    <row r="257" spans="1:26" ht="15.75" customHeight="1">
      <c r="A257" s="535"/>
      <c r="B257" s="535"/>
      <c r="C257" s="535"/>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15.75" customHeight="1">
      <c r="A258" s="982"/>
      <c r="B258" s="982"/>
      <c r="C258" s="982"/>
      <c r="D258" s="988"/>
      <c r="E258" s="988"/>
      <c r="F258" s="988"/>
      <c r="G258" s="988"/>
      <c r="H258" s="988"/>
      <c r="I258" s="988"/>
      <c r="J258" s="988"/>
      <c r="K258" s="988"/>
      <c r="L258" s="988"/>
      <c r="M258" s="988"/>
      <c r="N258" s="988"/>
      <c r="O258" s="988"/>
      <c r="P258" s="988"/>
      <c r="Q258" s="988"/>
      <c r="R258" s="988"/>
      <c r="S258" s="988"/>
      <c r="T258" s="988"/>
      <c r="U258" s="988"/>
      <c r="V258" s="988"/>
      <c r="W258" s="988"/>
      <c r="X258" s="988"/>
      <c r="Y258" s="988"/>
      <c r="Z258" s="988"/>
    </row>
    <row r="259" spans="1:26" ht="15.75" customHeight="1">
      <c r="A259" s="535"/>
      <c r="B259" s="535"/>
      <c r="C259" s="535"/>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15.75" customHeight="1">
      <c r="A260" s="982"/>
      <c r="B260" s="982"/>
      <c r="C260" s="982"/>
      <c r="D260" s="988"/>
      <c r="E260" s="988"/>
      <c r="F260" s="988"/>
      <c r="G260" s="988"/>
      <c r="H260" s="988"/>
      <c r="I260" s="988"/>
      <c r="J260" s="988"/>
      <c r="K260" s="988"/>
      <c r="L260" s="988"/>
      <c r="M260" s="988"/>
      <c r="N260" s="988"/>
      <c r="O260" s="988"/>
      <c r="P260" s="988"/>
      <c r="Q260" s="988"/>
      <c r="R260" s="988"/>
      <c r="S260" s="988"/>
      <c r="T260" s="988"/>
      <c r="U260" s="988"/>
      <c r="V260" s="988"/>
      <c r="W260" s="988"/>
      <c r="X260" s="988"/>
      <c r="Y260" s="988"/>
      <c r="Z260" s="988"/>
    </row>
    <row r="261" spans="1:26" ht="15.75" customHeight="1">
      <c r="A261" s="535"/>
      <c r="B261" s="535"/>
      <c r="C261" s="535"/>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15.75" customHeight="1">
      <c r="A262" s="982"/>
      <c r="B262" s="982"/>
      <c r="C262" s="982"/>
      <c r="D262" s="988"/>
      <c r="E262" s="988"/>
      <c r="F262" s="988"/>
      <c r="G262" s="988"/>
      <c r="H262" s="988"/>
      <c r="I262" s="988"/>
      <c r="J262" s="988"/>
      <c r="K262" s="988"/>
      <c r="L262" s="988"/>
      <c r="M262" s="988"/>
      <c r="N262" s="988"/>
      <c r="O262" s="988"/>
      <c r="P262" s="988"/>
      <c r="Q262" s="988"/>
      <c r="R262" s="988"/>
      <c r="S262" s="988"/>
      <c r="T262" s="988"/>
      <c r="U262" s="988"/>
      <c r="V262" s="988"/>
      <c r="W262" s="988"/>
      <c r="X262" s="988"/>
      <c r="Y262" s="988"/>
      <c r="Z262" s="988"/>
    </row>
    <row r="263" spans="1:26" ht="15.75" customHeight="1">
      <c r="A263" s="535"/>
      <c r="B263" s="535"/>
      <c r="C263" s="535"/>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15.75" customHeight="1">
      <c r="A264" s="982"/>
      <c r="B264" s="982"/>
      <c r="C264" s="982"/>
      <c r="D264" s="988"/>
      <c r="E264" s="988"/>
      <c r="F264" s="988"/>
      <c r="G264" s="988"/>
      <c r="H264" s="988"/>
      <c r="I264" s="988"/>
      <c r="J264" s="988"/>
      <c r="K264" s="988"/>
      <c r="L264" s="988"/>
      <c r="M264" s="988"/>
      <c r="N264" s="988"/>
      <c r="O264" s="988"/>
      <c r="P264" s="988"/>
      <c r="Q264" s="988"/>
      <c r="R264" s="988"/>
      <c r="S264" s="988"/>
      <c r="T264" s="988"/>
      <c r="U264" s="988"/>
      <c r="V264" s="988"/>
      <c r="W264" s="988"/>
      <c r="X264" s="988"/>
      <c r="Y264" s="988"/>
      <c r="Z264" s="988"/>
    </row>
    <row r="265" spans="1:26" ht="15.75" customHeight="1">
      <c r="A265" s="535"/>
      <c r="B265" s="535"/>
      <c r="C265" s="535"/>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15.75" customHeight="1">
      <c r="A266" s="982"/>
      <c r="B266" s="982"/>
      <c r="C266" s="982"/>
      <c r="D266" s="988"/>
      <c r="E266" s="988"/>
      <c r="F266" s="988"/>
      <c r="G266" s="988"/>
      <c r="H266" s="988"/>
      <c r="I266" s="988"/>
      <c r="J266" s="988"/>
      <c r="K266" s="988"/>
      <c r="L266" s="988"/>
      <c r="M266" s="988"/>
      <c r="N266" s="988"/>
      <c r="O266" s="988"/>
      <c r="P266" s="988"/>
      <c r="Q266" s="988"/>
      <c r="R266" s="988"/>
      <c r="S266" s="988"/>
      <c r="T266" s="988"/>
      <c r="U266" s="988"/>
      <c r="V266" s="988"/>
      <c r="W266" s="988"/>
      <c r="X266" s="988"/>
      <c r="Y266" s="988"/>
      <c r="Z266" s="988"/>
    </row>
    <row r="267" spans="1:26" ht="15.75" customHeight="1">
      <c r="A267" s="535"/>
      <c r="B267" s="535"/>
      <c r="C267" s="535"/>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15.75" customHeight="1">
      <c r="A268" s="982"/>
      <c r="B268" s="982"/>
      <c r="C268" s="982"/>
      <c r="D268" s="988"/>
      <c r="E268" s="988"/>
      <c r="F268" s="988"/>
      <c r="G268" s="988"/>
      <c r="H268" s="988"/>
      <c r="I268" s="988"/>
      <c r="J268" s="988"/>
      <c r="K268" s="988"/>
      <c r="L268" s="988"/>
      <c r="M268" s="988"/>
      <c r="N268" s="988"/>
      <c r="O268" s="988"/>
      <c r="P268" s="988"/>
      <c r="Q268" s="988"/>
      <c r="R268" s="988"/>
      <c r="S268" s="988"/>
      <c r="T268" s="988"/>
      <c r="U268" s="988"/>
      <c r="V268" s="988"/>
      <c r="W268" s="988"/>
      <c r="X268" s="988"/>
      <c r="Y268" s="988"/>
      <c r="Z268" s="988"/>
    </row>
    <row r="269" spans="1:26" ht="15.75" customHeight="1">
      <c r="A269" s="535"/>
      <c r="B269" s="535"/>
      <c r="C269" s="535"/>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15.75" customHeight="1">
      <c r="A270" s="982"/>
      <c r="B270" s="982"/>
      <c r="C270" s="982"/>
      <c r="D270" s="988"/>
      <c r="E270" s="988"/>
      <c r="F270" s="988"/>
      <c r="G270" s="988"/>
      <c r="H270" s="988"/>
      <c r="I270" s="988"/>
      <c r="J270" s="988"/>
      <c r="K270" s="988"/>
      <c r="L270" s="988"/>
      <c r="M270" s="988"/>
      <c r="N270" s="988"/>
      <c r="O270" s="988"/>
      <c r="P270" s="988"/>
      <c r="Q270" s="988"/>
      <c r="R270" s="988"/>
      <c r="S270" s="988"/>
      <c r="T270" s="988"/>
      <c r="U270" s="988"/>
      <c r="V270" s="988"/>
      <c r="W270" s="988"/>
      <c r="X270" s="988"/>
      <c r="Y270" s="988"/>
      <c r="Z270" s="988"/>
    </row>
    <row r="271" spans="1:26" ht="15.75" customHeight="1">
      <c r="A271" s="535"/>
      <c r="B271" s="535"/>
      <c r="C271" s="535"/>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15.75" customHeight="1">
      <c r="A272" s="982"/>
      <c r="B272" s="982"/>
      <c r="C272" s="982"/>
      <c r="D272" s="988"/>
      <c r="E272" s="988"/>
      <c r="F272" s="988"/>
      <c r="G272" s="988"/>
      <c r="H272" s="988"/>
      <c r="I272" s="988"/>
      <c r="J272" s="988"/>
      <c r="K272" s="988"/>
      <c r="L272" s="988"/>
      <c r="M272" s="988"/>
      <c r="N272" s="988"/>
      <c r="O272" s="988"/>
      <c r="P272" s="988"/>
      <c r="Q272" s="988"/>
      <c r="R272" s="988"/>
      <c r="S272" s="988"/>
      <c r="T272" s="988"/>
      <c r="U272" s="988"/>
      <c r="V272" s="988"/>
      <c r="W272" s="988"/>
      <c r="X272" s="988"/>
      <c r="Y272" s="988"/>
      <c r="Z272" s="988"/>
    </row>
    <row r="273" spans="1:26" ht="15.75" customHeight="1">
      <c r="A273" s="535"/>
      <c r="B273" s="535"/>
      <c r="C273" s="535"/>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15.75" customHeight="1">
      <c r="A274" s="982"/>
      <c r="B274" s="982"/>
      <c r="C274" s="982"/>
      <c r="D274" s="988"/>
      <c r="E274" s="988"/>
      <c r="F274" s="988"/>
      <c r="G274" s="988"/>
      <c r="H274" s="988"/>
      <c r="I274" s="988"/>
      <c r="J274" s="988"/>
      <c r="K274" s="988"/>
      <c r="L274" s="988"/>
      <c r="M274" s="988"/>
      <c r="N274" s="988"/>
      <c r="O274" s="988"/>
      <c r="P274" s="988"/>
      <c r="Q274" s="988"/>
      <c r="R274" s="988"/>
      <c r="S274" s="988"/>
      <c r="T274" s="988"/>
      <c r="U274" s="988"/>
      <c r="V274" s="988"/>
      <c r="W274" s="988"/>
      <c r="X274" s="988"/>
      <c r="Y274" s="988"/>
      <c r="Z274" s="988"/>
    </row>
    <row r="275" spans="1:26" ht="15.75" customHeight="1">
      <c r="A275" s="535"/>
      <c r="B275" s="535"/>
      <c r="C275" s="535"/>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15.75" customHeight="1">
      <c r="A276" s="982"/>
      <c r="B276" s="982"/>
      <c r="C276" s="982"/>
      <c r="D276" s="988"/>
      <c r="E276" s="988"/>
      <c r="F276" s="988"/>
      <c r="G276" s="988"/>
      <c r="H276" s="988"/>
      <c r="I276" s="988"/>
      <c r="J276" s="988"/>
      <c r="K276" s="988"/>
      <c r="L276" s="988"/>
      <c r="M276" s="988"/>
      <c r="N276" s="988"/>
      <c r="O276" s="988"/>
      <c r="P276" s="988"/>
      <c r="Q276" s="988"/>
      <c r="R276" s="988"/>
      <c r="S276" s="988"/>
      <c r="T276" s="988"/>
      <c r="U276" s="988"/>
      <c r="V276" s="988"/>
      <c r="W276" s="988"/>
      <c r="X276" s="988"/>
      <c r="Y276" s="988"/>
      <c r="Z276" s="988"/>
    </row>
    <row r="277" spans="1:26" ht="15.75" customHeight="1">
      <c r="A277" s="535"/>
      <c r="B277" s="535"/>
      <c r="C277" s="535"/>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15.75" customHeight="1">
      <c r="A278" s="982"/>
      <c r="B278" s="982"/>
      <c r="C278" s="982"/>
      <c r="D278" s="988"/>
      <c r="E278" s="988"/>
      <c r="F278" s="988"/>
      <c r="G278" s="988"/>
      <c r="H278" s="988"/>
      <c r="I278" s="988"/>
      <c r="J278" s="988"/>
      <c r="K278" s="988"/>
      <c r="L278" s="988"/>
      <c r="M278" s="988"/>
      <c r="N278" s="988"/>
      <c r="O278" s="988"/>
      <c r="P278" s="988"/>
      <c r="Q278" s="988"/>
      <c r="R278" s="988"/>
      <c r="S278" s="988"/>
      <c r="T278" s="988"/>
      <c r="U278" s="988"/>
      <c r="V278" s="988"/>
      <c r="W278" s="988"/>
      <c r="X278" s="988"/>
      <c r="Y278" s="988"/>
      <c r="Z278" s="988"/>
    </row>
    <row r="279" spans="1:26" ht="15.75" customHeight="1">
      <c r="A279" s="535"/>
      <c r="B279" s="535"/>
      <c r="C279" s="535"/>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15.75" customHeight="1">
      <c r="A280" s="982"/>
      <c r="B280" s="982"/>
      <c r="C280" s="982"/>
      <c r="D280" s="988"/>
      <c r="E280" s="988"/>
      <c r="F280" s="988"/>
      <c r="G280" s="988"/>
      <c r="H280" s="988"/>
      <c r="I280" s="988"/>
      <c r="J280" s="988"/>
      <c r="K280" s="988"/>
      <c r="L280" s="988"/>
      <c r="M280" s="988"/>
      <c r="N280" s="988"/>
      <c r="O280" s="988"/>
      <c r="P280" s="988"/>
      <c r="Q280" s="988"/>
      <c r="R280" s="988"/>
      <c r="S280" s="988"/>
      <c r="T280" s="988"/>
      <c r="U280" s="988"/>
      <c r="V280" s="988"/>
      <c r="W280" s="988"/>
      <c r="X280" s="988"/>
      <c r="Y280" s="988"/>
      <c r="Z280" s="988"/>
    </row>
    <row r="281" spans="1:26" ht="15.75" customHeight="1">
      <c r="A281" s="535"/>
      <c r="B281" s="535"/>
      <c r="C281" s="535"/>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15.75" customHeight="1">
      <c r="A282" s="982"/>
      <c r="B282" s="982"/>
      <c r="C282" s="982"/>
      <c r="D282" s="988"/>
      <c r="E282" s="988"/>
      <c r="F282" s="988"/>
      <c r="G282" s="988"/>
      <c r="H282" s="988"/>
      <c r="I282" s="988"/>
      <c r="J282" s="988"/>
      <c r="K282" s="988"/>
      <c r="L282" s="988"/>
      <c r="M282" s="988"/>
      <c r="N282" s="988"/>
      <c r="O282" s="988"/>
      <c r="P282" s="988"/>
      <c r="Q282" s="988"/>
      <c r="R282" s="988"/>
      <c r="S282" s="988"/>
      <c r="T282" s="988"/>
      <c r="U282" s="988"/>
      <c r="V282" s="988"/>
      <c r="W282" s="988"/>
      <c r="X282" s="988"/>
      <c r="Y282" s="988"/>
      <c r="Z282" s="988"/>
    </row>
    <row r="283" spans="1:26" ht="15.75" customHeight="1">
      <c r="A283" s="535"/>
      <c r="B283" s="535"/>
      <c r="C283" s="535"/>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15.75" customHeight="1">
      <c r="A284" s="982"/>
      <c r="B284" s="982"/>
      <c r="C284" s="982"/>
      <c r="D284" s="988"/>
      <c r="E284" s="988"/>
      <c r="F284" s="988"/>
      <c r="G284" s="988"/>
      <c r="H284" s="988"/>
      <c r="I284" s="988"/>
      <c r="J284" s="988"/>
      <c r="K284" s="988"/>
      <c r="L284" s="988"/>
      <c r="M284" s="988"/>
      <c r="N284" s="988"/>
      <c r="O284" s="988"/>
      <c r="P284" s="988"/>
      <c r="Q284" s="988"/>
      <c r="R284" s="988"/>
      <c r="S284" s="988"/>
      <c r="T284" s="988"/>
      <c r="U284" s="988"/>
      <c r="V284" s="988"/>
      <c r="W284" s="988"/>
      <c r="X284" s="988"/>
      <c r="Y284" s="988"/>
      <c r="Z284" s="988"/>
    </row>
    <row r="285" spans="1:26" ht="15.75" customHeight="1">
      <c r="A285" s="535"/>
      <c r="B285" s="535"/>
      <c r="C285" s="535"/>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15.75" customHeight="1">
      <c r="A286" s="982"/>
      <c r="B286" s="982"/>
      <c r="C286" s="982"/>
      <c r="D286" s="988"/>
      <c r="E286" s="988"/>
      <c r="F286" s="988"/>
      <c r="G286" s="988"/>
      <c r="H286" s="988"/>
      <c r="I286" s="988"/>
      <c r="J286" s="988"/>
      <c r="K286" s="988"/>
      <c r="L286" s="988"/>
      <c r="M286" s="988"/>
      <c r="N286" s="988"/>
      <c r="O286" s="988"/>
      <c r="P286" s="988"/>
      <c r="Q286" s="988"/>
      <c r="R286" s="988"/>
      <c r="S286" s="988"/>
      <c r="T286" s="988"/>
      <c r="U286" s="988"/>
      <c r="V286" s="988"/>
      <c r="W286" s="988"/>
      <c r="X286" s="988"/>
      <c r="Y286" s="988"/>
      <c r="Z286" s="988"/>
    </row>
    <row r="287" spans="1:26" ht="15.75" customHeight="1">
      <c r="A287" s="535"/>
      <c r="B287" s="535"/>
      <c r="C287" s="535"/>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15.75" customHeight="1">
      <c r="A288" s="982"/>
      <c r="B288" s="982"/>
      <c r="C288" s="982"/>
      <c r="D288" s="988"/>
      <c r="E288" s="988"/>
      <c r="F288" s="988"/>
      <c r="G288" s="988"/>
      <c r="H288" s="988"/>
      <c r="I288" s="988"/>
      <c r="J288" s="988"/>
      <c r="K288" s="988"/>
      <c r="L288" s="988"/>
      <c r="M288" s="988"/>
      <c r="N288" s="988"/>
      <c r="O288" s="988"/>
      <c r="P288" s="988"/>
      <c r="Q288" s="988"/>
      <c r="R288" s="988"/>
      <c r="S288" s="988"/>
      <c r="T288" s="988"/>
      <c r="U288" s="988"/>
      <c r="V288" s="988"/>
      <c r="W288" s="988"/>
      <c r="X288" s="988"/>
      <c r="Y288" s="988"/>
      <c r="Z288" s="988"/>
    </row>
    <row r="289" spans="1:26" ht="15.75" customHeight="1">
      <c r="A289" s="535"/>
      <c r="B289" s="535"/>
      <c r="C289" s="535"/>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15.75" customHeight="1">
      <c r="A290" s="982"/>
      <c r="B290" s="982"/>
      <c r="C290" s="982"/>
      <c r="D290" s="988"/>
      <c r="E290" s="988"/>
      <c r="F290" s="988"/>
      <c r="G290" s="988"/>
      <c r="H290" s="988"/>
      <c r="I290" s="988"/>
      <c r="J290" s="988"/>
      <c r="K290" s="988"/>
      <c r="L290" s="988"/>
      <c r="M290" s="988"/>
      <c r="N290" s="988"/>
      <c r="O290" s="988"/>
      <c r="P290" s="988"/>
      <c r="Q290" s="988"/>
      <c r="R290" s="988"/>
      <c r="S290" s="988"/>
      <c r="T290" s="988"/>
      <c r="U290" s="988"/>
      <c r="V290" s="988"/>
      <c r="W290" s="988"/>
      <c r="X290" s="988"/>
      <c r="Y290" s="988"/>
      <c r="Z290" s="988"/>
    </row>
    <row r="291" spans="1:26" ht="15.75" customHeight="1">
      <c r="A291" s="535"/>
      <c r="B291" s="535"/>
      <c r="C291" s="535"/>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15.75" customHeight="1">
      <c r="A292" s="982"/>
      <c r="B292" s="982"/>
      <c r="C292" s="982"/>
      <c r="D292" s="988"/>
      <c r="E292" s="988"/>
      <c r="F292" s="988"/>
      <c r="G292" s="988"/>
      <c r="H292" s="988"/>
      <c r="I292" s="988"/>
      <c r="J292" s="988"/>
      <c r="K292" s="988"/>
      <c r="L292" s="988"/>
      <c r="M292" s="988"/>
      <c r="N292" s="988"/>
      <c r="O292" s="988"/>
      <c r="P292" s="988"/>
      <c r="Q292" s="988"/>
      <c r="R292" s="988"/>
      <c r="S292" s="988"/>
      <c r="T292" s="988"/>
      <c r="U292" s="988"/>
      <c r="V292" s="988"/>
      <c r="W292" s="988"/>
      <c r="X292" s="988"/>
      <c r="Y292" s="988"/>
      <c r="Z292" s="988"/>
    </row>
    <row r="293" spans="1:26" ht="15.75" customHeight="1">
      <c r="A293" s="535"/>
      <c r="B293" s="535"/>
      <c r="C293" s="535"/>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15.75" customHeight="1">
      <c r="A294" s="982"/>
      <c r="B294" s="982"/>
      <c r="C294" s="982"/>
      <c r="D294" s="988"/>
      <c r="E294" s="988"/>
      <c r="F294" s="988"/>
      <c r="G294" s="988"/>
      <c r="H294" s="988"/>
      <c r="I294" s="988"/>
      <c r="J294" s="988"/>
      <c r="K294" s="988"/>
      <c r="L294" s="988"/>
      <c r="M294" s="988"/>
      <c r="N294" s="988"/>
      <c r="O294" s="988"/>
      <c r="P294" s="988"/>
      <c r="Q294" s="988"/>
      <c r="R294" s="988"/>
      <c r="S294" s="988"/>
      <c r="T294" s="988"/>
      <c r="U294" s="988"/>
      <c r="V294" s="988"/>
      <c r="W294" s="988"/>
      <c r="X294" s="988"/>
      <c r="Y294" s="988"/>
      <c r="Z294" s="988"/>
    </row>
    <row r="295" spans="1:26" ht="15.75" customHeight="1">
      <c r="A295" s="535"/>
      <c r="B295" s="535"/>
      <c r="C295" s="535"/>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15.75" customHeight="1">
      <c r="A296" s="982"/>
      <c r="B296" s="982"/>
      <c r="C296" s="982"/>
      <c r="D296" s="988"/>
      <c r="E296" s="988"/>
      <c r="F296" s="988"/>
      <c r="G296" s="988"/>
      <c r="H296" s="988"/>
      <c r="I296" s="988"/>
      <c r="J296" s="988"/>
      <c r="K296" s="988"/>
      <c r="L296" s="988"/>
      <c r="M296" s="988"/>
      <c r="N296" s="988"/>
      <c r="O296" s="988"/>
      <c r="P296" s="988"/>
      <c r="Q296" s="988"/>
      <c r="R296" s="988"/>
      <c r="S296" s="988"/>
      <c r="T296" s="988"/>
      <c r="U296" s="988"/>
      <c r="V296" s="988"/>
      <c r="W296" s="988"/>
      <c r="X296" s="988"/>
      <c r="Y296" s="988"/>
      <c r="Z296" s="988"/>
    </row>
    <row r="297" spans="1:26" ht="15.75" customHeight="1">
      <c r="A297" s="535"/>
      <c r="B297" s="535"/>
      <c r="C297" s="535"/>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15.75" customHeight="1">
      <c r="A298" s="982"/>
      <c r="B298" s="982"/>
      <c r="C298" s="982"/>
      <c r="D298" s="988"/>
      <c r="E298" s="988"/>
      <c r="F298" s="988"/>
      <c r="G298" s="988"/>
      <c r="H298" s="988"/>
      <c r="I298" s="988"/>
      <c r="J298" s="988"/>
      <c r="K298" s="988"/>
      <c r="L298" s="988"/>
      <c r="M298" s="988"/>
      <c r="N298" s="988"/>
      <c r="O298" s="988"/>
      <c r="P298" s="988"/>
      <c r="Q298" s="988"/>
      <c r="R298" s="988"/>
      <c r="S298" s="988"/>
      <c r="T298" s="988"/>
      <c r="U298" s="988"/>
      <c r="V298" s="988"/>
      <c r="W298" s="988"/>
      <c r="X298" s="988"/>
      <c r="Y298" s="988"/>
      <c r="Z298" s="988"/>
    </row>
    <row r="299" spans="1:26" ht="15.75" customHeight="1">
      <c r="A299" s="535"/>
      <c r="B299" s="535"/>
      <c r="C299" s="535"/>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15.75" customHeight="1">
      <c r="A300" s="982"/>
      <c r="B300" s="982"/>
      <c r="C300" s="982"/>
      <c r="D300" s="988"/>
      <c r="E300" s="988"/>
      <c r="F300" s="988"/>
      <c r="G300" s="988"/>
      <c r="H300" s="988"/>
      <c r="I300" s="988"/>
      <c r="J300" s="988"/>
      <c r="K300" s="988"/>
      <c r="L300" s="988"/>
      <c r="M300" s="988"/>
      <c r="N300" s="988"/>
      <c r="O300" s="988"/>
      <c r="P300" s="988"/>
      <c r="Q300" s="988"/>
      <c r="R300" s="988"/>
      <c r="S300" s="988"/>
      <c r="T300" s="988"/>
      <c r="U300" s="988"/>
      <c r="V300" s="988"/>
      <c r="W300" s="988"/>
      <c r="X300" s="988"/>
      <c r="Y300" s="988"/>
      <c r="Z300" s="988"/>
    </row>
    <row r="301" spans="1:26" ht="15.75" customHeight="1">
      <c r="A301" s="535"/>
      <c r="B301" s="535"/>
      <c r="C301" s="535"/>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15.75" customHeight="1">
      <c r="A302" s="982"/>
      <c r="B302" s="982"/>
      <c r="C302" s="982"/>
      <c r="D302" s="988"/>
      <c r="E302" s="988"/>
      <c r="F302" s="988"/>
      <c r="G302" s="988"/>
      <c r="H302" s="988"/>
      <c r="I302" s="988"/>
      <c r="J302" s="988"/>
      <c r="K302" s="988"/>
      <c r="L302" s="988"/>
      <c r="M302" s="988"/>
      <c r="N302" s="988"/>
      <c r="O302" s="988"/>
      <c r="P302" s="988"/>
      <c r="Q302" s="988"/>
      <c r="R302" s="988"/>
      <c r="S302" s="988"/>
      <c r="T302" s="988"/>
      <c r="U302" s="988"/>
      <c r="V302" s="988"/>
      <c r="W302" s="988"/>
      <c r="X302" s="988"/>
      <c r="Y302" s="988"/>
      <c r="Z302" s="988"/>
    </row>
    <row r="303" spans="1:26" ht="15.75" customHeight="1">
      <c r="A303" s="535"/>
      <c r="B303" s="535"/>
      <c r="C303" s="535"/>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15.75" customHeight="1">
      <c r="A304" s="982"/>
      <c r="B304" s="982"/>
      <c r="C304" s="982"/>
      <c r="D304" s="988"/>
      <c r="E304" s="988"/>
      <c r="F304" s="988"/>
      <c r="G304" s="988"/>
      <c r="H304" s="988"/>
      <c r="I304" s="988"/>
      <c r="J304" s="988"/>
      <c r="K304" s="988"/>
      <c r="L304" s="988"/>
      <c r="M304" s="988"/>
      <c r="N304" s="988"/>
      <c r="O304" s="988"/>
      <c r="P304" s="988"/>
      <c r="Q304" s="988"/>
      <c r="R304" s="988"/>
      <c r="S304" s="988"/>
      <c r="T304" s="988"/>
      <c r="U304" s="988"/>
      <c r="V304" s="988"/>
      <c r="W304" s="988"/>
      <c r="X304" s="988"/>
      <c r="Y304" s="988"/>
      <c r="Z304" s="988"/>
    </row>
    <row r="305" spans="1:26" ht="15.75" customHeight="1">
      <c r="A305" s="535"/>
      <c r="B305" s="535"/>
      <c r="C305" s="535"/>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15.75" customHeight="1">
      <c r="A306" s="982"/>
      <c r="B306" s="982"/>
      <c r="C306" s="982"/>
      <c r="D306" s="988"/>
      <c r="E306" s="988"/>
      <c r="F306" s="988"/>
      <c r="G306" s="988"/>
      <c r="H306" s="988"/>
      <c r="I306" s="988"/>
      <c r="J306" s="988"/>
      <c r="K306" s="988"/>
      <c r="L306" s="988"/>
      <c r="M306" s="988"/>
      <c r="N306" s="988"/>
      <c r="O306" s="988"/>
      <c r="P306" s="988"/>
      <c r="Q306" s="988"/>
      <c r="R306" s="988"/>
      <c r="S306" s="988"/>
      <c r="T306" s="988"/>
      <c r="U306" s="988"/>
      <c r="V306" s="988"/>
      <c r="W306" s="988"/>
      <c r="X306" s="988"/>
      <c r="Y306" s="988"/>
      <c r="Z306" s="988"/>
    </row>
    <row r="307" spans="1:26" ht="15.75" customHeight="1">
      <c r="A307" s="535"/>
      <c r="B307" s="535"/>
      <c r="C307" s="535"/>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15.75" customHeight="1">
      <c r="A308" s="982"/>
      <c r="B308" s="982"/>
      <c r="C308" s="982"/>
      <c r="D308" s="988"/>
      <c r="E308" s="988"/>
      <c r="F308" s="988"/>
      <c r="G308" s="988"/>
      <c r="H308" s="988"/>
      <c r="I308" s="988"/>
      <c r="J308" s="988"/>
      <c r="K308" s="988"/>
      <c r="L308" s="988"/>
      <c r="M308" s="988"/>
      <c r="N308" s="988"/>
      <c r="O308" s="988"/>
      <c r="P308" s="988"/>
      <c r="Q308" s="988"/>
      <c r="R308" s="988"/>
      <c r="S308" s="988"/>
      <c r="T308" s="988"/>
      <c r="U308" s="988"/>
      <c r="V308" s="988"/>
      <c r="W308" s="988"/>
      <c r="X308" s="988"/>
      <c r="Y308" s="988"/>
      <c r="Z308" s="988"/>
    </row>
    <row r="309" spans="1:26" ht="15.75" customHeight="1">
      <c r="A309" s="535"/>
      <c r="B309" s="535"/>
      <c r="C309" s="535"/>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15.75" customHeight="1">
      <c r="A310" s="982"/>
      <c r="B310" s="982"/>
      <c r="C310" s="982"/>
      <c r="D310" s="988"/>
      <c r="E310" s="988"/>
      <c r="F310" s="988"/>
      <c r="G310" s="988"/>
      <c r="H310" s="988"/>
      <c r="I310" s="988"/>
      <c r="J310" s="988"/>
      <c r="K310" s="988"/>
      <c r="L310" s="988"/>
      <c r="M310" s="988"/>
      <c r="N310" s="988"/>
      <c r="O310" s="988"/>
      <c r="P310" s="988"/>
      <c r="Q310" s="988"/>
      <c r="R310" s="988"/>
      <c r="S310" s="988"/>
      <c r="T310" s="988"/>
      <c r="U310" s="988"/>
      <c r="V310" s="988"/>
      <c r="W310" s="988"/>
      <c r="X310" s="988"/>
      <c r="Y310" s="988"/>
      <c r="Z310" s="988"/>
    </row>
    <row r="311" spans="1:26" ht="15.75" customHeight="1">
      <c r="A311" s="535"/>
      <c r="B311" s="535"/>
      <c r="C311" s="535"/>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15.75" customHeight="1">
      <c r="A312" s="982"/>
      <c r="B312" s="982"/>
      <c r="C312" s="982"/>
      <c r="D312" s="988"/>
      <c r="E312" s="988"/>
      <c r="F312" s="988"/>
      <c r="G312" s="988"/>
      <c r="H312" s="988"/>
      <c r="I312" s="988"/>
      <c r="J312" s="988"/>
      <c r="K312" s="988"/>
      <c r="L312" s="988"/>
      <c r="M312" s="988"/>
      <c r="N312" s="988"/>
      <c r="O312" s="988"/>
      <c r="P312" s="988"/>
      <c r="Q312" s="988"/>
      <c r="R312" s="988"/>
      <c r="S312" s="988"/>
      <c r="T312" s="988"/>
      <c r="U312" s="988"/>
      <c r="V312" s="988"/>
      <c r="W312" s="988"/>
      <c r="X312" s="988"/>
      <c r="Y312" s="988"/>
      <c r="Z312" s="988"/>
    </row>
    <row r="313" spans="1:26" ht="15.75" customHeight="1">
      <c r="A313" s="535"/>
      <c r="B313" s="535"/>
      <c r="C313" s="535"/>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15.75" customHeight="1">
      <c r="A314" s="982"/>
      <c r="B314" s="982"/>
      <c r="C314" s="982"/>
      <c r="D314" s="988"/>
      <c r="E314" s="988"/>
      <c r="F314" s="988"/>
      <c r="G314" s="988"/>
      <c r="H314" s="988"/>
      <c r="I314" s="988"/>
      <c r="J314" s="988"/>
      <c r="K314" s="988"/>
      <c r="L314" s="988"/>
      <c r="M314" s="988"/>
      <c r="N314" s="988"/>
      <c r="O314" s="988"/>
      <c r="P314" s="988"/>
      <c r="Q314" s="988"/>
      <c r="R314" s="988"/>
      <c r="S314" s="988"/>
      <c r="T314" s="988"/>
      <c r="U314" s="988"/>
      <c r="V314" s="988"/>
      <c r="W314" s="988"/>
      <c r="X314" s="988"/>
      <c r="Y314" s="988"/>
      <c r="Z314" s="988"/>
    </row>
    <row r="315" spans="1:26" ht="15.75" customHeight="1">
      <c r="A315" s="535"/>
      <c r="B315" s="535"/>
      <c r="C315" s="535"/>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15.75" customHeight="1">
      <c r="A316" s="982"/>
      <c r="B316" s="982"/>
      <c r="C316" s="982"/>
      <c r="D316" s="988"/>
      <c r="E316" s="988"/>
      <c r="F316" s="988"/>
      <c r="G316" s="988"/>
      <c r="H316" s="988"/>
      <c r="I316" s="988"/>
      <c r="J316" s="988"/>
      <c r="K316" s="988"/>
      <c r="L316" s="988"/>
      <c r="M316" s="988"/>
      <c r="N316" s="988"/>
      <c r="O316" s="988"/>
      <c r="P316" s="988"/>
      <c r="Q316" s="988"/>
      <c r="R316" s="988"/>
      <c r="S316" s="988"/>
      <c r="T316" s="988"/>
      <c r="U316" s="988"/>
      <c r="V316" s="988"/>
      <c r="W316" s="988"/>
      <c r="X316" s="988"/>
      <c r="Y316" s="988"/>
      <c r="Z316" s="988"/>
    </row>
    <row r="317" spans="1:26" ht="15.75" customHeight="1">
      <c r="A317" s="535"/>
      <c r="B317" s="535"/>
      <c r="C317" s="535"/>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15.75" customHeight="1">
      <c r="A318" s="982"/>
      <c r="B318" s="982"/>
      <c r="C318" s="982"/>
      <c r="D318" s="988"/>
      <c r="E318" s="988"/>
      <c r="F318" s="988"/>
      <c r="G318" s="988"/>
      <c r="H318" s="988"/>
      <c r="I318" s="988"/>
      <c r="J318" s="988"/>
      <c r="K318" s="988"/>
      <c r="L318" s="988"/>
      <c r="M318" s="988"/>
      <c r="N318" s="988"/>
      <c r="O318" s="988"/>
      <c r="P318" s="988"/>
      <c r="Q318" s="988"/>
      <c r="R318" s="988"/>
      <c r="S318" s="988"/>
      <c r="T318" s="988"/>
      <c r="U318" s="988"/>
      <c r="V318" s="988"/>
      <c r="W318" s="988"/>
      <c r="X318" s="988"/>
      <c r="Y318" s="988"/>
      <c r="Z318" s="988"/>
    </row>
    <row r="319" spans="1:26" ht="15.75" customHeight="1">
      <c r="A319" s="535"/>
      <c r="B319" s="535"/>
      <c r="C319" s="535"/>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15.75" customHeight="1">
      <c r="A320" s="982"/>
      <c r="B320" s="982"/>
      <c r="C320" s="982"/>
      <c r="D320" s="988"/>
      <c r="E320" s="988"/>
      <c r="F320" s="988"/>
      <c r="G320" s="988"/>
      <c r="H320" s="988"/>
      <c r="I320" s="988"/>
      <c r="J320" s="988"/>
      <c r="K320" s="988"/>
      <c r="L320" s="988"/>
      <c r="M320" s="988"/>
      <c r="N320" s="988"/>
      <c r="O320" s="988"/>
      <c r="P320" s="988"/>
      <c r="Q320" s="988"/>
      <c r="R320" s="988"/>
      <c r="S320" s="988"/>
      <c r="T320" s="988"/>
      <c r="U320" s="988"/>
      <c r="V320" s="988"/>
      <c r="W320" s="988"/>
      <c r="X320" s="988"/>
      <c r="Y320" s="988"/>
      <c r="Z320" s="988"/>
    </row>
    <row r="321" spans="1:26" ht="15.75" customHeight="1">
      <c r="A321" s="535"/>
      <c r="B321" s="535"/>
      <c r="C321" s="535"/>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15.75" customHeight="1">
      <c r="A322" s="982"/>
      <c r="B322" s="982"/>
      <c r="C322" s="982"/>
      <c r="D322" s="988"/>
      <c r="E322" s="988"/>
      <c r="F322" s="988"/>
      <c r="G322" s="988"/>
      <c r="H322" s="988"/>
      <c r="I322" s="988"/>
      <c r="J322" s="988"/>
      <c r="K322" s="988"/>
      <c r="L322" s="988"/>
      <c r="M322" s="988"/>
      <c r="N322" s="988"/>
      <c r="O322" s="988"/>
      <c r="P322" s="988"/>
      <c r="Q322" s="988"/>
      <c r="R322" s="988"/>
      <c r="S322" s="988"/>
      <c r="T322" s="988"/>
      <c r="U322" s="988"/>
      <c r="V322" s="988"/>
      <c r="W322" s="988"/>
      <c r="X322" s="988"/>
      <c r="Y322" s="988"/>
      <c r="Z322" s="988"/>
    </row>
    <row r="323" spans="1:26" ht="15.75" customHeight="1">
      <c r="A323" s="535"/>
      <c r="B323" s="535"/>
      <c r="C323" s="535"/>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15.75" customHeight="1">
      <c r="A324" s="982"/>
      <c r="B324" s="982"/>
      <c r="C324" s="982"/>
      <c r="D324" s="988"/>
      <c r="E324" s="988"/>
      <c r="F324" s="988"/>
      <c r="G324" s="988"/>
      <c r="H324" s="988"/>
      <c r="I324" s="988"/>
      <c r="J324" s="988"/>
      <c r="K324" s="988"/>
      <c r="L324" s="988"/>
      <c r="M324" s="988"/>
      <c r="N324" s="988"/>
      <c r="O324" s="988"/>
      <c r="P324" s="988"/>
      <c r="Q324" s="988"/>
      <c r="R324" s="988"/>
      <c r="S324" s="988"/>
      <c r="T324" s="988"/>
      <c r="U324" s="988"/>
      <c r="V324" s="988"/>
      <c r="W324" s="988"/>
      <c r="X324" s="988"/>
      <c r="Y324" s="988"/>
      <c r="Z324" s="988"/>
    </row>
    <row r="325" spans="1:26" ht="15.75" customHeight="1">
      <c r="A325" s="535"/>
      <c r="B325" s="535"/>
      <c r="C325" s="535"/>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15.75" customHeight="1">
      <c r="A326" s="982"/>
      <c r="B326" s="982"/>
      <c r="C326" s="982"/>
      <c r="D326" s="988"/>
      <c r="E326" s="988"/>
      <c r="F326" s="988"/>
      <c r="G326" s="988"/>
      <c r="H326" s="988"/>
      <c r="I326" s="988"/>
      <c r="J326" s="988"/>
      <c r="K326" s="988"/>
      <c r="L326" s="988"/>
      <c r="M326" s="988"/>
      <c r="N326" s="988"/>
      <c r="O326" s="988"/>
      <c r="P326" s="988"/>
      <c r="Q326" s="988"/>
      <c r="R326" s="988"/>
      <c r="S326" s="988"/>
      <c r="T326" s="988"/>
      <c r="U326" s="988"/>
      <c r="V326" s="988"/>
      <c r="W326" s="988"/>
      <c r="X326" s="988"/>
      <c r="Y326" s="988"/>
      <c r="Z326" s="988"/>
    </row>
    <row r="327" spans="1:26" ht="15.75" customHeight="1">
      <c r="A327" s="535"/>
      <c r="B327" s="535"/>
      <c r="C327" s="535"/>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15.75" customHeight="1">
      <c r="A328" s="982"/>
      <c r="B328" s="982"/>
      <c r="C328" s="982"/>
      <c r="D328" s="988"/>
      <c r="E328" s="988"/>
      <c r="F328" s="988"/>
      <c r="G328" s="988"/>
      <c r="H328" s="988"/>
      <c r="I328" s="988"/>
      <c r="J328" s="988"/>
      <c r="K328" s="988"/>
      <c r="L328" s="988"/>
      <c r="M328" s="988"/>
      <c r="N328" s="988"/>
      <c r="O328" s="988"/>
      <c r="P328" s="988"/>
      <c r="Q328" s="988"/>
      <c r="R328" s="988"/>
      <c r="S328" s="988"/>
      <c r="T328" s="988"/>
      <c r="U328" s="988"/>
      <c r="V328" s="988"/>
      <c r="W328" s="988"/>
      <c r="X328" s="988"/>
      <c r="Y328" s="988"/>
      <c r="Z328" s="988"/>
    </row>
    <row r="329" spans="1:26" ht="15.75" customHeight="1">
      <c r="A329" s="535"/>
      <c r="B329" s="535"/>
      <c r="C329" s="535"/>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15.75" customHeight="1">
      <c r="A330" s="982"/>
      <c r="B330" s="982"/>
      <c r="C330" s="982"/>
      <c r="D330" s="988"/>
      <c r="E330" s="988"/>
      <c r="F330" s="988"/>
      <c r="G330" s="988"/>
      <c r="H330" s="988"/>
      <c r="I330" s="988"/>
      <c r="J330" s="988"/>
      <c r="K330" s="988"/>
      <c r="L330" s="988"/>
      <c r="M330" s="988"/>
      <c r="N330" s="988"/>
      <c r="O330" s="988"/>
      <c r="P330" s="988"/>
      <c r="Q330" s="988"/>
      <c r="R330" s="988"/>
      <c r="S330" s="988"/>
      <c r="T330" s="988"/>
      <c r="U330" s="988"/>
      <c r="V330" s="988"/>
      <c r="W330" s="988"/>
      <c r="X330" s="988"/>
      <c r="Y330" s="988"/>
      <c r="Z330" s="988"/>
    </row>
    <row r="331" spans="1:26" ht="15.75" customHeight="1">
      <c r="A331" s="535"/>
      <c r="B331" s="535"/>
      <c r="C331" s="535"/>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15.75" customHeight="1">
      <c r="A332" s="982"/>
      <c r="B332" s="982"/>
      <c r="C332" s="982"/>
      <c r="D332" s="988"/>
      <c r="E332" s="988"/>
      <c r="F332" s="988"/>
      <c r="G332" s="988"/>
      <c r="H332" s="988"/>
      <c r="I332" s="988"/>
      <c r="J332" s="988"/>
      <c r="K332" s="988"/>
      <c r="L332" s="988"/>
      <c r="M332" s="988"/>
      <c r="N332" s="988"/>
      <c r="O332" s="988"/>
      <c r="P332" s="988"/>
      <c r="Q332" s="988"/>
      <c r="R332" s="988"/>
      <c r="S332" s="988"/>
      <c r="T332" s="988"/>
      <c r="U332" s="988"/>
      <c r="V332" s="988"/>
      <c r="W332" s="988"/>
      <c r="X332" s="988"/>
      <c r="Y332" s="988"/>
      <c r="Z332" s="988"/>
    </row>
    <row r="333" spans="1:26" ht="15.75" customHeight="1">
      <c r="A333" s="535"/>
      <c r="B333" s="535"/>
      <c r="C333" s="535"/>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15.75" customHeight="1">
      <c r="A334" s="982"/>
      <c r="B334" s="982"/>
      <c r="C334" s="982"/>
      <c r="D334" s="988"/>
      <c r="E334" s="988"/>
      <c r="F334" s="988"/>
      <c r="G334" s="988"/>
      <c r="H334" s="988"/>
      <c r="I334" s="988"/>
      <c r="J334" s="988"/>
      <c r="K334" s="988"/>
      <c r="L334" s="988"/>
      <c r="M334" s="988"/>
      <c r="N334" s="988"/>
      <c r="O334" s="988"/>
      <c r="P334" s="988"/>
      <c r="Q334" s="988"/>
      <c r="R334" s="988"/>
      <c r="S334" s="988"/>
      <c r="T334" s="988"/>
      <c r="U334" s="988"/>
      <c r="V334" s="988"/>
      <c r="W334" s="988"/>
      <c r="X334" s="988"/>
      <c r="Y334" s="988"/>
      <c r="Z334" s="988"/>
    </row>
    <row r="335" spans="1:26" ht="15.75" customHeight="1">
      <c r="A335" s="535"/>
      <c r="B335" s="535"/>
      <c r="C335" s="535"/>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15.75" customHeight="1">
      <c r="A336" s="982"/>
      <c r="B336" s="982"/>
      <c r="C336" s="982"/>
      <c r="D336" s="988"/>
      <c r="E336" s="988"/>
      <c r="F336" s="988"/>
      <c r="G336" s="988"/>
      <c r="H336" s="988"/>
      <c r="I336" s="988"/>
      <c r="J336" s="988"/>
      <c r="K336" s="988"/>
      <c r="L336" s="988"/>
      <c r="M336" s="988"/>
      <c r="N336" s="988"/>
      <c r="O336" s="988"/>
      <c r="P336" s="988"/>
      <c r="Q336" s="988"/>
      <c r="R336" s="988"/>
      <c r="S336" s="988"/>
      <c r="T336" s="988"/>
      <c r="U336" s="988"/>
      <c r="V336" s="988"/>
      <c r="W336" s="988"/>
      <c r="X336" s="988"/>
      <c r="Y336" s="988"/>
      <c r="Z336" s="988"/>
    </row>
    <row r="337" spans="1:26" ht="15.75" customHeight="1">
      <c r="A337" s="535"/>
      <c r="B337" s="535"/>
      <c r="C337" s="535"/>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15.75" customHeight="1">
      <c r="A338" s="982"/>
      <c r="B338" s="982"/>
      <c r="C338" s="982"/>
      <c r="D338" s="988"/>
      <c r="E338" s="988"/>
      <c r="F338" s="988"/>
      <c r="G338" s="988"/>
      <c r="H338" s="988"/>
      <c r="I338" s="988"/>
      <c r="J338" s="988"/>
      <c r="K338" s="988"/>
      <c r="L338" s="988"/>
      <c r="M338" s="988"/>
      <c r="N338" s="988"/>
      <c r="O338" s="988"/>
      <c r="P338" s="988"/>
      <c r="Q338" s="988"/>
      <c r="R338" s="988"/>
      <c r="S338" s="988"/>
      <c r="T338" s="988"/>
      <c r="U338" s="988"/>
      <c r="V338" s="988"/>
      <c r="W338" s="988"/>
      <c r="X338" s="988"/>
      <c r="Y338" s="988"/>
      <c r="Z338" s="988"/>
    </row>
    <row r="339" spans="1:26" ht="15.75" customHeight="1">
      <c r="A339" s="535"/>
      <c r="B339" s="535"/>
      <c r="C339" s="535"/>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15.75" customHeight="1">
      <c r="A340" s="982"/>
      <c r="B340" s="982"/>
      <c r="C340" s="982"/>
      <c r="D340" s="988"/>
      <c r="E340" s="988"/>
      <c r="F340" s="988"/>
      <c r="G340" s="988"/>
      <c r="H340" s="988"/>
      <c r="I340" s="988"/>
      <c r="J340" s="988"/>
      <c r="K340" s="988"/>
      <c r="L340" s="988"/>
      <c r="M340" s="988"/>
      <c r="N340" s="988"/>
      <c r="O340" s="988"/>
      <c r="P340" s="988"/>
      <c r="Q340" s="988"/>
      <c r="R340" s="988"/>
      <c r="S340" s="988"/>
      <c r="T340" s="988"/>
      <c r="U340" s="988"/>
      <c r="V340" s="988"/>
      <c r="W340" s="988"/>
      <c r="X340" s="988"/>
      <c r="Y340" s="988"/>
      <c r="Z340" s="988"/>
    </row>
    <row r="341" spans="1:26" ht="15.75" customHeight="1">
      <c r="A341" s="535"/>
      <c r="B341" s="535"/>
      <c r="C341" s="535"/>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15.75" customHeight="1">
      <c r="A342" s="982"/>
      <c r="B342" s="982"/>
      <c r="C342" s="982"/>
      <c r="D342" s="988"/>
      <c r="E342" s="988"/>
      <c r="F342" s="988"/>
      <c r="G342" s="988"/>
      <c r="H342" s="988"/>
      <c r="I342" s="988"/>
      <c r="J342" s="988"/>
      <c r="K342" s="988"/>
      <c r="L342" s="988"/>
      <c r="M342" s="988"/>
      <c r="N342" s="988"/>
      <c r="O342" s="988"/>
      <c r="P342" s="988"/>
      <c r="Q342" s="988"/>
      <c r="R342" s="988"/>
      <c r="S342" s="988"/>
      <c r="T342" s="988"/>
      <c r="U342" s="988"/>
      <c r="V342" s="988"/>
      <c r="W342" s="988"/>
      <c r="X342" s="988"/>
      <c r="Y342" s="988"/>
      <c r="Z342" s="988"/>
    </row>
    <row r="343" spans="1:26" ht="15.75" customHeight="1">
      <c r="A343" s="535"/>
      <c r="B343" s="535"/>
      <c r="C343" s="535"/>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15.75" customHeight="1">
      <c r="A344" s="982"/>
      <c r="B344" s="982"/>
      <c r="C344" s="982"/>
      <c r="D344" s="988"/>
      <c r="E344" s="988"/>
      <c r="F344" s="988"/>
      <c r="G344" s="988"/>
      <c r="H344" s="988"/>
      <c r="I344" s="988"/>
      <c r="J344" s="988"/>
      <c r="K344" s="988"/>
      <c r="L344" s="988"/>
      <c r="M344" s="988"/>
      <c r="N344" s="988"/>
      <c r="O344" s="988"/>
      <c r="P344" s="988"/>
      <c r="Q344" s="988"/>
      <c r="R344" s="988"/>
      <c r="S344" s="988"/>
      <c r="T344" s="988"/>
      <c r="U344" s="988"/>
      <c r="V344" s="988"/>
      <c r="W344" s="988"/>
      <c r="X344" s="988"/>
      <c r="Y344" s="988"/>
      <c r="Z344" s="988"/>
    </row>
    <row r="345" spans="1:26" ht="15.75" customHeight="1">
      <c r="A345" s="535"/>
      <c r="B345" s="535"/>
      <c r="C345" s="535"/>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15.75" customHeight="1">
      <c r="A346" s="982"/>
      <c r="B346" s="982"/>
      <c r="C346" s="982"/>
      <c r="D346" s="988"/>
      <c r="E346" s="988"/>
      <c r="F346" s="988"/>
      <c r="G346" s="988"/>
      <c r="H346" s="988"/>
      <c r="I346" s="988"/>
      <c r="J346" s="988"/>
      <c r="K346" s="988"/>
      <c r="L346" s="988"/>
      <c r="M346" s="988"/>
      <c r="N346" s="988"/>
      <c r="O346" s="988"/>
      <c r="P346" s="988"/>
      <c r="Q346" s="988"/>
      <c r="R346" s="988"/>
      <c r="S346" s="988"/>
      <c r="T346" s="988"/>
      <c r="U346" s="988"/>
      <c r="V346" s="988"/>
      <c r="W346" s="988"/>
      <c r="X346" s="988"/>
      <c r="Y346" s="988"/>
      <c r="Z346" s="988"/>
    </row>
    <row r="347" spans="1:26" ht="15.75" customHeight="1">
      <c r="A347" s="535"/>
      <c r="B347" s="535"/>
      <c r="C347" s="535"/>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15.75" customHeight="1">
      <c r="A348" s="982"/>
      <c r="B348" s="982"/>
      <c r="C348" s="982"/>
      <c r="D348" s="988"/>
      <c r="E348" s="988"/>
      <c r="F348" s="988"/>
      <c r="G348" s="988"/>
      <c r="H348" s="988"/>
      <c r="I348" s="988"/>
      <c r="J348" s="988"/>
      <c r="K348" s="988"/>
      <c r="L348" s="988"/>
      <c r="M348" s="988"/>
      <c r="N348" s="988"/>
      <c r="O348" s="988"/>
      <c r="P348" s="988"/>
      <c r="Q348" s="988"/>
      <c r="R348" s="988"/>
      <c r="S348" s="988"/>
      <c r="T348" s="988"/>
      <c r="U348" s="988"/>
      <c r="V348" s="988"/>
      <c r="W348" s="988"/>
      <c r="X348" s="988"/>
      <c r="Y348" s="988"/>
      <c r="Z348" s="988"/>
    </row>
    <row r="349" spans="1:26" ht="15.75" customHeight="1">
      <c r="A349" s="535"/>
      <c r="B349" s="535"/>
      <c r="C349" s="535"/>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15.75" customHeight="1">
      <c r="A350" s="982"/>
      <c r="B350" s="982"/>
      <c r="C350" s="982"/>
      <c r="D350" s="988"/>
      <c r="E350" s="988"/>
      <c r="F350" s="988"/>
      <c r="G350" s="988"/>
      <c r="H350" s="988"/>
      <c r="I350" s="988"/>
      <c r="J350" s="988"/>
      <c r="K350" s="988"/>
      <c r="L350" s="988"/>
      <c r="M350" s="988"/>
      <c r="N350" s="988"/>
      <c r="O350" s="988"/>
      <c r="P350" s="988"/>
      <c r="Q350" s="988"/>
      <c r="R350" s="988"/>
      <c r="S350" s="988"/>
      <c r="T350" s="988"/>
      <c r="U350" s="988"/>
      <c r="V350" s="988"/>
      <c r="W350" s="988"/>
      <c r="X350" s="988"/>
      <c r="Y350" s="988"/>
      <c r="Z350" s="988"/>
    </row>
    <row r="351" spans="1:26" ht="15.75" customHeight="1">
      <c r="A351" s="535"/>
      <c r="B351" s="535"/>
      <c r="C351" s="535"/>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15.75" customHeight="1">
      <c r="A352" s="982"/>
      <c r="B352" s="982"/>
      <c r="C352" s="982"/>
      <c r="D352" s="988"/>
      <c r="E352" s="988"/>
      <c r="F352" s="988"/>
      <c r="G352" s="988"/>
      <c r="H352" s="988"/>
      <c r="I352" s="988"/>
      <c r="J352" s="988"/>
      <c r="K352" s="988"/>
      <c r="L352" s="988"/>
      <c r="M352" s="988"/>
      <c r="N352" s="988"/>
      <c r="O352" s="988"/>
      <c r="P352" s="988"/>
      <c r="Q352" s="988"/>
      <c r="R352" s="988"/>
      <c r="S352" s="988"/>
      <c r="T352" s="988"/>
      <c r="U352" s="988"/>
      <c r="V352" s="988"/>
      <c r="W352" s="988"/>
      <c r="X352" s="988"/>
      <c r="Y352" s="988"/>
      <c r="Z352" s="988"/>
    </row>
    <row r="353" spans="1:26" ht="15.75" customHeight="1">
      <c r="A353" s="535"/>
      <c r="B353" s="535"/>
      <c r="C353" s="535"/>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15.75" customHeight="1">
      <c r="A354" s="982"/>
      <c r="B354" s="982"/>
      <c r="C354" s="982"/>
      <c r="D354" s="988"/>
      <c r="E354" s="988"/>
      <c r="F354" s="988"/>
      <c r="G354" s="988"/>
      <c r="H354" s="988"/>
      <c r="I354" s="988"/>
      <c r="J354" s="988"/>
      <c r="K354" s="988"/>
      <c r="L354" s="988"/>
      <c r="M354" s="988"/>
      <c r="N354" s="988"/>
      <c r="O354" s="988"/>
      <c r="P354" s="988"/>
      <c r="Q354" s="988"/>
      <c r="R354" s="988"/>
      <c r="S354" s="988"/>
      <c r="T354" s="988"/>
      <c r="U354" s="988"/>
      <c r="V354" s="988"/>
      <c r="W354" s="988"/>
      <c r="X354" s="988"/>
      <c r="Y354" s="988"/>
      <c r="Z354" s="988"/>
    </row>
    <row r="355" spans="1:26" ht="15.75" customHeight="1">
      <c r="A355" s="535"/>
      <c r="B355" s="535"/>
      <c r="C355" s="535"/>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15.75" customHeight="1">
      <c r="A356" s="982"/>
      <c r="B356" s="982"/>
      <c r="C356" s="982"/>
      <c r="D356" s="988"/>
      <c r="E356" s="988"/>
      <c r="F356" s="988"/>
      <c r="G356" s="988"/>
      <c r="H356" s="988"/>
      <c r="I356" s="988"/>
      <c r="J356" s="988"/>
      <c r="K356" s="988"/>
      <c r="L356" s="988"/>
      <c r="M356" s="988"/>
      <c r="N356" s="988"/>
      <c r="O356" s="988"/>
      <c r="P356" s="988"/>
      <c r="Q356" s="988"/>
      <c r="R356" s="988"/>
      <c r="S356" s="988"/>
      <c r="T356" s="988"/>
      <c r="U356" s="988"/>
      <c r="V356" s="988"/>
      <c r="W356" s="988"/>
      <c r="X356" s="988"/>
      <c r="Y356" s="988"/>
      <c r="Z356" s="988"/>
    </row>
    <row r="357" spans="1:26" ht="15.75" customHeight="1">
      <c r="A357" s="535"/>
      <c r="B357" s="535"/>
      <c r="C357" s="535"/>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15.75" customHeight="1">
      <c r="A358" s="982"/>
      <c r="B358" s="982"/>
      <c r="C358" s="982"/>
      <c r="D358" s="988"/>
      <c r="E358" s="988"/>
      <c r="F358" s="988"/>
      <c r="G358" s="988"/>
      <c r="H358" s="988"/>
      <c r="I358" s="988"/>
      <c r="J358" s="988"/>
      <c r="K358" s="988"/>
      <c r="L358" s="988"/>
      <c r="M358" s="988"/>
      <c r="N358" s="988"/>
      <c r="O358" s="988"/>
      <c r="P358" s="988"/>
      <c r="Q358" s="988"/>
      <c r="R358" s="988"/>
      <c r="S358" s="988"/>
      <c r="T358" s="988"/>
      <c r="U358" s="988"/>
      <c r="V358" s="988"/>
      <c r="W358" s="988"/>
      <c r="X358" s="988"/>
      <c r="Y358" s="988"/>
      <c r="Z358" s="988"/>
    </row>
    <row r="359" spans="1:26" ht="15.75" customHeight="1">
      <c r="A359" s="535"/>
      <c r="B359" s="535"/>
      <c r="C359" s="535"/>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15.75" customHeight="1">
      <c r="A360" s="982"/>
      <c r="B360" s="982"/>
      <c r="C360" s="982"/>
      <c r="D360" s="988"/>
      <c r="E360" s="988"/>
      <c r="F360" s="988"/>
      <c r="G360" s="988"/>
      <c r="H360" s="988"/>
      <c r="I360" s="988"/>
      <c r="J360" s="988"/>
      <c r="K360" s="988"/>
      <c r="L360" s="988"/>
      <c r="M360" s="988"/>
      <c r="N360" s="988"/>
      <c r="O360" s="988"/>
      <c r="P360" s="988"/>
      <c r="Q360" s="988"/>
      <c r="R360" s="988"/>
      <c r="S360" s="988"/>
      <c r="T360" s="988"/>
      <c r="U360" s="988"/>
      <c r="V360" s="988"/>
      <c r="W360" s="988"/>
      <c r="X360" s="988"/>
      <c r="Y360" s="988"/>
      <c r="Z360" s="988"/>
    </row>
    <row r="361" spans="1:26" ht="15.75" customHeight="1">
      <c r="A361" s="535"/>
      <c r="B361" s="535"/>
      <c r="C361" s="535"/>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15.75" customHeight="1">
      <c r="A362" s="982"/>
      <c r="B362" s="982"/>
      <c r="C362" s="982"/>
      <c r="D362" s="988"/>
      <c r="E362" s="988"/>
      <c r="F362" s="988"/>
      <c r="G362" s="988"/>
      <c r="H362" s="988"/>
      <c r="I362" s="988"/>
      <c r="J362" s="988"/>
      <c r="K362" s="988"/>
      <c r="L362" s="988"/>
      <c r="M362" s="988"/>
      <c r="N362" s="988"/>
      <c r="O362" s="988"/>
      <c r="P362" s="988"/>
      <c r="Q362" s="988"/>
      <c r="R362" s="988"/>
      <c r="S362" s="988"/>
      <c r="T362" s="988"/>
      <c r="U362" s="988"/>
      <c r="V362" s="988"/>
      <c r="W362" s="988"/>
      <c r="X362" s="988"/>
      <c r="Y362" s="988"/>
      <c r="Z362" s="988"/>
    </row>
    <row r="363" spans="1:26" ht="15.75" customHeight="1">
      <c r="A363" s="535"/>
      <c r="B363" s="535"/>
      <c r="C363" s="535"/>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15.75" customHeight="1">
      <c r="A364" s="982"/>
      <c r="B364" s="982"/>
      <c r="C364" s="982"/>
      <c r="D364" s="988"/>
      <c r="E364" s="988"/>
      <c r="F364" s="988"/>
      <c r="G364" s="988"/>
      <c r="H364" s="988"/>
      <c r="I364" s="988"/>
      <c r="J364" s="988"/>
      <c r="K364" s="988"/>
      <c r="L364" s="988"/>
      <c r="M364" s="988"/>
      <c r="N364" s="988"/>
      <c r="O364" s="988"/>
      <c r="P364" s="988"/>
      <c r="Q364" s="988"/>
      <c r="R364" s="988"/>
      <c r="S364" s="988"/>
      <c r="T364" s="988"/>
      <c r="U364" s="988"/>
      <c r="V364" s="988"/>
      <c r="W364" s="988"/>
      <c r="X364" s="988"/>
      <c r="Y364" s="988"/>
      <c r="Z364" s="988"/>
    </row>
    <row r="365" spans="1:26" ht="15.75" customHeight="1">
      <c r="A365" s="535"/>
      <c r="B365" s="535"/>
      <c r="C365" s="535"/>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15.75" customHeight="1">
      <c r="A366" s="982"/>
      <c r="B366" s="982"/>
      <c r="C366" s="982"/>
      <c r="D366" s="988"/>
      <c r="E366" s="988"/>
      <c r="F366" s="988"/>
      <c r="G366" s="988"/>
      <c r="H366" s="988"/>
      <c r="I366" s="988"/>
      <c r="J366" s="988"/>
      <c r="K366" s="988"/>
      <c r="L366" s="988"/>
      <c r="M366" s="988"/>
      <c r="N366" s="988"/>
      <c r="O366" s="988"/>
      <c r="P366" s="988"/>
      <c r="Q366" s="988"/>
      <c r="R366" s="988"/>
      <c r="S366" s="988"/>
      <c r="T366" s="988"/>
      <c r="U366" s="988"/>
      <c r="V366" s="988"/>
      <c r="W366" s="988"/>
      <c r="X366" s="988"/>
      <c r="Y366" s="988"/>
      <c r="Z366" s="988"/>
    </row>
    <row r="367" spans="1:26" ht="15.75" customHeight="1">
      <c r="A367" s="535"/>
      <c r="B367" s="535"/>
      <c r="C367" s="535"/>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15.75" customHeight="1">
      <c r="A368" s="982"/>
      <c r="B368" s="982"/>
      <c r="C368" s="982"/>
      <c r="D368" s="988"/>
      <c r="E368" s="988"/>
      <c r="F368" s="988"/>
      <c r="G368" s="988"/>
      <c r="H368" s="988"/>
      <c r="I368" s="988"/>
      <c r="J368" s="988"/>
      <c r="K368" s="988"/>
      <c r="L368" s="988"/>
      <c r="M368" s="988"/>
      <c r="N368" s="988"/>
      <c r="O368" s="988"/>
      <c r="P368" s="988"/>
      <c r="Q368" s="988"/>
      <c r="R368" s="988"/>
      <c r="S368" s="988"/>
      <c r="T368" s="988"/>
      <c r="U368" s="988"/>
      <c r="V368" s="988"/>
      <c r="W368" s="988"/>
      <c r="X368" s="988"/>
      <c r="Y368" s="988"/>
      <c r="Z368" s="988"/>
    </row>
    <row r="369" spans="1:26" ht="15.75" customHeight="1">
      <c r="A369" s="535"/>
      <c r="B369" s="535"/>
      <c r="C369" s="535"/>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15.75" customHeight="1">
      <c r="A370" s="982"/>
      <c r="B370" s="982"/>
      <c r="C370" s="982"/>
      <c r="D370" s="988"/>
      <c r="E370" s="988"/>
      <c r="F370" s="988"/>
      <c r="G370" s="988"/>
      <c r="H370" s="988"/>
      <c r="I370" s="988"/>
      <c r="J370" s="988"/>
      <c r="K370" s="988"/>
      <c r="L370" s="988"/>
      <c r="M370" s="988"/>
      <c r="N370" s="988"/>
      <c r="O370" s="988"/>
      <c r="P370" s="988"/>
      <c r="Q370" s="988"/>
      <c r="R370" s="988"/>
      <c r="S370" s="988"/>
      <c r="T370" s="988"/>
      <c r="U370" s="988"/>
      <c r="V370" s="988"/>
      <c r="W370" s="988"/>
      <c r="X370" s="988"/>
      <c r="Y370" s="988"/>
      <c r="Z370" s="988"/>
    </row>
    <row r="371" spans="1:26" ht="15.75" customHeight="1">
      <c r="A371" s="535"/>
      <c r="B371" s="535"/>
      <c r="C371" s="535"/>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15.75" customHeight="1">
      <c r="A372" s="982"/>
      <c r="B372" s="982"/>
      <c r="C372" s="982"/>
      <c r="D372" s="988"/>
      <c r="E372" s="988"/>
      <c r="F372" s="988"/>
      <c r="G372" s="988"/>
      <c r="H372" s="988"/>
      <c r="I372" s="988"/>
      <c r="J372" s="988"/>
      <c r="K372" s="988"/>
      <c r="L372" s="988"/>
      <c r="M372" s="988"/>
      <c r="N372" s="988"/>
      <c r="O372" s="988"/>
      <c r="P372" s="988"/>
      <c r="Q372" s="988"/>
      <c r="R372" s="988"/>
      <c r="S372" s="988"/>
      <c r="T372" s="988"/>
      <c r="U372" s="988"/>
      <c r="V372" s="988"/>
      <c r="W372" s="988"/>
      <c r="X372" s="988"/>
      <c r="Y372" s="988"/>
      <c r="Z372" s="988"/>
    </row>
    <row r="373" spans="1:26" ht="15.75" customHeight="1">
      <c r="A373" s="535"/>
      <c r="B373" s="535"/>
      <c r="C373" s="535"/>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15.75" customHeight="1">
      <c r="A374" s="982"/>
      <c r="B374" s="982"/>
      <c r="C374" s="982"/>
      <c r="D374" s="988"/>
      <c r="E374" s="988"/>
      <c r="F374" s="988"/>
      <c r="G374" s="988"/>
      <c r="H374" s="988"/>
      <c r="I374" s="988"/>
      <c r="J374" s="988"/>
      <c r="K374" s="988"/>
      <c r="L374" s="988"/>
      <c r="M374" s="988"/>
      <c r="N374" s="988"/>
      <c r="O374" s="988"/>
      <c r="P374" s="988"/>
      <c r="Q374" s="988"/>
      <c r="R374" s="988"/>
      <c r="S374" s="988"/>
      <c r="T374" s="988"/>
      <c r="U374" s="988"/>
      <c r="V374" s="988"/>
      <c r="W374" s="988"/>
      <c r="X374" s="988"/>
      <c r="Y374" s="988"/>
      <c r="Z374" s="988"/>
    </row>
    <row r="375" spans="1:26" ht="15.75" customHeight="1">
      <c r="A375" s="535"/>
      <c r="B375" s="535"/>
      <c r="C375" s="535"/>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15.75" customHeight="1">
      <c r="A376" s="982"/>
      <c r="B376" s="982"/>
      <c r="C376" s="982"/>
      <c r="D376" s="988"/>
      <c r="E376" s="988"/>
      <c r="F376" s="988"/>
      <c r="G376" s="988"/>
      <c r="H376" s="988"/>
      <c r="I376" s="988"/>
      <c r="J376" s="988"/>
      <c r="K376" s="988"/>
      <c r="L376" s="988"/>
      <c r="M376" s="988"/>
      <c r="N376" s="988"/>
      <c r="O376" s="988"/>
      <c r="P376" s="988"/>
      <c r="Q376" s="988"/>
      <c r="R376" s="988"/>
      <c r="S376" s="988"/>
      <c r="T376" s="988"/>
      <c r="U376" s="988"/>
      <c r="V376" s="988"/>
      <c r="W376" s="988"/>
      <c r="X376" s="988"/>
      <c r="Y376" s="988"/>
      <c r="Z376" s="988"/>
    </row>
    <row r="377" spans="1:26" ht="15.75" customHeight="1">
      <c r="A377" s="535"/>
      <c r="B377" s="535"/>
      <c r="C377" s="535"/>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15.75" customHeight="1">
      <c r="A378" s="982"/>
      <c r="B378" s="982"/>
      <c r="C378" s="982"/>
      <c r="D378" s="988"/>
      <c r="E378" s="988"/>
      <c r="F378" s="988"/>
      <c r="G378" s="988"/>
      <c r="H378" s="988"/>
      <c r="I378" s="988"/>
      <c r="J378" s="988"/>
      <c r="K378" s="988"/>
      <c r="L378" s="988"/>
      <c r="M378" s="988"/>
      <c r="N378" s="988"/>
      <c r="O378" s="988"/>
      <c r="P378" s="988"/>
      <c r="Q378" s="988"/>
      <c r="R378" s="988"/>
      <c r="S378" s="988"/>
      <c r="T378" s="988"/>
      <c r="U378" s="988"/>
      <c r="V378" s="988"/>
      <c r="W378" s="988"/>
      <c r="X378" s="988"/>
      <c r="Y378" s="988"/>
      <c r="Z378" s="988"/>
    </row>
    <row r="379" spans="1:26" ht="15.75" customHeight="1">
      <c r="A379" s="535"/>
      <c r="B379" s="535"/>
      <c r="C379" s="535"/>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15.75" customHeight="1">
      <c r="A380" s="982"/>
      <c r="B380" s="982"/>
      <c r="C380" s="982"/>
      <c r="D380" s="988"/>
      <c r="E380" s="988"/>
      <c r="F380" s="988"/>
      <c r="G380" s="988"/>
      <c r="H380" s="988"/>
      <c r="I380" s="988"/>
      <c r="J380" s="988"/>
      <c r="K380" s="988"/>
      <c r="L380" s="988"/>
      <c r="M380" s="988"/>
      <c r="N380" s="988"/>
      <c r="O380" s="988"/>
      <c r="P380" s="988"/>
      <c r="Q380" s="988"/>
      <c r="R380" s="988"/>
      <c r="S380" s="988"/>
      <c r="T380" s="988"/>
      <c r="U380" s="988"/>
      <c r="V380" s="988"/>
      <c r="W380" s="988"/>
      <c r="X380" s="988"/>
      <c r="Y380" s="988"/>
      <c r="Z380" s="988"/>
    </row>
    <row r="381" spans="1:26" ht="15.75" customHeight="1">
      <c r="A381" s="535"/>
      <c r="B381" s="535"/>
      <c r="C381" s="535"/>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15.75" customHeight="1">
      <c r="A382" s="982"/>
      <c r="B382" s="982"/>
      <c r="C382" s="982"/>
      <c r="D382" s="988"/>
      <c r="E382" s="988"/>
      <c r="F382" s="988"/>
      <c r="G382" s="988"/>
      <c r="H382" s="988"/>
      <c r="I382" s="988"/>
      <c r="J382" s="988"/>
      <c r="K382" s="988"/>
      <c r="L382" s="988"/>
      <c r="M382" s="988"/>
      <c r="N382" s="988"/>
      <c r="O382" s="988"/>
      <c r="P382" s="988"/>
      <c r="Q382" s="988"/>
      <c r="R382" s="988"/>
      <c r="S382" s="988"/>
      <c r="T382" s="988"/>
      <c r="U382" s="988"/>
      <c r="V382" s="988"/>
      <c r="W382" s="988"/>
      <c r="X382" s="988"/>
      <c r="Y382" s="988"/>
      <c r="Z382" s="988"/>
    </row>
    <row r="383" spans="1:26" ht="15.75" customHeight="1">
      <c r="A383" s="535"/>
      <c r="B383" s="535"/>
      <c r="C383" s="535"/>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15.75" customHeight="1">
      <c r="A384" s="982"/>
      <c r="B384" s="982"/>
      <c r="C384" s="982"/>
      <c r="D384" s="988"/>
      <c r="E384" s="988"/>
      <c r="F384" s="988"/>
      <c r="G384" s="988"/>
      <c r="H384" s="988"/>
      <c r="I384" s="988"/>
      <c r="J384" s="988"/>
      <c r="K384" s="988"/>
      <c r="L384" s="988"/>
      <c r="M384" s="988"/>
      <c r="N384" s="988"/>
      <c r="O384" s="988"/>
      <c r="P384" s="988"/>
      <c r="Q384" s="988"/>
      <c r="R384" s="988"/>
      <c r="S384" s="988"/>
      <c r="T384" s="988"/>
      <c r="U384" s="988"/>
      <c r="V384" s="988"/>
      <c r="W384" s="988"/>
      <c r="X384" s="988"/>
      <c r="Y384" s="988"/>
      <c r="Z384" s="988"/>
    </row>
    <row r="385" spans="1:26" ht="15.75" customHeight="1">
      <c r="A385" s="535"/>
      <c r="B385" s="535"/>
      <c r="C385" s="535"/>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15.75" customHeight="1">
      <c r="A386" s="982"/>
      <c r="B386" s="982"/>
      <c r="C386" s="982"/>
      <c r="D386" s="988"/>
      <c r="E386" s="988"/>
      <c r="F386" s="988"/>
      <c r="G386" s="988"/>
      <c r="H386" s="988"/>
      <c r="I386" s="988"/>
      <c r="J386" s="988"/>
      <c r="K386" s="988"/>
      <c r="L386" s="988"/>
      <c r="M386" s="988"/>
      <c r="N386" s="988"/>
      <c r="O386" s="988"/>
      <c r="P386" s="988"/>
      <c r="Q386" s="988"/>
      <c r="R386" s="988"/>
      <c r="S386" s="988"/>
      <c r="T386" s="988"/>
      <c r="U386" s="988"/>
      <c r="V386" s="988"/>
      <c r="W386" s="988"/>
      <c r="X386" s="988"/>
      <c r="Y386" s="988"/>
      <c r="Z386" s="988"/>
    </row>
    <row r="387" spans="1:26" ht="15.75" customHeight="1">
      <c r="A387" s="535"/>
      <c r="B387" s="535"/>
      <c r="C387" s="535"/>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15.75" customHeight="1">
      <c r="A388" s="982"/>
      <c r="B388" s="982"/>
      <c r="C388" s="982"/>
      <c r="D388" s="988"/>
      <c r="E388" s="988"/>
      <c r="F388" s="988"/>
      <c r="G388" s="988"/>
      <c r="H388" s="988"/>
      <c r="I388" s="988"/>
      <c r="J388" s="988"/>
      <c r="K388" s="988"/>
      <c r="L388" s="988"/>
      <c r="M388" s="988"/>
      <c r="N388" s="988"/>
      <c r="O388" s="988"/>
      <c r="P388" s="988"/>
      <c r="Q388" s="988"/>
      <c r="R388" s="988"/>
      <c r="S388" s="988"/>
      <c r="T388" s="988"/>
      <c r="U388" s="988"/>
      <c r="V388" s="988"/>
      <c r="W388" s="988"/>
      <c r="X388" s="988"/>
      <c r="Y388" s="988"/>
      <c r="Z388" s="988"/>
    </row>
    <row r="389" spans="1:26" ht="15.75" customHeight="1">
      <c r="A389" s="535"/>
      <c r="B389" s="535"/>
      <c r="C389" s="535"/>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15.75" customHeight="1">
      <c r="A390" s="982"/>
      <c r="B390" s="982"/>
      <c r="C390" s="982"/>
      <c r="D390" s="988"/>
      <c r="E390" s="988"/>
      <c r="F390" s="988"/>
      <c r="G390" s="988"/>
      <c r="H390" s="988"/>
      <c r="I390" s="988"/>
      <c r="J390" s="988"/>
      <c r="K390" s="988"/>
      <c r="L390" s="988"/>
      <c r="M390" s="988"/>
      <c r="N390" s="988"/>
      <c r="O390" s="988"/>
      <c r="P390" s="988"/>
      <c r="Q390" s="988"/>
      <c r="R390" s="988"/>
      <c r="S390" s="988"/>
      <c r="T390" s="988"/>
      <c r="U390" s="988"/>
      <c r="V390" s="988"/>
      <c r="W390" s="988"/>
      <c r="X390" s="988"/>
      <c r="Y390" s="988"/>
      <c r="Z390" s="988"/>
    </row>
    <row r="391" spans="1:26" ht="15.75" customHeight="1">
      <c r="A391" s="535"/>
      <c r="B391" s="535"/>
      <c r="C391" s="535"/>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15.75" customHeight="1">
      <c r="A392" s="982"/>
      <c r="B392" s="982"/>
      <c r="C392" s="982"/>
      <c r="D392" s="988"/>
      <c r="E392" s="988"/>
      <c r="F392" s="988"/>
      <c r="G392" s="988"/>
      <c r="H392" s="988"/>
      <c r="I392" s="988"/>
      <c r="J392" s="988"/>
      <c r="K392" s="988"/>
      <c r="L392" s="988"/>
      <c r="M392" s="988"/>
      <c r="N392" s="988"/>
      <c r="O392" s="988"/>
      <c r="P392" s="988"/>
      <c r="Q392" s="988"/>
      <c r="R392" s="988"/>
      <c r="S392" s="988"/>
      <c r="T392" s="988"/>
      <c r="U392" s="988"/>
      <c r="V392" s="988"/>
      <c r="W392" s="988"/>
      <c r="X392" s="988"/>
      <c r="Y392" s="988"/>
      <c r="Z392" s="988"/>
    </row>
    <row r="393" spans="1:26" ht="15.75" customHeight="1">
      <c r="A393" s="535"/>
      <c r="B393" s="535"/>
      <c r="C393" s="535"/>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15.75" customHeight="1">
      <c r="A394" s="982"/>
      <c r="B394" s="982"/>
      <c r="C394" s="982"/>
      <c r="D394" s="988"/>
      <c r="E394" s="988"/>
      <c r="F394" s="988"/>
      <c r="G394" s="988"/>
      <c r="H394" s="988"/>
      <c r="I394" s="988"/>
      <c r="J394" s="988"/>
      <c r="K394" s="988"/>
      <c r="L394" s="988"/>
      <c r="M394" s="988"/>
      <c r="N394" s="988"/>
      <c r="O394" s="988"/>
      <c r="P394" s="988"/>
      <c r="Q394" s="988"/>
      <c r="R394" s="988"/>
      <c r="S394" s="988"/>
      <c r="T394" s="988"/>
      <c r="U394" s="988"/>
      <c r="V394" s="988"/>
      <c r="W394" s="988"/>
      <c r="X394" s="988"/>
      <c r="Y394" s="988"/>
      <c r="Z394" s="988"/>
    </row>
    <row r="395" spans="1:26" ht="15.75" customHeight="1">
      <c r="A395" s="535"/>
      <c r="B395" s="535"/>
      <c r="C395" s="535"/>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15.75" customHeight="1">
      <c r="A396" s="982"/>
      <c r="B396" s="982"/>
      <c r="C396" s="982"/>
      <c r="D396" s="988"/>
      <c r="E396" s="988"/>
      <c r="F396" s="988"/>
      <c r="G396" s="988"/>
      <c r="H396" s="988"/>
      <c r="I396" s="988"/>
      <c r="J396" s="988"/>
      <c r="K396" s="988"/>
      <c r="L396" s="988"/>
      <c r="M396" s="988"/>
      <c r="N396" s="988"/>
      <c r="O396" s="988"/>
      <c r="P396" s="988"/>
      <c r="Q396" s="988"/>
      <c r="R396" s="988"/>
      <c r="S396" s="988"/>
      <c r="T396" s="988"/>
      <c r="U396" s="988"/>
      <c r="V396" s="988"/>
      <c r="W396" s="988"/>
      <c r="X396" s="988"/>
      <c r="Y396" s="988"/>
      <c r="Z396" s="988"/>
    </row>
    <row r="397" spans="1:26" ht="15.75" customHeight="1">
      <c r="A397" s="535"/>
      <c r="B397" s="535"/>
      <c r="C397" s="535"/>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15.75" customHeight="1">
      <c r="A398" s="982"/>
      <c r="B398" s="982"/>
      <c r="C398" s="982"/>
      <c r="D398" s="988"/>
      <c r="E398" s="988"/>
      <c r="F398" s="988"/>
      <c r="G398" s="988"/>
      <c r="H398" s="988"/>
      <c r="I398" s="988"/>
      <c r="J398" s="988"/>
      <c r="K398" s="988"/>
      <c r="L398" s="988"/>
      <c r="M398" s="988"/>
      <c r="N398" s="988"/>
      <c r="O398" s="988"/>
      <c r="P398" s="988"/>
      <c r="Q398" s="988"/>
      <c r="R398" s="988"/>
      <c r="S398" s="988"/>
      <c r="T398" s="988"/>
      <c r="U398" s="988"/>
      <c r="V398" s="988"/>
      <c r="W398" s="988"/>
      <c r="X398" s="988"/>
      <c r="Y398" s="988"/>
      <c r="Z398" s="988"/>
    </row>
    <row r="399" spans="1:26" ht="15.75" customHeight="1">
      <c r="A399" s="535"/>
      <c r="B399" s="535"/>
      <c r="C399" s="535"/>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15.75" customHeight="1">
      <c r="A400" s="982"/>
      <c r="B400" s="982"/>
      <c r="C400" s="982"/>
      <c r="D400" s="988"/>
      <c r="E400" s="988"/>
      <c r="F400" s="988"/>
      <c r="G400" s="988"/>
      <c r="H400" s="988"/>
      <c r="I400" s="988"/>
      <c r="J400" s="988"/>
      <c r="K400" s="988"/>
      <c r="L400" s="988"/>
      <c r="M400" s="988"/>
      <c r="N400" s="988"/>
      <c r="O400" s="988"/>
      <c r="P400" s="988"/>
      <c r="Q400" s="988"/>
      <c r="R400" s="988"/>
      <c r="S400" s="988"/>
      <c r="T400" s="988"/>
      <c r="U400" s="988"/>
      <c r="V400" s="988"/>
      <c r="W400" s="988"/>
      <c r="X400" s="988"/>
      <c r="Y400" s="988"/>
      <c r="Z400" s="988"/>
    </row>
    <row r="401" spans="1:26" ht="15.75" customHeight="1">
      <c r="A401" s="535"/>
      <c r="B401" s="535"/>
      <c r="C401" s="535"/>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15.75" customHeight="1">
      <c r="A402" s="982"/>
      <c r="B402" s="982"/>
      <c r="C402" s="982"/>
      <c r="D402" s="988"/>
      <c r="E402" s="988"/>
      <c r="F402" s="988"/>
      <c r="G402" s="988"/>
      <c r="H402" s="988"/>
      <c r="I402" s="988"/>
      <c r="J402" s="988"/>
      <c r="K402" s="988"/>
      <c r="L402" s="988"/>
      <c r="M402" s="988"/>
      <c r="N402" s="988"/>
      <c r="O402" s="988"/>
      <c r="P402" s="988"/>
      <c r="Q402" s="988"/>
      <c r="R402" s="988"/>
      <c r="S402" s="988"/>
      <c r="T402" s="988"/>
      <c r="U402" s="988"/>
      <c r="V402" s="988"/>
      <c r="W402" s="988"/>
      <c r="X402" s="988"/>
      <c r="Y402" s="988"/>
      <c r="Z402" s="988"/>
    </row>
    <row r="403" spans="1:26" ht="15.75" customHeight="1">
      <c r="A403" s="535"/>
      <c r="B403" s="535"/>
      <c r="C403" s="535"/>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15.75" customHeight="1">
      <c r="A404" s="982"/>
      <c r="B404" s="982"/>
      <c r="C404" s="982"/>
      <c r="D404" s="988"/>
      <c r="E404" s="988"/>
      <c r="F404" s="988"/>
      <c r="G404" s="988"/>
      <c r="H404" s="988"/>
      <c r="I404" s="988"/>
      <c r="J404" s="988"/>
      <c r="K404" s="988"/>
      <c r="L404" s="988"/>
      <c r="M404" s="988"/>
      <c r="N404" s="988"/>
      <c r="O404" s="988"/>
      <c r="P404" s="988"/>
      <c r="Q404" s="988"/>
      <c r="R404" s="988"/>
      <c r="S404" s="988"/>
      <c r="T404" s="988"/>
      <c r="U404" s="988"/>
      <c r="V404" s="988"/>
      <c r="W404" s="988"/>
      <c r="X404" s="988"/>
      <c r="Y404" s="988"/>
      <c r="Z404" s="988"/>
    </row>
    <row r="405" spans="1:26" ht="15.75" customHeight="1">
      <c r="A405" s="535"/>
      <c r="B405" s="535"/>
      <c r="C405" s="535"/>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15.75" customHeight="1">
      <c r="A406" s="982"/>
      <c r="B406" s="982"/>
      <c r="C406" s="982"/>
      <c r="D406" s="988"/>
      <c r="E406" s="988"/>
      <c r="F406" s="988"/>
      <c r="G406" s="988"/>
      <c r="H406" s="988"/>
      <c r="I406" s="988"/>
      <c r="J406" s="988"/>
      <c r="K406" s="988"/>
      <c r="L406" s="988"/>
      <c r="M406" s="988"/>
      <c r="N406" s="988"/>
      <c r="O406" s="988"/>
      <c r="P406" s="988"/>
      <c r="Q406" s="988"/>
      <c r="R406" s="988"/>
      <c r="S406" s="988"/>
      <c r="T406" s="988"/>
      <c r="U406" s="988"/>
      <c r="V406" s="988"/>
      <c r="W406" s="988"/>
      <c r="X406" s="988"/>
      <c r="Y406" s="988"/>
      <c r="Z406" s="988"/>
    </row>
    <row r="407" spans="1:26" ht="15.75" customHeight="1">
      <c r="A407" s="535"/>
      <c r="B407" s="535"/>
      <c r="C407" s="535"/>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15.75" customHeight="1"/>
    <row r="409" spans="1:26" ht="15.75" customHeight="1"/>
    <row r="410" spans="1:26" ht="15.75" customHeight="1"/>
    <row r="411" spans="1:26" ht="15.75" customHeight="1"/>
    <row r="412" spans="1:26" ht="15.75" customHeight="1"/>
    <row r="413" spans="1:26" ht="15.75" customHeight="1"/>
    <row r="414" spans="1:26" ht="15.75" customHeight="1"/>
    <row r="415" spans="1:26" ht="15.75" customHeight="1"/>
    <row r="416" spans="1:2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119:F119"/>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00FF"/>
    <outlinePr summaryRight="0"/>
    <pageSetUpPr fitToPage="1"/>
  </sheetPr>
  <dimension ref="A1:N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outlineLevelRow="1"/>
  <cols>
    <col min="1" max="1" width="45.28515625" customWidth="1"/>
    <col min="2" max="2" width="31.85546875" customWidth="1"/>
    <col min="3" max="3" width="29.7109375" customWidth="1"/>
    <col min="4" max="4" width="28" customWidth="1"/>
    <col min="5" max="5" width="29" customWidth="1"/>
    <col min="6" max="6" width="27.5703125" customWidth="1"/>
    <col min="7" max="9" width="29.7109375" customWidth="1"/>
    <col min="10" max="10" width="29.140625" customWidth="1"/>
    <col min="11" max="11" width="37.85546875" customWidth="1"/>
    <col min="12" max="12" width="29.7109375" customWidth="1"/>
    <col min="13" max="13" width="27.85546875" customWidth="1"/>
    <col min="14" max="14" width="29.7109375" customWidth="1"/>
  </cols>
  <sheetData>
    <row r="1" spans="1:14" ht="96" customHeight="1" outlineLevel="1">
      <c r="A1" s="1088" t="s">
        <v>13</v>
      </c>
      <c r="B1" s="1088" t="s">
        <v>13910</v>
      </c>
      <c r="C1" s="1088" t="s">
        <v>13911</v>
      </c>
      <c r="D1" s="1088" t="s">
        <v>13912</v>
      </c>
      <c r="E1" s="1088" t="s">
        <v>13913</v>
      </c>
      <c r="F1" s="1088" t="s">
        <v>13914</v>
      </c>
      <c r="G1" s="1088" t="s">
        <v>13915</v>
      </c>
      <c r="H1" s="1088" t="s">
        <v>13916</v>
      </c>
      <c r="I1" s="1088" t="s">
        <v>13917</v>
      </c>
      <c r="J1" s="1088" t="s">
        <v>13918</v>
      </c>
      <c r="K1" s="1088" t="s">
        <v>13919</v>
      </c>
      <c r="L1" s="1088" t="s">
        <v>13920</v>
      </c>
      <c r="M1" s="1088" t="s">
        <v>13921</v>
      </c>
      <c r="N1" s="1088" t="s">
        <v>13922</v>
      </c>
    </row>
    <row r="2" spans="1:14" ht="15.75" customHeight="1">
      <c r="A2" s="186" t="s">
        <v>12151</v>
      </c>
      <c r="B2" s="186"/>
      <c r="C2" s="186"/>
      <c r="D2" s="186"/>
      <c r="E2" s="186"/>
      <c r="F2" s="186"/>
      <c r="G2" s="186"/>
      <c r="H2" s="186"/>
      <c r="I2" s="186"/>
      <c r="J2" s="186"/>
      <c r="K2" s="186"/>
      <c r="L2" s="186"/>
      <c r="M2" s="186"/>
      <c r="N2" s="186"/>
    </row>
    <row r="3" spans="1:14" ht="15.75" customHeight="1">
      <c r="A3" s="186" t="s">
        <v>12308</v>
      </c>
      <c r="B3" s="186"/>
      <c r="C3" s="186"/>
      <c r="D3" s="186"/>
      <c r="E3" s="186"/>
      <c r="F3" s="186"/>
      <c r="G3" s="186"/>
      <c r="H3" s="186"/>
      <c r="I3" s="186"/>
      <c r="J3" s="186"/>
      <c r="K3" s="186"/>
      <c r="L3" s="186"/>
      <c r="M3" s="186"/>
      <c r="N3" s="186"/>
    </row>
    <row r="4" spans="1:14" ht="15.75" customHeight="1">
      <c r="A4" s="186" t="s">
        <v>12317</v>
      </c>
      <c r="B4" s="186"/>
      <c r="C4" s="186"/>
      <c r="D4" s="186"/>
      <c r="E4" s="186"/>
      <c r="F4" s="186"/>
      <c r="G4" s="186"/>
      <c r="H4" s="186"/>
      <c r="I4" s="186"/>
      <c r="J4" s="186"/>
      <c r="K4" s="186"/>
      <c r="L4" s="186"/>
      <c r="M4" s="186"/>
      <c r="N4" s="186"/>
    </row>
    <row r="5" spans="1:14" ht="15.75" customHeight="1">
      <c r="A5" s="186" t="s">
        <v>12785</v>
      </c>
      <c r="B5" s="186"/>
      <c r="C5" s="186"/>
      <c r="D5" s="186"/>
      <c r="E5" s="186"/>
      <c r="F5" s="186"/>
      <c r="G5" s="186"/>
      <c r="H5" s="186"/>
      <c r="I5" s="186"/>
      <c r="J5" s="186"/>
      <c r="K5" s="186"/>
      <c r="L5" s="186"/>
      <c r="M5" s="186"/>
      <c r="N5" s="1089" t="s">
        <v>13923</v>
      </c>
    </row>
    <row r="6" spans="1:14" ht="15.75" customHeight="1">
      <c r="A6" s="186" t="s">
        <v>13159</v>
      </c>
      <c r="B6" s="186"/>
      <c r="C6" s="186"/>
      <c r="D6" s="186"/>
      <c r="E6" s="186"/>
      <c r="F6" s="186"/>
      <c r="G6" s="186"/>
      <c r="H6" s="186"/>
      <c r="I6" s="186"/>
      <c r="J6" s="186"/>
      <c r="K6" s="186"/>
      <c r="L6" s="186"/>
      <c r="M6" s="186"/>
      <c r="N6" s="186"/>
    </row>
    <row r="7" spans="1:14" ht="15.75" customHeight="1">
      <c r="A7" s="186" t="s">
        <v>12537</v>
      </c>
      <c r="B7" s="186"/>
      <c r="C7" s="186"/>
      <c r="D7" s="186"/>
      <c r="E7" s="186"/>
      <c r="F7" s="186"/>
      <c r="G7" s="186"/>
      <c r="H7" s="186"/>
      <c r="I7" s="186"/>
      <c r="J7" s="186"/>
      <c r="K7" s="186"/>
      <c r="L7" s="186"/>
      <c r="M7" s="186"/>
      <c r="N7" s="186"/>
    </row>
    <row r="8" spans="1:14" ht="15.75" customHeight="1">
      <c r="A8" s="186" t="s">
        <v>12693</v>
      </c>
      <c r="B8" s="186"/>
      <c r="C8" s="186"/>
      <c r="D8" s="186"/>
      <c r="E8" s="186"/>
      <c r="F8" s="186"/>
      <c r="G8" s="186"/>
      <c r="H8" s="186"/>
      <c r="I8" s="186"/>
      <c r="J8" s="186"/>
      <c r="K8" s="186"/>
      <c r="L8" s="186"/>
      <c r="M8" s="186"/>
      <c r="N8" s="186"/>
    </row>
    <row r="9" spans="1:14" ht="15.75" customHeight="1">
      <c r="A9" s="186" t="s">
        <v>13307</v>
      </c>
      <c r="B9" s="186"/>
      <c r="C9" s="186"/>
      <c r="D9" s="186"/>
      <c r="E9" s="186"/>
      <c r="F9" s="186"/>
      <c r="G9" s="186"/>
      <c r="H9" s="186"/>
      <c r="I9" s="186"/>
      <c r="J9" s="186"/>
      <c r="K9" s="186"/>
      <c r="L9" s="186"/>
      <c r="M9" s="186"/>
      <c r="N9" s="186"/>
    </row>
    <row r="10" spans="1:14" ht="15.75" customHeight="1">
      <c r="A10" s="186" t="s">
        <v>13316</v>
      </c>
      <c r="B10" s="186"/>
      <c r="C10" s="186"/>
      <c r="D10" s="186"/>
      <c r="E10" s="186"/>
      <c r="F10" s="186"/>
      <c r="G10" s="186"/>
      <c r="H10" s="186"/>
      <c r="I10" s="186"/>
      <c r="J10" s="186"/>
      <c r="K10" s="186"/>
      <c r="L10" s="186"/>
      <c r="M10" s="186"/>
      <c r="N10" s="186"/>
    </row>
    <row r="11" spans="1:14" ht="15.75" customHeight="1">
      <c r="A11" s="186" t="s">
        <v>12545</v>
      </c>
      <c r="B11" s="186"/>
      <c r="C11" s="186"/>
      <c r="D11" s="186"/>
      <c r="E11" s="186"/>
      <c r="F11" s="186"/>
      <c r="G11" s="186"/>
      <c r="H11" s="186"/>
      <c r="I11" s="186"/>
      <c r="J11" s="186"/>
      <c r="K11" s="186"/>
      <c r="L11" s="186"/>
      <c r="M11" s="186"/>
      <c r="N11" s="186"/>
    </row>
    <row r="12" spans="1:14" ht="15.75" customHeight="1">
      <c r="A12" s="186" t="s">
        <v>12794</v>
      </c>
      <c r="B12" s="186"/>
      <c r="C12" s="186"/>
      <c r="D12" s="186"/>
      <c r="E12" s="186"/>
      <c r="F12" s="186"/>
      <c r="G12" s="186"/>
      <c r="H12" s="186"/>
      <c r="I12" s="186"/>
      <c r="J12" s="186"/>
      <c r="K12" s="186"/>
      <c r="L12" s="186"/>
      <c r="M12" s="186"/>
      <c r="N12" s="186"/>
    </row>
    <row r="13" spans="1:14" ht="15.75" customHeight="1">
      <c r="A13" s="186" t="s">
        <v>12801</v>
      </c>
      <c r="B13" s="186"/>
      <c r="C13" s="186"/>
      <c r="D13" s="186"/>
      <c r="E13" s="186"/>
      <c r="F13" s="186"/>
      <c r="G13" s="186"/>
      <c r="H13" s="186"/>
      <c r="I13" s="186"/>
      <c r="J13" s="186"/>
      <c r="K13" s="186"/>
      <c r="L13" s="186"/>
      <c r="M13" s="186"/>
      <c r="N13" s="186"/>
    </row>
    <row r="14" spans="1:14" ht="15.75" customHeight="1">
      <c r="A14" s="186" t="s">
        <v>12807</v>
      </c>
      <c r="B14" s="186"/>
      <c r="C14" s="186"/>
      <c r="D14" s="186"/>
      <c r="E14" s="186"/>
      <c r="F14" s="186"/>
      <c r="G14" s="186"/>
      <c r="H14" s="186"/>
      <c r="I14" s="186"/>
      <c r="J14" s="186"/>
      <c r="K14" s="186"/>
      <c r="L14" s="186"/>
      <c r="M14" s="186"/>
      <c r="N14" s="186"/>
    </row>
    <row r="15" spans="1:14" ht="15.75" customHeight="1">
      <c r="A15" s="186" t="s">
        <v>12162</v>
      </c>
      <c r="B15" s="186"/>
      <c r="C15" s="186"/>
      <c r="D15" s="186"/>
      <c r="E15" s="186"/>
      <c r="F15" s="186"/>
      <c r="G15" s="186"/>
      <c r="H15" s="186"/>
      <c r="I15" s="186"/>
      <c r="J15" s="186"/>
      <c r="K15" s="186"/>
      <c r="L15" s="186"/>
      <c r="M15" s="186"/>
      <c r="N15" s="186"/>
    </row>
    <row r="16" spans="1:14" ht="15.75" customHeight="1">
      <c r="A16" s="186" t="s">
        <v>13226</v>
      </c>
      <c r="B16" s="186"/>
      <c r="C16" s="186"/>
      <c r="D16" s="186"/>
      <c r="E16" s="186"/>
      <c r="F16" s="186"/>
      <c r="G16" s="186"/>
      <c r="H16" s="186"/>
      <c r="I16" s="186"/>
      <c r="J16" s="186"/>
      <c r="K16" s="186"/>
      <c r="L16" s="186"/>
      <c r="M16" s="186"/>
      <c r="N16" s="186"/>
    </row>
    <row r="17" spans="1:14" ht="15.75" customHeight="1">
      <c r="A17" s="186" t="s">
        <v>13400</v>
      </c>
      <c r="B17" s="186"/>
      <c r="C17" s="186"/>
      <c r="D17" s="186"/>
      <c r="E17" s="186"/>
      <c r="F17" s="186"/>
      <c r="G17" s="186"/>
      <c r="H17" s="186"/>
      <c r="I17" s="186"/>
      <c r="J17" s="186"/>
      <c r="K17" s="186"/>
      <c r="L17" s="186"/>
      <c r="M17" s="186"/>
      <c r="N17" s="186"/>
    </row>
    <row r="18" spans="1:14" ht="15.75" customHeight="1">
      <c r="A18" s="186" t="s">
        <v>13009</v>
      </c>
      <c r="B18" s="186"/>
      <c r="C18" s="186"/>
      <c r="D18" s="186"/>
      <c r="E18" s="186"/>
      <c r="F18" s="186"/>
      <c r="G18" s="186"/>
      <c r="H18" s="186"/>
      <c r="I18" s="186"/>
      <c r="J18" s="186"/>
      <c r="K18" s="186"/>
      <c r="L18" s="186"/>
      <c r="M18" s="186"/>
      <c r="N18" s="186"/>
    </row>
    <row r="19" spans="1:14" ht="15.75" customHeight="1">
      <c r="A19" s="186" t="s">
        <v>13052</v>
      </c>
      <c r="B19" s="186"/>
      <c r="C19" s="186"/>
      <c r="D19" s="186"/>
      <c r="E19" s="186"/>
      <c r="F19" s="186"/>
      <c r="G19" s="186"/>
      <c r="H19" s="186"/>
      <c r="I19" s="186"/>
      <c r="J19" s="186"/>
      <c r="K19" s="186"/>
      <c r="L19" s="186"/>
      <c r="M19" s="186"/>
      <c r="N19" s="186"/>
    </row>
    <row r="20" spans="1:14" ht="15.75" customHeight="1">
      <c r="A20" s="186" t="s">
        <v>13060</v>
      </c>
      <c r="B20" s="186"/>
      <c r="C20" s="186"/>
      <c r="D20" s="186"/>
      <c r="E20" s="186"/>
      <c r="F20" s="186"/>
      <c r="G20" s="186"/>
      <c r="H20" s="186"/>
      <c r="I20" s="186"/>
      <c r="J20" s="186"/>
      <c r="K20" s="186"/>
      <c r="L20" s="186"/>
      <c r="M20" s="186"/>
      <c r="N20" s="186"/>
    </row>
    <row r="21" spans="1:14" ht="24" customHeight="1">
      <c r="A21" s="186" t="s">
        <v>2721</v>
      </c>
      <c r="B21" s="186"/>
      <c r="C21" s="186"/>
      <c r="D21" s="186"/>
      <c r="E21" s="186"/>
      <c r="F21" s="186"/>
      <c r="G21" s="186"/>
      <c r="H21" s="186"/>
      <c r="I21" s="186"/>
      <c r="J21" s="186"/>
      <c r="K21" s="186"/>
      <c r="L21" s="186"/>
      <c r="M21" s="186"/>
      <c r="N21" s="186"/>
    </row>
    <row r="22" spans="1:14" ht="15.75" customHeight="1">
      <c r="A22" s="186" t="s">
        <v>13454</v>
      </c>
      <c r="B22" s="186"/>
      <c r="C22" s="186"/>
      <c r="D22" s="186"/>
      <c r="E22" s="186"/>
      <c r="F22" s="186"/>
      <c r="G22" s="186"/>
      <c r="H22" s="186"/>
      <c r="I22" s="186"/>
      <c r="J22" s="186"/>
      <c r="K22" s="186"/>
      <c r="L22" s="186"/>
      <c r="M22" s="186"/>
      <c r="N22" s="191" t="s">
        <v>13924</v>
      </c>
    </row>
    <row r="23" spans="1:14" ht="15.75" customHeight="1">
      <c r="A23" s="191" t="s">
        <v>2672</v>
      </c>
      <c r="B23" s="191" t="s">
        <v>13925</v>
      </c>
      <c r="C23" s="191"/>
      <c r="D23" s="191" t="s">
        <v>13926</v>
      </c>
      <c r="E23" s="191"/>
      <c r="F23" s="191"/>
      <c r="G23" s="191"/>
      <c r="H23" s="191"/>
      <c r="I23" s="191"/>
      <c r="J23" s="191"/>
      <c r="K23" s="191"/>
      <c r="L23" s="191"/>
      <c r="M23" s="191"/>
      <c r="N23" s="191"/>
    </row>
    <row r="24" spans="1:14" ht="15.75" customHeight="1">
      <c r="A24" s="186" t="s">
        <v>12004</v>
      </c>
      <c r="B24" s="186"/>
      <c r="C24" s="186"/>
      <c r="D24" s="186"/>
      <c r="E24" s="186"/>
      <c r="F24" s="186"/>
      <c r="G24" s="186"/>
      <c r="H24" s="186"/>
      <c r="I24" s="186"/>
      <c r="J24" s="186"/>
      <c r="K24" s="186"/>
      <c r="L24" s="186"/>
      <c r="M24" s="186"/>
      <c r="N24" s="186"/>
    </row>
    <row r="25" spans="1:14" ht="25.5" customHeight="1">
      <c r="A25" s="186" t="s">
        <v>13068</v>
      </c>
      <c r="B25" s="186"/>
      <c r="C25" s="186"/>
      <c r="D25" s="186"/>
      <c r="E25" s="186"/>
      <c r="F25" s="186"/>
      <c r="G25" s="186"/>
      <c r="H25" s="186"/>
      <c r="I25" s="186"/>
      <c r="J25" s="186"/>
      <c r="K25" s="186"/>
      <c r="L25" s="186"/>
      <c r="M25" s="186"/>
      <c r="N25" s="186"/>
    </row>
    <row r="26" spans="1:14" ht="15.75" customHeight="1">
      <c r="A26" s="186" t="s">
        <v>12554</v>
      </c>
      <c r="B26" s="186"/>
      <c r="C26" s="186"/>
      <c r="D26" s="186"/>
      <c r="E26" s="186"/>
      <c r="F26" s="186"/>
      <c r="G26" s="186"/>
      <c r="H26" s="186"/>
      <c r="I26" s="186"/>
      <c r="J26" s="186"/>
      <c r="K26" s="186"/>
      <c r="L26" s="186"/>
      <c r="M26" s="186"/>
      <c r="N26" s="186"/>
    </row>
    <row r="27" spans="1:14" ht="15.75" customHeight="1">
      <c r="A27" s="186" t="s">
        <v>13167</v>
      </c>
      <c r="B27" s="186"/>
      <c r="C27" s="186"/>
      <c r="D27" s="186"/>
      <c r="E27" s="186"/>
      <c r="F27" s="186"/>
      <c r="G27" s="186"/>
      <c r="H27" s="186"/>
      <c r="I27" s="186"/>
      <c r="J27" s="186"/>
      <c r="K27" s="186"/>
      <c r="L27" s="186"/>
      <c r="M27" s="186"/>
      <c r="N27" s="186"/>
    </row>
    <row r="28" spans="1:14" ht="15.75" customHeight="1">
      <c r="A28" s="186" t="s">
        <v>12503</v>
      </c>
      <c r="B28" s="186"/>
      <c r="C28" s="186"/>
      <c r="D28" s="186"/>
      <c r="E28" s="186"/>
      <c r="F28" s="186"/>
      <c r="G28" s="186"/>
      <c r="H28" s="186"/>
      <c r="I28" s="186"/>
      <c r="J28" s="186"/>
      <c r="K28" s="186"/>
      <c r="L28" s="186"/>
      <c r="M28" s="186"/>
      <c r="N28" s="186"/>
    </row>
    <row r="29" spans="1:14" ht="15.75" customHeight="1">
      <c r="A29" s="186" t="s">
        <v>12129</v>
      </c>
      <c r="B29" s="186"/>
      <c r="C29" s="186"/>
      <c r="D29" s="186"/>
      <c r="E29" s="186"/>
      <c r="F29" s="186"/>
      <c r="G29" s="186"/>
      <c r="H29" s="186"/>
      <c r="I29" s="186"/>
      <c r="J29" s="186"/>
      <c r="K29" s="186"/>
      <c r="L29" s="186"/>
      <c r="M29" s="186"/>
      <c r="N29" s="186"/>
    </row>
    <row r="30" spans="1:14" ht="15.75" customHeight="1">
      <c r="A30" s="186" t="s">
        <v>13078</v>
      </c>
      <c r="B30" s="186"/>
      <c r="C30" s="186"/>
      <c r="D30" s="186"/>
      <c r="E30" s="186"/>
      <c r="F30" s="186"/>
      <c r="G30" s="186"/>
      <c r="H30" s="186"/>
      <c r="I30" s="186"/>
      <c r="J30" s="186"/>
      <c r="K30" s="186"/>
      <c r="L30" s="186"/>
      <c r="M30" s="186"/>
      <c r="N30" s="186"/>
    </row>
    <row r="31" spans="1:14" ht="15.75" customHeight="1">
      <c r="A31" s="186" t="s">
        <v>13086</v>
      </c>
      <c r="B31" s="186"/>
      <c r="C31" s="186"/>
      <c r="D31" s="186"/>
      <c r="E31" s="186"/>
      <c r="F31" s="186"/>
      <c r="G31" s="186"/>
      <c r="H31" s="186"/>
      <c r="I31" s="186"/>
      <c r="J31" s="186"/>
      <c r="K31" s="186"/>
      <c r="L31" s="186"/>
      <c r="M31" s="186"/>
      <c r="N31" s="186"/>
    </row>
    <row r="32" spans="1:14" ht="15.75" customHeight="1">
      <c r="A32" s="186" t="s">
        <v>12326</v>
      </c>
      <c r="B32" s="186"/>
      <c r="C32" s="186"/>
      <c r="D32" s="186"/>
      <c r="E32" s="186"/>
      <c r="F32" s="186"/>
      <c r="G32" s="186"/>
      <c r="H32" s="186"/>
      <c r="I32" s="186"/>
      <c r="J32" s="186"/>
      <c r="K32" s="186"/>
      <c r="L32" s="186"/>
      <c r="M32" s="186"/>
      <c r="N32" s="186"/>
    </row>
    <row r="33" spans="1:14" ht="15.75" customHeight="1">
      <c r="A33" s="186" t="s">
        <v>12702</v>
      </c>
      <c r="B33" s="186"/>
      <c r="C33" s="186"/>
      <c r="D33" s="186"/>
      <c r="E33" s="186"/>
      <c r="F33" s="186"/>
      <c r="G33" s="186"/>
      <c r="H33" s="186"/>
      <c r="I33" s="186"/>
      <c r="J33" s="186"/>
      <c r="K33" s="186"/>
      <c r="L33" s="186"/>
      <c r="M33" s="186"/>
      <c r="N33" s="186"/>
    </row>
    <row r="34" spans="1:14" ht="15.75" customHeight="1">
      <c r="A34" s="186" t="s">
        <v>13927</v>
      </c>
      <c r="B34" s="186"/>
      <c r="C34" s="186"/>
      <c r="D34" s="186"/>
      <c r="E34" s="186"/>
      <c r="F34" s="186"/>
      <c r="G34" s="186"/>
      <c r="H34" s="186"/>
      <c r="I34" s="186"/>
      <c r="J34" s="186"/>
      <c r="K34" s="186"/>
      <c r="L34" s="186"/>
      <c r="M34" s="186"/>
      <c r="N34" s="186"/>
    </row>
    <row r="35" spans="1:14" ht="15.75" customHeight="1">
      <c r="A35" s="186" t="s">
        <v>12559</v>
      </c>
      <c r="B35" s="186"/>
      <c r="C35" s="186"/>
      <c r="D35" s="186"/>
      <c r="E35" s="186"/>
      <c r="F35" s="186"/>
      <c r="G35" s="186"/>
      <c r="H35" s="186"/>
      <c r="I35" s="186"/>
      <c r="J35" s="186"/>
      <c r="K35" s="186"/>
      <c r="L35" s="186"/>
      <c r="M35" s="186"/>
      <c r="N35" s="186"/>
    </row>
    <row r="36" spans="1:14" ht="15.75" customHeight="1">
      <c r="A36" s="186" t="s">
        <v>13319</v>
      </c>
      <c r="B36" s="186"/>
      <c r="C36" s="186"/>
      <c r="D36" s="186"/>
      <c r="E36" s="186"/>
      <c r="F36" s="186"/>
      <c r="G36" s="186"/>
      <c r="H36" s="186"/>
      <c r="I36" s="186"/>
      <c r="J36" s="186"/>
      <c r="K36" s="186"/>
      <c r="L36" s="186"/>
      <c r="M36" s="186"/>
      <c r="N36" s="186"/>
    </row>
    <row r="37" spans="1:14" ht="15.75" customHeight="1">
      <c r="A37" s="186" t="s">
        <v>13017</v>
      </c>
      <c r="B37" s="186"/>
      <c r="C37" s="186"/>
      <c r="D37" s="186"/>
      <c r="E37" s="186"/>
      <c r="F37" s="186"/>
      <c r="G37" s="186"/>
      <c r="H37" s="186"/>
      <c r="I37" s="186"/>
      <c r="J37" s="186"/>
      <c r="K37" s="186"/>
      <c r="L37" s="186"/>
      <c r="M37" s="186"/>
      <c r="N37" s="186"/>
    </row>
    <row r="38" spans="1:14" ht="15.75" customHeight="1">
      <c r="A38" s="186" t="s">
        <v>13268</v>
      </c>
      <c r="B38" s="186"/>
      <c r="C38" s="186"/>
      <c r="D38" s="186"/>
      <c r="E38" s="186"/>
      <c r="F38" s="186"/>
      <c r="G38" s="186"/>
      <c r="H38" s="186"/>
      <c r="I38" s="186"/>
      <c r="J38" s="186"/>
      <c r="K38" s="186"/>
      <c r="L38" s="186"/>
      <c r="M38" s="186"/>
      <c r="N38" s="186"/>
    </row>
    <row r="39" spans="1:14" ht="15.75" customHeight="1">
      <c r="A39" s="186" t="s">
        <v>13409</v>
      </c>
      <c r="B39" s="186"/>
      <c r="C39" s="186"/>
      <c r="D39" s="186"/>
      <c r="E39" s="186"/>
      <c r="F39" s="186"/>
      <c r="G39" s="186"/>
      <c r="H39" s="186"/>
      <c r="I39" s="186"/>
      <c r="J39" s="186"/>
      <c r="K39" s="186"/>
      <c r="L39" s="186"/>
      <c r="M39" s="186"/>
      <c r="N39" s="186"/>
    </row>
    <row r="40" spans="1:14" ht="15.75" customHeight="1">
      <c r="A40" s="186" t="s">
        <v>12260</v>
      </c>
      <c r="B40" s="186"/>
      <c r="C40" s="186"/>
      <c r="D40" s="186"/>
      <c r="E40" s="186"/>
      <c r="F40" s="186"/>
      <c r="G40" s="186"/>
      <c r="H40" s="186"/>
      <c r="I40" s="186"/>
      <c r="J40" s="186"/>
      <c r="K40" s="186"/>
      <c r="L40" s="186"/>
      <c r="M40" s="186"/>
      <c r="N40" s="186"/>
    </row>
    <row r="41" spans="1:14" ht="15.75" customHeight="1">
      <c r="A41" s="186" t="s">
        <v>12813</v>
      </c>
      <c r="B41" s="186"/>
      <c r="C41" s="186"/>
      <c r="D41" s="186"/>
      <c r="E41" s="186"/>
      <c r="F41" s="186"/>
      <c r="G41" s="186"/>
      <c r="H41" s="186"/>
      <c r="I41" s="186"/>
      <c r="J41" s="186"/>
      <c r="K41" s="186"/>
      <c r="L41" s="186"/>
      <c r="M41" s="186"/>
      <c r="N41" s="186"/>
    </row>
    <row r="42" spans="1:14" ht="15.75" customHeight="1">
      <c r="A42" s="186" t="s">
        <v>13928</v>
      </c>
      <c r="B42" s="186"/>
      <c r="C42" s="186"/>
      <c r="D42" s="186"/>
      <c r="E42" s="186"/>
      <c r="F42" s="186"/>
      <c r="G42" s="186"/>
      <c r="H42" s="186"/>
      <c r="I42" s="186"/>
      <c r="J42" s="186"/>
      <c r="K42" s="186"/>
      <c r="L42" s="186"/>
      <c r="M42" s="186"/>
      <c r="N42" s="186"/>
    </row>
    <row r="43" spans="1:14" ht="15.75" customHeight="1">
      <c r="A43" s="186" t="s">
        <v>12711</v>
      </c>
      <c r="B43" s="186"/>
      <c r="C43" s="186"/>
      <c r="D43" s="186"/>
      <c r="E43" s="186"/>
      <c r="F43" s="186"/>
      <c r="G43" s="186"/>
      <c r="H43" s="186"/>
      <c r="I43" s="186"/>
      <c r="J43" s="186"/>
      <c r="K43" s="186"/>
      <c r="L43" s="186"/>
      <c r="M43" s="186"/>
      <c r="N43" s="186"/>
    </row>
    <row r="44" spans="1:14" ht="15.75" customHeight="1">
      <c r="A44" s="186" t="s">
        <v>12820</v>
      </c>
      <c r="B44" s="186"/>
      <c r="C44" s="186"/>
      <c r="D44" s="186"/>
      <c r="E44" s="186"/>
      <c r="F44" s="186"/>
      <c r="G44" s="186"/>
      <c r="H44" s="186"/>
      <c r="I44" s="186"/>
      <c r="J44" s="186"/>
      <c r="K44" s="186"/>
      <c r="L44" s="186"/>
      <c r="M44" s="186"/>
      <c r="N44" s="186"/>
    </row>
    <row r="45" spans="1:14" ht="15.75" customHeight="1">
      <c r="A45" s="186" t="s">
        <v>12566</v>
      </c>
      <c r="B45" s="186"/>
      <c r="C45" s="186"/>
      <c r="D45" s="186"/>
      <c r="E45" s="186"/>
      <c r="F45" s="186"/>
      <c r="G45" s="186"/>
      <c r="H45" s="186"/>
      <c r="I45" s="186"/>
      <c r="J45" s="186"/>
      <c r="K45" s="186"/>
      <c r="L45" s="186"/>
      <c r="M45" s="186"/>
      <c r="N45" s="186"/>
    </row>
    <row r="46" spans="1:14" ht="15.75" customHeight="1">
      <c r="A46" s="186" t="s">
        <v>12827</v>
      </c>
      <c r="B46" s="186"/>
      <c r="C46" s="186"/>
      <c r="D46" s="186"/>
      <c r="E46" s="186"/>
      <c r="F46" s="186"/>
      <c r="G46" s="186"/>
      <c r="H46" s="186"/>
      <c r="I46" s="186"/>
      <c r="J46" s="186"/>
      <c r="K46" s="186"/>
      <c r="L46" s="186"/>
      <c r="M46" s="186"/>
      <c r="N46" s="186"/>
    </row>
    <row r="47" spans="1:14" ht="15.75" customHeight="1">
      <c r="A47" s="186" t="s">
        <v>2812</v>
      </c>
      <c r="B47" s="186"/>
      <c r="C47" s="186"/>
      <c r="D47" s="186"/>
      <c r="E47" s="186"/>
      <c r="F47" s="186"/>
      <c r="G47" s="186"/>
      <c r="H47" s="186"/>
      <c r="I47" s="186"/>
      <c r="J47" s="186"/>
      <c r="K47" s="186"/>
      <c r="L47" s="186"/>
      <c r="M47" s="186"/>
      <c r="N47" s="186"/>
    </row>
    <row r="48" spans="1:14" ht="15.75" customHeight="1">
      <c r="A48" s="186" t="s">
        <v>12373</v>
      </c>
      <c r="B48" s="186"/>
      <c r="C48" s="186"/>
      <c r="D48" s="186"/>
      <c r="E48" s="186"/>
      <c r="F48" s="186"/>
      <c r="G48" s="186"/>
      <c r="H48" s="186"/>
      <c r="I48" s="186"/>
      <c r="J48" s="186"/>
      <c r="K48" s="186"/>
      <c r="L48" s="186"/>
      <c r="M48" s="186"/>
      <c r="N48" s="186"/>
    </row>
    <row r="49" spans="1:14" ht="15.75" customHeight="1">
      <c r="A49" s="186" t="s">
        <v>3114</v>
      </c>
      <c r="B49" s="186"/>
      <c r="C49" s="186"/>
      <c r="D49" s="186"/>
      <c r="E49" s="186"/>
      <c r="F49" s="186"/>
      <c r="G49" s="186"/>
      <c r="H49" s="186"/>
      <c r="I49" s="186"/>
      <c r="J49" s="186"/>
      <c r="K49" s="186"/>
      <c r="L49" s="186"/>
      <c r="M49" s="186"/>
      <c r="N49" s="186"/>
    </row>
    <row r="50" spans="1:14" ht="15.75" customHeight="1">
      <c r="A50" s="186" t="s">
        <v>13418</v>
      </c>
      <c r="B50" s="186"/>
      <c r="C50" s="186"/>
      <c r="D50" s="186"/>
      <c r="E50" s="186"/>
      <c r="F50" s="186"/>
      <c r="G50" s="186"/>
      <c r="H50" s="186"/>
      <c r="I50" s="186"/>
      <c r="J50" s="186"/>
      <c r="K50" s="186"/>
      <c r="L50" s="186"/>
      <c r="M50" s="186"/>
      <c r="N50" s="186"/>
    </row>
    <row r="51" spans="1:14" ht="15.75" customHeight="1">
      <c r="A51" s="186" t="s">
        <v>12170</v>
      </c>
      <c r="B51" s="186"/>
      <c r="C51" s="186"/>
      <c r="D51" s="186"/>
      <c r="E51" s="186"/>
      <c r="F51" s="186"/>
      <c r="G51" s="186"/>
      <c r="H51" s="186"/>
      <c r="I51" s="186"/>
      <c r="J51" s="186"/>
      <c r="K51" s="186"/>
      <c r="L51" s="186"/>
      <c r="M51" s="186"/>
      <c r="N51" s="186"/>
    </row>
    <row r="52" spans="1:14" ht="15.75" customHeight="1">
      <c r="A52" s="186" t="s">
        <v>13929</v>
      </c>
      <c r="B52" s="186"/>
      <c r="C52" s="186"/>
      <c r="D52" s="186"/>
      <c r="E52" s="186"/>
      <c r="F52" s="186"/>
      <c r="G52" s="186"/>
      <c r="H52" s="186"/>
      <c r="I52" s="186"/>
      <c r="J52" s="186"/>
      <c r="K52" s="186"/>
      <c r="L52" s="186"/>
      <c r="M52" s="186"/>
      <c r="N52" s="186"/>
    </row>
    <row r="53" spans="1:14" ht="15.75" customHeight="1">
      <c r="A53" s="186" t="s">
        <v>12720</v>
      </c>
      <c r="B53" s="186"/>
      <c r="C53" s="186"/>
      <c r="D53" s="186"/>
      <c r="E53" s="186"/>
      <c r="F53" s="186"/>
      <c r="G53" s="186"/>
      <c r="H53" s="186"/>
      <c r="I53" s="186"/>
      <c r="J53" s="186"/>
      <c r="K53" s="186"/>
      <c r="L53" s="186"/>
      <c r="M53" s="186"/>
      <c r="N53" s="186"/>
    </row>
    <row r="54" spans="1:14" ht="15.75" customHeight="1">
      <c r="A54" s="186" t="s">
        <v>12179</v>
      </c>
      <c r="B54" s="186"/>
      <c r="C54" s="186"/>
      <c r="D54" s="186"/>
      <c r="E54" s="186"/>
      <c r="F54" s="186"/>
      <c r="G54" s="186"/>
      <c r="H54" s="186"/>
      <c r="I54" s="186"/>
      <c r="J54" s="186"/>
      <c r="K54" s="186"/>
      <c r="L54" s="186"/>
      <c r="M54" s="186"/>
      <c r="N54" s="186"/>
    </row>
    <row r="55" spans="1:14" ht="15.75" customHeight="1">
      <c r="A55" s="186" t="s">
        <v>12479</v>
      </c>
      <c r="B55" s="186"/>
      <c r="C55" s="186"/>
      <c r="D55" s="186"/>
      <c r="E55" s="186"/>
      <c r="F55" s="186"/>
      <c r="G55" s="186"/>
      <c r="H55" s="186"/>
      <c r="I55" s="186"/>
      <c r="J55" s="186"/>
      <c r="K55" s="186"/>
      <c r="L55" s="186"/>
      <c r="M55" s="186"/>
      <c r="N55" s="186"/>
    </row>
    <row r="56" spans="1:14" ht="15.75" customHeight="1">
      <c r="A56" s="186" t="s">
        <v>12011</v>
      </c>
      <c r="B56" s="186"/>
      <c r="C56" s="186"/>
      <c r="D56" s="186"/>
      <c r="E56" s="186"/>
      <c r="F56" s="186"/>
      <c r="G56" s="186"/>
      <c r="H56" s="186"/>
      <c r="I56" s="186"/>
      <c r="J56" s="186"/>
      <c r="K56" s="186"/>
      <c r="L56" s="186"/>
      <c r="M56" s="186"/>
      <c r="N56" s="186"/>
    </row>
    <row r="57" spans="1:14" ht="186" customHeight="1">
      <c r="A57" s="186" t="s">
        <v>12016</v>
      </c>
      <c r="B57" s="191" t="s">
        <v>13930</v>
      </c>
      <c r="C57" s="191" t="s">
        <v>13931</v>
      </c>
      <c r="D57" s="191" t="s">
        <v>13932</v>
      </c>
      <c r="E57" s="191" t="s">
        <v>13933</v>
      </c>
      <c r="F57" s="191" t="s">
        <v>13934</v>
      </c>
      <c r="G57" s="191" t="s">
        <v>13935</v>
      </c>
      <c r="H57" s="191" t="s">
        <v>13936</v>
      </c>
      <c r="I57" s="191" t="s">
        <v>13937</v>
      </c>
      <c r="J57" s="191" t="s">
        <v>13938</v>
      </c>
      <c r="K57" s="191" t="s">
        <v>13939</v>
      </c>
      <c r="L57" s="191" t="s">
        <v>13940</v>
      </c>
      <c r="M57" s="191" t="s">
        <v>13941</v>
      </c>
      <c r="N57" s="186"/>
    </row>
    <row r="58" spans="1:14" ht="15.75" customHeight="1">
      <c r="A58" s="186" t="s">
        <v>12024</v>
      </c>
      <c r="B58" s="186"/>
      <c r="C58" s="186"/>
      <c r="D58" s="186"/>
      <c r="E58" s="186"/>
      <c r="F58" s="186"/>
      <c r="G58" s="186"/>
      <c r="H58" s="186"/>
      <c r="I58" s="186"/>
      <c r="J58" s="186"/>
      <c r="K58" s="186"/>
      <c r="L58" s="186"/>
      <c r="M58" s="186"/>
      <c r="N58" s="186"/>
    </row>
    <row r="59" spans="1:14" ht="15.75" customHeight="1">
      <c r="A59" s="186" t="s">
        <v>12436</v>
      </c>
      <c r="B59" s="186"/>
      <c r="C59" s="186"/>
      <c r="D59" s="186"/>
      <c r="E59" s="186"/>
      <c r="F59" s="186"/>
      <c r="G59" s="186"/>
      <c r="H59" s="186"/>
      <c r="I59" s="186"/>
      <c r="J59" s="186"/>
      <c r="K59" s="186"/>
      <c r="L59" s="186"/>
      <c r="M59" s="186"/>
      <c r="N59" s="186"/>
    </row>
    <row r="60" spans="1:14" ht="16.5" customHeight="1">
      <c r="A60" s="186" t="s">
        <v>12443</v>
      </c>
      <c r="B60" s="186"/>
      <c r="C60" s="186"/>
      <c r="D60" s="186"/>
      <c r="E60" s="186"/>
      <c r="F60" s="186"/>
      <c r="G60" s="186"/>
      <c r="H60" s="186"/>
      <c r="I60" s="186"/>
      <c r="J60" s="186"/>
      <c r="K60" s="186"/>
      <c r="L60" s="186"/>
      <c r="M60" s="186"/>
      <c r="N60" s="186"/>
    </row>
    <row r="61" spans="1:14" ht="15.75" customHeight="1">
      <c r="A61" s="186" t="s">
        <v>13192</v>
      </c>
      <c r="B61" s="186"/>
      <c r="C61" s="186"/>
      <c r="D61" s="186"/>
      <c r="E61" s="186"/>
      <c r="F61" s="186"/>
      <c r="G61" s="186"/>
      <c r="H61" s="186"/>
      <c r="I61" s="186"/>
      <c r="J61" s="186"/>
      <c r="K61" s="186"/>
      <c r="L61" s="186"/>
      <c r="M61" s="186"/>
      <c r="N61" s="186"/>
    </row>
    <row r="62" spans="1:14" ht="15.75" customHeight="1">
      <c r="A62" s="186" t="s">
        <v>12839</v>
      </c>
      <c r="B62" s="186"/>
      <c r="C62" s="186"/>
      <c r="D62" s="186"/>
      <c r="E62" s="186"/>
      <c r="F62" s="186"/>
      <c r="G62" s="186"/>
      <c r="H62" s="186"/>
      <c r="I62" s="186"/>
      <c r="J62" s="186"/>
      <c r="K62" s="186"/>
      <c r="L62" s="186"/>
      <c r="M62" s="186"/>
      <c r="N62" s="186"/>
    </row>
    <row r="63" spans="1:14" ht="15.75" customHeight="1">
      <c r="A63" s="186" t="s">
        <v>3021</v>
      </c>
      <c r="B63" s="186"/>
      <c r="C63" s="186"/>
      <c r="D63" s="186"/>
      <c r="E63" s="186"/>
      <c r="F63" s="186"/>
      <c r="G63" s="186"/>
      <c r="H63" s="186"/>
      <c r="I63" s="186"/>
      <c r="J63" s="186"/>
      <c r="K63" s="186"/>
      <c r="L63" s="186"/>
      <c r="M63" s="186"/>
      <c r="N63" s="186"/>
    </row>
    <row r="64" spans="1:14" ht="15.75" customHeight="1">
      <c r="A64" s="186" t="s">
        <v>12847</v>
      </c>
      <c r="B64" s="186"/>
      <c r="C64" s="186"/>
      <c r="D64" s="186"/>
      <c r="E64" s="186"/>
      <c r="F64" s="186"/>
      <c r="G64" s="186"/>
      <c r="H64" s="186"/>
      <c r="I64" s="186"/>
      <c r="J64" s="186"/>
      <c r="K64" s="186"/>
      <c r="L64" s="186"/>
      <c r="M64" s="186"/>
      <c r="N64" s="186"/>
    </row>
    <row r="65" spans="1:14" ht="15" customHeight="1">
      <c r="A65" s="186" t="s">
        <v>12470</v>
      </c>
      <c r="B65" s="186"/>
      <c r="C65" s="186"/>
      <c r="D65" s="186"/>
      <c r="E65" s="186"/>
      <c r="F65" s="186"/>
      <c r="G65" s="186"/>
      <c r="H65" s="186"/>
      <c r="I65" s="186"/>
      <c r="J65" s="186"/>
      <c r="K65" s="186"/>
      <c r="L65" s="186"/>
      <c r="M65" s="186"/>
      <c r="N65" s="186"/>
    </row>
    <row r="66" spans="1:14" ht="15.75" customHeight="1">
      <c r="A66" s="186" t="s">
        <v>13462</v>
      </c>
      <c r="B66" s="186"/>
      <c r="C66" s="186"/>
      <c r="D66" s="186"/>
      <c r="E66" s="186"/>
      <c r="F66" s="186"/>
      <c r="G66" s="186"/>
      <c r="H66" s="186"/>
      <c r="I66" s="186"/>
      <c r="J66" s="186"/>
      <c r="K66" s="186"/>
      <c r="L66" s="186"/>
      <c r="M66" s="186"/>
      <c r="N66" s="186"/>
    </row>
    <row r="67" spans="1:14" ht="15.75" customHeight="1">
      <c r="A67" s="186" t="s">
        <v>13477</v>
      </c>
      <c r="B67" s="186"/>
      <c r="C67" s="186"/>
      <c r="D67" s="186"/>
      <c r="E67" s="186"/>
      <c r="F67" s="186"/>
      <c r="G67" s="186"/>
      <c r="H67" s="186"/>
      <c r="I67" s="186"/>
      <c r="J67" s="186"/>
      <c r="K67" s="186"/>
      <c r="L67" s="186"/>
      <c r="M67" s="186"/>
      <c r="N67" s="186"/>
    </row>
    <row r="68" spans="1:14" ht="15.75" customHeight="1">
      <c r="A68" s="186" t="s">
        <v>12685</v>
      </c>
      <c r="B68" s="186"/>
      <c r="C68" s="186"/>
      <c r="D68" s="186"/>
      <c r="E68" s="186"/>
      <c r="F68" s="186"/>
      <c r="G68" s="186"/>
      <c r="H68" s="186"/>
      <c r="I68" s="186"/>
      <c r="J68" s="186"/>
      <c r="K68" s="186"/>
      <c r="L68" s="186"/>
      <c r="M68" s="186"/>
      <c r="N68" s="186"/>
    </row>
    <row r="69" spans="1:14" ht="15.75" customHeight="1">
      <c r="A69" s="186" t="s">
        <v>12509</v>
      </c>
      <c r="B69" s="186"/>
      <c r="C69" s="186"/>
      <c r="D69" s="186"/>
      <c r="E69" s="186"/>
      <c r="F69" s="186"/>
      <c r="G69" s="186"/>
      <c r="H69" s="186"/>
      <c r="I69" s="186"/>
      <c r="J69" s="186"/>
      <c r="K69" s="186"/>
      <c r="L69" s="186"/>
      <c r="M69" s="186"/>
      <c r="N69" s="186"/>
    </row>
    <row r="70" spans="1:14" ht="15.75" customHeight="1">
      <c r="A70" s="186" t="s">
        <v>12609</v>
      </c>
      <c r="B70" s="186"/>
      <c r="C70" s="186"/>
      <c r="D70" s="186"/>
      <c r="E70" s="186"/>
      <c r="F70" s="186"/>
      <c r="G70" s="186"/>
      <c r="H70" s="186"/>
      <c r="I70" s="186"/>
      <c r="J70" s="186"/>
      <c r="K70" s="186"/>
      <c r="L70" s="186"/>
      <c r="M70" s="186"/>
      <c r="N70" s="186"/>
    </row>
    <row r="71" spans="1:14" ht="157.5" customHeight="1">
      <c r="A71" s="191" t="s">
        <v>12332</v>
      </c>
      <c r="B71" s="191" t="s">
        <v>13942</v>
      </c>
      <c r="C71" s="191" t="s">
        <v>13943</v>
      </c>
      <c r="D71" s="191" t="s">
        <v>13944</v>
      </c>
      <c r="E71" s="191" t="s">
        <v>13945</v>
      </c>
      <c r="F71" s="191" t="s">
        <v>13946</v>
      </c>
      <c r="G71" s="191" t="s">
        <v>13947</v>
      </c>
      <c r="H71" s="191" t="s">
        <v>13948</v>
      </c>
      <c r="I71" s="191" t="s">
        <v>13949</v>
      </c>
      <c r="J71" s="191" t="s">
        <v>13950</v>
      </c>
      <c r="K71" s="191"/>
      <c r="L71" s="191" t="s">
        <v>13951</v>
      </c>
      <c r="M71" s="191"/>
      <c r="N71" s="191"/>
    </row>
    <row r="72" spans="1:14" ht="15.75" customHeight="1">
      <c r="A72" s="186" t="s">
        <v>12270</v>
      </c>
      <c r="B72" s="186"/>
      <c r="C72" s="186"/>
      <c r="D72" s="186"/>
      <c r="E72" s="186"/>
      <c r="F72" s="186"/>
      <c r="G72" s="186"/>
      <c r="H72" s="186"/>
      <c r="I72" s="186"/>
      <c r="J72" s="186"/>
      <c r="K72" s="186"/>
      <c r="L72" s="186"/>
      <c r="M72" s="186"/>
      <c r="N72" s="186"/>
    </row>
    <row r="73" spans="1:14" ht="15.75" customHeight="1">
      <c r="A73" s="186" t="s">
        <v>12278</v>
      </c>
      <c r="B73" s="186"/>
      <c r="C73" s="186"/>
      <c r="D73" s="186"/>
      <c r="E73" s="186"/>
      <c r="F73" s="186"/>
      <c r="G73" s="186"/>
      <c r="H73" s="186"/>
      <c r="I73" s="186"/>
      <c r="J73" s="186"/>
      <c r="K73" s="186"/>
      <c r="L73" s="186"/>
      <c r="M73" s="186"/>
      <c r="N73" s="186"/>
    </row>
    <row r="74" spans="1:14" ht="15.75" customHeight="1">
      <c r="A74" s="186" t="s">
        <v>13952</v>
      </c>
      <c r="B74" s="186"/>
      <c r="C74" s="186"/>
      <c r="D74" s="186"/>
      <c r="E74" s="186"/>
      <c r="F74" s="186"/>
      <c r="G74" s="186"/>
      <c r="H74" s="186"/>
      <c r="I74" s="186"/>
      <c r="J74" s="186"/>
      <c r="K74" s="186"/>
      <c r="L74" s="186"/>
      <c r="M74" s="186"/>
      <c r="N74" s="186"/>
    </row>
    <row r="75" spans="1:14" ht="15.75" customHeight="1">
      <c r="A75" s="186" t="s">
        <v>13234</v>
      </c>
      <c r="B75" s="186"/>
      <c r="C75" s="186"/>
      <c r="D75" s="186"/>
      <c r="E75" s="186"/>
      <c r="F75" s="186"/>
      <c r="G75" s="186"/>
      <c r="H75" s="186"/>
      <c r="I75" s="186" t="s">
        <v>13953</v>
      </c>
      <c r="J75" s="186"/>
      <c r="K75" s="1090" t="s">
        <v>13954</v>
      </c>
      <c r="L75" s="186" t="s">
        <v>13955</v>
      </c>
      <c r="M75" s="186"/>
      <c r="N75" s="186" t="s">
        <v>13956</v>
      </c>
    </row>
    <row r="76" spans="1:14" ht="28.5" customHeight="1">
      <c r="A76" s="186" t="s">
        <v>13957</v>
      </c>
      <c r="B76" s="186"/>
      <c r="C76" s="186"/>
      <c r="D76" s="186"/>
      <c r="E76" s="186"/>
      <c r="F76" s="186"/>
      <c r="G76" s="186"/>
      <c r="H76" s="186"/>
      <c r="I76" s="186"/>
      <c r="J76" s="186"/>
      <c r="K76" s="1090"/>
      <c r="L76" s="186"/>
      <c r="M76" s="186"/>
      <c r="N76" s="186"/>
    </row>
    <row r="77" spans="1:14" ht="15.75" customHeight="1">
      <c r="A77" s="186" t="s">
        <v>12286</v>
      </c>
      <c r="B77" s="186"/>
      <c r="C77" s="186"/>
      <c r="D77" s="186"/>
      <c r="E77" s="186"/>
      <c r="F77" s="186"/>
      <c r="G77" s="186"/>
      <c r="H77" s="186"/>
      <c r="I77" s="186"/>
      <c r="J77" s="186"/>
      <c r="K77" s="186"/>
      <c r="L77" s="186"/>
      <c r="M77" s="186"/>
      <c r="N77" s="186"/>
    </row>
    <row r="78" spans="1:14" ht="15.75" customHeight="1">
      <c r="A78" s="186" t="s">
        <v>12190</v>
      </c>
      <c r="B78" s="186"/>
      <c r="C78" s="186"/>
      <c r="D78" s="186"/>
      <c r="E78" s="186"/>
      <c r="F78" s="186"/>
      <c r="G78" s="186"/>
      <c r="H78" s="186"/>
      <c r="I78" s="186"/>
      <c r="J78" s="186"/>
      <c r="K78" s="186"/>
      <c r="L78" s="186"/>
      <c r="M78" s="186"/>
      <c r="N78" s="186"/>
    </row>
    <row r="79" spans="1:14" ht="15.75" customHeight="1">
      <c r="A79" s="186" t="s">
        <v>13098</v>
      </c>
      <c r="B79" s="186"/>
      <c r="C79" s="186"/>
      <c r="D79" s="186"/>
      <c r="E79" s="186"/>
      <c r="F79" s="186"/>
      <c r="G79" s="186"/>
      <c r="H79" s="186"/>
      <c r="I79" s="186"/>
      <c r="J79" s="186"/>
      <c r="K79" s="186"/>
      <c r="L79" s="186"/>
      <c r="M79" s="186"/>
      <c r="N79" s="186"/>
    </row>
    <row r="80" spans="1:14" ht="15.75" customHeight="1">
      <c r="A80" s="186" t="s">
        <v>12196</v>
      </c>
      <c r="B80" s="186"/>
      <c r="C80" s="186"/>
      <c r="D80" s="186"/>
      <c r="E80" s="186"/>
      <c r="F80" s="186"/>
      <c r="G80" s="186"/>
      <c r="H80" s="186"/>
      <c r="I80" s="186"/>
      <c r="J80" s="186"/>
      <c r="K80" s="186"/>
      <c r="L80" s="186"/>
      <c r="M80" s="186"/>
      <c r="N80" s="186"/>
    </row>
    <row r="81" spans="1:14" ht="15.75" customHeight="1">
      <c r="A81" s="186" t="s">
        <v>12573</v>
      </c>
      <c r="B81" s="186"/>
      <c r="C81" s="186"/>
      <c r="D81" s="186"/>
      <c r="E81" s="186"/>
      <c r="F81" s="186"/>
      <c r="G81" s="186"/>
      <c r="H81" s="186"/>
      <c r="I81" s="186"/>
      <c r="J81" s="186"/>
      <c r="K81" s="186"/>
      <c r="L81" s="186"/>
      <c r="M81" s="186"/>
      <c r="N81" s="186"/>
    </row>
    <row r="82" spans="1:14" ht="24.75" customHeight="1">
      <c r="A82" s="186" t="s">
        <v>12728</v>
      </c>
      <c r="B82" s="186"/>
      <c r="C82" s="186"/>
      <c r="D82" s="186"/>
      <c r="E82" s="186"/>
      <c r="F82" s="186"/>
      <c r="G82" s="186"/>
      <c r="H82" s="186"/>
      <c r="I82" s="186"/>
      <c r="J82" s="186"/>
      <c r="K82" s="186"/>
      <c r="L82" s="186"/>
      <c r="M82" s="186"/>
      <c r="N82" s="186"/>
    </row>
    <row r="83" spans="1:14" ht="12.75" customHeight="1">
      <c r="A83" s="186" t="s">
        <v>12855</v>
      </c>
      <c r="B83" s="186"/>
      <c r="C83" s="186"/>
      <c r="D83" s="186"/>
      <c r="E83" s="186"/>
      <c r="F83" s="186"/>
      <c r="G83" s="186"/>
      <c r="H83" s="186"/>
      <c r="I83" s="186"/>
      <c r="J83" s="186"/>
      <c r="K83" s="186"/>
      <c r="L83" s="186"/>
      <c r="M83" s="186"/>
      <c r="N83" s="186"/>
    </row>
    <row r="84" spans="1:14" ht="12.75" customHeight="1">
      <c r="A84" s="186" t="s">
        <v>12294</v>
      </c>
      <c r="B84" s="186"/>
      <c r="C84" s="186"/>
      <c r="D84" s="186"/>
      <c r="E84" s="186"/>
      <c r="F84" s="186"/>
      <c r="G84" s="186"/>
      <c r="H84" s="186"/>
      <c r="I84" s="186"/>
      <c r="J84" s="186"/>
      <c r="K84" s="186"/>
      <c r="L84" s="186"/>
      <c r="M84" s="186"/>
      <c r="N84" s="186"/>
    </row>
    <row r="85" spans="1:14" ht="15.75" customHeight="1">
      <c r="A85" s="186" t="s">
        <v>12339</v>
      </c>
      <c r="B85" s="186"/>
      <c r="C85" s="186"/>
      <c r="D85" s="186"/>
      <c r="E85" s="186"/>
      <c r="F85" s="186"/>
      <c r="G85" s="186"/>
      <c r="H85" s="186"/>
      <c r="I85" s="186"/>
      <c r="J85" s="186"/>
      <c r="K85" s="186"/>
      <c r="L85" s="186"/>
      <c r="M85" s="186"/>
      <c r="N85" s="186"/>
    </row>
    <row r="86" spans="1:14" ht="15.75" customHeight="1">
      <c r="A86" s="186" t="s">
        <v>12865</v>
      </c>
      <c r="B86" s="186"/>
      <c r="C86" s="186"/>
      <c r="D86" s="186"/>
      <c r="E86" s="186"/>
      <c r="F86" s="186"/>
      <c r="G86" s="186"/>
      <c r="H86" s="186"/>
      <c r="I86" s="186"/>
      <c r="J86" s="186"/>
      <c r="K86" s="186"/>
      <c r="L86" s="186"/>
      <c r="M86" s="186"/>
      <c r="N86" s="186"/>
    </row>
    <row r="87" spans="1:14" ht="18.75" customHeight="1">
      <c r="A87" s="186" t="s">
        <v>13108</v>
      </c>
      <c r="B87" s="186"/>
      <c r="C87" s="186"/>
      <c r="D87" s="186"/>
      <c r="E87" s="186"/>
      <c r="F87" s="186"/>
      <c r="G87" s="186"/>
      <c r="H87" s="186"/>
      <c r="I87" s="186"/>
      <c r="J87" s="186"/>
      <c r="K87" s="186"/>
      <c r="L87" s="186"/>
      <c r="M87" s="186"/>
      <c r="N87" s="186"/>
    </row>
    <row r="88" spans="1:14" ht="15.75" customHeight="1">
      <c r="A88" s="186" t="s">
        <v>2705</v>
      </c>
      <c r="B88" s="186"/>
      <c r="C88" s="186"/>
      <c r="D88" s="186"/>
      <c r="E88" s="186"/>
      <c r="F88" s="186"/>
      <c r="G88" s="186"/>
      <c r="H88" s="186"/>
      <c r="I88" s="186"/>
      <c r="J88" s="186"/>
      <c r="K88" s="186"/>
      <c r="L88" s="186"/>
      <c r="M88" s="186"/>
      <c r="N88" s="186"/>
    </row>
    <row r="89" spans="1:14" ht="15.75" customHeight="1">
      <c r="A89" s="186" t="s">
        <v>12737</v>
      </c>
      <c r="B89" s="186"/>
      <c r="C89" s="186"/>
      <c r="D89" s="186"/>
      <c r="E89" s="186"/>
      <c r="F89" s="186"/>
      <c r="G89" s="186"/>
      <c r="H89" s="186"/>
      <c r="I89" s="186"/>
      <c r="J89" s="186"/>
      <c r="K89" s="186"/>
      <c r="L89" s="186"/>
      <c r="M89" s="186"/>
      <c r="N89" s="186"/>
    </row>
    <row r="90" spans="1:14" ht="15.75" customHeight="1">
      <c r="A90" s="186" t="s">
        <v>12873</v>
      </c>
      <c r="B90" s="186"/>
      <c r="C90" s="186"/>
      <c r="D90" s="186"/>
      <c r="E90" s="186"/>
      <c r="F90" s="186"/>
      <c r="G90" s="186"/>
      <c r="H90" s="186"/>
      <c r="I90" s="186"/>
      <c r="J90" s="186"/>
      <c r="K90" s="186"/>
      <c r="L90" s="186"/>
      <c r="M90" s="186"/>
      <c r="N90" s="186"/>
    </row>
    <row r="91" spans="1:14" ht="15.75" customHeight="1">
      <c r="A91" s="186" t="s">
        <v>12878</v>
      </c>
      <c r="B91" s="186"/>
      <c r="C91" s="186"/>
      <c r="D91" s="186"/>
      <c r="E91" s="186"/>
      <c r="F91" s="186"/>
      <c r="G91" s="186"/>
      <c r="H91" s="186"/>
      <c r="I91" s="186"/>
      <c r="J91" s="186"/>
      <c r="K91" s="186"/>
      <c r="L91" s="186"/>
      <c r="M91" s="186"/>
      <c r="N91" s="186"/>
    </row>
    <row r="92" spans="1:14" ht="15.75" customHeight="1">
      <c r="A92" s="186" t="s">
        <v>12886</v>
      </c>
      <c r="B92" s="186"/>
      <c r="C92" s="186"/>
      <c r="D92" s="186"/>
      <c r="E92" s="186"/>
      <c r="F92" s="186"/>
      <c r="G92" s="186"/>
      <c r="H92" s="186"/>
      <c r="I92" s="186"/>
      <c r="J92" s="186"/>
      <c r="K92" s="186"/>
      <c r="L92" s="186"/>
      <c r="M92" s="186"/>
      <c r="N92" s="186"/>
    </row>
    <row r="93" spans="1:14" ht="15.75" customHeight="1">
      <c r="A93" s="186" t="s">
        <v>12892</v>
      </c>
      <c r="B93" s="186"/>
      <c r="C93" s="186"/>
      <c r="D93" s="186"/>
      <c r="E93" s="186"/>
      <c r="F93" s="186"/>
      <c r="G93" s="186"/>
      <c r="H93" s="186"/>
      <c r="I93" s="186"/>
      <c r="J93" s="186"/>
      <c r="K93" s="186"/>
      <c r="L93" s="186"/>
      <c r="M93" s="186"/>
      <c r="N93" s="186"/>
    </row>
    <row r="94" spans="1:14" ht="18" customHeight="1">
      <c r="A94" s="186" t="s">
        <v>12901</v>
      </c>
      <c r="B94" s="186"/>
      <c r="C94" s="186"/>
      <c r="D94" s="186"/>
      <c r="E94" s="186"/>
      <c r="F94" s="186"/>
      <c r="G94" s="186"/>
      <c r="H94" s="186"/>
      <c r="I94" s="186"/>
      <c r="J94" s="186"/>
      <c r="K94" s="186"/>
      <c r="L94" s="186"/>
      <c r="M94" s="186"/>
      <c r="N94" s="186"/>
    </row>
    <row r="95" spans="1:14" ht="15.75" customHeight="1">
      <c r="A95" s="186" t="s">
        <v>2921</v>
      </c>
      <c r="B95" s="186"/>
      <c r="C95" s="186"/>
      <c r="D95" s="186"/>
      <c r="E95" s="186"/>
      <c r="F95" s="186"/>
      <c r="G95" s="186"/>
      <c r="H95" s="186"/>
      <c r="I95" s="186"/>
      <c r="J95" s="186"/>
      <c r="K95" s="186"/>
      <c r="L95" s="186"/>
      <c r="M95" s="186"/>
      <c r="N95" s="186"/>
    </row>
    <row r="96" spans="1:14" ht="15.75" customHeight="1">
      <c r="A96" s="186" t="s">
        <v>13123</v>
      </c>
      <c r="B96" s="186"/>
      <c r="C96" s="186"/>
      <c r="D96" s="186"/>
      <c r="E96" s="186"/>
      <c r="F96" s="186"/>
      <c r="G96" s="186"/>
      <c r="H96" s="186"/>
      <c r="I96" s="186"/>
      <c r="J96" s="186"/>
      <c r="K96" s="186"/>
      <c r="L96" s="186"/>
      <c r="M96" s="186"/>
      <c r="N96" s="186"/>
    </row>
    <row r="97" spans="1:14" ht="15.75" customHeight="1">
      <c r="A97" s="186" t="s">
        <v>13958</v>
      </c>
      <c r="B97" s="186"/>
      <c r="C97" s="186"/>
      <c r="D97" s="186"/>
      <c r="E97" s="186"/>
      <c r="F97" s="186"/>
      <c r="G97" s="186"/>
      <c r="H97" s="186"/>
      <c r="I97" s="186"/>
      <c r="J97" s="186"/>
      <c r="K97" s="186"/>
      <c r="L97" s="186"/>
      <c r="M97" s="186"/>
      <c r="N97" s="186"/>
    </row>
    <row r="98" spans="1:14" ht="15.75" customHeight="1">
      <c r="A98" s="186" t="s">
        <v>13129</v>
      </c>
      <c r="B98" s="186"/>
      <c r="C98" s="186"/>
      <c r="D98" s="186"/>
      <c r="E98" s="186"/>
      <c r="F98" s="186"/>
      <c r="G98" s="186"/>
      <c r="H98" s="186"/>
      <c r="I98" s="186"/>
      <c r="J98" s="186"/>
      <c r="K98" s="186"/>
      <c r="L98" s="186"/>
      <c r="M98" s="186"/>
      <c r="N98" s="186"/>
    </row>
    <row r="99" spans="1:14" ht="25.5" customHeight="1">
      <c r="A99" s="186" t="s">
        <v>3613</v>
      </c>
      <c r="B99" s="186"/>
      <c r="C99" s="186"/>
      <c r="D99" s="186"/>
      <c r="E99" s="186"/>
      <c r="F99" s="186"/>
      <c r="G99" s="186"/>
      <c r="H99" s="186"/>
      <c r="I99" s="186"/>
      <c r="J99" s="186"/>
      <c r="K99" s="186"/>
      <c r="L99" s="186"/>
      <c r="M99" s="186"/>
      <c r="N99" s="186"/>
    </row>
    <row r="100" spans="1:14" ht="27.75" customHeight="1">
      <c r="A100" s="186" t="s">
        <v>13202</v>
      </c>
      <c r="B100" s="186"/>
      <c r="C100" s="186"/>
      <c r="D100" s="186"/>
      <c r="E100" s="186"/>
      <c r="F100" s="186"/>
      <c r="G100" s="186"/>
      <c r="H100" s="186"/>
      <c r="I100" s="186"/>
      <c r="J100" s="186"/>
      <c r="K100" s="186"/>
      <c r="L100" s="186"/>
      <c r="M100" s="186"/>
      <c r="N100" s="186"/>
    </row>
    <row r="101" spans="1:14" ht="15.75" customHeight="1">
      <c r="A101" s="186" t="s">
        <v>3046</v>
      </c>
      <c r="B101" s="186"/>
      <c r="C101" s="186"/>
      <c r="D101" s="186"/>
      <c r="E101" s="186"/>
      <c r="F101" s="186"/>
      <c r="G101" s="186"/>
      <c r="H101" s="186"/>
      <c r="I101" s="186"/>
      <c r="J101" s="186"/>
      <c r="K101" s="186"/>
      <c r="L101" s="186"/>
      <c r="M101" s="186"/>
      <c r="N101" s="186"/>
    </row>
    <row r="102" spans="1:14" ht="15.75" customHeight="1">
      <c r="A102" s="186" t="s">
        <v>13244</v>
      </c>
      <c r="B102" s="186"/>
      <c r="C102" s="186"/>
      <c r="D102" s="186"/>
      <c r="E102" s="186"/>
      <c r="F102" s="186"/>
      <c r="G102" s="186"/>
      <c r="H102" s="186"/>
      <c r="I102" s="186"/>
      <c r="J102" s="186"/>
      <c r="K102" s="186"/>
      <c r="L102" s="186"/>
      <c r="M102" s="186"/>
      <c r="N102" s="186"/>
    </row>
    <row r="103" spans="1:14" ht="15.75" customHeight="1">
      <c r="A103" s="1091" t="s">
        <v>13251</v>
      </c>
      <c r="B103" s="1092" t="s">
        <v>13959</v>
      </c>
      <c r="C103" s="1093" t="s">
        <v>13960</v>
      </c>
      <c r="D103" s="1093" t="s">
        <v>13961</v>
      </c>
      <c r="E103" s="1093" t="s">
        <v>13962</v>
      </c>
      <c r="F103" s="1093" t="s">
        <v>13963</v>
      </c>
      <c r="G103" s="1093" t="s">
        <v>13964</v>
      </c>
      <c r="H103" s="1093" t="s">
        <v>13965</v>
      </c>
      <c r="I103" s="1093" t="s">
        <v>13966</v>
      </c>
      <c r="J103" s="1093" t="s">
        <v>13967</v>
      </c>
      <c r="K103" s="1094" t="s">
        <v>13968</v>
      </c>
      <c r="L103" s="1093" t="s">
        <v>13969</v>
      </c>
      <c r="M103" s="1093" t="s">
        <v>13970</v>
      </c>
      <c r="N103" s="186"/>
    </row>
    <row r="104" spans="1:14" ht="15.75" customHeight="1">
      <c r="A104" s="186" t="s">
        <v>12917</v>
      </c>
      <c r="B104" s="186"/>
      <c r="C104" s="186"/>
      <c r="D104" s="186"/>
      <c r="E104" s="186"/>
      <c r="F104" s="186"/>
      <c r="G104" s="186"/>
      <c r="H104" s="186"/>
      <c r="I104" s="186"/>
      <c r="J104" s="186"/>
      <c r="K104" s="186"/>
      <c r="L104" s="186"/>
      <c r="M104" s="186"/>
      <c r="N104" s="186"/>
    </row>
    <row r="105" spans="1:14" ht="15.75" customHeight="1">
      <c r="A105" s="186" t="s">
        <v>12347</v>
      </c>
      <c r="B105" s="186"/>
      <c r="C105" s="186"/>
      <c r="D105" s="186"/>
      <c r="E105" s="186"/>
      <c r="F105" s="186"/>
      <c r="G105" s="186"/>
      <c r="H105" s="186"/>
      <c r="I105" s="186"/>
      <c r="J105" s="186"/>
      <c r="K105" s="186"/>
      <c r="L105" s="186"/>
      <c r="M105" s="186"/>
      <c r="N105" s="186"/>
    </row>
    <row r="106" spans="1:14" ht="15.75" customHeight="1">
      <c r="A106" s="186" t="s">
        <v>12745</v>
      </c>
      <c r="B106" s="186"/>
      <c r="C106" s="186"/>
      <c r="D106" s="186"/>
      <c r="E106" s="186"/>
      <c r="F106" s="186"/>
      <c r="G106" s="186"/>
      <c r="H106" s="186"/>
      <c r="I106" s="186"/>
      <c r="J106" s="186"/>
      <c r="K106" s="186"/>
      <c r="L106" s="186"/>
      <c r="M106" s="186"/>
      <c r="N106" s="186"/>
    </row>
    <row r="107" spans="1:14" ht="15.75" customHeight="1">
      <c r="A107" s="186" t="s">
        <v>12752</v>
      </c>
      <c r="B107" s="186"/>
      <c r="C107" s="186"/>
      <c r="D107" s="186"/>
      <c r="E107" s="186"/>
      <c r="F107" s="186"/>
      <c r="G107" s="186"/>
      <c r="H107" s="186"/>
      <c r="I107" s="186"/>
      <c r="J107" s="186"/>
      <c r="K107" s="186"/>
      <c r="L107" s="186"/>
      <c r="M107" s="186"/>
      <c r="N107" s="186"/>
    </row>
    <row r="108" spans="1:14" ht="15.75" customHeight="1">
      <c r="A108" s="186" t="s">
        <v>12760</v>
      </c>
      <c r="B108" s="186"/>
      <c r="C108" s="186"/>
      <c r="D108" s="186"/>
      <c r="E108" s="186"/>
      <c r="F108" s="186"/>
      <c r="G108" s="186"/>
      <c r="H108" s="186"/>
      <c r="I108" s="186"/>
      <c r="J108" s="186"/>
      <c r="K108" s="186"/>
      <c r="L108" s="186"/>
      <c r="M108" s="186"/>
      <c r="N108" s="186"/>
    </row>
    <row r="109" spans="1:14" ht="15.75" customHeight="1">
      <c r="A109" s="186" t="s">
        <v>12143</v>
      </c>
      <c r="B109" s="186"/>
      <c r="C109" s="186"/>
      <c r="D109" s="186"/>
      <c r="E109" s="186"/>
      <c r="F109" s="186"/>
      <c r="G109" s="186"/>
      <c r="H109" s="186"/>
      <c r="I109" s="186"/>
      <c r="J109" s="186"/>
      <c r="K109" s="186"/>
      <c r="L109" s="186"/>
      <c r="M109" s="186"/>
      <c r="N109" s="186"/>
    </row>
    <row r="110" spans="1:14" ht="15.75" customHeight="1">
      <c r="A110" s="186" t="s">
        <v>12487</v>
      </c>
      <c r="B110" s="186"/>
      <c r="C110" s="186"/>
      <c r="D110" s="186"/>
      <c r="E110" s="186"/>
      <c r="F110" s="186"/>
      <c r="G110" s="186"/>
      <c r="H110" s="186"/>
      <c r="I110" s="186"/>
      <c r="J110" s="186"/>
      <c r="K110" s="186"/>
      <c r="L110" s="186"/>
      <c r="M110" s="186"/>
      <c r="N110" s="186"/>
    </row>
    <row r="111" spans="1:14" ht="15.75" customHeight="1">
      <c r="A111" s="1095" t="s">
        <v>12579</v>
      </c>
      <c r="B111" s="546" t="s">
        <v>13971</v>
      </c>
      <c r="C111" s="546" t="s">
        <v>13972</v>
      </c>
      <c r="D111" s="546" t="s">
        <v>13973</v>
      </c>
      <c r="E111" s="546" t="s">
        <v>13974</v>
      </c>
      <c r="F111" s="546" t="s">
        <v>13975</v>
      </c>
      <c r="G111" s="546" t="s">
        <v>13976</v>
      </c>
      <c r="H111" s="546" t="s">
        <v>13977</v>
      </c>
      <c r="I111" s="546" t="s">
        <v>13978</v>
      </c>
      <c r="J111" s="546" t="s">
        <v>13979</v>
      </c>
      <c r="K111" s="1096" t="s">
        <v>13980</v>
      </c>
      <c r="L111" s="546" t="s">
        <v>13981</v>
      </c>
      <c r="M111" s="1095"/>
      <c r="N111" s="1095"/>
    </row>
    <row r="112" spans="1:14" ht="15.75" customHeight="1">
      <c r="A112" s="186" t="s">
        <v>12925</v>
      </c>
      <c r="B112" s="186"/>
      <c r="C112" s="186"/>
      <c r="D112" s="186"/>
      <c r="E112" s="186"/>
      <c r="F112" s="186"/>
      <c r="G112" s="186"/>
      <c r="H112" s="186"/>
      <c r="I112" s="186"/>
      <c r="J112" s="186"/>
      <c r="K112" s="186"/>
      <c r="L112" s="186"/>
      <c r="M112" s="186"/>
      <c r="N112" s="186"/>
    </row>
    <row r="113" spans="1:14" ht="15.75" customHeight="1">
      <c r="A113" s="186" t="s">
        <v>12768</v>
      </c>
      <c r="B113" s="186"/>
      <c r="C113" s="186"/>
      <c r="D113" s="186"/>
      <c r="E113" s="186"/>
      <c r="F113" s="186"/>
      <c r="G113" s="186"/>
      <c r="H113" s="186"/>
      <c r="I113" s="186"/>
      <c r="J113" s="186"/>
      <c r="K113" s="186"/>
      <c r="L113" s="186"/>
      <c r="M113" s="186"/>
      <c r="N113" s="186"/>
    </row>
    <row r="114" spans="1:14" ht="15.75" customHeight="1">
      <c r="A114" s="186" t="s">
        <v>12644</v>
      </c>
      <c r="B114" s="186"/>
      <c r="C114" s="186"/>
      <c r="D114" s="186"/>
      <c r="E114" s="186"/>
      <c r="F114" s="186"/>
      <c r="G114" s="186"/>
      <c r="H114" s="186"/>
      <c r="I114" s="186"/>
      <c r="J114" s="186"/>
      <c r="K114" s="186"/>
      <c r="L114" s="186"/>
      <c r="M114" s="186"/>
      <c r="N114" s="186"/>
    </row>
    <row r="115" spans="1:14" ht="15.75" customHeight="1">
      <c r="A115" s="186" t="s">
        <v>12382</v>
      </c>
      <c r="B115" s="186"/>
      <c r="C115" s="186"/>
      <c r="D115" s="186"/>
      <c r="E115" s="186"/>
      <c r="F115" s="186"/>
      <c r="G115" s="186"/>
      <c r="H115" s="186"/>
      <c r="I115" s="186"/>
      <c r="J115" s="186"/>
      <c r="K115" s="186"/>
      <c r="L115" s="186"/>
      <c r="M115" s="186"/>
      <c r="N115" s="186"/>
    </row>
    <row r="116" spans="1:14" ht="15.75" customHeight="1">
      <c r="A116" s="186" t="s">
        <v>13211</v>
      </c>
      <c r="B116" s="186"/>
      <c r="C116" s="186"/>
      <c r="D116" s="186"/>
      <c r="E116" s="186"/>
      <c r="F116" s="186"/>
      <c r="G116" s="186"/>
      <c r="H116" s="186"/>
      <c r="I116" s="186"/>
      <c r="J116" s="186"/>
      <c r="K116" s="186"/>
      <c r="L116" s="186"/>
      <c r="M116" s="186"/>
      <c r="N116" s="186"/>
    </row>
    <row r="117" spans="1:14" ht="15.75" customHeight="1">
      <c r="A117" s="191" t="s">
        <v>12039</v>
      </c>
      <c r="B117" s="191" t="s">
        <v>13982</v>
      </c>
      <c r="C117" s="191"/>
      <c r="D117" s="191" t="s">
        <v>13983</v>
      </c>
      <c r="E117" s="191"/>
      <c r="F117" s="1089" t="s">
        <v>13984</v>
      </c>
      <c r="G117" s="191" t="s">
        <v>13985</v>
      </c>
      <c r="H117" s="191"/>
      <c r="I117" s="191"/>
      <c r="J117" s="191"/>
      <c r="K117" s="191" t="s">
        <v>13986</v>
      </c>
      <c r="L117" s="191"/>
      <c r="M117" s="191"/>
      <c r="N117" s="191"/>
    </row>
    <row r="118" spans="1:14" ht="15.75" customHeight="1">
      <c r="A118" s="186" t="s">
        <v>12933</v>
      </c>
      <c r="B118" s="186"/>
      <c r="C118" s="186"/>
      <c r="D118" s="186"/>
      <c r="E118" s="186"/>
      <c r="F118" s="186"/>
      <c r="G118" s="186"/>
      <c r="H118" s="186"/>
      <c r="I118" s="186"/>
      <c r="J118" s="186"/>
      <c r="K118" s="186"/>
      <c r="L118" s="186"/>
      <c r="M118" s="186"/>
      <c r="N118" s="186"/>
    </row>
    <row r="119" spans="1:14" ht="15.75" customHeight="1">
      <c r="A119" s="186" t="s">
        <v>13987</v>
      </c>
      <c r="B119" s="186"/>
      <c r="C119" s="186"/>
      <c r="D119" s="186"/>
      <c r="E119" s="186"/>
      <c r="F119" s="186"/>
      <c r="G119" s="186"/>
      <c r="H119" s="186"/>
      <c r="I119" s="186"/>
      <c r="J119" s="186"/>
      <c r="K119" s="186"/>
      <c r="L119" s="186"/>
      <c r="M119" s="186"/>
      <c r="N119" s="1097" t="s">
        <v>13988</v>
      </c>
    </row>
    <row r="120" spans="1:14" ht="15.75" customHeight="1">
      <c r="A120" s="186" t="s">
        <v>12947</v>
      </c>
      <c r="B120" s="186"/>
      <c r="C120" s="186"/>
      <c r="D120" s="186"/>
      <c r="E120" s="186"/>
      <c r="F120" s="186"/>
      <c r="G120" s="186"/>
      <c r="H120" s="186"/>
      <c r="I120" s="186"/>
      <c r="J120" s="186"/>
      <c r="K120" s="186"/>
      <c r="L120" s="186"/>
      <c r="M120" s="186"/>
      <c r="N120" s="186"/>
    </row>
    <row r="121" spans="1:14" ht="15.75" customHeight="1">
      <c r="A121" s="186" t="s">
        <v>13327</v>
      </c>
      <c r="B121" s="186"/>
      <c r="C121" s="186"/>
      <c r="D121" s="186"/>
      <c r="E121" s="186"/>
      <c r="F121" s="186"/>
      <c r="G121" s="186"/>
      <c r="H121" s="186"/>
      <c r="I121" s="186"/>
      <c r="J121" s="186"/>
      <c r="K121" s="186"/>
      <c r="L121" s="186"/>
      <c r="M121" s="186"/>
      <c r="N121" s="186"/>
    </row>
    <row r="122" spans="1:14" ht="15.75" customHeight="1">
      <c r="A122" s="186" t="s">
        <v>13335</v>
      </c>
      <c r="B122" s="186"/>
      <c r="C122" s="186"/>
      <c r="D122" s="186"/>
      <c r="E122" s="186"/>
      <c r="F122" s="186"/>
      <c r="G122" s="186"/>
      <c r="H122" s="186"/>
      <c r="I122" s="186"/>
      <c r="J122" s="186"/>
      <c r="K122" s="186"/>
      <c r="L122" s="186"/>
      <c r="M122" s="186"/>
      <c r="N122" s="186"/>
    </row>
    <row r="123" spans="1:14" ht="15.75" customHeight="1">
      <c r="A123" s="186" t="s">
        <v>13340</v>
      </c>
      <c r="B123" s="186"/>
      <c r="C123" s="186"/>
      <c r="D123" s="186"/>
      <c r="E123" s="186"/>
      <c r="F123" s="186"/>
      <c r="G123" s="186"/>
      <c r="H123" s="186"/>
      <c r="I123" s="186"/>
      <c r="J123" s="186"/>
      <c r="K123" s="186"/>
      <c r="L123" s="186"/>
      <c r="M123" s="186"/>
      <c r="N123" s="186"/>
    </row>
    <row r="124" spans="1:14" ht="15.75" customHeight="1">
      <c r="A124" s="186" t="s">
        <v>11971</v>
      </c>
      <c r="B124" s="186"/>
      <c r="C124" s="186"/>
      <c r="D124" s="186"/>
      <c r="E124" s="186"/>
      <c r="F124" s="186"/>
      <c r="G124" s="186"/>
      <c r="H124" s="186"/>
      <c r="I124" s="186"/>
      <c r="J124" s="186"/>
      <c r="K124" s="186"/>
      <c r="L124" s="186"/>
      <c r="M124" s="186"/>
      <c r="N124" s="186"/>
    </row>
    <row r="125" spans="1:14" ht="15.75" customHeight="1">
      <c r="A125" s="186" t="s">
        <v>12516</v>
      </c>
      <c r="B125" s="186"/>
      <c r="C125" s="186"/>
      <c r="D125" s="186"/>
      <c r="E125" s="186"/>
      <c r="F125" s="186"/>
      <c r="G125" s="186"/>
      <c r="H125" s="186"/>
      <c r="I125" s="186"/>
      <c r="J125" s="186"/>
      <c r="K125" s="186"/>
      <c r="L125" s="186"/>
      <c r="M125" s="186"/>
      <c r="N125" s="186"/>
    </row>
    <row r="126" spans="1:14" ht="15.75" customHeight="1">
      <c r="A126" s="186" t="s">
        <v>12461</v>
      </c>
      <c r="B126" s="186"/>
      <c r="C126" s="186"/>
      <c r="D126" s="186"/>
      <c r="E126" s="186"/>
      <c r="F126" s="186"/>
      <c r="G126" s="186"/>
      <c r="H126" s="186"/>
      <c r="I126" s="186"/>
      <c r="J126" s="186"/>
      <c r="K126" s="186"/>
      <c r="L126" s="186"/>
      <c r="M126" s="186"/>
      <c r="N126" s="186"/>
    </row>
    <row r="127" spans="1:14" ht="174" customHeight="1">
      <c r="A127" s="186" t="s">
        <v>13346</v>
      </c>
      <c r="B127" s="186" t="s">
        <v>13989</v>
      </c>
      <c r="C127" s="186" t="s">
        <v>13990</v>
      </c>
      <c r="D127" s="186" t="s">
        <v>13991</v>
      </c>
      <c r="E127" s="186"/>
      <c r="F127" s="186"/>
      <c r="G127" s="186"/>
      <c r="H127" s="186"/>
      <c r="I127" s="186"/>
      <c r="J127" s="186"/>
      <c r="K127" s="186"/>
      <c r="L127" s="186"/>
      <c r="M127" s="186"/>
      <c r="N127" s="186"/>
    </row>
    <row r="128" spans="1:14" ht="15.75" customHeight="1">
      <c r="A128" s="186" t="s">
        <v>2933</v>
      </c>
      <c r="B128" s="186"/>
      <c r="C128" s="186"/>
      <c r="D128" s="186"/>
      <c r="E128" s="186"/>
      <c r="F128" s="186"/>
      <c r="G128" s="186"/>
      <c r="H128" s="186"/>
      <c r="I128" s="186"/>
      <c r="J128" s="186"/>
      <c r="K128" s="186"/>
      <c r="L128" s="186"/>
      <c r="M128" s="186"/>
      <c r="N128" s="186"/>
    </row>
    <row r="129" spans="1:14" ht="15.75" customHeight="1">
      <c r="A129" s="186" t="s">
        <v>12216</v>
      </c>
      <c r="B129" s="186"/>
      <c r="C129" s="186"/>
      <c r="D129" s="186"/>
      <c r="E129" s="186"/>
      <c r="F129" s="186"/>
      <c r="G129" s="186"/>
      <c r="H129" s="186"/>
      <c r="I129" s="186"/>
      <c r="J129" s="186"/>
      <c r="K129" s="186"/>
      <c r="L129" s="186"/>
      <c r="M129" s="186"/>
      <c r="N129" s="186"/>
    </row>
    <row r="130" spans="1:14" ht="15.75" customHeight="1">
      <c r="A130" s="186" t="s">
        <v>12224</v>
      </c>
      <c r="B130" s="186"/>
      <c r="C130" s="186"/>
      <c r="D130" s="186"/>
      <c r="E130" s="186"/>
      <c r="F130" s="186"/>
      <c r="G130" s="186"/>
      <c r="H130" s="186"/>
      <c r="I130" s="186"/>
      <c r="J130" s="186"/>
      <c r="K130" s="186"/>
      <c r="L130" s="186"/>
      <c r="M130" s="186"/>
      <c r="N130" s="186"/>
    </row>
    <row r="131" spans="1:14" ht="15.75" customHeight="1">
      <c r="A131" s="186" t="s">
        <v>12397</v>
      </c>
      <c r="B131" s="186"/>
      <c r="C131" s="186"/>
      <c r="D131" s="186"/>
      <c r="E131" s="186"/>
      <c r="F131" s="186"/>
      <c r="G131" s="186"/>
      <c r="H131" s="186"/>
      <c r="I131" s="186"/>
      <c r="J131" s="186"/>
      <c r="K131" s="186"/>
      <c r="L131" s="186"/>
      <c r="M131" s="186"/>
      <c r="N131" s="186"/>
    </row>
    <row r="132" spans="1:14" ht="15.75" customHeight="1">
      <c r="A132" s="186" t="s">
        <v>13992</v>
      </c>
      <c r="B132" s="186"/>
      <c r="C132" s="186"/>
      <c r="D132" s="186"/>
      <c r="E132" s="186"/>
      <c r="F132" s="186"/>
      <c r="G132" s="186"/>
      <c r="H132" s="186"/>
      <c r="I132" s="186"/>
      <c r="J132" s="186"/>
      <c r="K132" s="186"/>
      <c r="L132" s="186"/>
      <c r="M132" s="186"/>
      <c r="N132" s="186"/>
    </row>
    <row r="133" spans="1:14" ht="15.75" customHeight="1">
      <c r="A133" s="186" t="s">
        <v>13993</v>
      </c>
      <c r="B133" s="186"/>
      <c r="C133" s="186"/>
      <c r="D133" s="186"/>
      <c r="E133" s="186"/>
      <c r="F133" s="186"/>
      <c r="G133" s="186"/>
      <c r="H133" s="186"/>
      <c r="I133" s="186"/>
      <c r="J133" s="186"/>
      <c r="K133" s="186"/>
      <c r="L133" s="186"/>
      <c r="M133" s="186"/>
      <c r="N133" s="191" t="s">
        <v>13994</v>
      </c>
    </row>
    <row r="134" spans="1:14" ht="15.75" customHeight="1">
      <c r="A134" s="186" t="s">
        <v>12407</v>
      </c>
      <c r="B134" s="186"/>
      <c r="C134" s="186"/>
      <c r="D134" s="186"/>
      <c r="E134" s="186"/>
      <c r="F134" s="186"/>
      <c r="G134" s="186"/>
      <c r="H134" s="186"/>
      <c r="I134" s="186"/>
      <c r="J134" s="186"/>
      <c r="K134" s="186"/>
      <c r="L134" s="186"/>
      <c r="M134" s="186"/>
      <c r="N134" s="186"/>
    </row>
    <row r="135" spans="1:14" ht="15.75" customHeight="1">
      <c r="A135" s="186" t="s">
        <v>12414</v>
      </c>
      <c r="B135" s="186"/>
      <c r="C135" s="186"/>
      <c r="D135" s="186"/>
      <c r="E135" s="186"/>
      <c r="F135" s="186"/>
      <c r="G135" s="186"/>
      <c r="H135" s="186"/>
      <c r="I135" s="186"/>
      <c r="J135" s="186"/>
      <c r="K135" s="186"/>
      <c r="L135" s="186"/>
      <c r="M135" s="186"/>
      <c r="N135" s="186"/>
    </row>
    <row r="136" spans="1:14" ht="15.75" customHeight="1">
      <c r="A136" s="186" t="s">
        <v>12419</v>
      </c>
      <c r="B136" s="186"/>
      <c r="C136" s="186"/>
      <c r="D136" s="186"/>
      <c r="E136" s="186"/>
      <c r="F136" s="186"/>
      <c r="G136" s="186"/>
      <c r="H136" s="186"/>
      <c r="I136" s="186"/>
      <c r="J136" s="186"/>
      <c r="K136" s="186"/>
      <c r="L136" s="186"/>
      <c r="M136" s="186"/>
      <c r="N136" s="186"/>
    </row>
    <row r="137" spans="1:14" ht="15.75" customHeight="1">
      <c r="A137" s="186" t="s">
        <v>12427</v>
      </c>
      <c r="B137" s="186"/>
      <c r="C137" s="186"/>
      <c r="D137" s="186"/>
      <c r="E137" s="186"/>
      <c r="F137" s="186"/>
      <c r="G137" s="186"/>
      <c r="H137" s="186"/>
      <c r="I137" s="186"/>
      <c r="J137" s="186"/>
      <c r="K137" s="186"/>
      <c r="L137" s="186"/>
      <c r="M137" s="186"/>
      <c r="N137" s="186"/>
    </row>
    <row r="138" spans="1:14" ht="15.75" customHeight="1">
      <c r="A138" s="186" t="s">
        <v>12522</v>
      </c>
      <c r="B138" s="186"/>
      <c r="C138" s="186"/>
      <c r="D138" s="186"/>
      <c r="E138" s="186"/>
      <c r="F138" s="186"/>
      <c r="G138" s="186"/>
      <c r="H138" s="186"/>
      <c r="I138" s="186"/>
      <c r="J138" s="186"/>
      <c r="K138" s="186"/>
      <c r="L138" s="186"/>
      <c r="M138" s="186"/>
      <c r="N138" s="186"/>
    </row>
    <row r="139" spans="1:14" ht="15.75" customHeight="1">
      <c r="A139" s="186" t="s">
        <v>12494</v>
      </c>
      <c r="B139" s="186"/>
      <c r="C139" s="186"/>
      <c r="D139" s="186"/>
      <c r="E139" s="186"/>
      <c r="F139" s="186"/>
      <c r="G139" s="186"/>
      <c r="H139" s="186"/>
      <c r="I139" s="186"/>
      <c r="J139" s="186"/>
      <c r="K139" s="186"/>
      <c r="L139" s="186"/>
      <c r="M139" s="186"/>
      <c r="N139" s="186"/>
    </row>
    <row r="140" spans="1:14" ht="15.75" customHeight="1">
      <c r="A140" s="186" t="s">
        <v>12591</v>
      </c>
      <c r="B140" s="186"/>
      <c r="C140" s="186"/>
      <c r="D140" s="186"/>
      <c r="E140" s="186"/>
      <c r="F140" s="186"/>
      <c r="G140" s="186"/>
      <c r="H140" s="186"/>
      <c r="I140" s="186"/>
      <c r="J140" s="186"/>
      <c r="K140" s="186"/>
      <c r="L140" s="186"/>
      <c r="M140" s="186"/>
      <c r="N140" s="186"/>
    </row>
    <row r="141" spans="1:14" ht="15.75" customHeight="1">
      <c r="A141" s="186" t="s">
        <v>12618</v>
      </c>
      <c r="B141" s="186"/>
      <c r="C141" s="186"/>
      <c r="D141" s="186"/>
      <c r="E141" s="186"/>
      <c r="F141" s="186"/>
      <c r="G141" s="186"/>
      <c r="H141" s="186"/>
      <c r="I141" s="186"/>
      <c r="J141" s="186"/>
      <c r="K141" s="186"/>
      <c r="L141" s="186"/>
      <c r="M141" s="186"/>
      <c r="N141" s="186"/>
    </row>
    <row r="142" spans="1:14" ht="15.75" customHeight="1">
      <c r="A142" s="186" t="s">
        <v>12654</v>
      </c>
      <c r="B142" s="186"/>
      <c r="C142" s="186"/>
      <c r="D142" s="186"/>
      <c r="E142" s="186"/>
      <c r="F142" s="186"/>
      <c r="G142" s="186"/>
      <c r="H142" s="186"/>
      <c r="I142" s="186"/>
      <c r="J142" s="186"/>
      <c r="K142" s="186"/>
      <c r="L142" s="186"/>
      <c r="M142" s="186"/>
      <c r="N142" s="186"/>
    </row>
    <row r="143" spans="1:14" ht="15.75" customHeight="1">
      <c r="A143" s="186" t="s">
        <v>12624</v>
      </c>
      <c r="B143" s="186"/>
      <c r="C143" s="186"/>
      <c r="D143" s="186"/>
      <c r="E143" s="186"/>
      <c r="F143" s="186"/>
      <c r="G143" s="186"/>
      <c r="H143" s="186"/>
      <c r="I143" s="186"/>
      <c r="J143" s="186"/>
      <c r="K143" s="186"/>
      <c r="L143" s="186"/>
      <c r="M143" s="186"/>
      <c r="N143" s="186"/>
    </row>
    <row r="144" spans="1:14" ht="15.75" customHeight="1">
      <c r="A144" s="186" t="s">
        <v>13025</v>
      </c>
      <c r="B144" s="186"/>
      <c r="C144" s="186"/>
      <c r="D144" s="186"/>
      <c r="E144" s="186"/>
      <c r="F144" s="186"/>
      <c r="G144" s="186"/>
      <c r="H144" s="186"/>
      <c r="I144" s="186"/>
      <c r="J144" s="186"/>
      <c r="K144" s="186"/>
      <c r="L144" s="186"/>
      <c r="M144" s="186"/>
      <c r="N144" s="186"/>
    </row>
    <row r="145" spans="1:14" ht="15.75" customHeight="1">
      <c r="A145" s="186" t="s">
        <v>12671</v>
      </c>
      <c r="B145" s="186"/>
      <c r="C145" s="186"/>
      <c r="D145" s="186"/>
      <c r="E145" s="186"/>
      <c r="F145" s="186"/>
      <c r="G145" s="186"/>
      <c r="H145" s="186"/>
      <c r="I145" s="186"/>
      <c r="J145" s="186"/>
      <c r="K145" s="186"/>
      <c r="L145" s="186"/>
      <c r="M145" s="186"/>
      <c r="N145" s="186"/>
    </row>
    <row r="146" spans="1:14" ht="15.75" customHeight="1">
      <c r="A146" s="186" t="s">
        <v>12776</v>
      </c>
      <c r="B146" s="186"/>
      <c r="C146" s="186"/>
      <c r="D146" s="186"/>
      <c r="E146" s="186"/>
      <c r="F146" s="186"/>
      <c r="G146" s="186"/>
      <c r="H146" s="186"/>
      <c r="I146" s="186"/>
      <c r="J146" s="186"/>
      <c r="K146" s="186"/>
      <c r="L146" s="186"/>
      <c r="M146" s="186"/>
      <c r="N146" s="186"/>
    </row>
    <row r="147" spans="1:14" ht="15.75" customHeight="1">
      <c r="A147" s="186" t="s">
        <v>13132</v>
      </c>
      <c r="B147" s="186"/>
      <c r="C147" s="186"/>
      <c r="D147" s="186"/>
      <c r="E147" s="186"/>
      <c r="F147" s="186"/>
      <c r="G147" s="186"/>
      <c r="H147" s="186"/>
      <c r="I147" s="186"/>
      <c r="J147" s="186"/>
      <c r="K147" s="186"/>
      <c r="L147" s="186"/>
      <c r="M147" s="186"/>
      <c r="N147" s="186"/>
    </row>
    <row r="148" spans="1:14" ht="15.75" customHeight="1">
      <c r="A148" s="186" t="s">
        <v>13140</v>
      </c>
      <c r="B148" s="186"/>
      <c r="C148" s="186"/>
      <c r="D148" s="186"/>
      <c r="E148" s="186"/>
      <c r="F148" s="186"/>
      <c r="G148" s="186"/>
      <c r="H148" s="186"/>
      <c r="I148" s="186"/>
      <c r="J148" s="186"/>
      <c r="K148" s="186"/>
      <c r="L148" s="186"/>
      <c r="M148" s="186"/>
      <c r="N148" s="186"/>
    </row>
    <row r="149" spans="1:14" ht="18.75" customHeight="1">
      <c r="A149" s="186" t="s">
        <v>12960</v>
      </c>
      <c r="B149" s="186"/>
      <c r="C149" s="186"/>
      <c r="D149" s="186"/>
      <c r="E149" s="186"/>
      <c r="F149" s="186"/>
      <c r="G149" s="186"/>
      <c r="H149" s="186"/>
      <c r="I149" s="186"/>
      <c r="J149" s="186"/>
      <c r="K149" s="186"/>
      <c r="L149" s="186"/>
      <c r="M149" s="186"/>
      <c r="N149" s="186"/>
    </row>
    <row r="150" spans="1:14" ht="15.75" customHeight="1">
      <c r="A150" s="186" t="s">
        <v>13261</v>
      </c>
      <c r="B150" s="186"/>
      <c r="C150" s="186"/>
      <c r="D150" s="186"/>
      <c r="E150" s="186"/>
      <c r="F150" s="186"/>
      <c r="G150" s="186"/>
      <c r="H150" s="186"/>
      <c r="I150" s="186"/>
      <c r="J150" s="186"/>
      <c r="K150" s="186"/>
      <c r="L150" s="186"/>
      <c r="M150" s="186"/>
      <c r="N150" s="186"/>
    </row>
    <row r="151" spans="1:14" ht="15.75" customHeight="1">
      <c r="A151" s="186" t="s">
        <v>12232</v>
      </c>
      <c r="B151" s="186"/>
      <c r="C151" s="186"/>
      <c r="D151" s="186"/>
      <c r="E151" s="186"/>
      <c r="F151" s="186"/>
      <c r="G151" s="186"/>
      <c r="H151" s="186"/>
      <c r="I151" s="186"/>
      <c r="J151" s="186"/>
      <c r="K151" s="186"/>
      <c r="L151" s="186"/>
      <c r="M151" s="186"/>
      <c r="N151" s="186"/>
    </row>
    <row r="152" spans="1:14" ht="18.75" customHeight="1">
      <c r="A152" s="186" t="s">
        <v>13281</v>
      </c>
      <c r="B152" s="186"/>
      <c r="C152" s="186"/>
      <c r="D152" s="186"/>
      <c r="E152" s="186"/>
      <c r="F152" s="186"/>
      <c r="G152" s="186"/>
      <c r="H152" s="186"/>
      <c r="I152" s="186"/>
      <c r="J152" s="186"/>
      <c r="K152" s="186"/>
      <c r="L152" s="186"/>
      <c r="M152" s="186"/>
      <c r="N152" s="186"/>
    </row>
    <row r="153" spans="1:14" ht="15.75" customHeight="1">
      <c r="A153" s="186" t="s">
        <v>13995</v>
      </c>
      <c r="B153" s="186"/>
      <c r="C153" s="186"/>
      <c r="D153" s="186"/>
      <c r="E153" s="186"/>
      <c r="F153" s="186"/>
      <c r="G153" s="186"/>
      <c r="H153" s="186"/>
      <c r="I153" s="186"/>
      <c r="J153" s="186"/>
      <c r="K153" s="186"/>
      <c r="L153" s="186"/>
      <c r="M153" s="186"/>
      <c r="N153" s="186"/>
    </row>
    <row r="154" spans="1:14" ht="15.75" customHeight="1">
      <c r="A154" s="186" t="s">
        <v>13356</v>
      </c>
      <c r="B154" s="186"/>
      <c r="C154" s="186"/>
      <c r="D154" s="186"/>
      <c r="E154" s="186"/>
      <c r="F154" s="186"/>
      <c r="G154" s="186"/>
      <c r="H154" s="186"/>
      <c r="I154" s="186"/>
      <c r="J154" s="186"/>
      <c r="K154" s="186"/>
      <c r="L154" s="186"/>
      <c r="M154" s="186"/>
      <c r="N154" s="186"/>
    </row>
    <row r="155" spans="1:14" ht="15.75" customHeight="1">
      <c r="A155" s="191" t="s">
        <v>13364</v>
      </c>
      <c r="B155" s="186"/>
      <c r="C155" s="186"/>
      <c r="D155" s="186"/>
      <c r="E155" s="186"/>
      <c r="F155" s="186"/>
      <c r="G155" s="186"/>
      <c r="H155" s="186"/>
      <c r="I155" s="186"/>
      <c r="J155" s="186"/>
      <c r="K155" s="186"/>
      <c r="L155" s="186"/>
      <c r="M155" s="186"/>
      <c r="N155" s="186"/>
    </row>
    <row r="156" spans="1:14" ht="15.75" customHeight="1">
      <c r="A156" s="191" t="s">
        <v>13370</v>
      </c>
      <c r="B156" s="191" t="s">
        <v>13996</v>
      </c>
      <c r="C156" s="191" t="s">
        <v>13997</v>
      </c>
      <c r="D156" s="191" t="s">
        <v>13998</v>
      </c>
      <c r="E156" s="191" t="s">
        <v>13999</v>
      </c>
      <c r="F156" s="191" t="s">
        <v>14000</v>
      </c>
      <c r="G156" s="191" t="s">
        <v>14001</v>
      </c>
      <c r="H156" s="191" t="s">
        <v>14002</v>
      </c>
      <c r="I156" s="191" t="s">
        <v>14003</v>
      </c>
      <c r="J156" s="191" t="s">
        <v>14004</v>
      </c>
      <c r="K156" s="191" t="s">
        <v>14005</v>
      </c>
      <c r="L156" s="191" t="s">
        <v>14006</v>
      </c>
      <c r="M156" s="191" t="s">
        <v>14007</v>
      </c>
      <c r="N156" s="191" t="s">
        <v>14008</v>
      </c>
    </row>
    <row r="157" spans="1:14" ht="15.75" customHeight="1">
      <c r="A157" s="186" t="s">
        <v>13385</v>
      </c>
      <c r="B157" s="186"/>
      <c r="C157" s="186"/>
      <c r="D157" s="186"/>
      <c r="E157" s="186"/>
      <c r="F157" s="186"/>
      <c r="G157" s="186"/>
      <c r="H157" s="186"/>
      <c r="I157" s="186"/>
      <c r="J157" s="186"/>
      <c r="K157" s="186"/>
      <c r="L157" s="186"/>
      <c r="M157" s="186"/>
      <c r="N157" s="186"/>
    </row>
    <row r="158" spans="1:14" ht="15.75" customHeight="1">
      <c r="A158" s="186" t="s">
        <v>13427</v>
      </c>
      <c r="B158" s="186"/>
      <c r="C158" s="186"/>
      <c r="D158" s="186"/>
      <c r="E158" s="186"/>
      <c r="F158" s="186"/>
      <c r="G158" s="186"/>
      <c r="H158" s="186"/>
      <c r="I158" s="186"/>
      <c r="J158" s="186"/>
      <c r="K158" s="186"/>
      <c r="L158" s="186"/>
      <c r="M158" s="186"/>
      <c r="N158" s="186"/>
    </row>
    <row r="159" spans="1:14" ht="15.75" customHeight="1">
      <c r="A159" s="186" t="s">
        <v>13393</v>
      </c>
      <c r="B159" s="186"/>
      <c r="C159" s="186"/>
      <c r="D159" s="186"/>
      <c r="E159" s="186"/>
      <c r="F159" s="186"/>
      <c r="G159" s="186"/>
      <c r="H159" s="186"/>
      <c r="I159" s="186"/>
      <c r="J159" s="186"/>
      <c r="K159" s="186"/>
      <c r="L159" s="186"/>
      <c r="M159" s="186"/>
      <c r="N159" s="186"/>
    </row>
    <row r="160" spans="1:14" ht="15.75" customHeight="1">
      <c r="A160" s="186" t="s">
        <v>13446</v>
      </c>
      <c r="B160" s="186"/>
      <c r="C160" s="186"/>
      <c r="D160" s="186"/>
      <c r="E160" s="186"/>
      <c r="F160" s="186"/>
      <c r="G160" s="186"/>
      <c r="H160" s="186"/>
      <c r="I160" s="186"/>
      <c r="J160" s="186"/>
      <c r="K160" s="186"/>
      <c r="L160" s="186"/>
      <c r="M160" s="186"/>
      <c r="N160" s="186"/>
    </row>
    <row r="161" spans="1:14" ht="15" customHeight="1">
      <c r="A161" s="186" t="s">
        <v>13489</v>
      </c>
      <c r="B161" s="186"/>
      <c r="C161" s="186"/>
      <c r="D161" s="186"/>
      <c r="E161" s="186"/>
      <c r="F161" s="186"/>
      <c r="G161" s="186"/>
      <c r="H161" s="186"/>
      <c r="I161" s="186"/>
      <c r="J161" s="186"/>
      <c r="K161" s="186"/>
      <c r="L161" s="186"/>
      <c r="M161" s="186"/>
      <c r="N161" s="186"/>
    </row>
    <row r="162" spans="1:14" ht="15.75" customHeight="1">
      <c r="A162" s="186" t="s">
        <v>3573</v>
      </c>
      <c r="B162" s="186"/>
      <c r="C162" s="186"/>
      <c r="D162" s="186"/>
      <c r="E162" s="186"/>
      <c r="F162" s="186"/>
      <c r="G162" s="186"/>
      <c r="H162" s="186"/>
      <c r="I162" s="186"/>
      <c r="J162" s="186"/>
      <c r="K162" s="186"/>
      <c r="L162" s="186"/>
      <c r="M162" s="186"/>
      <c r="N162" s="186"/>
    </row>
    <row r="163" spans="1:14" ht="15.75" customHeight="1">
      <c r="A163" s="186" t="s">
        <v>3567</v>
      </c>
      <c r="B163" s="186"/>
      <c r="C163" s="186"/>
      <c r="D163" s="186"/>
      <c r="E163" s="186"/>
      <c r="F163" s="186"/>
      <c r="G163" s="186"/>
      <c r="H163" s="186"/>
      <c r="I163" s="186"/>
      <c r="J163" s="186"/>
      <c r="K163" s="186"/>
      <c r="L163" s="186"/>
      <c r="M163" s="186"/>
      <c r="N163" s="186"/>
    </row>
    <row r="164" spans="1:14" ht="186.75" customHeight="1">
      <c r="A164" s="186" t="s">
        <v>3553</v>
      </c>
      <c r="B164" s="186"/>
      <c r="C164" s="186"/>
      <c r="D164" s="186"/>
      <c r="E164" s="186"/>
      <c r="F164" s="186"/>
      <c r="G164" s="186"/>
      <c r="H164" s="186"/>
      <c r="I164" s="186"/>
      <c r="J164" s="186"/>
      <c r="K164" s="186"/>
      <c r="L164" s="186"/>
      <c r="M164" s="186"/>
      <c r="N164" s="546" t="s">
        <v>14009</v>
      </c>
    </row>
    <row r="165" spans="1:14" ht="15.75" customHeight="1">
      <c r="A165" s="186" t="s">
        <v>14010</v>
      </c>
      <c r="B165" s="186"/>
      <c r="C165" s="186"/>
      <c r="D165" s="186"/>
      <c r="E165" s="186"/>
      <c r="F165" s="186"/>
      <c r="G165" s="186"/>
      <c r="H165" s="186"/>
      <c r="I165" s="186"/>
      <c r="J165" s="186"/>
      <c r="K165" s="186"/>
      <c r="L165" s="186"/>
      <c r="M165" s="186"/>
      <c r="N165" s="186"/>
    </row>
    <row r="166" spans="1:14" ht="15.75" customHeight="1">
      <c r="A166" s="186" t="s">
        <v>2681</v>
      </c>
      <c r="B166" s="186"/>
      <c r="C166" s="186"/>
      <c r="D166" s="186"/>
      <c r="E166" s="186"/>
      <c r="F166" s="186"/>
      <c r="G166" s="186"/>
      <c r="H166" s="186"/>
      <c r="I166" s="186"/>
      <c r="J166" s="186"/>
      <c r="K166" s="186"/>
      <c r="L166" s="186"/>
      <c r="M166" s="186"/>
      <c r="N166" s="186"/>
    </row>
    <row r="167" spans="1:14" ht="15.75" customHeight="1">
      <c r="A167" s="186" t="s">
        <v>12076</v>
      </c>
      <c r="B167" s="186"/>
      <c r="C167" s="186"/>
      <c r="D167" s="186"/>
      <c r="E167" s="186"/>
      <c r="F167" s="186"/>
      <c r="G167" s="186"/>
      <c r="H167" s="186"/>
      <c r="I167" s="186"/>
      <c r="J167" s="186"/>
      <c r="K167" s="186"/>
      <c r="L167" s="186"/>
      <c r="M167" s="186"/>
      <c r="N167" s="186"/>
    </row>
    <row r="168" spans="1:14" ht="15.75" customHeight="1">
      <c r="A168" s="186" t="s">
        <v>12528</v>
      </c>
      <c r="B168" s="191" t="s">
        <v>14011</v>
      </c>
      <c r="C168" s="186"/>
      <c r="D168" s="191" t="s">
        <v>14012</v>
      </c>
      <c r="E168" s="191" t="s">
        <v>14013</v>
      </c>
      <c r="F168" s="186"/>
      <c r="G168" s="191" t="s">
        <v>14014</v>
      </c>
      <c r="H168" s="186"/>
      <c r="I168" s="186"/>
      <c r="J168" s="186" t="s">
        <v>14015</v>
      </c>
      <c r="K168" s="186"/>
      <c r="L168" s="186"/>
      <c r="M168" s="186"/>
      <c r="N168" s="186"/>
    </row>
    <row r="169" spans="1:14" ht="15.75" customHeight="1">
      <c r="A169" s="186" t="s">
        <v>11944</v>
      </c>
      <c r="B169" s="186"/>
      <c r="C169" s="186"/>
      <c r="D169" s="186"/>
      <c r="E169" s="186"/>
      <c r="F169" s="186"/>
      <c r="G169" s="186"/>
      <c r="H169" s="186"/>
      <c r="I169" s="186"/>
      <c r="J169" s="186"/>
      <c r="K169" s="186"/>
      <c r="L169" s="186"/>
      <c r="M169" s="186"/>
      <c r="N169" s="186"/>
    </row>
    <row r="170" spans="1:14" ht="15.75" customHeight="1">
      <c r="A170" s="186" t="s">
        <v>11988</v>
      </c>
      <c r="B170" s="186"/>
      <c r="C170" s="186"/>
      <c r="D170" s="186"/>
      <c r="E170" s="186"/>
      <c r="F170" s="186"/>
      <c r="G170" s="186"/>
      <c r="H170" s="186"/>
      <c r="I170" s="186"/>
      <c r="J170" s="186"/>
      <c r="K170" s="186"/>
      <c r="L170" s="186"/>
      <c r="M170" s="186"/>
      <c r="N170" s="186"/>
    </row>
    <row r="171" spans="1:14" ht="15.75" customHeight="1">
      <c r="A171" s="186" t="s">
        <v>11979</v>
      </c>
      <c r="B171" s="186"/>
      <c r="C171" s="186"/>
      <c r="D171" s="186"/>
      <c r="E171" s="186"/>
      <c r="F171" s="186"/>
      <c r="G171" s="186"/>
      <c r="H171" s="186"/>
      <c r="I171" s="186"/>
      <c r="J171" s="186"/>
      <c r="K171" s="186"/>
      <c r="L171" s="186"/>
      <c r="M171" s="186"/>
      <c r="N171" s="186"/>
    </row>
    <row r="172" spans="1:14" ht="15.75" customHeight="1">
      <c r="A172" s="186" t="s">
        <v>12104</v>
      </c>
      <c r="B172" s="186"/>
      <c r="C172" s="186"/>
      <c r="D172" s="186"/>
      <c r="E172" s="186"/>
      <c r="F172" s="186"/>
      <c r="G172" s="186"/>
      <c r="H172" s="186"/>
      <c r="I172" s="186"/>
      <c r="J172" s="186"/>
      <c r="K172" s="186"/>
      <c r="L172" s="186"/>
      <c r="M172" s="186"/>
      <c r="N172" s="186"/>
    </row>
    <row r="173" spans="1:14" ht="15.75" customHeight="1">
      <c r="A173" s="186" t="s">
        <v>12111</v>
      </c>
      <c r="B173" s="186"/>
      <c r="C173" s="186"/>
      <c r="D173" s="186"/>
      <c r="E173" s="186"/>
      <c r="F173" s="186"/>
      <c r="G173" s="186"/>
      <c r="H173" s="186"/>
      <c r="I173" s="186"/>
      <c r="J173" s="186"/>
      <c r="K173" s="186"/>
      <c r="L173" s="186"/>
      <c r="M173" s="186"/>
      <c r="N173" s="186"/>
    </row>
    <row r="174" spans="1:14" ht="15.75" customHeight="1">
      <c r="A174" s="186" t="s">
        <v>12243</v>
      </c>
      <c r="B174" s="186"/>
      <c r="C174" s="186"/>
      <c r="D174" s="186"/>
      <c r="E174" s="186"/>
      <c r="F174" s="186"/>
      <c r="G174" s="186"/>
      <c r="H174" s="186"/>
      <c r="I174" s="186"/>
      <c r="J174" s="186"/>
      <c r="K174" s="186"/>
      <c r="L174" s="186"/>
      <c r="M174" s="186"/>
      <c r="N174" s="186"/>
    </row>
    <row r="175" spans="1:14" ht="15.75" customHeight="1">
      <c r="A175" s="186" t="s">
        <v>12251</v>
      </c>
      <c r="B175" s="186"/>
      <c r="C175" s="186"/>
      <c r="D175" s="186"/>
      <c r="E175" s="186"/>
      <c r="F175" s="186"/>
      <c r="G175" s="186"/>
      <c r="H175" s="186"/>
      <c r="I175" s="186"/>
      <c r="J175" s="186"/>
      <c r="K175" s="186"/>
      <c r="L175" s="186"/>
      <c r="M175" s="186"/>
      <c r="N175" s="191" t="s">
        <v>14016</v>
      </c>
    </row>
    <row r="176" spans="1:14" ht="15.75" customHeight="1">
      <c r="A176" s="186" t="s">
        <v>12300</v>
      </c>
      <c r="B176" s="186"/>
      <c r="C176" s="186"/>
      <c r="D176" s="186"/>
      <c r="E176" s="186"/>
      <c r="F176" s="186"/>
      <c r="G176" s="186"/>
      <c r="H176" s="186"/>
      <c r="I176" s="186"/>
      <c r="J176" s="186"/>
      <c r="K176" s="186"/>
      <c r="L176" s="186"/>
      <c r="M176" s="186"/>
      <c r="N176" s="186"/>
    </row>
    <row r="177" spans="1:14" ht="15.75" customHeight="1">
      <c r="A177" s="186" t="s">
        <v>11954</v>
      </c>
      <c r="B177" s="186"/>
      <c r="C177" s="186"/>
      <c r="D177" s="186"/>
      <c r="E177" s="186"/>
      <c r="F177" s="186"/>
      <c r="G177" s="186"/>
      <c r="H177" s="186"/>
      <c r="I177" s="186"/>
      <c r="J177" s="186"/>
      <c r="K177" s="186"/>
      <c r="L177" s="186"/>
      <c r="M177" s="186"/>
      <c r="N177" s="186"/>
    </row>
    <row r="178" spans="1:14" ht="15.75" customHeight="1">
      <c r="A178" s="186" t="s">
        <v>12678</v>
      </c>
      <c r="B178" s="186"/>
      <c r="C178" s="186"/>
      <c r="D178" s="186"/>
      <c r="E178" s="186"/>
      <c r="F178" s="186"/>
      <c r="G178" s="186"/>
      <c r="H178" s="186"/>
      <c r="I178" s="186"/>
      <c r="J178" s="186"/>
      <c r="K178" s="186"/>
      <c r="L178" s="186"/>
      <c r="M178" s="186"/>
      <c r="N178" s="186"/>
    </row>
    <row r="179" spans="1:14" ht="15.75" customHeight="1">
      <c r="A179" s="186" t="s">
        <v>13218</v>
      </c>
      <c r="B179" s="186"/>
      <c r="C179" s="186"/>
      <c r="D179" s="186"/>
      <c r="E179" s="186"/>
      <c r="F179" s="186"/>
      <c r="G179" s="186"/>
      <c r="H179" s="186"/>
      <c r="I179" s="186"/>
      <c r="J179" s="186"/>
      <c r="K179" s="186"/>
      <c r="L179" s="186"/>
      <c r="M179" s="186"/>
      <c r="N179" s="186"/>
    </row>
    <row r="180" spans="1:14" ht="15.75" customHeight="1">
      <c r="A180" s="186" t="s">
        <v>12084</v>
      </c>
      <c r="B180" s="186"/>
      <c r="C180" s="186"/>
      <c r="D180" s="186"/>
      <c r="E180" s="186"/>
      <c r="F180" s="186"/>
      <c r="G180" s="186"/>
      <c r="H180" s="186"/>
      <c r="I180" s="186"/>
      <c r="J180" s="186"/>
      <c r="K180" s="186"/>
      <c r="L180" s="186"/>
      <c r="M180" s="186"/>
      <c r="N180" s="186"/>
    </row>
    <row r="181" spans="1:14" ht="15.75" customHeight="1">
      <c r="A181" s="186" t="s">
        <v>2947</v>
      </c>
      <c r="B181" s="186"/>
      <c r="C181" s="186"/>
      <c r="D181" s="186"/>
      <c r="E181" s="186"/>
      <c r="F181" s="186"/>
      <c r="G181" s="186"/>
      <c r="H181" s="186"/>
      <c r="I181" s="186"/>
      <c r="J181" s="186"/>
      <c r="K181" s="186"/>
      <c r="L181" s="186"/>
      <c r="M181" s="186"/>
      <c r="N181" s="186"/>
    </row>
    <row r="182" spans="1:14" ht="15.75" customHeight="1">
      <c r="A182" s="186" t="s">
        <v>14017</v>
      </c>
      <c r="B182" s="186"/>
      <c r="C182" s="186"/>
      <c r="D182" s="186"/>
      <c r="E182" s="186"/>
      <c r="F182" s="186"/>
      <c r="G182" s="186"/>
      <c r="H182" s="186"/>
      <c r="I182" s="186"/>
      <c r="J182" s="186"/>
      <c r="K182" s="186"/>
      <c r="L182" s="186"/>
      <c r="M182" s="186"/>
      <c r="N182" s="186"/>
    </row>
    <row r="183" spans="1:14" ht="15.75" customHeight="1">
      <c r="A183" s="186" t="s">
        <v>13288</v>
      </c>
      <c r="B183" s="186"/>
      <c r="C183" s="186"/>
      <c r="D183" s="186"/>
      <c r="E183" s="186"/>
      <c r="F183" s="186"/>
      <c r="G183" s="186"/>
      <c r="H183" s="186"/>
      <c r="I183" s="186"/>
      <c r="J183" s="186"/>
      <c r="K183" s="186"/>
      <c r="L183" s="186"/>
      <c r="M183" s="186"/>
      <c r="N183" s="186"/>
    </row>
    <row r="184" spans="1:14" ht="15.75" customHeight="1">
      <c r="A184" s="186" t="s">
        <v>12968</v>
      </c>
      <c r="B184" s="186"/>
      <c r="C184" s="186"/>
      <c r="D184" s="186"/>
      <c r="E184" s="186"/>
      <c r="F184" s="186"/>
      <c r="G184" s="186"/>
      <c r="H184" s="186"/>
      <c r="I184" s="186"/>
      <c r="J184" s="186"/>
      <c r="K184" s="186"/>
      <c r="L184" s="186"/>
      <c r="M184" s="186"/>
      <c r="N184" s="186"/>
    </row>
    <row r="185" spans="1:14" ht="15.75" customHeight="1">
      <c r="A185" s="186" t="s">
        <v>13438</v>
      </c>
      <c r="B185" s="186"/>
      <c r="C185" s="186"/>
      <c r="D185" s="186"/>
      <c r="E185" s="186"/>
      <c r="F185" s="186"/>
      <c r="G185" s="186"/>
      <c r="H185" s="186"/>
      <c r="I185" s="186"/>
      <c r="J185" s="186"/>
      <c r="K185" s="186"/>
      <c r="L185" s="186"/>
      <c r="M185" s="186"/>
      <c r="N185" s="186"/>
    </row>
    <row r="186" spans="1:14" ht="15.75" customHeight="1">
      <c r="A186" s="186" t="s">
        <v>13042</v>
      </c>
      <c r="B186" s="186"/>
      <c r="C186" s="186"/>
      <c r="D186" s="186"/>
      <c r="E186" s="186"/>
      <c r="F186" s="186"/>
      <c r="G186" s="186"/>
      <c r="H186" s="186"/>
      <c r="I186" s="186"/>
      <c r="J186" s="186"/>
      <c r="K186" s="186"/>
      <c r="L186" s="186"/>
      <c r="M186" s="186"/>
      <c r="N186" s="186"/>
    </row>
    <row r="187" spans="1:14" ht="15.75" customHeight="1">
      <c r="A187" s="186" t="s">
        <v>14018</v>
      </c>
      <c r="B187" s="186"/>
      <c r="C187" s="186"/>
      <c r="D187" s="186"/>
      <c r="E187" s="186"/>
      <c r="F187" s="186"/>
      <c r="G187" s="186"/>
      <c r="H187" s="186"/>
      <c r="I187" s="186"/>
      <c r="J187" s="186"/>
      <c r="K187" s="186"/>
      <c r="L187" s="186"/>
      <c r="M187" s="186"/>
      <c r="N187" s="186"/>
    </row>
    <row r="188" spans="1:14" ht="15.75" customHeight="1">
      <c r="A188" s="186" t="s">
        <v>12976</v>
      </c>
      <c r="B188" s="186"/>
      <c r="C188" s="186"/>
      <c r="D188" s="186"/>
      <c r="E188" s="186"/>
      <c r="F188" s="186"/>
      <c r="G188" s="186"/>
      <c r="H188" s="186"/>
      <c r="I188" s="186"/>
      <c r="J188" s="186"/>
      <c r="K188" s="186"/>
      <c r="L188" s="186"/>
      <c r="M188" s="186"/>
      <c r="N188" s="186"/>
    </row>
    <row r="189" spans="1:14" ht="15.75" customHeight="1">
      <c r="A189" s="186" t="s">
        <v>12601</v>
      </c>
      <c r="B189" s="186"/>
      <c r="C189" s="186"/>
      <c r="D189" s="186"/>
      <c r="E189" s="186"/>
      <c r="F189" s="186"/>
      <c r="G189" s="186"/>
      <c r="H189" s="186"/>
      <c r="I189" s="186"/>
      <c r="J189" s="186"/>
      <c r="K189" s="186"/>
      <c r="L189" s="186"/>
      <c r="M189" s="186"/>
      <c r="N189" s="186"/>
    </row>
    <row r="190" spans="1:14" ht="15.75" customHeight="1">
      <c r="A190" s="186" t="s">
        <v>12983</v>
      </c>
      <c r="B190" s="186"/>
      <c r="C190" s="186"/>
      <c r="D190" s="186"/>
      <c r="E190" s="186"/>
      <c r="F190" s="186"/>
      <c r="G190" s="186"/>
      <c r="H190" s="186"/>
      <c r="I190" s="186"/>
      <c r="J190" s="186"/>
      <c r="K190" s="186"/>
      <c r="L190" s="186"/>
      <c r="M190" s="186"/>
      <c r="N190" s="186"/>
    </row>
    <row r="191" spans="1:14" ht="15.75" customHeight="1">
      <c r="A191" s="186" t="s">
        <v>13115</v>
      </c>
      <c r="B191" s="186"/>
      <c r="C191" s="186"/>
      <c r="D191" s="186"/>
      <c r="E191" s="186"/>
      <c r="F191" s="186"/>
      <c r="G191" s="186"/>
      <c r="H191" s="186"/>
      <c r="I191" s="186"/>
      <c r="J191" s="186"/>
      <c r="K191" s="186"/>
      <c r="L191" s="186"/>
      <c r="M191" s="186"/>
      <c r="N191" s="186"/>
    </row>
    <row r="192" spans="1:14" ht="15.75" customHeight="1">
      <c r="A192" s="186" t="s">
        <v>14019</v>
      </c>
      <c r="B192" s="186"/>
      <c r="C192" s="186"/>
      <c r="D192" s="186"/>
      <c r="E192" s="186"/>
      <c r="F192" s="186"/>
      <c r="G192" s="186"/>
      <c r="H192" s="186"/>
      <c r="I192" s="186"/>
      <c r="J192" s="186"/>
      <c r="K192" s="186"/>
      <c r="L192" s="186"/>
      <c r="M192" s="186"/>
      <c r="N192" s="186"/>
    </row>
    <row r="193" spans="1:14" ht="15.75" customHeight="1">
      <c r="A193" s="186" t="s">
        <v>12990</v>
      </c>
      <c r="B193" s="186"/>
      <c r="C193" s="186"/>
      <c r="D193" s="186"/>
      <c r="E193" s="186"/>
      <c r="F193" s="186"/>
      <c r="G193" s="186"/>
      <c r="H193" s="186"/>
      <c r="I193" s="186"/>
      <c r="J193" s="186"/>
      <c r="K193" s="186"/>
      <c r="L193" s="186"/>
      <c r="M193" s="186"/>
      <c r="N193" s="186"/>
    </row>
    <row r="194" spans="1:14" ht="15.75" customHeight="1">
      <c r="A194" s="186" t="s">
        <v>12120</v>
      </c>
      <c r="B194" s="1097" t="s">
        <v>14020</v>
      </c>
      <c r="C194" s="186"/>
      <c r="D194" s="191" t="s">
        <v>14021</v>
      </c>
      <c r="E194" s="191" t="s">
        <v>14022</v>
      </c>
      <c r="F194" s="186"/>
      <c r="G194" s="191" t="s">
        <v>14023</v>
      </c>
      <c r="H194" s="191" t="s">
        <v>14024</v>
      </c>
      <c r="I194" s="186"/>
      <c r="J194" s="186"/>
      <c r="K194" s="186" t="s">
        <v>14025</v>
      </c>
      <c r="L194" s="191" t="s">
        <v>14026</v>
      </c>
      <c r="M194" s="1097" t="s">
        <v>14027</v>
      </c>
      <c r="N194" s="186"/>
    </row>
    <row r="195" spans="1:14" ht="15.75" customHeight="1">
      <c r="A195" s="186" t="s">
        <v>12995</v>
      </c>
      <c r="B195" s="186"/>
      <c r="C195" s="186"/>
      <c r="D195" s="186"/>
      <c r="E195" s="186"/>
      <c r="F195" s="186"/>
      <c r="G195" s="186"/>
      <c r="H195" s="186"/>
      <c r="I195" s="186"/>
      <c r="J195" s="186"/>
      <c r="K195" s="186"/>
      <c r="L195" s="186"/>
      <c r="M195" s="186"/>
      <c r="N195" s="186"/>
    </row>
    <row r="196" spans="1:14" ht="15.75" customHeight="1">
      <c r="A196" s="186" t="s">
        <v>13003</v>
      </c>
      <c r="B196" s="186"/>
      <c r="C196" s="186"/>
      <c r="D196" s="186"/>
      <c r="E196" s="186"/>
      <c r="F196" s="186"/>
      <c r="G196" s="186"/>
      <c r="H196" s="186"/>
      <c r="I196" s="186"/>
      <c r="J196" s="186"/>
      <c r="K196" s="186"/>
      <c r="L196" s="186"/>
      <c r="M196" s="186"/>
      <c r="N196" s="186"/>
    </row>
    <row r="197" spans="1:14" ht="15.75" customHeight="1">
      <c r="A197" s="186"/>
      <c r="B197" s="186"/>
      <c r="C197" s="186"/>
      <c r="D197" s="186"/>
      <c r="E197" s="186"/>
      <c r="F197" s="186"/>
      <c r="G197" s="186"/>
      <c r="H197" s="186"/>
      <c r="I197" s="186"/>
      <c r="J197" s="186"/>
      <c r="K197" s="186"/>
      <c r="L197" s="186"/>
      <c r="M197" s="186"/>
      <c r="N197" s="186"/>
    </row>
    <row r="198" spans="1:14" ht="15.75" customHeight="1">
      <c r="A198" s="186"/>
      <c r="B198" s="186"/>
      <c r="C198" s="186"/>
      <c r="D198" s="186"/>
      <c r="E198" s="186"/>
      <c r="F198" s="186"/>
      <c r="G198" s="186"/>
      <c r="H198" s="186"/>
      <c r="I198" s="186"/>
      <c r="J198" s="186"/>
      <c r="K198" s="186"/>
      <c r="L198" s="186"/>
      <c r="M198" s="186"/>
      <c r="N198" s="186"/>
    </row>
    <row r="199" spans="1:14" ht="15.75" customHeight="1">
      <c r="A199" s="186"/>
      <c r="B199" s="186"/>
      <c r="C199" s="186"/>
      <c r="D199" s="186"/>
      <c r="E199" s="186"/>
      <c r="F199" s="186"/>
      <c r="G199" s="186"/>
      <c r="H199" s="186"/>
      <c r="I199" s="186"/>
      <c r="J199" s="186"/>
      <c r="K199" s="186"/>
      <c r="L199" s="186"/>
      <c r="M199" s="186"/>
      <c r="N199" s="186"/>
    </row>
    <row r="200" spans="1:14" ht="15.75" customHeight="1">
      <c r="A200" s="186"/>
      <c r="B200" s="186"/>
      <c r="C200" s="186"/>
      <c r="D200" s="186"/>
      <c r="E200" s="186"/>
      <c r="F200" s="186"/>
      <c r="G200" s="186"/>
      <c r="H200" s="186"/>
      <c r="I200" s="186"/>
      <c r="J200" s="186"/>
      <c r="K200" s="186"/>
      <c r="L200" s="186"/>
      <c r="M200" s="186"/>
      <c r="N200" s="186"/>
    </row>
    <row r="201" spans="1:14" ht="15.75" customHeight="1">
      <c r="A201" s="186"/>
      <c r="B201" s="186"/>
      <c r="C201" s="186"/>
      <c r="D201" s="186"/>
      <c r="E201" s="186"/>
      <c r="F201" s="186"/>
      <c r="G201" s="186"/>
      <c r="H201" s="186"/>
      <c r="I201" s="186"/>
      <c r="J201" s="186"/>
      <c r="K201" s="186"/>
      <c r="L201" s="186"/>
      <c r="M201" s="186"/>
      <c r="N201" s="186"/>
    </row>
    <row r="202" spans="1:14" ht="15.75" customHeight="1">
      <c r="A202" s="186"/>
      <c r="B202" s="186"/>
      <c r="C202" s="186"/>
      <c r="D202" s="186"/>
      <c r="E202" s="186"/>
      <c r="F202" s="186"/>
      <c r="G202" s="186"/>
      <c r="H202" s="186"/>
      <c r="I202" s="186"/>
      <c r="J202" s="186"/>
      <c r="K202" s="186"/>
      <c r="L202" s="186"/>
      <c r="M202" s="186"/>
      <c r="N202" s="186"/>
    </row>
    <row r="203" spans="1:14" ht="15.75" customHeight="1">
      <c r="A203" s="186"/>
      <c r="B203" s="186"/>
      <c r="C203" s="186"/>
      <c r="D203" s="186"/>
      <c r="E203" s="186"/>
      <c r="F203" s="186"/>
      <c r="G203" s="186"/>
      <c r="H203" s="186"/>
      <c r="I203" s="186"/>
      <c r="J203" s="186"/>
      <c r="K203" s="186"/>
      <c r="L203" s="186"/>
      <c r="M203" s="186"/>
      <c r="N203" s="186"/>
    </row>
    <row r="204" spans="1:14" ht="15.75" customHeight="1">
      <c r="A204" s="186"/>
      <c r="B204" s="186"/>
      <c r="C204" s="186"/>
      <c r="D204" s="186"/>
      <c r="E204" s="186"/>
      <c r="F204" s="186"/>
      <c r="G204" s="186"/>
      <c r="H204" s="186"/>
      <c r="I204" s="186"/>
      <c r="J204" s="186"/>
      <c r="K204" s="186"/>
      <c r="L204" s="186"/>
      <c r="M204" s="186"/>
      <c r="N204" s="186"/>
    </row>
    <row r="205" spans="1:14" ht="15.75" customHeight="1">
      <c r="A205" s="186"/>
      <c r="B205" s="186"/>
      <c r="C205" s="186"/>
      <c r="D205" s="186"/>
      <c r="E205" s="186"/>
      <c r="F205" s="186"/>
      <c r="G205" s="186"/>
      <c r="H205" s="186"/>
      <c r="I205" s="186"/>
      <c r="J205" s="186"/>
      <c r="K205" s="186"/>
      <c r="L205" s="186"/>
      <c r="M205" s="186"/>
      <c r="N205" s="186"/>
    </row>
    <row r="206" spans="1:14" ht="15.75" customHeight="1">
      <c r="A206" s="186"/>
      <c r="B206" s="186"/>
      <c r="C206" s="186"/>
      <c r="D206" s="186"/>
      <c r="E206" s="186"/>
      <c r="F206" s="186"/>
      <c r="G206" s="186"/>
      <c r="H206" s="186"/>
      <c r="I206" s="186"/>
      <c r="J206" s="186"/>
      <c r="K206" s="186"/>
      <c r="L206" s="186"/>
      <c r="M206" s="186"/>
      <c r="N206" s="186"/>
    </row>
    <row r="207" spans="1:14" ht="15.75" customHeight="1">
      <c r="A207" s="186"/>
      <c r="B207" s="186"/>
      <c r="C207" s="186"/>
      <c r="D207" s="186"/>
      <c r="E207" s="186"/>
      <c r="F207" s="186"/>
      <c r="G207" s="186"/>
      <c r="H207" s="186"/>
      <c r="I207" s="186"/>
      <c r="J207" s="186"/>
      <c r="K207" s="186"/>
      <c r="L207" s="186"/>
      <c r="M207" s="186"/>
      <c r="N207" s="186"/>
    </row>
    <row r="208" spans="1:14" ht="15.75" customHeight="1">
      <c r="A208" s="186"/>
      <c r="B208" s="186"/>
      <c r="C208" s="186"/>
      <c r="D208" s="186"/>
      <c r="E208" s="186"/>
      <c r="F208" s="186"/>
      <c r="G208" s="186"/>
      <c r="H208" s="186"/>
      <c r="I208" s="186"/>
      <c r="J208" s="186"/>
      <c r="K208" s="186"/>
      <c r="L208" s="186"/>
      <c r="M208" s="186"/>
      <c r="N208" s="186"/>
    </row>
    <row r="209" spans="1:14" ht="15.75" customHeight="1">
      <c r="A209" s="186"/>
      <c r="B209" s="186"/>
      <c r="C209" s="186"/>
      <c r="D209" s="186"/>
      <c r="E209" s="186"/>
      <c r="F209" s="186"/>
      <c r="G209" s="186"/>
      <c r="H209" s="186"/>
      <c r="I209" s="186"/>
      <c r="J209" s="186"/>
      <c r="K209" s="186"/>
      <c r="L209" s="186"/>
      <c r="M209" s="186"/>
      <c r="N209" s="186"/>
    </row>
    <row r="210" spans="1:14" ht="15.75" customHeight="1">
      <c r="A210" s="186"/>
      <c r="B210" s="186"/>
      <c r="C210" s="186"/>
      <c r="D210" s="186"/>
      <c r="E210" s="186"/>
      <c r="F210" s="186"/>
      <c r="G210" s="186"/>
      <c r="H210" s="186"/>
      <c r="I210" s="186"/>
      <c r="J210" s="186"/>
      <c r="K210" s="186"/>
      <c r="L210" s="186"/>
      <c r="M210" s="186"/>
      <c r="N210" s="186"/>
    </row>
    <row r="211" spans="1:14" ht="15.75" customHeight="1">
      <c r="A211" s="186"/>
      <c r="B211" s="186"/>
      <c r="C211" s="186"/>
      <c r="D211" s="186"/>
      <c r="E211" s="186"/>
      <c r="F211" s="186"/>
      <c r="G211" s="186"/>
      <c r="H211" s="186"/>
      <c r="I211" s="186"/>
      <c r="J211" s="186"/>
      <c r="K211" s="186"/>
      <c r="L211" s="186"/>
      <c r="M211" s="186"/>
      <c r="N211" s="186"/>
    </row>
    <row r="212" spans="1:14" ht="15.75" customHeight="1">
      <c r="A212" s="186"/>
      <c r="B212" s="186"/>
      <c r="C212" s="186"/>
      <c r="D212" s="186"/>
      <c r="E212" s="186"/>
      <c r="F212" s="186"/>
      <c r="G212" s="186"/>
      <c r="H212" s="186"/>
      <c r="I212" s="186"/>
      <c r="J212" s="186"/>
      <c r="K212" s="186"/>
      <c r="L212" s="186"/>
      <c r="M212" s="186"/>
      <c r="N212" s="186"/>
    </row>
    <row r="213" spans="1:14" ht="15.75" customHeight="1">
      <c r="A213" s="186"/>
      <c r="B213" s="186"/>
      <c r="C213" s="186"/>
      <c r="D213" s="186"/>
      <c r="E213" s="186"/>
      <c r="F213" s="186"/>
      <c r="G213" s="186"/>
      <c r="H213" s="186"/>
      <c r="I213" s="186"/>
      <c r="J213" s="186"/>
      <c r="K213" s="186"/>
      <c r="L213" s="186"/>
      <c r="M213" s="186"/>
      <c r="N213" s="186"/>
    </row>
    <row r="214" spans="1:14" ht="15.75" customHeight="1">
      <c r="A214" s="186"/>
      <c r="B214" s="186"/>
      <c r="C214" s="186"/>
      <c r="D214" s="186"/>
      <c r="E214" s="186"/>
      <c r="F214" s="186"/>
      <c r="G214" s="186"/>
      <c r="H214" s="186"/>
      <c r="I214" s="186"/>
      <c r="J214" s="186"/>
      <c r="K214" s="186"/>
      <c r="L214" s="186"/>
      <c r="M214" s="186"/>
      <c r="N214" s="186"/>
    </row>
    <row r="215" spans="1:14" ht="15.75" customHeight="1">
      <c r="A215" s="186"/>
      <c r="B215" s="186"/>
      <c r="C215" s="186"/>
      <c r="D215" s="186"/>
      <c r="E215" s="186"/>
      <c r="F215" s="186"/>
      <c r="G215" s="186"/>
      <c r="H215" s="186"/>
      <c r="I215" s="186"/>
      <c r="J215" s="186"/>
      <c r="K215" s="186"/>
      <c r="L215" s="186"/>
      <c r="M215" s="186"/>
      <c r="N215" s="186"/>
    </row>
    <row r="216" spans="1:14" ht="15.75" customHeight="1">
      <c r="A216" s="186"/>
      <c r="B216" s="186"/>
      <c r="C216" s="186"/>
      <c r="D216" s="186"/>
      <c r="E216" s="186"/>
      <c r="F216" s="186"/>
      <c r="G216" s="186"/>
      <c r="H216" s="186"/>
      <c r="I216" s="186"/>
      <c r="J216" s="186"/>
      <c r="K216" s="186"/>
      <c r="L216" s="186"/>
      <c r="M216" s="186"/>
      <c r="N216" s="186"/>
    </row>
    <row r="217" spans="1:14" ht="15.75" customHeight="1">
      <c r="A217" s="186"/>
      <c r="B217" s="186"/>
      <c r="C217" s="186"/>
      <c r="D217" s="186"/>
      <c r="E217" s="186"/>
      <c r="F217" s="186"/>
      <c r="G217" s="186"/>
      <c r="H217" s="186"/>
      <c r="I217" s="186"/>
      <c r="J217" s="186"/>
      <c r="K217" s="186"/>
      <c r="L217" s="186"/>
      <c r="M217" s="186"/>
      <c r="N217" s="186"/>
    </row>
    <row r="218" spans="1:14" ht="15.75" customHeight="1">
      <c r="A218" s="186"/>
      <c r="B218" s="186"/>
      <c r="C218" s="186"/>
      <c r="D218" s="186"/>
      <c r="E218" s="186"/>
      <c r="F218" s="186"/>
      <c r="G218" s="186"/>
      <c r="H218" s="186"/>
      <c r="I218" s="186"/>
      <c r="J218" s="186"/>
      <c r="K218" s="186"/>
      <c r="L218" s="186"/>
      <c r="M218" s="186"/>
      <c r="N218" s="186"/>
    </row>
    <row r="219" spans="1:14" ht="15.75" customHeight="1">
      <c r="A219" s="186"/>
      <c r="B219" s="186"/>
      <c r="C219" s="186"/>
      <c r="D219" s="186"/>
      <c r="E219" s="186"/>
      <c r="F219" s="186"/>
      <c r="G219" s="186"/>
      <c r="H219" s="186"/>
      <c r="I219" s="186"/>
      <c r="J219" s="186"/>
      <c r="K219" s="186"/>
      <c r="L219" s="186"/>
      <c r="M219" s="186"/>
      <c r="N219" s="186"/>
    </row>
    <row r="220" spans="1:14" ht="15.75" customHeight="1">
      <c r="A220" s="186"/>
      <c r="B220" s="186"/>
      <c r="C220" s="186"/>
      <c r="D220" s="186"/>
      <c r="E220" s="186"/>
      <c r="F220" s="186"/>
      <c r="G220" s="186"/>
      <c r="H220" s="186"/>
      <c r="I220" s="186"/>
      <c r="J220" s="186"/>
      <c r="K220" s="186"/>
      <c r="L220" s="186"/>
      <c r="M220" s="186"/>
      <c r="N220" s="186"/>
    </row>
    <row r="221" spans="1:14" ht="15.75" customHeight="1">
      <c r="A221" s="186"/>
      <c r="B221" s="186"/>
      <c r="C221" s="186"/>
      <c r="D221" s="186"/>
      <c r="E221" s="186"/>
      <c r="F221" s="186"/>
      <c r="G221" s="186"/>
      <c r="H221" s="186"/>
      <c r="I221" s="186"/>
      <c r="J221" s="186"/>
      <c r="K221" s="186"/>
      <c r="L221" s="186"/>
      <c r="M221" s="186"/>
      <c r="N221" s="186"/>
    </row>
    <row r="222" spans="1:14" ht="15.75" customHeight="1">
      <c r="A222" s="186"/>
      <c r="B222" s="186"/>
      <c r="C222" s="186"/>
      <c r="D222" s="186"/>
      <c r="E222" s="186"/>
      <c r="F222" s="186"/>
      <c r="G222" s="186"/>
      <c r="H222" s="186"/>
      <c r="I222" s="186"/>
      <c r="J222" s="186"/>
      <c r="K222" s="186"/>
      <c r="L222" s="186"/>
      <c r="M222" s="186"/>
      <c r="N222" s="186"/>
    </row>
    <row r="223" spans="1:14" ht="15.75" customHeight="1">
      <c r="A223" s="186"/>
      <c r="B223" s="186"/>
      <c r="C223" s="186"/>
      <c r="D223" s="186"/>
      <c r="E223" s="186"/>
      <c r="F223" s="186"/>
      <c r="G223" s="186"/>
      <c r="H223" s="186"/>
      <c r="I223" s="186"/>
      <c r="J223" s="186"/>
      <c r="K223" s="186"/>
      <c r="L223" s="186"/>
      <c r="M223" s="186"/>
      <c r="N223" s="186"/>
    </row>
    <row r="224" spans="1:14" ht="15.75" customHeight="1">
      <c r="A224" s="186"/>
      <c r="B224" s="186"/>
      <c r="C224" s="186"/>
      <c r="D224" s="186"/>
      <c r="E224" s="186"/>
      <c r="F224" s="186"/>
      <c r="G224" s="186"/>
      <c r="H224" s="186"/>
      <c r="I224" s="186"/>
      <c r="J224" s="186"/>
      <c r="K224" s="186"/>
      <c r="L224" s="186"/>
      <c r="M224" s="186"/>
      <c r="N224" s="186"/>
    </row>
    <row r="225" spans="1:14" ht="15.75" customHeight="1">
      <c r="A225" s="186"/>
      <c r="B225" s="186"/>
      <c r="C225" s="186"/>
      <c r="D225" s="186"/>
      <c r="E225" s="186"/>
      <c r="F225" s="186"/>
      <c r="G225" s="186"/>
      <c r="H225" s="186"/>
      <c r="I225" s="186"/>
      <c r="J225" s="186"/>
      <c r="K225" s="186"/>
      <c r="L225" s="186"/>
      <c r="M225" s="186"/>
      <c r="N225" s="186"/>
    </row>
    <row r="226" spans="1:14" ht="15.75" customHeight="1">
      <c r="A226" s="186"/>
      <c r="B226" s="186"/>
      <c r="C226" s="186"/>
      <c r="D226" s="186"/>
      <c r="E226" s="186"/>
      <c r="F226" s="186"/>
      <c r="G226" s="186"/>
      <c r="H226" s="186"/>
      <c r="I226" s="186"/>
      <c r="J226" s="186"/>
      <c r="K226" s="186"/>
      <c r="L226" s="186"/>
      <c r="M226" s="186"/>
      <c r="N226" s="186"/>
    </row>
    <row r="227" spans="1:14" ht="15.75" customHeight="1">
      <c r="A227" s="186"/>
      <c r="B227" s="186"/>
      <c r="C227" s="186"/>
      <c r="D227" s="186"/>
      <c r="E227" s="186"/>
      <c r="F227" s="186"/>
      <c r="G227" s="186"/>
      <c r="H227" s="186"/>
      <c r="I227" s="186"/>
      <c r="J227" s="186"/>
      <c r="K227" s="186"/>
      <c r="L227" s="186"/>
      <c r="M227" s="186"/>
      <c r="N227" s="186"/>
    </row>
    <row r="228" spans="1:14" ht="15.75" customHeight="1">
      <c r="A228" s="186"/>
      <c r="B228" s="186"/>
      <c r="C228" s="186"/>
      <c r="D228" s="186"/>
      <c r="E228" s="186"/>
      <c r="F228" s="186"/>
      <c r="G228" s="186"/>
      <c r="H228" s="186"/>
      <c r="I228" s="186"/>
      <c r="J228" s="186"/>
      <c r="K228" s="186"/>
      <c r="L228" s="186"/>
      <c r="M228" s="186"/>
      <c r="N228" s="186"/>
    </row>
    <row r="229" spans="1:14" ht="15.75" customHeight="1">
      <c r="A229" s="186"/>
      <c r="B229" s="186"/>
      <c r="C229" s="186"/>
      <c r="D229" s="186"/>
      <c r="E229" s="186"/>
      <c r="F229" s="186"/>
      <c r="G229" s="186"/>
      <c r="H229" s="186"/>
      <c r="I229" s="186"/>
      <c r="J229" s="186"/>
      <c r="K229" s="186"/>
      <c r="L229" s="186"/>
      <c r="M229" s="186"/>
      <c r="N229" s="186"/>
    </row>
    <row r="230" spans="1:14" ht="15.75" customHeight="1">
      <c r="A230" s="186"/>
      <c r="B230" s="186"/>
      <c r="C230" s="186"/>
      <c r="D230" s="186"/>
      <c r="E230" s="186"/>
      <c r="F230" s="186"/>
      <c r="G230" s="186"/>
      <c r="H230" s="186"/>
      <c r="I230" s="186"/>
      <c r="J230" s="186"/>
      <c r="K230" s="186"/>
      <c r="L230" s="186"/>
      <c r="M230" s="186"/>
      <c r="N230" s="186"/>
    </row>
    <row r="231" spans="1:14" ht="15.75" customHeight="1">
      <c r="A231" s="186"/>
      <c r="B231" s="186"/>
      <c r="C231" s="186"/>
      <c r="D231" s="186"/>
      <c r="E231" s="186"/>
      <c r="F231" s="186"/>
      <c r="G231" s="186"/>
      <c r="H231" s="186"/>
      <c r="I231" s="186"/>
      <c r="J231" s="186"/>
      <c r="K231" s="186"/>
      <c r="L231" s="186"/>
      <c r="M231" s="186"/>
      <c r="N231" s="186"/>
    </row>
    <row r="232" spans="1:14" ht="15.75" customHeight="1">
      <c r="A232" s="186"/>
      <c r="B232" s="186"/>
      <c r="C232" s="186"/>
      <c r="D232" s="186"/>
      <c r="E232" s="186"/>
      <c r="F232" s="186"/>
      <c r="G232" s="186"/>
      <c r="H232" s="186"/>
      <c r="I232" s="186"/>
      <c r="J232" s="186"/>
      <c r="K232" s="186"/>
      <c r="L232" s="186"/>
      <c r="M232" s="186"/>
      <c r="N232" s="186"/>
    </row>
    <row r="233" spans="1:14" ht="15.75" customHeight="1">
      <c r="A233" s="186"/>
      <c r="B233" s="186"/>
      <c r="C233" s="186"/>
      <c r="D233" s="186"/>
      <c r="E233" s="186"/>
      <c r="F233" s="186"/>
      <c r="G233" s="186"/>
      <c r="H233" s="186"/>
      <c r="I233" s="186"/>
      <c r="J233" s="186"/>
      <c r="K233" s="186"/>
      <c r="L233" s="186"/>
      <c r="M233" s="186"/>
      <c r="N233" s="186"/>
    </row>
    <row r="234" spans="1:14" ht="15.75" customHeight="1">
      <c r="A234" s="186"/>
      <c r="B234" s="186"/>
      <c r="C234" s="186"/>
      <c r="D234" s="186"/>
      <c r="E234" s="186"/>
      <c r="F234" s="186"/>
      <c r="G234" s="186"/>
      <c r="H234" s="186"/>
      <c r="I234" s="186"/>
      <c r="J234" s="186"/>
      <c r="K234" s="186"/>
      <c r="L234" s="186"/>
      <c r="M234" s="186"/>
      <c r="N234" s="186"/>
    </row>
    <row r="235" spans="1:14" ht="15.75" customHeight="1">
      <c r="A235" s="186"/>
      <c r="B235" s="186"/>
      <c r="C235" s="186"/>
      <c r="D235" s="186"/>
      <c r="E235" s="186"/>
      <c r="F235" s="186"/>
      <c r="G235" s="186"/>
      <c r="H235" s="186"/>
      <c r="I235" s="186"/>
      <c r="J235" s="186"/>
      <c r="K235" s="186"/>
      <c r="L235" s="186"/>
      <c r="M235" s="186"/>
      <c r="N235" s="186"/>
    </row>
    <row r="236" spans="1:14" ht="15.75" customHeight="1">
      <c r="A236" s="186"/>
      <c r="B236" s="186"/>
      <c r="C236" s="186"/>
      <c r="D236" s="186"/>
      <c r="E236" s="186"/>
      <c r="F236" s="186"/>
      <c r="G236" s="186"/>
      <c r="H236" s="186"/>
      <c r="I236" s="186"/>
      <c r="J236" s="186"/>
      <c r="K236" s="186"/>
      <c r="L236" s="186"/>
      <c r="M236" s="186"/>
      <c r="N236" s="186"/>
    </row>
    <row r="237" spans="1:14" ht="15.75" customHeight="1">
      <c r="A237" s="186"/>
      <c r="B237" s="186"/>
      <c r="C237" s="186"/>
      <c r="D237" s="186"/>
      <c r="E237" s="186"/>
      <c r="F237" s="186"/>
      <c r="G237" s="186"/>
      <c r="H237" s="186"/>
      <c r="I237" s="186"/>
      <c r="J237" s="186"/>
      <c r="K237" s="186"/>
      <c r="L237" s="186"/>
      <c r="M237" s="186"/>
      <c r="N237" s="186"/>
    </row>
    <row r="238" spans="1:14" ht="15.75" customHeight="1">
      <c r="A238" s="186"/>
      <c r="B238" s="186"/>
      <c r="C238" s="186"/>
      <c r="D238" s="186"/>
      <c r="E238" s="186"/>
      <c r="F238" s="186"/>
      <c r="G238" s="186"/>
      <c r="H238" s="186"/>
      <c r="I238" s="186"/>
      <c r="J238" s="186"/>
      <c r="K238" s="186"/>
      <c r="L238" s="186"/>
      <c r="M238" s="186"/>
      <c r="N238" s="186"/>
    </row>
    <row r="239" spans="1:14" ht="15.75" customHeight="1">
      <c r="A239" s="186"/>
      <c r="B239" s="186"/>
      <c r="C239" s="186"/>
      <c r="D239" s="186"/>
      <c r="E239" s="186"/>
      <c r="F239" s="186"/>
      <c r="G239" s="186"/>
      <c r="H239" s="186"/>
      <c r="I239" s="186"/>
      <c r="J239" s="186"/>
      <c r="K239" s="186"/>
      <c r="L239" s="186"/>
      <c r="M239" s="186"/>
      <c r="N239" s="186"/>
    </row>
    <row r="240" spans="1:14" ht="15.75" customHeight="1">
      <c r="A240" s="186"/>
      <c r="B240" s="186"/>
      <c r="C240" s="186"/>
      <c r="D240" s="186"/>
      <c r="E240" s="186"/>
      <c r="F240" s="186"/>
      <c r="G240" s="186"/>
      <c r="H240" s="186"/>
      <c r="I240" s="186"/>
      <c r="J240" s="186"/>
      <c r="K240" s="186"/>
      <c r="L240" s="186"/>
      <c r="M240" s="186"/>
      <c r="N240" s="186"/>
    </row>
    <row r="241" spans="1:14" ht="15.75" customHeight="1">
      <c r="A241" s="186"/>
      <c r="B241" s="186"/>
      <c r="C241" s="186"/>
      <c r="D241" s="186"/>
      <c r="E241" s="186"/>
      <c r="F241" s="186"/>
      <c r="G241" s="186"/>
      <c r="H241" s="186"/>
      <c r="I241" s="186"/>
      <c r="J241" s="186"/>
      <c r="K241" s="186"/>
      <c r="L241" s="186"/>
      <c r="M241" s="186"/>
      <c r="N241" s="186"/>
    </row>
    <row r="242" spans="1:14" ht="15.75" customHeight="1">
      <c r="A242" s="186"/>
      <c r="B242" s="186"/>
      <c r="C242" s="186"/>
      <c r="D242" s="186"/>
      <c r="E242" s="186"/>
      <c r="F242" s="186"/>
      <c r="G242" s="186"/>
      <c r="H242" s="186"/>
      <c r="I242" s="186"/>
      <c r="J242" s="186"/>
      <c r="K242" s="186"/>
      <c r="L242" s="186"/>
      <c r="M242" s="186"/>
      <c r="N242" s="186"/>
    </row>
    <row r="243" spans="1:14" ht="15.75" customHeight="1">
      <c r="A243" s="186"/>
      <c r="B243" s="186"/>
      <c r="C243" s="186"/>
      <c r="D243" s="186"/>
      <c r="E243" s="186"/>
      <c r="F243" s="186"/>
      <c r="G243" s="186"/>
      <c r="H243" s="186"/>
      <c r="I243" s="186"/>
      <c r="J243" s="186"/>
      <c r="K243" s="186"/>
      <c r="L243" s="186"/>
      <c r="M243" s="186"/>
      <c r="N243" s="186"/>
    </row>
    <row r="244" spans="1:14" ht="15.75" customHeight="1">
      <c r="A244" s="186"/>
      <c r="B244" s="186"/>
      <c r="C244" s="186"/>
      <c r="D244" s="186"/>
      <c r="E244" s="186"/>
      <c r="F244" s="186"/>
      <c r="G244" s="186"/>
      <c r="H244" s="186"/>
      <c r="I244" s="186"/>
      <c r="J244" s="186"/>
      <c r="K244" s="186"/>
      <c r="L244" s="186"/>
      <c r="M244" s="186"/>
      <c r="N244" s="186"/>
    </row>
    <row r="245" spans="1:14" ht="15.75" customHeight="1">
      <c r="A245" s="186"/>
      <c r="B245" s="186"/>
      <c r="C245" s="186"/>
      <c r="D245" s="186"/>
      <c r="E245" s="186"/>
      <c r="F245" s="186"/>
      <c r="G245" s="186"/>
      <c r="H245" s="186"/>
      <c r="I245" s="186"/>
      <c r="J245" s="186"/>
      <c r="K245" s="186"/>
      <c r="L245" s="186"/>
      <c r="M245" s="186"/>
      <c r="N245" s="186"/>
    </row>
    <row r="246" spans="1:14" ht="15.75" customHeight="1">
      <c r="A246" s="186"/>
      <c r="B246" s="186"/>
      <c r="C246" s="186"/>
      <c r="D246" s="186"/>
      <c r="E246" s="186"/>
      <c r="F246" s="186"/>
      <c r="G246" s="186"/>
      <c r="H246" s="186"/>
      <c r="I246" s="186"/>
      <c r="J246" s="186"/>
      <c r="K246" s="186"/>
      <c r="L246" s="186"/>
      <c r="M246" s="186"/>
      <c r="N246" s="186"/>
    </row>
    <row r="247" spans="1:14" ht="15.75" customHeight="1">
      <c r="A247" s="186"/>
      <c r="B247" s="186"/>
      <c r="C247" s="186"/>
      <c r="D247" s="186"/>
      <c r="E247" s="186"/>
      <c r="F247" s="186"/>
      <c r="G247" s="186"/>
      <c r="H247" s="186"/>
      <c r="I247" s="186"/>
      <c r="J247" s="186"/>
      <c r="K247" s="186"/>
      <c r="L247" s="186"/>
      <c r="M247" s="186"/>
      <c r="N247" s="186"/>
    </row>
    <row r="248" spans="1:14" ht="15.75" customHeight="1">
      <c r="A248" s="186"/>
      <c r="B248" s="186"/>
      <c r="C248" s="186"/>
      <c r="D248" s="186"/>
      <c r="E248" s="186"/>
      <c r="F248" s="186"/>
      <c r="G248" s="186"/>
      <c r="H248" s="186"/>
      <c r="I248" s="186"/>
      <c r="J248" s="186"/>
      <c r="K248" s="186"/>
      <c r="L248" s="186"/>
      <c r="M248" s="186"/>
      <c r="N248" s="186"/>
    </row>
    <row r="249" spans="1:14" ht="15.75" customHeight="1">
      <c r="A249" s="186"/>
      <c r="B249" s="186"/>
      <c r="C249" s="186"/>
      <c r="D249" s="186"/>
      <c r="E249" s="186"/>
      <c r="F249" s="186"/>
      <c r="G249" s="186"/>
      <c r="H249" s="186"/>
      <c r="I249" s="186"/>
      <c r="J249" s="186"/>
      <c r="K249" s="186"/>
      <c r="L249" s="186"/>
      <c r="M249" s="186"/>
      <c r="N249" s="186"/>
    </row>
    <row r="250" spans="1:14" ht="15.75" customHeight="1">
      <c r="A250" s="186"/>
      <c r="B250" s="186"/>
      <c r="C250" s="186"/>
      <c r="D250" s="186"/>
      <c r="E250" s="186"/>
      <c r="F250" s="186"/>
      <c r="G250" s="186"/>
      <c r="H250" s="186"/>
      <c r="I250" s="186"/>
      <c r="J250" s="186"/>
      <c r="K250" s="186"/>
      <c r="L250" s="186"/>
      <c r="M250" s="186"/>
      <c r="N250" s="186"/>
    </row>
    <row r="251" spans="1:14" ht="15.75" customHeight="1">
      <c r="A251" s="186"/>
      <c r="B251" s="186"/>
      <c r="C251" s="186"/>
      <c r="D251" s="186"/>
      <c r="E251" s="186"/>
      <c r="F251" s="186"/>
      <c r="G251" s="186"/>
      <c r="H251" s="186"/>
      <c r="I251" s="186"/>
      <c r="J251" s="186"/>
      <c r="K251" s="186"/>
      <c r="L251" s="186"/>
      <c r="M251" s="186"/>
      <c r="N251" s="186"/>
    </row>
    <row r="252" spans="1:14" ht="15.75" customHeight="1">
      <c r="A252" s="186"/>
      <c r="B252" s="186"/>
      <c r="C252" s="186"/>
      <c r="D252" s="186"/>
      <c r="E252" s="186"/>
      <c r="F252" s="186"/>
      <c r="G252" s="186"/>
      <c r="H252" s="186"/>
      <c r="I252" s="186"/>
      <c r="J252" s="186"/>
      <c r="K252" s="186"/>
      <c r="L252" s="186"/>
      <c r="M252" s="186"/>
      <c r="N252" s="186"/>
    </row>
    <row r="253" spans="1:14" ht="15.75" customHeight="1">
      <c r="A253" s="186"/>
      <c r="B253" s="186"/>
      <c r="C253" s="186"/>
      <c r="D253" s="186"/>
      <c r="E253" s="186"/>
      <c r="F253" s="186"/>
      <c r="G253" s="186"/>
      <c r="H253" s="186"/>
      <c r="I253" s="186"/>
      <c r="J253" s="186"/>
      <c r="K253" s="186"/>
      <c r="L253" s="186"/>
      <c r="M253" s="186"/>
      <c r="N253" s="186"/>
    </row>
    <row r="254" spans="1:14" ht="15.75" customHeight="1">
      <c r="A254" s="186"/>
      <c r="B254" s="186"/>
      <c r="C254" s="186"/>
      <c r="D254" s="186"/>
      <c r="E254" s="186"/>
      <c r="F254" s="186"/>
      <c r="G254" s="186"/>
      <c r="H254" s="186"/>
      <c r="I254" s="186"/>
      <c r="J254" s="186"/>
      <c r="K254" s="186"/>
      <c r="L254" s="186"/>
      <c r="M254" s="186"/>
      <c r="N254" s="186"/>
    </row>
    <row r="255" spans="1:14" ht="15.75" customHeight="1">
      <c r="A255" s="186"/>
      <c r="B255" s="186"/>
      <c r="C255" s="186"/>
      <c r="D255" s="186"/>
      <c r="E255" s="186"/>
      <c r="F255" s="186"/>
      <c r="G255" s="186"/>
      <c r="H255" s="186"/>
      <c r="I255" s="186"/>
      <c r="J255" s="186"/>
      <c r="K255" s="186"/>
      <c r="L255" s="186"/>
      <c r="M255" s="186"/>
      <c r="N255" s="186"/>
    </row>
    <row r="256" spans="1:14" ht="15.75" customHeight="1">
      <c r="A256" s="186"/>
      <c r="B256" s="186"/>
      <c r="C256" s="186"/>
      <c r="D256" s="186"/>
      <c r="E256" s="186"/>
      <c r="F256" s="186"/>
      <c r="G256" s="186"/>
      <c r="H256" s="186"/>
      <c r="I256" s="186"/>
      <c r="J256" s="186"/>
      <c r="K256" s="186"/>
      <c r="L256" s="186"/>
      <c r="M256" s="186"/>
      <c r="N256" s="186"/>
    </row>
    <row r="257" spans="1:14" ht="15.75" customHeight="1">
      <c r="A257" s="186"/>
      <c r="B257" s="186"/>
      <c r="C257" s="186"/>
      <c r="D257" s="186"/>
      <c r="E257" s="186"/>
      <c r="F257" s="186"/>
      <c r="G257" s="186"/>
      <c r="H257" s="186"/>
      <c r="I257" s="186"/>
      <c r="J257" s="186"/>
      <c r="K257" s="186"/>
      <c r="L257" s="186"/>
      <c r="M257" s="186"/>
      <c r="N257" s="186"/>
    </row>
    <row r="258" spans="1:14" ht="15.75" customHeight="1">
      <c r="A258" s="186"/>
      <c r="B258" s="186"/>
      <c r="C258" s="186"/>
      <c r="D258" s="186"/>
      <c r="E258" s="186"/>
      <c r="F258" s="186"/>
      <c r="G258" s="186"/>
      <c r="H258" s="186"/>
      <c r="I258" s="186"/>
      <c r="J258" s="186"/>
      <c r="K258" s="186"/>
      <c r="L258" s="186"/>
      <c r="M258" s="186"/>
      <c r="N258" s="186"/>
    </row>
    <row r="259" spans="1:14" ht="15.75" customHeight="1">
      <c r="A259" s="186"/>
      <c r="B259" s="186"/>
      <c r="C259" s="186"/>
      <c r="D259" s="186"/>
      <c r="E259" s="186"/>
      <c r="F259" s="186"/>
      <c r="G259" s="186"/>
      <c r="H259" s="186"/>
      <c r="I259" s="186"/>
      <c r="J259" s="186"/>
      <c r="K259" s="186"/>
      <c r="L259" s="186"/>
      <c r="M259" s="186"/>
      <c r="N259" s="186"/>
    </row>
    <row r="260" spans="1:14" ht="15.75" customHeight="1">
      <c r="A260" s="186"/>
      <c r="B260" s="186"/>
      <c r="C260" s="186"/>
      <c r="D260" s="186"/>
      <c r="E260" s="186"/>
      <c r="F260" s="186"/>
      <c r="G260" s="186"/>
      <c r="H260" s="186"/>
      <c r="I260" s="186"/>
      <c r="J260" s="186"/>
      <c r="K260" s="186"/>
      <c r="L260" s="186"/>
      <c r="M260" s="186"/>
      <c r="N260" s="186"/>
    </row>
    <row r="261" spans="1:14" ht="15.75" customHeight="1">
      <c r="A261" s="186"/>
      <c r="B261" s="186"/>
      <c r="C261" s="186"/>
      <c r="D261" s="186"/>
      <c r="E261" s="186"/>
      <c r="F261" s="186"/>
      <c r="G261" s="186"/>
      <c r="H261" s="186"/>
      <c r="I261" s="186"/>
      <c r="J261" s="186"/>
      <c r="K261" s="186"/>
      <c r="L261" s="186"/>
      <c r="M261" s="186"/>
      <c r="N261" s="186"/>
    </row>
    <row r="262" spans="1:14" ht="15.75" customHeight="1">
      <c r="A262" s="186"/>
      <c r="B262" s="186"/>
      <c r="C262" s="186"/>
      <c r="D262" s="186"/>
      <c r="E262" s="186"/>
      <c r="F262" s="186"/>
      <c r="G262" s="186"/>
      <c r="H262" s="186"/>
      <c r="I262" s="186"/>
      <c r="J262" s="186"/>
      <c r="K262" s="186"/>
      <c r="L262" s="186"/>
      <c r="M262" s="186"/>
      <c r="N262" s="186"/>
    </row>
    <row r="263" spans="1:14" ht="15.75" customHeight="1">
      <c r="A263" s="186"/>
      <c r="B263" s="186"/>
      <c r="C263" s="186"/>
      <c r="D263" s="186"/>
      <c r="E263" s="186"/>
      <c r="F263" s="186"/>
      <c r="G263" s="186"/>
      <c r="H263" s="186"/>
      <c r="I263" s="186"/>
      <c r="J263" s="186"/>
      <c r="K263" s="186"/>
      <c r="L263" s="186"/>
      <c r="M263" s="186"/>
      <c r="N263" s="186"/>
    </row>
    <row r="264" spans="1:14" ht="15.75" customHeight="1">
      <c r="A264" s="186"/>
      <c r="B264" s="186"/>
      <c r="C264" s="186"/>
      <c r="D264" s="186"/>
      <c r="E264" s="186"/>
      <c r="F264" s="186"/>
      <c r="G264" s="186"/>
      <c r="H264" s="186"/>
      <c r="I264" s="186"/>
      <c r="J264" s="186"/>
      <c r="K264" s="186"/>
      <c r="L264" s="186"/>
      <c r="M264" s="186"/>
      <c r="N264" s="186"/>
    </row>
    <row r="265" spans="1:14" ht="15.75" customHeight="1">
      <c r="A265" s="186"/>
      <c r="B265" s="186"/>
      <c r="C265" s="186"/>
      <c r="D265" s="186"/>
      <c r="E265" s="186"/>
      <c r="F265" s="186"/>
      <c r="G265" s="186"/>
      <c r="H265" s="186"/>
      <c r="I265" s="186"/>
      <c r="J265" s="186"/>
      <c r="K265" s="186"/>
      <c r="L265" s="186"/>
      <c r="M265" s="186"/>
      <c r="N265" s="186"/>
    </row>
    <row r="266" spans="1:14" ht="15.75" customHeight="1">
      <c r="A266" s="186"/>
      <c r="B266" s="186"/>
      <c r="C266" s="186"/>
      <c r="D266" s="186"/>
      <c r="E266" s="186"/>
      <c r="F266" s="186"/>
      <c r="G266" s="186"/>
      <c r="H266" s="186"/>
      <c r="I266" s="186"/>
      <c r="J266" s="186"/>
      <c r="K266" s="186"/>
      <c r="L266" s="186"/>
      <c r="M266" s="186"/>
      <c r="N266" s="186"/>
    </row>
    <row r="267" spans="1:14" ht="15.75" customHeight="1">
      <c r="A267" s="186"/>
      <c r="B267" s="186"/>
      <c r="C267" s="186"/>
      <c r="D267" s="186"/>
      <c r="E267" s="186"/>
      <c r="F267" s="186"/>
      <c r="G267" s="186"/>
      <c r="H267" s="186"/>
      <c r="I267" s="186"/>
      <c r="J267" s="186"/>
      <c r="K267" s="186"/>
      <c r="L267" s="186"/>
      <c r="M267" s="186"/>
      <c r="N267" s="186"/>
    </row>
    <row r="268" spans="1:14" ht="15.75" customHeight="1">
      <c r="A268" s="186"/>
      <c r="B268" s="186"/>
      <c r="C268" s="186"/>
      <c r="D268" s="186"/>
      <c r="E268" s="186"/>
      <c r="F268" s="186"/>
      <c r="G268" s="186"/>
      <c r="H268" s="186"/>
      <c r="I268" s="186"/>
      <c r="J268" s="186"/>
      <c r="K268" s="186"/>
      <c r="L268" s="186"/>
      <c r="M268" s="186"/>
      <c r="N268" s="186"/>
    </row>
    <row r="269" spans="1:14" ht="15.75" customHeight="1">
      <c r="A269" s="186"/>
      <c r="B269" s="186"/>
      <c r="C269" s="186"/>
      <c r="D269" s="186"/>
      <c r="E269" s="186"/>
      <c r="F269" s="186"/>
      <c r="G269" s="186"/>
      <c r="H269" s="186"/>
      <c r="I269" s="186"/>
      <c r="J269" s="186"/>
      <c r="K269" s="186"/>
      <c r="L269" s="186"/>
      <c r="M269" s="186"/>
      <c r="N269" s="186"/>
    </row>
    <row r="270" spans="1:14" ht="15.75" customHeight="1">
      <c r="A270" s="186"/>
      <c r="B270" s="186"/>
      <c r="C270" s="186"/>
      <c r="D270" s="186"/>
      <c r="E270" s="186"/>
      <c r="F270" s="186"/>
      <c r="G270" s="186"/>
      <c r="H270" s="186"/>
      <c r="I270" s="186"/>
      <c r="J270" s="186"/>
      <c r="K270" s="186"/>
      <c r="L270" s="186"/>
      <c r="M270" s="186"/>
      <c r="N270" s="186"/>
    </row>
    <row r="271" spans="1:14" ht="15.75" customHeight="1">
      <c r="A271" s="186"/>
      <c r="B271" s="186"/>
      <c r="C271" s="186"/>
      <c r="D271" s="186"/>
      <c r="E271" s="186"/>
      <c r="F271" s="186"/>
      <c r="G271" s="186"/>
      <c r="H271" s="186"/>
      <c r="I271" s="186"/>
      <c r="J271" s="186"/>
      <c r="K271" s="186"/>
      <c r="L271" s="186"/>
      <c r="M271" s="186"/>
      <c r="N271" s="186"/>
    </row>
    <row r="272" spans="1:14" ht="15.75" customHeight="1">
      <c r="A272" s="186"/>
      <c r="B272" s="186"/>
      <c r="C272" s="186"/>
      <c r="D272" s="186"/>
      <c r="E272" s="186"/>
      <c r="F272" s="186"/>
      <c r="G272" s="186"/>
      <c r="H272" s="186"/>
      <c r="I272" s="186"/>
      <c r="J272" s="186"/>
      <c r="K272" s="186"/>
      <c r="L272" s="186"/>
      <c r="M272" s="186"/>
      <c r="N272" s="186"/>
    </row>
    <row r="273" spans="1:14" ht="15.75" customHeight="1">
      <c r="A273" s="186"/>
      <c r="B273" s="186"/>
      <c r="C273" s="186"/>
      <c r="D273" s="186"/>
      <c r="E273" s="186"/>
      <c r="F273" s="186"/>
      <c r="G273" s="186"/>
      <c r="H273" s="186"/>
      <c r="I273" s="186"/>
      <c r="J273" s="186"/>
      <c r="K273" s="186"/>
      <c r="L273" s="186"/>
      <c r="M273" s="186"/>
      <c r="N273" s="186"/>
    </row>
    <row r="274" spans="1:14" ht="15.75" customHeight="1">
      <c r="A274" s="186"/>
      <c r="B274" s="186"/>
      <c r="C274" s="186"/>
      <c r="D274" s="186"/>
      <c r="E274" s="186"/>
      <c r="F274" s="186"/>
      <c r="G274" s="186"/>
      <c r="H274" s="186"/>
      <c r="I274" s="186"/>
      <c r="J274" s="186"/>
      <c r="K274" s="186"/>
      <c r="L274" s="186"/>
      <c r="M274" s="186"/>
      <c r="N274" s="186"/>
    </row>
    <row r="275" spans="1:14" ht="15.75" customHeight="1">
      <c r="A275" s="186"/>
      <c r="B275" s="186"/>
      <c r="C275" s="186"/>
      <c r="D275" s="186"/>
      <c r="E275" s="186"/>
      <c r="F275" s="186"/>
      <c r="G275" s="186"/>
      <c r="H275" s="186"/>
      <c r="I275" s="186"/>
      <c r="J275" s="186"/>
      <c r="K275" s="186"/>
      <c r="L275" s="186"/>
      <c r="M275" s="186"/>
      <c r="N275" s="186"/>
    </row>
    <row r="276" spans="1:14" ht="15.75" customHeight="1">
      <c r="A276" s="186"/>
      <c r="B276" s="186"/>
      <c r="C276" s="186"/>
      <c r="D276" s="186"/>
      <c r="E276" s="186"/>
      <c r="F276" s="186"/>
      <c r="G276" s="186"/>
      <c r="H276" s="186"/>
      <c r="I276" s="186"/>
      <c r="J276" s="186"/>
      <c r="K276" s="186"/>
      <c r="L276" s="186"/>
      <c r="M276" s="186"/>
      <c r="N276" s="186"/>
    </row>
    <row r="277" spans="1:14" ht="15.75" customHeight="1">
      <c r="A277" s="186"/>
      <c r="B277" s="186"/>
      <c r="C277" s="186"/>
      <c r="D277" s="186"/>
      <c r="E277" s="186"/>
      <c r="F277" s="186"/>
      <c r="G277" s="186"/>
      <c r="H277" s="186"/>
      <c r="I277" s="186"/>
      <c r="J277" s="186"/>
      <c r="K277" s="186"/>
      <c r="L277" s="186"/>
      <c r="M277" s="186"/>
      <c r="N277" s="186"/>
    </row>
    <row r="278" spans="1:14" ht="15.75" customHeight="1">
      <c r="A278" s="186"/>
      <c r="B278" s="186"/>
      <c r="C278" s="186"/>
      <c r="D278" s="186"/>
      <c r="E278" s="186"/>
      <c r="F278" s="186"/>
      <c r="G278" s="186"/>
      <c r="H278" s="186"/>
      <c r="I278" s="186"/>
      <c r="J278" s="186"/>
      <c r="K278" s="186"/>
      <c r="L278" s="186"/>
      <c r="M278" s="186"/>
      <c r="N278" s="186"/>
    </row>
    <row r="279" spans="1:14" ht="15.75" customHeight="1">
      <c r="A279" s="186"/>
      <c r="B279" s="186"/>
      <c r="C279" s="186"/>
      <c r="D279" s="186"/>
      <c r="E279" s="186"/>
      <c r="F279" s="186"/>
      <c r="G279" s="186"/>
      <c r="H279" s="186"/>
      <c r="I279" s="186"/>
      <c r="J279" s="186"/>
      <c r="K279" s="186"/>
      <c r="L279" s="186"/>
      <c r="M279" s="186"/>
      <c r="N279" s="186"/>
    </row>
    <row r="280" spans="1:14" ht="15.75" customHeight="1">
      <c r="A280" s="186"/>
      <c r="B280" s="186"/>
      <c r="C280" s="186"/>
      <c r="D280" s="186"/>
      <c r="E280" s="186"/>
      <c r="F280" s="186"/>
      <c r="G280" s="186"/>
      <c r="H280" s="186"/>
      <c r="I280" s="186"/>
      <c r="J280" s="186"/>
      <c r="K280" s="186"/>
      <c r="L280" s="186"/>
      <c r="M280" s="186"/>
      <c r="N280" s="186"/>
    </row>
    <row r="281" spans="1:14" ht="15.75" customHeight="1">
      <c r="A281" s="186"/>
      <c r="B281" s="186"/>
      <c r="C281" s="186"/>
      <c r="D281" s="186"/>
      <c r="E281" s="186"/>
      <c r="F281" s="186"/>
      <c r="G281" s="186"/>
      <c r="H281" s="186"/>
      <c r="I281" s="186"/>
      <c r="J281" s="186"/>
      <c r="K281" s="186"/>
      <c r="L281" s="186"/>
      <c r="M281" s="186"/>
      <c r="N281" s="186"/>
    </row>
    <row r="282" spans="1:14" ht="15.75" customHeight="1">
      <c r="A282" s="186"/>
      <c r="B282" s="186"/>
      <c r="C282" s="186"/>
      <c r="D282" s="186"/>
      <c r="E282" s="186"/>
      <c r="F282" s="186"/>
      <c r="G282" s="186"/>
      <c r="H282" s="186"/>
      <c r="I282" s="186"/>
      <c r="J282" s="186"/>
      <c r="K282" s="186"/>
      <c r="L282" s="186"/>
      <c r="M282" s="186"/>
      <c r="N282" s="186"/>
    </row>
    <row r="283" spans="1:14" ht="15.75" customHeight="1">
      <c r="A283" s="186"/>
      <c r="B283" s="186"/>
      <c r="C283" s="186"/>
      <c r="D283" s="186"/>
      <c r="E283" s="186"/>
      <c r="F283" s="186"/>
      <c r="G283" s="186"/>
      <c r="H283" s="186"/>
      <c r="I283" s="186"/>
      <c r="J283" s="186"/>
      <c r="K283" s="186"/>
      <c r="L283" s="186"/>
      <c r="M283" s="186"/>
      <c r="N283" s="186"/>
    </row>
    <row r="284" spans="1:14" ht="15.75" customHeight="1">
      <c r="A284" s="186"/>
      <c r="B284" s="186"/>
      <c r="C284" s="186"/>
      <c r="D284" s="186"/>
      <c r="E284" s="186"/>
      <c r="F284" s="186"/>
      <c r="G284" s="186"/>
      <c r="H284" s="186"/>
      <c r="I284" s="186"/>
      <c r="J284" s="186"/>
      <c r="K284" s="186"/>
      <c r="L284" s="186"/>
      <c r="M284" s="186"/>
      <c r="N284" s="186"/>
    </row>
    <row r="285" spans="1:14" ht="15.75" customHeight="1">
      <c r="A285" s="186"/>
      <c r="B285" s="186"/>
      <c r="C285" s="186"/>
      <c r="D285" s="186"/>
      <c r="E285" s="186"/>
      <c r="F285" s="186"/>
      <c r="G285" s="186"/>
      <c r="H285" s="186"/>
      <c r="I285" s="186"/>
      <c r="J285" s="186"/>
      <c r="K285" s="186"/>
      <c r="L285" s="186"/>
      <c r="M285" s="186"/>
      <c r="N285" s="186"/>
    </row>
    <row r="286" spans="1:14" ht="15.75" customHeight="1">
      <c r="A286" s="186"/>
      <c r="B286" s="186"/>
      <c r="C286" s="186"/>
      <c r="D286" s="186"/>
      <c r="E286" s="186"/>
      <c r="F286" s="186"/>
      <c r="G286" s="186"/>
      <c r="H286" s="186"/>
      <c r="I286" s="186"/>
      <c r="J286" s="186"/>
      <c r="K286" s="186"/>
      <c r="L286" s="186"/>
      <c r="M286" s="186"/>
      <c r="N286" s="186"/>
    </row>
    <row r="287" spans="1:14" ht="15.75" customHeight="1">
      <c r="A287" s="186"/>
      <c r="B287" s="186"/>
      <c r="C287" s="186"/>
      <c r="D287" s="186"/>
      <c r="E287" s="186"/>
      <c r="F287" s="186"/>
      <c r="G287" s="186"/>
      <c r="H287" s="186"/>
      <c r="I287" s="186"/>
      <c r="J287" s="186"/>
      <c r="K287" s="186"/>
      <c r="L287" s="186"/>
      <c r="M287" s="186"/>
      <c r="N287" s="186"/>
    </row>
    <row r="288" spans="1:14" ht="15.75" customHeight="1">
      <c r="A288" s="186"/>
      <c r="B288" s="186"/>
      <c r="C288" s="186"/>
      <c r="D288" s="186"/>
      <c r="E288" s="186"/>
      <c r="F288" s="186"/>
      <c r="G288" s="186"/>
      <c r="H288" s="186"/>
      <c r="I288" s="186"/>
      <c r="J288" s="186"/>
      <c r="K288" s="186"/>
      <c r="L288" s="186"/>
      <c r="M288" s="186"/>
      <c r="N288" s="186"/>
    </row>
    <row r="289" spans="1:14" ht="15.75" customHeight="1">
      <c r="A289" s="186"/>
      <c r="B289" s="186"/>
      <c r="C289" s="186"/>
      <c r="D289" s="186"/>
      <c r="E289" s="186"/>
      <c r="F289" s="186"/>
      <c r="G289" s="186"/>
      <c r="H289" s="186"/>
      <c r="I289" s="186"/>
      <c r="J289" s="186"/>
      <c r="K289" s="186"/>
      <c r="L289" s="186"/>
      <c r="M289" s="186"/>
      <c r="N289" s="186"/>
    </row>
    <row r="290" spans="1:14" ht="15.75" customHeight="1">
      <c r="A290" s="186"/>
      <c r="B290" s="186"/>
      <c r="C290" s="186"/>
      <c r="D290" s="186"/>
      <c r="E290" s="186"/>
      <c r="F290" s="186"/>
      <c r="G290" s="186"/>
      <c r="H290" s="186"/>
      <c r="I290" s="186"/>
      <c r="J290" s="186"/>
      <c r="K290" s="186"/>
      <c r="L290" s="186"/>
      <c r="M290" s="186"/>
      <c r="N290" s="186"/>
    </row>
    <row r="291" spans="1:14" ht="15.75" customHeight="1">
      <c r="A291" s="186"/>
      <c r="B291" s="186"/>
      <c r="C291" s="186"/>
      <c r="D291" s="186"/>
      <c r="E291" s="186"/>
      <c r="F291" s="186"/>
      <c r="G291" s="186"/>
      <c r="H291" s="186"/>
      <c r="I291" s="186"/>
      <c r="J291" s="186"/>
      <c r="K291" s="186"/>
      <c r="L291" s="186"/>
      <c r="M291" s="186"/>
      <c r="N291" s="186"/>
    </row>
    <row r="292" spans="1:14" ht="15.75" customHeight="1">
      <c r="A292" s="186"/>
      <c r="B292" s="186"/>
      <c r="C292" s="186"/>
      <c r="D292" s="186"/>
      <c r="E292" s="186"/>
      <c r="F292" s="186"/>
      <c r="G292" s="186"/>
      <c r="H292" s="186"/>
      <c r="I292" s="186"/>
      <c r="J292" s="186"/>
      <c r="K292" s="186"/>
      <c r="L292" s="186"/>
      <c r="M292" s="186"/>
      <c r="N292" s="186"/>
    </row>
    <row r="293" spans="1:14" ht="15.75" customHeight="1">
      <c r="A293" s="186"/>
      <c r="B293" s="186"/>
      <c r="C293" s="186"/>
      <c r="D293" s="186"/>
      <c r="E293" s="186"/>
      <c r="F293" s="186"/>
      <c r="G293" s="186"/>
      <c r="H293" s="186"/>
      <c r="I293" s="186"/>
      <c r="J293" s="186"/>
      <c r="K293" s="186"/>
      <c r="L293" s="186"/>
      <c r="M293" s="186"/>
      <c r="N293" s="186"/>
    </row>
    <row r="294" spans="1:14" ht="15.75" customHeight="1">
      <c r="A294" s="186"/>
      <c r="B294" s="186"/>
      <c r="C294" s="186"/>
      <c r="D294" s="186"/>
      <c r="E294" s="186"/>
      <c r="F294" s="186"/>
      <c r="G294" s="186"/>
      <c r="H294" s="186"/>
      <c r="I294" s="186"/>
      <c r="J294" s="186"/>
      <c r="K294" s="186"/>
      <c r="L294" s="186"/>
      <c r="M294" s="186"/>
      <c r="N294" s="186"/>
    </row>
    <row r="295" spans="1:14" ht="15.75" customHeight="1">
      <c r="A295" s="186"/>
      <c r="B295" s="186"/>
      <c r="C295" s="186"/>
      <c r="D295" s="186"/>
      <c r="E295" s="186"/>
      <c r="F295" s="186"/>
      <c r="G295" s="186"/>
      <c r="H295" s="186"/>
      <c r="I295" s="186"/>
      <c r="J295" s="186"/>
      <c r="K295" s="186"/>
      <c r="L295" s="186"/>
      <c r="M295" s="186"/>
      <c r="N295" s="186"/>
    </row>
    <row r="296" spans="1:14" ht="15.75" customHeight="1">
      <c r="A296" s="186"/>
      <c r="B296" s="186"/>
      <c r="C296" s="186"/>
      <c r="D296" s="186"/>
      <c r="E296" s="186"/>
      <c r="F296" s="186"/>
      <c r="G296" s="186"/>
      <c r="H296" s="186"/>
      <c r="I296" s="186"/>
      <c r="J296" s="186"/>
      <c r="K296" s="186"/>
      <c r="L296" s="186"/>
      <c r="M296" s="186"/>
      <c r="N296" s="186"/>
    </row>
    <row r="297" spans="1:14" ht="15.75" customHeight="1">
      <c r="A297" s="186"/>
      <c r="B297" s="186"/>
      <c r="C297" s="186"/>
      <c r="D297" s="186"/>
      <c r="E297" s="186"/>
      <c r="F297" s="186"/>
      <c r="G297" s="186"/>
      <c r="H297" s="186"/>
      <c r="I297" s="186"/>
      <c r="J297" s="186"/>
      <c r="K297" s="186"/>
      <c r="L297" s="186"/>
      <c r="M297" s="186"/>
      <c r="N297" s="186"/>
    </row>
    <row r="298" spans="1:14" ht="15.75" customHeight="1">
      <c r="A298" s="186"/>
      <c r="B298" s="186"/>
      <c r="C298" s="186"/>
      <c r="D298" s="186"/>
      <c r="E298" s="186"/>
      <c r="F298" s="186"/>
      <c r="G298" s="186"/>
      <c r="H298" s="186"/>
      <c r="I298" s="186"/>
      <c r="J298" s="186"/>
      <c r="K298" s="186"/>
      <c r="L298" s="186"/>
      <c r="M298" s="186"/>
      <c r="N298" s="186"/>
    </row>
    <row r="299" spans="1:14" ht="15.75" customHeight="1">
      <c r="A299" s="186"/>
      <c r="B299" s="186"/>
      <c r="C299" s="186"/>
      <c r="D299" s="186"/>
      <c r="E299" s="186"/>
      <c r="F299" s="186"/>
      <c r="G299" s="186"/>
      <c r="H299" s="186"/>
      <c r="I299" s="186"/>
      <c r="J299" s="186"/>
      <c r="K299" s="186"/>
      <c r="L299" s="186"/>
      <c r="M299" s="186"/>
      <c r="N299" s="186"/>
    </row>
    <row r="300" spans="1:14" ht="15.75" customHeight="1">
      <c r="A300" s="186"/>
      <c r="B300" s="186"/>
      <c r="C300" s="186"/>
      <c r="D300" s="186"/>
      <c r="E300" s="186"/>
      <c r="F300" s="186"/>
      <c r="G300" s="186"/>
      <c r="H300" s="186"/>
      <c r="I300" s="186"/>
      <c r="J300" s="186"/>
      <c r="K300" s="186"/>
      <c r="L300" s="186"/>
      <c r="M300" s="186"/>
      <c r="N300" s="186"/>
    </row>
    <row r="301" spans="1:14" ht="15.75" customHeight="1">
      <c r="A301" s="186"/>
      <c r="B301" s="186"/>
      <c r="C301" s="186"/>
      <c r="D301" s="186"/>
      <c r="E301" s="186"/>
      <c r="F301" s="186"/>
      <c r="G301" s="186"/>
      <c r="H301" s="186"/>
      <c r="I301" s="186"/>
      <c r="J301" s="186"/>
      <c r="K301" s="186"/>
      <c r="L301" s="186"/>
      <c r="M301" s="186"/>
      <c r="N301" s="186"/>
    </row>
    <row r="302" spans="1:14" ht="15.75" customHeight="1">
      <c r="A302" s="186"/>
      <c r="B302" s="186"/>
      <c r="C302" s="186"/>
      <c r="D302" s="186"/>
      <c r="E302" s="186"/>
      <c r="F302" s="186"/>
      <c r="G302" s="186"/>
      <c r="H302" s="186"/>
      <c r="I302" s="186"/>
      <c r="J302" s="186"/>
      <c r="K302" s="186"/>
      <c r="L302" s="186"/>
      <c r="M302" s="186"/>
      <c r="N302" s="186"/>
    </row>
    <row r="303" spans="1:14" ht="15.75" customHeight="1">
      <c r="A303" s="186"/>
      <c r="B303" s="186"/>
      <c r="C303" s="186"/>
      <c r="D303" s="186"/>
      <c r="E303" s="186"/>
      <c r="F303" s="186"/>
      <c r="G303" s="186"/>
      <c r="H303" s="186"/>
      <c r="I303" s="186"/>
      <c r="J303" s="186"/>
      <c r="K303" s="186"/>
      <c r="L303" s="186"/>
      <c r="M303" s="186"/>
      <c r="N303" s="186"/>
    </row>
    <row r="304" spans="1:14" ht="15.75" customHeight="1">
      <c r="A304" s="186"/>
      <c r="B304" s="186"/>
      <c r="C304" s="186"/>
      <c r="D304" s="186"/>
      <c r="E304" s="186"/>
      <c r="F304" s="186"/>
      <c r="G304" s="186"/>
      <c r="H304" s="186"/>
      <c r="I304" s="186"/>
      <c r="J304" s="186"/>
      <c r="K304" s="186"/>
      <c r="L304" s="186"/>
      <c r="M304" s="186"/>
      <c r="N304" s="186"/>
    </row>
    <row r="305" spans="1:14" ht="15.75" customHeight="1">
      <c r="A305" s="186"/>
      <c r="B305" s="186"/>
      <c r="C305" s="186"/>
      <c r="D305" s="186"/>
      <c r="E305" s="186"/>
      <c r="F305" s="186"/>
      <c r="G305" s="186"/>
      <c r="H305" s="186"/>
      <c r="I305" s="186"/>
      <c r="J305" s="186"/>
      <c r="K305" s="186"/>
      <c r="L305" s="186"/>
      <c r="M305" s="186"/>
      <c r="N305" s="186"/>
    </row>
    <row r="306" spans="1:14" ht="15.75" customHeight="1">
      <c r="A306" s="186"/>
      <c r="B306" s="186"/>
      <c r="C306" s="186"/>
      <c r="D306" s="186"/>
      <c r="E306" s="186"/>
      <c r="F306" s="186"/>
      <c r="G306" s="186"/>
      <c r="H306" s="186"/>
      <c r="I306" s="186"/>
      <c r="J306" s="186"/>
      <c r="K306" s="186"/>
      <c r="L306" s="186"/>
      <c r="M306" s="186"/>
      <c r="N306" s="186"/>
    </row>
    <row r="307" spans="1:14" ht="15.75" customHeight="1">
      <c r="A307" s="186"/>
      <c r="B307" s="186"/>
      <c r="C307" s="186"/>
      <c r="D307" s="186"/>
      <c r="E307" s="186"/>
      <c r="F307" s="186"/>
      <c r="G307" s="186"/>
      <c r="H307" s="186"/>
      <c r="I307" s="186"/>
      <c r="J307" s="186"/>
      <c r="K307" s="186"/>
      <c r="L307" s="186"/>
      <c r="M307" s="186"/>
      <c r="N307" s="186"/>
    </row>
    <row r="308" spans="1:14" ht="15.75" customHeight="1">
      <c r="A308" s="186"/>
      <c r="B308" s="186"/>
      <c r="C308" s="186"/>
      <c r="D308" s="186"/>
      <c r="E308" s="186"/>
      <c r="F308" s="186"/>
      <c r="G308" s="186"/>
      <c r="H308" s="186"/>
      <c r="I308" s="186"/>
      <c r="J308" s="186"/>
      <c r="K308" s="186"/>
      <c r="L308" s="186"/>
      <c r="M308" s="186"/>
      <c r="N308" s="186"/>
    </row>
    <row r="309" spans="1:14" ht="15.75" customHeight="1">
      <c r="A309" s="186"/>
      <c r="B309" s="186"/>
      <c r="C309" s="186"/>
      <c r="D309" s="186"/>
      <c r="E309" s="186"/>
      <c r="F309" s="186"/>
      <c r="G309" s="186"/>
      <c r="H309" s="186"/>
      <c r="I309" s="186"/>
      <c r="J309" s="186"/>
      <c r="K309" s="186"/>
      <c r="L309" s="186"/>
      <c r="M309" s="186"/>
      <c r="N309" s="186"/>
    </row>
    <row r="310" spans="1:14" ht="15.75" customHeight="1">
      <c r="A310" s="186"/>
      <c r="B310" s="186"/>
      <c r="C310" s="186"/>
      <c r="D310" s="186"/>
      <c r="E310" s="186"/>
      <c r="F310" s="186"/>
      <c r="G310" s="186"/>
      <c r="H310" s="186"/>
      <c r="I310" s="186"/>
      <c r="J310" s="186"/>
      <c r="K310" s="186"/>
      <c r="L310" s="186"/>
      <c r="M310" s="186"/>
      <c r="N310" s="186"/>
    </row>
    <row r="311" spans="1:14" ht="15.75" customHeight="1">
      <c r="A311" s="186"/>
      <c r="B311" s="186"/>
      <c r="C311" s="186"/>
      <c r="D311" s="186"/>
      <c r="E311" s="186"/>
      <c r="F311" s="186"/>
      <c r="G311" s="186"/>
      <c r="H311" s="186"/>
      <c r="I311" s="186"/>
      <c r="J311" s="186"/>
      <c r="K311" s="186"/>
      <c r="L311" s="186"/>
      <c r="M311" s="186"/>
      <c r="N311" s="186"/>
    </row>
    <row r="312" spans="1:14" ht="15.75" customHeight="1">
      <c r="A312" s="186"/>
      <c r="B312" s="186"/>
      <c r="C312" s="186"/>
      <c r="D312" s="186"/>
      <c r="E312" s="186"/>
      <c r="F312" s="186"/>
      <c r="G312" s="186"/>
      <c r="H312" s="186"/>
      <c r="I312" s="186"/>
      <c r="J312" s="186"/>
      <c r="K312" s="186"/>
      <c r="L312" s="186"/>
      <c r="M312" s="186"/>
      <c r="N312" s="186"/>
    </row>
    <row r="313" spans="1:14" ht="15.75" customHeight="1">
      <c r="A313" s="186"/>
      <c r="B313" s="186"/>
      <c r="C313" s="186"/>
      <c r="D313" s="186"/>
      <c r="E313" s="186"/>
      <c r="F313" s="186"/>
      <c r="G313" s="186"/>
      <c r="H313" s="186"/>
      <c r="I313" s="186"/>
      <c r="J313" s="186"/>
      <c r="K313" s="186"/>
      <c r="L313" s="186"/>
      <c r="M313" s="186"/>
      <c r="N313" s="186"/>
    </row>
    <row r="314" spans="1:14" ht="15.75" customHeight="1">
      <c r="A314" s="186"/>
      <c r="B314" s="186"/>
      <c r="C314" s="186"/>
      <c r="D314" s="186"/>
      <c r="E314" s="186"/>
      <c r="F314" s="186"/>
      <c r="G314" s="186"/>
      <c r="H314" s="186"/>
      <c r="I314" s="186"/>
      <c r="J314" s="186"/>
      <c r="K314" s="186"/>
      <c r="L314" s="186"/>
      <c r="M314" s="186"/>
      <c r="N314" s="186"/>
    </row>
    <row r="315" spans="1:14" ht="15.75" customHeight="1">
      <c r="A315" s="186"/>
      <c r="B315" s="186"/>
      <c r="C315" s="186"/>
      <c r="D315" s="186"/>
      <c r="E315" s="186"/>
      <c r="F315" s="186"/>
      <c r="G315" s="186"/>
      <c r="H315" s="186"/>
      <c r="I315" s="186"/>
      <c r="J315" s="186"/>
      <c r="K315" s="186"/>
      <c r="L315" s="186"/>
      <c r="M315" s="186"/>
      <c r="N315" s="186"/>
    </row>
    <row r="316" spans="1:14" ht="15.75" customHeight="1">
      <c r="A316" s="186"/>
      <c r="B316" s="186"/>
      <c r="C316" s="186"/>
      <c r="D316" s="186"/>
      <c r="E316" s="186"/>
      <c r="F316" s="186"/>
      <c r="G316" s="186"/>
      <c r="H316" s="186"/>
      <c r="I316" s="186"/>
      <c r="J316" s="186"/>
      <c r="K316" s="186"/>
      <c r="L316" s="186"/>
      <c r="M316" s="186"/>
      <c r="N316" s="186"/>
    </row>
    <row r="317" spans="1:14" ht="15.75" customHeight="1">
      <c r="A317" s="186"/>
      <c r="B317" s="186"/>
      <c r="C317" s="186"/>
      <c r="D317" s="186"/>
      <c r="E317" s="186"/>
      <c r="F317" s="186"/>
      <c r="G317" s="186"/>
      <c r="H317" s="186"/>
      <c r="I317" s="186"/>
      <c r="J317" s="186"/>
      <c r="K317" s="186"/>
      <c r="L317" s="186"/>
      <c r="M317" s="186"/>
      <c r="N317" s="186"/>
    </row>
    <row r="318" spans="1:14" ht="15.75" customHeight="1">
      <c r="A318" s="186"/>
      <c r="B318" s="186"/>
      <c r="C318" s="186"/>
      <c r="D318" s="186"/>
      <c r="E318" s="186"/>
      <c r="F318" s="186"/>
      <c r="G318" s="186"/>
      <c r="H318" s="186"/>
      <c r="I318" s="186"/>
      <c r="J318" s="186"/>
      <c r="K318" s="186"/>
      <c r="L318" s="186"/>
      <c r="M318" s="186"/>
      <c r="N318" s="186"/>
    </row>
    <row r="319" spans="1:14" ht="15.75" customHeight="1">
      <c r="A319" s="186"/>
      <c r="B319" s="186"/>
      <c r="C319" s="186"/>
      <c r="D319" s="186"/>
      <c r="E319" s="186"/>
      <c r="F319" s="186"/>
      <c r="G319" s="186"/>
      <c r="H319" s="186"/>
      <c r="I319" s="186"/>
      <c r="J319" s="186"/>
      <c r="K319" s="186"/>
      <c r="L319" s="186"/>
      <c r="M319" s="186"/>
      <c r="N319" s="186"/>
    </row>
    <row r="320" spans="1:14" ht="15.75" customHeight="1">
      <c r="A320" s="186"/>
      <c r="B320" s="186"/>
      <c r="C320" s="186"/>
      <c r="D320" s="186"/>
      <c r="E320" s="186"/>
      <c r="F320" s="186"/>
      <c r="G320" s="186"/>
      <c r="H320" s="186"/>
      <c r="I320" s="186"/>
      <c r="J320" s="186"/>
      <c r="K320" s="186"/>
      <c r="L320" s="186"/>
      <c r="M320" s="186"/>
      <c r="N320" s="186"/>
    </row>
    <row r="321" spans="1:14" ht="15.75" customHeight="1">
      <c r="A321" s="186"/>
      <c r="B321" s="186"/>
      <c r="C321" s="186"/>
      <c r="D321" s="186"/>
      <c r="E321" s="186"/>
      <c r="F321" s="186"/>
      <c r="G321" s="186"/>
      <c r="H321" s="186"/>
      <c r="I321" s="186"/>
      <c r="J321" s="186"/>
      <c r="K321" s="186"/>
      <c r="L321" s="186"/>
      <c r="M321" s="186"/>
      <c r="N321" s="186"/>
    </row>
    <row r="322" spans="1:14" ht="15.75" customHeight="1">
      <c r="A322" s="186"/>
      <c r="B322" s="186"/>
      <c r="C322" s="186"/>
      <c r="D322" s="186"/>
      <c r="E322" s="186"/>
      <c r="F322" s="186"/>
      <c r="G322" s="186"/>
      <c r="H322" s="186"/>
      <c r="I322" s="186"/>
      <c r="J322" s="186"/>
      <c r="K322" s="186"/>
      <c r="L322" s="186"/>
      <c r="M322" s="186"/>
      <c r="N322" s="186"/>
    </row>
    <row r="323" spans="1:14" ht="15.75" customHeight="1">
      <c r="A323" s="186"/>
      <c r="B323" s="186"/>
      <c r="C323" s="186"/>
      <c r="D323" s="186"/>
      <c r="E323" s="186"/>
      <c r="F323" s="186"/>
      <c r="G323" s="186"/>
      <c r="H323" s="186"/>
      <c r="I323" s="186"/>
      <c r="J323" s="186"/>
      <c r="K323" s="186"/>
      <c r="L323" s="186"/>
      <c r="M323" s="186"/>
      <c r="N323" s="186"/>
    </row>
    <row r="324" spans="1:14" ht="15.75" customHeight="1">
      <c r="A324" s="186"/>
      <c r="B324" s="186"/>
      <c r="C324" s="186"/>
      <c r="D324" s="186"/>
      <c r="E324" s="186"/>
      <c r="F324" s="186"/>
      <c r="G324" s="186"/>
      <c r="H324" s="186"/>
      <c r="I324" s="186"/>
      <c r="J324" s="186"/>
      <c r="K324" s="186"/>
      <c r="L324" s="186"/>
      <c r="M324" s="186"/>
      <c r="N324" s="186"/>
    </row>
    <row r="325" spans="1:14" ht="15.75" customHeight="1">
      <c r="A325" s="186"/>
      <c r="B325" s="186"/>
      <c r="C325" s="186"/>
      <c r="D325" s="186"/>
      <c r="E325" s="186"/>
      <c r="F325" s="186"/>
      <c r="G325" s="186"/>
      <c r="H325" s="186"/>
      <c r="I325" s="186"/>
      <c r="J325" s="186"/>
      <c r="K325" s="186"/>
      <c r="L325" s="186"/>
      <c r="M325" s="186"/>
      <c r="N325" s="186"/>
    </row>
    <row r="326" spans="1:14" ht="15.75" customHeight="1">
      <c r="A326" s="186"/>
      <c r="B326" s="186"/>
      <c r="C326" s="186"/>
      <c r="D326" s="186"/>
      <c r="E326" s="186"/>
      <c r="F326" s="186"/>
      <c r="G326" s="186"/>
      <c r="H326" s="186"/>
      <c r="I326" s="186"/>
      <c r="J326" s="186"/>
      <c r="K326" s="186"/>
      <c r="L326" s="186"/>
      <c r="M326" s="186"/>
      <c r="N326" s="186"/>
    </row>
    <row r="327" spans="1:14" ht="15.75" customHeight="1">
      <c r="A327" s="186"/>
      <c r="B327" s="186"/>
      <c r="C327" s="186"/>
      <c r="D327" s="186"/>
      <c r="E327" s="186"/>
      <c r="F327" s="186"/>
      <c r="G327" s="186"/>
      <c r="H327" s="186"/>
      <c r="I327" s="186"/>
      <c r="J327" s="186"/>
      <c r="K327" s="186"/>
      <c r="L327" s="186"/>
      <c r="M327" s="186"/>
      <c r="N327" s="186"/>
    </row>
    <row r="328" spans="1:14" ht="15.75" customHeight="1">
      <c r="A328" s="186"/>
      <c r="B328" s="186"/>
      <c r="C328" s="186"/>
      <c r="D328" s="186"/>
      <c r="E328" s="186"/>
      <c r="F328" s="186"/>
      <c r="G328" s="186"/>
      <c r="H328" s="186"/>
      <c r="I328" s="186"/>
      <c r="J328" s="186"/>
      <c r="K328" s="186"/>
      <c r="L328" s="186"/>
      <c r="M328" s="186"/>
      <c r="N328" s="186"/>
    </row>
    <row r="329" spans="1:14" ht="15.75" customHeight="1">
      <c r="A329" s="186"/>
      <c r="B329" s="186"/>
      <c r="C329" s="186"/>
      <c r="D329" s="186"/>
      <c r="E329" s="186"/>
      <c r="F329" s="186"/>
      <c r="G329" s="186"/>
      <c r="H329" s="186"/>
      <c r="I329" s="186"/>
      <c r="J329" s="186"/>
      <c r="K329" s="186"/>
      <c r="L329" s="186"/>
      <c r="M329" s="186"/>
      <c r="N329" s="186"/>
    </row>
    <row r="330" spans="1:14" ht="15.75" customHeight="1">
      <c r="A330" s="186"/>
      <c r="B330" s="186"/>
      <c r="C330" s="186"/>
      <c r="D330" s="186"/>
      <c r="E330" s="186"/>
      <c r="F330" s="186"/>
      <c r="G330" s="186"/>
      <c r="H330" s="186"/>
      <c r="I330" s="186"/>
      <c r="J330" s="186"/>
      <c r="K330" s="186"/>
      <c r="L330" s="186"/>
      <c r="M330" s="186"/>
      <c r="N330" s="186"/>
    </row>
    <row r="331" spans="1:14" ht="15.75" customHeight="1">
      <c r="A331" s="186"/>
      <c r="B331" s="186"/>
      <c r="C331" s="186"/>
      <c r="D331" s="186"/>
      <c r="E331" s="186"/>
      <c r="F331" s="186"/>
      <c r="G331" s="186"/>
      <c r="H331" s="186"/>
      <c r="I331" s="186"/>
      <c r="J331" s="186"/>
      <c r="K331" s="186"/>
      <c r="L331" s="186"/>
      <c r="M331" s="186"/>
      <c r="N331" s="186"/>
    </row>
    <row r="332" spans="1:14" ht="15.75" customHeight="1">
      <c r="A332" s="186"/>
      <c r="B332" s="186"/>
      <c r="C332" s="186"/>
      <c r="D332" s="186"/>
      <c r="E332" s="186"/>
      <c r="F332" s="186"/>
      <c r="G332" s="186"/>
      <c r="H332" s="186"/>
      <c r="I332" s="186"/>
      <c r="J332" s="186"/>
      <c r="K332" s="186"/>
      <c r="L332" s="186"/>
      <c r="M332" s="186"/>
      <c r="N332" s="186"/>
    </row>
    <row r="333" spans="1:14" ht="15.75" customHeight="1">
      <c r="A333" s="186"/>
      <c r="B333" s="186"/>
      <c r="C333" s="186"/>
      <c r="D333" s="186"/>
      <c r="E333" s="186"/>
      <c r="F333" s="186"/>
      <c r="G333" s="186"/>
      <c r="H333" s="186"/>
      <c r="I333" s="186"/>
      <c r="J333" s="186"/>
      <c r="K333" s="186"/>
      <c r="L333" s="186"/>
      <c r="M333" s="186"/>
      <c r="N333" s="186"/>
    </row>
    <row r="334" spans="1:14" ht="15.75" customHeight="1">
      <c r="A334" s="186"/>
      <c r="B334" s="186"/>
      <c r="C334" s="186"/>
      <c r="D334" s="186"/>
      <c r="E334" s="186"/>
      <c r="F334" s="186"/>
      <c r="G334" s="186"/>
      <c r="H334" s="186"/>
      <c r="I334" s="186"/>
      <c r="J334" s="186"/>
      <c r="K334" s="186"/>
      <c r="L334" s="186"/>
      <c r="M334" s="186"/>
      <c r="N334" s="186"/>
    </row>
    <row r="335" spans="1:14" ht="15.75" customHeight="1">
      <c r="A335" s="186"/>
      <c r="B335" s="186"/>
      <c r="C335" s="186"/>
      <c r="D335" s="186"/>
      <c r="E335" s="186"/>
      <c r="F335" s="186"/>
      <c r="G335" s="186"/>
      <c r="H335" s="186"/>
      <c r="I335" s="186"/>
      <c r="J335" s="186"/>
      <c r="K335" s="186"/>
      <c r="L335" s="186"/>
      <c r="M335" s="186"/>
      <c r="N335" s="186"/>
    </row>
    <row r="336" spans="1:14" ht="15.75" customHeight="1">
      <c r="A336" s="186"/>
      <c r="B336" s="186"/>
      <c r="C336" s="186"/>
      <c r="D336" s="186"/>
      <c r="E336" s="186"/>
      <c r="F336" s="186"/>
      <c r="G336" s="186"/>
      <c r="H336" s="186"/>
      <c r="I336" s="186"/>
      <c r="J336" s="186"/>
      <c r="K336" s="186"/>
      <c r="L336" s="186"/>
      <c r="M336" s="186"/>
      <c r="N336" s="186"/>
    </row>
    <row r="337" spans="1:14" ht="15.75" customHeight="1">
      <c r="A337" s="186"/>
      <c r="B337" s="186"/>
      <c r="C337" s="186"/>
      <c r="D337" s="186"/>
      <c r="E337" s="186"/>
      <c r="F337" s="186"/>
      <c r="G337" s="186"/>
      <c r="H337" s="186"/>
      <c r="I337" s="186"/>
      <c r="J337" s="186"/>
      <c r="K337" s="186"/>
      <c r="L337" s="186"/>
      <c r="M337" s="186"/>
      <c r="N337" s="186"/>
    </row>
    <row r="338" spans="1:14" ht="15.75" customHeight="1">
      <c r="A338" s="186"/>
      <c r="B338" s="186"/>
      <c r="C338" s="186"/>
      <c r="D338" s="186"/>
      <c r="E338" s="186"/>
      <c r="F338" s="186"/>
      <c r="G338" s="186"/>
      <c r="H338" s="186"/>
      <c r="I338" s="186"/>
      <c r="J338" s="186"/>
      <c r="K338" s="186"/>
      <c r="L338" s="186"/>
      <c r="M338" s="186"/>
      <c r="N338" s="186"/>
    </row>
    <row r="339" spans="1:14" ht="15.75" customHeight="1">
      <c r="A339" s="186"/>
      <c r="B339" s="186"/>
      <c r="C339" s="186"/>
      <c r="D339" s="186"/>
      <c r="E339" s="186"/>
      <c r="F339" s="186"/>
      <c r="G339" s="186"/>
      <c r="H339" s="186"/>
      <c r="I339" s="186"/>
      <c r="J339" s="186"/>
      <c r="K339" s="186"/>
      <c r="L339" s="186"/>
      <c r="M339" s="186"/>
      <c r="N339" s="186"/>
    </row>
    <row r="340" spans="1:14" ht="15.75" customHeight="1">
      <c r="A340" s="186"/>
      <c r="B340" s="186"/>
      <c r="C340" s="186"/>
      <c r="D340" s="186"/>
      <c r="E340" s="186"/>
      <c r="F340" s="186"/>
      <c r="G340" s="186"/>
      <c r="H340" s="186"/>
      <c r="I340" s="186"/>
      <c r="J340" s="186"/>
      <c r="K340" s="186"/>
      <c r="L340" s="186"/>
      <c r="M340" s="186"/>
      <c r="N340" s="186"/>
    </row>
    <row r="341" spans="1:14" ht="15.75" customHeight="1">
      <c r="A341" s="186"/>
      <c r="B341" s="186"/>
      <c r="C341" s="186"/>
      <c r="D341" s="186"/>
      <c r="E341" s="186"/>
      <c r="F341" s="186"/>
      <c r="G341" s="186"/>
      <c r="H341" s="186"/>
      <c r="I341" s="186"/>
      <c r="J341" s="186"/>
      <c r="K341" s="186"/>
      <c r="L341" s="186"/>
      <c r="M341" s="186"/>
      <c r="N341" s="186"/>
    </row>
    <row r="342" spans="1:14" ht="15.75" customHeight="1">
      <c r="A342" s="186"/>
      <c r="B342" s="186"/>
      <c r="C342" s="186"/>
      <c r="D342" s="186"/>
      <c r="E342" s="186"/>
      <c r="F342" s="186"/>
      <c r="G342" s="186"/>
      <c r="H342" s="186"/>
      <c r="I342" s="186"/>
      <c r="J342" s="186"/>
      <c r="K342" s="186"/>
      <c r="L342" s="186"/>
      <c r="M342" s="186"/>
      <c r="N342" s="186"/>
    </row>
    <row r="343" spans="1:14" ht="15.75" customHeight="1">
      <c r="A343" s="186"/>
      <c r="B343" s="186"/>
      <c r="C343" s="186"/>
      <c r="D343" s="186"/>
      <c r="E343" s="186"/>
      <c r="F343" s="186"/>
      <c r="G343" s="186"/>
      <c r="H343" s="186"/>
      <c r="I343" s="186"/>
      <c r="J343" s="186"/>
      <c r="K343" s="186"/>
      <c r="L343" s="186"/>
      <c r="M343" s="186"/>
      <c r="N343" s="186"/>
    </row>
    <row r="344" spans="1:14" ht="15.75" customHeight="1">
      <c r="A344" s="186"/>
      <c r="B344" s="186"/>
      <c r="C344" s="186"/>
      <c r="D344" s="186"/>
      <c r="E344" s="186"/>
      <c r="F344" s="186"/>
      <c r="G344" s="186"/>
      <c r="H344" s="186"/>
      <c r="I344" s="186"/>
      <c r="J344" s="186"/>
      <c r="K344" s="186"/>
      <c r="L344" s="186"/>
      <c r="M344" s="186"/>
      <c r="N344" s="186"/>
    </row>
    <row r="345" spans="1:14" ht="15.75" customHeight="1">
      <c r="A345" s="186"/>
      <c r="B345" s="186"/>
      <c r="C345" s="186"/>
      <c r="D345" s="186"/>
      <c r="E345" s="186"/>
      <c r="F345" s="186"/>
      <c r="G345" s="186"/>
      <c r="H345" s="186"/>
      <c r="I345" s="186"/>
      <c r="J345" s="186"/>
      <c r="K345" s="186"/>
      <c r="L345" s="186"/>
      <c r="M345" s="186"/>
      <c r="N345" s="186"/>
    </row>
    <row r="346" spans="1:14" ht="15.75" customHeight="1">
      <c r="A346" s="186"/>
      <c r="B346" s="186"/>
      <c r="C346" s="186"/>
      <c r="D346" s="186"/>
      <c r="E346" s="186"/>
      <c r="F346" s="186"/>
      <c r="G346" s="186"/>
      <c r="H346" s="186"/>
      <c r="I346" s="186"/>
      <c r="J346" s="186"/>
      <c r="K346" s="186"/>
      <c r="L346" s="186"/>
      <c r="M346" s="186"/>
      <c r="N346" s="186"/>
    </row>
    <row r="347" spans="1:14" ht="15.75" customHeight="1">
      <c r="A347" s="186"/>
      <c r="B347" s="186"/>
      <c r="C347" s="186"/>
      <c r="D347" s="186"/>
      <c r="E347" s="186"/>
      <c r="F347" s="186"/>
      <c r="G347" s="186"/>
      <c r="H347" s="186"/>
      <c r="I347" s="186"/>
      <c r="J347" s="186"/>
      <c r="K347" s="186"/>
      <c r="L347" s="186"/>
      <c r="M347" s="186"/>
      <c r="N347" s="186"/>
    </row>
    <row r="348" spans="1:14" ht="15.75" customHeight="1">
      <c r="A348" s="186"/>
      <c r="B348" s="186"/>
      <c r="C348" s="186"/>
      <c r="D348" s="186"/>
      <c r="E348" s="186"/>
      <c r="F348" s="186"/>
      <c r="G348" s="186"/>
      <c r="H348" s="186"/>
      <c r="I348" s="186"/>
      <c r="J348" s="186"/>
      <c r="K348" s="186"/>
      <c r="L348" s="186"/>
      <c r="M348" s="186"/>
      <c r="N348" s="186"/>
    </row>
    <row r="349" spans="1:14" ht="15.75" customHeight="1">
      <c r="A349" s="186"/>
      <c r="B349" s="186"/>
      <c r="C349" s="186"/>
      <c r="D349" s="186"/>
      <c r="E349" s="186"/>
      <c r="F349" s="186"/>
      <c r="G349" s="186"/>
      <c r="H349" s="186"/>
      <c r="I349" s="186"/>
      <c r="J349" s="186"/>
      <c r="K349" s="186"/>
      <c r="L349" s="186"/>
      <c r="M349" s="186"/>
      <c r="N349" s="186"/>
    </row>
    <row r="350" spans="1:14" ht="15.75" customHeight="1">
      <c r="A350" s="186"/>
      <c r="B350" s="186"/>
      <c r="C350" s="186"/>
      <c r="D350" s="186"/>
      <c r="E350" s="186"/>
      <c r="F350" s="186"/>
      <c r="G350" s="186"/>
      <c r="H350" s="186"/>
      <c r="I350" s="186"/>
      <c r="J350" s="186"/>
      <c r="K350" s="186"/>
      <c r="L350" s="186"/>
      <c r="M350" s="186"/>
      <c r="N350" s="186"/>
    </row>
    <row r="351" spans="1:14" ht="15.75" customHeight="1">
      <c r="A351" s="186"/>
      <c r="B351" s="186"/>
      <c r="C351" s="186"/>
      <c r="D351" s="186"/>
      <c r="E351" s="186"/>
      <c r="F351" s="186"/>
      <c r="G351" s="186"/>
      <c r="H351" s="186"/>
      <c r="I351" s="186"/>
      <c r="J351" s="186"/>
      <c r="K351" s="186"/>
      <c r="L351" s="186"/>
      <c r="M351" s="186"/>
      <c r="N351" s="186"/>
    </row>
    <row r="352" spans="1:14" ht="15.75" customHeight="1">
      <c r="A352" s="186"/>
      <c r="B352" s="186"/>
      <c r="C352" s="186"/>
      <c r="D352" s="186"/>
      <c r="E352" s="186"/>
      <c r="F352" s="186"/>
      <c r="G352" s="186"/>
      <c r="H352" s="186"/>
      <c r="I352" s="186"/>
      <c r="J352" s="186"/>
      <c r="K352" s="186"/>
      <c r="L352" s="186"/>
      <c r="M352" s="186"/>
      <c r="N352" s="186"/>
    </row>
    <row r="353" spans="1:14" ht="15.75" customHeight="1">
      <c r="A353" s="186"/>
      <c r="B353" s="186"/>
      <c r="C353" s="186"/>
      <c r="D353" s="186"/>
      <c r="E353" s="186"/>
      <c r="F353" s="186"/>
      <c r="G353" s="186"/>
      <c r="H353" s="186"/>
      <c r="I353" s="186"/>
      <c r="J353" s="186"/>
      <c r="K353" s="186"/>
      <c r="L353" s="186"/>
      <c r="M353" s="186"/>
      <c r="N353" s="186"/>
    </row>
    <row r="354" spans="1:14" ht="15.75" customHeight="1">
      <c r="A354" s="186"/>
      <c r="B354" s="186"/>
      <c r="C354" s="186"/>
      <c r="D354" s="186"/>
      <c r="E354" s="186"/>
      <c r="F354" s="186"/>
      <c r="G354" s="186"/>
      <c r="H354" s="186"/>
      <c r="I354" s="186"/>
      <c r="J354" s="186"/>
      <c r="K354" s="186"/>
      <c r="L354" s="186"/>
      <c r="M354" s="186"/>
      <c r="N354" s="186"/>
    </row>
    <row r="355" spans="1:14" ht="15.75" customHeight="1">
      <c r="A355" s="186"/>
      <c r="B355" s="186"/>
      <c r="C355" s="186"/>
      <c r="D355" s="186"/>
      <c r="E355" s="186"/>
      <c r="F355" s="186"/>
      <c r="G355" s="186"/>
      <c r="H355" s="186"/>
      <c r="I355" s="186"/>
      <c r="J355" s="186"/>
      <c r="K355" s="186"/>
      <c r="L355" s="186"/>
      <c r="M355" s="186"/>
      <c r="N355" s="186"/>
    </row>
    <row r="356" spans="1:14" ht="15.75" customHeight="1">
      <c r="A356" s="186"/>
      <c r="B356" s="186"/>
      <c r="C356" s="186"/>
      <c r="D356" s="186"/>
      <c r="E356" s="186"/>
      <c r="F356" s="186"/>
      <c r="G356" s="186"/>
      <c r="H356" s="186"/>
      <c r="I356" s="186"/>
      <c r="J356" s="186"/>
      <c r="K356" s="186"/>
      <c r="L356" s="186"/>
      <c r="M356" s="186"/>
      <c r="N356" s="186"/>
    </row>
    <row r="357" spans="1:14" ht="15.75" customHeight="1">
      <c r="A357" s="186"/>
      <c r="B357" s="186"/>
      <c r="C357" s="186"/>
      <c r="D357" s="186"/>
      <c r="E357" s="186"/>
      <c r="F357" s="186"/>
      <c r="G357" s="186"/>
      <c r="H357" s="186"/>
      <c r="I357" s="186"/>
      <c r="J357" s="186"/>
      <c r="K357" s="186"/>
      <c r="L357" s="186"/>
      <c r="M357" s="186"/>
      <c r="N357" s="186"/>
    </row>
    <row r="358" spans="1:14" ht="15.75" customHeight="1">
      <c r="A358" s="186"/>
      <c r="B358" s="186"/>
      <c r="C358" s="186"/>
      <c r="D358" s="186"/>
      <c r="E358" s="186"/>
      <c r="F358" s="186"/>
      <c r="G358" s="186"/>
      <c r="H358" s="186"/>
      <c r="I358" s="186"/>
      <c r="J358" s="186"/>
      <c r="K358" s="186"/>
      <c r="L358" s="186"/>
      <c r="M358" s="186"/>
      <c r="N358" s="186"/>
    </row>
    <row r="359" spans="1:14" ht="15.75" customHeight="1">
      <c r="A359" s="186"/>
      <c r="B359" s="186"/>
      <c r="C359" s="186"/>
      <c r="D359" s="186"/>
      <c r="E359" s="186"/>
      <c r="F359" s="186"/>
      <c r="G359" s="186"/>
      <c r="H359" s="186"/>
      <c r="I359" s="186"/>
      <c r="J359" s="186"/>
      <c r="K359" s="186"/>
      <c r="L359" s="186"/>
      <c r="M359" s="186"/>
      <c r="N359" s="186"/>
    </row>
    <row r="360" spans="1:14" ht="15.75" customHeight="1">
      <c r="A360" s="186"/>
      <c r="B360" s="186"/>
      <c r="C360" s="186"/>
      <c r="D360" s="186"/>
      <c r="E360" s="186"/>
      <c r="F360" s="186"/>
      <c r="G360" s="186"/>
      <c r="H360" s="186"/>
      <c r="I360" s="186"/>
      <c r="J360" s="186"/>
      <c r="K360" s="186"/>
      <c r="L360" s="186"/>
      <c r="M360" s="186"/>
      <c r="N360" s="186"/>
    </row>
    <row r="361" spans="1:14" ht="15.75" customHeight="1">
      <c r="A361" s="186"/>
      <c r="B361" s="186"/>
      <c r="C361" s="186"/>
      <c r="D361" s="186"/>
      <c r="E361" s="186"/>
      <c r="F361" s="186"/>
      <c r="G361" s="186"/>
      <c r="H361" s="186"/>
      <c r="I361" s="186"/>
      <c r="J361" s="186"/>
      <c r="K361" s="186"/>
      <c r="L361" s="186"/>
      <c r="M361" s="186"/>
      <c r="N361" s="186"/>
    </row>
    <row r="362" spans="1:14" ht="15.75" customHeight="1">
      <c r="A362" s="186"/>
      <c r="B362" s="186"/>
      <c r="C362" s="186"/>
      <c r="D362" s="186"/>
      <c r="E362" s="186"/>
      <c r="F362" s="186"/>
      <c r="G362" s="186"/>
      <c r="H362" s="186"/>
      <c r="I362" s="186"/>
      <c r="J362" s="186"/>
      <c r="K362" s="186"/>
      <c r="L362" s="186"/>
      <c r="M362" s="186"/>
      <c r="N362" s="186"/>
    </row>
    <row r="363" spans="1:14" ht="15.75" customHeight="1">
      <c r="A363" s="186"/>
      <c r="B363" s="186"/>
      <c r="C363" s="186"/>
      <c r="D363" s="186"/>
      <c r="E363" s="186"/>
      <c r="F363" s="186"/>
      <c r="G363" s="186"/>
      <c r="H363" s="186"/>
      <c r="I363" s="186"/>
      <c r="J363" s="186"/>
      <c r="K363" s="186"/>
      <c r="L363" s="186"/>
      <c r="M363" s="186"/>
      <c r="N363" s="186"/>
    </row>
    <row r="364" spans="1:14" ht="15.75" customHeight="1">
      <c r="A364" s="186"/>
      <c r="B364" s="186"/>
      <c r="C364" s="186"/>
      <c r="D364" s="186"/>
      <c r="E364" s="186"/>
      <c r="F364" s="186"/>
      <c r="G364" s="186"/>
      <c r="H364" s="186"/>
      <c r="I364" s="186"/>
      <c r="J364" s="186"/>
      <c r="K364" s="186"/>
      <c r="L364" s="186"/>
      <c r="M364" s="186"/>
      <c r="N364" s="186"/>
    </row>
    <row r="365" spans="1:14" ht="15.75" customHeight="1">
      <c r="A365" s="186"/>
      <c r="B365" s="186"/>
      <c r="C365" s="186"/>
      <c r="D365" s="186"/>
      <c r="E365" s="186"/>
      <c r="F365" s="186"/>
      <c r="G365" s="186"/>
      <c r="H365" s="186"/>
      <c r="I365" s="186"/>
      <c r="J365" s="186"/>
      <c r="K365" s="186"/>
      <c r="L365" s="186"/>
      <c r="M365" s="186"/>
      <c r="N365" s="186"/>
    </row>
    <row r="366" spans="1:14" ht="15.75" customHeight="1">
      <c r="A366" s="186"/>
      <c r="B366" s="186"/>
      <c r="C366" s="186"/>
      <c r="D366" s="186"/>
      <c r="E366" s="186"/>
      <c r="F366" s="186"/>
      <c r="G366" s="186"/>
      <c r="H366" s="186"/>
      <c r="I366" s="186"/>
      <c r="J366" s="186"/>
      <c r="K366" s="186"/>
      <c r="L366" s="186"/>
      <c r="M366" s="186"/>
      <c r="N366" s="186"/>
    </row>
    <row r="367" spans="1:14" ht="15.75" customHeight="1">
      <c r="A367" s="186"/>
      <c r="B367" s="186"/>
      <c r="C367" s="186"/>
      <c r="D367" s="186"/>
      <c r="E367" s="186"/>
      <c r="F367" s="186"/>
      <c r="G367" s="186"/>
      <c r="H367" s="186"/>
      <c r="I367" s="186"/>
      <c r="J367" s="186"/>
      <c r="K367" s="186"/>
      <c r="L367" s="186"/>
      <c r="M367" s="186"/>
      <c r="N367" s="186"/>
    </row>
    <row r="368" spans="1:14" ht="15.75" customHeight="1">
      <c r="A368" s="186"/>
      <c r="B368" s="186"/>
      <c r="C368" s="186"/>
      <c r="D368" s="186"/>
      <c r="E368" s="186"/>
      <c r="F368" s="186"/>
      <c r="G368" s="186"/>
      <c r="H368" s="186"/>
      <c r="I368" s="186"/>
      <c r="J368" s="186"/>
      <c r="K368" s="186"/>
      <c r="L368" s="186"/>
      <c r="M368" s="186"/>
      <c r="N368" s="186"/>
    </row>
    <row r="369" spans="1:14" ht="15.75" customHeight="1">
      <c r="A369" s="186"/>
      <c r="B369" s="186"/>
      <c r="C369" s="186"/>
      <c r="D369" s="186"/>
      <c r="E369" s="186"/>
      <c r="F369" s="186"/>
      <c r="G369" s="186"/>
      <c r="H369" s="186"/>
      <c r="I369" s="186"/>
      <c r="J369" s="186"/>
      <c r="K369" s="186"/>
      <c r="L369" s="186"/>
      <c r="M369" s="186"/>
      <c r="N369" s="186"/>
    </row>
    <row r="370" spans="1:14" ht="15.75" customHeight="1">
      <c r="A370" s="186"/>
      <c r="B370" s="186"/>
      <c r="C370" s="186"/>
      <c r="D370" s="186"/>
      <c r="E370" s="186"/>
      <c r="F370" s="186"/>
      <c r="G370" s="186"/>
      <c r="H370" s="186"/>
      <c r="I370" s="186"/>
      <c r="J370" s="186"/>
      <c r="K370" s="186"/>
      <c r="L370" s="186"/>
      <c r="M370" s="186"/>
      <c r="N370" s="186"/>
    </row>
    <row r="371" spans="1:14" ht="15.75" customHeight="1">
      <c r="A371" s="186"/>
      <c r="B371" s="186"/>
      <c r="C371" s="186"/>
      <c r="D371" s="186"/>
      <c r="E371" s="186"/>
      <c r="F371" s="186"/>
      <c r="G371" s="186"/>
      <c r="H371" s="186"/>
      <c r="I371" s="186"/>
      <c r="J371" s="186"/>
      <c r="K371" s="186"/>
      <c r="L371" s="186"/>
      <c r="M371" s="186"/>
      <c r="N371" s="186"/>
    </row>
    <row r="372" spans="1:14" ht="15.75" customHeight="1">
      <c r="A372" s="186"/>
      <c r="B372" s="186"/>
      <c r="C372" s="186"/>
      <c r="D372" s="186"/>
      <c r="E372" s="186"/>
      <c r="F372" s="186"/>
      <c r="G372" s="186"/>
      <c r="H372" s="186"/>
      <c r="I372" s="186"/>
      <c r="J372" s="186"/>
      <c r="K372" s="186"/>
      <c r="L372" s="186"/>
      <c r="M372" s="186"/>
      <c r="N372" s="186"/>
    </row>
    <row r="373" spans="1:14" ht="15.75" customHeight="1">
      <c r="A373" s="186"/>
      <c r="B373" s="186"/>
      <c r="C373" s="186"/>
      <c r="D373" s="186"/>
      <c r="E373" s="186"/>
      <c r="F373" s="186"/>
      <c r="G373" s="186"/>
      <c r="H373" s="186"/>
      <c r="I373" s="186"/>
      <c r="J373" s="186"/>
      <c r="K373" s="186"/>
      <c r="L373" s="186"/>
      <c r="M373" s="186"/>
      <c r="N373" s="186"/>
    </row>
    <row r="374" spans="1:14" ht="15.75" customHeight="1">
      <c r="A374" s="186"/>
      <c r="B374" s="186"/>
      <c r="C374" s="186"/>
      <c r="D374" s="186"/>
      <c r="E374" s="186"/>
      <c r="F374" s="186"/>
      <c r="G374" s="186"/>
      <c r="H374" s="186"/>
      <c r="I374" s="186"/>
      <c r="J374" s="186"/>
      <c r="K374" s="186"/>
      <c r="L374" s="186"/>
      <c r="M374" s="186"/>
      <c r="N374" s="186"/>
    </row>
    <row r="375" spans="1:14" ht="15.75" customHeight="1">
      <c r="A375" s="186"/>
      <c r="B375" s="186"/>
      <c r="C375" s="186"/>
      <c r="D375" s="186"/>
      <c r="E375" s="186"/>
      <c r="F375" s="186"/>
      <c r="G375" s="186"/>
      <c r="H375" s="186"/>
      <c r="I375" s="186"/>
      <c r="J375" s="186"/>
      <c r="K375" s="186"/>
      <c r="L375" s="186"/>
      <c r="M375" s="186"/>
      <c r="N375" s="186"/>
    </row>
    <row r="376" spans="1:14" ht="15.75" customHeight="1">
      <c r="A376" s="186"/>
      <c r="B376" s="186"/>
      <c r="C376" s="186"/>
      <c r="D376" s="186"/>
      <c r="E376" s="186"/>
      <c r="F376" s="186"/>
      <c r="G376" s="186"/>
      <c r="H376" s="186"/>
      <c r="I376" s="186"/>
      <c r="J376" s="186"/>
      <c r="K376" s="186"/>
      <c r="L376" s="186"/>
      <c r="M376" s="186"/>
      <c r="N376" s="186"/>
    </row>
    <row r="377" spans="1:14" ht="15.75" customHeight="1">
      <c r="A377" s="186"/>
      <c r="B377" s="186"/>
      <c r="C377" s="186"/>
      <c r="D377" s="186"/>
      <c r="E377" s="186"/>
      <c r="F377" s="186"/>
      <c r="G377" s="186"/>
      <c r="H377" s="186"/>
      <c r="I377" s="186"/>
      <c r="J377" s="186"/>
      <c r="K377" s="186"/>
      <c r="L377" s="186"/>
      <c r="M377" s="186"/>
      <c r="N377" s="186"/>
    </row>
    <row r="378" spans="1:14" ht="15.75" customHeight="1">
      <c r="A378" s="186"/>
      <c r="B378" s="186"/>
      <c r="C378" s="186"/>
      <c r="D378" s="186"/>
      <c r="E378" s="186"/>
      <c r="F378" s="186"/>
      <c r="G378" s="186"/>
      <c r="H378" s="186"/>
      <c r="I378" s="186"/>
      <c r="J378" s="186"/>
      <c r="K378" s="186"/>
      <c r="L378" s="186"/>
      <c r="M378" s="186"/>
      <c r="N378" s="186"/>
    </row>
    <row r="379" spans="1:14" ht="15.75" customHeight="1">
      <c r="A379" s="186"/>
      <c r="B379" s="186"/>
      <c r="C379" s="186"/>
      <c r="D379" s="186"/>
      <c r="E379" s="186"/>
      <c r="F379" s="186"/>
      <c r="G379" s="186"/>
      <c r="H379" s="186"/>
      <c r="I379" s="186"/>
      <c r="J379" s="186"/>
      <c r="K379" s="186"/>
      <c r="L379" s="186"/>
      <c r="M379" s="186"/>
      <c r="N379" s="186"/>
    </row>
    <row r="380" spans="1:14" ht="15.75" customHeight="1">
      <c r="A380" s="186"/>
      <c r="B380" s="186"/>
      <c r="C380" s="186"/>
      <c r="D380" s="186"/>
      <c r="E380" s="186"/>
      <c r="F380" s="186"/>
      <c r="G380" s="186"/>
      <c r="H380" s="186"/>
      <c r="I380" s="186"/>
      <c r="J380" s="186"/>
      <c r="K380" s="186"/>
      <c r="L380" s="186"/>
      <c r="M380" s="186"/>
      <c r="N380" s="186"/>
    </row>
    <row r="381" spans="1:14" ht="15.75" customHeight="1">
      <c r="A381" s="186"/>
      <c r="B381" s="186"/>
      <c r="C381" s="186"/>
      <c r="D381" s="186"/>
      <c r="E381" s="186"/>
      <c r="F381" s="186"/>
      <c r="G381" s="186"/>
      <c r="H381" s="186"/>
      <c r="I381" s="186"/>
      <c r="J381" s="186"/>
      <c r="K381" s="186"/>
      <c r="L381" s="186"/>
      <c r="M381" s="186"/>
      <c r="N381" s="186"/>
    </row>
    <row r="382" spans="1:14" ht="15.75" customHeight="1">
      <c r="A382" s="186"/>
      <c r="B382" s="186"/>
      <c r="C382" s="186"/>
      <c r="D382" s="186"/>
      <c r="E382" s="186"/>
      <c r="F382" s="186"/>
      <c r="G382" s="186"/>
      <c r="H382" s="186"/>
      <c r="I382" s="186"/>
      <c r="J382" s="186"/>
      <c r="K382" s="186"/>
      <c r="L382" s="186"/>
      <c r="M382" s="186"/>
      <c r="N382" s="186"/>
    </row>
    <row r="383" spans="1:14" ht="15.75" customHeight="1">
      <c r="A383" s="186"/>
      <c r="B383" s="186"/>
      <c r="C383" s="186"/>
      <c r="D383" s="186"/>
      <c r="E383" s="186"/>
      <c r="F383" s="186"/>
      <c r="G383" s="186"/>
      <c r="H383" s="186"/>
      <c r="I383" s="186"/>
      <c r="J383" s="186"/>
      <c r="K383" s="186"/>
      <c r="L383" s="186"/>
      <c r="M383" s="186"/>
      <c r="N383" s="186"/>
    </row>
    <row r="384" spans="1:14" ht="15.75" customHeight="1">
      <c r="A384" s="186"/>
      <c r="B384" s="186"/>
      <c r="C384" s="186"/>
      <c r="D384" s="186"/>
      <c r="E384" s="186"/>
      <c r="F384" s="186"/>
      <c r="G384" s="186"/>
      <c r="H384" s="186"/>
      <c r="I384" s="186"/>
      <c r="J384" s="186"/>
      <c r="K384" s="186"/>
      <c r="L384" s="186"/>
      <c r="M384" s="186"/>
      <c r="N384" s="186"/>
    </row>
    <row r="385" spans="1:14" ht="15.75" customHeight="1">
      <c r="A385" s="186"/>
      <c r="B385" s="186"/>
      <c r="C385" s="186"/>
      <c r="D385" s="186"/>
      <c r="E385" s="186"/>
      <c r="F385" s="186"/>
      <c r="G385" s="186"/>
      <c r="H385" s="186"/>
      <c r="I385" s="186"/>
      <c r="J385" s="186"/>
      <c r="K385" s="186"/>
      <c r="L385" s="186"/>
      <c r="M385" s="186"/>
      <c r="N385" s="186"/>
    </row>
    <row r="386" spans="1:14" ht="15.75" customHeight="1">
      <c r="A386" s="186"/>
      <c r="B386" s="186"/>
      <c r="C386" s="186"/>
      <c r="D386" s="186"/>
      <c r="E386" s="186"/>
      <c r="F386" s="186"/>
      <c r="G386" s="186"/>
      <c r="H386" s="186"/>
      <c r="I386" s="186"/>
      <c r="J386" s="186"/>
      <c r="K386" s="186"/>
      <c r="L386" s="186"/>
      <c r="M386" s="186"/>
      <c r="N386" s="186"/>
    </row>
    <row r="387" spans="1:14" ht="15.75" customHeight="1">
      <c r="A387" s="186"/>
      <c r="B387" s="186"/>
      <c r="C387" s="186"/>
      <c r="D387" s="186"/>
      <c r="E387" s="186"/>
      <c r="F387" s="186"/>
      <c r="G387" s="186"/>
      <c r="H387" s="186"/>
      <c r="I387" s="186"/>
      <c r="J387" s="186"/>
      <c r="K387" s="186"/>
      <c r="L387" s="186"/>
      <c r="M387" s="186"/>
      <c r="N387" s="186"/>
    </row>
    <row r="388" spans="1:14" ht="15.75" customHeight="1">
      <c r="A388" s="186"/>
      <c r="B388" s="186"/>
      <c r="C388" s="186"/>
      <c r="D388" s="186"/>
      <c r="E388" s="186"/>
      <c r="F388" s="186"/>
      <c r="G388" s="186"/>
      <c r="H388" s="186"/>
      <c r="I388" s="186"/>
      <c r="J388" s="186"/>
      <c r="K388" s="186"/>
      <c r="L388" s="186"/>
      <c r="M388" s="186"/>
      <c r="N388" s="186"/>
    </row>
    <row r="389" spans="1:14" ht="15.75" customHeight="1">
      <c r="A389" s="186"/>
      <c r="B389" s="186"/>
      <c r="C389" s="186"/>
      <c r="D389" s="186"/>
      <c r="E389" s="186"/>
      <c r="F389" s="186"/>
      <c r="G389" s="186"/>
      <c r="H389" s="186"/>
      <c r="I389" s="186"/>
      <c r="J389" s="186"/>
      <c r="K389" s="186"/>
      <c r="L389" s="186"/>
      <c r="M389" s="186"/>
      <c r="N389" s="186"/>
    </row>
    <row r="390" spans="1:14" ht="15.75" customHeight="1">
      <c r="A390" s="186"/>
      <c r="B390" s="186"/>
      <c r="C390" s="186"/>
      <c r="D390" s="186"/>
      <c r="E390" s="186"/>
      <c r="F390" s="186"/>
      <c r="G390" s="186"/>
      <c r="H390" s="186"/>
      <c r="I390" s="186"/>
      <c r="J390" s="186"/>
      <c r="K390" s="186"/>
      <c r="L390" s="186"/>
      <c r="M390" s="186"/>
      <c r="N390" s="186"/>
    </row>
    <row r="391" spans="1:14" ht="15.75" customHeight="1">
      <c r="A391" s="186"/>
      <c r="B391" s="186"/>
      <c r="C391" s="186"/>
      <c r="D391" s="186"/>
      <c r="E391" s="186"/>
      <c r="F391" s="186"/>
      <c r="G391" s="186"/>
      <c r="H391" s="186"/>
      <c r="I391" s="186"/>
      <c r="J391" s="186"/>
      <c r="K391" s="186"/>
      <c r="L391" s="186"/>
      <c r="M391" s="186"/>
      <c r="N391" s="186"/>
    </row>
    <row r="392" spans="1:14" ht="15.75" customHeight="1">
      <c r="A392" s="186"/>
      <c r="B392" s="186"/>
      <c r="C392" s="186"/>
      <c r="D392" s="186"/>
      <c r="E392" s="186"/>
      <c r="F392" s="186"/>
      <c r="G392" s="186"/>
      <c r="H392" s="186"/>
      <c r="I392" s="186"/>
      <c r="J392" s="186"/>
      <c r="K392" s="186"/>
      <c r="L392" s="186"/>
      <c r="M392" s="186"/>
      <c r="N392" s="186"/>
    </row>
    <row r="393" spans="1:14" ht="15.75" customHeight="1">
      <c r="A393" s="186"/>
      <c r="B393" s="186"/>
      <c r="C393" s="186"/>
      <c r="D393" s="186"/>
      <c r="E393" s="186"/>
      <c r="F393" s="186"/>
      <c r="G393" s="186"/>
      <c r="H393" s="186"/>
      <c r="I393" s="186"/>
      <c r="J393" s="186"/>
      <c r="K393" s="186"/>
      <c r="L393" s="186"/>
      <c r="M393" s="186"/>
      <c r="N393" s="186"/>
    </row>
    <row r="394" spans="1:14" ht="15.75" customHeight="1">
      <c r="A394" s="186"/>
      <c r="B394" s="186"/>
      <c r="C394" s="186"/>
      <c r="D394" s="186"/>
      <c r="E394" s="186"/>
      <c r="F394" s="186"/>
      <c r="G394" s="186"/>
      <c r="H394" s="186"/>
      <c r="I394" s="186"/>
      <c r="J394" s="186"/>
      <c r="K394" s="186"/>
      <c r="L394" s="186"/>
      <c r="M394" s="186"/>
      <c r="N394" s="186"/>
    </row>
    <row r="395" spans="1:14" ht="15.75" customHeight="1">
      <c r="A395" s="186"/>
      <c r="B395" s="186"/>
      <c r="C395" s="186"/>
      <c r="D395" s="186"/>
      <c r="E395" s="186"/>
      <c r="F395" s="186"/>
      <c r="G395" s="186"/>
      <c r="H395" s="186"/>
      <c r="I395" s="186"/>
      <c r="J395" s="186"/>
      <c r="K395" s="186"/>
      <c r="L395" s="186"/>
      <c r="M395" s="186"/>
      <c r="N395" s="186"/>
    </row>
    <row r="396" spans="1:14" ht="15.75" customHeight="1">
      <c r="A396" s="186"/>
      <c r="B396" s="186"/>
      <c r="C396" s="186"/>
      <c r="D396" s="186"/>
      <c r="E396" s="186"/>
      <c r="F396" s="186"/>
      <c r="G396" s="186"/>
      <c r="H396" s="186"/>
      <c r="I396" s="186"/>
      <c r="J396" s="186"/>
      <c r="K396" s="186"/>
      <c r="L396" s="186"/>
      <c r="M396" s="186"/>
      <c r="N396" s="186"/>
    </row>
    <row r="397" spans="1:14" ht="15.75" customHeight="1"/>
    <row r="398" spans="1:14" ht="15.75" customHeight="1"/>
    <row r="399" spans="1:14" ht="15.75" customHeight="1"/>
    <row r="400" spans="1:14"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AD6D835-3570-4563-A256-A52C4C628EBF}" filter="1" showAutoFilter="1">
      <pageMargins left="0.7" right="0.7" top="0.75" bottom="0.75" header="0.3" footer="0.3"/>
      <autoFilter ref="A2:B196" xr:uid="{00000000-0000-0000-0000-000000000000}"/>
    </customSheetView>
  </customSheetViews>
  <printOptions horizontalCentered="1" gridLines="1"/>
  <pageMargins left="0.7" right="0.7" top="0.75" bottom="0.75" header="0" footer="0"/>
  <pageSetup fitToHeight="0" pageOrder="overThenDown" orientation="landscape" cellComments="atEnd"/>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8E7CC3"/>
    <outlinePr summaryBelow="0" summaryRight="0"/>
  </sheetPr>
  <dimension ref="A1:O1000"/>
  <sheetViews>
    <sheetView workbookViewId="0">
      <pane ySplit="1" topLeftCell="A2" activePane="bottomLeft" state="frozen"/>
      <selection pane="bottomLeft" activeCell="B3" sqref="B3"/>
    </sheetView>
  </sheetViews>
  <sheetFormatPr defaultColWidth="14.42578125" defaultRowHeight="15" customHeight="1"/>
  <cols>
    <col min="1" max="1" width="44.28515625" customWidth="1"/>
    <col min="2" max="6" width="24" customWidth="1"/>
    <col min="7" max="7" width="41.42578125" customWidth="1"/>
  </cols>
  <sheetData>
    <row r="1" spans="1:15" ht="15.75" customHeight="1">
      <c r="A1" s="1088"/>
      <c r="B1" s="1088" t="s">
        <v>14028</v>
      </c>
      <c r="C1" s="1088" t="s">
        <v>14029</v>
      </c>
      <c r="D1" s="1088" t="s">
        <v>14030</v>
      </c>
      <c r="E1" s="1088" t="s">
        <v>14031</v>
      </c>
      <c r="F1" s="1088" t="s">
        <v>14032</v>
      </c>
      <c r="G1" s="1088" t="s">
        <v>14033</v>
      </c>
      <c r="H1" s="1088" t="s">
        <v>11943</v>
      </c>
      <c r="I1" s="1088"/>
      <c r="J1" s="1088"/>
      <c r="K1" s="1088"/>
      <c r="L1" s="1088"/>
      <c r="M1" s="1088"/>
      <c r="N1" s="1088"/>
      <c r="O1" s="1088"/>
    </row>
    <row r="2" spans="1:15" ht="15.75" customHeight="1">
      <c r="A2" s="186" t="s">
        <v>12151</v>
      </c>
      <c r="B2" s="191" t="s">
        <v>9514</v>
      </c>
      <c r="C2" s="1098">
        <v>44158</v>
      </c>
      <c r="D2" s="191" t="s">
        <v>14034</v>
      </c>
      <c r="E2" s="191" t="s">
        <v>14035</v>
      </c>
      <c r="F2" s="191"/>
      <c r="G2" s="191"/>
      <c r="H2" s="186"/>
      <c r="I2" s="186"/>
      <c r="J2" s="186"/>
      <c r="K2" s="186"/>
      <c r="L2" s="186"/>
      <c r="M2" s="186"/>
      <c r="N2" s="186"/>
      <c r="O2" s="186"/>
    </row>
    <row r="3" spans="1:15" ht="15.75" customHeight="1">
      <c r="A3" s="186" t="s">
        <v>12308</v>
      </c>
      <c r="B3" s="191"/>
      <c r="C3" s="191"/>
      <c r="D3" s="191"/>
      <c r="E3" s="191"/>
      <c r="F3" s="191"/>
      <c r="G3" s="191"/>
      <c r="H3" s="186"/>
      <c r="I3" s="186"/>
      <c r="J3" s="186"/>
      <c r="K3" s="186"/>
      <c r="L3" s="186"/>
      <c r="M3" s="186"/>
      <c r="N3" s="186"/>
      <c r="O3" s="186"/>
    </row>
    <row r="4" spans="1:15" ht="15.75" customHeight="1">
      <c r="A4" s="186" t="s">
        <v>12317</v>
      </c>
      <c r="B4" s="191"/>
      <c r="C4" s="191"/>
      <c r="D4" s="191"/>
      <c r="E4" s="191"/>
      <c r="F4" s="191"/>
      <c r="G4" s="191"/>
      <c r="H4" s="186"/>
      <c r="I4" s="186"/>
      <c r="J4" s="186"/>
      <c r="K4" s="186"/>
      <c r="L4" s="186"/>
      <c r="M4" s="186"/>
      <c r="N4" s="186"/>
      <c r="O4" s="186"/>
    </row>
    <row r="5" spans="1:15" ht="15.75" customHeight="1">
      <c r="A5" s="186" t="s">
        <v>12785</v>
      </c>
      <c r="B5" s="1099" t="s">
        <v>9514</v>
      </c>
      <c r="C5" s="1100">
        <v>44145</v>
      </c>
      <c r="D5" s="191"/>
      <c r="E5" s="1100">
        <v>43858</v>
      </c>
      <c r="F5" s="1100"/>
      <c r="G5" s="191"/>
      <c r="H5" s="186"/>
      <c r="I5" s="186"/>
      <c r="J5" s="186"/>
      <c r="K5" s="186"/>
      <c r="L5" s="186"/>
      <c r="M5" s="186"/>
      <c r="N5" s="186"/>
      <c r="O5" s="186"/>
    </row>
    <row r="6" spans="1:15" ht="15.75" customHeight="1">
      <c r="A6" s="186" t="s">
        <v>13159</v>
      </c>
      <c r="B6" s="191" t="s">
        <v>9514</v>
      </c>
      <c r="C6" s="191"/>
      <c r="D6" s="191"/>
      <c r="E6" s="191"/>
      <c r="F6" s="191"/>
      <c r="G6" s="191"/>
      <c r="H6" s="186"/>
      <c r="I6" s="186"/>
      <c r="J6" s="186"/>
      <c r="K6" s="186"/>
      <c r="L6" s="186"/>
      <c r="M6" s="186"/>
      <c r="N6" s="186"/>
      <c r="O6" s="186"/>
    </row>
    <row r="7" spans="1:15" ht="15.75" customHeight="1">
      <c r="A7" s="186" t="s">
        <v>12537</v>
      </c>
      <c r="B7" s="191"/>
      <c r="C7" s="191"/>
      <c r="D7" s="191"/>
      <c r="E7" s="191"/>
      <c r="F7" s="191"/>
      <c r="G7" s="191"/>
      <c r="H7" s="186"/>
      <c r="I7" s="186"/>
      <c r="J7" s="186"/>
      <c r="K7" s="186"/>
      <c r="L7" s="186"/>
      <c r="M7" s="186"/>
      <c r="N7" s="186"/>
      <c r="O7" s="186"/>
    </row>
    <row r="8" spans="1:15" ht="15.75" customHeight="1">
      <c r="A8" s="186" t="s">
        <v>12693</v>
      </c>
      <c r="B8" s="191"/>
      <c r="C8" s="191"/>
      <c r="D8" s="191"/>
      <c r="E8" s="191"/>
      <c r="F8" s="191"/>
      <c r="G8" s="191"/>
      <c r="H8" s="186"/>
      <c r="I8" s="186"/>
      <c r="J8" s="186"/>
      <c r="K8" s="186"/>
      <c r="L8" s="186"/>
      <c r="M8" s="186"/>
      <c r="N8" s="186"/>
      <c r="O8" s="186"/>
    </row>
    <row r="9" spans="1:15" ht="15.75" customHeight="1">
      <c r="A9" s="186" t="s">
        <v>13307</v>
      </c>
      <c r="B9" s="191"/>
      <c r="C9" s="191"/>
      <c r="D9" s="191"/>
      <c r="E9" s="191"/>
      <c r="F9" s="191"/>
      <c r="G9" s="191"/>
      <c r="H9" s="186"/>
      <c r="I9" s="186"/>
      <c r="J9" s="186"/>
      <c r="K9" s="186"/>
      <c r="L9" s="186"/>
      <c r="M9" s="186"/>
      <c r="N9" s="186"/>
      <c r="O9" s="186"/>
    </row>
    <row r="10" spans="1:15" ht="15.75" customHeight="1">
      <c r="A10" s="186" t="s">
        <v>13316</v>
      </c>
      <c r="B10" s="191"/>
      <c r="C10" s="191"/>
      <c r="D10" s="191"/>
      <c r="E10" s="191"/>
      <c r="F10" s="191"/>
      <c r="G10" s="191"/>
      <c r="H10" s="186"/>
      <c r="I10" s="186"/>
      <c r="J10" s="186"/>
      <c r="K10" s="186"/>
      <c r="L10" s="186"/>
      <c r="M10" s="186"/>
      <c r="N10" s="186"/>
      <c r="O10" s="186"/>
    </row>
    <row r="11" spans="1:15" ht="15.75" customHeight="1">
      <c r="A11" s="186" t="s">
        <v>12545</v>
      </c>
      <c r="B11" s="191"/>
      <c r="C11" s="191"/>
      <c r="D11" s="191"/>
      <c r="E11" s="191"/>
      <c r="F11" s="191"/>
      <c r="G11" s="191"/>
      <c r="H11" s="186"/>
      <c r="I11" s="186"/>
      <c r="J11" s="186"/>
      <c r="K11" s="186"/>
      <c r="L11" s="186"/>
      <c r="M11" s="186"/>
      <c r="N11" s="186"/>
      <c r="O11" s="186"/>
    </row>
    <row r="12" spans="1:15" ht="15.75" customHeight="1">
      <c r="A12" s="186" t="s">
        <v>12794</v>
      </c>
      <c r="B12" s="191"/>
      <c r="C12" s="191"/>
      <c r="D12" s="191"/>
      <c r="E12" s="191"/>
      <c r="F12" s="191"/>
      <c r="G12" s="191"/>
      <c r="H12" s="186"/>
      <c r="I12" s="186"/>
      <c r="J12" s="186"/>
      <c r="K12" s="186"/>
      <c r="L12" s="186"/>
      <c r="M12" s="186"/>
      <c r="N12" s="186"/>
      <c r="O12" s="186"/>
    </row>
    <row r="13" spans="1:15" ht="15.75" customHeight="1">
      <c r="A13" s="186" t="s">
        <v>12801</v>
      </c>
      <c r="B13" s="191"/>
      <c r="C13" s="191"/>
      <c r="D13" s="191"/>
      <c r="E13" s="191"/>
      <c r="F13" s="191"/>
      <c r="G13" s="191"/>
      <c r="H13" s="186"/>
      <c r="I13" s="186"/>
      <c r="J13" s="186"/>
      <c r="K13" s="186"/>
      <c r="L13" s="186"/>
      <c r="M13" s="186"/>
      <c r="N13" s="186"/>
      <c r="O13" s="186"/>
    </row>
    <row r="14" spans="1:15" ht="15.75" customHeight="1">
      <c r="A14" s="186" t="s">
        <v>12807</v>
      </c>
      <c r="B14" s="191"/>
      <c r="C14" s="191"/>
      <c r="D14" s="191"/>
      <c r="E14" s="191"/>
      <c r="F14" s="191"/>
      <c r="G14" s="191"/>
      <c r="H14" s="186"/>
      <c r="I14" s="186"/>
      <c r="J14" s="186"/>
      <c r="K14" s="186"/>
      <c r="L14" s="186"/>
      <c r="M14" s="186"/>
      <c r="N14" s="186"/>
      <c r="O14" s="186"/>
    </row>
    <row r="15" spans="1:15" ht="15.75" customHeight="1">
      <c r="A15" s="186" t="s">
        <v>12162</v>
      </c>
      <c r="B15" s="191"/>
      <c r="C15" s="191"/>
      <c r="D15" s="191"/>
      <c r="E15" s="191"/>
      <c r="F15" s="191"/>
      <c r="G15" s="191"/>
      <c r="H15" s="186"/>
      <c r="I15" s="186"/>
      <c r="J15" s="186"/>
      <c r="K15" s="186"/>
      <c r="L15" s="186"/>
      <c r="M15" s="186"/>
      <c r="N15" s="186"/>
      <c r="O15" s="186"/>
    </row>
    <row r="16" spans="1:15" ht="15.75" customHeight="1">
      <c r="A16" s="186" t="s">
        <v>13226</v>
      </c>
      <c r="B16" s="191"/>
      <c r="C16" s="191"/>
      <c r="D16" s="191"/>
      <c r="E16" s="191"/>
      <c r="F16" s="191"/>
      <c r="G16" s="191"/>
      <c r="H16" s="186"/>
      <c r="I16" s="186"/>
      <c r="J16" s="186"/>
      <c r="K16" s="186"/>
      <c r="L16" s="186"/>
      <c r="M16" s="186"/>
      <c r="N16" s="186"/>
      <c r="O16" s="186"/>
    </row>
    <row r="17" spans="1:15" ht="15.75" customHeight="1">
      <c r="A17" s="186" t="s">
        <v>13400</v>
      </c>
      <c r="B17" s="191"/>
      <c r="C17" s="191"/>
      <c r="D17" s="191"/>
      <c r="E17" s="191"/>
      <c r="F17" s="191"/>
      <c r="G17" s="191"/>
      <c r="H17" s="186"/>
      <c r="I17" s="186"/>
      <c r="J17" s="186"/>
      <c r="K17" s="186"/>
      <c r="L17" s="186"/>
      <c r="M17" s="186"/>
      <c r="N17" s="186"/>
      <c r="O17" s="186"/>
    </row>
    <row r="18" spans="1:15" ht="15.75" customHeight="1">
      <c r="A18" s="186" t="s">
        <v>13009</v>
      </c>
      <c r="B18" s="191" t="s">
        <v>14036</v>
      </c>
      <c r="C18" s="191"/>
      <c r="D18" s="191"/>
      <c r="E18" s="191"/>
      <c r="F18" s="191"/>
      <c r="G18" s="191"/>
      <c r="H18" s="186"/>
      <c r="I18" s="186"/>
      <c r="J18" s="186"/>
      <c r="K18" s="186"/>
      <c r="L18" s="186"/>
      <c r="M18" s="186"/>
      <c r="N18" s="186"/>
      <c r="O18" s="186"/>
    </row>
    <row r="19" spans="1:15" ht="15.75" customHeight="1">
      <c r="A19" s="186" t="s">
        <v>13052</v>
      </c>
      <c r="B19" s="191"/>
      <c r="C19" s="191"/>
      <c r="D19" s="191"/>
      <c r="E19" s="191"/>
      <c r="F19" s="191"/>
      <c r="G19" s="191"/>
      <c r="H19" s="186"/>
      <c r="I19" s="186"/>
      <c r="J19" s="186"/>
      <c r="K19" s="186"/>
      <c r="L19" s="186"/>
      <c r="M19" s="186"/>
      <c r="N19" s="186"/>
      <c r="O19" s="186"/>
    </row>
    <row r="20" spans="1:15" ht="15.75" customHeight="1">
      <c r="A20" s="186" t="s">
        <v>13060</v>
      </c>
      <c r="B20" s="191"/>
      <c r="C20" s="191"/>
      <c r="D20" s="191"/>
      <c r="E20" s="191"/>
      <c r="F20" s="191"/>
      <c r="G20" s="191"/>
      <c r="H20" s="186"/>
      <c r="I20" s="186"/>
      <c r="J20" s="186"/>
      <c r="K20" s="186"/>
      <c r="L20" s="186"/>
      <c r="M20" s="186"/>
      <c r="N20" s="186"/>
      <c r="O20" s="186"/>
    </row>
    <row r="21" spans="1:15" ht="15.75" customHeight="1">
      <c r="A21" s="186" t="s">
        <v>2721</v>
      </c>
      <c r="B21" s="191"/>
      <c r="C21" s="191"/>
      <c r="D21" s="191"/>
      <c r="E21" s="191"/>
      <c r="F21" s="191"/>
      <c r="G21" s="191"/>
      <c r="H21" s="186"/>
      <c r="I21" s="186"/>
      <c r="J21" s="186"/>
      <c r="K21" s="186"/>
      <c r="L21" s="186"/>
      <c r="M21" s="186"/>
      <c r="N21" s="186"/>
      <c r="O21" s="186"/>
    </row>
    <row r="22" spans="1:15" ht="15.75" customHeight="1">
      <c r="A22" s="186" t="s">
        <v>13454</v>
      </c>
      <c r="B22" s="191"/>
      <c r="C22" s="191"/>
      <c r="D22" s="191"/>
      <c r="E22" s="191"/>
      <c r="F22" s="191"/>
      <c r="G22" s="191"/>
      <c r="H22" s="186"/>
      <c r="I22" s="186"/>
      <c r="J22" s="186"/>
      <c r="K22" s="186"/>
      <c r="L22" s="186"/>
      <c r="M22" s="186"/>
      <c r="N22" s="186"/>
      <c r="O22" s="186"/>
    </row>
    <row r="23" spans="1:15" ht="15.75" customHeight="1">
      <c r="A23" s="186" t="s">
        <v>2672</v>
      </c>
      <c r="B23" s="191"/>
      <c r="C23" s="191" t="s">
        <v>14037</v>
      </c>
      <c r="D23" s="191" t="s">
        <v>14038</v>
      </c>
      <c r="E23" s="191" t="s">
        <v>14039</v>
      </c>
      <c r="F23" s="191"/>
      <c r="G23" s="191"/>
      <c r="H23" s="186"/>
      <c r="I23" s="186"/>
      <c r="J23" s="186"/>
      <c r="K23" s="186"/>
      <c r="L23" s="186"/>
      <c r="M23" s="186"/>
      <c r="N23" s="186"/>
      <c r="O23" s="186"/>
    </row>
    <row r="24" spans="1:15" ht="15.75" customHeight="1">
      <c r="A24" s="186" t="s">
        <v>12004</v>
      </c>
      <c r="B24" s="191"/>
      <c r="C24" s="191"/>
      <c r="D24" s="191"/>
      <c r="E24" s="191"/>
      <c r="F24" s="191"/>
      <c r="G24" s="191"/>
      <c r="H24" s="186"/>
      <c r="I24" s="186"/>
      <c r="J24" s="186"/>
      <c r="K24" s="186"/>
      <c r="L24" s="186"/>
      <c r="M24" s="186"/>
      <c r="N24" s="186"/>
      <c r="O24" s="186"/>
    </row>
    <row r="25" spans="1:15" ht="15.75" customHeight="1">
      <c r="A25" s="186" t="s">
        <v>13068</v>
      </c>
      <c r="B25" s="191"/>
      <c r="C25" s="191"/>
      <c r="D25" s="191"/>
      <c r="E25" s="191"/>
      <c r="F25" s="191"/>
      <c r="G25" s="191"/>
      <c r="H25" s="186"/>
      <c r="I25" s="186"/>
      <c r="J25" s="186"/>
      <c r="K25" s="186"/>
      <c r="L25" s="186"/>
      <c r="M25" s="186"/>
      <c r="N25" s="186"/>
      <c r="O25" s="186"/>
    </row>
    <row r="26" spans="1:15" ht="15.75" customHeight="1">
      <c r="A26" s="186" t="s">
        <v>12554</v>
      </c>
      <c r="B26" s="191"/>
      <c r="C26" s="191"/>
      <c r="D26" s="191"/>
      <c r="E26" s="191"/>
      <c r="F26" s="191"/>
      <c r="G26" s="191"/>
      <c r="H26" s="186"/>
      <c r="I26" s="186"/>
      <c r="J26" s="186"/>
      <c r="K26" s="186"/>
      <c r="L26" s="186"/>
      <c r="M26" s="186"/>
      <c r="N26" s="186"/>
      <c r="O26" s="186"/>
    </row>
    <row r="27" spans="1:15" ht="15.75" customHeight="1">
      <c r="A27" s="186" t="s">
        <v>13167</v>
      </c>
      <c r="B27" s="191"/>
      <c r="C27" s="191"/>
      <c r="D27" s="191"/>
      <c r="E27" s="191"/>
      <c r="F27" s="191"/>
      <c r="G27" s="191"/>
      <c r="H27" s="186" t="s">
        <v>14040</v>
      </c>
      <c r="I27" s="186"/>
      <c r="J27" s="186"/>
      <c r="K27" s="186"/>
      <c r="L27" s="186"/>
      <c r="M27" s="186"/>
      <c r="N27" s="186"/>
      <c r="O27" s="186"/>
    </row>
    <row r="28" spans="1:15" ht="15.75" customHeight="1">
      <c r="A28" s="186" t="s">
        <v>12503</v>
      </c>
      <c r="B28" s="191" t="s">
        <v>9460</v>
      </c>
      <c r="C28" s="191" t="s">
        <v>9460</v>
      </c>
      <c r="D28" s="191" t="s">
        <v>14041</v>
      </c>
      <c r="E28" s="191" t="s">
        <v>14042</v>
      </c>
      <c r="F28" s="191"/>
      <c r="G28" s="191" t="s">
        <v>14043</v>
      </c>
      <c r="H28" s="186"/>
      <c r="I28" s="186"/>
      <c r="J28" s="186"/>
      <c r="K28" s="186"/>
      <c r="L28" s="186"/>
      <c r="M28" s="186"/>
      <c r="N28" s="186"/>
      <c r="O28" s="186"/>
    </row>
    <row r="29" spans="1:15" ht="15.75" customHeight="1">
      <c r="A29" s="186" t="s">
        <v>12632</v>
      </c>
      <c r="B29" s="546"/>
      <c r="C29" s="546"/>
      <c r="D29" s="546"/>
      <c r="E29" s="546"/>
      <c r="F29" s="546"/>
      <c r="G29" s="546"/>
      <c r="H29" s="546"/>
      <c r="I29" s="932"/>
      <c r="J29" s="546"/>
      <c r="K29" s="546"/>
      <c r="L29" s="546"/>
      <c r="M29" s="546"/>
      <c r="N29" s="1094"/>
      <c r="O29" s="186"/>
    </row>
    <row r="30" spans="1:15" ht="15.75" customHeight="1">
      <c r="A30" s="186" t="s">
        <v>12129</v>
      </c>
      <c r="B30" s="191"/>
      <c r="C30" s="191"/>
      <c r="D30" s="191"/>
      <c r="E30" s="191"/>
      <c r="F30" s="191"/>
      <c r="G30" s="191"/>
      <c r="H30" s="186"/>
      <c r="I30" s="186"/>
      <c r="J30" s="186"/>
      <c r="K30" s="186"/>
      <c r="L30" s="186"/>
      <c r="M30" s="186"/>
      <c r="N30" s="186"/>
      <c r="O30" s="186"/>
    </row>
    <row r="31" spans="1:15" ht="15.75" customHeight="1">
      <c r="A31" s="186" t="s">
        <v>13078</v>
      </c>
      <c r="B31" s="191"/>
      <c r="C31" s="191"/>
      <c r="D31" s="191"/>
      <c r="E31" s="191"/>
      <c r="F31" s="191"/>
      <c r="G31" s="191"/>
      <c r="H31" s="186"/>
      <c r="I31" s="186"/>
      <c r="J31" s="186"/>
      <c r="K31" s="186"/>
      <c r="L31" s="186"/>
      <c r="M31" s="186"/>
      <c r="N31" s="186"/>
      <c r="O31" s="186"/>
    </row>
    <row r="32" spans="1:15" ht="15.75" customHeight="1">
      <c r="A32" s="186" t="s">
        <v>13086</v>
      </c>
      <c r="B32" s="191"/>
      <c r="C32" s="191"/>
      <c r="D32" s="191"/>
      <c r="E32" s="191"/>
      <c r="F32" s="191"/>
      <c r="G32" s="191"/>
      <c r="H32" s="186"/>
      <c r="I32" s="186"/>
      <c r="J32" s="186"/>
      <c r="K32" s="186"/>
      <c r="L32" s="186"/>
      <c r="M32" s="186"/>
      <c r="N32" s="186"/>
      <c r="O32" s="186"/>
    </row>
    <row r="33" spans="1:15" ht="15.75" customHeight="1">
      <c r="A33" s="186" t="s">
        <v>12326</v>
      </c>
      <c r="B33" s="191"/>
      <c r="C33" s="191"/>
      <c r="D33" s="191"/>
      <c r="E33" s="191"/>
      <c r="F33" s="191"/>
      <c r="G33" s="191"/>
      <c r="H33" s="186"/>
      <c r="I33" s="186"/>
      <c r="J33" s="186"/>
      <c r="K33" s="186"/>
      <c r="L33" s="186"/>
      <c r="M33" s="186"/>
      <c r="N33" s="186"/>
      <c r="O33" s="186"/>
    </row>
    <row r="34" spans="1:15" ht="15.75" customHeight="1">
      <c r="A34" s="186" t="s">
        <v>12702</v>
      </c>
      <c r="B34" s="191"/>
      <c r="C34" s="191"/>
      <c r="D34" s="191"/>
      <c r="E34" s="191"/>
      <c r="F34" s="191"/>
      <c r="G34" s="191"/>
      <c r="H34" s="186"/>
      <c r="I34" s="186"/>
      <c r="J34" s="186"/>
      <c r="K34" s="186"/>
      <c r="L34" s="186"/>
      <c r="M34" s="186"/>
      <c r="N34" s="186"/>
      <c r="O34" s="186"/>
    </row>
    <row r="35" spans="1:15" ht="15.75" customHeight="1">
      <c r="A35" s="186" t="s">
        <v>13927</v>
      </c>
      <c r="B35" s="191"/>
      <c r="C35" s="191"/>
      <c r="D35" s="191"/>
      <c r="E35" s="191"/>
      <c r="F35" s="191"/>
      <c r="G35" s="191"/>
      <c r="H35" s="186"/>
      <c r="I35" s="186"/>
      <c r="J35" s="186"/>
      <c r="K35" s="186"/>
      <c r="L35" s="186"/>
      <c r="M35" s="186"/>
      <c r="N35" s="186"/>
      <c r="O35" s="186"/>
    </row>
    <row r="36" spans="1:15" ht="15.75" customHeight="1">
      <c r="A36" s="186" t="s">
        <v>12559</v>
      </c>
      <c r="B36" s="191"/>
      <c r="C36" s="191"/>
      <c r="D36" s="191"/>
      <c r="E36" s="191"/>
      <c r="F36" s="191"/>
      <c r="G36" s="191"/>
      <c r="H36" s="186"/>
      <c r="I36" s="186"/>
      <c r="J36" s="186"/>
      <c r="K36" s="186"/>
      <c r="L36" s="186"/>
      <c r="M36" s="186"/>
      <c r="N36" s="186"/>
      <c r="O36" s="186"/>
    </row>
    <row r="37" spans="1:15" ht="15.75" customHeight="1">
      <c r="A37" s="186" t="s">
        <v>13319</v>
      </c>
      <c r="B37" s="191"/>
      <c r="C37" s="191"/>
      <c r="D37" s="191"/>
      <c r="E37" s="191"/>
      <c r="F37" s="191"/>
      <c r="G37" s="191"/>
      <c r="H37" s="186"/>
      <c r="I37" s="186"/>
      <c r="J37" s="186"/>
      <c r="K37" s="186"/>
      <c r="L37" s="186"/>
      <c r="M37" s="186"/>
      <c r="N37" s="186"/>
      <c r="O37" s="186"/>
    </row>
    <row r="38" spans="1:15" ht="15.75" customHeight="1">
      <c r="A38" s="186" t="s">
        <v>13017</v>
      </c>
      <c r="B38" s="191"/>
      <c r="C38" s="191"/>
      <c r="D38" s="191"/>
      <c r="E38" s="191"/>
      <c r="F38" s="191"/>
      <c r="G38" s="191"/>
      <c r="H38" s="186"/>
      <c r="I38" s="186"/>
      <c r="J38" s="186"/>
      <c r="K38" s="186"/>
      <c r="L38" s="186"/>
      <c r="M38" s="186"/>
      <c r="N38" s="186"/>
      <c r="O38" s="186"/>
    </row>
    <row r="39" spans="1:15" ht="15.75" customHeight="1">
      <c r="A39" s="186" t="s">
        <v>13268</v>
      </c>
      <c r="B39" s="191"/>
      <c r="C39" s="191"/>
      <c r="D39" s="191"/>
      <c r="E39" s="191"/>
      <c r="F39" s="191"/>
      <c r="G39" s="191"/>
      <c r="H39" s="186"/>
      <c r="I39" s="186"/>
      <c r="J39" s="186"/>
      <c r="K39" s="186"/>
      <c r="L39" s="186"/>
      <c r="M39" s="186"/>
      <c r="N39" s="186"/>
      <c r="O39" s="186"/>
    </row>
    <row r="40" spans="1:15" ht="15.75" customHeight="1">
      <c r="A40" s="186" t="s">
        <v>13409</v>
      </c>
      <c r="B40" s="191"/>
      <c r="C40" s="191"/>
      <c r="D40" s="191"/>
      <c r="E40" s="191"/>
      <c r="F40" s="191"/>
      <c r="G40" s="191"/>
      <c r="H40" s="186"/>
      <c r="I40" s="186"/>
      <c r="J40" s="186"/>
      <c r="K40" s="186"/>
      <c r="L40" s="186"/>
      <c r="M40" s="186"/>
      <c r="N40" s="186"/>
      <c r="O40" s="186"/>
    </row>
    <row r="41" spans="1:15" ht="15.75" customHeight="1">
      <c r="A41" s="186" t="s">
        <v>12260</v>
      </c>
      <c r="B41" s="191" t="s">
        <v>9460</v>
      </c>
      <c r="C41" s="191" t="s">
        <v>14044</v>
      </c>
      <c r="D41" s="191" t="s">
        <v>14045</v>
      </c>
      <c r="E41" s="191" t="s">
        <v>14046</v>
      </c>
      <c r="F41" s="191"/>
      <c r="G41" s="191"/>
      <c r="H41" s="186"/>
      <c r="I41" s="186"/>
      <c r="J41" s="186"/>
      <c r="K41" s="186"/>
      <c r="L41" s="186"/>
      <c r="M41" s="186"/>
      <c r="N41" s="186"/>
      <c r="O41" s="186"/>
    </row>
    <row r="42" spans="1:15" ht="15.75" customHeight="1">
      <c r="A42" s="186" t="s">
        <v>12813</v>
      </c>
      <c r="B42" s="191"/>
      <c r="C42" s="191"/>
      <c r="D42" s="191"/>
      <c r="E42" s="191"/>
      <c r="F42" s="191"/>
      <c r="G42" s="191"/>
      <c r="H42" s="186"/>
      <c r="I42" s="186"/>
      <c r="J42" s="186"/>
      <c r="K42" s="186"/>
      <c r="L42" s="186"/>
      <c r="M42" s="186"/>
      <c r="N42" s="186"/>
      <c r="O42" s="186"/>
    </row>
    <row r="43" spans="1:15" ht="15.75" customHeight="1">
      <c r="A43" s="186" t="s">
        <v>13928</v>
      </c>
      <c r="B43" s="191"/>
      <c r="C43" s="191"/>
      <c r="D43" s="191"/>
      <c r="E43" s="191"/>
      <c r="F43" s="191"/>
      <c r="G43" s="191"/>
      <c r="H43" s="186"/>
      <c r="I43" s="186"/>
      <c r="J43" s="186"/>
      <c r="K43" s="186"/>
      <c r="L43" s="186"/>
      <c r="M43" s="186"/>
      <c r="N43" s="186"/>
      <c r="O43" s="186"/>
    </row>
    <row r="44" spans="1:15" ht="15.75" customHeight="1">
      <c r="A44" s="186" t="s">
        <v>12711</v>
      </c>
      <c r="B44" s="191"/>
      <c r="C44" s="191"/>
      <c r="D44" s="191"/>
      <c r="E44" s="191"/>
      <c r="F44" s="191"/>
      <c r="G44" s="191"/>
      <c r="H44" s="186"/>
      <c r="I44" s="186"/>
      <c r="J44" s="186"/>
      <c r="K44" s="186"/>
      <c r="L44" s="186"/>
      <c r="M44" s="186"/>
      <c r="N44" s="186"/>
      <c r="O44" s="186"/>
    </row>
    <row r="45" spans="1:15" ht="15.75" customHeight="1">
      <c r="A45" s="186" t="s">
        <v>12820</v>
      </c>
      <c r="B45" s="191"/>
      <c r="C45" s="191"/>
      <c r="D45" s="191"/>
      <c r="E45" s="191"/>
      <c r="F45" s="191"/>
      <c r="G45" s="191"/>
      <c r="H45" s="186"/>
      <c r="I45" s="186"/>
      <c r="J45" s="186"/>
      <c r="K45" s="186"/>
      <c r="L45" s="186"/>
      <c r="M45" s="186"/>
      <c r="N45" s="186"/>
      <c r="O45" s="186"/>
    </row>
    <row r="46" spans="1:15" ht="15.75" customHeight="1">
      <c r="A46" s="186" t="s">
        <v>12566</v>
      </c>
      <c r="B46" s="191"/>
      <c r="C46" s="191"/>
      <c r="D46" s="191"/>
      <c r="E46" s="191"/>
      <c r="F46" s="191"/>
      <c r="G46" s="191"/>
      <c r="H46" s="186"/>
      <c r="I46" s="186"/>
      <c r="J46" s="186"/>
      <c r="K46" s="186"/>
      <c r="L46" s="186"/>
      <c r="M46" s="186"/>
      <c r="N46" s="186"/>
      <c r="O46" s="186"/>
    </row>
    <row r="47" spans="1:15" ht="15.75" customHeight="1">
      <c r="A47" s="186" t="s">
        <v>12827</v>
      </c>
      <c r="B47" s="191"/>
      <c r="C47" s="191"/>
      <c r="D47" s="191"/>
      <c r="E47" s="191"/>
      <c r="F47" s="191"/>
      <c r="G47" s="191"/>
      <c r="H47" s="186"/>
      <c r="I47" s="186"/>
      <c r="J47" s="186"/>
      <c r="K47" s="186"/>
      <c r="L47" s="186"/>
      <c r="M47" s="186"/>
      <c r="N47" s="186"/>
      <c r="O47" s="186"/>
    </row>
    <row r="48" spans="1:15" ht="15.75" customHeight="1">
      <c r="A48" s="186" t="s">
        <v>2812</v>
      </c>
      <c r="B48" s="191"/>
      <c r="C48" s="191"/>
      <c r="D48" s="191"/>
      <c r="E48" s="191"/>
      <c r="F48" s="191"/>
      <c r="G48" s="191"/>
      <c r="H48" s="186"/>
      <c r="I48" s="186"/>
      <c r="J48" s="186"/>
      <c r="K48" s="186"/>
      <c r="L48" s="186"/>
      <c r="M48" s="186"/>
      <c r="N48" s="186"/>
      <c r="O48" s="186"/>
    </row>
    <row r="49" spans="1:15" ht="15.75" customHeight="1">
      <c r="A49" s="186" t="s">
        <v>12373</v>
      </c>
      <c r="B49" s="191"/>
      <c r="C49" s="191"/>
      <c r="D49" s="191"/>
      <c r="E49" s="191"/>
      <c r="F49" s="191"/>
      <c r="G49" s="191"/>
      <c r="H49" s="186"/>
      <c r="I49" s="186"/>
      <c r="J49" s="186"/>
      <c r="K49" s="186"/>
      <c r="L49" s="186"/>
      <c r="M49" s="186"/>
      <c r="N49" s="186"/>
      <c r="O49" s="186"/>
    </row>
    <row r="50" spans="1:15" ht="15.75" customHeight="1">
      <c r="A50" s="186" t="s">
        <v>3114</v>
      </c>
      <c r="B50" s="191"/>
      <c r="C50" s="191"/>
      <c r="D50" s="191"/>
      <c r="E50" s="191"/>
      <c r="F50" s="191"/>
      <c r="G50" s="191"/>
      <c r="H50" s="186"/>
      <c r="I50" s="186"/>
      <c r="J50" s="186"/>
      <c r="K50" s="186"/>
      <c r="L50" s="186"/>
      <c r="M50" s="186"/>
      <c r="N50" s="186"/>
      <c r="O50" s="186"/>
    </row>
    <row r="51" spans="1:15" ht="15.75" customHeight="1">
      <c r="A51" s="186" t="s">
        <v>13418</v>
      </c>
      <c r="B51" s="191"/>
      <c r="C51" s="191"/>
      <c r="D51" s="191"/>
      <c r="E51" s="191"/>
      <c r="F51" s="191"/>
      <c r="G51" s="191"/>
      <c r="H51" s="186"/>
      <c r="I51" s="186"/>
      <c r="J51" s="186"/>
      <c r="K51" s="186"/>
      <c r="L51" s="186"/>
      <c r="M51" s="186"/>
      <c r="N51" s="186"/>
      <c r="O51" s="186"/>
    </row>
    <row r="52" spans="1:15" ht="15.75" customHeight="1">
      <c r="A52" s="186" t="s">
        <v>12170</v>
      </c>
      <c r="B52" s="191"/>
      <c r="C52" s="191" t="s">
        <v>14047</v>
      </c>
      <c r="D52" s="191" t="s">
        <v>14048</v>
      </c>
      <c r="E52" s="191" t="s">
        <v>14049</v>
      </c>
      <c r="F52" s="191"/>
      <c r="G52" s="191"/>
      <c r="H52" s="186"/>
      <c r="I52" s="186"/>
      <c r="J52" s="186"/>
      <c r="K52" s="186"/>
      <c r="L52" s="186"/>
      <c r="M52" s="186"/>
      <c r="N52" s="186"/>
      <c r="O52" s="186"/>
    </row>
    <row r="53" spans="1:15" ht="15.75" customHeight="1">
      <c r="A53" s="186" t="s">
        <v>13929</v>
      </c>
      <c r="B53" s="191"/>
      <c r="C53" s="191"/>
      <c r="D53" s="191"/>
      <c r="E53" s="191"/>
      <c r="F53" s="191"/>
      <c r="G53" s="191"/>
      <c r="H53" s="186"/>
      <c r="I53" s="186"/>
      <c r="J53" s="186"/>
      <c r="K53" s="186"/>
      <c r="L53" s="186"/>
      <c r="M53" s="186"/>
      <c r="N53" s="186"/>
      <c r="O53" s="186"/>
    </row>
    <row r="54" spans="1:15" ht="15.75" customHeight="1">
      <c r="A54" s="186" t="s">
        <v>12720</v>
      </c>
      <c r="B54" s="191"/>
      <c r="C54" s="191"/>
      <c r="D54" s="191"/>
      <c r="E54" s="191"/>
      <c r="F54" s="191"/>
      <c r="G54" s="191"/>
      <c r="H54" s="186"/>
      <c r="I54" s="186"/>
      <c r="J54" s="186"/>
      <c r="K54" s="186"/>
      <c r="L54" s="186"/>
      <c r="M54" s="186"/>
      <c r="N54" s="186"/>
      <c r="O54" s="186"/>
    </row>
    <row r="55" spans="1:15" ht="15.75" customHeight="1">
      <c r="A55" s="186" t="s">
        <v>12179</v>
      </c>
      <c r="B55" s="191"/>
      <c r="C55" s="191"/>
      <c r="D55" s="191"/>
      <c r="E55" s="191"/>
      <c r="F55" s="191"/>
      <c r="G55" s="191"/>
      <c r="H55" s="186"/>
      <c r="I55" s="186"/>
      <c r="J55" s="186"/>
      <c r="K55" s="186"/>
      <c r="L55" s="186"/>
      <c r="M55" s="186"/>
      <c r="N55" s="186"/>
      <c r="O55" s="186"/>
    </row>
    <row r="56" spans="1:15" ht="15.75" customHeight="1">
      <c r="A56" s="186" t="s">
        <v>12479</v>
      </c>
      <c r="B56" s="191"/>
      <c r="C56" s="191"/>
      <c r="D56" s="191"/>
      <c r="E56" s="191"/>
      <c r="F56" s="191"/>
      <c r="G56" s="191"/>
      <c r="H56" s="186"/>
      <c r="I56" s="186"/>
      <c r="J56" s="186"/>
      <c r="K56" s="186"/>
      <c r="L56" s="186"/>
      <c r="M56" s="186"/>
      <c r="N56" s="186"/>
      <c r="O56" s="186"/>
    </row>
    <row r="57" spans="1:15" ht="15.75" customHeight="1">
      <c r="A57" s="186" t="s">
        <v>12011</v>
      </c>
      <c r="B57" s="191"/>
      <c r="C57" s="191"/>
      <c r="D57" s="191"/>
      <c r="E57" s="191"/>
      <c r="F57" s="191"/>
      <c r="G57" s="191"/>
      <c r="H57" s="186"/>
      <c r="I57" s="186"/>
      <c r="J57" s="186"/>
      <c r="K57" s="186"/>
      <c r="L57" s="186"/>
      <c r="M57" s="186"/>
      <c r="N57" s="186"/>
      <c r="O57" s="186"/>
    </row>
    <row r="58" spans="1:15" ht="15.75" customHeight="1">
      <c r="A58" s="186" t="s">
        <v>12016</v>
      </c>
      <c r="B58" s="191"/>
      <c r="C58" s="191"/>
      <c r="D58" s="191"/>
      <c r="E58" s="191"/>
      <c r="F58" s="191"/>
      <c r="G58" s="191"/>
      <c r="H58" s="186"/>
      <c r="I58" s="186"/>
      <c r="J58" s="186"/>
      <c r="K58" s="186"/>
      <c r="L58" s="186"/>
      <c r="M58" s="186"/>
      <c r="N58" s="186"/>
      <c r="O58" s="186"/>
    </row>
    <row r="59" spans="1:15" ht="15.75" customHeight="1">
      <c r="A59" s="186" t="s">
        <v>12024</v>
      </c>
      <c r="B59" s="191"/>
      <c r="C59" s="191"/>
      <c r="D59" s="191"/>
      <c r="E59" s="191"/>
      <c r="F59" s="191"/>
      <c r="G59" s="191"/>
      <c r="H59" s="186"/>
      <c r="I59" s="186"/>
      <c r="J59" s="186"/>
      <c r="K59" s="186"/>
      <c r="L59" s="186"/>
      <c r="M59" s="186"/>
      <c r="N59" s="186"/>
      <c r="O59" s="186"/>
    </row>
    <row r="60" spans="1:15" ht="15.75" customHeight="1">
      <c r="A60" s="186" t="s">
        <v>12436</v>
      </c>
      <c r="B60" s="191"/>
      <c r="C60" s="191"/>
      <c r="D60" s="191"/>
      <c r="E60" s="191"/>
      <c r="F60" s="191"/>
      <c r="G60" s="191"/>
      <c r="H60" s="186"/>
      <c r="I60" s="186"/>
      <c r="J60" s="186"/>
      <c r="K60" s="186"/>
      <c r="L60" s="186"/>
      <c r="M60" s="186"/>
      <c r="N60" s="186"/>
      <c r="O60" s="186"/>
    </row>
    <row r="61" spans="1:15" ht="15.75" customHeight="1">
      <c r="A61" s="186" t="s">
        <v>12443</v>
      </c>
      <c r="B61" s="191"/>
      <c r="C61" s="191"/>
      <c r="D61" s="191"/>
      <c r="E61" s="191"/>
      <c r="F61" s="191"/>
      <c r="G61" s="191"/>
      <c r="H61" s="186"/>
      <c r="I61" s="186"/>
      <c r="J61" s="186"/>
      <c r="K61" s="186"/>
      <c r="L61" s="186"/>
      <c r="M61" s="186"/>
      <c r="N61" s="186"/>
      <c r="O61" s="186"/>
    </row>
    <row r="62" spans="1:15" ht="15.75" customHeight="1">
      <c r="A62" s="186" t="s">
        <v>13192</v>
      </c>
      <c r="B62" s="191"/>
      <c r="C62" s="191"/>
      <c r="D62" s="191"/>
      <c r="E62" s="191"/>
      <c r="F62" s="191"/>
      <c r="G62" s="191"/>
      <c r="H62" s="186"/>
      <c r="I62" s="186"/>
      <c r="J62" s="186"/>
      <c r="K62" s="186"/>
      <c r="L62" s="186"/>
      <c r="M62" s="186"/>
      <c r="N62" s="186"/>
      <c r="O62" s="186"/>
    </row>
    <row r="63" spans="1:15" ht="15.75" customHeight="1">
      <c r="A63" s="186" t="s">
        <v>12839</v>
      </c>
      <c r="B63" s="191"/>
      <c r="C63" s="191"/>
      <c r="D63" s="191"/>
      <c r="E63" s="191"/>
      <c r="F63" s="191"/>
      <c r="G63" s="191"/>
      <c r="H63" s="186"/>
      <c r="I63" s="186"/>
      <c r="J63" s="186"/>
      <c r="K63" s="186"/>
      <c r="L63" s="186"/>
      <c r="M63" s="186"/>
      <c r="N63" s="186"/>
      <c r="O63" s="186"/>
    </row>
    <row r="64" spans="1:15" ht="15.75" customHeight="1">
      <c r="A64" s="186" t="s">
        <v>3021</v>
      </c>
      <c r="B64" s="191"/>
      <c r="C64" s="191"/>
      <c r="D64" s="191"/>
      <c r="E64" s="191"/>
      <c r="F64" s="191"/>
      <c r="G64" s="191"/>
      <c r="H64" s="186"/>
      <c r="I64" s="186"/>
      <c r="J64" s="186"/>
      <c r="K64" s="186"/>
      <c r="L64" s="186"/>
      <c r="M64" s="186"/>
      <c r="N64" s="186"/>
      <c r="O64" s="186"/>
    </row>
    <row r="65" spans="1:15" ht="15.75" customHeight="1">
      <c r="A65" s="186" t="s">
        <v>12847</v>
      </c>
      <c r="B65" s="191"/>
      <c r="C65" s="191"/>
      <c r="D65" s="191"/>
      <c r="E65" s="191"/>
      <c r="F65" s="191"/>
      <c r="G65" s="191"/>
      <c r="H65" s="186"/>
      <c r="I65" s="186"/>
      <c r="J65" s="186"/>
      <c r="K65" s="186"/>
      <c r="L65" s="186"/>
      <c r="M65" s="186"/>
      <c r="N65" s="186"/>
      <c r="O65" s="186"/>
    </row>
    <row r="66" spans="1:15" ht="15.75" customHeight="1">
      <c r="A66" s="186" t="s">
        <v>12470</v>
      </c>
      <c r="B66" s="191"/>
      <c r="C66" s="191"/>
      <c r="D66" s="191"/>
      <c r="E66" s="191"/>
      <c r="F66" s="191"/>
      <c r="G66" s="191"/>
      <c r="H66" s="186"/>
      <c r="I66" s="186"/>
      <c r="J66" s="186"/>
      <c r="K66" s="186"/>
      <c r="L66" s="186"/>
      <c r="M66" s="186"/>
      <c r="N66" s="186"/>
      <c r="O66" s="186"/>
    </row>
    <row r="67" spans="1:15" ht="15.75" customHeight="1">
      <c r="A67" s="186" t="s">
        <v>13462</v>
      </c>
      <c r="B67" s="191"/>
      <c r="C67" s="191"/>
      <c r="D67" s="191"/>
      <c r="E67" s="191"/>
      <c r="F67" s="191"/>
      <c r="G67" s="191"/>
      <c r="H67" s="186"/>
      <c r="I67" s="186"/>
      <c r="J67" s="186"/>
      <c r="K67" s="186"/>
      <c r="L67" s="186"/>
      <c r="M67" s="186"/>
      <c r="N67" s="186"/>
      <c r="O67" s="186"/>
    </row>
    <row r="68" spans="1:15" ht="15.75" customHeight="1">
      <c r="A68" s="186" t="s">
        <v>13477</v>
      </c>
      <c r="B68" s="191"/>
      <c r="C68" s="191"/>
      <c r="D68" s="191"/>
      <c r="E68" s="191"/>
      <c r="F68" s="191"/>
      <c r="G68" s="191"/>
      <c r="H68" s="186"/>
      <c r="I68" s="186"/>
      <c r="J68" s="186"/>
      <c r="K68" s="186"/>
      <c r="L68" s="186"/>
      <c r="M68" s="186"/>
      <c r="N68" s="186"/>
      <c r="O68" s="186"/>
    </row>
    <row r="69" spans="1:15" ht="15.75" customHeight="1">
      <c r="A69" s="186" t="s">
        <v>12685</v>
      </c>
      <c r="B69" s="191"/>
      <c r="C69" s="191"/>
      <c r="D69" s="191"/>
      <c r="E69" s="191"/>
      <c r="F69" s="191"/>
      <c r="G69" s="191"/>
      <c r="H69" s="186"/>
      <c r="I69" s="186"/>
      <c r="J69" s="186"/>
      <c r="K69" s="186"/>
      <c r="L69" s="186"/>
      <c r="M69" s="186"/>
      <c r="N69" s="186"/>
      <c r="O69" s="186"/>
    </row>
    <row r="70" spans="1:15" ht="15.75" customHeight="1">
      <c r="A70" s="186" t="s">
        <v>12509</v>
      </c>
      <c r="B70" s="191"/>
      <c r="C70" s="191"/>
      <c r="D70" s="191"/>
      <c r="E70" s="191"/>
      <c r="F70" s="191"/>
      <c r="G70" s="191"/>
      <c r="H70" s="186"/>
      <c r="I70" s="186"/>
      <c r="J70" s="186"/>
      <c r="K70" s="186"/>
      <c r="L70" s="186"/>
      <c r="M70" s="186"/>
      <c r="N70" s="186"/>
      <c r="O70" s="186"/>
    </row>
    <row r="71" spans="1:15" ht="15.75" customHeight="1">
      <c r="A71" s="186" t="s">
        <v>12609</v>
      </c>
      <c r="B71" s="191"/>
      <c r="C71" s="191"/>
      <c r="D71" s="191"/>
      <c r="E71" s="191"/>
      <c r="F71" s="191"/>
      <c r="G71" s="191"/>
      <c r="H71" s="186"/>
      <c r="I71" s="186"/>
      <c r="J71" s="186"/>
      <c r="K71" s="186"/>
      <c r="L71" s="186"/>
      <c r="M71" s="186"/>
      <c r="N71" s="186"/>
      <c r="O71" s="186"/>
    </row>
    <row r="72" spans="1:15" ht="15.75" customHeight="1">
      <c r="A72" s="191" t="s">
        <v>12332</v>
      </c>
      <c r="B72" s="191"/>
      <c r="C72" s="191"/>
      <c r="D72" s="191"/>
      <c r="E72" s="191"/>
      <c r="F72" s="191"/>
      <c r="G72" s="191"/>
      <c r="H72" s="191"/>
      <c r="I72" s="191"/>
      <c r="J72" s="191"/>
      <c r="K72" s="191"/>
      <c r="L72" s="191"/>
      <c r="M72" s="191"/>
      <c r="N72" s="191"/>
      <c r="O72" s="191"/>
    </row>
    <row r="73" spans="1:15" ht="15.75" customHeight="1">
      <c r="A73" s="186" t="s">
        <v>12270</v>
      </c>
      <c r="B73" s="191"/>
      <c r="C73" s="191"/>
      <c r="D73" s="191"/>
      <c r="E73" s="191"/>
      <c r="F73" s="191"/>
      <c r="G73" s="191"/>
      <c r="H73" s="186"/>
      <c r="I73" s="186"/>
      <c r="J73" s="186"/>
      <c r="K73" s="186"/>
      <c r="L73" s="186"/>
      <c r="M73" s="186"/>
      <c r="N73" s="186"/>
      <c r="O73" s="186"/>
    </row>
    <row r="74" spans="1:15" ht="15.75" customHeight="1">
      <c r="A74" s="186" t="s">
        <v>12278</v>
      </c>
      <c r="B74" s="191" t="s">
        <v>9514</v>
      </c>
      <c r="C74" s="191" t="s">
        <v>14050</v>
      </c>
      <c r="D74" s="191" t="s">
        <v>14051</v>
      </c>
      <c r="E74" s="191" t="s">
        <v>14052</v>
      </c>
      <c r="F74" s="191"/>
      <c r="G74" s="191"/>
      <c r="H74" s="186"/>
      <c r="I74" s="186"/>
      <c r="J74" s="186"/>
      <c r="K74" s="186"/>
      <c r="L74" s="186"/>
      <c r="M74" s="186"/>
      <c r="N74" s="186"/>
      <c r="O74" s="186"/>
    </row>
    <row r="75" spans="1:15" ht="15.75" customHeight="1">
      <c r="A75" s="186" t="s">
        <v>13952</v>
      </c>
      <c r="B75" s="191"/>
      <c r="C75" s="191"/>
      <c r="D75" s="191"/>
      <c r="E75" s="191"/>
      <c r="F75" s="191"/>
      <c r="G75" s="191"/>
      <c r="H75" s="186"/>
      <c r="I75" s="186"/>
      <c r="J75" s="186"/>
      <c r="K75" s="186"/>
      <c r="L75" s="186"/>
      <c r="M75" s="186"/>
      <c r="N75" s="186"/>
      <c r="O75" s="186"/>
    </row>
    <row r="76" spans="1:15" ht="15.75" customHeight="1">
      <c r="A76" s="186" t="s">
        <v>13234</v>
      </c>
      <c r="B76" s="191" t="s">
        <v>9514</v>
      </c>
      <c r="C76" s="191" t="s">
        <v>14053</v>
      </c>
      <c r="D76" s="191" t="s">
        <v>14054</v>
      </c>
      <c r="E76" s="191" t="s">
        <v>14055</v>
      </c>
      <c r="F76" s="191"/>
      <c r="G76" s="191"/>
      <c r="H76" s="186"/>
      <c r="I76" s="186"/>
      <c r="J76" s="186"/>
      <c r="K76" s="186"/>
      <c r="L76" s="186"/>
      <c r="M76" s="186"/>
      <c r="N76" s="186"/>
      <c r="O76" s="186"/>
    </row>
    <row r="77" spans="1:15" ht="15.75" customHeight="1">
      <c r="A77" s="186" t="s">
        <v>13957</v>
      </c>
      <c r="B77" s="191"/>
      <c r="C77" s="191"/>
      <c r="D77" s="191"/>
      <c r="E77" s="191"/>
      <c r="F77" s="191"/>
      <c r="G77" s="191"/>
      <c r="H77" s="186"/>
      <c r="I77" s="186"/>
      <c r="J77" s="186"/>
      <c r="K77" s="186"/>
      <c r="L77" s="186"/>
      <c r="M77" s="186"/>
      <c r="N77" s="186"/>
      <c r="O77" s="186"/>
    </row>
    <row r="78" spans="1:15" ht="15.75" customHeight="1">
      <c r="A78" s="186" t="s">
        <v>12286</v>
      </c>
      <c r="B78" s="191"/>
      <c r="C78" s="191"/>
      <c r="D78" s="191"/>
      <c r="E78" s="191"/>
      <c r="F78" s="191"/>
      <c r="G78" s="191"/>
      <c r="H78" s="186"/>
      <c r="I78" s="186"/>
      <c r="J78" s="186"/>
      <c r="K78" s="186"/>
      <c r="L78" s="186"/>
      <c r="M78" s="186"/>
      <c r="N78" s="186"/>
      <c r="O78" s="186"/>
    </row>
    <row r="79" spans="1:15" ht="15.75" customHeight="1">
      <c r="A79" s="186" t="s">
        <v>12190</v>
      </c>
      <c r="B79" s="191"/>
      <c r="C79" s="191"/>
      <c r="D79" s="191"/>
      <c r="E79" s="191"/>
      <c r="F79" s="191"/>
      <c r="G79" s="191"/>
      <c r="H79" s="186"/>
      <c r="I79" s="186"/>
      <c r="J79" s="186"/>
      <c r="K79" s="186"/>
      <c r="L79" s="186"/>
      <c r="M79" s="186"/>
      <c r="N79" s="186"/>
      <c r="O79" s="186"/>
    </row>
    <row r="80" spans="1:15" ht="15.75" customHeight="1">
      <c r="A80" s="186" t="s">
        <v>13098</v>
      </c>
      <c r="B80" s="191"/>
      <c r="C80" s="191"/>
      <c r="D80" s="191"/>
      <c r="E80" s="191"/>
      <c r="F80" s="191"/>
      <c r="G80" s="191"/>
      <c r="H80" s="186"/>
      <c r="I80" s="186"/>
      <c r="J80" s="186"/>
      <c r="K80" s="186"/>
      <c r="L80" s="186"/>
      <c r="M80" s="186"/>
      <c r="N80" s="186"/>
      <c r="O80" s="186"/>
    </row>
    <row r="81" spans="1:15" ht="15.75" customHeight="1">
      <c r="A81" s="186" t="s">
        <v>12196</v>
      </c>
      <c r="B81" s="191"/>
      <c r="C81" s="191"/>
      <c r="D81" s="191"/>
      <c r="E81" s="191"/>
      <c r="F81" s="191"/>
      <c r="G81" s="191"/>
      <c r="H81" s="186"/>
      <c r="I81" s="186"/>
      <c r="J81" s="186"/>
      <c r="K81" s="186"/>
      <c r="L81" s="186"/>
      <c r="M81" s="186"/>
      <c r="N81" s="186"/>
      <c r="O81" s="186"/>
    </row>
    <row r="82" spans="1:15" ht="15.75" customHeight="1">
      <c r="A82" s="186" t="s">
        <v>12573</v>
      </c>
      <c r="B82" s="191"/>
      <c r="C82" s="191"/>
      <c r="D82" s="191"/>
      <c r="E82" s="191"/>
      <c r="F82" s="191"/>
      <c r="G82" s="191"/>
      <c r="H82" s="186"/>
      <c r="I82" s="186"/>
      <c r="J82" s="186"/>
      <c r="K82" s="186"/>
      <c r="L82" s="186"/>
      <c r="M82" s="186"/>
      <c r="N82" s="186"/>
      <c r="O82" s="186"/>
    </row>
    <row r="83" spans="1:15" ht="15.75" customHeight="1">
      <c r="A83" s="186" t="s">
        <v>12728</v>
      </c>
      <c r="B83" s="191"/>
      <c r="C83" s="191"/>
      <c r="D83" s="191"/>
      <c r="E83" s="191"/>
      <c r="F83" s="191"/>
      <c r="G83" s="191"/>
      <c r="H83" s="186"/>
      <c r="I83" s="186"/>
      <c r="J83" s="186"/>
      <c r="K83" s="186"/>
      <c r="L83" s="186"/>
      <c r="M83" s="186"/>
      <c r="N83" s="186"/>
      <c r="O83" s="186"/>
    </row>
    <row r="84" spans="1:15" ht="15.75" customHeight="1">
      <c r="A84" s="186" t="s">
        <v>12855</v>
      </c>
      <c r="B84" s="191"/>
      <c r="C84" s="191"/>
      <c r="D84" s="191"/>
      <c r="E84" s="191"/>
      <c r="F84" s="191"/>
      <c r="G84" s="191"/>
      <c r="H84" s="186"/>
      <c r="I84" s="186"/>
      <c r="J84" s="186"/>
      <c r="K84" s="186"/>
      <c r="L84" s="186"/>
      <c r="M84" s="186"/>
      <c r="N84" s="186"/>
      <c r="O84" s="186"/>
    </row>
    <row r="85" spans="1:15" ht="15.75" customHeight="1">
      <c r="A85" s="186" t="s">
        <v>12294</v>
      </c>
      <c r="B85" s="191"/>
      <c r="C85" s="191"/>
      <c r="D85" s="191"/>
      <c r="E85" s="191"/>
      <c r="F85" s="191"/>
      <c r="G85" s="191"/>
      <c r="H85" s="186"/>
      <c r="I85" s="186"/>
      <c r="J85" s="186"/>
      <c r="K85" s="186"/>
      <c r="L85" s="186"/>
      <c r="M85" s="186"/>
      <c r="N85" s="186"/>
      <c r="O85" s="186"/>
    </row>
    <row r="86" spans="1:15" ht="15.75" customHeight="1">
      <c r="A86" s="186" t="s">
        <v>12339</v>
      </c>
      <c r="B86" s="191"/>
      <c r="C86" s="191"/>
      <c r="D86" s="191"/>
      <c r="E86" s="191"/>
      <c r="F86" s="191"/>
      <c r="G86" s="191"/>
      <c r="H86" s="186"/>
      <c r="I86" s="186"/>
      <c r="J86" s="186"/>
      <c r="K86" s="186"/>
      <c r="L86" s="186"/>
      <c r="M86" s="186"/>
      <c r="N86" s="186"/>
      <c r="O86" s="186"/>
    </row>
    <row r="87" spans="1:15" ht="15.75" customHeight="1">
      <c r="A87" s="186" t="s">
        <v>12865</v>
      </c>
      <c r="B87" s="191"/>
      <c r="C87" s="191"/>
      <c r="D87" s="191"/>
      <c r="E87" s="191"/>
      <c r="F87" s="191"/>
      <c r="G87" s="191"/>
      <c r="H87" s="186"/>
      <c r="I87" s="186"/>
      <c r="J87" s="186"/>
      <c r="K87" s="186"/>
      <c r="L87" s="186"/>
      <c r="M87" s="186"/>
      <c r="N87" s="186"/>
      <c r="O87" s="186"/>
    </row>
    <row r="88" spans="1:15" ht="15.75" customHeight="1">
      <c r="A88" s="186" t="s">
        <v>13108</v>
      </c>
      <c r="B88" s="191" t="s">
        <v>9460</v>
      </c>
      <c r="C88" s="186"/>
      <c r="D88" s="191" t="s">
        <v>14056</v>
      </c>
      <c r="E88" s="191" t="s">
        <v>14057</v>
      </c>
      <c r="F88" s="191"/>
      <c r="G88" s="191"/>
      <c r="H88" s="186"/>
      <c r="I88" s="186"/>
      <c r="J88" s="186"/>
      <c r="K88" s="186"/>
      <c r="L88" s="186"/>
      <c r="M88" s="186"/>
      <c r="N88" s="186"/>
      <c r="O88" s="186"/>
    </row>
    <row r="89" spans="1:15" ht="15.75" customHeight="1">
      <c r="A89" s="1101" t="s">
        <v>2705</v>
      </c>
      <c r="B89" s="191"/>
      <c r="C89" s="1102" t="s">
        <v>14058</v>
      </c>
      <c r="D89" s="1103" t="s">
        <v>14059</v>
      </c>
      <c r="E89" s="1102" t="s">
        <v>14060</v>
      </c>
      <c r="F89" s="1104"/>
      <c r="G89" s="191"/>
      <c r="H89" s="186"/>
      <c r="I89" s="186"/>
      <c r="J89" s="186"/>
      <c r="K89" s="186"/>
      <c r="L89" s="186"/>
      <c r="M89" s="186"/>
      <c r="N89" s="186"/>
      <c r="O89" s="186"/>
    </row>
    <row r="90" spans="1:15" ht="15.75" customHeight="1">
      <c r="A90" s="186" t="s">
        <v>12737</v>
      </c>
      <c r="B90" s="191"/>
      <c r="C90" s="1105"/>
      <c r="D90" s="191"/>
      <c r="E90" s="191"/>
      <c r="F90" s="191"/>
      <c r="G90" s="191"/>
      <c r="H90" s="186"/>
      <c r="I90" s="186"/>
      <c r="J90" s="186"/>
      <c r="K90" s="186"/>
      <c r="L90" s="186"/>
      <c r="M90" s="186"/>
      <c r="N90" s="186"/>
      <c r="O90" s="186"/>
    </row>
    <row r="91" spans="1:15" ht="15.75" customHeight="1">
      <c r="A91" s="186" t="s">
        <v>12873</v>
      </c>
      <c r="B91" s="191"/>
      <c r="C91" s="1106"/>
      <c r="D91" s="191"/>
      <c r="E91" s="191"/>
      <c r="F91" s="191"/>
      <c r="G91" s="191"/>
      <c r="H91" s="186"/>
      <c r="I91" s="186"/>
      <c r="J91" s="186"/>
      <c r="K91" s="186"/>
      <c r="L91" s="186"/>
      <c r="M91" s="186"/>
      <c r="N91" s="186"/>
      <c r="O91" s="186"/>
    </row>
    <row r="92" spans="1:15" ht="15.75" customHeight="1">
      <c r="A92" s="186" t="s">
        <v>12878</v>
      </c>
      <c r="B92" s="191"/>
      <c r="C92" s="191"/>
      <c r="D92" s="191"/>
      <c r="E92" s="191"/>
      <c r="F92" s="191"/>
      <c r="G92" s="191"/>
      <c r="H92" s="186"/>
      <c r="I92" s="186"/>
      <c r="J92" s="186"/>
      <c r="K92" s="186"/>
      <c r="L92" s="186"/>
      <c r="M92" s="186"/>
      <c r="N92" s="186"/>
      <c r="O92" s="186"/>
    </row>
    <row r="93" spans="1:15" ht="15.75" customHeight="1">
      <c r="A93" s="186" t="s">
        <v>12886</v>
      </c>
      <c r="B93" s="191"/>
      <c r="C93" s="191"/>
      <c r="D93" s="191"/>
      <c r="E93" s="191"/>
      <c r="F93" s="191"/>
      <c r="G93" s="191"/>
      <c r="H93" s="186"/>
      <c r="I93" s="186"/>
      <c r="J93" s="186"/>
      <c r="K93" s="186"/>
      <c r="L93" s="186"/>
      <c r="M93" s="186"/>
      <c r="N93" s="186"/>
      <c r="O93" s="186"/>
    </row>
    <row r="94" spans="1:15" ht="15.75" customHeight="1">
      <c r="A94" s="186" t="s">
        <v>12892</v>
      </c>
      <c r="B94" s="191"/>
      <c r="C94" s="191"/>
      <c r="D94" s="191"/>
      <c r="E94" s="191"/>
      <c r="F94" s="191"/>
      <c r="G94" s="191"/>
      <c r="H94" s="186"/>
      <c r="I94" s="186"/>
      <c r="J94" s="186"/>
      <c r="K94" s="186"/>
      <c r="L94" s="186"/>
      <c r="M94" s="186"/>
      <c r="N94" s="186"/>
      <c r="O94" s="186"/>
    </row>
    <row r="95" spans="1:15" ht="15.75" customHeight="1">
      <c r="A95" s="186" t="s">
        <v>12901</v>
      </c>
      <c r="B95" s="191"/>
      <c r="C95" s="191"/>
      <c r="D95" s="191"/>
      <c r="E95" s="191"/>
      <c r="F95" s="191"/>
      <c r="G95" s="191"/>
      <c r="H95" s="186"/>
      <c r="I95" s="186"/>
      <c r="J95" s="186"/>
      <c r="K95" s="186"/>
      <c r="L95" s="186"/>
      <c r="M95" s="186"/>
      <c r="N95" s="186"/>
      <c r="O95" s="186"/>
    </row>
    <row r="96" spans="1:15" ht="15.75" customHeight="1">
      <c r="A96" s="186" t="s">
        <v>2921</v>
      </c>
      <c r="B96" s="191"/>
      <c r="C96" s="191"/>
      <c r="D96" s="191"/>
      <c r="E96" s="191"/>
      <c r="F96" s="191"/>
      <c r="G96" s="191"/>
      <c r="H96" s="186"/>
      <c r="I96" s="186"/>
      <c r="J96" s="186"/>
      <c r="K96" s="186"/>
      <c r="L96" s="186"/>
      <c r="M96" s="186"/>
      <c r="N96" s="186"/>
      <c r="O96" s="186"/>
    </row>
    <row r="97" spans="1:15" ht="15.75" customHeight="1">
      <c r="A97" s="186" t="s">
        <v>13123</v>
      </c>
      <c r="B97" s="191"/>
      <c r="C97" s="191"/>
      <c r="D97" s="191"/>
      <c r="E97" s="191"/>
      <c r="F97" s="191"/>
      <c r="G97" s="191"/>
      <c r="H97" s="186"/>
      <c r="I97" s="186"/>
      <c r="J97" s="186"/>
      <c r="K97" s="186"/>
      <c r="L97" s="186"/>
      <c r="M97" s="186"/>
      <c r="N97" s="186"/>
      <c r="O97" s="186"/>
    </row>
    <row r="98" spans="1:15" ht="15.75" customHeight="1">
      <c r="A98" s="186" t="s">
        <v>13958</v>
      </c>
      <c r="B98" s="191"/>
      <c r="C98" s="191"/>
      <c r="D98" s="191"/>
      <c r="E98" s="191"/>
      <c r="F98" s="191"/>
      <c r="G98" s="191"/>
      <c r="H98" s="186"/>
      <c r="I98" s="186"/>
      <c r="J98" s="186"/>
      <c r="K98" s="186"/>
      <c r="L98" s="186"/>
      <c r="M98" s="186"/>
      <c r="N98" s="186"/>
      <c r="O98" s="186"/>
    </row>
    <row r="99" spans="1:15" ht="15.75" customHeight="1">
      <c r="A99" s="186" t="s">
        <v>13129</v>
      </c>
      <c r="B99" s="191"/>
      <c r="C99" s="191"/>
      <c r="D99" s="191"/>
      <c r="E99" s="191"/>
      <c r="F99" s="191"/>
      <c r="G99" s="191"/>
      <c r="H99" s="186"/>
      <c r="I99" s="186"/>
      <c r="J99" s="186"/>
      <c r="K99" s="186"/>
      <c r="L99" s="186"/>
      <c r="M99" s="186"/>
      <c r="N99" s="186"/>
      <c r="O99" s="186"/>
    </row>
    <row r="100" spans="1:15" ht="15.75" customHeight="1">
      <c r="A100" s="186" t="s">
        <v>12451</v>
      </c>
      <c r="B100" s="191"/>
      <c r="C100" s="191"/>
      <c r="D100" s="191"/>
      <c r="E100" s="191"/>
      <c r="F100" s="191"/>
      <c r="G100" s="191"/>
      <c r="H100" s="191"/>
      <c r="I100" s="191"/>
      <c r="J100" s="191"/>
      <c r="K100" s="191"/>
      <c r="L100" s="191"/>
      <c r="M100" s="191"/>
      <c r="N100" s="191"/>
      <c r="O100" s="186"/>
    </row>
    <row r="101" spans="1:15" ht="15.75" customHeight="1">
      <c r="A101" s="186" t="s">
        <v>3613</v>
      </c>
      <c r="B101" s="191"/>
      <c r="C101" s="191"/>
      <c r="D101" s="191"/>
      <c r="E101" s="191"/>
      <c r="F101" s="191"/>
      <c r="G101" s="191"/>
      <c r="H101" s="186"/>
      <c r="I101" s="186"/>
      <c r="J101" s="186"/>
      <c r="K101" s="186"/>
      <c r="L101" s="186"/>
      <c r="M101" s="186"/>
      <c r="N101" s="186"/>
      <c r="O101" s="186"/>
    </row>
    <row r="102" spans="1:15" ht="15.75" customHeight="1">
      <c r="A102" s="186" t="s">
        <v>13202</v>
      </c>
      <c r="B102" s="191"/>
      <c r="C102" s="191" t="s">
        <v>14061</v>
      </c>
      <c r="D102" s="191" t="s">
        <v>14062</v>
      </c>
      <c r="E102" s="191" t="s">
        <v>14063</v>
      </c>
      <c r="F102" s="191"/>
      <c r="G102" s="191"/>
      <c r="H102" s="186"/>
      <c r="I102" s="186"/>
      <c r="J102" s="186"/>
      <c r="K102" s="186"/>
      <c r="L102" s="186"/>
      <c r="M102" s="186"/>
      <c r="N102" s="186"/>
      <c r="O102" s="186"/>
    </row>
    <row r="103" spans="1:15" ht="15.75" customHeight="1">
      <c r="A103" s="186" t="s">
        <v>3046</v>
      </c>
      <c r="B103" s="191"/>
      <c r="C103" s="191"/>
      <c r="D103" s="191"/>
      <c r="E103" s="191"/>
      <c r="F103" s="191"/>
      <c r="G103" s="191"/>
      <c r="H103" s="186"/>
      <c r="I103" s="186"/>
      <c r="J103" s="186"/>
      <c r="K103" s="186"/>
      <c r="L103" s="186"/>
      <c r="M103" s="186"/>
      <c r="N103" s="186"/>
      <c r="O103" s="186"/>
    </row>
    <row r="104" spans="1:15" ht="15.75" customHeight="1">
      <c r="A104" s="186" t="s">
        <v>13244</v>
      </c>
      <c r="B104" s="191"/>
      <c r="C104" s="191"/>
      <c r="D104" s="191"/>
      <c r="E104" s="191"/>
      <c r="F104" s="191"/>
      <c r="G104" s="191"/>
      <c r="H104" s="186"/>
      <c r="I104" s="186"/>
      <c r="J104" s="186"/>
      <c r="K104" s="186"/>
      <c r="L104" s="186"/>
      <c r="M104" s="186"/>
      <c r="N104" s="186"/>
      <c r="O104" s="186"/>
    </row>
    <row r="105" spans="1:15" ht="15.75" customHeight="1">
      <c r="A105" s="186" t="s">
        <v>13251</v>
      </c>
      <c r="B105" s="191"/>
      <c r="C105" s="191"/>
      <c r="D105" s="191"/>
      <c r="E105" s="191"/>
      <c r="F105" s="191"/>
      <c r="G105" s="191"/>
      <c r="H105" s="186"/>
      <c r="I105" s="186"/>
      <c r="J105" s="186"/>
      <c r="K105" s="186"/>
      <c r="L105" s="186"/>
      <c r="M105" s="186"/>
      <c r="N105" s="186"/>
      <c r="O105" s="186"/>
    </row>
    <row r="106" spans="1:15" ht="15.75" customHeight="1">
      <c r="A106" s="186" t="s">
        <v>12917</v>
      </c>
      <c r="B106" s="191"/>
      <c r="C106" s="191"/>
      <c r="D106" s="191"/>
      <c r="E106" s="191"/>
      <c r="F106" s="191"/>
      <c r="G106" s="191"/>
      <c r="H106" s="186"/>
      <c r="I106" s="186"/>
      <c r="J106" s="186"/>
      <c r="K106" s="186"/>
      <c r="L106" s="186"/>
      <c r="M106" s="186"/>
      <c r="N106" s="186"/>
      <c r="O106" s="186"/>
    </row>
    <row r="107" spans="1:15" ht="15.75" customHeight="1">
      <c r="A107" s="186" t="s">
        <v>12347</v>
      </c>
      <c r="B107" s="191"/>
      <c r="C107" s="191"/>
      <c r="D107" s="191"/>
      <c r="E107" s="191"/>
      <c r="F107" s="191"/>
      <c r="G107" s="191"/>
      <c r="H107" s="186"/>
      <c r="I107" s="186"/>
      <c r="J107" s="186"/>
      <c r="K107" s="186"/>
      <c r="L107" s="186"/>
      <c r="M107" s="186"/>
      <c r="N107" s="186"/>
      <c r="O107" s="186"/>
    </row>
    <row r="108" spans="1:15" ht="15.75" customHeight="1">
      <c r="A108" s="186" t="s">
        <v>12745</v>
      </c>
      <c r="B108" s="191"/>
      <c r="C108" s="191"/>
      <c r="D108" s="191"/>
      <c r="E108" s="191"/>
      <c r="F108" s="191"/>
      <c r="G108" s="191"/>
      <c r="H108" s="186"/>
      <c r="I108" s="186"/>
      <c r="J108" s="186"/>
      <c r="K108" s="186"/>
      <c r="L108" s="186"/>
      <c r="M108" s="186"/>
      <c r="N108" s="186"/>
      <c r="O108" s="186"/>
    </row>
    <row r="109" spans="1:15" ht="15.75" customHeight="1">
      <c r="A109" s="186" t="s">
        <v>12752</v>
      </c>
      <c r="B109" s="191"/>
      <c r="C109" s="1107" t="s">
        <v>14064</v>
      </c>
      <c r="D109" s="191"/>
      <c r="E109" s="191"/>
      <c r="F109" s="191"/>
      <c r="G109" s="191"/>
      <c r="H109" s="186"/>
      <c r="I109" s="186"/>
      <c r="J109" s="186"/>
      <c r="K109" s="186"/>
      <c r="L109" s="186"/>
      <c r="M109" s="186"/>
      <c r="N109" s="186"/>
      <c r="O109" s="186"/>
    </row>
    <row r="110" spans="1:15" ht="15.75" customHeight="1">
      <c r="A110" s="186" t="s">
        <v>12760</v>
      </c>
      <c r="B110" s="191"/>
      <c r="C110" s="191"/>
      <c r="D110" s="191"/>
      <c r="E110" s="191"/>
      <c r="F110" s="191"/>
      <c r="G110" s="191"/>
      <c r="H110" s="186"/>
      <c r="I110" s="186"/>
      <c r="J110" s="186"/>
      <c r="K110" s="186"/>
      <c r="L110" s="186"/>
      <c r="M110" s="186"/>
      <c r="N110" s="186"/>
      <c r="O110" s="186"/>
    </row>
    <row r="111" spans="1:15" ht="15.75" customHeight="1">
      <c r="A111" s="186" t="s">
        <v>12143</v>
      </c>
      <c r="B111" s="191"/>
      <c r="C111" s="1108"/>
      <c r="D111" s="191"/>
      <c r="E111" s="191"/>
      <c r="F111" s="191"/>
      <c r="G111" s="191"/>
      <c r="H111" s="186"/>
      <c r="I111" s="186"/>
      <c r="J111" s="186"/>
      <c r="K111" s="186"/>
      <c r="L111" s="186"/>
      <c r="M111" s="186"/>
      <c r="N111" s="186"/>
      <c r="O111" s="186"/>
    </row>
    <row r="112" spans="1:15" ht="15.75" customHeight="1">
      <c r="A112" s="186" t="s">
        <v>12487</v>
      </c>
      <c r="B112" s="191"/>
      <c r="C112" s="191"/>
      <c r="D112" s="191"/>
      <c r="E112" s="191"/>
      <c r="F112" s="191"/>
      <c r="G112" s="191"/>
      <c r="H112" s="186"/>
      <c r="I112" s="186"/>
      <c r="J112" s="186"/>
      <c r="K112" s="186"/>
      <c r="L112" s="186"/>
      <c r="M112" s="186"/>
      <c r="N112" s="186"/>
      <c r="O112" s="186"/>
    </row>
    <row r="113" spans="1:15" ht="15.75" customHeight="1">
      <c r="A113" s="186" t="s">
        <v>12579</v>
      </c>
      <c r="B113" s="1109">
        <v>44131</v>
      </c>
      <c r="C113" s="191" t="s">
        <v>14065</v>
      </c>
      <c r="D113" s="191" t="s">
        <v>14066</v>
      </c>
      <c r="E113" s="191" t="s">
        <v>14067</v>
      </c>
      <c r="F113" s="191"/>
      <c r="G113" s="191"/>
      <c r="H113" s="186"/>
      <c r="I113" s="186"/>
      <c r="J113" s="186"/>
      <c r="K113" s="186"/>
      <c r="L113" s="186"/>
      <c r="M113" s="186"/>
      <c r="N113" s="186"/>
      <c r="O113" s="186"/>
    </row>
    <row r="114" spans="1:15" ht="15.75" customHeight="1">
      <c r="A114" s="186" t="s">
        <v>12925</v>
      </c>
      <c r="B114" s="191"/>
      <c r="C114" s="191"/>
      <c r="D114" s="191"/>
      <c r="E114" s="191"/>
      <c r="F114" s="191"/>
      <c r="G114" s="191"/>
      <c r="H114" s="186"/>
      <c r="I114" s="186"/>
      <c r="J114" s="186"/>
      <c r="K114" s="186"/>
      <c r="L114" s="186"/>
      <c r="M114" s="186"/>
      <c r="N114" s="186"/>
      <c r="O114" s="186"/>
    </row>
    <row r="115" spans="1:15" ht="15.75" customHeight="1">
      <c r="A115" s="186" t="s">
        <v>12768</v>
      </c>
      <c r="B115" s="191"/>
      <c r="C115" s="191"/>
      <c r="D115" s="191"/>
      <c r="E115" s="191"/>
      <c r="F115" s="191"/>
      <c r="G115" s="191"/>
      <c r="H115" s="186"/>
      <c r="I115" s="186"/>
      <c r="J115" s="186"/>
      <c r="K115" s="186"/>
      <c r="L115" s="186"/>
      <c r="M115" s="186"/>
      <c r="N115" s="186"/>
      <c r="O115" s="186"/>
    </row>
    <row r="116" spans="1:15" ht="15.75" customHeight="1">
      <c r="A116" s="186" t="s">
        <v>12644</v>
      </c>
      <c r="B116" s="191"/>
      <c r="C116" s="191"/>
      <c r="D116" s="191"/>
      <c r="E116" s="191"/>
      <c r="F116" s="191"/>
      <c r="G116" s="191"/>
      <c r="H116" s="186"/>
      <c r="I116" s="186"/>
      <c r="J116" s="186"/>
      <c r="K116" s="186"/>
      <c r="L116" s="186"/>
      <c r="M116" s="186"/>
      <c r="N116" s="186"/>
      <c r="O116" s="186"/>
    </row>
    <row r="117" spans="1:15" ht="15.75" customHeight="1">
      <c r="A117" s="186" t="s">
        <v>12382</v>
      </c>
      <c r="B117" s="191"/>
      <c r="C117" s="191"/>
      <c r="D117" s="191"/>
      <c r="E117" s="191"/>
      <c r="F117" s="191"/>
      <c r="G117" s="191"/>
      <c r="H117" s="186"/>
      <c r="I117" s="186"/>
      <c r="J117" s="186"/>
      <c r="K117" s="186"/>
      <c r="L117" s="186"/>
      <c r="M117" s="186"/>
      <c r="N117" s="186"/>
      <c r="O117" s="186"/>
    </row>
    <row r="118" spans="1:15" ht="15.75" customHeight="1">
      <c r="A118" s="186" t="s">
        <v>13211</v>
      </c>
      <c r="B118" s="191"/>
      <c r="C118" s="191"/>
      <c r="D118" s="191"/>
      <c r="E118" s="191"/>
      <c r="F118" s="191"/>
      <c r="G118" s="191"/>
      <c r="H118" s="186"/>
      <c r="I118" s="186"/>
      <c r="J118" s="186"/>
      <c r="K118" s="186"/>
      <c r="L118" s="186"/>
      <c r="M118" s="186"/>
      <c r="N118" s="186"/>
      <c r="O118" s="186"/>
    </row>
    <row r="119" spans="1:15" ht="15.75" customHeight="1">
      <c r="A119" s="186" t="s">
        <v>12039</v>
      </c>
      <c r="B119" s="191"/>
      <c r="C119" s="191"/>
      <c r="D119" s="191"/>
      <c r="E119" s="191"/>
      <c r="F119" s="191"/>
      <c r="G119" s="191"/>
      <c r="H119" s="186"/>
      <c r="I119" s="186"/>
      <c r="J119" s="186"/>
      <c r="K119" s="186"/>
      <c r="L119" s="186"/>
      <c r="M119" s="186"/>
      <c r="N119" s="186"/>
      <c r="O119" s="186"/>
    </row>
    <row r="120" spans="1:15" ht="15.75" customHeight="1">
      <c r="A120" s="186" t="s">
        <v>12933</v>
      </c>
      <c r="B120" s="191"/>
      <c r="C120" s="191"/>
      <c r="D120" s="191"/>
      <c r="E120" s="191"/>
      <c r="F120" s="191"/>
      <c r="G120" s="191"/>
      <c r="H120" s="186"/>
      <c r="I120" s="186"/>
      <c r="J120" s="186"/>
      <c r="K120" s="186"/>
      <c r="L120" s="186"/>
      <c r="M120" s="186"/>
      <c r="N120" s="186"/>
      <c r="O120" s="186"/>
    </row>
    <row r="121" spans="1:15" ht="15.75" customHeight="1">
      <c r="A121" s="186" t="s">
        <v>13987</v>
      </c>
      <c r="B121" s="191"/>
      <c r="C121" s="191"/>
      <c r="D121" s="191"/>
      <c r="E121" s="191"/>
      <c r="F121" s="191"/>
      <c r="G121" s="191"/>
      <c r="H121" s="186"/>
      <c r="I121" s="186"/>
      <c r="J121" s="186"/>
      <c r="K121" s="186"/>
      <c r="L121" s="186"/>
      <c r="M121" s="186"/>
      <c r="N121" s="186"/>
      <c r="O121" s="186"/>
    </row>
    <row r="122" spans="1:15" ht="15.75" customHeight="1">
      <c r="A122" s="186" t="s">
        <v>12947</v>
      </c>
      <c r="B122" s="191"/>
      <c r="C122" s="191"/>
      <c r="D122" s="191"/>
      <c r="E122" s="191"/>
      <c r="F122" s="191"/>
      <c r="G122" s="191"/>
      <c r="H122" s="186"/>
      <c r="I122" s="186"/>
      <c r="J122" s="186"/>
      <c r="K122" s="186"/>
      <c r="L122" s="186"/>
      <c r="M122" s="186"/>
      <c r="N122" s="186"/>
      <c r="O122" s="186"/>
    </row>
    <row r="123" spans="1:15" ht="15.75" customHeight="1">
      <c r="A123" s="186" t="s">
        <v>13327</v>
      </c>
      <c r="B123" s="191"/>
      <c r="C123" s="191"/>
      <c r="D123" s="191"/>
      <c r="E123" s="191"/>
      <c r="F123" s="191"/>
      <c r="G123" s="191"/>
      <c r="H123" s="186"/>
      <c r="I123" s="186"/>
      <c r="J123" s="186"/>
      <c r="K123" s="186"/>
      <c r="L123" s="186"/>
      <c r="M123" s="186"/>
      <c r="N123" s="186"/>
      <c r="O123" s="186"/>
    </row>
    <row r="124" spans="1:15" ht="15.75" customHeight="1">
      <c r="A124" s="186" t="s">
        <v>13335</v>
      </c>
      <c r="B124" s="191"/>
      <c r="C124" s="191"/>
      <c r="D124" s="191"/>
      <c r="E124" s="191"/>
      <c r="F124" s="191"/>
      <c r="G124" s="191"/>
      <c r="H124" s="186"/>
      <c r="I124" s="186"/>
      <c r="J124" s="186"/>
      <c r="K124" s="186"/>
      <c r="L124" s="186"/>
      <c r="M124" s="186"/>
      <c r="N124" s="186"/>
      <c r="O124" s="186"/>
    </row>
    <row r="125" spans="1:15" ht="15.75" customHeight="1">
      <c r="A125" s="186" t="s">
        <v>13340</v>
      </c>
      <c r="B125" s="191"/>
      <c r="C125" s="191"/>
      <c r="D125" s="191"/>
      <c r="E125" s="191"/>
      <c r="F125" s="191"/>
      <c r="G125" s="191"/>
      <c r="H125" s="186"/>
      <c r="I125" s="186"/>
      <c r="J125" s="186"/>
      <c r="K125" s="186"/>
      <c r="L125" s="186"/>
      <c r="M125" s="186"/>
      <c r="N125" s="186"/>
      <c r="O125" s="186"/>
    </row>
    <row r="126" spans="1:15" ht="15.75" customHeight="1">
      <c r="A126" s="186" t="s">
        <v>11971</v>
      </c>
      <c r="B126" s="191"/>
      <c r="C126" s="191"/>
      <c r="D126" s="191"/>
      <c r="E126" s="191"/>
      <c r="F126" s="191"/>
      <c r="G126" s="191"/>
      <c r="H126" s="186"/>
      <c r="I126" s="186"/>
      <c r="J126" s="186"/>
      <c r="K126" s="186"/>
      <c r="L126" s="186"/>
      <c r="M126" s="186"/>
      <c r="N126" s="186"/>
      <c r="O126" s="186"/>
    </row>
    <row r="127" spans="1:15" ht="15.75" customHeight="1">
      <c r="A127" s="186" t="s">
        <v>12516</v>
      </c>
      <c r="B127" s="191"/>
      <c r="C127" s="191"/>
      <c r="D127" s="191"/>
      <c r="E127" s="191"/>
      <c r="F127" s="191"/>
      <c r="G127" s="191"/>
      <c r="H127" s="186"/>
      <c r="I127" s="186"/>
      <c r="J127" s="186"/>
      <c r="K127" s="186"/>
      <c r="L127" s="186"/>
      <c r="M127" s="186"/>
      <c r="N127" s="186"/>
      <c r="O127" s="186"/>
    </row>
    <row r="128" spans="1:15" ht="15.75" customHeight="1">
      <c r="A128" s="186" t="s">
        <v>12461</v>
      </c>
      <c r="B128" s="191"/>
      <c r="C128" s="191"/>
      <c r="D128" s="191"/>
      <c r="E128" s="191"/>
      <c r="F128" s="191"/>
      <c r="G128" s="191"/>
      <c r="H128" s="186"/>
      <c r="I128" s="186"/>
      <c r="J128" s="186"/>
      <c r="K128" s="186"/>
      <c r="L128" s="186"/>
      <c r="M128" s="186"/>
      <c r="N128" s="186"/>
      <c r="O128" s="186"/>
    </row>
    <row r="129" spans="1:15" ht="15.75" customHeight="1">
      <c r="A129" s="186" t="s">
        <v>13346</v>
      </c>
      <c r="B129" s="191"/>
      <c r="C129" s="191"/>
      <c r="D129" s="191"/>
      <c r="E129" s="191"/>
      <c r="F129" s="191"/>
      <c r="G129" s="191"/>
      <c r="H129" s="186"/>
      <c r="I129" s="186"/>
      <c r="J129" s="186"/>
      <c r="K129" s="186"/>
      <c r="L129" s="186"/>
      <c r="M129" s="186"/>
      <c r="N129" s="186"/>
      <c r="O129" s="186"/>
    </row>
    <row r="130" spans="1:15" ht="15.75" customHeight="1">
      <c r="A130" s="186" t="s">
        <v>2933</v>
      </c>
      <c r="B130" s="191"/>
      <c r="C130" s="191"/>
      <c r="D130" s="191"/>
      <c r="E130" s="191"/>
      <c r="F130" s="191"/>
      <c r="G130" s="191"/>
      <c r="H130" s="186"/>
      <c r="I130" s="186"/>
      <c r="J130" s="186"/>
      <c r="K130" s="186"/>
      <c r="L130" s="186"/>
      <c r="M130" s="186"/>
      <c r="N130" s="186"/>
      <c r="O130" s="186"/>
    </row>
    <row r="131" spans="1:15" ht="15.75" customHeight="1">
      <c r="A131" s="186" t="s">
        <v>12216</v>
      </c>
      <c r="B131" s="191"/>
      <c r="C131" s="191"/>
      <c r="D131" s="191"/>
      <c r="E131" s="191"/>
      <c r="F131" s="191"/>
      <c r="G131" s="191"/>
      <c r="H131" s="186"/>
      <c r="I131" s="186"/>
      <c r="J131" s="186"/>
      <c r="K131" s="186"/>
      <c r="L131" s="186"/>
      <c r="M131" s="186"/>
      <c r="N131" s="186"/>
      <c r="O131" s="186"/>
    </row>
    <row r="132" spans="1:15" ht="15.75" customHeight="1">
      <c r="A132" s="186" t="s">
        <v>12224</v>
      </c>
      <c r="B132" s="191"/>
      <c r="C132" s="191"/>
      <c r="D132" s="191"/>
      <c r="E132" s="191"/>
      <c r="F132" s="191"/>
      <c r="G132" s="191"/>
      <c r="H132" s="186"/>
      <c r="I132" s="186"/>
      <c r="J132" s="186"/>
      <c r="K132" s="186"/>
      <c r="L132" s="186"/>
      <c r="M132" s="186"/>
      <c r="N132" s="186"/>
      <c r="O132" s="186"/>
    </row>
    <row r="133" spans="1:15" ht="15.75" customHeight="1">
      <c r="A133" s="186" t="s">
        <v>12397</v>
      </c>
      <c r="B133" s="191"/>
      <c r="C133" s="191"/>
      <c r="D133" s="191"/>
      <c r="E133" s="191"/>
      <c r="F133" s="191"/>
      <c r="G133" s="191"/>
      <c r="H133" s="186"/>
      <c r="I133" s="186"/>
      <c r="J133" s="186"/>
      <c r="K133" s="186"/>
      <c r="L133" s="186"/>
      <c r="M133" s="186"/>
      <c r="N133" s="186"/>
      <c r="O133" s="186"/>
    </row>
    <row r="134" spans="1:15" ht="15.75" customHeight="1">
      <c r="A134" s="186" t="s">
        <v>13992</v>
      </c>
      <c r="B134" s="191"/>
      <c r="C134" s="191"/>
      <c r="D134" s="191"/>
      <c r="E134" s="191"/>
      <c r="F134" s="191"/>
      <c r="G134" s="191"/>
      <c r="H134" s="186"/>
      <c r="I134" s="186"/>
      <c r="J134" s="186"/>
      <c r="K134" s="186"/>
      <c r="L134" s="186"/>
      <c r="M134" s="186"/>
      <c r="N134" s="186"/>
      <c r="O134" s="186"/>
    </row>
    <row r="135" spans="1:15" ht="15.75" customHeight="1">
      <c r="A135" s="186" t="s">
        <v>13993</v>
      </c>
      <c r="B135" s="191"/>
      <c r="C135" s="191" t="s">
        <v>14068</v>
      </c>
      <c r="D135" s="191" t="s">
        <v>14069</v>
      </c>
      <c r="E135" s="191"/>
      <c r="F135" s="191"/>
      <c r="G135" s="191"/>
      <c r="H135" s="186"/>
      <c r="I135" s="186"/>
      <c r="J135" s="186"/>
      <c r="K135" s="186"/>
      <c r="L135" s="186"/>
      <c r="M135" s="186"/>
      <c r="N135" s="186"/>
      <c r="O135" s="186"/>
    </row>
    <row r="136" spans="1:15" ht="15.75" customHeight="1">
      <c r="A136" s="186" t="s">
        <v>12407</v>
      </c>
      <c r="B136" s="191"/>
      <c r="C136" s="191"/>
      <c r="D136" s="191"/>
      <c r="E136" s="191"/>
      <c r="F136" s="191"/>
      <c r="G136" s="191"/>
      <c r="H136" s="186"/>
      <c r="I136" s="186"/>
      <c r="J136" s="186"/>
      <c r="K136" s="186"/>
      <c r="L136" s="186"/>
      <c r="M136" s="186"/>
      <c r="N136" s="186"/>
      <c r="O136" s="186"/>
    </row>
    <row r="137" spans="1:15" ht="15.75" customHeight="1">
      <c r="A137" s="186" t="s">
        <v>12414</v>
      </c>
      <c r="B137" s="191"/>
      <c r="C137" s="191"/>
      <c r="D137" s="191"/>
      <c r="E137" s="191"/>
      <c r="F137" s="191"/>
      <c r="G137" s="191"/>
      <c r="H137" s="186"/>
      <c r="I137" s="186"/>
      <c r="J137" s="186"/>
      <c r="K137" s="186"/>
      <c r="L137" s="186"/>
      <c r="M137" s="186"/>
      <c r="N137" s="186"/>
      <c r="O137" s="186"/>
    </row>
    <row r="138" spans="1:15" ht="15.75" customHeight="1">
      <c r="A138" s="186" t="s">
        <v>12419</v>
      </c>
      <c r="B138" s="191"/>
      <c r="C138" s="191"/>
      <c r="D138" s="191"/>
      <c r="E138" s="191"/>
      <c r="F138" s="191"/>
      <c r="G138" s="191"/>
      <c r="H138" s="186"/>
      <c r="I138" s="186"/>
      <c r="J138" s="186"/>
      <c r="K138" s="186"/>
      <c r="L138" s="186"/>
      <c r="M138" s="186"/>
      <c r="N138" s="186"/>
      <c r="O138" s="186"/>
    </row>
    <row r="139" spans="1:15" ht="15.75" customHeight="1">
      <c r="A139" s="186" t="s">
        <v>12427</v>
      </c>
      <c r="B139" s="191" t="s">
        <v>9460</v>
      </c>
      <c r="C139" s="191" t="s">
        <v>14070</v>
      </c>
      <c r="D139" s="191" t="s">
        <v>14071</v>
      </c>
      <c r="E139" s="191" t="s">
        <v>14072</v>
      </c>
      <c r="F139" s="191"/>
      <c r="G139" s="191"/>
      <c r="H139" s="186"/>
      <c r="I139" s="186"/>
      <c r="J139" s="186"/>
      <c r="K139" s="186"/>
      <c r="L139" s="186"/>
      <c r="M139" s="186"/>
      <c r="N139" s="186"/>
      <c r="O139" s="186"/>
    </row>
    <row r="140" spans="1:15" ht="15.75" customHeight="1">
      <c r="A140" s="186" t="s">
        <v>12522</v>
      </c>
      <c r="B140" s="191"/>
      <c r="C140" s="191"/>
      <c r="D140" s="191"/>
      <c r="E140" s="191"/>
      <c r="F140" s="191"/>
      <c r="G140" s="191"/>
      <c r="H140" s="186"/>
      <c r="I140" s="186"/>
      <c r="J140" s="186"/>
      <c r="K140" s="186"/>
      <c r="L140" s="186"/>
      <c r="M140" s="186"/>
      <c r="N140" s="186"/>
      <c r="O140" s="186"/>
    </row>
    <row r="141" spans="1:15" ht="15.75" customHeight="1">
      <c r="A141" s="186" t="s">
        <v>12494</v>
      </c>
      <c r="B141" s="191"/>
      <c r="C141" s="191"/>
      <c r="D141" s="191"/>
      <c r="E141" s="191"/>
      <c r="F141" s="191"/>
      <c r="G141" s="191"/>
      <c r="H141" s="186"/>
      <c r="I141" s="186"/>
      <c r="J141" s="186"/>
      <c r="K141" s="186"/>
      <c r="L141" s="186"/>
      <c r="M141" s="186"/>
      <c r="N141" s="186"/>
      <c r="O141" s="186"/>
    </row>
    <row r="142" spans="1:15" ht="15.75" customHeight="1">
      <c r="A142" s="186" t="s">
        <v>12591</v>
      </c>
      <c r="B142" s="191"/>
      <c r="C142" s="191"/>
      <c r="D142" s="191"/>
      <c r="E142" s="191"/>
      <c r="F142" s="191"/>
      <c r="G142" s="191"/>
      <c r="H142" s="186"/>
      <c r="I142" s="186"/>
      <c r="J142" s="186"/>
      <c r="K142" s="186"/>
      <c r="L142" s="186"/>
      <c r="M142" s="186"/>
      <c r="N142" s="186"/>
      <c r="O142" s="186"/>
    </row>
    <row r="143" spans="1:15" ht="15.75" customHeight="1">
      <c r="A143" s="186" t="s">
        <v>12618</v>
      </c>
      <c r="B143" s="191"/>
      <c r="C143" s="191"/>
      <c r="D143" s="191"/>
      <c r="E143" s="191"/>
      <c r="F143" s="191"/>
      <c r="G143" s="191"/>
      <c r="H143" s="186"/>
      <c r="I143" s="186"/>
      <c r="J143" s="186"/>
      <c r="K143" s="186"/>
      <c r="L143" s="186"/>
      <c r="M143" s="186"/>
      <c r="N143" s="186"/>
      <c r="O143" s="186"/>
    </row>
    <row r="144" spans="1:15" ht="15.75" customHeight="1">
      <c r="A144" s="186" t="s">
        <v>12654</v>
      </c>
      <c r="B144" s="191"/>
      <c r="C144" s="191"/>
      <c r="D144" s="191"/>
      <c r="E144" s="191"/>
      <c r="F144" s="191"/>
      <c r="G144" s="191"/>
      <c r="H144" s="186"/>
      <c r="I144" s="186"/>
      <c r="J144" s="186"/>
      <c r="K144" s="186"/>
      <c r="L144" s="186"/>
      <c r="M144" s="186"/>
      <c r="N144" s="186"/>
      <c r="O144" s="186"/>
    </row>
    <row r="145" spans="1:15" ht="15.75" customHeight="1">
      <c r="A145" s="186" t="s">
        <v>12624</v>
      </c>
      <c r="B145" s="191"/>
      <c r="C145" s="191"/>
      <c r="D145" s="191"/>
      <c r="E145" s="191"/>
      <c r="F145" s="191"/>
      <c r="G145" s="191"/>
      <c r="H145" s="186"/>
      <c r="I145" s="186"/>
      <c r="J145" s="186"/>
      <c r="K145" s="186"/>
      <c r="L145" s="186"/>
      <c r="M145" s="186"/>
      <c r="N145" s="186"/>
      <c r="O145" s="186"/>
    </row>
    <row r="146" spans="1:15" ht="15.75" customHeight="1">
      <c r="A146" s="186" t="s">
        <v>13025</v>
      </c>
      <c r="B146" s="191" t="s">
        <v>9460</v>
      </c>
      <c r="C146" s="191" t="s">
        <v>14073</v>
      </c>
      <c r="D146" s="191" t="s">
        <v>14074</v>
      </c>
      <c r="E146" s="191" t="s">
        <v>14075</v>
      </c>
      <c r="F146" s="191"/>
      <c r="G146" s="191"/>
      <c r="H146" s="186"/>
      <c r="I146" s="186"/>
      <c r="J146" s="186"/>
      <c r="K146" s="186"/>
      <c r="L146" s="186"/>
      <c r="M146" s="186"/>
      <c r="N146" s="186"/>
      <c r="O146" s="186"/>
    </row>
    <row r="147" spans="1:15" ht="15.75" customHeight="1">
      <c r="A147" s="186" t="s">
        <v>12671</v>
      </c>
      <c r="B147" s="191"/>
      <c r="C147" s="191" t="s">
        <v>14076</v>
      </c>
      <c r="D147" s="191" t="s">
        <v>14077</v>
      </c>
      <c r="E147" s="191" t="s">
        <v>14078</v>
      </c>
      <c r="F147" s="191"/>
      <c r="G147" s="191"/>
      <c r="H147" s="186"/>
      <c r="I147" s="186"/>
      <c r="J147" s="186"/>
      <c r="K147" s="186"/>
      <c r="L147" s="186"/>
      <c r="M147" s="186"/>
      <c r="N147" s="186"/>
      <c r="O147" s="186"/>
    </row>
    <row r="148" spans="1:15" ht="15.75" customHeight="1">
      <c r="A148" s="186" t="s">
        <v>12776</v>
      </c>
      <c r="B148" s="191"/>
      <c r="C148" s="191"/>
      <c r="D148" s="191"/>
      <c r="E148" s="191"/>
      <c r="F148" s="191"/>
      <c r="G148" s="191"/>
      <c r="H148" s="186"/>
      <c r="I148" s="186"/>
      <c r="J148" s="186"/>
      <c r="K148" s="186"/>
      <c r="L148" s="186"/>
      <c r="M148" s="186"/>
      <c r="N148" s="186"/>
      <c r="O148" s="186"/>
    </row>
    <row r="149" spans="1:15" ht="15.75" customHeight="1">
      <c r="A149" s="186" t="s">
        <v>13132</v>
      </c>
      <c r="B149" s="191"/>
      <c r="C149" s="191"/>
      <c r="D149" s="191"/>
      <c r="E149" s="191"/>
      <c r="F149" s="191"/>
      <c r="G149" s="191"/>
      <c r="H149" s="186"/>
      <c r="I149" s="186"/>
      <c r="J149" s="186"/>
      <c r="K149" s="186"/>
      <c r="L149" s="186"/>
      <c r="M149" s="186"/>
      <c r="N149" s="186"/>
      <c r="O149" s="186"/>
    </row>
    <row r="150" spans="1:15" ht="15.75" customHeight="1">
      <c r="A150" s="186" t="s">
        <v>13140</v>
      </c>
      <c r="B150" s="191"/>
      <c r="C150" s="191"/>
      <c r="D150" s="191"/>
      <c r="E150" s="191"/>
      <c r="F150" s="191"/>
      <c r="G150" s="191"/>
      <c r="H150" s="186"/>
      <c r="I150" s="186"/>
      <c r="J150" s="186"/>
      <c r="K150" s="186"/>
      <c r="L150" s="186"/>
      <c r="M150" s="186"/>
      <c r="N150" s="186"/>
      <c r="O150" s="186"/>
    </row>
    <row r="151" spans="1:15" ht="15.75" customHeight="1">
      <c r="A151" s="186" t="s">
        <v>12960</v>
      </c>
      <c r="B151" s="191"/>
      <c r="C151" s="191"/>
      <c r="D151" s="191"/>
      <c r="E151" s="191"/>
      <c r="F151" s="191"/>
      <c r="G151" s="191"/>
      <c r="H151" s="186"/>
      <c r="I151" s="186"/>
      <c r="J151" s="186"/>
      <c r="K151" s="186"/>
      <c r="L151" s="186"/>
      <c r="M151" s="186"/>
      <c r="N151" s="186"/>
      <c r="O151" s="186"/>
    </row>
    <row r="152" spans="1:15" ht="15.75" customHeight="1">
      <c r="A152" s="186" t="s">
        <v>13261</v>
      </c>
      <c r="B152" s="191"/>
      <c r="C152" s="191"/>
      <c r="D152" s="191"/>
      <c r="E152" s="191"/>
      <c r="F152" s="191"/>
      <c r="G152" s="191"/>
      <c r="H152" s="186"/>
      <c r="I152" s="186"/>
      <c r="J152" s="186"/>
      <c r="K152" s="186"/>
      <c r="L152" s="186"/>
      <c r="M152" s="186"/>
      <c r="N152" s="186"/>
      <c r="O152" s="186"/>
    </row>
    <row r="153" spans="1:15" ht="15.75" customHeight="1">
      <c r="A153" s="186" t="s">
        <v>12232</v>
      </c>
      <c r="B153" s="191"/>
      <c r="C153" s="191"/>
      <c r="D153" s="191"/>
      <c r="E153" s="191"/>
      <c r="F153" s="191"/>
      <c r="G153" s="191"/>
      <c r="H153" s="186"/>
      <c r="I153" s="186"/>
      <c r="J153" s="186"/>
      <c r="K153" s="186"/>
      <c r="L153" s="186"/>
      <c r="M153" s="186"/>
      <c r="N153" s="186"/>
      <c r="O153" s="186"/>
    </row>
    <row r="154" spans="1:15" ht="15.75" customHeight="1">
      <c r="A154" s="186" t="s">
        <v>13281</v>
      </c>
      <c r="B154" s="191"/>
      <c r="C154" s="191"/>
      <c r="D154" s="191"/>
      <c r="E154" s="191"/>
      <c r="F154" s="191"/>
      <c r="G154" s="191"/>
      <c r="H154" s="186"/>
      <c r="I154" s="186"/>
      <c r="J154" s="186"/>
      <c r="K154" s="186"/>
      <c r="L154" s="186"/>
      <c r="M154" s="186"/>
      <c r="N154" s="186"/>
      <c r="O154" s="186"/>
    </row>
    <row r="155" spans="1:15" ht="15.75" customHeight="1">
      <c r="A155" s="186" t="s">
        <v>13995</v>
      </c>
      <c r="B155" s="191" t="s">
        <v>9460</v>
      </c>
      <c r="C155" s="191" t="s">
        <v>14079</v>
      </c>
      <c r="D155" s="1108">
        <v>44174</v>
      </c>
      <c r="E155" s="191"/>
      <c r="F155" s="191"/>
      <c r="G155" s="191"/>
      <c r="H155" s="186"/>
      <c r="I155" s="186"/>
      <c r="J155" s="186"/>
      <c r="K155" s="186"/>
      <c r="L155" s="186"/>
      <c r="M155" s="186"/>
      <c r="N155" s="186"/>
      <c r="O155" s="186"/>
    </row>
    <row r="156" spans="1:15" ht="15.75" customHeight="1">
      <c r="A156" s="186" t="s">
        <v>13356</v>
      </c>
      <c r="B156" s="191" t="s">
        <v>14080</v>
      </c>
      <c r="C156" s="191" t="s">
        <v>14081</v>
      </c>
      <c r="D156" s="191" t="s">
        <v>14077</v>
      </c>
      <c r="E156" s="191" t="s">
        <v>14082</v>
      </c>
      <c r="F156" s="191" t="s">
        <v>14083</v>
      </c>
      <c r="G156" s="191"/>
      <c r="H156" s="186"/>
      <c r="I156" s="186"/>
      <c r="J156" s="186"/>
      <c r="K156" s="186"/>
      <c r="L156" s="186"/>
      <c r="M156" s="186"/>
      <c r="N156" s="186"/>
      <c r="O156" s="186"/>
    </row>
    <row r="157" spans="1:15" ht="15.75" customHeight="1">
      <c r="A157" s="191" t="s">
        <v>13364</v>
      </c>
      <c r="B157" s="191"/>
      <c r="C157" s="191"/>
      <c r="D157" s="191"/>
      <c r="E157" s="191"/>
      <c r="F157" s="191"/>
      <c r="G157" s="191"/>
      <c r="H157" s="186"/>
      <c r="I157" s="186"/>
      <c r="J157" s="186"/>
      <c r="K157" s="186"/>
      <c r="L157" s="186"/>
      <c r="M157" s="186"/>
      <c r="N157" s="186"/>
      <c r="O157" s="186"/>
    </row>
    <row r="158" spans="1:15" ht="15.75" customHeight="1">
      <c r="A158" s="186" t="s">
        <v>13370</v>
      </c>
      <c r="B158" s="191"/>
      <c r="C158" s="191"/>
      <c r="D158" s="191"/>
      <c r="E158" s="191"/>
      <c r="F158" s="191"/>
      <c r="G158" s="191"/>
      <c r="H158" s="186"/>
      <c r="I158" s="186"/>
      <c r="J158" s="186"/>
      <c r="K158" s="186"/>
      <c r="L158" s="186"/>
      <c r="M158" s="186"/>
      <c r="N158" s="186"/>
      <c r="O158" s="186"/>
    </row>
    <row r="159" spans="1:15" ht="15.75" customHeight="1">
      <c r="A159" s="186" t="s">
        <v>13385</v>
      </c>
      <c r="B159" s="191" t="s">
        <v>9460</v>
      </c>
      <c r="C159" s="191" t="s">
        <v>14084</v>
      </c>
      <c r="D159" s="191" t="s">
        <v>14084</v>
      </c>
      <c r="E159" s="191" t="s">
        <v>14084</v>
      </c>
      <c r="F159" s="191"/>
      <c r="G159" s="191"/>
      <c r="H159" s="186"/>
      <c r="I159" s="186"/>
      <c r="J159" s="186"/>
      <c r="K159" s="186"/>
      <c r="L159" s="186"/>
      <c r="M159" s="186"/>
      <c r="N159" s="186"/>
      <c r="O159" s="186"/>
    </row>
    <row r="160" spans="1:15" ht="15.75" customHeight="1">
      <c r="A160" s="186" t="s">
        <v>13427</v>
      </c>
      <c r="B160" s="191"/>
      <c r="C160" s="191" t="s">
        <v>14085</v>
      </c>
      <c r="D160" s="191" t="s">
        <v>14086</v>
      </c>
      <c r="E160" s="191" t="s">
        <v>14087</v>
      </c>
      <c r="F160" s="191"/>
      <c r="G160" s="191"/>
      <c r="H160" s="186"/>
      <c r="I160" s="186"/>
      <c r="J160" s="186"/>
      <c r="K160" s="186"/>
      <c r="L160" s="186"/>
      <c r="M160" s="186"/>
      <c r="N160" s="186"/>
      <c r="O160" s="186"/>
    </row>
    <row r="161" spans="1:15" ht="15.75" customHeight="1">
      <c r="A161" s="186" t="s">
        <v>13393</v>
      </c>
      <c r="B161" s="191"/>
      <c r="C161" s="191"/>
      <c r="D161" s="191"/>
      <c r="E161" s="191"/>
      <c r="F161" s="191"/>
      <c r="G161" s="191"/>
      <c r="H161" s="186"/>
      <c r="I161" s="186"/>
      <c r="J161" s="186"/>
      <c r="K161" s="186"/>
      <c r="L161" s="186"/>
      <c r="M161" s="186"/>
      <c r="N161" s="186"/>
      <c r="O161" s="186"/>
    </row>
    <row r="162" spans="1:15" ht="15.75" customHeight="1">
      <c r="A162" s="186" t="s">
        <v>13446</v>
      </c>
      <c r="B162" s="191"/>
      <c r="C162" s="186"/>
      <c r="D162" s="191" t="s">
        <v>14088</v>
      </c>
      <c r="E162" s="191" t="s">
        <v>14089</v>
      </c>
      <c r="F162" s="186"/>
      <c r="G162" s="191" t="s">
        <v>14090</v>
      </c>
      <c r="H162" s="186"/>
      <c r="I162" s="186"/>
      <c r="J162" s="186"/>
      <c r="K162" s="186"/>
      <c r="L162" s="186"/>
      <c r="M162" s="186"/>
      <c r="N162" s="186"/>
      <c r="O162" s="186"/>
    </row>
    <row r="163" spans="1:15" ht="15.75" customHeight="1">
      <c r="A163" s="186" t="s">
        <v>13489</v>
      </c>
      <c r="B163" s="191"/>
      <c r="C163" s="191"/>
      <c r="D163" s="191"/>
      <c r="E163" s="191"/>
      <c r="F163" s="191"/>
      <c r="G163" s="191"/>
      <c r="H163" s="186"/>
      <c r="I163" s="186"/>
      <c r="J163" s="186"/>
      <c r="K163" s="186"/>
      <c r="L163" s="186"/>
      <c r="M163" s="186"/>
      <c r="N163" s="186"/>
      <c r="O163" s="186"/>
    </row>
    <row r="164" spans="1:15" ht="15.75" customHeight="1">
      <c r="A164" s="186" t="s">
        <v>3573</v>
      </c>
      <c r="B164" s="191"/>
      <c r="C164" s="191" t="s">
        <v>14091</v>
      </c>
      <c r="D164" s="191" t="s">
        <v>14092</v>
      </c>
      <c r="E164" s="191" t="s">
        <v>14093</v>
      </c>
      <c r="F164" s="191"/>
      <c r="G164" s="933" t="s">
        <v>14094</v>
      </c>
      <c r="H164" s="186"/>
      <c r="I164" s="186"/>
      <c r="J164" s="186"/>
      <c r="K164" s="186"/>
      <c r="L164" s="186"/>
      <c r="M164" s="186"/>
      <c r="N164" s="186"/>
      <c r="O164" s="186"/>
    </row>
    <row r="165" spans="1:15" ht="15.75" customHeight="1">
      <c r="A165" s="186" t="s">
        <v>3567</v>
      </c>
      <c r="B165" s="191"/>
      <c r="C165" s="191"/>
      <c r="D165" s="191"/>
      <c r="E165" s="191"/>
      <c r="F165" s="191"/>
      <c r="G165" s="191"/>
      <c r="H165" s="186"/>
      <c r="I165" s="186"/>
      <c r="J165" s="186"/>
      <c r="K165" s="186"/>
      <c r="L165" s="186"/>
      <c r="M165" s="186"/>
      <c r="N165" s="186"/>
      <c r="O165" s="186"/>
    </row>
    <row r="166" spans="1:15" ht="15.75" customHeight="1">
      <c r="A166" s="186" t="s">
        <v>3553</v>
      </c>
      <c r="B166" s="191"/>
      <c r="C166" s="191"/>
      <c r="D166" s="191"/>
      <c r="E166" s="191"/>
      <c r="F166" s="191"/>
      <c r="G166" s="191" t="s">
        <v>14095</v>
      </c>
      <c r="H166" s="186"/>
      <c r="I166" s="186"/>
      <c r="J166" s="186"/>
      <c r="K166" s="186"/>
      <c r="L166" s="186"/>
      <c r="M166" s="186"/>
      <c r="N166" s="186"/>
      <c r="O166" s="186"/>
    </row>
    <row r="167" spans="1:15" ht="15.75" customHeight="1">
      <c r="A167" s="186" t="s">
        <v>14010</v>
      </c>
      <c r="B167" s="191"/>
      <c r="C167" s="191"/>
      <c r="D167" s="191"/>
      <c r="E167" s="191"/>
      <c r="F167" s="191"/>
      <c r="G167" s="191"/>
      <c r="H167" s="186"/>
      <c r="I167" s="186"/>
      <c r="J167" s="186"/>
      <c r="K167" s="186"/>
      <c r="L167" s="186"/>
      <c r="M167" s="186"/>
      <c r="N167" s="186"/>
      <c r="O167" s="186"/>
    </row>
    <row r="168" spans="1:15" ht="15.75" customHeight="1">
      <c r="A168" s="186" t="s">
        <v>2681</v>
      </c>
      <c r="B168" s="191" t="s">
        <v>9460</v>
      </c>
      <c r="C168" s="191" t="s">
        <v>14096</v>
      </c>
      <c r="D168" s="191" t="s">
        <v>14097</v>
      </c>
      <c r="E168" s="191" t="s">
        <v>14098</v>
      </c>
      <c r="F168" s="191"/>
      <c r="G168" s="191" t="s">
        <v>14099</v>
      </c>
      <c r="H168" s="186"/>
      <c r="I168" s="186"/>
      <c r="J168" s="186"/>
      <c r="K168" s="186"/>
      <c r="L168" s="186"/>
      <c r="M168" s="186"/>
      <c r="N168" s="186"/>
      <c r="O168" s="186"/>
    </row>
    <row r="169" spans="1:15" ht="15.75" customHeight="1">
      <c r="A169" s="186" t="s">
        <v>12076</v>
      </c>
      <c r="B169" s="191"/>
      <c r="C169" s="191"/>
      <c r="D169" s="191"/>
      <c r="E169" s="191"/>
      <c r="F169" s="191"/>
      <c r="G169" s="191"/>
      <c r="H169" s="186"/>
      <c r="I169" s="186"/>
      <c r="J169" s="186"/>
      <c r="K169" s="186"/>
      <c r="L169" s="186"/>
      <c r="M169" s="186"/>
      <c r="N169" s="186"/>
      <c r="O169" s="186"/>
    </row>
    <row r="170" spans="1:15" ht="15.75" customHeight="1">
      <c r="A170" s="186" t="s">
        <v>12528</v>
      </c>
      <c r="B170" s="191"/>
      <c r="C170" s="191"/>
      <c r="D170" s="191"/>
      <c r="E170" s="191"/>
      <c r="F170" s="191"/>
      <c r="G170" s="191"/>
      <c r="H170" s="186"/>
      <c r="I170" s="186"/>
      <c r="J170" s="186"/>
      <c r="K170" s="186"/>
      <c r="L170" s="186"/>
      <c r="M170" s="186"/>
      <c r="N170" s="186"/>
      <c r="O170" s="186"/>
    </row>
    <row r="171" spans="1:15" ht="15.75" customHeight="1">
      <c r="A171" s="186" t="s">
        <v>11944</v>
      </c>
      <c r="B171" s="191"/>
      <c r="C171" s="191"/>
      <c r="D171" s="191"/>
      <c r="E171" s="191"/>
      <c r="F171" s="191"/>
      <c r="G171" s="191"/>
      <c r="H171" s="186"/>
      <c r="I171" s="186"/>
      <c r="J171" s="186"/>
      <c r="K171" s="186"/>
      <c r="L171" s="186"/>
      <c r="M171" s="186"/>
      <c r="N171" s="186"/>
      <c r="O171" s="186"/>
    </row>
    <row r="172" spans="1:15" ht="15.75" customHeight="1">
      <c r="A172" s="186" t="s">
        <v>11988</v>
      </c>
      <c r="B172" s="191"/>
      <c r="C172" s="191"/>
      <c r="D172" s="191"/>
      <c r="E172" s="191"/>
      <c r="F172" s="191"/>
      <c r="G172" s="191"/>
      <c r="H172" s="186"/>
      <c r="I172" s="186"/>
      <c r="J172" s="186"/>
      <c r="K172" s="186"/>
      <c r="L172" s="186"/>
      <c r="M172" s="186"/>
      <c r="N172" s="186"/>
      <c r="O172" s="186"/>
    </row>
    <row r="173" spans="1:15" ht="15.75" customHeight="1">
      <c r="A173" s="186" t="s">
        <v>11979</v>
      </c>
      <c r="B173" s="191"/>
      <c r="C173" s="191"/>
      <c r="D173" s="191"/>
      <c r="E173" s="191"/>
      <c r="F173" s="191"/>
      <c r="G173" s="191"/>
      <c r="H173" s="186"/>
      <c r="I173" s="186"/>
      <c r="J173" s="186"/>
      <c r="K173" s="186"/>
      <c r="L173" s="186"/>
      <c r="M173" s="186"/>
      <c r="N173" s="186"/>
      <c r="O173" s="186"/>
    </row>
    <row r="174" spans="1:15" ht="15.75" customHeight="1">
      <c r="A174" s="186" t="s">
        <v>12104</v>
      </c>
      <c r="B174" s="191"/>
      <c r="C174" s="191"/>
      <c r="D174" s="191"/>
      <c r="E174" s="191"/>
      <c r="F174" s="191"/>
      <c r="G174" s="191" t="s">
        <v>14100</v>
      </c>
      <c r="H174" s="186"/>
      <c r="I174" s="186"/>
      <c r="J174" s="186"/>
      <c r="K174" s="186"/>
      <c r="L174" s="186"/>
      <c r="M174" s="186"/>
      <c r="N174" s="186"/>
      <c r="O174" s="186"/>
    </row>
    <row r="175" spans="1:15" ht="15.75" customHeight="1">
      <c r="A175" s="186" t="s">
        <v>12111</v>
      </c>
      <c r="B175" s="191"/>
      <c r="C175" s="191"/>
      <c r="D175" s="191"/>
      <c r="E175" s="191"/>
      <c r="F175" s="191"/>
      <c r="G175" s="191"/>
      <c r="H175" s="186"/>
      <c r="I175" s="186"/>
      <c r="J175" s="186"/>
      <c r="K175" s="186"/>
      <c r="L175" s="186"/>
      <c r="M175" s="186"/>
      <c r="N175" s="186"/>
      <c r="O175" s="186"/>
    </row>
    <row r="176" spans="1:15" ht="15.75" customHeight="1">
      <c r="A176" s="186" t="s">
        <v>12243</v>
      </c>
      <c r="B176" s="191"/>
      <c r="C176" s="1092" t="s">
        <v>14101</v>
      </c>
      <c r="D176" s="191" t="s">
        <v>14102</v>
      </c>
      <c r="E176" s="191"/>
      <c r="F176" s="191"/>
      <c r="G176" s="191"/>
      <c r="H176" s="186"/>
      <c r="I176" s="186"/>
      <c r="J176" s="186"/>
      <c r="K176" s="186"/>
      <c r="L176" s="186"/>
      <c r="M176" s="186"/>
      <c r="N176" s="186"/>
      <c r="O176" s="186"/>
    </row>
    <row r="177" spans="1:15" ht="15.75" customHeight="1">
      <c r="A177" s="186" t="s">
        <v>12251</v>
      </c>
      <c r="B177" s="191"/>
      <c r="C177" s="191"/>
      <c r="D177" s="191"/>
      <c r="E177" s="191"/>
      <c r="F177" s="191"/>
      <c r="G177" s="191"/>
      <c r="H177" s="186"/>
      <c r="I177" s="186"/>
      <c r="J177" s="186"/>
      <c r="K177" s="186"/>
      <c r="L177" s="186"/>
      <c r="M177" s="186"/>
      <c r="N177" s="186"/>
      <c r="O177" s="191"/>
    </row>
    <row r="178" spans="1:15" ht="27" customHeight="1">
      <c r="A178" s="186" t="s">
        <v>12300</v>
      </c>
      <c r="B178" s="191"/>
      <c r="C178" s="1092" t="s">
        <v>14103</v>
      </c>
      <c r="D178" s="191" t="s">
        <v>14104</v>
      </c>
      <c r="E178" s="191"/>
      <c r="F178" s="191"/>
      <c r="G178" s="191"/>
      <c r="H178" s="186"/>
      <c r="I178" s="186"/>
      <c r="J178" s="186"/>
      <c r="K178" s="186"/>
      <c r="L178" s="186"/>
      <c r="M178" s="186"/>
      <c r="N178" s="186"/>
      <c r="O178" s="186"/>
    </row>
    <row r="179" spans="1:15" ht="15.75" customHeight="1">
      <c r="A179" s="186" t="s">
        <v>11954</v>
      </c>
      <c r="B179" s="191"/>
      <c r="C179" s="191"/>
      <c r="D179" s="191"/>
      <c r="E179" s="191"/>
      <c r="F179" s="191"/>
      <c r="G179" s="191"/>
      <c r="H179" s="186"/>
      <c r="I179" s="186"/>
      <c r="J179" s="186"/>
      <c r="K179" s="186"/>
      <c r="L179" s="186"/>
      <c r="M179" s="186"/>
      <c r="N179" s="186"/>
      <c r="O179" s="186"/>
    </row>
    <row r="180" spans="1:15" ht="15.75" customHeight="1">
      <c r="A180" s="186" t="s">
        <v>12678</v>
      </c>
      <c r="B180" s="191"/>
      <c r="C180" s="191"/>
      <c r="D180" s="191"/>
      <c r="E180" s="191"/>
      <c r="F180" s="191"/>
      <c r="G180" s="191"/>
      <c r="H180" s="186"/>
      <c r="I180" s="186"/>
      <c r="J180" s="186"/>
      <c r="K180" s="186"/>
      <c r="L180" s="186"/>
      <c r="M180" s="186"/>
      <c r="N180" s="186"/>
      <c r="O180" s="186"/>
    </row>
    <row r="181" spans="1:15" ht="15.75" customHeight="1">
      <c r="A181" s="186" t="s">
        <v>13218</v>
      </c>
      <c r="B181" s="191"/>
      <c r="C181" s="191"/>
      <c r="D181" s="191"/>
      <c r="E181" s="191"/>
      <c r="F181" s="191"/>
      <c r="G181" s="191"/>
      <c r="H181" s="186"/>
      <c r="I181" s="186"/>
      <c r="J181" s="186"/>
      <c r="K181" s="186"/>
      <c r="L181" s="186"/>
      <c r="M181" s="186"/>
      <c r="N181" s="186"/>
      <c r="O181" s="186"/>
    </row>
    <row r="182" spans="1:15" ht="15.75" customHeight="1">
      <c r="A182" s="186" t="s">
        <v>12084</v>
      </c>
      <c r="B182" s="191"/>
      <c r="C182" s="191"/>
      <c r="D182" s="191"/>
      <c r="E182" s="191"/>
      <c r="F182" s="191"/>
      <c r="G182" s="191"/>
      <c r="H182" s="186"/>
      <c r="I182" s="186"/>
      <c r="J182" s="186"/>
      <c r="K182" s="186"/>
      <c r="L182" s="186"/>
      <c r="M182" s="186"/>
      <c r="N182" s="186"/>
      <c r="O182" s="186"/>
    </row>
    <row r="183" spans="1:15" ht="15.75" customHeight="1">
      <c r="A183" s="186" t="s">
        <v>2947</v>
      </c>
      <c r="B183" s="191"/>
      <c r="C183" s="191"/>
      <c r="D183" s="191"/>
      <c r="E183" s="191"/>
      <c r="F183" s="191"/>
      <c r="G183" s="191"/>
      <c r="H183" s="186"/>
      <c r="I183" s="186"/>
      <c r="J183" s="186"/>
      <c r="K183" s="186"/>
      <c r="L183" s="186"/>
      <c r="M183" s="186"/>
      <c r="N183" s="186"/>
      <c r="O183" s="186"/>
    </row>
    <row r="184" spans="1:15" ht="15.75" customHeight="1">
      <c r="A184" s="186" t="s">
        <v>14017</v>
      </c>
      <c r="B184" s="191"/>
      <c r="C184" s="191"/>
      <c r="D184" s="191"/>
      <c r="E184" s="191"/>
      <c r="F184" s="191"/>
      <c r="G184" s="191"/>
      <c r="H184" s="186"/>
      <c r="I184" s="186"/>
      <c r="J184" s="186"/>
      <c r="K184" s="186"/>
      <c r="L184" s="186"/>
      <c r="M184" s="186"/>
      <c r="N184" s="186"/>
      <c r="O184" s="186"/>
    </row>
    <row r="185" spans="1:15" ht="15.75" customHeight="1">
      <c r="A185" s="186" t="s">
        <v>13288</v>
      </c>
      <c r="B185" s="191"/>
      <c r="C185" s="191"/>
      <c r="D185" s="191"/>
      <c r="E185" s="191"/>
      <c r="F185" s="191"/>
      <c r="G185" s="191"/>
      <c r="H185" s="186"/>
      <c r="I185" s="186"/>
      <c r="J185" s="186"/>
      <c r="K185" s="186"/>
      <c r="L185" s="186"/>
      <c r="M185" s="186"/>
      <c r="N185" s="186"/>
      <c r="O185" s="186"/>
    </row>
    <row r="186" spans="1:15" ht="15.75" customHeight="1">
      <c r="A186" s="186" t="s">
        <v>12968</v>
      </c>
      <c r="B186" s="191"/>
      <c r="C186" s="191"/>
      <c r="D186" s="191"/>
      <c r="E186" s="191"/>
      <c r="F186" s="191"/>
      <c r="G186" s="191"/>
      <c r="H186" s="186"/>
      <c r="I186" s="186"/>
      <c r="J186" s="186"/>
      <c r="K186" s="186"/>
      <c r="L186" s="186"/>
      <c r="M186" s="186"/>
      <c r="N186" s="186"/>
      <c r="O186" s="186"/>
    </row>
    <row r="187" spans="1:15" ht="15.75" customHeight="1">
      <c r="A187" s="186" t="s">
        <v>13438</v>
      </c>
      <c r="B187" s="191"/>
      <c r="C187" s="191"/>
      <c r="D187" s="191"/>
      <c r="E187" s="191"/>
      <c r="F187" s="191"/>
      <c r="G187" s="191"/>
      <c r="H187" s="186"/>
      <c r="I187" s="186"/>
      <c r="J187" s="186"/>
      <c r="K187" s="186"/>
      <c r="L187" s="186"/>
      <c r="M187" s="186"/>
      <c r="N187" s="186"/>
      <c r="O187" s="186"/>
    </row>
    <row r="188" spans="1:15" ht="15.75" customHeight="1">
      <c r="A188" s="186" t="s">
        <v>13042</v>
      </c>
      <c r="B188" s="191"/>
      <c r="C188" s="191"/>
      <c r="D188" s="191"/>
      <c r="E188" s="191"/>
      <c r="F188" s="191"/>
      <c r="G188" s="191"/>
      <c r="H188" s="186"/>
      <c r="I188" s="186"/>
      <c r="J188" s="186"/>
      <c r="K188" s="186"/>
      <c r="L188" s="186"/>
      <c r="M188" s="186"/>
      <c r="N188" s="186"/>
      <c r="O188" s="186"/>
    </row>
    <row r="189" spans="1:15" ht="15.75" customHeight="1">
      <c r="A189" s="186" t="s">
        <v>12663</v>
      </c>
      <c r="B189" s="191"/>
      <c r="C189" s="191"/>
      <c r="D189" s="191"/>
      <c r="E189" s="191"/>
      <c r="F189" s="191"/>
      <c r="G189" s="191"/>
      <c r="H189" s="186"/>
      <c r="I189" s="186"/>
      <c r="J189" s="186"/>
      <c r="K189" s="186"/>
      <c r="L189" s="186"/>
      <c r="M189" s="186"/>
      <c r="N189" s="186"/>
      <c r="O189" s="186"/>
    </row>
    <row r="190" spans="1:15" ht="15.75" customHeight="1">
      <c r="A190" s="186" t="s">
        <v>12976</v>
      </c>
      <c r="B190" s="191"/>
      <c r="C190" s="191" t="s">
        <v>14105</v>
      </c>
      <c r="D190" s="191" t="s">
        <v>14106</v>
      </c>
      <c r="E190" s="191" t="s">
        <v>14107</v>
      </c>
      <c r="F190" s="191" t="s">
        <v>14108</v>
      </c>
      <c r="G190" s="191"/>
      <c r="H190" s="186"/>
      <c r="I190" s="186"/>
      <c r="J190" s="186"/>
      <c r="K190" s="186"/>
      <c r="L190" s="186"/>
      <c r="M190" s="186"/>
      <c r="N190" s="186"/>
      <c r="O190" s="186"/>
    </row>
    <row r="191" spans="1:15" ht="15.75" customHeight="1">
      <c r="A191" s="186" t="s">
        <v>12601</v>
      </c>
      <c r="B191" s="191"/>
      <c r="C191" s="191"/>
      <c r="D191" s="191"/>
      <c r="E191" s="191"/>
      <c r="F191" s="191"/>
      <c r="G191" s="191"/>
      <c r="H191" s="186"/>
      <c r="I191" s="186"/>
      <c r="J191" s="186"/>
      <c r="K191" s="186"/>
      <c r="L191" s="186"/>
      <c r="M191" s="186"/>
      <c r="N191" s="186"/>
      <c r="O191" s="186"/>
    </row>
    <row r="192" spans="1:15" ht="15.75" customHeight="1">
      <c r="A192" s="186" t="s">
        <v>12983</v>
      </c>
      <c r="B192" s="191"/>
      <c r="C192" s="191"/>
      <c r="D192" s="191"/>
      <c r="E192" s="191"/>
      <c r="F192" s="191"/>
      <c r="G192" s="191"/>
      <c r="H192" s="186"/>
      <c r="I192" s="186"/>
      <c r="J192" s="186"/>
      <c r="K192" s="186"/>
      <c r="L192" s="186"/>
      <c r="M192" s="186"/>
      <c r="N192" s="186"/>
      <c r="O192" s="186"/>
    </row>
    <row r="193" spans="1:15" ht="15.75" customHeight="1">
      <c r="A193" s="186" t="s">
        <v>13115</v>
      </c>
      <c r="B193" s="191"/>
      <c r="C193" s="191"/>
      <c r="D193" s="191"/>
      <c r="E193" s="191"/>
      <c r="F193" s="191"/>
      <c r="G193" s="191"/>
      <c r="H193" s="186"/>
      <c r="I193" s="186"/>
      <c r="J193" s="186"/>
      <c r="K193" s="186"/>
      <c r="L193" s="186"/>
      <c r="M193" s="186"/>
      <c r="N193" s="186"/>
      <c r="O193" s="186"/>
    </row>
    <row r="194" spans="1:15" ht="15.75" customHeight="1">
      <c r="A194" s="186" t="s">
        <v>14019</v>
      </c>
      <c r="B194" s="191"/>
      <c r="C194" s="1107" t="s">
        <v>14109</v>
      </c>
      <c r="D194" s="1110" t="s">
        <v>14110</v>
      </c>
      <c r="E194" s="191"/>
      <c r="F194" s="191"/>
      <c r="G194" s="191"/>
      <c r="H194" s="186"/>
      <c r="I194" s="186"/>
      <c r="J194" s="186"/>
      <c r="K194" s="186"/>
      <c r="L194" s="186"/>
      <c r="M194" s="186"/>
      <c r="N194" s="186"/>
      <c r="O194" s="186"/>
    </row>
    <row r="195" spans="1:15" ht="15.75" customHeight="1">
      <c r="A195" s="186" t="s">
        <v>12990</v>
      </c>
      <c r="B195" s="191"/>
      <c r="C195" s="191"/>
      <c r="D195" s="191"/>
      <c r="E195" s="191"/>
      <c r="F195" s="191"/>
      <c r="G195" s="191"/>
      <c r="H195" s="186"/>
      <c r="I195" s="186"/>
      <c r="J195" s="186"/>
      <c r="K195" s="186"/>
      <c r="L195" s="186"/>
      <c r="M195" s="186"/>
      <c r="N195" s="186"/>
      <c r="O195" s="186"/>
    </row>
    <row r="196" spans="1:15" ht="15.75" customHeight="1">
      <c r="A196" s="186" t="s">
        <v>12120</v>
      </c>
      <c r="B196" s="191"/>
      <c r="C196" s="191"/>
      <c r="D196" s="191"/>
      <c r="E196" s="191"/>
      <c r="F196" s="191"/>
      <c r="G196" s="191"/>
      <c r="H196" s="186"/>
      <c r="I196" s="186"/>
      <c r="J196" s="186"/>
      <c r="K196" s="186"/>
      <c r="L196" s="186"/>
      <c r="M196" s="186"/>
      <c r="N196" s="186"/>
      <c r="O196" s="186"/>
    </row>
    <row r="197" spans="1:15" ht="15.75" customHeight="1">
      <c r="A197" s="186" t="s">
        <v>12995</v>
      </c>
      <c r="B197" s="191"/>
      <c r="C197" s="191"/>
      <c r="D197" s="191"/>
      <c r="E197" s="191"/>
      <c r="F197" s="191"/>
      <c r="G197" s="191"/>
      <c r="H197" s="186"/>
      <c r="I197" s="186"/>
      <c r="J197" s="186"/>
      <c r="K197" s="186"/>
      <c r="L197" s="186"/>
      <c r="M197" s="186"/>
      <c r="N197" s="186"/>
      <c r="O197" s="186"/>
    </row>
    <row r="198" spans="1:15" ht="15.75" customHeight="1">
      <c r="A198" s="186" t="s">
        <v>13003</v>
      </c>
      <c r="B198" s="191"/>
      <c r="C198" s="191"/>
      <c r="D198" s="191"/>
      <c r="E198" s="191"/>
      <c r="F198" s="191"/>
      <c r="G198" s="191"/>
      <c r="H198" s="186"/>
      <c r="I198" s="186"/>
      <c r="J198" s="186"/>
      <c r="K198" s="186"/>
      <c r="L198" s="186"/>
      <c r="M198" s="186"/>
      <c r="N198" s="186"/>
      <c r="O198" s="186"/>
    </row>
    <row r="199" spans="1:15" ht="15.75" customHeight="1">
      <c r="B199" s="265"/>
      <c r="C199" s="265"/>
      <c r="D199" s="265"/>
      <c r="E199" s="265"/>
      <c r="F199" s="265"/>
      <c r="G199" s="265"/>
    </row>
    <row r="200" spans="1:15" ht="15.75" customHeight="1">
      <c r="B200" s="265"/>
      <c r="C200" s="265"/>
      <c r="D200" s="265"/>
      <c r="E200" s="265"/>
      <c r="F200" s="265"/>
      <c r="G200" s="265"/>
    </row>
    <row r="201" spans="1:15" ht="15.75" customHeight="1">
      <c r="B201" s="265"/>
      <c r="C201" s="265"/>
      <c r="D201" s="265"/>
      <c r="E201" s="265"/>
      <c r="F201" s="265"/>
      <c r="G201" s="265"/>
    </row>
    <row r="202" spans="1:15" ht="15.75" customHeight="1">
      <c r="B202" s="265"/>
      <c r="C202" s="265"/>
      <c r="D202" s="265"/>
      <c r="E202" s="265"/>
      <c r="F202" s="265"/>
      <c r="G202" s="265"/>
    </row>
    <row r="203" spans="1:15" ht="15.75" customHeight="1">
      <c r="B203" s="265"/>
      <c r="C203" s="265"/>
      <c r="D203" s="265"/>
      <c r="E203" s="265"/>
      <c r="F203" s="265"/>
      <c r="G203" s="265"/>
    </row>
    <row r="204" spans="1:15" ht="15.75" customHeight="1">
      <c r="B204" s="265"/>
      <c r="C204" s="265"/>
      <c r="D204" s="265"/>
      <c r="E204" s="265"/>
      <c r="F204" s="265"/>
      <c r="G204" s="265"/>
    </row>
    <row r="205" spans="1:15" ht="15.75" customHeight="1">
      <c r="B205" s="265"/>
      <c r="C205" s="265"/>
      <c r="D205" s="265"/>
      <c r="E205" s="265"/>
      <c r="F205" s="265"/>
      <c r="G205" s="265"/>
    </row>
    <row r="206" spans="1:15" ht="15.75" customHeight="1">
      <c r="B206" s="265"/>
      <c r="C206" s="265"/>
      <c r="D206" s="265"/>
      <c r="E206" s="265"/>
      <c r="F206" s="265"/>
      <c r="G206" s="265"/>
    </row>
    <row r="207" spans="1:15" ht="15.75" customHeight="1">
      <c r="B207" s="265"/>
      <c r="C207" s="265"/>
      <c r="D207" s="265"/>
      <c r="E207" s="265"/>
      <c r="F207" s="265"/>
      <c r="G207" s="265"/>
    </row>
    <row r="208" spans="1:15" ht="15.75" customHeight="1">
      <c r="B208" s="265"/>
      <c r="C208" s="265"/>
      <c r="D208" s="265"/>
      <c r="E208" s="265"/>
      <c r="F208" s="265"/>
      <c r="G208" s="265"/>
    </row>
    <row r="209" spans="2:7" ht="15.75" customHeight="1">
      <c r="B209" s="265"/>
      <c r="C209" s="265"/>
      <c r="D209" s="265"/>
      <c r="E209" s="265"/>
      <c r="F209" s="265"/>
      <c r="G209" s="265"/>
    </row>
    <row r="210" spans="2:7" ht="15.75" customHeight="1">
      <c r="B210" s="265"/>
      <c r="C210" s="265"/>
      <c r="D210" s="265"/>
      <c r="E210" s="265"/>
      <c r="F210" s="265"/>
      <c r="G210" s="265"/>
    </row>
    <row r="211" spans="2:7" ht="15.75" customHeight="1">
      <c r="B211" s="265"/>
      <c r="C211" s="265"/>
      <c r="D211" s="265"/>
      <c r="E211" s="265"/>
      <c r="F211" s="265"/>
      <c r="G211" s="265"/>
    </row>
    <row r="212" spans="2:7" ht="15.75" customHeight="1">
      <c r="B212" s="265"/>
      <c r="C212" s="265"/>
      <c r="D212" s="265"/>
      <c r="E212" s="265"/>
      <c r="F212" s="265"/>
      <c r="G212" s="265"/>
    </row>
    <row r="213" spans="2:7" ht="15.75" customHeight="1">
      <c r="B213" s="265"/>
      <c r="C213" s="265"/>
      <c r="D213" s="265"/>
      <c r="E213" s="265"/>
      <c r="F213" s="265"/>
      <c r="G213" s="265"/>
    </row>
    <row r="214" spans="2:7" ht="15.75" customHeight="1">
      <c r="B214" s="265"/>
      <c r="C214" s="265"/>
      <c r="D214" s="265"/>
      <c r="E214" s="265"/>
      <c r="F214" s="265"/>
      <c r="G214" s="265"/>
    </row>
    <row r="215" spans="2:7" ht="15.75" customHeight="1">
      <c r="B215" s="265"/>
      <c r="C215" s="265"/>
      <c r="D215" s="265"/>
      <c r="E215" s="265"/>
      <c r="F215" s="265"/>
      <c r="G215" s="265"/>
    </row>
    <row r="216" spans="2:7" ht="15.75" customHeight="1">
      <c r="B216" s="265"/>
      <c r="C216" s="265"/>
      <c r="D216" s="265"/>
      <c r="E216" s="265"/>
      <c r="F216" s="265"/>
      <c r="G216" s="265"/>
    </row>
    <row r="217" spans="2:7" ht="15.75" customHeight="1">
      <c r="B217" s="265"/>
      <c r="C217" s="265"/>
      <c r="D217" s="265"/>
      <c r="E217" s="265"/>
      <c r="F217" s="265"/>
      <c r="G217" s="265"/>
    </row>
    <row r="218" spans="2:7" ht="15.75" customHeight="1">
      <c r="B218" s="265"/>
      <c r="C218" s="265"/>
      <c r="D218" s="265"/>
      <c r="E218" s="265"/>
      <c r="F218" s="265"/>
      <c r="G218" s="265"/>
    </row>
    <row r="219" spans="2:7" ht="15.75" customHeight="1">
      <c r="B219" s="265"/>
      <c r="C219" s="265"/>
      <c r="D219" s="265"/>
      <c r="E219" s="265"/>
      <c r="F219" s="265"/>
      <c r="G219" s="265"/>
    </row>
    <row r="220" spans="2:7" ht="15.75" customHeight="1">
      <c r="B220" s="265"/>
      <c r="C220" s="265"/>
      <c r="D220" s="265"/>
      <c r="E220" s="265"/>
      <c r="F220" s="265"/>
      <c r="G220" s="265"/>
    </row>
    <row r="221" spans="2:7" ht="15.75" customHeight="1">
      <c r="B221" s="265"/>
      <c r="C221" s="265"/>
      <c r="D221" s="265"/>
      <c r="E221" s="265"/>
      <c r="F221" s="265"/>
      <c r="G221" s="265"/>
    </row>
    <row r="222" spans="2:7" ht="15.75" customHeight="1">
      <c r="B222" s="265"/>
      <c r="C222" s="265"/>
      <c r="D222" s="265"/>
      <c r="E222" s="265"/>
      <c r="F222" s="265"/>
      <c r="G222" s="265"/>
    </row>
    <row r="223" spans="2:7" ht="15.75" customHeight="1">
      <c r="B223" s="265"/>
      <c r="C223" s="265"/>
      <c r="D223" s="265"/>
      <c r="E223" s="265"/>
      <c r="F223" s="265"/>
      <c r="G223" s="265"/>
    </row>
    <row r="224" spans="2:7" ht="15.75" customHeight="1">
      <c r="B224" s="265"/>
      <c r="C224" s="265"/>
      <c r="D224" s="265"/>
      <c r="E224" s="265"/>
      <c r="F224" s="265"/>
      <c r="G224" s="265"/>
    </row>
    <row r="225" spans="2:7" ht="15.75" customHeight="1">
      <c r="B225" s="265"/>
      <c r="C225" s="265"/>
      <c r="D225" s="265"/>
      <c r="E225" s="265"/>
      <c r="F225" s="265"/>
      <c r="G225" s="265"/>
    </row>
    <row r="226" spans="2:7" ht="15.75" customHeight="1">
      <c r="B226" s="265"/>
      <c r="C226" s="265"/>
      <c r="D226" s="265"/>
      <c r="E226" s="265"/>
      <c r="F226" s="265"/>
      <c r="G226" s="265"/>
    </row>
    <row r="227" spans="2:7" ht="15.75" customHeight="1">
      <c r="B227" s="265"/>
      <c r="C227" s="265"/>
      <c r="D227" s="265"/>
      <c r="E227" s="265"/>
      <c r="F227" s="265"/>
      <c r="G227" s="265"/>
    </row>
    <row r="228" spans="2:7" ht="15.75" customHeight="1">
      <c r="B228" s="265"/>
      <c r="C228" s="265"/>
      <c r="D228" s="265"/>
      <c r="E228" s="265"/>
      <c r="F228" s="265"/>
      <c r="G228" s="265"/>
    </row>
    <row r="229" spans="2:7" ht="15.75" customHeight="1">
      <c r="B229" s="265"/>
      <c r="C229" s="265"/>
      <c r="D229" s="265"/>
      <c r="E229" s="265"/>
      <c r="F229" s="265"/>
      <c r="G229" s="265"/>
    </row>
    <row r="230" spans="2:7" ht="15.75" customHeight="1">
      <c r="B230" s="265"/>
      <c r="C230" s="265"/>
      <c r="D230" s="265"/>
      <c r="E230" s="265"/>
      <c r="F230" s="265"/>
      <c r="G230" s="265"/>
    </row>
    <row r="231" spans="2:7" ht="15.75" customHeight="1">
      <c r="B231" s="265"/>
      <c r="C231" s="265"/>
      <c r="D231" s="265"/>
      <c r="E231" s="265"/>
      <c r="F231" s="265"/>
      <c r="G231" s="265"/>
    </row>
    <row r="232" spans="2:7" ht="15.75" customHeight="1">
      <c r="B232" s="265"/>
      <c r="C232" s="265"/>
      <c r="D232" s="265"/>
      <c r="E232" s="265"/>
      <c r="F232" s="265"/>
      <c r="G232" s="265"/>
    </row>
    <row r="233" spans="2:7" ht="15.75" customHeight="1">
      <c r="B233" s="265"/>
      <c r="C233" s="265"/>
      <c r="D233" s="265"/>
      <c r="E233" s="265"/>
      <c r="F233" s="265"/>
      <c r="G233" s="265"/>
    </row>
    <row r="234" spans="2:7" ht="15.75" customHeight="1">
      <c r="B234" s="265"/>
      <c r="C234" s="265"/>
      <c r="D234" s="265"/>
      <c r="E234" s="265"/>
      <c r="F234" s="265"/>
      <c r="G234" s="265"/>
    </row>
    <row r="235" spans="2:7" ht="15.75" customHeight="1">
      <c r="B235" s="265"/>
      <c r="C235" s="265"/>
      <c r="D235" s="265"/>
      <c r="E235" s="265"/>
      <c r="F235" s="265"/>
      <c r="G235" s="265"/>
    </row>
    <row r="236" spans="2:7" ht="15.75" customHeight="1">
      <c r="B236" s="265"/>
      <c r="C236" s="265"/>
      <c r="D236" s="265"/>
      <c r="E236" s="265"/>
      <c r="F236" s="265"/>
      <c r="G236" s="265"/>
    </row>
    <row r="237" spans="2:7" ht="15.75" customHeight="1">
      <c r="B237" s="265"/>
      <c r="C237" s="265"/>
      <c r="D237" s="265"/>
      <c r="E237" s="265"/>
      <c r="F237" s="265"/>
      <c r="G237" s="265"/>
    </row>
    <row r="238" spans="2:7" ht="15.75" customHeight="1">
      <c r="B238" s="265"/>
      <c r="C238" s="265"/>
      <c r="D238" s="265"/>
      <c r="E238" s="265"/>
      <c r="F238" s="265"/>
      <c r="G238" s="265"/>
    </row>
    <row r="239" spans="2:7" ht="15.75" customHeight="1">
      <c r="B239" s="265"/>
      <c r="C239" s="265"/>
      <c r="D239" s="265"/>
      <c r="E239" s="265"/>
      <c r="F239" s="265"/>
      <c r="G239" s="265"/>
    </row>
    <row r="240" spans="2:7" ht="15.75" customHeight="1">
      <c r="B240" s="265"/>
      <c r="C240" s="265"/>
      <c r="D240" s="265"/>
      <c r="E240" s="265"/>
      <c r="F240" s="265"/>
      <c r="G240" s="265"/>
    </row>
    <row r="241" spans="2:7" ht="15.75" customHeight="1">
      <c r="B241" s="265"/>
      <c r="C241" s="265"/>
      <c r="D241" s="265"/>
      <c r="E241" s="265"/>
      <c r="F241" s="265"/>
      <c r="G241" s="265"/>
    </row>
    <row r="242" spans="2:7" ht="15.75" customHeight="1">
      <c r="B242" s="265"/>
      <c r="C242" s="265"/>
      <c r="D242" s="265"/>
      <c r="E242" s="265"/>
      <c r="F242" s="265"/>
      <c r="G242" s="265"/>
    </row>
    <row r="243" spans="2:7" ht="15.75" customHeight="1">
      <c r="B243" s="265"/>
      <c r="C243" s="265"/>
      <c r="D243" s="265"/>
      <c r="E243" s="265"/>
      <c r="F243" s="265"/>
      <c r="G243" s="265"/>
    </row>
    <row r="244" spans="2:7" ht="15.75" customHeight="1">
      <c r="B244" s="265"/>
      <c r="C244" s="265"/>
      <c r="D244" s="265"/>
      <c r="E244" s="265"/>
      <c r="F244" s="265"/>
      <c r="G244" s="265"/>
    </row>
    <row r="245" spans="2:7" ht="15.75" customHeight="1">
      <c r="B245" s="265"/>
      <c r="C245" s="265"/>
      <c r="D245" s="265"/>
      <c r="E245" s="265"/>
      <c r="F245" s="265"/>
      <c r="G245" s="265"/>
    </row>
    <row r="246" spans="2:7" ht="15.75" customHeight="1">
      <c r="B246" s="265"/>
      <c r="C246" s="265"/>
      <c r="D246" s="265"/>
      <c r="E246" s="265"/>
      <c r="F246" s="265"/>
      <c r="G246" s="265"/>
    </row>
    <row r="247" spans="2:7" ht="15.75" customHeight="1">
      <c r="B247" s="265"/>
      <c r="C247" s="265"/>
      <c r="D247" s="265"/>
      <c r="E247" s="265"/>
      <c r="F247" s="265"/>
      <c r="G247" s="265"/>
    </row>
    <row r="248" spans="2:7" ht="15.75" customHeight="1">
      <c r="B248" s="265"/>
      <c r="C248" s="265"/>
      <c r="D248" s="265"/>
      <c r="E248" s="265"/>
      <c r="F248" s="265"/>
      <c r="G248" s="265"/>
    </row>
    <row r="249" spans="2:7" ht="15.75" customHeight="1">
      <c r="B249" s="265"/>
      <c r="C249" s="265"/>
      <c r="D249" s="265"/>
      <c r="E249" s="265"/>
      <c r="F249" s="265"/>
      <c r="G249" s="265"/>
    </row>
    <row r="250" spans="2:7" ht="15.75" customHeight="1">
      <c r="B250" s="265"/>
      <c r="C250" s="265"/>
      <c r="D250" s="265"/>
      <c r="E250" s="265"/>
      <c r="F250" s="265"/>
      <c r="G250" s="265"/>
    </row>
    <row r="251" spans="2:7" ht="15.75" customHeight="1">
      <c r="B251" s="265"/>
      <c r="C251" s="265"/>
      <c r="D251" s="265"/>
      <c r="E251" s="265"/>
      <c r="F251" s="265"/>
      <c r="G251" s="265"/>
    </row>
    <row r="252" spans="2:7" ht="15.75" customHeight="1">
      <c r="B252" s="265"/>
      <c r="C252" s="265"/>
      <c r="D252" s="265"/>
      <c r="E252" s="265"/>
      <c r="F252" s="265"/>
      <c r="G252" s="265"/>
    </row>
    <row r="253" spans="2:7" ht="15.75" customHeight="1">
      <c r="B253" s="265"/>
      <c r="C253" s="265"/>
      <c r="D253" s="265"/>
      <c r="E253" s="265"/>
      <c r="F253" s="265"/>
      <c r="G253" s="265"/>
    </row>
    <row r="254" spans="2:7" ht="15.75" customHeight="1">
      <c r="B254" s="265"/>
      <c r="C254" s="265"/>
      <c r="D254" s="265"/>
      <c r="E254" s="265"/>
      <c r="F254" s="265"/>
      <c r="G254" s="265"/>
    </row>
    <row r="255" spans="2:7" ht="15.75" customHeight="1">
      <c r="B255" s="265"/>
      <c r="C255" s="265"/>
      <c r="D255" s="265"/>
      <c r="E255" s="265"/>
      <c r="F255" s="265"/>
      <c r="G255" s="265"/>
    </row>
    <row r="256" spans="2:7" ht="15.75" customHeight="1">
      <c r="B256" s="265"/>
      <c r="C256" s="265"/>
      <c r="D256" s="265"/>
      <c r="E256" s="265"/>
      <c r="F256" s="265"/>
      <c r="G256" s="265"/>
    </row>
    <row r="257" spans="2:7" ht="15.75" customHeight="1">
      <c r="B257" s="265"/>
      <c r="C257" s="265"/>
      <c r="D257" s="265"/>
      <c r="E257" s="265"/>
      <c r="F257" s="265"/>
      <c r="G257" s="265"/>
    </row>
    <row r="258" spans="2:7" ht="15.75" customHeight="1">
      <c r="B258" s="265"/>
      <c r="C258" s="265"/>
      <c r="D258" s="265"/>
      <c r="E258" s="265"/>
      <c r="F258" s="265"/>
      <c r="G258" s="265"/>
    </row>
    <row r="259" spans="2:7" ht="15.75" customHeight="1">
      <c r="B259" s="265"/>
      <c r="C259" s="265"/>
      <c r="D259" s="265"/>
      <c r="E259" s="265"/>
      <c r="F259" s="265"/>
      <c r="G259" s="265"/>
    </row>
    <row r="260" spans="2:7" ht="15.75" customHeight="1">
      <c r="B260" s="265"/>
      <c r="C260" s="265"/>
      <c r="D260" s="265"/>
      <c r="E260" s="265"/>
      <c r="F260" s="265"/>
      <c r="G260" s="265"/>
    </row>
    <row r="261" spans="2:7" ht="15.75" customHeight="1">
      <c r="B261" s="265"/>
      <c r="C261" s="265"/>
      <c r="D261" s="265"/>
      <c r="E261" s="265"/>
      <c r="F261" s="265"/>
      <c r="G261" s="265"/>
    </row>
    <row r="262" spans="2:7" ht="15.75" customHeight="1">
      <c r="B262" s="265"/>
      <c r="C262" s="265"/>
      <c r="D262" s="265"/>
      <c r="E262" s="265"/>
      <c r="F262" s="265"/>
      <c r="G262" s="265"/>
    </row>
    <row r="263" spans="2:7" ht="15.75" customHeight="1">
      <c r="B263" s="265"/>
      <c r="C263" s="265"/>
      <c r="D263" s="265"/>
      <c r="E263" s="265"/>
      <c r="F263" s="265"/>
      <c r="G263" s="265"/>
    </row>
    <row r="264" spans="2:7" ht="15.75" customHeight="1">
      <c r="B264" s="265"/>
      <c r="C264" s="265"/>
      <c r="D264" s="265"/>
      <c r="E264" s="265"/>
      <c r="F264" s="265"/>
      <c r="G264" s="265"/>
    </row>
    <row r="265" spans="2:7" ht="15.75" customHeight="1">
      <c r="B265" s="265"/>
      <c r="C265" s="265"/>
      <c r="D265" s="265"/>
      <c r="E265" s="265"/>
      <c r="F265" s="265"/>
      <c r="G265" s="265"/>
    </row>
    <row r="266" spans="2:7" ht="15.75" customHeight="1">
      <c r="B266" s="265"/>
      <c r="C266" s="265"/>
      <c r="D266" s="265"/>
      <c r="E266" s="265"/>
      <c r="F266" s="265"/>
      <c r="G266" s="265"/>
    </row>
    <row r="267" spans="2:7" ht="15.75" customHeight="1">
      <c r="B267" s="265"/>
      <c r="C267" s="265"/>
      <c r="D267" s="265"/>
      <c r="E267" s="265"/>
      <c r="F267" s="265"/>
      <c r="G267" s="265"/>
    </row>
    <row r="268" spans="2:7" ht="15.75" customHeight="1">
      <c r="B268" s="265"/>
      <c r="C268" s="265"/>
      <c r="D268" s="265"/>
      <c r="E268" s="265"/>
      <c r="F268" s="265"/>
      <c r="G268" s="265"/>
    </row>
    <row r="269" spans="2:7" ht="15.75" customHeight="1">
      <c r="B269" s="265"/>
      <c r="C269" s="265"/>
      <c r="D269" s="265"/>
      <c r="E269" s="265"/>
      <c r="F269" s="265"/>
      <c r="G269" s="265"/>
    </row>
    <row r="270" spans="2:7" ht="15.75" customHeight="1">
      <c r="B270" s="265"/>
      <c r="C270" s="265"/>
      <c r="D270" s="265"/>
      <c r="E270" s="265"/>
      <c r="F270" s="265"/>
      <c r="G270" s="265"/>
    </row>
    <row r="271" spans="2:7" ht="15.75" customHeight="1">
      <c r="B271" s="265"/>
      <c r="C271" s="265"/>
      <c r="D271" s="265"/>
      <c r="E271" s="265"/>
      <c r="F271" s="265"/>
      <c r="G271" s="265"/>
    </row>
    <row r="272" spans="2:7" ht="15.75" customHeight="1">
      <c r="B272" s="265"/>
      <c r="C272" s="265"/>
      <c r="D272" s="265"/>
      <c r="E272" s="265"/>
      <c r="F272" s="265"/>
      <c r="G272" s="265"/>
    </row>
    <row r="273" spans="2:7" ht="15.75" customHeight="1">
      <c r="B273" s="265"/>
      <c r="C273" s="265"/>
      <c r="D273" s="265"/>
      <c r="E273" s="265"/>
      <c r="F273" s="265"/>
      <c r="G273" s="265"/>
    </row>
    <row r="274" spans="2:7" ht="15.75" customHeight="1">
      <c r="B274" s="265"/>
      <c r="C274" s="265"/>
      <c r="D274" s="265"/>
      <c r="E274" s="265"/>
      <c r="F274" s="265"/>
      <c r="G274" s="265"/>
    </row>
    <row r="275" spans="2:7" ht="15.75" customHeight="1">
      <c r="B275" s="265"/>
      <c r="C275" s="265"/>
      <c r="D275" s="265"/>
      <c r="E275" s="265"/>
      <c r="F275" s="265"/>
      <c r="G275" s="265"/>
    </row>
    <row r="276" spans="2:7" ht="15.75" customHeight="1">
      <c r="B276" s="265"/>
      <c r="C276" s="265"/>
      <c r="D276" s="265"/>
      <c r="E276" s="265"/>
      <c r="F276" s="265"/>
      <c r="G276" s="265"/>
    </row>
    <row r="277" spans="2:7" ht="15.75" customHeight="1">
      <c r="B277" s="265"/>
      <c r="C277" s="265"/>
      <c r="D277" s="265"/>
      <c r="E277" s="265"/>
      <c r="F277" s="265"/>
      <c r="G277" s="265"/>
    </row>
    <row r="278" spans="2:7" ht="15.75" customHeight="1">
      <c r="B278" s="265"/>
      <c r="C278" s="265"/>
      <c r="D278" s="265"/>
      <c r="E278" s="265"/>
      <c r="F278" s="265"/>
      <c r="G278" s="265"/>
    </row>
    <row r="279" spans="2:7" ht="15.75" customHeight="1">
      <c r="B279" s="265"/>
      <c r="C279" s="265"/>
      <c r="D279" s="265"/>
      <c r="E279" s="265"/>
      <c r="F279" s="265"/>
      <c r="G279" s="265"/>
    </row>
    <row r="280" spans="2:7" ht="15.75" customHeight="1">
      <c r="B280" s="265"/>
      <c r="C280" s="265"/>
      <c r="D280" s="265"/>
      <c r="E280" s="265"/>
      <c r="F280" s="265"/>
      <c r="G280" s="265"/>
    </row>
    <row r="281" spans="2:7" ht="15.75" customHeight="1">
      <c r="B281" s="265"/>
      <c r="C281" s="265"/>
      <c r="D281" s="265"/>
      <c r="E281" s="265"/>
      <c r="F281" s="265"/>
      <c r="G281" s="265"/>
    </row>
    <row r="282" spans="2:7" ht="15.75" customHeight="1">
      <c r="B282" s="265"/>
      <c r="C282" s="265"/>
      <c r="D282" s="265"/>
      <c r="E282" s="265"/>
      <c r="F282" s="265"/>
      <c r="G282" s="265"/>
    </row>
    <row r="283" spans="2:7" ht="15.75" customHeight="1">
      <c r="B283" s="265"/>
      <c r="C283" s="265"/>
      <c r="D283" s="265"/>
      <c r="E283" s="265"/>
      <c r="F283" s="265"/>
      <c r="G283" s="265"/>
    </row>
    <row r="284" spans="2:7" ht="15.75" customHeight="1">
      <c r="B284" s="265"/>
      <c r="C284" s="265"/>
      <c r="D284" s="265"/>
      <c r="E284" s="265"/>
      <c r="F284" s="265"/>
      <c r="G284" s="265"/>
    </row>
    <row r="285" spans="2:7" ht="15.75" customHeight="1">
      <c r="B285" s="265"/>
      <c r="C285" s="265"/>
      <c r="D285" s="265"/>
      <c r="E285" s="265"/>
      <c r="F285" s="265"/>
      <c r="G285" s="265"/>
    </row>
    <row r="286" spans="2:7" ht="15.75" customHeight="1">
      <c r="B286" s="265"/>
      <c r="C286" s="265"/>
      <c r="D286" s="265"/>
      <c r="E286" s="265"/>
      <c r="F286" s="265"/>
      <c r="G286" s="265"/>
    </row>
    <row r="287" spans="2:7" ht="15.75" customHeight="1">
      <c r="B287" s="265"/>
      <c r="C287" s="265"/>
      <c r="D287" s="265"/>
      <c r="E287" s="265"/>
      <c r="F287" s="265"/>
      <c r="G287" s="265"/>
    </row>
    <row r="288" spans="2:7" ht="15.75" customHeight="1">
      <c r="B288" s="265"/>
      <c r="C288" s="265"/>
      <c r="D288" s="265"/>
      <c r="E288" s="265"/>
      <c r="F288" s="265"/>
      <c r="G288" s="265"/>
    </row>
    <row r="289" spans="2:7" ht="15.75" customHeight="1">
      <c r="B289" s="265"/>
      <c r="C289" s="265"/>
      <c r="D289" s="265"/>
      <c r="E289" s="265"/>
      <c r="F289" s="265"/>
      <c r="G289" s="265"/>
    </row>
    <row r="290" spans="2:7" ht="15.75" customHeight="1">
      <c r="B290" s="265"/>
      <c r="C290" s="265"/>
      <c r="D290" s="265"/>
      <c r="E290" s="265"/>
      <c r="F290" s="265"/>
      <c r="G290" s="265"/>
    </row>
    <row r="291" spans="2:7" ht="15.75" customHeight="1">
      <c r="B291" s="265"/>
      <c r="C291" s="265"/>
      <c r="D291" s="265"/>
      <c r="E291" s="265"/>
      <c r="F291" s="265"/>
      <c r="G291" s="265"/>
    </row>
    <row r="292" spans="2:7" ht="15.75" customHeight="1">
      <c r="B292" s="265"/>
      <c r="C292" s="265"/>
      <c r="D292" s="265"/>
      <c r="E292" s="265"/>
      <c r="F292" s="265"/>
      <c r="G292" s="265"/>
    </row>
    <row r="293" spans="2:7" ht="15.75" customHeight="1">
      <c r="B293" s="265"/>
      <c r="C293" s="265"/>
      <c r="D293" s="265"/>
      <c r="E293" s="265"/>
      <c r="F293" s="265"/>
      <c r="G293" s="265"/>
    </row>
    <row r="294" spans="2:7" ht="15.75" customHeight="1">
      <c r="B294" s="265"/>
      <c r="C294" s="265"/>
      <c r="D294" s="265"/>
      <c r="E294" s="265"/>
      <c r="F294" s="265"/>
      <c r="G294" s="265"/>
    </row>
    <row r="295" spans="2:7" ht="15.75" customHeight="1">
      <c r="B295" s="265"/>
      <c r="C295" s="265"/>
      <c r="D295" s="265"/>
      <c r="E295" s="265"/>
      <c r="F295" s="265"/>
      <c r="G295" s="265"/>
    </row>
    <row r="296" spans="2:7" ht="15.75" customHeight="1">
      <c r="B296" s="265"/>
      <c r="C296" s="265"/>
      <c r="D296" s="265"/>
      <c r="E296" s="265"/>
      <c r="F296" s="265"/>
      <c r="G296" s="265"/>
    </row>
    <row r="297" spans="2:7" ht="15.75" customHeight="1">
      <c r="B297" s="265"/>
      <c r="C297" s="265"/>
      <c r="D297" s="265"/>
      <c r="E297" s="265"/>
      <c r="F297" s="265"/>
      <c r="G297" s="265"/>
    </row>
    <row r="298" spans="2:7" ht="15.75" customHeight="1">
      <c r="B298" s="265"/>
      <c r="C298" s="265"/>
      <c r="D298" s="265"/>
      <c r="E298" s="265"/>
      <c r="F298" s="265"/>
      <c r="G298" s="265"/>
    </row>
    <row r="299" spans="2:7" ht="15.75" customHeight="1">
      <c r="B299" s="265"/>
      <c r="C299" s="265"/>
      <c r="D299" s="265"/>
      <c r="E299" s="265"/>
      <c r="F299" s="265"/>
      <c r="G299" s="265"/>
    </row>
    <row r="300" spans="2:7" ht="15.75" customHeight="1">
      <c r="B300" s="265"/>
      <c r="C300" s="265"/>
      <c r="D300" s="265"/>
      <c r="E300" s="265"/>
      <c r="F300" s="265"/>
      <c r="G300" s="265"/>
    </row>
    <row r="301" spans="2:7" ht="15.75" customHeight="1">
      <c r="B301" s="265"/>
      <c r="C301" s="265"/>
      <c r="D301" s="265"/>
      <c r="E301" s="265"/>
      <c r="F301" s="265"/>
      <c r="G301" s="265"/>
    </row>
    <row r="302" spans="2:7" ht="15.75" customHeight="1">
      <c r="B302" s="265"/>
      <c r="C302" s="265"/>
      <c r="D302" s="265"/>
      <c r="E302" s="265"/>
      <c r="F302" s="265"/>
      <c r="G302" s="265"/>
    </row>
    <row r="303" spans="2:7" ht="15.75" customHeight="1">
      <c r="B303" s="265"/>
      <c r="C303" s="265"/>
      <c r="D303" s="265"/>
      <c r="E303" s="265"/>
      <c r="F303" s="265"/>
      <c r="G303" s="265"/>
    </row>
    <row r="304" spans="2:7" ht="15.75" customHeight="1">
      <c r="B304" s="265"/>
      <c r="C304" s="265"/>
      <c r="D304" s="265"/>
      <c r="E304" s="265"/>
      <c r="F304" s="265"/>
      <c r="G304" s="265"/>
    </row>
    <row r="305" spans="2:7" ht="15.75" customHeight="1">
      <c r="B305" s="265"/>
      <c r="C305" s="265"/>
      <c r="D305" s="265"/>
      <c r="E305" s="265"/>
      <c r="F305" s="265"/>
      <c r="G305" s="265"/>
    </row>
    <row r="306" spans="2:7" ht="15.75" customHeight="1">
      <c r="B306" s="265"/>
      <c r="C306" s="265"/>
      <c r="D306" s="265"/>
      <c r="E306" s="265"/>
      <c r="F306" s="265"/>
      <c r="G306" s="265"/>
    </row>
    <row r="307" spans="2:7" ht="15.75" customHeight="1">
      <c r="B307" s="265"/>
      <c r="C307" s="265"/>
      <c r="D307" s="265"/>
      <c r="E307" s="265"/>
      <c r="F307" s="265"/>
      <c r="G307" s="265"/>
    </row>
    <row r="308" spans="2:7" ht="15.75" customHeight="1">
      <c r="B308" s="265"/>
      <c r="C308" s="265"/>
      <c r="D308" s="265"/>
      <c r="E308" s="265"/>
      <c r="F308" s="265"/>
      <c r="G308" s="265"/>
    </row>
    <row r="309" spans="2:7" ht="15.75" customHeight="1">
      <c r="B309" s="265"/>
      <c r="C309" s="265"/>
      <c r="D309" s="265"/>
      <c r="E309" s="265"/>
      <c r="F309" s="265"/>
      <c r="G309" s="265"/>
    </row>
    <row r="310" spans="2:7" ht="15.75" customHeight="1">
      <c r="B310" s="265"/>
      <c r="C310" s="265"/>
      <c r="D310" s="265"/>
      <c r="E310" s="265"/>
      <c r="F310" s="265"/>
      <c r="G310" s="265"/>
    </row>
    <row r="311" spans="2:7" ht="15.75" customHeight="1">
      <c r="B311" s="265"/>
      <c r="C311" s="265"/>
      <c r="D311" s="265"/>
      <c r="E311" s="265"/>
      <c r="F311" s="265"/>
      <c r="G311" s="265"/>
    </row>
    <row r="312" spans="2:7" ht="15.75" customHeight="1">
      <c r="B312" s="265"/>
      <c r="C312" s="265"/>
      <c r="D312" s="265"/>
      <c r="E312" s="265"/>
      <c r="F312" s="265"/>
      <c r="G312" s="265"/>
    </row>
    <row r="313" spans="2:7" ht="15.75" customHeight="1">
      <c r="B313" s="265"/>
      <c r="C313" s="265"/>
      <c r="D313" s="265"/>
      <c r="E313" s="265"/>
      <c r="F313" s="265"/>
      <c r="G313" s="265"/>
    </row>
    <row r="314" spans="2:7" ht="15.75" customHeight="1">
      <c r="B314" s="265"/>
      <c r="C314" s="265"/>
      <c r="D314" s="265"/>
      <c r="E314" s="265"/>
      <c r="F314" s="265"/>
      <c r="G314" s="265"/>
    </row>
    <row r="315" spans="2:7" ht="15.75" customHeight="1">
      <c r="B315" s="265"/>
      <c r="C315" s="265"/>
      <c r="D315" s="265"/>
      <c r="E315" s="265"/>
      <c r="F315" s="265"/>
      <c r="G315" s="265"/>
    </row>
    <row r="316" spans="2:7" ht="15.75" customHeight="1">
      <c r="B316" s="265"/>
      <c r="C316" s="265"/>
      <c r="D316" s="265"/>
      <c r="E316" s="265"/>
      <c r="F316" s="265"/>
      <c r="G316" s="265"/>
    </row>
    <row r="317" spans="2:7" ht="15.75" customHeight="1">
      <c r="B317" s="265"/>
      <c r="C317" s="265"/>
      <c r="D317" s="265"/>
      <c r="E317" s="265"/>
      <c r="F317" s="265"/>
      <c r="G317" s="265"/>
    </row>
    <row r="318" spans="2:7" ht="15.75" customHeight="1">
      <c r="B318" s="265"/>
      <c r="C318" s="265"/>
      <c r="D318" s="265"/>
      <c r="E318" s="265"/>
      <c r="F318" s="265"/>
      <c r="G318" s="265"/>
    </row>
    <row r="319" spans="2:7" ht="15.75" customHeight="1">
      <c r="B319" s="265"/>
      <c r="C319" s="265"/>
      <c r="D319" s="265"/>
      <c r="E319" s="265"/>
      <c r="F319" s="265"/>
      <c r="G319" s="265"/>
    </row>
    <row r="320" spans="2:7" ht="15.75" customHeight="1">
      <c r="B320" s="265"/>
      <c r="C320" s="265"/>
      <c r="D320" s="265"/>
      <c r="E320" s="265"/>
      <c r="F320" s="265"/>
      <c r="G320" s="265"/>
    </row>
    <row r="321" spans="2:7" ht="15.75" customHeight="1">
      <c r="B321" s="265"/>
      <c r="C321" s="265"/>
      <c r="D321" s="265"/>
      <c r="E321" s="265"/>
      <c r="F321" s="265"/>
      <c r="G321" s="265"/>
    </row>
    <row r="322" spans="2:7" ht="15.75" customHeight="1">
      <c r="B322" s="265"/>
      <c r="C322" s="265"/>
      <c r="D322" s="265"/>
      <c r="E322" s="265"/>
      <c r="F322" s="265"/>
      <c r="G322" s="265"/>
    </row>
    <row r="323" spans="2:7" ht="15.75" customHeight="1">
      <c r="B323" s="265"/>
      <c r="C323" s="265"/>
      <c r="D323" s="265"/>
      <c r="E323" s="265"/>
      <c r="F323" s="265"/>
      <c r="G323" s="265"/>
    </row>
    <row r="324" spans="2:7" ht="15.75" customHeight="1">
      <c r="B324" s="265"/>
      <c r="C324" s="265"/>
      <c r="D324" s="265"/>
      <c r="E324" s="265"/>
      <c r="F324" s="265"/>
      <c r="G324" s="265"/>
    </row>
    <row r="325" spans="2:7" ht="15.75" customHeight="1">
      <c r="B325" s="265"/>
      <c r="C325" s="265"/>
      <c r="D325" s="265"/>
      <c r="E325" s="265"/>
      <c r="F325" s="265"/>
      <c r="G325" s="265"/>
    </row>
    <row r="326" spans="2:7" ht="15.75" customHeight="1">
      <c r="B326" s="265"/>
      <c r="C326" s="265"/>
      <c r="D326" s="265"/>
      <c r="E326" s="265"/>
      <c r="F326" s="265"/>
      <c r="G326" s="265"/>
    </row>
    <row r="327" spans="2:7" ht="15.75" customHeight="1">
      <c r="B327" s="265"/>
      <c r="C327" s="265"/>
      <c r="D327" s="265"/>
      <c r="E327" s="265"/>
      <c r="F327" s="265"/>
      <c r="G327" s="265"/>
    </row>
    <row r="328" spans="2:7" ht="15.75" customHeight="1">
      <c r="B328" s="265"/>
      <c r="C328" s="265"/>
      <c r="D328" s="265"/>
      <c r="E328" s="265"/>
      <c r="F328" s="265"/>
      <c r="G328" s="265"/>
    </row>
    <row r="329" spans="2:7" ht="15.75" customHeight="1">
      <c r="B329" s="265"/>
      <c r="C329" s="265"/>
      <c r="D329" s="265"/>
      <c r="E329" s="265"/>
      <c r="F329" s="265"/>
      <c r="G329" s="265"/>
    </row>
    <row r="330" spans="2:7" ht="15.75" customHeight="1">
      <c r="B330" s="265"/>
      <c r="C330" s="265"/>
      <c r="D330" s="265"/>
      <c r="E330" s="265"/>
      <c r="F330" s="265"/>
      <c r="G330" s="265"/>
    </row>
    <row r="331" spans="2:7" ht="15.75" customHeight="1">
      <c r="B331" s="265"/>
      <c r="C331" s="265"/>
      <c r="D331" s="265"/>
      <c r="E331" s="265"/>
      <c r="F331" s="265"/>
      <c r="G331" s="265"/>
    </row>
    <row r="332" spans="2:7" ht="15.75" customHeight="1">
      <c r="B332" s="265"/>
      <c r="C332" s="265"/>
      <c r="D332" s="265"/>
      <c r="E332" s="265"/>
      <c r="F332" s="265"/>
      <c r="G332" s="265"/>
    </row>
    <row r="333" spans="2:7" ht="15.75" customHeight="1">
      <c r="B333" s="265"/>
      <c r="C333" s="265"/>
      <c r="D333" s="265"/>
      <c r="E333" s="265"/>
      <c r="F333" s="265"/>
      <c r="G333" s="265"/>
    </row>
    <row r="334" spans="2:7" ht="15.75" customHeight="1">
      <c r="B334" s="265"/>
      <c r="C334" s="265"/>
      <c r="D334" s="265"/>
      <c r="E334" s="265"/>
      <c r="F334" s="265"/>
      <c r="G334" s="265"/>
    </row>
    <row r="335" spans="2:7" ht="15.75" customHeight="1">
      <c r="B335" s="265"/>
      <c r="C335" s="265"/>
      <c r="D335" s="265"/>
      <c r="E335" s="265"/>
      <c r="F335" s="265"/>
      <c r="G335" s="265"/>
    </row>
    <row r="336" spans="2:7" ht="15.75" customHeight="1">
      <c r="B336" s="265"/>
      <c r="C336" s="265"/>
      <c r="D336" s="265"/>
      <c r="E336" s="265"/>
      <c r="F336" s="265"/>
      <c r="G336" s="265"/>
    </row>
    <row r="337" spans="2:7" ht="15.75" customHeight="1">
      <c r="B337" s="265"/>
      <c r="C337" s="265"/>
      <c r="D337" s="265"/>
      <c r="E337" s="265"/>
      <c r="F337" s="265"/>
      <c r="G337" s="265"/>
    </row>
    <row r="338" spans="2:7" ht="15.75" customHeight="1">
      <c r="B338" s="265"/>
      <c r="C338" s="265"/>
      <c r="D338" s="265"/>
      <c r="E338" s="265"/>
      <c r="F338" s="265"/>
      <c r="G338" s="265"/>
    </row>
    <row r="339" spans="2:7" ht="15.75" customHeight="1">
      <c r="B339" s="265"/>
      <c r="C339" s="265"/>
      <c r="D339" s="265"/>
      <c r="E339" s="265"/>
      <c r="F339" s="265"/>
      <c r="G339" s="265"/>
    </row>
    <row r="340" spans="2:7" ht="15.75" customHeight="1">
      <c r="B340" s="265"/>
      <c r="C340" s="265"/>
      <c r="D340" s="265"/>
      <c r="E340" s="265"/>
      <c r="F340" s="265"/>
      <c r="G340" s="265"/>
    </row>
    <row r="341" spans="2:7" ht="15.75" customHeight="1">
      <c r="B341" s="265"/>
      <c r="C341" s="265"/>
      <c r="D341" s="265"/>
      <c r="E341" s="265"/>
      <c r="F341" s="265"/>
      <c r="G341" s="265"/>
    </row>
    <row r="342" spans="2:7" ht="15.75" customHeight="1">
      <c r="B342" s="265"/>
      <c r="C342" s="265"/>
      <c r="D342" s="265"/>
      <c r="E342" s="265"/>
      <c r="F342" s="265"/>
      <c r="G342" s="265"/>
    </row>
    <row r="343" spans="2:7" ht="15.75" customHeight="1">
      <c r="B343" s="265"/>
      <c r="C343" s="265"/>
      <c r="D343" s="265"/>
      <c r="E343" s="265"/>
      <c r="F343" s="265"/>
      <c r="G343" s="265"/>
    </row>
    <row r="344" spans="2:7" ht="15.75" customHeight="1">
      <c r="B344" s="265"/>
      <c r="C344" s="265"/>
      <c r="D344" s="265"/>
      <c r="E344" s="265"/>
      <c r="F344" s="265"/>
      <c r="G344" s="265"/>
    </row>
    <row r="345" spans="2:7" ht="15.75" customHeight="1">
      <c r="B345" s="265"/>
      <c r="C345" s="265"/>
      <c r="D345" s="265"/>
      <c r="E345" s="265"/>
      <c r="F345" s="265"/>
      <c r="G345" s="265"/>
    </row>
    <row r="346" spans="2:7" ht="15.75" customHeight="1">
      <c r="B346" s="265"/>
      <c r="C346" s="265"/>
      <c r="D346" s="265"/>
      <c r="E346" s="265"/>
      <c r="F346" s="265"/>
      <c r="G346" s="265"/>
    </row>
    <row r="347" spans="2:7" ht="15.75" customHeight="1">
      <c r="B347" s="265"/>
      <c r="C347" s="265"/>
      <c r="D347" s="265"/>
      <c r="E347" s="265"/>
      <c r="F347" s="265"/>
      <c r="G347" s="265"/>
    </row>
    <row r="348" spans="2:7" ht="15.75" customHeight="1">
      <c r="B348" s="265"/>
      <c r="C348" s="265"/>
      <c r="D348" s="265"/>
      <c r="E348" s="265"/>
      <c r="F348" s="265"/>
      <c r="G348" s="265"/>
    </row>
    <row r="349" spans="2:7" ht="15.75" customHeight="1">
      <c r="B349" s="265"/>
      <c r="C349" s="265"/>
      <c r="D349" s="265"/>
      <c r="E349" s="265"/>
      <c r="F349" s="265"/>
      <c r="G349" s="265"/>
    </row>
    <row r="350" spans="2:7" ht="15.75" customHeight="1">
      <c r="B350" s="265"/>
      <c r="C350" s="265"/>
      <c r="D350" s="265"/>
      <c r="E350" s="265"/>
      <c r="F350" s="265"/>
      <c r="G350" s="265"/>
    </row>
    <row r="351" spans="2:7" ht="15.75" customHeight="1">
      <c r="B351" s="265"/>
      <c r="C351" s="265"/>
      <c r="D351" s="265"/>
      <c r="E351" s="265"/>
      <c r="F351" s="265"/>
      <c r="G351" s="265"/>
    </row>
    <row r="352" spans="2:7" ht="15.75" customHeight="1">
      <c r="B352" s="265"/>
      <c r="C352" s="265"/>
      <c r="D352" s="265"/>
      <c r="E352" s="265"/>
      <c r="F352" s="265"/>
      <c r="G352" s="265"/>
    </row>
    <row r="353" spans="2:7" ht="15.75" customHeight="1">
      <c r="B353" s="265"/>
      <c r="C353" s="265"/>
      <c r="D353" s="265"/>
      <c r="E353" s="265"/>
      <c r="F353" s="265"/>
      <c r="G353" s="265"/>
    </row>
    <row r="354" spans="2:7" ht="15.75" customHeight="1">
      <c r="B354" s="265"/>
      <c r="C354" s="265"/>
      <c r="D354" s="265"/>
      <c r="E354" s="265"/>
      <c r="F354" s="265"/>
      <c r="G354" s="265"/>
    </row>
    <row r="355" spans="2:7" ht="15.75" customHeight="1">
      <c r="B355" s="265"/>
      <c r="C355" s="265"/>
      <c r="D355" s="265"/>
      <c r="E355" s="265"/>
      <c r="F355" s="265"/>
      <c r="G355" s="265"/>
    </row>
    <row r="356" spans="2:7" ht="15.75" customHeight="1">
      <c r="B356" s="265"/>
      <c r="C356" s="265"/>
      <c r="D356" s="265"/>
      <c r="E356" s="265"/>
      <c r="F356" s="265"/>
      <c r="G356" s="265"/>
    </row>
    <row r="357" spans="2:7" ht="15.75" customHeight="1">
      <c r="B357" s="265"/>
      <c r="C357" s="265"/>
      <c r="D357" s="265"/>
      <c r="E357" s="265"/>
      <c r="F357" s="265"/>
      <c r="G357" s="265"/>
    </row>
    <row r="358" spans="2:7" ht="15.75" customHeight="1">
      <c r="B358" s="265"/>
      <c r="C358" s="265"/>
      <c r="D358" s="265"/>
      <c r="E358" s="265"/>
      <c r="F358" s="265"/>
      <c r="G358" s="265"/>
    </row>
    <row r="359" spans="2:7" ht="15.75" customHeight="1">
      <c r="B359" s="265"/>
      <c r="C359" s="265"/>
      <c r="D359" s="265"/>
      <c r="E359" s="265"/>
      <c r="F359" s="265"/>
      <c r="G359" s="265"/>
    </row>
    <row r="360" spans="2:7" ht="15.75" customHeight="1">
      <c r="B360" s="265"/>
      <c r="C360" s="265"/>
      <c r="D360" s="265"/>
      <c r="E360" s="265"/>
      <c r="F360" s="265"/>
      <c r="G360" s="265"/>
    </row>
    <row r="361" spans="2:7" ht="15.75" customHeight="1">
      <c r="B361" s="265"/>
      <c r="C361" s="265"/>
      <c r="D361" s="265"/>
      <c r="E361" s="265"/>
      <c r="F361" s="265"/>
      <c r="G361" s="265"/>
    </row>
    <row r="362" spans="2:7" ht="15.75" customHeight="1">
      <c r="B362" s="265"/>
      <c r="C362" s="265"/>
      <c r="D362" s="265"/>
      <c r="E362" s="265"/>
      <c r="F362" s="265"/>
      <c r="G362" s="265"/>
    </row>
    <row r="363" spans="2:7" ht="15.75" customHeight="1">
      <c r="B363" s="265"/>
      <c r="C363" s="265"/>
      <c r="D363" s="265"/>
      <c r="E363" s="265"/>
      <c r="F363" s="265"/>
      <c r="G363" s="265"/>
    </row>
    <row r="364" spans="2:7" ht="15.75" customHeight="1">
      <c r="B364" s="265"/>
      <c r="C364" s="265"/>
      <c r="D364" s="265"/>
      <c r="E364" s="265"/>
      <c r="F364" s="265"/>
      <c r="G364" s="265"/>
    </row>
    <row r="365" spans="2:7" ht="15.75" customHeight="1">
      <c r="B365" s="265"/>
      <c r="C365" s="265"/>
      <c r="D365" s="265"/>
      <c r="E365" s="265"/>
      <c r="F365" s="265"/>
      <c r="G365" s="265"/>
    </row>
    <row r="366" spans="2:7" ht="15.75" customHeight="1">
      <c r="B366" s="265"/>
      <c r="C366" s="265"/>
      <c r="D366" s="265"/>
      <c r="E366" s="265"/>
      <c r="F366" s="265"/>
      <c r="G366" s="265"/>
    </row>
    <row r="367" spans="2:7" ht="15.75" customHeight="1">
      <c r="B367" s="265"/>
      <c r="C367" s="265"/>
      <c r="D367" s="265"/>
      <c r="E367" s="265"/>
      <c r="F367" s="265"/>
      <c r="G367" s="265"/>
    </row>
    <row r="368" spans="2:7" ht="15.75" customHeight="1">
      <c r="B368" s="265"/>
      <c r="C368" s="265"/>
      <c r="D368" s="265"/>
      <c r="E368" s="265"/>
      <c r="F368" s="265"/>
      <c r="G368" s="265"/>
    </row>
    <row r="369" spans="2:7" ht="15.75" customHeight="1">
      <c r="B369" s="265"/>
      <c r="C369" s="265"/>
      <c r="D369" s="265"/>
      <c r="E369" s="265"/>
      <c r="F369" s="265"/>
      <c r="G369" s="265"/>
    </row>
    <row r="370" spans="2:7" ht="15.75" customHeight="1">
      <c r="B370" s="265"/>
      <c r="C370" s="265"/>
      <c r="D370" s="265"/>
      <c r="E370" s="265"/>
      <c r="F370" s="265"/>
      <c r="G370" s="265"/>
    </row>
    <row r="371" spans="2:7" ht="15.75" customHeight="1">
      <c r="B371" s="265"/>
      <c r="C371" s="265"/>
      <c r="D371" s="265"/>
      <c r="E371" s="265"/>
      <c r="F371" s="265"/>
      <c r="G371" s="265"/>
    </row>
    <row r="372" spans="2:7" ht="15.75" customHeight="1">
      <c r="B372" s="265"/>
      <c r="C372" s="265"/>
      <c r="D372" s="265"/>
      <c r="E372" s="265"/>
      <c r="F372" s="265"/>
      <c r="G372" s="265"/>
    </row>
    <row r="373" spans="2:7" ht="15.75" customHeight="1">
      <c r="B373" s="265"/>
      <c r="C373" s="265"/>
      <c r="D373" s="265"/>
      <c r="E373" s="265"/>
      <c r="F373" s="265"/>
      <c r="G373" s="265"/>
    </row>
    <row r="374" spans="2:7" ht="15.75" customHeight="1">
      <c r="B374" s="265"/>
      <c r="C374" s="265"/>
      <c r="D374" s="265"/>
      <c r="E374" s="265"/>
      <c r="F374" s="265"/>
      <c r="G374" s="265"/>
    </row>
    <row r="375" spans="2:7" ht="15.75" customHeight="1">
      <c r="B375" s="265"/>
      <c r="C375" s="265"/>
      <c r="D375" s="265"/>
      <c r="E375" s="265"/>
      <c r="F375" s="265"/>
      <c r="G375" s="265"/>
    </row>
    <row r="376" spans="2:7" ht="15.75" customHeight="1">
      <c r="B376" s="265"/>
      <c r="C376" s="265"/>
      <c r="D376" s="265"/>
      <c r="E376" s="265"/>
      <c r="F376" s="265"/>
      <c r="G376" s="265"/>
    </row>
    <row r="377" spans="2:7" ht="15.75" customHeight="1">
      <c r="B377" s="265"/>
      <c r="C377" s="265"/>
      <c r="D377" s="265"/>
      <c r="E377" s="265"/>
      <c r="F377" s="265"/>
      <c r="G377" s="265"/>
    </row>
    <row r="378" spans="2:7" ht="15.75" customHeight="1">
      <c r="B378" s="265"/>
      <c r="C378" s="265"/>
      <c r="D378" s="265"/>
      <c r="E378" s="265"/>
      <c r="F378" s="265"/>
      <c r="G378" s="265"/>
    </row>
    <row r="379" spans="2:7" ht="15.75" customHeight="1">
      <c r="B379" s="265"/>
      <c r="C379" s="265"/>
      <c r="D379" s="265"/>
      <c r="E379" s="265"/>
      <c r="F379" s="265"/>
      <c r="G379" s="265"/>
    </row>
    <row r="380" spans="2:7" ht="15.75" customHeight="1">
      <c r="B380" s="265"/>
      <c r="C380" s="265"/>
      <c r="D380" s="265"/>
      <c r="E380" s="265"/>
      <c r="F380" s="265"/>
      <c r="G380" s="265"/>
    </row>
    <row r="381" spans="2:7" ht="15.75" customHeight="1">
      <c r="B381" s="265"/>
      <c r="C381" s="265"/>
      <c r="D381" s="265"/>
      <c r="E381" s="265"/>
      <c r="F381" s="265"/>
      <c r="G381" s="265"/>
    </row>
    <row r="382" spans="2:7" ht="15.75" customHeight="1">
      <c r="B382" s="265"/>
      <c r="C382" s="265"/>
      <c r="D382" s="265"/>
      <c r="E382" s="265"/>
      <c r="F382" s="265"/>
      <c r="G382" s="265"/>
    </row>
    <row r="383" spans="2:7" ht="15.75" customHeight="1">
      <c r="B383" s="265"/>
      <c r="C383" s="265"/>
      <c r="D383" s="265"/>
      <c r="E383" s="265"/>
      <c r="F383" s="265"/>
      <c r="G383" s="265"/>
    </row>
    <row r="384" spans="2:7" ht="15.75" customHeight="1">
      <c r="B384" s="265"/>
      <c r="C384" s="265"/>
      <c r="D384" s="265"/>
      <c r="E384" s="265"/>
      <c r="F384" s="265"/>
      <c r="G384" s="265"/>
    </row>
    <row r="385" spans="2:7" ht="15.75" customHeight="1">
      <c r="B385" s="265"/>
      <c r="C385" s="265"/>
      <c r="D385" s="265"/>
      <c r="E385" s="265"/>
      <c r="F385" s="265"/>
      <c r="G385" s="265"/>
    </row>
    <row r="386" spans="2:7" ht="15.75" customHeight="1">
      <c r="B386" s="265"/>
      <c r="C386" s="265"/>
      <c r="D386" s="265"/>
      <c r="E386" s="265"/>
      <c r="F386" s="265"/>
      <c r="G386" s="265"/>
    </row>
    <row r="387" spans="2:7" ht="15.75" customHeight="1">
      <c r="B387" s="265"/>
      <c r="C387" s="265"/>
      <c r="D387" s="265"/>
      <c r="E387" s="265"/>
      <c r="F387" s="265"/>
      <c r="G387" s="265"/>
    </row>
    <row r="388" spans="2:7" ht="15.75" customHeight="1">
      <c r="B388" s="265"/>
      <c r="C388" s="265"/>
      <c r="D388" s="265"/>
      <c r="E388" s="265"/>
      <c r="F388" s="265"/>
      <c r="G388" s="265"/>
    </row>
    <row r="389" spans="2:7" ht="15.75" customHeight="1">
      <c r="B389" s="265"/>
      <c r="C389" s="265"/>
      <c r="D389" s="265"/>
      <c r="E389" s="265"/>
      <c r="F389" s="265"/>
      <c r="G389" s="265"/>
    </row>
    <row r="390" spans="2:7" ht="15.75" customHeight="1">
      <c r="B390" s="265"/>
      <c r="C390" s="265"/>
      <c r="D390" s="265"/>
      <c r="E390" s="265"/>
      <c r="F390" s="265"/>
      <c r="G390" s="265"/>
    </row>
    <row r="391" spans="2:7" ht="15.75" customHeight="1">
      <c r="B391" s="265"/>
      <c r="C391" s="265"/>
      <c r="D391" s="265"/>
      <c r="E391" s="265"/>
      <c r="F391" s="265"/>
      <c r="G391" s="265"/>
    </row>
    <row r="392" spans="2:7" ht="15.75" customHeight="1">
      <c r="B392" s="265"/>
      <c r="C392" s="265"/>
      <c r="D392" s="265"/>
      <c r="E392" s="265"/>
      <c r="F392" s="265"/>
      <c r="G392" s="265"/>
    </row>
    <row r="393" spans="2:7" ht="15.75" customHeight="1">
      <c r="B393" s="265"/>
      <c r="C393" s="265"/>
      <c r="D393" s="265"/>
      <c r="E393" s="265"/>
      <c r="F393" s="265"/>
      <c r="G393" s="265"/>
    </row>
    <row r="394" spans="2:7" ht="15.75" customHeight="1">
      <c r="B394" s="265"/>
      <c r="C394" s="265"/>
      <c r="D394" s="265"/>
      <c r="E394" s="265"/>
      <c r="F394" s="265"/>
      <c r="G394" s="265"/>
    </row>
    <row r="395" spans="2:7" ht="15.75" customHeight="1">
      <c r="B395" s="265"/>
      <c r="C395" s="265"/>
      <c r="D395" s="265"/>
      <c r="E395" s="265"/>
      <c r="F395" s="265"/>
      <c r="G395" s="265"/>
    </row>
    <row r="396" spans="2:7" ht="15.75" customHeight="1">
      <c r="B396" s="265"/>
      <c r="C396" s="265"/>
      <c r="D396" s="265"/>
      <c r="E396" s="265"/>
      <c r="F396" s="265"/>
      <c r="G396" s="265"/>
    </row>
    <row r="397" spans="2:7" ht="15.75" customHeight="1">
      <c r="B397" s="265"/>
      <c r="C397" s="265"/>
      <c r="D397" s="265"/>
      <c r="E397" s="265"/>
      <c r="F397" s="265"/>
      <c r="G397" s="265"/>
    </row>
    <row r="398" spans="2:7" ht="15.75" customHeight="1">
      <c r="B398" s="265"/>
      <c r="C398" s="265"/>
      <c r="D398" s="265"/>
      <c r="E398" s="265"/>
      <c r="F398" s="265"/>
      <c r="G398" s="265"/>
    </row>
    <row r="399" spans="2:7" ht="15.75" customHeight="1"/>
    <row r="400" spans="2:7"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E91D63"/>
    <outlinePr summaryBelow="0" summaryRight="0"/>
    <pageSetUpPr fitToPage="1"/>
  </sheetPr>
  <dimension ref="A1:AC1000"/>
  <sheetViews>
    <sheetView workbookViewId="0">
      <pane ySplit="1" topLeftCell="A2" activePane="bottomLeft" state="frozen"/>
      <selection pane="bottomLeft" activeCell="B3" sqref="B3"/>
    </sheetView>
  </sheetViews>
  <sheetFormatPr defaultColWidth="14.42578125" defaultRowHeight="15" customHeight="1"/>
  <cols>
    <col min="1" max="1" width="14.42578125" customWidth="1"/>
    <col min="2" max="2" width="4.42578125" customWidth="1"/>
    <col min="3" max="3" width="21.140625" customWidth="1"/>
    <col min="4" max="4" width="43.7109375" customWidth="1"/>
    <col min="5" max="5" width="81.7109375" customWidth="1"/>
    <col min="6" max="7" width="35.5703125" customWidth="1"/>
    <col min="8" max="8" width="50" customWidth="1"/>
    <col min="9" max="9" width="40.140625" customWidth="1"/>
    <col min="10" max="10" width="41.5703125" customWidth="1"/>
    <col min="11" max="11" width="26.42578125" customWidth="1"/>
    <col min="12" max="12" width="33.28515625" customWidth="1"/>
    <col min="13" max="13" width="32.85546875" customWidth="1"/>
    <col min="14" max="14" width="41.28515625" customWidth="1"/>
    <col min="15" max="15" width="33.5703125" customWidth="1"/>
    <col min="16" max="16" width="44.85546875" customWidth="1"/>
    <col min="17" max="17" width="31.85546875" customWidth="1"/>
    <col min="18" max="18" width="24" customWidth="1"/>
  </cols>
  <sheetData>
    <row r="1" spans="1:29" ht="15.75" customHeight="1">
      <c r="A1" s="460" t="s">
        <v>13</v>
      </c>
      <c r="B1" s="460"/>
      <c r="C1" s="1111" t="s">
        <v>11919</v>
      </c>
      <c r="D1" s="1112" t="s">
        <v>14111</v>
      </c>
      <c r="E1" s="1112" t="s">
        <v>14112</v>
      </c>
      <c r="F1" s="1113" t="s">
        <v>14113</v>
      </c>
      <c r="G1" s="1291" t="s">
        <v>14114</v>
      </c>
      <c r="H1" s="1262"/>
      <c r="I1" s="1292" t="str">
        <f>HYPERLINK("https://mk0nrmpcikgb8jxyd19h.kinstacdn.com/wp-content/uploads/2017/09/Violations-Report-Form-for-Applicants.pdf","Direct link to NRMP violation reporting form: https://mk0nrmpcikgb8jxyd19h.kinstacdn.com/wp-content/uploads/2017/09/Violations-Report-Form-for-Applicants.pdf")</f>
        <v>Direct link to NRMP violation reporting form: https://mk0nrmpcikgb8jxyd19h.kinstacdn.com/wp-content/uploads/2017/09/Violations-Report-Form-for-Applicants.pdf</v>
      </c>
      <c r="J1" s="1262"/>
      <c r="K1" s="1114"/>
      <c r="L1" s="1114"/>
      <c r="M1" s="1114"/>
      <c r="N1" s="1114"/>
      <c r="O1" s="163"/>
      <c r="P1" s="163"/>
      <c r="Q1" s="163"/>
      <c r="R1" s="163"/>
      <c r="S1" s="163"/>
      <c r="T1" s="163"/>
      <c r="U1" s="163"/>
      <c r="V1" s="163"/>
      <c r="W1" s="163"/>
      <c r="X1" s="163"/>
      <c r="Y1" s="163"/>
      <c r="Z1" s="163"/>
      <c r="AA1" s="163"/>
      <c r="AB1" s="163"/>
      <c r="AC1" s="163"/>
    </row>
    <row r="2" spans="1:29" ht="15.75" customHeight="1">
      <c r="A2" s="366" t="s">
        <v>2662</v>
      </c>
      <c r="B2" s="366"/>
      <c r="C2" s="320" t="s">
        <v>2664</v>
      </c>
      <c r="D2" s="290"/>
      <c r="E2" s="290"/>
      <c r="F2" s="290"/>
      <c r="G2" s="290"/>
      <c r="H2" s="290"/>
      <c r="I2" s="290"/>
      <c r="J2" s="290"/>
      <c r="K2" s="290"/>
      <c r="L2" s="290"/>
      <c r="M2" s="290"/>
      <c r="N2" s="290"/>
      <c r="O2" s="306"/>
      <c r="P2" s="306"/>
      <c r="Q2" s="306"/>
      <c r="R2" s="306"/>
      <c r="S2" s="306"/>
      <c r="T2" s="163"/>
      <c r="U2" s="163"/>
      <c r="V2" s="163"/>
      <c r="W2" s="163"/>
      <c r="X2" s="163"/>
      <c r="Y2" s="163"/>
      <c r="Z2" s="163"/>
      <c r="AA2" s="163"/>
      <c r="AB2" s="163"/>
      <c r="AC2" s="163"/>
    </row>
    <row r="3" spans="1:29" ht="15.75" customHeight="1">
      <c r="A3" s="1115"/>
      <c r="B3" s="1115"/>
      <c r="C3" s="1116" t="s">
        <v>2663</v>
      </c>
      <c r="D3" s="293"/>
      <c r="E3" s="293"/>
      <c r="F3" s="293"/>
      <c r="G3" s="293"/>
      <c r="H3" s="293"/>
      <c r="I3" s="293"/>
      <c r="J3" s="293"/>
      <c r="K3" s="293"/>
      <c r="L3" s="293"/>
      <c r="M3" s="293"/>
      <c r="N3" s="293"/>
      <c r="O3" s="306"/>
      <c r="P3" s="306"/>
      <c r="Q3" s="306"/>
      <c r="R3" s="306"/>
      <c r="S3" s="306"/>
      <c r="T3" s="163"/>
      <c r="U3" s="163"/>
      <c r="V3" s="163"/>
      <c r="W3" s="163"/>
      <c r="X3" s="163"/>
      <c r="Y3" s="163"/>
      <c r="Z3" s="163"/>
      <c r="AA3" s="163"/>
      <c r="AB3" s="163"/>
      <c r="AC3" s="163"/>
    </row>
    <row r="4" spans="1:29" ht="15.75" customHeight="1">
      <c r="A4" s="366" t="s">
        <v>2665</v>
      </c>
      <c r="B4" s="366"/>
      <c r="C4" s="320" t="s">
        <v>2666</v>
      </c>
      <c r="D4" s="290"/>
      <c r="E4" s="290"/>
      <c r="F4" s="290"/>
      <c r="G4" s="290"/>
      <c r="H4" s="290"/>
      <c r="I4" s="290"/>
      <c r="J4" s="290"/>
      <c r="K4" s="290"/>
      <c r="L4" s="290"/>
      <c r="M4" s="290"/>
      <c r="N4" s="290"/>
      <c r="O4" s="306"/>
      <c r="P4" s="306"/>
      <c r="Q4" s="306"/>
      <c r="R4" s="306"/>
      <c r="S4" s="306"/>
      <c r="T4" s="163"/>
      <c r="U4" s="163"/>
      <c r="V4" s="163"/>
      <c r="W4" s="163"/>
      <c r="X4" s="163"/>
      <c r="Y4" s="163"/>
      <c r="Z4" s="163"/>
      <c r="AA4" s="163"/>
      <c r="AB4" s="163"/>
      <c r="AC4" s="163"/>
    </row>
    <row r="5" spans="1:29" ht="15.75" customHeight="1">
      <c r="A5" s="1117" t="s">
        <v>2667</v>
      </c>
      <c r="B5" s="1117"/>
      <c r="C5" s="1116" t="s">
        <v>2670</v>
      </c>
      <c r="D5" s="293"/>
      <c r="E5" s="293"/>
      <c r="F5" s="293"/>
      <c r="G5" s="293"/>
      <c r="H5" s="293"/>
      <c r="I5" s="293"/>
      <c r="J5" s="293"/>
      <c r="K5" s="293"/>
      <c r="L5" s="293"/>
      <c r="M5" s="293"/>
      <c r="N5" s="293"/>
      <c r="O5" s="306"/>
      <c r="P5" s="306"/>
      <c r="Q5" s="306"/>
      <c r="R5" s="306"/>
      <c r="S5" s="306"/>
      <c r="T5" s="163"/>
      <c r="U5" s="163"/>
      <c r="V5" s="163"/>
      <c r="W5" s="163"/>
      <c r="X5" s="163"/>
      <c r="Y5" s="163"/>
      <c r="Z5" s="163"/>
      <c r="AA5" s="163"/>
      <c r="AB5" s="163"/>
      <c r="AC5" s="163"/>
    </row>
    <row r="6" spans="1:29" ht="15.75" customHeight="1">
      <c r="A6" s="204"/>
      <c r="B6" s="204"/>
      <c r="C6" s="320" t="s">
        <v>14115</v>
      </c>
      <c r="D6" s="290"/>
      <c r="E6" s="290"/>
      <c r="F6" s="290"/>
      <c r="G6" s="290"/>
      <c r="H6" s="290"/>
      <c r="I6" s="290"/>
      <c r="J6" s="290"/>
      <c r="K6" s="290"/>
      <c r="L6" s="290"/>
      <c r="M6" s="290"/>
      <c r="N6" s="290"/>
      <c r="O6" s="306"/>
      <c r="P6" s="306"/>
      <c r="Q6" s="306"/>
      <c r="R6" s="306"/>
      <c r="S6" s="306"/>
      <c r="T6" s="163"/>
      <c r="U6" s="163"/>
      <c r="V6" s="163"/>
      <c r="W6" s="163"/>
      <c r="X6" s="163"/>
      <c r="Y6" s="163"/>
      <c r="Z6" s="163"/>
      <c r="AA6" s="163"/>
      <c r="AB6" s="163"/>
      <c r="AC6" s="163"/>
    </row>
    <row r="7" spans="1:29" ht="15.75" customHeight="1">
      <c r="A7" s="1117"/>
      <c r="B7" s="1117"/>
      <c r="C7" s="1116" t="s">
        <v>2669</v>
      </c>
      <c r="D7" s="293"/>
      <c r="E7" s="293"/>
      <c r="F7" s="293"/>
      <c r="G7" s="293"/>
      <c r="H7" s="293"/>
      <c r="I7" s="293"/>
      <c r="J7" s="293"/>
      <c r="K7" s="293"/>
      <c r="L7" s="293"/>
      <c r="M7" s="293"/>
      <c r="N7" s="293"/>
      <c r="O7" s="306"/>
      <c r="P7" s="306"/>
      <c r="Q7" s="306"/>
      <c r="R7" s="306"/>
      <c r="S7" s="306"/>
      <c r="T7" s="163"/>
      <c r="U7" s="163"/>
      <c r="V7" s="163"/>
      <c r="W7" s="163"/>
      <c r="X7" s="163"/>
      <c r="Y7" s="163"/>
      <c r="Z7" s="163"/>
      <c r="AA7" s="163"/>
      <c r="AB7" s="163"/>
      <c r="AC7" s="163"/>
    </row>
    <row r="8" spans="1:29" ht="15.75" customHeight="1">
      <c r="A8" s="366" t="s">
        <v>2671</v>
      </c>
      <c r="B8" s="366"/>
      <c r="C8" s="320" t="s">
        <v>2672</v>
      </c>
      <c r="D8" s="290"/>
      <c r="E8" s="290"/>
      <c r="F8" s="290"/>
      <c r="G8" s="290"/>
      <c r="H8" s="290"/>
      <c r="I8" s="290"/>
      <c r="J8" s="290"/>
      <c r="K8" s="290"/>
      <c r="L8" s="290"/>
      <c r="M8" s="290"/>
      <c r="N8" s="290"/>
      <c r="O8" s="306"/>
      <c r="P8" s="306"/>
      <c r="Q8" s="306"/>
      <c r="R8" s="306"/>
      <c r="S8" s="306"/>
      <c r="T8" s="163"/>
      <c r="U8" s="163"/>
      <c r="V8" s="163"/>
      <c r="W8" s="163"/>
      <c r="X8" s="163"/>
      <c r="Y8" s="163"/>
      <c r="Z8" s="163"/>
      <c r="AA8" s="163"/>
      <c r="AB8" s="163"/>
      <c r="AC8" s="163"/>
    </row>
    <row r="9" spans="1:29" ht="15.75" customHeight="1">
      <c r="A9" s="1115" t="s">
        <v>5866</v>
      </c>
      <c r="B9" s="1115"/>
      <c r="C9" s="1116" t="s">
        <v>2673</v>
      </c>
      <c r="D9" s="293"/>
      <c r="E9" s="293"/>
      <c r="F9" s="293"/>
      <c r="G9" s="293"/>
      <c r="H9" s="293"/>
      <c r="I9" s="293"/>
      <c r="J9" s="293"/>
      <c r="K9" s="293"/>
      <c r="L9" s="293"/>
      <c r="M9" s="293"/>
      <c r="N9" s="293"/>
      <c r="O9" s="306"/>
      <c r="P9" s="306"/>
      <c r="Q9" s="306"/>
      <c r="R9" s="306"/>
      <c r="S9" s="306"/>
      <c r="T9" s="163"/>
      <c r="U9" s="163"/>
      <c r="V9" s="163"/>
      <c r="W9" s="163"/>
      <c r="X9" s="163"/>
      <c r="Y9" s="163"/>
      <c r="Z9" s="163"/>
      <c r="AA9" s="163"/>
      <c r="AB9" s="163"/>
      <c r="AC9" s="163"/>
    </row>
    <row r="10" spans="1:29" ht="15.75" customHeight="1">
      <c r="A10" s="204"/>
      <c r="B10" s="204"/>
      <c r="C10" s="320" t="s">
        <v>3021</v>
      </c>
      <c r="D10" s="290"/>
      <c r="E10" s="290"/>
      <c r="F10" s="290"/>
      <c r="G10" s="290"/>
      <c r="H10" s="290"/>
      <c r="I10" s="290"/>
      <c r="J10" s="290"/>
      <c r="K10" s="290"/>
      <c r="L10" s="290"/>
      <c r="M10" s="290"/>
      <c r="N10" s="290"/>
      <c r="O10" s="306"/>
      <c r="P10" s="306"/>
      <c r="Q10" s="306"/>
      <c r="R10" s="306"/>
      <c r="S10" s="306"/>
      <c r="T10" s="163"/>
      <c r="U10" s="163"/>
      <c r="V10" s="163"/>
      <c r="W10" s="163"/>
      <c r="X10" s="163"/>
      <c r="Y10" s="163"/>
      <c r="Z10" s="163"/>
      <c r="AA10" s="163"/>
      <c r="AB10" s="163"/>
      <c r="AC10" s="163"/>
    </row>
    <row r="11" spans="1:29" ht="15.75" customHeight="1">
      <c r="A11" s="1115"/>
      <c r="B11" s="1115"/>
      <c r="C11" s="1116" t="s">
        <v>14116</v>
      </c>
      <c r="D11" s="293"/>
      <c r="E11" s="293"/>
      <c r="F11" s="293"/>
      <c r="G11" s="293"/>
      <c r="H11" s="293"/>
      <c r="I11" s="293"/>
      <c r="J11" s="293"/>
      <c r="K11" s="293"/>
      <c r="L11" s="293"/>
      <c r="M11" s="293"/>
      <c r="N11" s="293"/>
      <c r="O11" s="306"/>
      <c r="P11" s="306"/>
      <c r="Q11" s="306"/>
      <c r="R11" s="306"/>
      <c r="S11" s="306"/>
      <c r="T11" s="163"/>
      <c r="U11" s="163"/>
      <c r="V11" s="163"/>
      <c r="W11" s="163"/>
      <c r="X11" s="163"/>
      <c r="Y11" s="163"/>
      <c r="Z11" s="163"/>
      <c r="AA11" s="163"/>
      <c r="AB11" s="163"/>
      <c r="AC11" s="163"/>
    </row>
    <row r="12" spans="1:29" ht="15.75" customHeight="1">
      <c r="A12" s="204"/>
      <c r="B12" s="204"/>
      <c r="C12" s="320" t="s">
        <v>2684</v>
      </c>
      <c r="D12" s="290"/>
      <c r="E12" s="290"/>
      <c r="F12" s="290"/>
      <c r="G12" s="290"/>
      <c r="H12" s="290"/>
      <c r="I12" s="290"/>
      <c r="J12" s="290"/>
      <c r="K12" s="290"/>
      <c r="L12" s="290"/>
      <c r="M12" s="290"/>
      <c r="N12" s="290"/>
      <c r="O12" s="306"/>
      <c r="P12" s="306"/>
      <c r="Q12" s="306"/>
      <c r="R12" s="306"/>
      <c r="S12" s="306"/>
      <c r="T12" s="163"/>
      <c r="U12" s="163"/>
      <c r="V12" s="163"/>
      <c r="W12" s="163"/>
      <c r="X12" s="163"/>
      <c r="Y12" s="163"/>
      <c r="Z12" s="163"/>
      <c r="AA12" s="163"/>
      <c r="AB12" s="163"/>
      <c r="AC12" s="163"/>
    </row>
    <row r="13" spans="1:29" ht="15.75" customHeight="1">
      <c r="A13" s="1115"/>
      <c r="B13" s="1115"/>
      <c r="C13" s="1116" t="s">
        <v>2685</v>
      </c>
      <c r="D13" s="293"/>
      <c r="E13" s="293"/>
      <c r="F13" s="293"/>
      <c r="G13" s="293"/>
      <c r="H13" s="293"/>
      <c r="I13" s="293"/>
      <c r="J13" s="293"/>
      <c r="K13" s="293"/>
      <c r="L13" s="293"/>
      <c r="M13" s="293"/>
      <c r="N13" s="293"/>
      <c r="O13" s="306"/>
      <c r="P13" s="306"/>
      <c r="Q13" s="306"/>
      <c r="R13" s="306"/>
      <c r="S13" s="306"/>
      <c r="T13" s="163"/>
      <c r="U13" s="163"/>
      <c r="V13" s="163"/>
      <c r="W13" s="163"/>
      <c r="X13" s="163"/>
      <c r="Y13" s="163"/>
      <c r="Z13" s="163"/>
      <c r="AA13" s="163"/>
      <c r="AB13" s="163"/>
      <c r="AC13" s="163"/>
    </row>
    <row r="14" spans="1:29" ht="15.75" customHeight="1">
      <c r="A14" s="204"/>
      <c r="B14" s="204"/>
      <c r="C14" s="320" t="s">
        <v>2683</v>
      </c>
      <c r="D14" s="290"/>
      <c r="E14" s="290"/>
      <c r="F14" s="290"/>
      <c r="G14" s="290"/>
      <c r="H14" s="290"/>
      <c r="I14" s="290"/>
      <c r="J14" s="290"/>
      <c r="K14" s="290"/>
      <c r="L14" s="290"/>
      <c r="M14" s="290"/>
      <c r="N14" s="290"/>
      <c r="O14" s="306"/>
      <c r="P14" s="306"/>
      <c r="Q14" s="306"/>
      <c r="R14" s="306"/>
      <c r="S14" s="306"/>
      <c r="T14" s="163"/>
      <c r="U14" s="163"/>
      <c r="V14" s="163"/>
      <c r="W14" s="163"/>
      <c r="X14" s="163"/>
      <c r="Y14" s="163"/>
      <c r="Z14" s="163"/>
      <c r="AA14" s="163"/>
      <c r="AB14" s="163"/>
      <c r="AC14" s="163"/>
    </row>
    <row r="15" spans="1:29" ht="15.75" customHeight="1">
      <c r="A15" s="1115"/>
      <c r="B15" s="1115"/>
      <c r="C15" s="1116" t="s">
        <v>2686</v>
      </c>
      <c r="D15" s="293"/>
      <c r="E15" s="293"/>
      <c r="F15" s="293"/>
      <c r="G15" s="293"/>
      <c r="H15" s="293"/>
      <c r="I15" s="293"/>
      <c r="J15" s="293"/>
      <c r="K15" s="293"/>
      <c r="L15" s="293"/>
      <c r="M15" s="293"/>
      <c r="N15" s="293"/>
      <c r="O15" s="306"/>
      <c r="P15" s="306"/>
      <c r="Q15" s="306"/>
      <c r="R15" s="306"/>
      <c r="S15" s="306"/>
      <c r="T15" s="163"/>
      <c r="U15" s="163"/>
      <c r="V15" s="163"/>
      <c r="W15" s="163"/>
      <c r="X15" s="163"/>
      <c r="Y15" s="163"/>
      <c r="Z15" s="163"/>
      <c r="AA15" s="163"/>
      <c r="AB15" s="163"/>
      <c r="AC15" s="163"/>
    </row>
    <row r="16" spans="1:29" ht="15.75" customHeight="1">
      <c r="A16" s="204"/>
      <c r="B16" s="204"/>
      <c r="C16" s="320" t="s">
        <v>2682</v>
      </c>
      <c r="D16" s="290"/>
      <c r="E16" s="290"/>
      <c r="F16" s="290"/>
      <c r="G16" s="290"/>
      <c r="H16" s="290"/>
      <c r="I16" s="290"/>
      <c r="J16" s="290"/>
      <c r="K16" s="290"/>
      <c r="L16" s="290"/>
      <c r="M16" s="290"/>
      <c r="N16" s="290"/>
      <c r="O16" s="306"/>
      <c r="P16" s="306"/>
      <c r="Q16" s="306"/>
      <c r="R16" s="306"/>
      <c r="S16" s="306"/>
      <c r="T16" s="163"/>
      <c r="U16" s="163"/>
      <c r="V16" s="163"/>
      <c r="W16" s="163"/>
      <c r="X16" s="163"/>
      <c r="Y16" s="163"/>
      <c r="Z16" s="163"/>
      <c r="AA16" s="163"/>
      <c r="AB16" s="163"/>
      <c r="AC16" s="163"/>
    </row>
    <row r="17" spans="1:29" ht="15.75" customHeight="1">
      <c r="A17" s="1115"/>
      <c r="B17" s="1115"/>
      <c r="C17" s="1116" t="s">
        <v>2677</v>
      </c>
      <c r="D17" s="293"/>
      <c r="E17" s="293"/>
      <c r="F17" s="293"/>
      <c r="G17" s="293"/>
      <c r="H17" s="293"/>
      <c r="I17" s="293"/>
      <c r="J17" s="293"/>
      <c r="K17" s="293"/>
      <c r="L17" s="293"/>
      <c r="M17" s="293"/>
      <c r="N17" s="293"/>
      <c r="O17" s="306"/>
      <c r="P17" s="306"/>
      <c r="Q17" s="306"/>
      <c r="R17" s="306"/>
      <c r="S17" s="306"/>
      <c r="T17" s="163"/>
      <c r="U17" s="163"/>
      <c r="V17" s="163"/>
      <c r="W17" s="163"/>
      <c r="X17" s="163"/>
      <c r="Y17" s="163"/>
      <c r="Z17" s="163"/>
      <c r="AA17" s="163"/>
      <c r="AB17" s="163"/>
      <c r="AC17" s="163"/>
    </row>
    <row r="18" spans="1:29" ht="15.75" customHeight="1">
      <c r="A18" s="204"/>
      <c r="B18" s="204"/>
      <c r="C18" s="320" t="s">
        <v>2675</v>
      </c>
      <c r="D18" s="290" t="s">
        <v>14117</v>
      </c>
      <c r="E18" s="290"/>
      <c r="F18" s="290" t="s">
        <v>14118</v>
      </c>
      <c r="G18" s="290"/>
      <c r="H18" s="290"/>
      <c r="I18" s="290"/>
      <c r="J18" s="290"/>
      <c r="K18" s="290"/>
      <c r="L18" s="290"/>
      <c r="M18" s="290"/>
      <c r="N18" s="290"/>
      <c r="O18" s="306"/>
      <c r="P18" s="306"/>
      <c r="Q18" s="306"/>
      <c r="R18" s="306"/>
      <c r="S18" s="306"/>
      <c r="T18" s="163"/>
      <c r="U18" s="163"/>
      <c r="V18" s="163"/>
      <c r="W18" s="163"/>
      <c r="X18" s="163"/>
      <c r="Y18" s="163"/>
      <c r="Z18" s="163"/>
      <c r="AA18" s="163"/>
      <c r="AB18" s="163"/>
      <c r="AC18" s="163"/>
    </row>
    <row r="19" spans="1:29" ht="15.75" customHeight="1">
      <c r="A19" s="1115"/>
      <c r="B19" s="1115"/>
      <c r="C19" s="1116" t="s">
        <v>2674</v>
      </c>
      <c r="D19" s="293"/>
      <c r="E19" s="293"/>
      <c r="F19" s="293"/>
      <c r="G19" s="293"/>
      <c r="H19" s="293"/>
      <c r="I19" s="293"/>
      <c r="J19" s="293"/>
      <c r="K19" s="293"/>
      <c r="L19" s="293"/>
      <c r="M19" s="293"/>
      <c r="N19" s="293"/>
      <c r="O19" s="306"/>
      <c r="P19" s="306"/>
      <c r="Q19" s="306"/>
      <c r="R19" s="306"/>
      <c r="S19" s="306"/>
      <c r="T19" s="163"/>
      <c r="U19" s="163"/>
      <c r="V19" s="163"/>
      <c r="W19" s="163"/>
      <c r="X19" s="163"/>
      <c r="Y19" s="163"/>
      <c r="Z19" s="163"/>
      <c r="AA19" s="163"/>
      <c r="AB19" s="163"/>
      <c r="AC19" s="163"/>
    </row>
    <row r="20" spans="1:29" ht="15.75" customHeight="1">
      <c r="A20" s="204"/>
      <c r="B20" s="204"/>
      <c r="C20" s="320" t="s">
        <v>14119</v>
      </c>
      <c r="D20" s="290"/>
      <c r="E20" s="290"/>
      <c r="F20" s="290"/>
      <c r="G20" s="290"/>
      <c r="H20" s="290"/>
      <c r="I20" s="290"/>
      <c r="J20" s="290"/>
      <c r="K20" s="290"/>
      <c r="L20" s="290"/>
      <c r="M20" s="290"/>
      <c r="N20" s="290"/>
      <c r="O20" s="306"/>
      <c r="P20" s="306"/>
      <c r="Q20" s="306"/>
      <c r="R20" s="306"/>
      <c r="S20" s="306"/>
      <c r="T20" s="163"/>
      <c r="U20" s="163"/>
      <c r="V20" s="163"/>
      <c r="W20" s="163"/>
      <c r="X20" s="163"/>
      <c r="Y20" s="163"/>
      <c r="Z20" s="163"/>
      <c r="AA20" s="163"/>
      <c r="AB20" s="163"/>
      <c r="AC20" s="163"/>
    </row>
    <row r="21" spans="1:29" ht="15.75" customHeight="1">
      <c r="A21" s="1115"/>
      <c r="B21" s="1115"/>
      <c r="C21" s="1118" t="s">
        <v>2678</v>
      </c>
      <c r="D21" s="293"/>
      <c r="E21" s="293"/>
      <c r="F21" s="293"/>
      <c r="G21" s="293"/>
      <c r="H21" s="293"/>
      <c r="I21" s="293"/>
      <c r="J21" s="293"/>
      <c r="K21" s="293"/>
      <c r="L21" s="293"/>
      <c r="M21" s="293"/>
      <c r="N21" s="293"/>
      <c r="O21" s="306"/>
      <c r="P21" s="306"/>
      <c r="Q21" s="306"/>
      <c r="R21" s="306"/>
      <c r="S21" s="306"/>
      <c r="T21" s="163"/>
      <c r="U21" s="163"/>
      <c r="V21" s="163"/>
      <c r="W21" s="163"/>
      <c r="X21" s="163"/>
      <c r="Y21" s="163"/>
      <c r="Z21" s="163"/>
      <c r="AA21" s="163"/>
      <c r="AB21" s="163"/>
      <c r="AC21" s="163"/>
    </row>
    <row r="22" spans="1:29" ht="15.75" customHeight="1">
      <c r="A22" s="204"/>
      <c r="B22" s="204"/>
      <c r="C22" s="320" t="s">
        <v>2680</v>
      </c>
      <c r="D22" s="290"/>
      <c r="E22" s="290" t="s">
        <v>13</v>
      </c>
      <c r="F22" s="290" t="s">
        <v>14120</v>
      </c>
      <c r="G22" s="290"/>
      <c r="H22" s="290"/>
      <c r="I22" s="290"/>
      <c r="J22" s="290"/>
      <c r="K22" s="290"/>
      <c r="L22" s="290"/>
      <c r="M22" s="290"/>
      <c r="N22" s="290"/>
      <c r="O22" s="306"/>
      <c r="P22" s="306"/>
      <c r="Q22" s="306"/>
      <c r="R22" s="306"/>
      <c r="S22" s="306"/>
      <c r="T22" s="163"/>
      <c r="U22" s="163"/>
      <c r="V22" s="163"/>
      <c r="W22" s="163"/>
      <c r="X22" s="163"/>
      <c r="Y22" s="163"/>
      <c r="Z22" s="163"/>
      <c r="AA22" s="163"/>
      <c r="AB22" s="163"/>
      <c r="AC22" s="163"/>
    </row>
    <row r="23" spans="1:29" ht="15.75" customHeight="1">
      <c r="A23" s="1117" t="s">
        <v>2687</v>
      </c>
      <c r="B23" s="1117"/>
      <c r="C23" s="1116" t="s">
        <v>2688</v>
      </c>
      <c r="D23" s="293"/>
      <c r="E23" s="293"/>
      <c r="F23" s="293"/>
      <c r="G23" s="293"/>
      <c r="I23" s="293"/>
      <c r="J23" s="293"/>
      <c r="K23" s="293"/>
      <c r="L23" s="293"/>
      <c r="M23" s="293"/>
      <c r="N23" s="293"/>
      <c r="O23" s="306"/>
      <c r="P23" s="306"/>
      <c r="Q23" s="306"/>
      <c r="R23" s="306"/>
      <c r="S23" s="306"/>
      <c r="T23" s="163"/>
      <c r="U23" s="163"/>
      <c r="V23" s="163"/>
      <c r="W23" s="163"/>
      <c r="X23" s="163"/>
      <c r="Y23" s="163"/>
      <c r="Z23" s="163"/>
      <c r="AA23" s="163"/>
      <c r="AB23" s="163"/>
      <c r="AC23" s="163"/>
    </row>
    <row r="24" spans="1:29" ht="15.75" customHeight="1">
      <c r="A24" s="366" t="s">
        <v>2689</v>
      </c>
      <c r="B24" s="366"/>
      <c r="C24" s="320" t="s">
        <v>2692</v>
      </c>
      <c r="D24" s="72" t="s">
        <v>14121</v>
      </c>
      <c r="E24" s="72"/>
      <c r="F24" s="290"/>
      <c r="G24" s="290"/>
      <c r="H24" s="290"/>
      <c r="I24" s="290"/>
      <c r="J24" s="290"/>
      <c r="K24" s="290"/>
      <c r="L24" s="290"/>
      <c r="M24" s="290"/>
      <c r="N24" s="290"/>
      <c r="O24" s="306"/>
      <c r="P24" s="306"/>
      <c r="Q24" s="306"/>
      <c r="R24" s="306"/>
      <c r="S24" s="306"/>
      <c r="T24" s="163"/>
      <c r="U24" s="163"/>
      <c r="V24" s="163"/>
      <c r="W24" s="163"/>
      <c r="X24" s="163"/>
      <c r="Y24" s="163"/>
      <c r="Z24" s="163"/>
      <c r="AA24" s="163"/>
      <c r="AB24" s="163"/>
      <c r="AC24" s="163"/>
    </row>
    <row r="25" spans="1:29" ht="15.75" customHeight="1">
      <c r="A25" s="1115"/>
      <c r="B25" s="1115"/>
      <c r="C25" s="1116" t="s">
        <v>2690</v>
      </c>
      <c r="D25" s="293"/>
      <c r="E25" s="293"/>
      <c r="F25" s="293"/>
      <c r="G25" s="293"/>
      <c r="H25" s="293"/>
      <c r="I25" s="293"/>
      <c r="J25" s="293"/>
      <c r="K25" s="293"/>
      <c r="L25" s="293"/>
      <c r="M25" s="293"/>
      <c r="N25" s="293"/>
      <c r="O25" s="306"/>
      <c r="P25" s="306"/>
      <c r="Q25" s="306"/>
      <c r="R25" s="306"/>
      <c r="S25" s="306"/>
      <c r="T25" s="163"/>
      <c r="U25" s="163"/>
      <c r="V25" s="163"/>
      <c r="W25" s="163"/>
      <c r="X25" s="163"/>
      <c r="Y25" s="163"/>
      <c r="Z25" s="163"/>
      <c r="AA25" s="163"/>
      <c r="AB25" s="163"/>
      <c r="AC25" s="163"/>
    </row>
    <row r="26" spans="1:29" ht="15.75" customHeight="1">
      <c r="A26" s="366" t="s">
        <v>2693</v>
      </c>
      <c r="B26" s="366"/>
      <c r="C26" s="320" t="s">
        <v>2963</v>
      </c>
      <c r="D26" s="290"/>
      <c r="E26" s="290"/>
      <c r="F26" s="290"/>
      <c r="G26" s="290"/>
      <c r="H26" s="290"/>
      <c r="I26" s="290"/>
      <c r="J26" s="290"/>
      <c r="K26" s="290"/>
      <c r="L26" s="290"/>
      <c r="M26" s="290"/>
      <c r="N26" s="290"/>
      <c r="O26" s="306"/>
      <c r="P26" s="306"/>
      <c r="Q26" s="306"/>
      <c r="R26" s="306"/>
      <c r="S26" s="306"/>
      <c r="T26" s="163"/>
      <c r="U26" s="163"/>
      <c r="V26" s="163"/>
      <c r="W26" s="163"/>
      <c r="X26" s="163"/>
      <c r="Y26" s="163"/>
      <c r="Z26" s="163"/>
      <c r="AA26" s="163"/>
      <c r="AB26" s="163"/>
      <c r="AC26" s="163"/>
    </row>
    <row r="27" spans="1:29" ht="15.75" customHeight="1">
      <c r="A27" s="1115"/>
      <c r="B27" s="1115"/>
      <c r="C27" s="1116" t="s">
        <v>2695</v>
      </c>
      <c r="D27" s="293"/>
      <c r="E27" s="293" t="s">
        <v>14122</v>
      </c>
      <c r="F27" s="293"/>
      <c r="G27" s="293"/>
      <c r="H27" s="293"/>
      <c r="I27" s="293"/>
      <c r="J27" s="293"/>
      <c r="K27" s="293"/>
      <c r="L27" s="293"/>
      <c r="M27" s="293"/>
      <c r="N27" s="293"/>
      <c r="O27" s="306"/>
      <c r="P27" s="306"/>
      <c r="Q27" s="306"/>
      <c r="R27" s="306"/>
      <c r="S27" s="306"/>
      <c r="T27" s="163"/>
      <c r="U27" s="163"/>
      <c r="V27" s="163"/>
      <c r="W27" s="163"/>
      <c r="X27" s="163"/>
      <c r="Y27" s="163"/>
      <c r="Z27" s="163"/>
      <c r="AA27" s="163"/>
      <c r="AB27" s="163"/>
      <c r="AC27" s="163"/>
    </row>
    <row r="28" spans="1:29" ht="15.75" customHeight="1">
      <c r="A28" s="366" t="s">
        <v>14123</v>
      </c>
      <c r="B28" s="366"/>
      <c r="C28" s="320" t="s">
        <v>2697</v>
      </c>
      <c r="D28" s="290"/>
      <c r="E28" s="290"/>
      <c r="F28" s="1119"/>
      <c r="G28" s="1119"/>
      <c r="H28" s="290"/>
      <c r="I28" s="290"/>
      <c r="J28" s="290"/>
      <c r="K28" s="290"/>
      <c r="L28" s="290"/>
      <c r="M28" s="290"/>
      <c r="N28" s="290"/>
      <c r="O28" s="306"/>
      <c r="P28" s="306"/>
      <c r="Q28" s="306"/>
      <c r="R28" s="306"/>
      <c r="S28" s="306"/>
      <c r="T28" s="163"/>
      <c r="U28" s="163"/>
      <c r="V28" s="163"/>
      <c r="W28" s="163"/>
      <c r="X28" s="163"/>
      <c r="Y28" s="163"/>
      <c r="Z28" s="163"/>
      <c r="AA28" s="163"/>
      <c r="AB28" s="163"/>
      <c r="AC28" s="163"/>
    </row>
    <row r="29" spans="1:29" ht="15.75" customHeight="1">
      <c r="A29" s="1117" t="s">
        <v>2699</v>
      </c>
      <c r="B29" s="1117"/>
      <c r="C29" s="1120"/>
      <c r="D29" s="293"/>
      <c r="E29" s="293"/>
      <c r="F29" s="293"/>
      <c r="G29" s="293"/>
      <c r="H29" s="293"/>
      <c r="I29" s="293"/>
      <c r="J29" s="293"/>
      <c r="K29" s="293"/>
      <c r="L29" s="293"/>
      <c r="M29" s="293"/>
      <c r="N29" s="293"/>
      <c r="O29" s="306"/>
      <c r="P29" s="306"/>
      <c r="Q29" s="306"/>
      <c r="R29" s="306"/>
      <c r="S29" s="306"/>
      <c r="T29" s="163"/>
      <c r="U29" s="163"/>
      <c r="V29" s="163"/>
      <c r="W29" s="163"/>
      <c r="X29" s="163"/>
      <c r="Y29" s="163"/>
      <c r="Z29" s="163"/>
      <c r="AA29" s="163"/>
      <c r="AB29" s="163"/>
      <c r="AC29" s="163"/>
    </row>
    <row r="30" spans="1:29" ht="15.75" customHeight="1">
      <c r="A30" s="204"/>
      <c r="B30" s="204"/>
      <c r="C30" s="320" t="s">
        <v>2698</v>
      </c>
      <c r="D30" s="290"/>
      <c r="E30" s="290"/>
      <c r="F30" s="290"/>
      <c r="G30" s="290"/>
      <c r="H30" s="290"/>
      <c r="I30" s="290"/>
      <c r="J30" s="290"/>
      <c r="K30" s="290"/>
      <c r="L30" s="290"/>
      <c r="M30" s="290"/>
      <c r="N30" s="290"/>
      <c r="O30" s="306"/>
      <c r="P30" s="306"/>
      <c r="Q30" s="306"/>
      <c r="R30" s="306"/>
      <c r="S30" s="306"/>
      <c r="T30" s="163"/>
      <c r="U30" s="163"/>
      <c r="V30" s="163"/>
      <c r="W30" s="163"/>
      <c r="X30" s="163"/>
      <c r="Y30" s="163"/>
      <c r="Z30" s="163"/>
      <c r="AA30" s="163"/>
      <c r="AB30" s="163"/>
      <c r="AC30" s="163"/>
    </row>
    <row r="31" spans="1:29" ht="15.75" customHeight="1">
      <c r="A31" s="1115"/>
      <c r="B31" s="1115"/>
      <c r="C31" s="1116" t="s">
        <v>2702</v>
      </c>
      <c r="D31" s="293"/>
      <c r="E31" s="293"/>
      <c r="F31" s="293"/>
      <c r="G31" s="293"/>
      <c r="H31" s="293"/>
      <c r="I31" s="293"/>
      <c r="J31" s="293"/>
      <c r="K31" s="293"/>
      <c r="L31" s="293"/>
      <c r="M31" s="293"/>
      <c r="N31" s="293"/>
      <c r="O31" s="306"/>
      <c r="P31" s="306"/>
      <c r="Q31" s="306"/>
      <c r="R31" s="306"/>
      <c r="S31" s="306"/>
      <c r="T31" s="163"/>
      <c r="U31" s="163"/>
      <c r="V31" s="163"/>
      <c r="W31" s="163"/>
      <c r="X31" s="163"/>
      <c r="Y31" s="163"/>
      <c r="Z31" s="163"/>
      <c r="AA31" s="163"/>
      <c r="AB31" s="163"/>
      <c r="AC31" s="163"/>
    </row>
    <row r="32" spans="1:29" ht="15.75" customHeight="1">
      <c r="A32" s="204"/>
      <c r="B32" s="204"/>
      <c r="C32" s="320" t="s">
        <v>2709</v>
      </c>
      <c r="D32" s="290"/>
      <c r="E32" s="290"/>
      <c r="F32" s="290"/>
      <c r="G32" s="290"/>
      <c r="H32" s="290"/>
      <c r="I32" s="290"/>
      <c r="J32" s="290"/>
      <c r="K32" s="290"/>
      <c r="L32" s="290"/>
      <c r="M32" s="290"/>
      <c r="N32" s="290"/>
      <c r="O32" s="306"/>
      <c r="P32" s="306"/>
      <c r="Q32" s="306"/>
      <c r="R32" s="306"/>
      <c r="S32" s="306"/>
      <c r="T32" s="163"/>
      <c r="U32" s="163"/>
      <c r="V32" s="163"/>
      <c r="W32" s="163"/>
      <c r="X32" s="163"/>
      <c r="Y32" s="163"/>
      <c r="Z32" s="163"/>
      <c r="AA32" s="163"/>
      <c r="AB32" s="163"/>
      <c r="AC32" s="163"/>
    </row>
    <row r="33" spans="1:29" ht="15.75" customHeight="1">
      <c r="A33" s="1115"/>
      <c r="B33" s="1115"/>
      <c r="C33" s="1121" t="s">
        <v>2701</v>
      </c>
      <c r="D33" s="293"/>
      <c r="E33" s="293" t="s">
        <v>14124</v>
      </c>
      <c r="F33" s="293"/>
      <c r="G33" s="293"/>
      <c r="H33" s="293"/>
      <c r="I33" s="293"/>
      <c r="J33" s="293"/>
      <c r="K33" s="293"/>
      <c r="L33" s="293"/>
      <c r="M33" s="293"/>
      <c r="N33" s="293"/>
      <c r="O33" s="306"/>
      <c r="P33" s="306"/>
      <c r="Q33" s="306"/>
      <c r="R33" s="306"/>
      <c r="S33" s="306"/>
      <c r="T33" s="163"/>
      <c r="U33" s="163"/>
      <c r="V33" s="163"/>
      <c r="W33" s="163"/>
      <c r="X33" s="163"/>
      <c r="Y33" s="163"/>
      <c r="Z33" s="163"/>
      <c r="AA33" s="163"/>
      <c r="AB33" s="163"/>
      <c r="AC33" s="163"/>
    </row>
    <row r="34" spans="1:29" ht="15.75" customHeight="1">
      <c r="A34" s="366"/>
      <c r="B34" s="366"/>
      <c r="C34" s="320" t="s">
        <v>2704</v>
      </c>
      <c r="D34" s="290"/>
      <c r="E34" s="290"/>
      <c r="F34" s="290"/>
      <c r="G34" s="290"/>
      <c r="H34" s="290"/>
      <c r="I34" s="290"/>
      <c r="J34" s="290"/>
      <c r="K34" s="290"/>
      <c r="L34" s="290"/>
      <c r="M34" s="290"/>
      <c r="N34" s="290"/>
      <c r="O34" s="306"/>
      <c r="P34" s="306"/>
      <c r="Q34" s="306"/>
      <c r="R34" s="306"/>
      <c r="S34" s="306"/>
      <c r="T34" s="163"/>
      <c r="U34" s="163"/>
      <c r="V34" s="163"/>
      <c r="W34" s="163"/>
      <c r="X34" s="163"/>
      <c r="Y34" s="163"/>
      <c r="Z34" s="163"/>
      <c r="AA34" s="163"/>
      <c r="AB34" s="163"/>
      <c r="AC34" s="163"/>
    </row>
    <row r="35" spans="1:29" ht="15.75" customHeight="1">
      <c r="A35" s="1115"/>
      <c r="B35" s="1115"/>
      <c r="C35" s="1116" t="s">
        <v>2707</v>
      </c>
      <c r="D35" s="293"/>
      <c r="E35" s="293"/>
      <c r="F35" s="293"/>
      <c r="G35" s="293"/>
      <c r="H35" s="293"/>
      <c r="I35" s="293"/>
      <c r="J35" s="293"/>
      <c r="K35" s="293"/>
      <c r="L35" s="293"/>
      <c r="M35" s="293"/>
      <c r="N35" s="293"/>
      <c r="O35" s="306"/>
      <c r="P35" s="306"/>
      <c r="Q35" s="306"/>
      <c r="R35" s="306"/>
      <c r="S35" s="306"/>
      <c r="T35" s="163"/>
      <c r="U35" s="163"/>
      <c r="V35" s="163"/>
      <c r="W35" s="163"/>
      <c r="X35" s="163"/>
      <c r="Y35" s="163"/>
      <c r="Z35" s="163"/>
      <c r="AA35" s="163"/>
      <c r="AB35" s="163"/>
      <c r="AC35" s="163"/>
    </row>
    <row r="36" spans="1:29" ht="15.75" customHeight="1">
      <c r="A36" s="204"/>
      <c r="B36" s="204"/>
      <c r="C36" s="320" t="s">
        <v>2703</v>
      </c>
      <c r="D36" s="290"/>
      <c r="E36" s="290"/>
      <c r="F36" s="290"/>
      <c r="G36" s="290"/>
      <c r="H36" s="290"/>
      <c r="I36" s="290"/>
      <c r="J36" s="290"/>
      <c r="K36" s="290"/>
      <c r="L36" s="290"/>
      <c r="M36" s="290"/>
      <c r="N36" s="290"/>
      <c r="O36" s="306"/>
      <c r="P36" s="306"/>
      <c r="Q36" s="306"/>
      <c r="R36" s="306"/>
      <c r="S36" s="306"/>
      <c r="T36" s="163"/>
      <c r="U36" s="163"/>
      <c r="V36" s="163"/>
      <c r="W36" s="163"/>
      <c r="X36" s="163"/>
      <c r="Y36" s="163"/>
      <c r="Z36" s="163"/>
      <c r="AA36" s="163"/>
      <c r="AB36" s="163"/>
      <c r="AC36" s="163"/>
    </row>
    <row r="37" spans="1:29" ht="15.75" customHeight="1">
      <c r="A37" s="1115"/>
      <c r="B37" s="1115"/>
      <c r="C37" s="1116" t="s">
        <v>2708</v>
      </c>
      <c r="D37" s="293"/>
      <c r="E37" s="293"/>
      <c r="F37" s="293"/>
      <c r="G37" s="293"/>
      <c r="H37" s="293"/>
      <c r="I37" s="293"/>
      <c r="J37" s="293"/>
      <c r="K37" s="293"/>
      <c r="L37" s="293"/>
      <c r="M37" s="293"/>
      <c r="N37" s="293"/>
      <c r="O37" s="306"/>
      <c r="P37" s="306"/>
      <c r="Q37" s="306"/>
      <c r="R37" s="306"/>
      <c r="S37" s="306"/>
      <c r="T37" s="163"/>
      <c r="U37" s="163"/>
      <c r="V37" s="163"/>
      <c r="W37" s="163"/>
      <c r="X37" s="163"/>
      <c r="Y37" s="163"/>
      <c r="Z37" s="163"/>
      <c r="AA37" s="163"/>
      <c r="AB37" s="163"/>
      <c r="AC37" s="163"/>
    </row>
    <row r="38" spans="1:29" ht="15.75" customHeight="1">
      <c r="A38" s="204"/>
      <c r="B38" s="204"/>
      <c r="C38" s="320" t="s">
        <v>14125</v>
      </c>
      <c r="D38" s="290" t="s">
        <v>14126</v>
      </c>
      <c r="E38" s="290"/>
      <c r="F38" s="290"/>
      <c r="G38" s="290"/>
      <c r="H38" s="290"/>
      <c r="I38" s="290"/>
      <c r="J38" s="290"/>
      <c r="K38" s="290"/>
      <c r="L38" s="290"/>
      <c r="M38" s="290"/>
      <c r="N38" s="290"/>
      <c r="O38" s="306"/>
      <c r="P38" s="306"/>
      <c r="Q38" s="306"/>
      <c r="R38" s="306"/>
      <c r="S38" s="306"/>
      <c r="T38" s="163"/>
      <c r="U38" s="163"/>
      <c r="V38" s="163"/>
      <c r="W38" s="163"/>
      <c r="X38" s="163"/>
      <c r="Y38" s="163"/>
      <c r="Z38" s="163"/>
      <c r="AA38" s="163"/>
      <c r="AB38" s="163"/>
      <c r="AC38" s="163"/>
    </row>
    <row r="39" spans="1:29" ht="15.75" customHeight="1">
      <c r="A39" s="1115"/>
      <c r="B39" s="1115"/>
      <c r="C39" s="1116" t="s">
        <v>2711</v>
      </c>
      <c r="D39" s="293"/>
      <c r="E39" s="293" t="s">
        <v>14127</v>
      </c>
      <c r="F39" s="293"/>
      <c r="G39" s="293"/>
      <c r="H39" s="293"/>
      <c r="I39" s="293"/>
      <c r="J39" s="293"/>
      <c r="K39" s="293"/>
      <c r="L39" s="293"/>
      <c r="M39" s="293"/>
      <c r="N39" s="293"/>
      <c r="O39" s="306"/>
      <c r="P39" s="306"/>
      <c r="Q39" s="306"/>
      <c r="R39" s="306"/>
      <c r="S39" s="306"/>
      <c r="T39" s="163"/>
      <c r="U39" s="163"/>
      <c r="V39" s="163"/>
      <c r="W39" s="163"/>
      <c r="X39" s="163"/>
      <c r="Y39" s="163"/>
      <c r="Z39" s="163"/>
      <c r="AA39" s="163"/>
      <c r="AB39" s="163"/>
      <c r="AC39" s="163"/>
    </row>
    <row r="40" spans="1:29" ht="15.75" customHeight="1">
      <c r="A40" s="204"/>
      <c r="B40" s="204"/>
      <c r="C40" s="320" t="s">
        <v>2710</v>
      </c>
      <c r="D40" s="290"/>
      <c r="E40" s="290"/>
      <c r="F40" s="290"/>
      <c r="G40" s="290"/>
      <c r="H40" s="290"/>
      <c r="I40" s="290"/>
      <c r="J40" s="290"/>
      <c r="K40" s="290"/>
      <c r="L40" s="290"/>
      <c r="M40" s="290"/>
      <c r="N40" s="290"/>
      <c r="O40" s="306"/>
      <c r="P40" s="306"/>
      <c r="Q40" s="306"/>
      <c r="R40" s="306"/>
      <c r="S40" s="306"/>
      <c r="T40" s="163"/>
      <c r="U40" s="163"/>
      <c r="V40" s="163"/>
      <c r="W40" s="163"/>
      <c r="X40" s="163"/>
      <c r="Y40" s="163"/>
      <c r="Z40" s="163"/>
      <c r="AA40" s="163"/>
      <c r="AB40" s="163"/>
      <c r="AC40" s="163"/>
    </row>
    <row r="41" spans="1:29" ht="15.75" customHeight="1">
      <c r="A41" s="1115"/>
      <c r="B41" s="1115"/>
      <c r="C41" s="1116" t="s">
        <v>2705</v>
      </c>
      <c r="D41" s="293"/>
      <c r="E41" s="293"/>
      <c r="F41" s="293"/>
      <c r="G41" s="293"/>
      <c r="H41" s="293"/>
      <c r="I41" s="293"/>
      <c r="J41" s="293"/>
      <c r="K41" s="293"/>
      <c r="L41" s="293"/>
      <c r="M41" s="293"/>
      <c r="N41" s="293"/>
      <c r="O41" s="306"/>
      <c r="P41" s="306"/>
      <c r="Q41" s="306"/>
      <c r="R41" s="306"/>
      <c r="S41" s="306"/>
      <c r="T41" s="163"/>
      <c r="U41" s="163"/>
      <c r="V41" s="163"/>
      <c r="W41" s="163"/>
      <c r="X41" s="163"/>
      <c r="Y41" s="163"/>
      <c r="Z41" s="163"/>
      <c r="AA41" s="163"/>
      <c r="AB41" s="163"/>
      <c r="AC41" s="163"/>
    </row>
    <row r="42" spans="1:29" ht="15.75" customHeight="1">
      <c r="A42" s="204"/>
      <c r="B42" s="204"/>
      <c r="C42" s="320" t="s">
        <v>2706</v>
      </c>
      <c r="D42" s="290"/>
      <c r="E42" s="290"/>
      <c r="F42" s="290"/>
      <c r="G42" s="290"/>
      <c r="H42" s="290"/>
      <c r="I42" s="290"/>
      <c r="J42" s="290"/>
      <c r="K42" s="290"/>
      <c r="L42" s="290"/>
      <c r="M42" s="290"/>
      <c r="N42" s="290"/>
      <c r="O42" s="306"/>
      <c r="P42" s="306"/>
      <c r="Q42" s="306"/>
      <c r="R42" s="306"/>
      <c r="S42" s="306"/>
      <c r="T42" s="163"/>
      <c r="U42" s="163"/>
      <c r="V42" s="163"/>
      <c r="W42" s="163"/>
      <c r="X42" s="163"/>
      <c r="Y42" s="163"/>
      <c r="Z42" s="163"/>
      <c r="AA42" s="163"/>
      <c r="AB42" s="163"/>
      <c r="AC42" s="163"/>
    </row>
    <row r="43" spans="1:29" ht="15.75" customHeight="1">
      <c r="A43" s="1117" t="s">
        <v>2712</v>
      </c>
      <c r="B43" s="1117"/>
      <c r="C43" s="1116" t="s">
        <v>2717</v>
      </c>
      <c r="D43" s="293"/>
      <c r="E43" s="293"/>
      <c r="F43" s="293"/>
      <c r="G43" s="293"/>
      <c r="H43" s="293"/>
      <c r="I43" s="293"/>
      <c r="J43" s="293"/>
      <c r="K43" s="293"/>
      <c r="L43" s="293"/>
      <c r="M43" s="293"/>
      <c r="N43" s="293"/>
      <c r="O43" s="306"/>
      <c r="P43" s="306"/>
      <c r="Q43" s="306"/>
      <c r="R43" s="306"/>
      <c r="S43" s="306"/>
      <c r="T43" s="163"/>
      <c r="U43" s="163"/>
      <c r="V43" s="163"/>
      <c r="W43" s="163"/>
      <c r="X43" s="163"/>
      <c r="Y43" s="163"/>
      <c r="Z43" s="163"/>
      <c r="AA43" s="163"/>
      <c r="AB43" s="163"/>
      <c r="AC43" s="163"/>
    </row>
    <row r="44" spans="1:29" ht="15.75" customHeight="1">
      <c r="A44" s="204"/>
      <c r="B44" s="204"/>
      <c r="C44" s="320" t="s">
        <v>2714</v>
      </c>
      <c r="D44" s="290"/>
      <c r="E44" s="290"/>
      <c r="F44" s="290"/>
      <c r="G44" s="290"/>
      <c r="H44" s="290"/>
      <c r="I44" s="290"/>
      <c r="J44" s="290"/>
      <c r="K44" s="290"/>
      <c r="L44" s="290"/>
      <c r="M44" s="290"/>
      <c r="N44" s="290"/>
      <c r="O44" s="306"/>
      <c r="P44" s="306"/>
      <c r="Q44" s="306"/>
      <c r="R44" s="306"/>
      <c r="S44" s="306"/>
      <c r="T44" s="163"/>
      <c r="U44" s="163"/>
      <c r="V44" s="163"/>
      <c r="W44" s="163"/>
      <c r="X44" s="163"/>
      <c r="Y44" s="163"/>
      <c r="Z44" s="163"/>
      <c r="AA44" s="163"/>
      <c r="AB44" s="163"/>
      <c r="AC44" s="163"/>
    </row>
    <row r="45" spans="1:29" ht="15.75" customHeight="1">
      <c r="A45" s="1115"/>
      <c r="B45" s="1115"/>
      <c r="C45" s="1116" t="s">
        <v>2716</v>
      </c>
      <c r="D45" s="293"/>
      <c r="E45" s="293"/>
      <c r="F45" s="293"/>
      <c r="G45" s="293"/>
      <c r="H45" s="293"/>
      <c r="I45" s="293"/>
      <c r="J45" s="293"/>
      <c r="K45" s="293"/>
      <c r="L45" s="293"/>
      <c r="M45" s="293"/>
      <c r="N45" s="293"/>
      <c r="O45" s="306"/>
      <c r="P45" s="306"/>
      <c r="Q45" s="306"/>
      <c r="R45" s="306"/>
      <c r="S45" s="306"/>
      <c r="T45" s="163"/>
      <c r="U45" s="163"/>
      <c r="V45" s="163"/>
      <c r="W45" s="163"/>
      <c r="X45" s="163"/>
      <c r="Y45" s="163"/>
      <c r="Z45" s="163"/>
      <c r="AA45" s="163"/>
      <c r="AB45" s="163"/>
      <c r="AC45" s="163"/>
    </row>
    <row r="46" spans="1:29" ht="15.75" customHeight="1">
      <c r="A46" s="204"/>
      <c r="B46" s="204"/>
      <c r="C46" s="320" t="s">
        <v>2713</v>
      </c>
      <c r="D46" s="290"/>
      <c r="E46" s="290"/>
      <c r="F46" s="290"/>
      <c r="G46" s="290"/>
      <c r="H46" s="290"/>
      <c r="I46" s="290"/>
      <c r="J46" s="290"/>
      <c r="K46" s="290"/>
      <c r="L46" s="290"/>
      <c r="M46" s="290"/>
      <c r="N46" s="290"/>
      <c r="O46" s="306"/>
      <c r="P46" s="306"/>
      <c r="Q46" s="306"/>
      <c r="R46" s="306"/>
      <c r="S46" s="306"/>
      <c r="T46" s="163"/>
      <c r="U46" s="163"/>
      <c r="V46" s="163"/>
      <c r="W46" s="163"/>
      <c r="X46" s="163"/>
      <c r="Y46" s="163"/>
      <c r="Z46" s="163"/>
      <c r="AA46" s="163"/>
      <c r="AB46" s="163"/>
      <c r="AC46" s="163"/>
    </row>
    <row r="47" spans="1:29" ht="15.75" customHeight="1">
      <c r="A47" s="1115"/>
      <c r="B47" s="1115"/>
      <c r="C47" s="1116" t="s">
        <v>2715</v>
      </c>
      <c r="D47" s="293"/>
      <c r="E47" s="293"/>
      <c r="F47" s="293"/>
      <c r="G47" s="293"/>
      <c r="H47" s="293"/>
      <c r="I47" s="293"/>
      <c r="J47" s="293"/>
      <c r="K47" s="293"/>
      <c r="L47" s="293"/>
      <c r="M47" s="293"/>
      <c r="N47" s="293"/>
      <c r="O47" s="306"/>
      <c r="P47" s="306"/>
      <c r="Q47" s="306"/>
      <c r="R47" s="306"/>
      <c r="S47" s="306"/>
      <c r="T47" s="163"/>
      <c r="U47" s="163"/>
      <c r="V47" s="163"/>
      <c r="W47" s="163"/>
      <c r="X47" s="163"/>
      <c r="Y47" s="163"/>
      <c r="Z47" s="163"/>
      <c r="AA47" s="163"/>
      <c r="AB47" s="163"/>
      <c r="AC47" s="163"/>
    </row>
    <row r="48" spans="1:29" ht="15.75" customHeight="1">
      <c r="A48" s="366" t="s">
        <v>2718</v>
      </c>
      <c r="B48" s="366"/>
      <c r="C48" s="320" t="s">
        <v>2719</v>
      </c>
      <c r="D48" s="290"/>
      <c r="E48" s="290"/>
      <c r="F48" s="290"/>
      <c r="G48" s="290"/>
      <c r="H48" s="290"/>
      <c r="I48" s="290"/>
      <c r="J48" s="290"/>
      <c r="K48" s="290"/>
      <c r="L48" s="290"/>
      <c r="M48" s="290"/>
      <c r="N48" s="290"/>
      <c r="O48" s="306"/>
      <c r="P48" s="306"/>
      <c r="Q48" s="306"/>
      <c r="R48" s="306"/>
      <c r="S48" s="306"/>
      <c r="T48" s="163"/>
      <c r="U48" s="163"/>
      <c r="V48" s="163"/>
      <c r="W48" s="163"/>
      <c r="X48" s="163"/>
      <c r="Y48" s="163"/>
      <c r="Z48" s="163"/>
      <c r="AA48" s="163"/>
      <c r="AB48" s="163"/>
      <c r="AC48" s="163"/>
    </row>
    <row r="49" spans="1:29" ht="15.75" customHeight="1">
      <c r="A49" s="1117" t="s">
        <v>2720</v>
      </c>
      <c r="B49" s="1117"/>
      <c r="C49" s="1116" t="s">
        <v>2721</v>
      </c>
      <c r="D49" s="293"/>
      <c r="E49" s="293"/>
      <c r="F49" s="293"/>
      <c r="G49" s="293"/>
      <c r="H49" s="293"/>
      <c r="I49" s="293"/>
      <c r="J49" s="293"/>
      <c r="K49" s="293"/>
      <c r="L49" s="293"/>
      <c r="M49" s="293"/>
      <c r="N49" s="293"/>
      <c r="O49" s="306"/>
      <c r="P49" s="306"/>
      <c r="Q49" s="306"/>
      <c r="R49" s="306"/>
      <c r="S49" s="306"/>
      <c r="T49" s="163"/>
      <c r="U49" s="163"/>
      <c r="V49" s="163"/>
      <c r="W49" s="163"/>
      <c r="X49" s="163"/>
      <c r="Y49" s="163"/>
      <c r="Z49" s="163"/>
      <c r="AA49" s="163"/>
      <c r="AB49" s="163"/>
      <c r="AC49" s="163"/>
    </row>
    <row r="50" spans="1:29" ht="15.75" customHeight="1">
      <c r="A50" s="204"/>
      <c r="B50" s="204"/>
      <c r="C50" s="320" t="s">
        <v>2722</v>
      </c>
      <c r="D50" s="290"/>
      <c r="E50" s="290"/>
      <c r="F50" s="290"/>
      <c r="G50" s="290"/>
      <c r="H50" s="290"/>
      <c r="I50" s="290"/>
      <c r="J50" s="290"/>
      <c r="K50" s="290"/>
      <c r="L50" s="290"/>
      <c r="M50" s="290"/>
      <c r="N50" s="290"/>
      <c r="O50" s="306"/>
      <c r="P50" s="306"/>
      <c r="Q50" s="306"/>
      <c r="R50" s="306"/>
      <c r="S50" s="306"/>
      <c r="T50" s="163"/>
      <c r="U50" s="163"/>
      <c r="V50" s="163"/>
      <c r="W50" s="163"/>
      <c r="X50" s="163"/>
      <c r="Y50" s="163"/>
      <c r="Z50" s="163"/>
      <c r="AA50" s="163"/>
      <c r="AB50" s="163"/>
      <c r="AC50" s="163"/>
    </row>
    <row r="51" spans="1:29" ht="15.75" customHeight="1">
      <c r="A51" s="1117" t="s">
        <v>2723</v>
      </c>
      <c r="B51" s="1117"/>
      <c r="C51" s="1116" t="s">
        <v>4430</v>
      </c>
      <c r="D51" s="293"/>
      <c r="E51" s="293"/>
      <c r="F51" s="293"/>
      <c r="G51" s="293"/>
      <c r="H51" s="293"/>
      <c r="I51" s="293"/>
      <c r="J51" s="293"/>
      <c r="K51" s="293"/>
      <c r="L51" s="293"/>
      <c r="M51" s="293"/>
      <c r="N51" s="293"/>
      <c r="O51" s="306"/>
      <c r="P51" s="306"/>
      <c r="Q51" s="306"/>
      <c r="R51" s="306"/>
      <c r="S51" s="306"/>
      <c r="T51" s="163"/>
      <c r="U51" s="163"/>
      <c r="V51" s="163"/>
      <c r="W51" s="163"/>
      <c r="X51" s="163"/>
      <c r="Y51" s="163"/>
      <c r="Z51" s="163"/>
      <c r="AA51" s="163"/>
      <c r="AB51" s="163"/>
      <c r="AC51" s="163"/>
    </row>
    <row r="52" spans="1:29" ht="15.75" customHeight="1">
      <c r="A52" s="204"/>
      <c r="B52" s="204"/>
      <c r="C52" s="320" t="s">
        <v>2732</v>
      </c>
      <c r="D52" s="290"/>
      <c r="E52" s="306" t="s">
        <v>14122</v>
      </c>
      <c r="F52" s="290"/>
      <c r="G52" s="290"/>
      <c r="H52" s="290"/>
      <c r="I52" s="290"/>
      <c r="J52" s="290"/>
      <c r="K52" s="290"/>
      <c r="L52" s="290"/>
      <c r="M52" s="290"/>
      <c r="N52" s="290"/>
      <c r="O52" s="306"/>
      <c r="P52" s="306"/>
      <c r="Q52" s="306"/>
      <c r="R52" s="306"/>
      <c r="S52" s="306"/>
      <c r="T52" s="163"/>
      <c r="U52" s="163"/>
      <c r="V52" s="163"/>
      <c r="W52" s="163"/>
      <c r="X52" s="163"/>
      <c r="Y52" s="163"/>
      <c r="Z52" s="163"/>
      <c r="AA52" s="163"/>
      <c r="AB52" s="163"/>
      <c r="AC52" s="163"/>
    </row>
    <row r="53" spans="1:29" ht="15.75" customHeight="1">
      <c r="A53" s="1115"/>
      <c r="B53" s="1115"/>
      <c r="C53" s="1116" t="s">
        <v>2725</v>
      </c>
      <c r="D53" s="293"/>
      <c r="E53" s="293"/>
      <c r="F53" s="293"/>
      <c r="G53" s="293"/>
      <c r="H53" s="293"/>
      <c r="I53" s="293"/>
      <c r="J53" s="293"/>
      <c r="K53" s="293"/>
      <c r="L53" s="293"/>
      <c r="M53" s="293"/>
      <c r="N53" s="293"/>
      <c r="O53" s="306"/>
      <c r="P53" s="306"/>
      <c r="Q53" s="306"/>
      <c r="R53" s="306"/>
      <c r="S53" s="306"/>
      <c r="T53" s="163"/>
      <c r="U53" s="163"/>
      <c r="V53" s="163"/>
      <c r="W53" s="163"/>
      <c r="X53" s="163"/>
      <c r="Y53" s="163"/>
      <c r="Z53" s="163"/>
      <c r="AA53" s="163"/>
      <c r="AB53" s="163"/>
      <c r="AC53" s="163"/>
    </row>
    <row r="54" spans="1:29" ht="15.75" customHeight="1">
      <c r="A54" s="204"/>
      <c r="B54" s="204"/>
      <c r="C54" s="320" t="s">
        <v>2727</v>
      </c>
      <c r="D54" s="290"/>
      <c r="E54" s="290"/>
      <c r="F54" s="290"/>
      <c r="G54" s="290"/>
      <c r="H54" s="290"/>
      <c r="I54" s="290"/>
      <c r="J54" s="290"/>
      <c r="K54" s="290"/>
      <c r="L54" s="290"/>
      <c r="M54" s="290"/>
      <c r="N54" s="290"/>
      <c r="O54" s="306"/>
      <c r="P54" s="306"/>
      <c r="Q54" s="306"/>
      <c r="R54" s="306"/>
      <c r="S54" s="306"/>
      <c r="T54" s="163"/>
      <c r="U54" s="163"/>
      <c r="V54" s="163"/>
      <c r="W54" s="163"/>
      <c r="X54" s="163"/>
      <c r="Y54" s="163"/>
      <c r="Z54" s="163"/>
      <c r="AA54" s="163"/>
      <c r="AB54" s="163"/>
      <c r="AC54" s="163"/>
    </row>
    <row r="55" spans="1:29" ht="15.75" customHeight="1">
      <c r="A55" s="1115"/>
      <c r="B55" s="1115"/>
      <c r="C55" s="1116" t="s">
        <v>2726</v>
      </c>
      <c r="D55" s="293"/>
      <c r="E55" s="293"/>
      <c r="F55" s="293"/>
      <c r="G55" s="293"/>
      <c r="H55" s="293"/>
      <c r="I55" s="293"/>
      <c r="J55" s="293"/>
      <c r="K55" s="293"/>
      <c r="L55" s="293"/>
      <c r="M55" s="293"/>
      <c r="N55" s="293"/>
      <c r="O55" s="306"/>
      <c r="P55" s="306"/>
      <c r="Q55" s="306"/>
      <c r="R55" s="306"/>
      <c r="S55" s="306"/>
      <c r="T55" s="163"/>
      <c r="U55" s="163"/>
      <c r="V55" s="163"/>
      <c r="W55" s="163"/>
      <c r="X55" s="163"/>
      <c r="Y55" s="163"/>
      <c r="Z55" s="163"/>
      <c r="AA55" s="163"/>
      <c r="AB55" s="163"/>
      <c r="AC55" s="163"/>
    </row>
    <row r="56" spans="1:29" ht="15.75" customHeight="1">
      <c r="A56" s="204"/>
      <c r="B56" s="204"/>
      <c r="C56" s="320" t="s">
        <v>2929</v>
      </c>
      <c r="E56" s="290"/>
      <c r="F56" s="290"/>
      <c r="G56" s="290"/>
      <c r="H56" s="290"/>
      <c r="I56" s="290"/>
      <c r="J56" s="290"/>
      <c r="K56" s="290"/>
      <c r="L56" s="290"/>
      <c r="M56" s="290"/>
      <c r="N56" s="290"/>
      <c r="O56" s="306"/>
      <c r="P56" s="306"/>
      <c r="Q56" s="306"/>
      <c r="R56" s="306"/>
      <c r="S56" s="306"/>
      <c r="T56" s="163"/>
      <c r="U56" s="163"/>
      <c r="V56" s="163"/>
      <c r="W56" s="163"/>
      <c r="X56" s="163"/>
      <c r="Y56" s="163"/>
      <c r="Z56" s="163"/>
      <c r="AA56" s="163"/>
      <c r="AB56" s="163"/>
      <c r="AC56" s="163"/>
    </row>
    <row r="57" spans="1:29" ht="15.75" customHeight="1">
      <c r="A57" s="1115"/>
      <c r="B57" s="1115"/>
      <c r="C57" s="1116" t="s">
        <v>2733</v>
      </c>
      <c r="D57" s="293"/>
      <c r="E57" s="293"/>
      <c r="F57" s="293"/>
      <c r="G57" s="293"/>
      <c r="H57" s="293"/>
      <c r="I57" s="293"/>
      <c r="J57" s="293"/>
      <c r="K57" s="293"/>
      <c r="L57" s="293"/>
      <c r="M57" s="293"/>
      <c r="N57" s="293"/>
      <c r="O57" s="306"/>
      <c r="P57" s="306"/>
      <c r="Q57" s="306"/>
      <c r="R57" s="306"/>
      <c r="S57" s="306"/>
      <c r="T57" s="163"/>
      <c r="U57" s="163"/>
      <c r="V57" s="163"/>
      <c r="W57" s="163"/>
      <c r="X57" s="163"/>
      <c r="Y57" s="163"/>
      <c r="Z57" s="163"/>
      <c r="AA57" s="163"/>
      <c r="AB57" s="163"/>
      <c r="AC57" s="163"/>
    </row>
    <row r="58" spans="1:29" ht="15.75" customHeight="1">
      <c r="A58" s="204"/>
      <c r="B58" s="204"/>
      <c r="C58" s="320" t="s">
        <v>2730</v>
      </c>
      <c r="D58" s="290"/>
      <c r="E58" s="290"/>
      <c r="F58" s="290"/>
      <c r="G58" s="290"/>
      <c r="H58" s="290"/>
      <c r="I58" s="290"/>
      <c r="J58" s="290"/>
      <c r="K58" s="290"/>
      <c r="L58" s="290"/>
      <c r="M58" s="290"/>
      <c r="N58" s="290"/>
      <c r="O58" s="306"/>
      <c r="P58" s="306"/>
      <c r="Q58" s="306"/>
      <c r="R58" s="306"/>
      <c r="S58" s="306"/>
      <c r="T58" s="163"/>
      <c r="U58" s="163"/>
      <c r="V58" s="163"/>
      <c r="W58" s="163"/>
      <c r="X58" s="163"/>
      <c r="Y58" s="163"/>
      <c r="Z58" s="163"/>
      <c r="AA58" s="163"/>
      <c r="AB58" s="163"/>
      <c r="AC58" s="163"/>
    </row>
    <row r="59" spans="1:29" ht="15.75" customHeight="1">
      <c r="A59" s="1115"/>
      <c r="B59" s="1115"/>
      <c r="C59" s="1116" t="s">
        <v>2724</v>
      </c>
      <c r="D59" s="293"/>
      <c r="E59" s="293"/>
      <c r="F59" s="293"/>
      <c r="G59" s="293"/>
      <c r="H59" s="293"/>
      <c r="I59" s="293"/>
      <c r="J59" s="293"/>
      <c r="K59" s="293"/>
      <c r="L59" s="293"/>
      <c r="M59" s="293"/>
      <c r="N59" s="293"/>
      <c r="O59" s="306"/>
      <c r="P59" s="306"/>
      <c r="Q59" s="306"/>
      <c r="R59" s="306"/>
      <c r="S59" s="306"/>
      <c r="T59" s="163"/>
      <c r="U59" s="163"/>
      <c r="V59" s="163"/>
      <c r="W59" s="163"/>
      <c r="X59" s="163"/>
      <c r="Y59" s="163"/>
      <c r="Z59" s="163"/>
      <c r="AA59" s="163"/>
      <c r="AB59" s="163"/>
      <c r="AC59" s="163"/>
    </row>
    <row r="60" spans="1:29" ht="15.75" customHeight="1">
      <c r="A60" s="204"/>
      <c r="B60" s="204"/>
      <c r="C60" s="320" t="s">
        <v>2731</v>
      </c>
      <c r="D60" s="290"/>
      <c r="E60" s="290"/>
      <c r="F60" s="290"/>
      <c r="G60" s="290"/>
      <c r="H60" s="290"/>
      <c r="I60" s="290"/>
      <c r="J60" s="290"/>
      <c r="K60" s="290"/>
      <c r="L60" s="290"/>
      <c r="M60" s="290"/>
      <c r="N60" s="290"/>
      <c r="O60" s="306"/>
      <c r="P60" s="306"/>
      <c r="Q60" s="306"/>
      <c r="R60" s="306"/>
      <c r="S60" s="306"/>
      <c r="T60" s="163"/>
      <c r="U60" s="163"/>
      <c r="V60" s="163"/>
      <c r="W60" s="163"/>
      <c r="X60" s="163"/>
      <c r="Y60" s="163"/>
      <c r="Z60" s="163"/>
      <c r="AA60" s="163"/>
      <c r="AB60" s="163"/>
      <c r="AC60" s="163"/>
    </row>
    <row r="61" spans="1:29" ht="15.75" customHeight="1">
      <c r="A61" s="1117" t="s">
        <v>2734</v>
      </c>
      <c r="B61" s="1117"/>
      <c r="C61" s="1116" t="s">
        <v>4452</v>
      </c>
      <c r="D61" s="293"/>
      <c r="E61" s="293"/>
      <c r="F61" s="293"/>
      <c r="G61" s="293"/>
      <c r="H61" s="293"/>
      <c r="I61" s="293"/>
      <c r="J61" s="293"/>
      <c r="K61" s="293"/>
      <c r="L61" s="293"/>
      <c r="M61" s="293"/>
      <c r="N61" s="293"/>
      <c r="O61" s="306"/>
      <c r="P61" s="306"/>
      <c r="Q61" s="306"/>
      <c r="R61" s="306"/>
      <c r="S61" s="306"/>
      <c r="T61" s="163"/>
      <c r="U61" s="163"/>
      <c r="V61" s="163"/>
      <c r="W61" s="163"/>
      <c r="X61" s="163"/>
      <c r="Y61" s="163"/>
      <c r="Z61" s="163"/>
      <c r="AA61" s="163"/>
      <c r="AB61" s="163"/>
      <c r="AC61" s="163"/>
    </row>
    <row r="62" spans="1:29" ht="15.75" customHeight="1">
      <c r="A62" s="204"/>
      <c r="B62" s="204"/>
      <c r="C62" s="320" t="s">
        <v>2735</v>
      </c>
      <c r="D62" s="290"/>
      <c r="E62" s="290"/>
      <c r="F62" s="290"/>
      <c r="G62" s="290"/>
      <c r="H62" s="290"/>
      <c r="I62" s="290"/>
      <c r="J62" s="290"/>
      <c r="K62" s="290"/>
      <c r="L62" s="290"/>
      <c r="M62" s="290"/>
      <c r="N62" s="290"/>
      <c r="O62" s="306"/>
      <c r="P62" s="306"/>
      <c r="Q62" s="306"/>
      <c r="R62" s="306"/>
      <c r="S62" s="306"/>
      <c r="T62" s="163"/>
      <c r="U62" s="163"/>
      <c r="V62" s="163"/>
      <c r="W62" s="163"/>
      <c r="X62" s="163"/>
      <c r="Y62" s="163"/>
      <c r="Z62" s="163"/>
      <c r="AA62" s="163"/>
      <c r="AB62" s="163"/>
      <c r="AC62" s="163"/>
    </row>
    <row r="63" spans="1:29" ht="15.75" customHeight="1">
      <c r="A63" s="1117" t="s">
        <v>2737</v>
      </c>
      <c r="B63" s="1117"/>
      <c r="C63" s="1116" t="s">
        <v>2738</v>
      </c>
      <c r="D63" s="293"/>
      <c r="E63" s="293"/>
      <c r="F63" s="293"/>
      <c r="G63" s="293"/>
      <c r="H63" s="293"/>
      <c r="I63" s="293"/>
      <c r="J63" s="293"/>
      <c r="K63" s="293"/>
      <c r="L63" s="293"/>
      <c r="M63" s="293"/>
      <c r="N63" s="293"/>
      <c r="O63" s="306"/>
      <c r="P63" s="306"/>
      <c r="Q63" s="306"/>
      <c r="R63" s="306"/>
      <c r="S63" s="306"/>
      <c r="T63" s="163"/>
      <c r="U63" s="163"/>
      <c r="V63" s="163"/>
      <c r="W63" s="163"/>
      <c r="X63" s="163"/>
      <c r="Y63" s="163"/>
      <c r="Z63" s="163"/>
      <c r="AA63" s="163"/>
      <c r="AB63" s="163"/>
      <c r="AC63" s="163"/>
    </row>
    <row r="64" spans="1:29" ht="15.75" customHeight="1">
      <c r="A64" s="366" t="s">
        <v>2739</v>
      </c>
      <c r="B64" s="366"/>
      <c r="C64" s="320" t="s">
        <v>2741</v>
      </c>
      <c r="D64" s="290"/>
      <c r="E64" s="290"/>
      <c r="H64" s="290"/>
      <c r="I64" s="290"/>
      <c r="J64" s="290"/>
      <c r="K64" s="290"/>
      <c r="L64" s="290"/>
      <c r="M64" s="290"/>
      <c r="N64" s="290"/>
      <c r="O64" s="306"/>
      <c r="P64" s="306"/>
      <c r="Q64" s="306"/>
      <c r="R64" s="306"/>
      <c r="S64" s="306"/>
      <c r="T64" s="163"/>
      <c r="U64" s="163"/>
      <c r="V64" s="163"/>
      <c r="W64" s="163"/>
      <c r="X64" s="163"/>
      <c r="Y64" s="163"/>
      <c r="Z64" s="163"/>
      <c r="AA64" s="163"/>
      <c r="AB64" s="163"/>
      <c r="AC64" s="163"/>
    </row>
    <row r="65" spans="1:29" ht="15.75" customHeight="1">
      <c r="A65" s="1115"/>
      <c r="B65" s="1115"/>
      <c r="C65" s="1116" t="s">
        <v>2740</v>
      </c>
      <c r="D65" s="293"/>
      <c r="E65" s="293"/>
      <c r="F65" s="293"/>
      <c r="G65" s="293"/>
      <c r="H65" s="293"/>
      <c r="I65" s="293"/>
      <c r="J65" s="293"/>
      <c r="K65" s="293"/>
      <c r="L65" s="293"/>
      <c r="M65" s="293"/>
      <c r="N65" s="293"/>
      <c r="O65" s="306"/>
      <c r="P65" s="306"/>
      <c r="Q65" s="306"/>
      <c r="R65" s="306"/>
      <c r="S65" s="306"/>
      <c r="T65" s="163"/>
      <c r="U65" s="163"/>
      <c r="V65" s="163"/>
      <c r="W65" s="163"/>
      <c r="X65" s="163"/>
      <c r="Y65" s="163"/>
      <c r="Z65" s="163"/>
      <c r="AA65" s="163"/>
      <c r="AB65" s="163"/>
      <c r="AC65" s="163"/>
    </row>
    <row r="66" spans="1:29" ht="15.75" customHeight="1">
      <c r="A66" s="366" t="s">
        <v>2742</v>
      </c>
      <c r="B66" s="366"/>
      <c r="C66" s="320" t="s">
        <v>2745</v>
      </c>
      <c r="D66" s="290"/>
      <c r="E66" s="290"/>
      <c r="F66" s="290"/>
      <c r="G66" s="290"/>
      <c r="H66" s="290"/>
      <c r="I66" s="290"/>
      <c r="J66" s="290"/>
      <c r="K66" s="290"/>
      <c r="L66" s="290"/>
      <c r="M66" s="290"/>
      <c r="N66" s="290"/>
      <c r="O66" s="306"/>
      <c r="P66" s="306"/>
      <c r="Q66" s="306"/>
      <c r="R66" s="306"/>
      <c r="S66" s="306"/>
      <c r="T66" s="163"/>
      <c r="U66" s="163"/>
      <c r="V66" s="163"/>
      <c r="W66" s="163"/>
      <c r="X66" s="163"/>
      <c r="Y66" s="163"/>
      <c r="Z66" s="163"/>
      <c r="AA66" s="163"/>
      <c r="AB66" s="163"/>
      <c r="AC66" s="163"/>
    </row>
    <row r="67" spans="1:29" ht="15.75" customHeight="1">
      <c r="A67" s="1115"/>
      <c r="B67" s="1115"/>
      <c r="C67" s="1116" t="s">
        <v>2743</v>
      </c>
      <c r="D67" s="293"/>
      <c r="E67" s="293"/>
      <c r="F67" s="293"/>
      <c r="G67" s="293"/>
      <c r="H67" s="293"/>
      <c r="I67" s="293"/>
      <c r="J67" s="293"/>
      <c r="K67" s="293"/>
      <c r="L67" s="293"/>
      <c r="M67" s="293"/>
      <c r="N67" s="293"/>
      <c r="O67" s="306"/>
      <c r="P67" s="306"/>
      <c r="Q67" s="306"/>
      <c r="R67" s="306"/>
      <c r="S67" s="306"/>
      <c r="T67" s="163"/>
      <c r="U67" s="163"/>
      <c r="V67" s="163"/>
      <c r="W67" s="163"/>
      <c r="X67" s="163"/>
      <c r="Y67" s="163"/>
      <c r="Z67" s="163"/>
      <c r="AA67" s="163"/>
      <c r="AB67" s="163"/>
      <c r="AC67" s="163"/>
    </row>
    <row r="68" spans="1:29" ht="15.75" customHeight="1">
      <c r="A68" s="204"/>
      <c r="B68" s="204"/>
      <c r="C68" s="320" t="s">
        <v>2744</v>
      </c>
      <c r="D68" s="290"/>
      <c r="E68" s="290"/>
      <c r="F68" s="290"/>
      <c r="G68" s="290"/>
      <c r="H68" s="290"/>
      <c r="I68" s="290"/>
      <c r="J68" s="290"/>
      <c r="K68" s="290"/>
      <c r="L68" s="290"/>
      <c r="M68" s="290"/>
      <c r="N68" s="290"/>
      <c r="O68" s="306"/>
      <c r="P68" s="306"/>
      <c r="Q68" s="306"/>
      <c r="R68" s="306"/>
      <c r="S68" s="306"/>
      <c r="T68" s="163"/>
      <c r="U68" s="163"/>
      <c r="V68" s="163"/>
      <c r="W68" s="163"/>
      <c r="X68" s="163"/>
      <c r="Y68" s="163"/>
      <c r="Z68" s="163"/>
      <c r="AA68" s="163"/>
      <c r="AB68" s="163"/>
      <c r="AC68" s="163"/>
    </row>
    <row r="69" spans="1:29" ht="15.75" customHeight="1">
      <c r="A69" s="1115"/>
      <c r="B69" s="1115"/>
      <c r="C69" s="1116" t="s">
        <v>4474</v>
      </c>
      <c r="D69" s="293"/>
      <c r="E69" s="293"/>
      <c r="F69" s="293"/>
      <c r="G69" s="293"/>
      <c r="H69" s="293"/>
      <c r="I69" s="293"/>
      <c r="J69" s="293"/>
      <c r="K69" s="293"/>
      <c r="L69" s="293"/>
      <c r="M69" s="293"/>
      <c r="N69" s="293"/>
      <c r="O69" s="306"/>
      <c r="P69" s="306"/>
      <c r="Q69" s="306"/>
      <c r="R69" s="306"/>
      <c r="S69" s="306"/>
      <c r="T69" s="163"/>
      <c r="U69" s="163"/>
      <c r="V69" s="163"/>
      <c r="W69" s="163"/>
      <c r="X69" s="163"/>
      <c r="Y69" s="163"/>
      <c r="Z69" s="163"/>
      <c r="AA69" s="163"/>
      <c r="AB69" s="163"/>
      <c r="AC69" s="163"/>
    </row>
    <row r="70" spans="1:29" ht="15.75" customHeight="1">
      <c r="A70" s="366" t="s">
        <v>2747</v>
      </c>
      <c r="B70" s="366"/>
      <c r="C70" s="320" t="s">
        <v>2749</v>
      </c>
      <c r="D70" s="290"/>
      <c r="E70" s="290"/>
      <c r="F70" s="290"/>
      <c r="G70" s="290"/>
      <c r="H70" s="290"/>
      <c r="I70" s="290"/>
      <c r="J70" s="290"/>
      <c r="K70" s="290"/>
      <c r="L70" s="290"/>
      <c r="M70" s="290"/>
      <c r="N70" s="290"/>
      <c r="O70" s="306"/>
      <c r="P70" s="306"/>
      <c r="Q70" s="306"/>
      <c r="R70" s="306"/>
      <c r="S70" s="306"/>
      <c r="T70" s="163"/>
      <c r="U70" s="163"/>
      <c r="V70" s="163"/>
      <c r="W70" s="163"/>
      <c r="X70" s="163"/>
      <c r="Y70" s="163"/>
      <c r="Z70" s="163"/>
      <c r="AA70" s="163"/>
      <c r="AB70" s="163"/>
      <c r="AC70" s="163"/>
    </row>
    <row r="71" spans="1:29" ht="15.75" customHeight="1">
      <c r="A71" s="1115"/>
      <c r="B71" s="1115"/>
      <c r="C71" s="1116" t="s">
        <v>2750</v>
      </c>
      <c r="D71" s="293"/>
      <c r="E71" s="293" t="s">
        <v>14122</v>
      </c>
      <c r="F71" s="293"/>
      <c r="G71" s="293"/>
      <c r="H71" s="293"/>
      <c r="I71" s="293"/>
      <c r="J71" s="293"/>
      <c r="K71" s="293"/>
      <c r="L71" s="293"/>
      <c r="M71" s="293"/>
      <c r="N71" s="293"/>
      <c r="O71" s="306"/>
      <c r="P71" s="306"/>
      <c r="Q71" s="306"/>
      <c r="R71" s="306"/>
      <c r="S71" s="306"/>
      <c r="T71" s="163"/>
      <c r="U71" s="163"/>
      <c r="V71" s="163"/>
      <c r="W71" s="163"/>
      <c r="X71" s="163"/>
      <c r="Y71" s="163"/>
      <c r="Z71" s="163"/>
      <c r="AA71" s="163"/>
      <c r="AB71" s="163"/>
      <c r="AC71" s="163"/>
    </row>
    <row r="72" spans="1:29" ht="15.75" customHeight="1">
      <c r="A72" s="204"/>
      <c r="B72" s="204"/>
      <c r="C72" s="320" t="s">
        <v>2752</v>
      </c>
      <c r="D72" s="290"/>
      <c r="E72" s="306" t="s">
        <v>14122</v>
      </c>
      <c r="F72" s="290"/>
      <c r="G72" s="290"/>
      <c r="H72" s="290"/>
      <c r="I72" s="290"/>
      <c r="J72" s="290"/>
      <c r="K72" s="290"/>
      <c r="L72" s="290"/>
      <c r="M72" s="290"/>
      <c r="N72" s="290"/>
      <c r="O72" s="306"/>
      <c r="P72" s="306"/>
      <c r="Q72" s="306"/>
      <c r="R72" s="306"/>
      <c r="S72" s="306"/>
      <c r="T72" s="163"/>
      <c r="U72" s="163"/>
      <c r="V72" s="163"/>
      <c r="W72" s="163"/>
      <c r="X72" s="163"/>
      <c r="Y72" s="163"/>
      <c r="Z72" s="163"/>
      <c r="AA72" s="163"/>
      <c r="AB72" s="163"/>
      <c r="AC72" s="163"/>
    </row>
    <row r="73" spans="1:29" ht="15.75" customHeight="1">
      <c r="A73" s="1115"/>
      <c r="B73" s="1115"/>
      <c r="C73" s="1116" t="s">
        <v>2748</v>
      </c>
      <c r="D73" s="293"/>
      <c r="E73" s="293"/>
      <c r="F73" s="293"/>
      <c r="G73" s="293"/>
      <c r="H73" s="293"/>
      <c r="I73" s="293"/>
      <c r="J73" s="293"/>
      <c r="K73" s="293"/>
      <c r="L73" s="293"/>
      <c r="M73" s="293"/>
      <c r="N73" s="293"/>
      <c r="O73" s="306"/>
      <c r="P73" s="306"/>
      <c r="Q73" s="306"/>
      <c r="R73" s="306"/>
      <c r="S73" s="306"/>
      <c r="T73" s="163"/>
      <c r="U73" s="163"/>
      <c r="V73" s="163"/>
      <c r="W73" s="163"/>
      <c r="X73" s="163"/>
      <c r="Y73" s="163"/>
      <c r="Z73" s="163"/>
      <c r="AA73" s="163"/>
      <c r="AB73" s="163"/>
      <c r="AC73" s="163"/>
    </row>
    <row r="74" spans="1:29" ht="15.75" customHeight="1">
      <c r="A74" s="204"/>
      <c r="B74" s="204"/>
      <c r="C74" s="320" t="s">
        <v>2751</v>
      </c>
      <c r="D74" s="290"/>
      <c r="E74" s="290"/>
      <c r="F74" s="290"/>
      <c r="G74" s="290"/>
      <c r="H74" s="290"/>
      <c r="I74" s="290"/>
      <c r="J74" s="290"/>
      <c r="K74" s="290"/>
      <c r="L74" s="290"/>
      <c r="M74" s="290"/>
      <c r="N74" s="290"/>
      <c r="O74" s="306"/>
      <c r="P74" s="306"/>
      <c r="Q74" s="306"/>
      <c r="R74" s="306"/>
      <c r="S74" s="306"/>
      <c r="T74" s="163"/>
      <c r="U74" s="163"/>
      <c r="V74" s="163"/>
      <c r="W74" s="163"/>
      <c r="X74" s="163"/>
      <c r="Y74" s="163"/>
      <c r="Z74" s="163"/>
      <c r="AA74" s="163"/>
      <c r="AB74" s="163"/>
      <c r="AC74" s="163"/>
    </row>
    <row r="75" spans="1:29" ht="15.75" customHeight="1">
      <c r="A75" s="1117" t="s">
        <v>2753</v>
      </c>
      <c r="B75" s="1117"/>
      <c r="C75" s="1116" t="s">
        <v>2756</v>
      </c>
      <c r="D75" s="293"/>
      <c r="E75" s="293" t="s">
        <v>14122</v>
      </c>
      <c r="F75" s="293"/>
      <c r="G75" s="293"/>
      <c r="H75" s="293"/>
      <c r="I75" s="293"/>
      <c r="J75" s="293"/>
      <c r="K75" s="293"/>
      <c r="L75" s="293"/>
      <c r="M75" s="293"/>
      <c r="N75" s="293"/>
      <c r="O75" s="306"/>
      <c r="P75" s="306"/>
      <c r="Q75" s="306"/>
      <c r="R75" s="306"/>
      <c r="S75" s="306"/>
      <c r="T75" s="163"/>
      <c r="U75" s="163"/>
      <c r="V75" s="163"/>
      <c r="W75" s="163"/>
      <c r="X75" s="163"/>
      <c r="Y75" s="163"/>
      <c r="Z75" s="163"/>
      <c r="AA75" s="163"/>
      <c r="AB75" s="163"/>
      <c r="AC75" s="163"/>
    </row>
    <row r="76" spans="1:29" ht="15.75" customHeight="1">
      <c r="A76" s="204"/>
      <c r="B76" s="204"/>
      <c r="C76" s="320" t="s">
        <v>2754</v>
      </c>
      <c r="D76" s="290"/>
      <c r="E76" s="290"/>
      <c r="F76" s="290"/>
      <c r="G76" s="290"/>
      <c r="H76" s="290"/>
      <c r="I76" s="290"/>
      <c r="J76" s="290"/>
      <c r="K76" s="290"/>
      <c r="L76" s="290"/>
      <c r="M76" s="290"/>
      <c r="N76" s="290"/>
      <c r="O76" s="306"/>
      <c r="P76" s="306"/>
      <c r="Q76" s="306"/>
      <c r="R76" s="306"/>
      <c r="S76" s="306"/>
      <c r="T76" s="163"/>
      <c r="U76" s="163"/>
      <c r="V76" s="163"/>
      <c r="W76" s="163"/>
      <c r="X76" s="163"/>
      <c r="Y76" s="163"/>
      <c r="Z76" s="163"/>
      <c r="AA76" s="163"/>
      <c r="AB76" s="163"/>
      <c r="AC76" s="163"/>
    </row>
    <row r="77" spans="1:29" ht="15.75" customHeight="1">
      <c r="A77" s="1115"/>
      <c r="B77" s="1115"/>
      <c r="C77" s="1116" t="s">
        <v>2755</v>
      </c>
      <c r="D77" s="293"/>
      <c r="E77" s="293"/>
      <c r="F77" s="293"/>
      <c r="G77" s="293"/>
      <c r="H77" s="293"/>
      <c r="I77" s="293"/>
      <c r="J77" s="293"/>
      <c r="K77" s="293"/>
      <c r="L77" s="293"/>
      <c r="M77" s="293"/>
      <c r="N77" s="293"/>
      <c r="O77" s="306"/>
      <c r="P77" s="306"/>
      <c r="Q77" s="306"/>
      <c r="R77" s="306"/>
      <c r="S77" s="306"/>
      <c r="T77" s="163"/>
      <c r="U77" s="163"/>
      <c r="V77" s="163"/>
      <c r="W77" s="163"/>
      <c r="X77" s="163"/>
      <c r="Y77" s="163"/>
      <c r="Z77" s="163"/>
      <c r="AA77" s="163"/>
      <c r="AB77" s="163"/>
      <c r="AC77" s="163"/>
    </row>
    <row r="78" spans="1:29" ht="15.75" customHeight="1">
      <c r="A78" s="366" t="s">
        <v>2757</v>
      </c>
      <c r="B78" s="366"/>
      <c r="C78" s="320" t="s">
        <v>2758</v>
      </c>
      <c r="D78" s="290"/>
      <c r="E78" s="290"/>
      <c r="F78" s="290"/>
      <c r="G78" s="290"/>
      <c r="H78" s="290"/>
      <c r="I78" s="290"/>
      <c r="J78" s="290"/>
      <c r="K78" s="290"/>
      <c r="L78" s="290"/>
      <c r="M78" s="290"/>
      <c r="N78" s="290"/>
      <c r="O78" s="306"/>
      <c r="P78" s="306"/>
      <c r="Q78" s="306"/>
      <c r="R78" s="306"/>
      <c r="S78" s="306"/>
      <c r="T78" s="163"/>
      <c r="U78" s="163"/>
      <c r="V78" s="163"/>
      <c r="W78" s="163"/>
      <c r="X78" s="163"/>
      <c r="Y78" s="163"/>
      <c r="Z78" s="163"/>
      <c r="AA78" s="163"/>
      <c r="AB78" s="163"/>
      <c r="AC78" s="163"/>
    </row>
    <row r="79" spans="1:29" ht="15.75" customHeight="1">
      <c r="A79" s="1117" t="s">
        <v>2759</v>
      </c>
      <c r="B79" s="1117"/>
      <c r="C79" s="1116" t="s">
        <v>2764</v>
      </c>
      <c r="D79" s="293"/>
      <c r="E79" s="293"/>
      <c r="F79" s="293"/>
      <c r="G79" s="293"/>
      <c r="H79" s="293"/>
      <c r="I79" s="293"/>
      <c r="J79" s="293"/>
      <c r="K79" s="293"/>
      <c r="L79" s="293"/>
      <c r="M79" s="293"/>
      <c r="N79" s="293"/>
      <c r="O79" s="306"/>
      <c r="P79" s="306"/>
      <c r="Q79" s="306"/>
      <c r="R79" s="306"/>
      <c r="S79" s="306"/>
      <c r="T79" s="163"/>
      <c r="U79" s="163"/>
      <c r="V79" s="163"/>
      <c r="W79" s="163"/>
      <c r="X79" s="163"/>
      <c r="Y79" s="163"/>
      <c r="Z79" s="163"/>
      <c r="AA79" s="163"/>
      <c r="AB79" s="163"/>
      <c r="AC79" s="163"/>
    </row>
    <row r="80" spans="1:29" ht="15.75" customHeight="1">
      <c r="A80" s="204"/>
      <c r="B80" s="204"/>
      <c r="C80" s="320" t="s">
        <v>2762</v>
      </c>
      <c r="D80" s="290"/>
      <c r="E80" s="306" t="s">
        <v>14122</v>
      </c>
      <c r="F80" s="290"/>
      <c r="G80" s="290"/>
      <c r="H80" s="290"/>
      <c r="I80" s="290"/>
      <c r="J80" s="290"/>
      <c r="K80" s="290"/>
      <c r="L80" s="290"/>
      <c r="M80" s="290"/>
      <c r="N80" s="290"/>
      <c r="O80" s="306"/>
      <c r="P80" s="306"/>
      <c r="Q80" s="306"/>
      <c r="R80" s="306"/>
      <c r="S80" s="306"/>
      <c r="T80" s="163"/>
      <c r="U80" s="163"/>
      <c r="V80" s="163"/>
      <c r="W80" s="163"/>
      <c r="X80" s="163"/>
      <c r="Y80" s="163"/>
      <c r="Z80" s="163"/>
      <c r="AA80" s="163"/>
      <c r="AB80" s="163"/>
      <c r="AC80" s="163"/>
    </row>
    <row r="81" spans="1:29" ht="15.75" customHeight="1">
      <c r="A81" s="1115"/>
      <c r="B81" s="1115"/>
      <c r="C81" s="1116" t="s">
        <v>2765</v>
      </c>
      <c r="D81" s="293"/>
      <c r="E81" s="293"/>
      <c r="F81" s="293"/>
      <c r="G81" s="293"/>
      <c r="H81" s="293"/>
      <c r="I81" s="293"/>
      <c r="J81" s="293"/>
      <c r="K81" s="293"/>
      <c r="L81" s="293"/>
      <c r="M81" s="293"/>
      <c r="N81" s="293"/>
      <c r="O81" s="306"/>
      <c r="P81" s="306"/>
      <c r="Q81" s="306"/>
      <c r="R81" s="306"/>
      <c r="S81" s="306"/>
      <c r="T81" s="163"/>
      <c r="U81" s="163"/>
      <c r="V81" s="163"/>
      <c r="W81" s="163"/>
      <c r="X81" s="163"/>
      <c r="Y81" s="163"/>
      <c r="Z81" s="163"/>
      <c r="AA81" s="163"/>
      <c r="AB81" s="163"/>
      <c r="AC81" s="163"/>
    </row>
    <row r="82" spans="1:29" ht="15.75" customHeight="1">
      <c r="A82" s="204"/>
      <c r="B82" s="204"/>
      <c r="C82" s="320" t="s">
        <v>2760</v>
      </c>
      <c r="D82" s="290"/>
      <c r="E82" s="290"/>
      <c r="F82" s="290"/>
      <c r="G82" s="290"/>
      <c r="H82" s="290"/>
      <c r="I82" s="290"/>
      <c r="J82" s="290"/>
      <c r="K82" s="290"/>
      <c r="L82" s="290"/>
      <c r="M82" s="290"/>
      <c r="N82" s="290"/>
      <c r="O82" s="306"/>
      <c r="P82" s="306"/>
      <c r="Q82" s="306"/>
      <c r="R82" s="306"/>
      <c r="S82" s="306"/>
      <c r="T82" s="163"/>
      <c r="U82" s="163"/>
      <c r="V82" s="163"/>
      <c r="W82" s="163"/>
      <c r="X82" s="163"/>
      <c r="Y82" s="163"/>
      <c r="Z82" s="163"/>
      <c r="AA82" s="163"/>
      <c r="AB82" s="163"/>
      <c r="AC82" s="163"/>
    </row>
    <row r="83" spans="1:29" ht="15.75" customHeight="1">
      <c r="A83" s="1115"/>
      <c r="B83" s="1115"/>
      <c r="C83" s="1116" t="s">
        <v>2761</v>
      </c>
      <c r="D83" s="293"/>
      <c r="E83" s="293"/>
      <c r="F83" s="293"/>
      <c r="G83" s="293"/>
      <c r="H83" s="293"/>
      <c r="I83" s="293"/>
      <c r="J83" s="293"/>
      <c r="K83" s="293"/>
      <c r="L83" s="293"/>
      <c r="M83" s="293"/>
      <c r="N83" s="293"/>
      <c r="O83" s="306"/>
      <c r="P83" s="306"/>
      <c r="Q83" s="306"/>
      <c r="R83" s="306"/>
      <c r="S83" s="306"/>
      <c r="T83" s="163"/>
      <c r="U83" s="163"/>
      <c r="V83" s="163"/>
      <c r="W83" s="163"/>
      <c r="X83" s="163"/>
      <c r="Y83" s="163"/>
      <c r="Z83" s="163"/>
      <c r="AA83" s="163"/>
      <c r="AB83" s="163"/>
      <c r="AC83" s="163"/>
    </row>
    <row r="84" spans="1:29" ht="15.75" customHeight="1">
      <c r="A84" s="204"/>
      <c r="B84" s="204"/>
      <c r="C84" s="320" t="s">
        <v>2768</v>
      </c>
      <c r="D84" s="290"/>
      <c r="E84" s="290"/>
      <c r="F84" s="290"/>
      <c r="G84" s="290"/>
      <c r="H84" s="290"/>
      <c r="I84" s="290"/>
      <c r="J84" s="290"/>
      <c r="K84" s="290"/>
      <c r="L84" s="290"/>
      <c r="M84" s="290"/>
      <c r="N84" s="290"/>
      <c r="O84" s="306"/>
      <c r="P84" s="306"/>
      <c r="Q84" s="306"/>
      <c r="R84" s="306"/>
      <c r="S84" s="306"/>
      <c r="T84" s="163"/>
      <c r="U84" s="163"/>
      <c r="V84" s="163"/>
      <c r="W84" s="163"/>
      <c r="X84" s="163"/>
      <c r="Y84" s="163"/>
      <c r="Z84" s="163"/>
      <c r="AA84" s="163"/>
      <c r="AB84" s="163"/>
      <c r="AC84" s="163"/>
    </row>
    <row r="85" spans="1:29" ht="15.75" customHeight="1">
      <c r="A85" s="1115"/>
      <c r="B85" s="1115"/>
      <c r="C85" s="1116" t="s">
        <v>2767</v>
      </c>
      <c r="D85" s="293"/>
      <c r="E85" s="293"/>
      <c r="F85" s="293"/>
      <c r="G85" s="293"/>
      <c r="H85" s="293"/>
      <c r="I85" s="293"/>
      <c r="J85" s="293"/>
      <c r="K85" s="293"/>
      <c r="L85" s="293"/>
      <c r="M85" s="293"/>
      <c r="N85" s="293"/>
      <c r="O85" s="306"/>
      <c r="P85" s="306"/>
      <c r="Q85" s="306"/>
      <c r="R85" s="306"/>
      <c r="S85" s="306"/>
      <c r="T85" s="163"/>
      <c r="U85" s="163"/>
      <c r="V85" s="163"/>
      <c r="W85" s="163"/>
      <c r="X85" s="163"/>
      <c r="Y85" s="163"/>
      <c r="Z85" s="163"/>
      <c r="AA85" s="163"/>
      <c r="AB85" s="163"/>
      <c r="AC85" s="163"/>
    </row>
    <row r="86" spans="1:29" ht="15.75" customHeight="1">
      <c r="A86" s="204"/>
      <c r="B86" s="204"/>
      <c r="C86" s="320" t="s">
        <v>14128</v>
      </c>
      <c r="D86" s="290" t="s">
        <v>14129</v>
      </c>
      <c r="E86" s="306" t="s">
        <v>14122</v>
      </c>
      <c r="F86" s="290"/>
      <c r="G86" s="290"/>
      <c r="H86" s="290"/>
      <c r="I86" s="290"/>
      <c r="J86" s="290"/>
      <c r="K86" s="290"/>
      <c r="L86" s="290"/>
      <c r="M86" s="290"/>
      <c r="N86" s="290"/>
      <c r="O86" s="306"/>
      <c r="P86" s="306"/>
      <c r="Q86" s="306"/>
      <c r="R86" s="306"/>
      <c r="S86" s="306"/>
      <c r="T86" s="163"/>
      <c r="U86" s="163"/>
      <c r="V86" s="163"/>
      <c r="W86" s="163"/>
      <c r="X86" s="163"/>
      <c r="Y86" s="163"/>
      <c r="Z86" s="163"/>
      <c r="AA86" s="163"/>
      <c r="AB86" s="163"/>
      <c r="AC86" s="163"/>
    </row>
    <row r="87" spans="1:29" ht="15.75" customHeight="1">
      <c r="A87" s="1115"/>
      <c r="B87" s="1115"/>
      <c r="C87" s="1116" t="s">
        <v>2763</v>
      </c>
      <c r="D87" s="293" t="s">
        <v>14130</v>
      </c>
      <c r="E87" s="293"/>
      <c r="F87" s="293"/>
      <c r="G87" s="293"/>
      <c r="H87" s="293"/>
      <c r="I87" s="293"/>
      <c r="J87" s="293"/>
      <c r="K87" s="293"/>
      <c r="L87" s="293"/>
      <c r="M87" s="293"/>
      <c r="N87" s="293"/>
      <c r="O87" s="306"/>
      <c r="P87" s="306"/>
      <c r="Q87" s="306"/>
      <c r="R87" s="306"/>
      <c r="S87" s="306"/>
      <c r="T87" s="163"/>
      <c r="U87" s="163"/>
      <c r="V87" s="163"/>
      <c r="W87" s="163"/>
      <c r="X87" s="163"/>
      <c r="Y87" s="163"/>
      <c r="Z87" s="163"/>
      <c r="AA87" s="163"/>
      <c r="AB87" s="163"/>
      <c r="AC87" s="163"/>
    </row>
    <row r="88" spans="1:29" ht="15.75" customHeight="1">
      <c r="A88" s="366" t="s">
        <v>2769</v>
      </c>
      <c r="B88" s="366"/>
      <c r="C88" s="320" t="s">
        <v>2770</v>
      </c>
      <c r="D88" s="290"/>
      <c r="E88" s="290"/>
      <c r="F88" s="290"/>
      <c r="G88" s="290"/>
      <c r="H88" s="290"/>
      <c r="I88" s="290"/>
      <c r="J88" s="290"/>
      <c r="K88" s="290"/>
      <c r="L88" s="290"/>
      <c r="M88" s="290"/>
      <c r="N88" s="290"/>
      <c r="O88" s="306"/>
      <c r="P88" s="306"/>
      <c r="Q88" s="306"/>
      <c r="R88" s="306"/>
      <c r="S88" s="306"/>
      <c r="T88" s="163"/>
      <c r="U88" s="163"/>
      <c r="V88" s="163"/>
      <c r="W88" s="163"/>
      <c r="X88" s="163"/>
      <c r="Y88" s="163"/>
      <c r="Z88" s="163"/>
      <c r="AA88" s="163"/>
      <c r="AB88" s="163"/>
      <c r="AC88" s="163"/>
    </row>
    <row r="89" spans="1:29" ht="15.75" customHeight="1">
      <c r="A89" s="1115"/>
      <c r="B89" s="1115"/>
      <c r="C89" s="1116" t="s">
        <v>2771</v>
      </c>
      <c r="D89" s="293"/>
      <c r="E89" s="293"/>
      <c r="F89" s="293"/>
      <c r="G89" s="293"/>
      <c r="H89" s="293"/>
      <c r="I89" s="293"/>
      <c r="J89" s="293"/>
      <c r="K89" s="293"/>
      <c r="L89" s="293"/>
      <c r="M89" s="293"/>
      <c r="N89" s="293"/>
      <c r="O89" s="306"/>
      <c r="P89" s="306"/>
      <c r="Q89" s="306"/>
      <c r="R89" s="306"/>
      <c r="S89" s="306"/>
      <c r="T89" s="163"/>
      <c r="U89" s="163"/>
      <c r="V89" s="163"/>
      <c r="W89" s="163"/>
      <c r="X89" s="163"/>
      <c r="Y89" s="163"/>
      <c r="Z89" s="163"/>
      <c r="AA89" s="163"/>
      <c r="AB89" s="163"/>
      <c r="AC89" s="163"/>
    </row>
    <row r="90" spans="1:29" ht="15.75" customHeight="1">
      <c r="A90" s="366" t="s">
        <v>2772</v>
      </c>
      <c r="B90" s="366"/>
      <c r="C90" s="320" t="s">
        <v>2776</v>
      </c>
      <c r="D90" s="290" t="s">
        <v>14131</v>
      </c>
      <c r="E90" s="290"/>
      <c r="F90" s="290" t="s">
        <v>14132</v>
      </c>
      <c r="G90" s="290"/>
      <c r="H90" s="290"/>
      <c r="I90" s="290"/>
      <c r="J90" s="290"/>
      <c r="K90" s="290"/>
      <c r="L90" s="290"/>
      <c r="M90" s="290"/>
      <c r="N90" s="290"/>
      <c r="O90" s="306"/>
      <c r="P90" s="306"/>
      <c r="Q90" s="306"/>
      <c r="R90" s="306"/>
      <c r="S90" s="306"/>
      <c r="T90" s="163"/>
      <c r="U90" s="163"/>
      <c r="V90" s="163"/>
      <c r="W90" s="163"/>
      <c r="X90" s="163"/>
      <c r="Y90" s="163"/>
      <c r="Z90" s="163"/>
      <c r="AA90" s="163"/>
      <c r="AB90" s="163"/>
      <c r="AC90" s="163"/>
    </row>
    <row r="91" spans="1:29" ht="15.75" customHeight="1">
      <c r="A91" s="1117"/>
      <c r="B91" s="1117"/>
      <c r="C91" s="1116" t="s">
        <v>4536</v>
      </c>
      <c r="D91" s="293"/>
      <c r="E91" s="293"/>
      <c r="F91" s="293"/>
      <c r="G91" s="293"/>
      <c r="H91" s="293"/>
      <c r="I91" s="293"/>
      <c r="J91" s="293"/>
      <c r="K91" s="293"/>
      <c r="L91" s="293"/>
      <c r="M91" s="293"/>
      <c r="N91" s="293"/>
      <c r="O91" s="306"/>
      <c r="P91" s="306"/>
      <c r="Q91" s="306"/>
      <c r="R91" s="306"/>
      <c r="S91" s="306"/>
      <c r="T91" s="163"/>
      <c r="U91" s="163"/>
      <c r="V91" s="163"/>
      <c r="W91" s="163"/>
      <c r="X91" s="163"/>
      <c r="Y91" s="163"/>
      <c r="Z91" s="163"/>
      <c r="AA91" s="163"/>
      <c r="AB91" s="163"/>
      <c r="AC91" s="163"/>
    </row>
    <row r="92" spans="1:29" ht="15.75" customHeight="1">
      <c r="A92" s="204"/>
      <c r="B92" s="204"/>
      <c r="C92" s="320" t="s">
        <v>2773</v>
      </c>
      <c r="D92" s="290" t="s">
        <v>14133</v>
      </c>
      <c r="E92" s="290"/>
      <c r="F92" s="290" t="s">
        <v>14134</v>
      </c>
      <c r="G92" s="290"/>
      <c r="H92" s="290"/>
      <c r="I92" s="290"/>
      <c r="J92" s="290"/>
      <c r="K92" s="290"/>
      <c r="L92" s="290"/>
      <c r="M92" s="290"/>
      <c r="N92" s="290"/>
      <c r="O92" s="306"/>
      <c r="P92" s="306"/>
      <c r="Q92" s="306"/>
      <c r="R92" s="306"/>
      <c r="S92" s="306"/>
      <c r="T92" s="163"/>
      <c r="U92" s="163"/>
      <c r="V92" s="163"/>
      <c r="W92" s="163"/>
      <c r="X92" s="163"/>
      <c r="Y92" s="163"/>
      <c r="Z92" s="163"/>
      <c r="AA92" s="163"/>
      <c r="AB92" s="163"/>
      <c r="AC92" s="163"/>
    </row>
    <row r="93" spans="1:29" ht="15.75" customHeight="1">
      <c r="A93" s="1115"/>
      <c r="B93" s="1115"/>
      <c r="C93" s="1116" t="s">
        <v>2774</v>
      </c>
      <c r="D93" s="293"/>
      <c r="E93" s="293"/>
      <c r="F93" s="293"/>
      <c r="G93" s="293"/>
      <c r="H93" s="293"/>
      <c r="I93" s="293"/>
      <c r="J93" s="293"/>
      <c r="K93" s="293"/>
      <c r="L93" s="293"/>
      <c r="M93" s="293"/>
      <c r="N93" s="293"/>
      <c r="O93" s="306"/>
      <c r="P93" s="306"/>
      <c r="Q93" s="306"/>
      <c r="R93" s="306"/>
      <c r="S93" s="306"/>
      <c r="T93" s="163"/>
      <c r="U93" s="163"/>
      <c r="V93" s="163"/>
      <c r="W93" s="163"/>
      <c r="X93" s="163"/>
      <c r="Y93" s="163"/>
      <c r="Z93" s="163"/>
      <c r="AA93" s="163"/>
      <c r="AB93" s="163"/>
      <c r="AC93" s="163"/>
    </row>
    <row r="94" spans="1:29" ht="15.75" customHeight="1">
      <c r="A94" s="366" t="s">
        <v>4542</v>
      </c>
      <c r="B94" s="366"/>
      <c r="C94" s="320" t="s">
        <v>2778</v>
      </c>
      <c r="D94" s="290"/>
      <c r="E94" s="290"/>
      <c r="F94" s="290"/>
      <c r="G94" s="290"/>
      <c r="H94" s="290"/>
      <c r="I94" s="290"/>
      <c r="J94" s="290"/>
      <c r="K94" s="290"/>
      <c r="L94" s="290"/>
      <c r="M94" s="290"/>
      <c r="N94" s="290"/>
      <c r="O94" s="306"/>
      <c r="P94" s="306"/>
      <c r="Q94" s="306"/>
      <c r="R94" s="306"/>
      <c r="S94" s="306"/>
      <c r="T94" s="163"/>
      <c r="U94" s="163"/>
      <c r="V94" s="163"/>
      <c r="W94" s="163"/>
      <c r="X94" s="163"/>
      <c r="Y94" s="163"/>
      <c r="Z94" s="163"/>
      <c r="AA94" s="163"/>
      <c r="AB94" s="163"/>
      <c r="AC94" s="163"/>
    </row>
    <row r="95" spans="1:29" ht="15.75" customHeight="1">
      <c r="A95" s="1117" t="s">
        <v>2785</v>
      </c>
      <c r="B95" s="1117"/>
      <c r="C95" s="1116" t="s">
        <v>2786</v>
      </c>
      <c r="D95" s="293"/>
      <c r="E95" s="293"/>
      <c r="F95" s="293"/>
      <c r="G95" s="293"/>
      <c r="H95" s="293"/>
      <c r="I95" s="293"/>
      <c r="J95" s="293"/>
      <c r="K95" s="293"/>
      <c r="L95" s="293"/>
      <c r="M95" s="293"/>
      <c r="N95" s="293"/>
      <c r="O95" s="306"/>
      <c r="P95" s="306"/>
      <c r="Q95" s="306"/>
      <c r="R95" s="306"/>
      <c r="S95" s="306"/>
      <c r="T95" s="163"/>
      <c r="U95" s="163"/>
      <c r="V95" s="163"/>
      <c r="W95" s="163"/>
      <c r="X95" s="163"/>
      <c r="Y95" s="163"/>
      <c r="Z95" s="163"/>
      <c r="AA95" s="163"/>
      <c r="AB95" s="163"/>
      <c r="AC95" s="163"/>
    </row>
    <row r="96" spans="1:29" ht="15.75" customHeight="1">
      <c r="A96" s="366" t="s">
        <v>2801</v>
      </c>
      <c r="B96" s="366"/>
      <c r="C96" s="320" t="s">
        <v>2802</v>
      </c>
      <c r="D96" s="290"/>
      <c r="E96" s="290"/>
      <c r="F96" s="290"/>
      <c r="G96" s="290"/>
      <c r="H96" s="290"/>
      <c r="I96" s="290"/>
      <c r="J96" s="290"/>
      <c r="K96" s="290"/>
      <c r="L96" s="290"/>
      <c r="M96" s="290"/>
      <c r="N96" s="290"/>
      <c r="O96" s="306"/>
      <c r="P96" s="306"/>
      <c r="Q96" s="306"/>
      <c r="R96" s="306"/>
      <c r="S96" s="306"/>
      <c r="T96" s="163"/>
      <c r="U96" s="163"/>
      <c r="V96" s="163"/>
      <c r="W96" s="163"/>
      <c r="X96" s="163"/>
      <c r="Y96" s="163"/>
      <c r="Z96" s="163"/>
      <c r="AA96" s="163"/>
      <c r="AB96" s="163"/>
      <c r="AC96" s="163"/>
    </row>
    <row r="97" spans="1:29" ht="15.75" customHeight="1">
      <c r="A97" s="1117" t="s">
        <v>2787</v>
      </c>
      <c r="B97" s="1117"/>
      <c r="C97" s="1116" t="s">
        <v>14135</v>
      </c>
      <c r="D97" s="293"/>
      <c r="E97" s="293"/>
      <c r="F97" s="293"/>
      <c r="G97" s="293"/>
      <c r="H97" s="293"/>
      <c r="I97" s="293"/>
      <c r="J97" s="293"/>
      <c r="K97" s="293"/>
      <c r="L97" s="293"/>
      <c r="M97" s="293"/>
      <c r="N97" s="293"/>
      <c r="O97" s="306"/>
      <c r="P97" s="306"/>
      <c r="Q97" s="306"/>
      <c r="R97" s="306"/>
      <c r="S97" s="306"/>
      <c r="T97" s="163"/>
      <c r="U97" s="163"/>
      <c r="V97" s="163"/>
      <c r="W97" s="163"/>
      <c r="X97" s="163"/>
      <c r="Y97" s="163"/>
      <c r="Z97" s="163"/>
      <c r="AA97" s="163"/>
      <c r="AB97" s="163"/>
      <c r="AC97" s="163"/>
    </row>
    <row r="98" spans="1:29" ht="15.75" customHeight="1">
      <c r="A98" s="366" t="s">
        <v>2789</v>
      </c>
      <c r="B98" s="366"/>
      <c r="C98" s="320" t="s">
        <v>2793</v>
      </c>
      <c r="D98" s="290"/>
      <c r="E98" s="290"/>
      <c r="F98" s="290"/>
      <c r="G98" s="290"/>
      <c r="H98" s="290"/>
      <c r="I98" s="290"/>
      <c r="J98" s="290"/>
      <c r="K98" s="290"/>
      <c r="L98" s="290"/>
      <c r="M98" s="290"/>
      <c r="N98" s="290"/>
      <c r="O98" s="306"/>
      <c r="P98" s="306"/>
      <c r="Q98" s="306"/>
      <c r="R98" s="306"/>
      <c r="S98" s="306"/>
      <c r="T98" s="163"/>
      <c r="U98" s="163"/>
      <c r="V98" s="163"/>
      <c r="W98" s="163"/>
      <c r="X98" s="163"/>
      <c r="Y98" s="163"/>
      <c r="Z98" s="163"/>
      <c r="AA98" s="163"/>
      <c r="AB98" s="163"/>
      <c r="AC98" s="163"/>
    </row>
    <row r="99" spans="1:29" ht="15.75" customHeight="1">
      <c r="A99" s="1115"/>
      <c r="B99" s="1115"/>
      <c r="C99" s="1116" t="s">
        <v>2791</v>
      </c>
      <c r="D99" s="293"/>
      <c r="E99" s="293"/>
      <c r="F99" s="1122"/>
      <c r="G99" s="1122"/>
      <c r="H99" s="293"/>
      <c r="I99" s="293"/>
      <c r="J99" s="293"/>
      <c r="K99" s="293"/>
      <c r="L99" s="293"/>
      <c r="M99" s="293"/>
      <c r="N99" s="293"/>
      <c r="O99" s="306"/>
      <c r="P99" s="306"/>
      <c r="Q99" s="306"/>
      <c r="R99" s="306"/>
      <c r="S99" s="306"/>
      <c r="T99" s="163"/>
      <c r="U99" s="163"/>
      <c r="V99" s="163"/>
      <c r="W99" s="163"/>
      <c r="X99" s="163"/>
      <c r="Y99" s="163"/>
      <c r="Z99" s="163"/>
      <c r="AA99" s="163"/>
      <c r="AB99" s="163"/>
      <c r="AC99" s="163"/>
    </row>
    <row r="100" spans="1:29" ht="15.75" customHeight="1">
      <c r="A100" s="204"/>
      <c r="B100" s="204"/>
      <c r="C100" s="320" t="s">
        <v>2795</v>
      </c>
      <c r="D100" s="290" t="s">
        <v>14136</v>
      </c>
      <c r="E100" s="290" t="s">
        <v>14137</v>
      </c>
      <c r="F100" s="290"/>
      <c r="G100" s="290"/>
      <c r="H100" s="290"/>
      <c r="I100" s="290"/>
      <c r="J100" s="290"/>
      <c r="K100" s="290"/>
      <c r="L100" s="290"/>
      <c r="M100" s="290"/>
      <c r="N100" s="290"/>
      <c r="O100" s="306"/>
      <c r="P100" s="306"/>
      <c r="Q100" s="306"/>
      <c r="R100" s="306"/>
      <c r="S100" s="306"/>
      <c r="T100" s="163"/>
      <c r="U100" s="163"/>
      <c r="V100" s="163"/>
      <c r="W100" s="163"/>
      <c r="X100" s="163"/>
      <c r="Y100" s="163"/>
      <c r="Z100" s="163"/>
      <c r="AA100" s="163"/>
      <c r="AB100" s="163"/>
      <c r="AC100" s="163"/>
    </row>
    <row r="101" spans="1:29" ht="15.75" customHeight="1">
      <c r="A101" s="1115"/>
      <c r="B101" s="1115"/>
      <c r="C101" s="1116" t="s">
        <v>2798</v>
      </c>
      <c r="D101" s="293"/>
      <c r="E101" s="293"/>
      <c r="F101" s="293"/>
      <c r="G101" s="293"/>
      <c r="H101" s="293"/>
      <c r="I101" s="293"/>
      <c r="J101" s="293"/>
      <c r="K101" s="293"/>
      <c r="L101" s="293"/>
      <c r="M101" s="293"/>
      <c r="N101" s="293"/>
      <c r="O101" s="306"/>
      <c r="P101" s="306"/>
      <c r="Q101" s="306"/>
      <c r="R101" s="306"/>
      <c r="S101" s="306"/>
      <c r="T101" s="163"/>
      <c r="U101" s="163"/>
      <c r="V101" s="163"/>
      <c r="W101" s="163"/>
      <c r="X101" s="163"/>
      <c r="Y101" s="163"/>
      <c r="Z101" s="163"/>
      <c r="AA101" s="163"/>
      <c r="AB101" s="163"/>
      <c r="AC101" s="163"/>
    </row>
    <row r="102" spans="1:29" ht="15.75" customHeight="1">
      <c r="A102" s="204"/>
      <c r="B102" s="204"/>
      <c r="C102" s="320" t="s">
        <v>2790</v>
      </c>
      <c r="D102" s="290"/>
      <c r="E102" s="290"/>
      <c r="F102" s="290"/>
      <c r="G102" s="290"/>
      <c r="H102" s="290"/>
      <c r="I102" s="290"/>
      <c r="J102" s="290"/>
      <c r="K102" s="290"/>
      <c r="L102" s="290"/>
      <c r="M102" s="290"/>
      <c r="N102" s="290"/>
      <c r="O102" s="306"/>
      <c r="P102" s="306"/>
      <c r="Q102" s="306"/>
      <c r="R102" s="306"/>
      <c r="S102" s="306"/>
      <c r="T102" s="163"/>
      <c r="U102" s="163"/>
      <c r="V102" s="163"/>
      <c r="W102" s="163"/>
      <c r="X102" s="163"/>
      <c r="Y102" s="163"/>
      <c r="Z102" s="163"/>
      <c r="AA102" s="163"/>
      <c r="AB102" s="163"/>
      <c r="AC102" s="163"/>
    </row>
    <row r="103" spans="1:29" ht="15.75" customHeight="1">
      <c r="A103" s="1115"/>
      <c r="B103" s="1115"/>
      <c r="C103" s="1116" t="s">
        <v>2796</v>
      </c>
      <c r="D103" s="293"/>
      <c r="E103" s="293" t="s">
        <v>14138</v>
      </c>
      <c r="F103" s="293"/>
      <c r="G103" s="293"/>
      <c r="H103" s="293"/>
      <c r="I103" s="293"/>
      <c r="J103" s="293"/>
      <c r="K103" s="293"/>
      <c r="L103" s="293"/>
      <c r="M103" s="293"/>
      <c r="N103" s="293"/>
      <c r="O103" s="306"/>
      <c r="P103" s="306"/>
      <c r="Q103" s="306"/>
      <c r="R103" s="306"/>
      <c r="S103" s="306"/>
      <c r="T103" s="163"/>
      <c r="U103" s="163"/>
      <c r="V103" s="163"/>
      <c r="W103" s="163"/>
      <c r="X103" s="163"/>
      <c r="Y103" s="163"/>
      <c r="Z103" s="163"/>
      <c r="AA103" s="163"/>
      <c r="AB103" s="163"/>
      <c r="AC103" s="163"/>
    </row>
    <row r="104" spans="1:29" ht="15.75" customHeight="1">
      <c r="A104" s="204"/>
      <c r="B104" s="204"/>
      <c r="C104" s="320" t="s">
        <v>2794</v>
      </c>
      <c r="D104" s="290"/>
      <c r="E104" s="306" t="s">
        <v>14122</v>
      </c>
      <c r="F104" s="290"/>
      <c r="G104" s="290"/>
      <c r="H104" s="290"/>
      <c r="I104" s="290"/>
      <c r="J104" s="290"/>
      <c r="K104" s="290"/>
      <c r="L104" s="290"/>
      <c r="M104" s="290"/>
      <c r="N104" s="290"/>
      <c r="O104" s="306"/>
      <c r="P104" s="306"/>
      <c r="Q104" s="306"/>
      <c r="R104" s="306"/>
      <c r="S104" s="306"/>
      <c r="T104" s="163"/>
      <c r="U104" s="163"/>
      <c r="V104" s="163"/>
      <c r="W104" s="163"/>
      <c r="X104" s="163"/>
      <c r="Y104" s="163"/>
      <c r="Z104" s="163"/>
      <c r="AA104" s="163"/>
      <c r="AB104" s="163"/>
      <c r="AC104" s="163"/>
    </row>
    <row r="105" spans="1:29" ht="15.75" customHeight="1">
      <c r="A105" s="1115"/>
      <c r="B105" s="1115"/>
      <c r="C105" s="1116" t="s">
        <v>2797</v>
      </c>
      <c r="D105" s="293"/>
      <c r="E105" s="293"/>
      <c r="F105" s="293"/>
      <c r="G105" s="293"/>
      <c r="H105" s="293"/>
      <c r="I105" s="293"/>
      <c r="J105" s="293"/>
      <c r="K105" s="293"/>
      <c r="L105" s="293"/>
      <c r="M105" s="293"/>
      <c r="N105" s="293"/>
      <c r="O105" s="306"/>
      <c r="P105" s="306"/>
      <c r="Q105" s="306"/>
      <c r="R105" s="306"/>
      <c r="S105" s="306"/>
      <c r="T105" s="163"/>
      <c r="U105" s="163"/>
      <c r="V105" s="163"/>
      <c r="W105" s="163"/>
      <c r="X105" s="163"/>
      <c r="Y105" s="163"/>
      <c r="Z105" s="163"/>
      <c r="AA105" s="163"/>
      <c r="AB105" s="163"/>
      <c r="AC105" s="163"/>
    </row>
    <row r="106" spans="1:29" ht="15.75" customHeight="1">
      <c r="A106" s="204"/>
      <c r="B106" s="204"/>
      <c r="C106" s="320" t="s">
        <v>2792</v>
      </c>
      <c r="D106" s="290"/>
      <c r="E106" s="306" t="s">
        <v>14122</v>
      </c>
      <c r="F106" s="290"/>
      <c r="G106" s="290"/>
      <c r="H106" s="290"/>
      <c r="I106" s="290"/>
      <c r="J106" s="290"/>
      <c r="K106" s="290"/>
      <c r="L106" s="290"/>
      <c r="M106" s="290"/>
      <c r="N106" s="290"/>
      <c r="O106" s="306"/>
      <c r="P106" s="306"/>
      <c r="Q106" s="306"/>
      <c r="R106" s="306"/>
      <c r="S106" s="306"/>
      <c r="T106" s="163"/>
      <c r="U106" s="163"/>
      <c r="V106" s="163"/>
      <c r="W106" s="163"/>
      <c r="X106" s="163"/>
      <c r="Y106" s="163"/>
      <c r="Z106" s="163"/>
      <c r="AA106" s="163"/>
      <c r="AB106" s="163"/>
      <c r="AC106" s="163"/>
    </row>
    <row r="107" spans="1:29" ht="15.75" customHeight="1">
      <c r="A107" s="1117" t="s">
        <v>2799</v>
      </c>
      <c r="B107" s="1117"/>
      <c r="C107" s="1116" t="s">
        <v>2800</v>
      </c>
      <c r="D107" s="293"/>
      <c r="E107" s="293"/>
      <c r="F107" s="293"/>
      <c r="G107" s="293"/>
      <c r="H107" s="293"/>
      <c r="I107" s="293"/>
      <c r="J107" s="293"/>
      <c r="K107" s="293"/>
      <c r="L107" s="293"/>
      <c r="M107" s="293"/>
      <c r="N107" s="293"/>
      <c r="O107" s="306"/>
      <c r="P107" s="306"/>
      <c r="Q107" s="306"/>
      <c r="R107" s="306"/>
      <c r="S107" s="306"/>
      <c r="T107" s="163"/>
      <c r="U107" s="163"/>
      <c r="V107" s="163"/>
      <c r="W107" s="163"/>
      <c r="X107" s="163"/>
      <c r="Y107" s="163"/>
      <c r="Z107" s="163"/>
      <c r="AA107" s="163"/>
      <c r="AB107" s="163"/>
      <c r="AC107" s="163"/>
    </row>
    <row r="108" spans="1:29" ht="15.75" customHeight="1">
      <c r="A108" s="366" t="s">
        <v>3776</v>
      </c>
      <c r="B108" s="366"/>
      <c r="C108" s="320" t="s">
        <v>2819</v>
      </c>
      <c r="D108" s="290"/>
      <c r="E108" s="290"/>
      <c r="F108" s="290"/>
      <c r="G108" s="290"/>
      <c r="H108" s="290"/>
      <c r="I108" s="290"/>
      <c r="J108" s="290"/>
      <c r="K108" s="290"/>
      <c r="L108" s="290"/>
      <c r="M108" s="290"/>
      <c r="N108" s="290"/>
      <c r="O108" s="306"/>
      <c r="P108" s="306"/>
      <c r="Q108" s="306"/>
      <c r="R108" s="306"/>
      <c r="S108" s="306"/>
      <c r="T108" s="163"/>
      <c r="U108" s="163"/>
      <c r="V108" s="163"/>
      <c r="W108" s="163"/>
      <c r="X108" s="163"/>
      <c r="Y108" s="163"/>
      <c r="Z108" s="163"/>
      <c r="AA108" s="163"/>
      <c r="AB108" s="163"/>
      <c r="AC108" s="163"/>
    </row>
    <row r="109" spans="1:29" ht="15.75" customHeight="1">
      <c r="A109" s="1115"/>
      <c r="B109" s="1115"/>
      <c r="C109" s="1116" t="s">
        <v>2814</v>
      </c>
      <c r="D109" s="293"/>
      <c r="E109" s="293"/>
      <c r="F109" s="293"/>
      <c r="G109" s="293"/>
      <c r="H109" s="293"/>
      <c r="I109" s="293"/>
      <c r="J109" s="293"/>
      <c r="K109" s="293"/>
      <c r="L109" s="293"/>
      <c r="M109" s="293"/>
      <c r="N109" s="293"/>
      <c r="O109" s="306"/>
      <c r="P109" s="306"/>
      <c r="Q109" s="306"/>
      <c r="R109" s="306"/>
      <c r="S109" s="306"/>
      <c r="T109" s="163"/>
      <c r="U109" s="163"/>
      <c r="V109" s="163"/>
      <c r="W109" s="163"/>
      <c r="X109" s="163"/>
      <c r="Y109" s="163"/>
      <c r="Z109" s="163"/>
      <c r="AA109" s="163"/>
      <c r="AB109" s="163"/>
      <c r="AC109" s="163"/>
    </row>
    <row r="110" spans="1:29" ht="15.75" customHeight="1">
      <c r="A110" s="204"/>
      <c r="B110" s="204"/>
      <c r="C110" s="320" t="s">
        <v>2816</v>
      </c>
      <c r="D110" s="290" t="s">
        <v>14139</v>
      </c>
      <c r="E110" s="290"/>
      <c r="F110" s="290"/>
      <c r="G110" s="290"/>
      <c r="H110" s="290"/>
      <c r="I110" s="290"/>
      <c r="J110" s="290"/>
      <c r="K110" s="290"/>
      <c r="L110" s="290"/>
      <c r="M110" s="290"/>
      <c r="N110" s="290"/>
      <c r="O110" s="306"/>
      <c r="P110" s="306"/>
      <c r="Q110" s="306"/>
      <c r="R110" s="306"/>
      <c r="S110" s="306"/>
      <c r="T110" s="163"/>
      <c r="U110" s="163"/>
      <c r="V110" s="163"/>
      <c r="W110" s="163"/>
      <c r="X110" s="163"/>
      <c r="Y110" s="163"/>
      <c r="Z110" s="163"/>
      <c r="AA110" s="163"/>
      <c r="AB110" s="163"/>
      <c r="AC110" s="163"/>
    </row>
    <row r="111" spans="1:29" ht="15.75" customHeight="1">
      <c r="A111" s="1115"/>
      <c r="B111" s="1115"/>
      <c r="C111" s="1116" t="s">
        <v>2821</v>
      </c>
      <c r="D111" s="293"/>
      <c r="E111" s="1123" t="s">
        <v>14140</v>
      </c>
      <c r="F111" s="293"/>
      <c r="G111" s="293"/>
      <c r="H111" s="293"/>
      <c r="I111" s="293"/>
      <c r="J111" s="293"/>
      <c r="K111" s="293"/>
      <c r="L111" s="293"/>
      <c r="M111" s="293"/>
      <c r="N111" s="293"/>
      <c r="O111" s="306"/>
      <c r="P111" s="306"/>
      <c r="Q111" s="306"/>
      <c r="R111" s="306"/>
      <c r="S111" s="306"/>
      <c r="T111" s="163"/>
      <c r="U111" s="163"/>
      <c r="V111" s="163"/>
      <c r="W111" s="163"/>
      <c r="X111" s="163"/>
      <c r="Y111" s="163"/>
      <c r="Z111" s="163"/>
      <c r="AA111" s="163"/>
      <c r="AB111" s="163"/>
      <c r="AC111" s="163"/>
    </row>
    <row r="112" spans="1:29" ht="15.75" customHeight="1">
      <c r="A112" s="204"/>
      <c r="B112" s="204"/>
      <c r="C112" s="320" t="s">
        <v>2822</v>
      </c>
      <c r="D112" s="290"/>
      <c r="E112" s="290"/>
      <c r="F112" s="290"/>
      <c r="G112" s="290"/>
      <c r="H112" s="290"/>
      <c r="I112" s="290"/>
      <c r="J112" s="290"/>
      <c r="K112" s="290"/>
      <c r="L112" s="290"/>
      <c r="M112" s="290"/>
      <c r="N112" s="290"/>
      <c r="O112" s="306"/>
      <c r="P112" s="306"/>
      <c r="Q112" s="306"/>
      <c r="R112" s="306"/>
      <c r="S112" s="306"/>
      <c r="T112" s="163"/>
      <c r="U112" s="163"/>
      <c r="V112" s="163"/>
      <c r="W112" s="163"/>
      <c r="X112" s="163"/>
      <c r="Y112" s="163"/>
      <c r="Z112" s="163"/>
      <c r="AA112" s="163"/>
      <c r="AB112" s="163"/>
      <c r="AC112" s="163"/>
    </row>
    <row r="113" spans="1:29" ht="15.75" customHeight="1">
      <c r="A113" s="1115"/>
      <c r="B113" s="1115"/>
      <c r="C113" s="1116" t="s">
        <v>2804</v>
      </c>
      <c r="D113" s="293" t="s">
        <v>14141</v>
      </c>
      <c r="E113" s="293"/>
      <c r="F113" s="293"/>
      <c r="G113" s="293"/>
      <c r="H113" s="293"/>
      <c r="I113" s="293"/>
      <c r="J113" s="293"/>
      <c r="K113" s="293"/>
      <c r="L113" s="293"/>
      <c r="M113" s="293"/>
      <c r="N113" s="293"/>
      <c r="O113" s="306"/>
      <c r="P113" s="306"/>
      <c r="Q113" s="306"/>
      <c r="R113" s="306"/>
      <c r="S113" s="306"/>
      <c r="T113" s="163"/>
      <c r="U113" s="163"/>
      <c r="V113" s="163"/>
      <c r="W113" s="163"/>
      <c r="X113" s="163"/>
      <c r="Y113" s="163"/>
      <c r="Z113" s="163"/>
      <c r="AA113" s="163"/>
      <c r="AB113" s="163"/>
      <c r="AC113" s="163"/>
    </row>
    <row r="114" spans="1:29" ht="15.75" customHeight="1">
      <c r="A114" s="204"/>
      <c r="B114" s="204"/>
      <c r="C114" s="320" t="s">
        <v>2830</v>
      </c>
      <c r="D114" s="290"/>
      <c r="E114" s="290"/>
      <c r="F114" s="290"/>
      <c r="G114" s="290"/>
      <c r="H114" s="290"/>
      <c r="I114" s="290"/>
      <c r="J114" s="290"/>
      <c r="K114" s="290"/>
      <c r="L114" s="290"/>
      <c r="M114" s="290"/>
      <c r="N114" s="290"/>
      <c r="O114" s="306"/>
      <c r="P114" s="306"/>
      <c r="Q114" s="306"/>
      <c r="R114" s="306"/>
      <c r="S114" s="306"/>
      <c r="T114" s="163"/>
      <c r="U114" s="163"/>
      <c r="V114" s="163"/>
      <c r="W114" s="163"/>
      <c r="X114" s="163"/>
      <c r="Y114" s="163"/>
      <c r="Z114" s="163"/>
      <c r="AA114" s="163"/>
      <c r="AB114" s="163"/>
      <c r="AC114" s="163"/>
    </row>
    <row r="115" spans="1:29" ht="15.75" customHeight="1">
      <c r="A115" s="1115"/>
      <c r="B115" s="1115"/>
      <c r="C115" s="1116" t="s">
        <v>2815</v>
      </c>
      <c r="D115" s="293"/>
      <c r="E115" s="293"/>
      <c r="F115" s="293"/>
      <c r="G115" s="293"/>
      <c r="H115" s="293"/>
      <c r="I115" s="293"/>
      <c r="J115" s="293"/>
      <c r="K115" s="293"/>
      <c r="L115" s="293"/>
      <c r="M115" s="293"/>
      <c r="N115" s="293"/>
      <c r="O115" s="306"/>
      <c r="P115" s="306"/>
      <c r="Q115" s="306"/>
      <c r="R115" s="306"/>
      <c r="S115" s="306"/>
      <c r="T115" s="163"/>
      <c r="U115" s="163"/>
      <c r="V115" s="163"/>
      <c r="W115" s="163"/>
      <c r="X115" s="163"/>
      <c r="Y115" s="163"/>
      <c r="Z115" s="163"/>
      <c r="AA115" s="163"/>
      <c r="AB115" s="163"/>
      <c r="AC115" s="163"/>
    </row>
    <row r="116" spans="1:29" ht="15.75" customHeight="1">
      <c r="A116" s="204"/>
      <c r="B116" s="204"/>
      <c r="C116" s="320" t="s">
        <v>2832</v>
      </c>
      <c r="D116" s="290"/>
      <c r="E116" s="290"/>
      <c r="F116" s="290"/>
      <c r="G116" s="290"/>
      <c r="H116" s="290"/>
      <c r="I116" s="290"/>
      <c r="J116" s="290"/>
      <c r="K116" s="290"/>
      <c r="L116" s="290"/>
      <c r="M116" s="290"/>
      <c r="N116" s="290"/>
      <c r="O116" s="306"/>
      <c r="P116" s="306"/>
      <c r="Q116" s="306"/>
      <c r="R116" s="306"/>
      <c r="S116" s="306"/>
      <c r="T116" s="163"/>
      <c r="U116" s="163"/>
      <c r="V116" s="163"/>
      <c r="W116" s="163"/>
      <c r="X116" s="163"/>
      <c r="Y116" s="163"/>
      <c r="Z116" s="163"/>
      <c r="AA116" s="163"/>
      <c r="AB116" s="163"/>
      <c r="AC116" s="163"/>
    </row>
    <row r="117" spans="1:29" ht="15.75" customHeight="1">
      <c r="A117" s="1115"/>
      <c r="B117" s="1115"/>
      <c r="C117" s="1116" t="s">
        <v>2831</v>
      </c>
      <c r="D117" s="293"/>
      <c r="E117" s="293"/>
      <c r="F117" s="293"/>
      <c r="G117" s="293"/>
      <c r="H117" s="293"/>
      <c r="I117" s="293"/>
      <c r="J117" s="293"/>
      <c r="K117" s="293"/>
      <c r="L117" s="293"/>
      <c r="M117" s="293"/>
      <c r="N117" s="293"/>
      <c r="O117" s="306"/>
      <c r="P117" s="306"/>
      <c r="Q117" s="306"/>
      <c r="R117" s="306"/>
      <c r="S117" s="306"/>
      <c r="T117" s="163"/>
      <c r="U117" s="163"/>
      <c r="V117" s="163"/>
      <c r="W117" s="163"/>
      <c r="X117" s="163"/>
      <c r="Y117" s="163"/>
      <c r="Z117" s="163"/>
      <c r="AA117" s="163"/>
      <c r="AB117" s="163"/>
      <c r="AC117" s="163"/>
    </row>
    <row r="118" spans="1:29" ht="15.75" customHeight="1">
      <c r="A118" s="204"/>
      <c r="B118" s="204"/>
      <c r="C118" s="320" t="s">
        <v>2812</v>
      </c>
      <c r="D118" s="290"/>
      <c r="E118" s="290"/>
      <c r="F118" s="290"/>
      <c r="G118" s="290"/>
      <c r="H118" s="290"/>
      <c r="I118" s="290"/>
      <c r="J118" s="290"/>
      <c r="K118" s="290"/>
      <c r="L118" s="290"/>
      <c r="M118" s="290"/>
      <c r="N118" s="290"/>
      <c r="O118" s="306"/>
      <c r="P118" s="306"/>
      <c r="Q118" s="306"/>
      <c r="R118" s="306"/>
      <c r="S118" s="306"/>
      <c r="T118" s="163"/>
      <c r="U118" s="163"/>
      <c r="V118" s="163"/>
      <c r="W118" s="163"/>
      <c r="X118" s="163"/>
      <c r="Y118" s="163"/>
      <c r="Z118" s="163"/>
      <c r="AA118" s="163"/>
      <c r="AB118" s="163"/>
      <c r="AC118" s="163"/>
    </row>
    <row r="119" spans="1:29" ht="15.75" customHeight="1">
      <c r="A119" s="1124"/>
      <c r="B119" s="1124"/>
      <c r="C119" s="1116" t="s">
        <v>2827</v>
      </c>
      <c r="D119" s="293" t="s">
        <v>14142</v>
      </c>
      <c r="E119" s="293" t="s">
        <v>14143</v>
      </c>
      <c r="F119" s="293"/>
      <c r="G119" s="293"/>
      <c r="H119" s="293"/>
      <c r="I119" s="293"/>
      <c r="J119" s="293"/>
      <c r="K119" s="293"/>
      <c r="L119" s="293"/>
      <c r="M119" s="293"/>
      <c r="N119" s="293"/>
      <c r="O119" s="306"/>
      <c r="P119" s="306"/>
      <c r="Q119" s="306"/>
      <c r="R119" s="306"/>
      <c r="S119" s="306"/>
      <c r="T119" s="163"/>
      <c r="U119" s="163"/>
      <c r="V119" s="163"/>
      <c r="W119" s="163"/>
      <c r="X119" s="163"/>
      <c r="Y119" s="163"/>
      <c r="Z119" s="163"/>
      <c r="AA119" s="163"/>
      <c r="AB119" s="163"/>
      <c r="AC119" s="163"/>
    </row>
    <row r="120" spans="1:29" ht="15.75" customHeight="1">
      <c r="A120" s="204"/>
      <c r="B120" s="204"/>
      <c r="C120" s="320" t="s">
        <v>2813</v>
      </c>
      <c r="D120" s="290"/>
      <c r="E120" s="290"/>
      <c r="F120" s="290"/>
      <c r="G120" s="290"/>
      <c r="H120" s="290"/>
      <c r="I120" s="290"/>
      <c r="J120" s="290"/>
      <c r="K120" s="290"/>
      <c r="L120" s="290"/>
      <c r="M120" s="290"/>
      <c r="N120" s="290"/>
      <c r="O120" s="306"/>
      <c r="P120" s="306"/>
      <c r="Q120" s="306"/>
      <c r="R120" s="306"/>
      <c r="S120" s="306"/>
      <c r="T120" s="163"/>
      <c r="U120" s="163"/>
      <c r="V120" s="163"/>
      <c r="W120" s="163"/>
      <c r="X120" s="163"/>
      <c r="Y120" s="163"/>
      <c r="Z120" s="163"/>
      <c r="AA120" s="163"/>
      <c r="AB120" s="163"/>
      <c r="AC120" s="163"/>
    </row>
    <row r="121" spans="1:29" ht="15.75" customHeight="1">
      <c r="A121" s="1115"/>
      <c r="B121" s="1115"/>
      <c r="C121" s="1116" t="s">
        <v>2826</v>
      </c>
      <c r="D121" s="293"/>
      <c r="E121" s="293"/>
      <c r="F121" s="293"/>
      <c r="G121" s="293"/>
      <c r="H121" s="293"/>
      <c r="I121" s="293"/>
      <c r="J121" s="293"/>
      <c r="K121" s="293"/>
      <c r="L121" s="293"/>
      <c r="M121" s="293"/>
      <c r="N121" s="293"/>
      <c r="O121" s="306"/>
      <c r="P121" s="306"/>
      <c r="Q121" s="306"/>
      <c r="R121" s="306"/>
      <c r="S121" s="306"/>
      <c r="T121" s="163"/>
      <c r="U121" s="163"/>
      <c r="V121" s="163"/>
      <c r="W121" s="163"/>
      <c r="X121" s="163"/>
      <c r="Y121" s="163"/>
      <c r="Z121" s="163"/>
      <c r="AA121" s="163"/>
      <c r="AB121" s="163"/>
      <c r="AC121" s="163"/>
    </row>
    <row r="122" spans="1:29" ht="15.75" customHeight="1">
      <c r="A122" s="204"/>
      <c r="B122" s="204"/>
      <c r="C122" s="320" t="s">
        <v>2823</v>
      </c>
      <c r="D122" s="290"/>
      <c r="E122" s="290"/>
      <c r="F122" s="290"/>
      <c r="G122" s="290"/>
      <c r="H122" s="290"/>
      <c r="I122" s="290"/>
      <c r="J122" s="290"/>
      <c r="K122" s="290"/>
      <c r="L122" s="290"/>
      <c r="M122" s="290"/>
      <c r="N122" s="290"/>
      <c r="O122" s="306"/>
      <c r="P122" s="306"/>
      <c r="Q122" s="306"/>
      <c r="R122" s="306"/>
      <c r="S122" s="306"/>
      <c r="T122" s="163"/>
      <c r="U122" s="163"/>
      <c r="V122" s="163"/>
      <c r="W122" s="163"/>
      <c r="X122" s="163"/>
      <c r="Y122" s="163"/>
      <c r="Z122" s="163"/>
      <c r="AA122" s="163"/>
      <c r="AB122" s="163"/>
      <c r="AC122" s="163"/>
    </row>
    <row r="123" spans="1:29" ht="15.75" customHeight="1">
      <c r="A123" s="1115"/>
      <c r="B123" s="1115"/>
      <c r="C123" s="1116" t="s">
        <v>2805</v>
      </c>
      <c r="D123" s="293"/>
      <c r="E123" s="293"/>
      <c r="F123" s="293"/>
      <c r="G123" s="293"/>
      <c r="H123" s="293"/>
      <c r="I123" s="293"/>
      <c r="J123" s="293"/>
      <c r="K123" s="293"/>
      <c r="L123" s="293"/>
      <c r="M123" s="293"/>
      <c r="N123" s="293"/>
      <c r="O123" s="306"/>
      <c r="P123" s="306"/>
      <c r="Q123" s="306"/>
      <c r="R123" s="306"/>
      <c r="S123" s="306"/>
      <c r="T123" s="163"/>
      <c r="U123" s="163"/>
      <c r="V123" s="163"/>
      <c r="W123" s="163"/>
      <c r="X123" s="163"/>
      <c r="Y123" s="163"/>
      <c r="Z123" s="163"/>
      <c r="AA123" s="163"/>
      <c r="AB123" s="163"/>
      <c r="AC123" s="163"/>
    </row>
    <row r="124" spans="1:29" ht="15.75" customHeight="1">
      <c r="A124" s="204" t="s">
        <v>13</v>
      </c>
      <c r="B124" s="204"/>
      <c r="C124" s="320" t="s">
        <v>2806</v>
      </c>
      <c r="D124" s="290"/>
      <c r="E124" s="290"/>
      <c r="F124" s="290"/>
      <c r="G124" s="290"/>
      <c r="H124" s="290"/>
      <c r="I124" s="290"/>
      <c r="J124" s="290"/>
      <c r="K124" s="290"/>
      <c r="L124" s="290"/>
      <c r="M124" s="290"/>
      <c r="N124" s="290"/>
      <c r="O124" s="306"/>
      <c r="P124" s="306"/>
      <c r="Q124" s="306"/>
      <c r="R124" s="306"/>
      <c r="S124" s="306"/>
      <c r="T124" s="163"/>
      <c r="U124" s="163"/>
      <c r="V124" s="163"/>
      <c r="W124" s="163"/>
      <c r="X124" s="163"/>
      <c r="Y124" s="163"/>
      <c r="Z124" s="163"/>
      <c r="AA124" s="163"/>
      <c r="AB124" s="163"/>
      <c r="AC124" s="163"/>
    </row>
    <row r="125" spans="1:29" ht="15.75" customHeight="1">
      <c r="A125" s="1115"/>
      <c r="B125" s="1115"/>
      <c r="C125" s="1116" t="s">
        <v>2807</v>
      </c>
      <c r="D125" s="293"/>
      <c r="E125" s="293"/>
      <c r="F125" s="293"/>
      <c r="G125" s="293"/>
      <c r="H125" s="293"/>
      <c r="I125" s="293"/>
      <c r="J125" s="293"/>
      <c r="K125" s="293"/>
      <c r="L125" s="293"/>
      <c r="M125" s="293"/>
      <c r="N125" s="293"/>
      <c r="O125" s="306"/>
      <c r="P125" s="306"/>
      <c r="Q125" s="306"/>
      <c r="R125" s="306"/>
      <c r="S125" s="306"/>
      <c r="T125" s="163"/>
      <c r="U125" s="163"/>
      <c r="V125" s="163"/>
      <c r="W125" s="163"/>
      <c r="X125" s="163"/>
      <c r="Y125" s="163"/>
      <c r="Z125" s="163"/>
      <c r="AA125" s="163"/>
      <c r="AB125" s="163"/>
      <c r="AC125" s="163"/>
    </row>
    <row r="126" spans="1:29" ht="15.75" customHeight="1">
      <c r="A126" s="204"/>
      <c r="B126" s="204"/>
      <c r="C126" s="320" t="s">
        <v>2825</v>
      </c>
      <c r="D126" s="290"/>
      <c r="E126" s="290"/>
      <c r="F126" s="290"/>
      <c r="G126" s="290"/>
      <c r="H126" s="290"/>
      <c r="I126" s="290"/>
      <c r="J126" s="290"/>
      <c r="K126" s="290"/>
      <c r="L126" s="290"/>
      <c r="M126" s="290"/>
      <c r="N126" s="290"/>
      <c r="O126" s="306"/>
      <c r="P126" s="306"/>
      <c r="Q126" s="306"/>
      <c r="R126" s="306"/>
      <c r="S126" s="306"/>
      <c r="T126" s="163"/>
      <c r="U126" s="163"/>
      <c r="V126" s="163"/>
      <c r="W126" s="163"/>
      <c r="X126" s="163"/>
      <c r="Y126" s="163"/>
      <c r="Z126" s="163"/>
      <c r="AA126" s="163"/>
      <c r="AB126" s="163"/>
      <c r="AC126" s="163"/>
    </row>
    <row r="127" spans="1:29" ht="15.75" customHeight="1">
      <c r="A127" s="1115"/>
      <c r="B127" s="1115"/>
      <c r="C127" s="1116" t="s">
        <v>2809</v>
      </c>
      <c r="D127" s="293"/>
      <c r="E127" s="293"/>
      <c r="F127" s="293"/>
      <c r="G127" s="293"/>
      <c r="H127" s="293"/>
      <c r="I127" s="293"/>
      <c r="J127" s="293"/>
      <c r="K127" s="293"/>
      <c r="L127" s="293"/>
      <c r="M127" s="293"/>
      <c r="N127" s="293"/>
      <c r="O127" s="306"/>
      <c r="P127" s="306"/>
      <c r="Q127" s="306"/>
      <c r="R127" s="306"/>
      <c r="S127" s="306"/>
      <c r="T127" s="163"/>
      <c r="U127" s="163"/>
      <c r="V127" s="163"/>
      <c r="W127" s="163"/>
      <c r="X127" s="163"/>
      <c r="Y127" s="163"/>
      <c r="Z127" s="163"/>
      <c r="AA127" s="163"/>
      <c r="AB127" s="163"/>
      <c r="AC127" s="163"/>
    </row>
    <row r="128" spans="1:29" ht="15.75" customHeight="1">
      <c r="A128" s="204"/>
      <c r="B128" s="204"/>
      <c r="C128" s="320" t="s">
        <v>2824</v>
      </c>
      <c r="D128" s="290"/>
      <c r="E128" s="290"/>
      <c r="F128" s="290"/>
      <c r="G128" s="290"/>
      <c r="H128" s="290"/>
      <c r="I128" s="290"/>
      <c r="J128" s="290"/>
      <c r="K128" s="290"/>
      <c r="L128" s="290"/>
      <c r="M128" s="290"/>
      <c r="N128" s="290"/>
      <c r="O128" s="306"/>
      <c r="P128" s="306"/>
      <c r="Q128" s="306"/>
      <c r="R128" s="306"/>
      <c r="S128" s="306"/>
      <c r="T128" s="163"/>
      <c r="U128" s="163"/>
      <c r="V128" s="163"/>
      <c r="W128" s="163"/>
      <c r="X128" s="163"/>
      <c r="Y128" s="163"/>
      <c r="Z128" s="163"/>
      <c r="AA128" s="163"/>
      <c r="AB128" s="163"/>
      <c r="AC128" s="163"/>
    </row>
    <row r="129" spans="1:29" ht="15.75" customHeight="1">
      <c r="A129" s="1115"/>
      <c r="B129" s="1115"/>
      <c r="C129" s="1116" t="s">
        <v>2829</v>
      </c>
      <c r="D129" s="293"/>
      <c r="E129" s="293" t="s">
        <v>14122</v>
      </c>
      <c r="F129" s="293"/>
      <c r="G129" s="293"/>
      <c r="H129" s="293"/>
      <c r="I129" s="293"/>
      <c r="J129" s="293"/>
      <c r="K129" s="293"/>
      <c r="L129" s="293"/>
      <c r="M129" s="293"/>
      <c r="N129" s="293"/>
      <c r="O129" s="306"/>
      <c r="P129" s="306"/>
      <c r="Q129" s="306"/>
      <c r="R129" s="306"/>
      <c r="S129" s="306"/>
      <c r="T129" s="163"/>
      <c r="U129" s="163"/>
      <c r="V129" s="163"/>
      <c r="W129" s="163"/>
      <c r="X129" s="163"/>
      <c r="Y129" s="163"/>
      <c r="Z129" s="163"/>
      <c r="AA129" s="163"/>
      <c r="AB129" s="163"/>
      <c r="AC129" s="163"/>
    </row>
    <row r="130" spans="1:29" ht="15.75" customHeight="1">
      <c r="A130" s="204"/>
      <c r="B130" s="204"/>
      <c r="C130" s="320" t="s">
        <v>2817</v>
      </c>
      <c r="D130" s="290"/>
      <c r="E130" s="306" t="s">
        <v>14122</v>
      </c>
      <c r="F130" s="290"/>
      <c r="G130" s="290"/>
      <c r="H130" s="290"/>
      <c r="I130" s="290"/>
      <c r="J130" s="290"/>
      <c r="K130" s="290"/>
      <c r="L130" s="290"/>
      <c r="M130" s="290"/>
      <c r="N130" s="290"/>
      <c r="O130" s="306"/>
      <c r="P130" s="306"/>
      <c r="Q130" s="306"/>
      <c r="R130" s="306"/>
      <c r="S130" s="306"/>
      <c r="T130" s="163"/>
      <c r="U130" s="163"/>
      <c r="V130" s="163"/>
      <c r="W130" s="163"/>
      <c r="X130" s="163"/>
      <c r="Y130" s="163"/>
      <c r="Z130" s="163"/>
      <c r="AA130" s="163"/>
      <c r="AB130" s="163"/>
      <c r="AC130" s="163"/>
    </row>
    <row r="131" spans="1:29" ht="15.75" customHeight="1">
      <c r="A131" s="1115"/>
      <c r="B131" s="1115"/>
      <c r="C131" s="1116" t="s">
        <v>2820</v>
      </c>
      <c r="D131" s="293"/>
      <c r="E131" s="293"/>
      <c r="F131" s="293"/>
      <c r="G131" s="293"/>
      <c r="H131" s="293"/>
      <c r="I131" s="293"/>
      <c r="J131" s="293"/>
      <c r="K131" s="293"/>
      <c r="L131" s="293"/>
      <c r="M131" s="293"/>
      <c r="N131" s="293"/>
      <c r="O131" s="306"/>
      <c r="P131" s="306"/>
      <c r="Q131" s="306"/>
      <c r="R131" s="306"/>
      <c r="S131" s="306"/>
      <c r="T131" s="163"/>
      <c r="U131" s="163"/>
      <c r="V131" s="163"/>
      <c r="W131" s="163"/>
      <c r="X131" s="163"/>
      <c r="Y131" s="163"/>
      <c r="Z131" s="163"/>
      <c r="AA131" s="163"/>
      <c r="AB131" s="163"/>
      <c r="AC131" s="163"/>
    </row>
    <row r="132" spans="1:29" ht="15.75" customHeight="1">
      <c r="A132" s="204"/>
      <c r="B132" s="204"/>
      <c r="C132" s="320" t="s">
        <v>3781</v>
      </c>
      <c r="D132" s="290"/>
      <c r="E132" s="290"/>
      <c r="F132" s="290"/>
      <c r="G132" s="290"/>
      <c r="H132" s="290"/>
      <c r="I132" s="290"/>
      <c r="J132" s="290"/>
      <c r="K132" s="290"/>
      <c r="L132" s="290"/>
      <c r="M132" s="290"/>
      <c r="N132" s="290"/>
      <c r="O132" s="306"/>
      <c r="P132" s="306"/>
      <c r="Q132" s="306"/>
      <c r="R132" s="306"/>
      <c r="S132" s="306"/>
      <c r="T132" s="163"/>
      <c r="U132" s="163"/>
      <c r="V132" s="163"/>
      <c r="W132" s="163"/>
      <c r="X132" s="163"/>
      <c r="Y132" s="163"/>
      <c r="Z132" s="163"/>
      <c r="AA132" s="163"/>
      <c r="AB132" s="163"/>
      <c r="AC132" s="163"/>
    </row>
    <row r="133" spans="1:29" ht="15.75" customHeight="1">
      <c r="A133" s="1115"/>
      <c r="B133" s="1115"/>
      <c r="C133" s="1116" t="s">
        <v>2828</v>
      </c>
      <c r="D133" s="293"/>
      <c r="E133" s="293" t="s">
        <v>14122</v>
      </c>
      <c r="F133" s="293"/>
      <c r="G133" s="293"/>
      <c r="H133" s="293"/>
      <c r="I133" s="293"/>
      <c r="J133" s="293"/>
      <c r="K133" s="293"/>
      <c r="L133" s="293"/>
      <c r="M133" s="293"/>
      <c r="N133" s="293"/>
      <c r="O133" s="306"/>
      <c r="P133" s="306"/>
      <c r="Q133" s="306"/>
      <c r="R133" s="306"/>
      <c r="S133" s="306"/>
      <c r="T133" s="163"/>
      <c r="U133" s="163"/>
      <c r="V133" s="163"/>
      <c r="W133" s="163"/>
      <c r="X133" s="163"/>
      <c r="Y133" s="163"/>
      <c r="Z133" s="163"/>
      <c r="AA133" s="163"/>
      <c r="AB133" s="163"/>
      <c r="AC133" s="163"/>
    </row>
    <row r="134" spans="1:29" ht="15.75" customHeight="1">
      <c r="A134" s="204"/>
      <c r="B134" s="204"/>
      <c r="C134" s="320" t="s">
        <v>2818</v>
      </c>
      <c r="D134" s="290"/>
      <c r="E134" s="290" t="s">
        <v>14144</v>
      </c>
      <c r="F134" s="290"/>
      <c r="G134" s="290"/>
      <c r="H134" s="290"/>
      <c r="I134" s="290"/>
      <c r="J134" s="290"/>
      <c r="K134" s="290"/>
      <c r="L134" s="290"/>
      <c r="M134" s="290"/>
      <c r="N134" s="290"/>
      <c r="O134" s="306"/>
      <c r="P134" s="306"/>
      <c r="Q134" s="306"/>
      <c r="R134" s="306"/>
      <c r="S134" s="306"/>
      <c r="T134" s="163"/>
      <c r="U134" s="163"/>
      <c r="V134" s="163"/>
      <c r="W134" s="163"/>
      <c r="X134" s="163"/>
      <c r="Y134" s="163"/>
      <c r="Z134" s="163"/>
      <c r="AA134" s="163"/>
      <c r="AB134" s="163"/>
      <c r="AC134" s="163"/>
    </row>
    <row r="135" spans="1:29" ht="81" customHeight="1">
      <c r="A135" s="1115"/>
      <c r="B135" s="1115"/>
      <c r="C135" s="1116" t="s">
        <v>2834</v>
      </c>
      <c r="D135" s="293"/>
      <c r="E135" s="293"/>
      <c r="F135" s="293"/>
      <c r="G135" s="293"/>
      <c r="H135" s="293"/>
      <c r="I135" s="293"/>
      <c r="J135" s="293"/>
      <c r="K135" s="293"/>
      <c r="L135" s="293"/>
      <c r="M135" s="293"/>
      <c r="N135" s="293"/>
      <c r="O135" s="306"/>
      <c r="P135" s="306"/>
      <c r="Q135" s="306"/>
      <c r="R135" s="306"/>
      <c r="S135" s="306"/>
      <c r="T135" s="163"/>
      <c r="U135" s="163"/>
      <c r="V135" s="163"/>
      <c r="W135" s="163"/>
      <c r="X135" s="163"/>
      <c r="Y135" s="163"/>
      <c r="Z135" s="163"/>
      <c r="AA135" s="163"/>
      <c r="AB135" s="163"/>
      <c r="AC135" s="163"/>
    </row>
    <row r="136" spans="1:29" ht="15.75" customHeight="1">
      <c r="A136" s="204"/>
      <c r="B136" s="204"/>
      <c r="C136" s="320" t="s">
        <v>14145</v>
      </c>
      <c r="D136" s="290"/>
      <c r="E136" s="290"/>
      <c r="F136" s="290"/>
      <c r="G136" s="290"/>
      <c r="H136" s="290"/>
      <c r="I136" s="290"/>
      <c r="J136" s="290"/>
      <c r="K136" s="290"/>
      <c r="L136" s="290"/>
      <c r="M136" s="290"/>
      <c r="N136" s="290"/>
      <c r="O136" s="306"/>
      <c r="P136" s="306"/>
      <c r="Q136" s="306"/>
      <c r="R136" s="306"/>
      <c r="S136" s="306"/>
      <c r="T136" s="163"/>
      <c r="U136" s="163"/>
      <c r="V136" s="163"/>
      <c r="W136" s="163"/>
      <c r="X136" s="163"/>
      <c r="Y136" s="163"/>
      <c r="Z136" s="163"/>
      <c r="AA136" s="163"/>
      <c r="AB136" s="163"/>
      <c r="AC136" s="163"/>
    </row>
    <row r="137" spans="1:29" ht="15.75" customHeight="1">
      <c r="A137" s="1115"/>
      <c r="B137" s="1115"/>
      <c r="C137" s="1116" t="s">
        <v>2811</v>
      </c>
      <c r="D137" s="293"/>
      <c r="E137" s="293"/>
      <c r="F137" s="293"/>
      <c r="G137" s="293"/>
      <c r="H137" s="293"/>
      <c r="I137" s="293"/>
      <c r="J137" s="293"/>
      <c r="K137" s="293"/>
      <c r="L137" s="293"/>
      <c r="M137" s="293"/>
      <c r="N137" s="293"/>
      <c r="O137" s="306"/>
      <c r="P137" s="306"/>
      <c r="Q137" s="306"/>
      <c r="R137" s="306"/>
      <c r="S137" s="306"/>
      <c r="T137" s="163"/>
      <c r="U137" s="163"/>
      <c r="V137" s="163"/>
      <c r="W137" s="163"/>
      <c r="X137" s="163"/>
      <c r="Y137" s="163"/>
      <c r="Z137" s="163"/>
      <c r="AA137" s="163"/>
      <c r="AB137" s="163"/>
      <c r="AC137" s="163"/>
    </row>
    <row r="138" spans="1:29" ht="15.75" customHeight="1">
      <c r="A138" s="204"/>
      <c r="B138" s="204"/>
      <c r="C138" s="320" t="s">
        <v>2833</v>
      </c>
      <c r="D138" s="290"/>
      <c r="E138" s="290" t="s">
        <v>14146</v>
      </c>
      <c r="F138" s="290"/>
      <c r="G138" s="290"/>
      <c r="H138" s="290"/>
      <c r="I138" s="290"/>
      <c r="J138" s="290"/>
      <c r="K138" s="290"/>
      <c r="L138" s="290"/>
      <c r="M138" s="290"/>
      <c r="N138" s="290"/>
      <c r="O138" s="306"/>
      <c r="P138" s="306"/>
      <c r="Q138" s="306"/>
      <c r="R138" s="306"/>
      <c r="S138" s="306"/>
      <c r="T138" s="163"/>
      <c r="U138" s="163"/>
      <c r="V138" s="163"/>
      <c r="W138" s="163"/>
      <c r="X138" s="163"/>
      <c r="Y138" s="163"/>
      <c r="Z138" s="163"/>
      <c r="AA138" s="163"/>
      <c r="AB138" s="163"/>
      <c r="AC138" s="163"/>
    </row>
    <row r="139" spans="1:29" ht="15.75" customHeight="1">
      <c r="A139" s="1115"/>
      <c r="B139" s="1115"/>
      <c r="C139" s="1116" t="s">
        <v>2810</v>
      </c>
      <c r="D139" s="293"/>
      <c r="E139" s="293"/>
      <c r="F139" s="293"/>
      <c r="G139" s="293"/>
      <c r="H139" s="293"/>
      <c r="I139" s="293"/>
      <c r="J139" s="293"/>
      <c r="K139" s="293"/>
      <c r="L139" s="293"/>
      <c r="M139" s="293"/>
      <c r="N139" s="293"/>
      <c r="O139" s="306"/>
      <c r="P139" s="306"/>
      <c r="Q139" s="306"/>
      <c r="R139" s="306"/>
      <c r="S139" s="306"/>
      <c r="T139" s="163"/>
      <c r="U139" s="163"/>
      <c r="V139" s="163"/>
      <c r="W139" s="163"/>
      <c r="X139" s="163"/>
      <c r="Y139" s="163"/>
      <c r="Z139" s="163"/>
      <c r="AA139" s="163"/>
      <c r="AB139" s="163"/>
      <c r="AC139" s="163"/>
    </row>
    <row r="140" spans="1:29" ht="15.75" customHeight="1">
      <c r="A140" s="366" t="s">
        <v>2779</v>
      </c>
      <c r="B140" s="366"/>
      <c r="C140" s="320" t="s">
        <v>2783</v>
      </c>
      <c r="D140" s="290"/>
      <c r="E140" s="290"/>
      <c r="F140" s="290"/>
      <c r="G140" s="290"/>
      <c r="H140" s="290"/>
      <c r="I140" s="290"/>
      <c r="J140" s="290"/>
      <c r="K140" s="290"/>
      <c r="L140" s="290"/>
      <c r="M140" s="290"/>
      <c r="N140" s="290"/>
      <c r="O140" s="306"/>
      <c r="P140" s="306"/>
      <c r="Q140" s="306"/>
      <c r="R140" s="306"/>
      <c r="S140" s="306"/>
      <c r="T140" s="163"/>
      <c r="U140" s="163"/>
      <c r="V140" s="163"/>
      <c r="W140" s="163"/>
      <c r="X140" s="163"/>
      <c r="Y140" s="163"/>
      <c r="Z140" s="163"/>
      <c r="AA140" s="163"/>
      <c r="AB140" s="163"/>
      <c r="AC140" s="163"/>
    </row>
    <row r="141" spans="1:29" ht="15.75" customHeight="1">
      <c r="A141" s="1115"/>
      <c r="B141" s="1115"/>
      <c r="C141" s="1116" t="s">
        <v>2782</v>
      </c>
      <c r="D141" s="293"/>
      <c r="E141" s="293" t="s">
        <v>14122</v>
      </c>
      <c r="F141" s="293"/>
      <c r="G141" s="293"/>
      <c r="H141" s="293"/>
      <c r="I141" s="293"/>
      <c r="J141" s="293"/>
      <c r="K141" s="293"/>
      <c r="L141" s="293"/>
      <c r="M141" s="293"/>
      <c r="N141" s="293"/>
      <c r="O141" s="306"/>
      <c r="P141" s="306"/>
      <c r="Q141" s="306"/>
      <c r="R141" s="306"/>
      <c r="S141" s="306"/>
      <c r="T141" s="163"/>
      <c r="U141" s="163"/>
      <c r="V141" s="163"/>
      <c r="W141" s="163"/>
      <c r="X141" s="163"/>
      <c r="Y141" s="163"/>
      <c r="Z141" s="163"/>
      <c r="AA141" s="163"/>
      <c r="AB141" s="163"/>
      <c r="AC141" s="163"/>
    </row>
    <row r="142" spans="1:29" ht="15.75" customHeight="1">
      <c r="A142" s="204"/>
      <c r="B142" s="204"/>
      <c r="C142" s="320" t="s">
        <v>2781</v>
      </c>
      <c r="D142" s="290"/>
      <c r="E142" s="290"/>
      <c r="F142" s="290"/>
      <c r="G142" s="290"/>
      <c r="H142" s="290"/>
      <c r="I142" s="290"/>
      <c r="J142" s="290"/>
      <c r="K142" s="290"/>
      <c r="L142" s="290"/>
      <c r="M142" s="290"/>
      <c r="N142" s="290"/>
      <c r="O142" s="306"/>
      <c r="P142" s="306"/>
      <c r="Q142" s="306"/>
      <c r="R142" s="306"/>
      <c r="S142" s="306"/>
      <c r="T142" s="163"/>
      <c r="U142" s="163"/>
      <c r="V142" s="163"/>
      <c r="W142" s="163"/>
      <c r="X142" s="163"/>
      <c r="Y142" s="163"/>
      <c r="Z142" s="163"/>
      <c r="AA142" s="163"/>
      <c r="AB142" s="163"/>
      <c r="AC142" s="163"/>
    </row>
    <row r="143" spans="1:29" ht="15.75" customHeight="1">
      <c r="A143" s="1115"/>
      <c r="B143" s="1115"/>
      <c r="C143" s="1116" t="s">
        <v>2780</v>
      </c>
      <c r="D143" s="293"/>
      <c r="E143" s="293"/>
      <c r="F143" s="293"/>
      <c r="G143" s="293"/>
      <c r="H143" s="293"/>
      <c r="I143" s="293"/>
      <c r="J143" s="293"/>
      <c r="K143" s="293"/>
      <c r="L143" s="293"/>
      <c r="M143" s="293"/>
      <c r="N143" s="293"/>
      <c r="O143" s="306"/>
      <c r="P143" s="306"/>
      <c r="Q143" s="306"/>
      <c r="R143" s="306"/>
      <c r="S143" s="306"/>
      <c r="T143" s="163"/>
      <c r="U143" s="163"/>
      <c r="V143" s="163"/>
      <c r="W143" s="163"/>
      <c r="X143" s="163"/>
      <c r="Y143" s="163"/>
      <c r="Z143" s="163"/>
      <c r="AA143" s="163"/>
      <c r="AB143" s="163"/>
      <c r="AC143" s="163"/>
    </row>
    <row r="144" spans="1:29" ht="15.75" customHeight="1">
      <c r="A144" s="204"/>
      <c r="B144" s="204"/>
      <c r="C144" s="320" t="s">
        <v>2784</v>
      </c>
      <c r="D144" s="290"/>
      <c r="E144" s="290"/>
      <c r="F144" s="290"/>
      <c r="G144" s="290"/>
      <c r="H144" s="290"/>
      <c r="I144" s="290"/>
      <c r="J144" s="290"/>
      <c r="K144" s="290"/>
      <c r="L144" s="290"/>
      <c r="M144" s="290"/>
      <c r="N144" s="290"/>
      <c r="O144" s="306"/>
      <c r="P144" s="306"/>
      <c r="Q144" s="306"/>
      <c r="R144" s="306"/>
      <c r="S144" s="306"/>
      <c r="T144" s="163"/>
      <c r="U144" s="163"/>
      <c r="V144" s="163"/>
      <c r="W144" s="163"/>
      <c r="X144" s="163"/>
      <c r="Y144" s="163"/>
      <c r="Z144" s="163"/>
      <c r="AA144" s="163"/>
      <c r="AB144" s="163"/>
      <c r="AC144" s="163"/>
    </row>
    <row r="145" spans="1:29" ht="15.75" customHeight="1">
      <c r="A145" s="1117" t="s">
        <v>2835</v>
      </c>
      <c r="B145" s="1117"/>
      <c r="C145" s="1116" t="s">
        <v>14147</v>
      </c>
      <c r="D145" s="293" t="s">
        <v>14148</v>
      </c>
      <c r="E145" s="76" t="s">
        <v>14149</v>
      </c>
      <c r="F145" s="293"/>
      <c r="G145" s="293"/>
      <c r="H145" s="293"/>
      <c r="I145" s="293"/>
      <c r="J145" s="293"/>
      <c r="K145" s="293"/>
      <c r="L145" s="293"/>
      <c r="M145" s="293"/>
      <c r="N145" s="293"/>
      <c r="O145" s="306"/>
      <c r="P145" s="306"/>
      <c r="Q145" s="306"/>
      <c r="R145" s="306"/>
      <c r="S145" s="306"/>
      <c r="T145" s="163"/>
      <c r="U145" s="163"/>
      <c r="V145" s="163"/>
      <c r="W145" s="163"/>
      <c r="X145" s="163"/>
      <c r="Y145" s="163"/>
      <c r="Z145" s="163"/>
      <c r="AA145" s="163"/>
      <c r="AB145" s="163"/>
      <c r="AC145" s="163"/>
    </row>
    <row r="146" spans="1:29" ht="15.75" customHeight="1">
      <c r="A146" s="204"/>
      <c r="B146" s="204"/>
      <c r="C146" s="320" t="s">
        <v>2843</v>
      </c>
      <c r="D146" s="290"/>
      <c r="E146" s="290"/>
      <c r="F146" s="290"/>
      <c r="G146" s="290"/>
      <c r="H146" s="290"/>
      <c r="I146" s="290"/>
      <c r="J146" s="290"/>
      <c r="K146" s="290"/>
      <c r="L146" s="290"/>
      <c r="M146" s="290"/>
      <c r="N146" s="290"/>
      <c r="O146" s="306"/>
      <c r="P146" s="306"/>
      <c r="Q146" s="306"/>
      <c r="R146" s="306"/>
      <c r="S146" s="306"/>
      <c r="T146" s="163"/>
      <c r="U146" s="163"/>
      <c r="V146" s="163"/>
      <c r="W146" s="163"/>
      <c r="X146" s="163"/>
      <c r="Y146" s="163"/>
      <c r="Z146" s="163"/>
      <c r="AA146" s="163"/>
      <c r="AB146" s="163"/>
      <c r="AC146" s="163"/>
    </row>
    <row r="147" spans="1:29" ht="15.75" customHeight="1">
      <c r="A147" s="1115"/>
      <c r="B147" s="1115"/>
      <c r="C147" s="1116" t="s">
        <v>2841</v>
      </c>
      <c r="D147" s="293"/>
      <c r="E147" s="293"/>
      <c r="F147" s="293"/>
      <c r="G147" s="293"/>
      <c r="H147" s="293"/>
      <c r="I147" s="293"/>
      <c r="J147" s="293"/>
      <c r="K147" s="293"/>
      <c r="L147" s="293"/>
      <c r="M147" s="293"/>
      <c r="N147" s="293"/>
      <c r="O147" s="306"/>
      <c r="P147" s="306"/>
      <c r="Q147" s="306"/>
      <c r="R147" s="306"/>
      <c r="S147" s="306"/>
      <c r="T147" s="163"/>
      <c r="U147" s="163"/>
      <c r="V147" s="163"/>
      <c r="W147" s="163"/>
      <c r="X147" s="163"/>
      <c r="Y147" s="163"/>
      <c r="Z147" s="163"/>
      <c r="AA147" s="163"/>
      <c r="AB147" s="163"/>
      <c r="AC147" s="163"/>
    </row>
    <row r="148" spans="1:29" ht="15.75" customHeight="1">
      <c r="A148" s="204"/>
      <c r="B148" s="204"/>
      <c r="C148" s="320" t="s">
        <v>4648</v>
      </c>
      <c r="D148" s="290"/>
      <c r="E148" s="290"/>
      <c r="F148" s="290"/>
      <c r="G148" s="290"/>
      <c r="H148" s="290"/>
      <c r="I148" s="290"/>
      <c r="J148" s="290"/>
      <c r="K148" s="290"/>
      <c r="L148" s="290"/>
      <c r="M148" s="290"/>
      <c r="N148" s="290"/>
      <c r="O148" s="306"/>
      <c r="P148" s="306"/>
      <c r="Q148" s="306"/>
      <c r="R148" s="306"/>
      <c r="S148" s="306"/>
      <c r="T148" s="163"/>
      <c r="U148" s="163"/>
      <c r="V148" s="163"/>
      <c r="W148" s="163"/>
      <c r="X148" s="163"/>
      <c r="Y148" s="163"/>
      <c r="Z148" s="163"/>
      <c r="AA148" s="163"/>
      <c r="AB148" s="163"/>
      <c r="AC148" s="163"/>
    </row>
    <row r="149" spans="1:29" ht="15.75" customHeight="1">
      <c r="A149" s="1115"/>
      <c r="B149" s="1115"/>
      <c r="C149" s="1116" t="s">
        <v>2838</v>
      </c>
      <c r="D149" s="1125"/>
      <c r="E149" s="1125"/>
      <c r="F149" s="293"/>
      <c r="G149" s="293"/>
      <c r="H149" s="293"/>
      <c r="I149" s="293"/>
      <c r="J149" s="293"/>
      <c r="K149" s="293"/>
      <c r="L149" s="293"/>
      <c r="M149" s="293"/>
      <c r="N149" s="293"/>
      <c r="O149" s="306"/>
      <c r="P149" s="306"/>
      <c r="Q149" s="306"/>
      <c r="R149" s="306"/>
      <c r="S149" s="306"/>
      <c r="T149" s="163"/>
      <c r="U149" s="163"/>
      <c r="V149" s="163"/>
      <c r="W149" s="163"/>
      <c r="X149" s="163"/>
      <c r="Y149" s="163"/>
      <c r="Z149" s="163"/>
      <c r="AA149" s="163"/>
      <c r="AB149" s="163"/>
      <c r="AC149" s="163"/>
    </row>
    <row r="150" spans="1:29" ht="15.75" customHeight="1">
      <c r="A150" s="204"/>
      <c r="B150" s="204"/>
      <c r="C150" s="320" t="s">
        <v>2837</v>
      </c>
      <c r="D150" s="290"/>
      <c r="E150" s="290"/>
      <c r="F150" s="290"/>
      <c r="G150" s="290"/>
      <c r="H150" s="290"/>
      <c r="I150" s="290"/>
      <c r="J150" s="290"/>
      <c r="K150" s="290"/>
      <c r="L150" s="290"/>
      <c r="M150" s="290"/>
      <c r="N150" s="290"/>
      <c r="O150" s="306"/>
      <c r="P150" s="306"/>
      <c r="Q150" s="306"/>
      <c r="R150" s="306"/>
      <c r="S150" s="306"/>
      <c r="T150" s="163"/>
      <c r="U150" s="163"/>
      <c r="V150" s="163"/>
      <c r="W150" s="163"/>
      <c r="X150" s="163"/>
      <c r="Y150" s="163"/>
      <c r="Z150" s="163"/>
      <c r="AA150" s="163"/>
      <c r="AB150" s="163"/>
      <c r="AC150" s="163"/>
    </row>
    <row r="151" spans="1:29" ht="15.75" customHeight="1">
      <c r="A151" s="1115"/>
      <c r="B151" s="1115"/>
      <c r="C151" s="1116" t="s">
        <v>2974</v>
      </c>
      <c r="D151" s="293"/>
      <c r="E151" s="293"/>
      <c r="F151" s="293"/>
      <c r="G151" s="293"/>
      <c r="H151" s="293"/>
      <c r="I151" s="293"/>
      <c r="J151" s="293"/>
      <c r="K151" s="293"/>
      <c r="L151" s="293"/>
      <c r="M151" s="293"/>
      <c r="N151" s="293"/>
      <c r="O151" s="306"/>
      <c r="P151" s="306"/>
      <c r="Q151" s="306"/>
      <c r="R151" s="306"/>
      <c r="S151" s="306"/>
      <c r="T151" s="163"/>
      <c r="U151" s="163"/>
      <c r="V151" s="163"/>
      <c r="W151" s="163"/>
      <c r="X151" s="163"/>
      <c r="Y151" s="163"/>
      <c r="Z151" s="163"/>
      <c r="AA151" s="163"/>
      <c r="AB151" s="163"/>
      <c r="AC151" s="163"/>
    </row>
    <row r="152" spans="1:29" ht="15.75" customHeight="1">
      <c r="A152" s="204"/>
      <c r="B152" s="204"/>
      <c r="C152" s="320" t="s">
        <v>2839</v>
      </c>
      <c r="D152" s="290"/>
      <c r="E152" s="290"/>
      <c r="F152" s="290"/>
      <c r="G152" s="290"/>
      <c r="H152" s="290"/>
      <c r="I152" s="290"/>
      <c r="J152" s="290"/>
      <c r="K152" s="290"/>
      <c r="L152" s="290"/>
      <c r="M152" s="290"/>
      <c r="N152" s="290"/>
      <c r="O152" s="306"/>
      <c r="P152" s="306"/>
      <c r="Q152" s="306"/>
      <c r="R152" s="306"/>
      <c r="S152" s="306"/>
      <c r="T152" s="163"/>
      <c r="U152" s="163"/>
      <c r="V152" s="163"/>
      <c r="W152" s="163"/>
      <c r="X152" s="163"/>
      <c r="Y152" s="163"/>
      <c r="Z152" s="163"/>
      <c r="AA152" s="163"/>
      <c r="AB152" s="163"/>
      <c r="AC152" s="163"/>
    </row>
    <row r="153" spans="1:29" ht="15.75" customHeight="1">
      <c r="A153" s="1115"/>
      <c r="B153" s="1115"/>
      <c r="C153" s="1116" t="s">
        <v>2973</v>
      </c>
      <c r="D153" s="293" t="s">
        <v>14150</v>
      </c>
      <c r="E153" s="293"/>
      <c r="F153" s="293"/>
      <c r="G153" s="293"/>
      <c r="H153" s="293"/>
      <c r="I153" s="293"/>
      <c r="J153" s="293"/>
      <c r="K153" s="293"/>
      <c r="L153" s="293"/>
      <c r="M153" s="293"/>
      <c r="N153" s="293"/>
      <c r="O153" s="306"/>
      <c r="P153" s="306"/>
      <c r="Q153" s="306"/>
      <c r="R153" s="306"/>
      <c r="S153" s="306"/>
      <c r="T153" s="163"/>
      <c r="U153" s="163"/>
      <c r="V153" s="163"/>
      <c r="W153" s="163"/>
      <c r="X153" s="163"/>
      <c r="Y153" s="163"/>
      <c r="Z153" s="163"/>
      <c r="AA153" s="163"/>
      <c r="AB153" s="163"/>
      <c r="AC153" s="163"/>
    </row>
    <row r="154" spans="1:29" ht="16.5" customHeight="1">
      <c r="A154" s="366"/>
      <c r="B154" s="366"/>
      <c r="C154" s="320"/>
      <c r="D154" s="290"/>
      <c r="E154" s="290"/>
      <c r="F154" s="290"/>
      <c r="G154" s="290"/>
      <c r="H154" s="290"/>
      <c r="I154" s="290"/>
      <c r="J154" s="290"/>
      <c r="K154" s="290"/>
      <c r="L154" s="290"/>
      <c r="M154" s="290"/>
      <c r="N154" s="290"/>
      <c r="O154" s="306"/>
      <c r="P154" s="306"/>
      <c r="Q154" s="306"/>
      <c r="R154" s="306"/>
      <c r="S154" s="306"/>
      <c r="T154" s="163"/>
      <c r="U154" s="163"/>
      <c r="V154" s="163"/>
      <c r="W154" s="163"/>
      <c r="X154" s="163"/>
      <c r="Y154" s="163"/>
      <c r="Z154" s="163"/>
      <c r="AA154" s="163"/>
      <c r="AB154" s="163"/>
      <c r="AC154" s="163"/>
    </row>
    <row r="155" spans="1:29" ht="63.75" customHeight="1">
      <c r="A155" s="1117" t="s">
        <v>2845</v>
      </c>
      <c r="B155" s="1117"/>
      <c r="C155" s="1116" t="s">
        <v>2848</v>
      </c>
      <c r="D155" s="293"/>
      <c r="E155" s="293"/>
      <c r="F155" s="293"/>
      <c r="G155" s="293"/>
      <c r="H155" s="293"/>
      <c r="I155" s="293"/>
      <c r="J155" s="293"/>
      <c r="K155" s="293"/>
      <c r="L155" s="293"/>
      <c r="M155" s="293"/>
      <c r="N155" s="293"/>
      <c r="O155" s="306"/>
      <c r="P155" s="306"/>
      <c r="Q155" s="306"/>
      <c r="R155" s="306"/>
      <c r="S155" s="306"/>
      <c r="T155" s="163"/>
      <c r="U155" s="163"/>
      <c r="V155" s="163"/>
      <c r="W155" s="163"/>
      <c r="X155" s="163"/>
      <c r="Y155" s="163"/>
      <c r="Z155" s="163"/>
      <c r="AA155" s="163"/>
      <c r="AB155" s="163"/>
      <c r="AC155" s="163"/>
    </row>
    <row r="156" spans="1:29" ht="15.75" customHeight="1">
      <c r="A156" s="204"/>
      <c r="B156" s="204"/>
      <c r="C156" s="320" t="s">
        <v>2849</v>
      </c>
      <c r="D156" s="290"/>
      <c r="E156" s="290"/>
      <c r="F156" s="290"/>
      <c r="G156" s="290"/>
      <c r="H156" s="290"/>
      <c r="I156" s="290"/>
      <c r="J156" s="290"/>
      <c r="K156" s="290"/>
      <c r="L156" s="290"/>
      <c r="M156" s="290"/>
      <c r="N156" s="290"/>
      <c r="O156" s="306"/>
      <c r="P156" s="306"/>
      <c r="Q156" s="306"/>
      <c r="R156" s="306"/>
      <c r="S156" s="306"/>
      <c r="T156" s="163"/>
      <c r="U156" s="163"/>
      <c r="V156" s="163"/>
      <c r="W156" s="163"/>
      <c r="X156" s="163"/>
      <c r="Y156" s="163"/>
      <c r="Z156" s="163"/>
      <c r="AA156" s="163"/>
      <c r="AB156" s="163"/>
      <c r="AC156" s="163"/>
    </row>
    <row r="157" spans="1:29" ht="15.75" customHeight="1">
      <c r="A157" s="1115"/>
      <c r="B157" s="1115"/>
      <c r="C157" s="1116" t="s">
        <v>2847</v>
      </c>
      <c r="D157" s="293"/>
      <c r="E157" s="293"/>
      <c r="F157" s="293"/>
      <c r="G157" s="293"/>
      <c r="H157" s="293"/>
      <c r="I157" s="293"/>
      <c r="J157" s="293"/>
      <c r="K157" s="293"/>
      <c r="L157" s="293"/>
      <c r="M157" s="293"/>
      <c r="N157" s="293"/>
      <c r="O157" s="306"/>
      <c r="P157" s="306"/>
      <c r="Q157" s="306"/>
      <c r="R157" s="306"/>
      <c r="S157" s="306"/>
      <c r="T157" s="163"/>
      <c r="U157" s="163"/>
      <c r="V157" s="163"/>
      <c r="W157" s="163"/>
      <c r="X157" s="163"/>
      <c r="Y157" s="163"/>
      <c r="Z157" s="163"/>
      <c r="AA157" s="163"/>
      <c r="AB157" s="163"/>
      <c r="AC157" s="163"/>
    </row>
    <row r="158" spans="1:29" ht="15.75" customHeight="1">
      <c r="A158" s="204"/>
      <c r="B158" s="204"/>
      <c r="C158" s="320" t="s">
        <v>2846</v>
      </c>
      <c r="D158" s="290"/>
      <c r="E158" s="290"/>
      <c r="F158" s="290"/>
      <c r="G158" s="290"/>
      <c r="H158" s="290"/>
      <c r="I158" s="290"/>
      <c r="J158" s="290"/>
      <c r="K158" s="290"/>
      <c r="L158" s="290"/>
      <c r="M158" s="290"/>
      <c r="N158" s="290"/>
      <c r="O158" s="306"/>
      <c r="P158" s="306"/>
      <c r="Q158" s="306"/>
      <c r="R158" s="306"/>
      <c r="S158" s="306"/>
      <c r="T158" s="163"/>
      <c r="U158" s="163"/>
      <c r="V158" s="163"/>
      <c r="W158" s="163"/>
      <c r="X158" s="163"/>
      <c r="Y158" s="163"/>
      <c r="Z158" s="163"/>
      <c r="AA158" s="163"/>
      <c r="AB158" s="163"/>
      <c r="AC158" s="163"/>
    </row>
    <row r="159" spans="1:29" ht="15.75" customHeight="1">
      <c r="A159" s="1117" t="s">
        <v>2850</v>
      </c>
      <c r="B159" s="1117"/>
      <c r="C159" s="1116" t="s">
        <v>2851</v>
      </c>
      <c r="D159" s="293" t="s">
        <v>14151</v>
      </c>
      <c r="E159" s="293"/>
      <c r="F159" s="1126" t="s">
        <v>14152</v>
      </c>
      <c r="G159" s="293"/>
      <c r="H159" s="293"/>
      <c r="I159" s="293"/>
      <c r="J159" s="293"/>
      <c r="K159" s="293"/>
      <c r="L159" s="293"/>
      <c r="M159" s="293"/>
      <c r="N159" s="293"/>
      <c r="O159" s="306"/>
      <c r="P159" s="306"/>
      <c r="Q159" s="306"/>
      <c r="R159" s="306"/>
      <c r="S159" s="306"/>
      <c r="T159" s="163"/>
      <c r="U159" s="163"/>
      <c r="V159" s="163"/>
      <c r="W159" s="163"/>
      <c r="X159" s="163"/>
      <c r="Y159" s="163"/>
      <c r="Z159" s="163"/>
      <c r="AA159" s="163"/>
      <c r="AB159" s="163"/>
      <c r="AC159" s="163"/>
    </row>
    <row r="160" spans="1:29" ht="15.75" customHeight="1">
      <c r="A160" s="366" t="s">
        <v>2852</v>
      </c>
      <c r="B160" s="366"/>
      <c r="C160" s="320" t="s">
        <v>2859</v>
      </c>
      <c r="D160" s="290"/>
      <c r="E160" s="306" t="s">
        <v>14122</v>
      </c>
      <c r="F160" s="290"/>
      <c r="G160" s="290"/>
      <c r="H160" s="290"/>
      <c r="I160" s="290"/>
      <c r="J160" s="290"/>
      <c r="K160" s="290"/>
      <c r="L160" s="290"/>
      <c r="M160" s="290"/>
      <c r="N160" s="290"/>
      <c r="O160" s="306"/>
      <c r="P160" s="306"/>
      <c r="Q160" s="306"/>
      <c r="R160" s="306"/>
      <c r="S160" s="306"/>
      <c r="T160" s="163"/>
      <c r="U160" s="163"/>
      <c r="V160" s="163"/>
      <c r="W160" s="163"/>
      <c r="X160" s="163"/>
      <c r="Y160" s="163"/>
      <c r="Z160" s="163"/>
      <c r="AA160" s="163"/>
      <c r="AB160" s="163"/>
      <c r="AC160" s="163"/>
    </row>
    <row r="161" spans="1:29" ht="15.75" customHeight="1">
      <c r="A161" s="1115"/>
      <c r="B161" s="1115"/>
      <c r="C161" s="1127" t="s">
        <v>2854</v>
      </c>
      <c r="D161" s="293"/>
      <c r="E161" s="293"/>
      <c r="F161" s="293"/>
      <c r="G161" s="293"/>
      <c r="H161" s="293"/>
      <c r="I161" s="293"/>
      <c r="J161" s="293"/>
      <c r="K161" s="293"/>
      <c r="L161" s="293"/>
      <c r="M161" s="293"/>
      <c r="N161" s="293"/>
      <c r="O161" s="306"/>
      <c r="P161" s="306"/>
      <c r="Q161" s="306"/>
      <c r="R161" s="306"/>
      <c r="S161" s="306"/>
      <c r="T161" s="163"/>
      <c r="U161" s="163"/>
      <c r="V161" s="163"/>
      <c r="W161" s="163"/>
      <c r="X161" s="163"/>
      <c r="Y161" s="163"/>
      <c r="Z161" s="163"/>
      <c r="AA161" s="163"/>
      <c r="AB161" s="163"/>
      <c r="AC161" s="163"/>
    </row>
    <row r="162" spans="1:29" ht="15.75" customHeight="1">
      <c r="A162" s="204"/>
      <c r="B162" s="204"/>
      <c r="C162" s="320" t="s">
        <v>1979</v>
      </c>
      <c r="D162" s="290"/>
      <c r="E162" s="290"/>
      <c r="F162" s="290"/>
      <c r="G162" s="290"/>
      <c r="H162" s="290"/>
      <c r="I162" s="290"/>
      <c r="J162" s="290"/>
      <c r="K162" s="290"/>
      <c r="L162" s="290"/>
      <c r="M162" s="290"/>
      <c r="N162" s="290"/>
      <c r="O162" s="306"/>
      <c r="P162" s="306"/>
      <c r="Q162" s="306"/>
      <c r="R162" s="306"/>
      <c r="S162" s="306"/>
      <c r="T162" s="163"/>
      <c r="U162" s="163"/>
      <c r="V162" s="163"/>
      <c r="W162" s="163"/>
      <c r="X162" s="163"/>
      <c r="Y162" s="163"/>
      <c r="Z162" s="163"/>
      <c r="AA162" s="163"/>
      <c r="AB162" s="163"/>
      <c r="AC162" s="163"/>
    </row>
    <row r="163" spans="1:29" ht="15.75" customHeight="1">
      <c r="A163" s="1115"/>
      <c r="B163" s="1115"/>
      <c r="C163" s="1116" t="s">
        <v>2855</v>
      </c>
      <c r="D163" s="293"/>
      <c r="E163" s="1126" t="s">
        <v>14153</v>
      </c>
      <c r="F163" s="293"/>
      <c r="G163" s="293"/>
      <c r="H163" s="293"/>
      <c r="I163" s="293"/>
      <c r="J163" s="293"/>
      <c r="K163" s="293"/>
      <c r="L163" s="293"/>
      <c r="M163" s="293"/>
      <c r="N163" s="293"/>
      <c r="O163" s="306"/>
      <c r="P163" s="306"/>
      <c r="Q163" s="306"/>
      <c r="R163" s="306"/>
      <c r="S163" s="306"/>
      <c r="T163" s="163"/>
      <c r="U163" s="163"/>
      <c r="V163" s="163"/>
      <c r="W163" s="163"/>
      <c r="X163" s="163"/>
      <c r="Y163" s="163"/>
      <c r="Z163" s="163"/>
      <c r="AA163" s="163"/>
      <c r="AB163" s="163"/>
      <c r="AC163" s="163"/>
    </row>
    <row r="164" spans="1:29" ht="15.75" customHeight="1">
      <c r="A164" s="204"/>
      <c r="B164" s="204"/>
      <c r="C164" s="320" t="s">
        <v>2858</v>
      </c>
      <c r="D164" s="290"/>
      <c r="E164" s="290"/>
      <c r="F164" s="290"/>
      <c r="G164" s="290"/>
      <c r="H164" s="290"/>
      <c r="I164" s="290"/>
      <c r="J164" s="290"/>
      <c r="K164" s="290"/>
      <c r="L164" s="290"/>
      <c r="M164" s="290"/>
      <c r="N164" s="290"/>
      <c r="O164" s="306"/>
      <c r="P164" s="306"/>
      <c r="Q164" s="306"/>
      <c r="R164" s="306"/>
      <c r="S164" s="306"/>
      <c r="T164" s="163"/>
      <c r="U164" s="163"/>
      <c r="V164" s="163"/>
      <c r="W164" s="163"/>
      <c r="X164" s="163"/>
      <c r="Y164" s="163"/>
      <c r="Z164" s="163"/>
      <c r="AA164" s="163"/>
      <c r="AB164" s="163"/>
      <c r="AC164" s="163"/>
    </row>
    <row r="165" spans="1:29" ht="15.75" customHeight="1">
      <c r="A165" s="1115"/>
      <c r="B165" s="1115"/>
      <c r="C165" s="1116" t="s">
        <v>2856</v>
      </c>
      <c r="D165" s="293"/>
      <c r="E165" s="293" t="s">
        <v>14122</v>
      </c>
      <c r="F165" s="293"/>
      <c r="G165" s="293"/>
      <c r="H165" s="293"/>
      <c r="I165" s="293"/>
      <c r="J165" s="293"/>
      <c r="K165" s="293"/>
      <c r="L165" s="293"/>
      <c r="M165" s="293"/>
      <c r="N165" s="293"/>
      <c r="O165" s="306"/>
      <c r="P165" s="306"/>
      <c r="Q165" s="306"/>
      <c r="R165" s="306"/>
      <c r="S165" s="306"/>
      <c r="T165" s="163"/>
      <c r="U165" s="163"/>
      <c r="V165" s="163"/>
      <c r="W165" s="163"/>
      <c r="X165" s="163"/>
      <c r="Y165" s="163"/>
      <c r="Z165" s="163"/>
      <c r="AA165" s="163"/>
      <c r="AB165" s="163"/>
      <c r="AC165" s="163"/>
    </row>
    <row r="166" spans="1:29" ht="15.75" customHeight="1">
      <c r="A166" s="204"/>
      <c r="B166" s="204"/>
      <c r="C166" s="320" t="s">
        <v>2853</v>
      </c>
      <c r="D166" s="290"/>
      <c r="E166" s="306" t="s">
        <v>14122</v>
      </c>
      <c r="F166" s="290"/>
      <c r="G166" s="290"/>
      <c r="H166" s="290"/>
      <c r="I166" s="290"/>
      <c r="J166" s="290"/>
      <c r="K166" s="290"/>
      <c r="L166" s="290"/>
      <c r="M166" s="290"/>
      <c r="N166" s="290"/>
      <c r="O166" s="306"/>
      <c r="P166" s="306"/>
      <c r="Q166" s="306"/>
      <c r="R166" s="306"/>
      <c r="S166" s="306"/>
      <c r="T166" s="163"/>
      <c r="U166" s="163"/>
      <c r="V166" s="163"/>
      <c r="W166" s="163"/>
      <c r="X166" s="163"/>
      <c r="Y166" s="163"/>
      <c r="Z166" s="163"/>
      <c r="AA166" s="163"/>
      <c r="AB166" s="163"/>
      <c r="AC166" s="163"/>
    </row>
    <row r="167" spans="1:29" ht="15.75" customHeight="1">
      <c r="A167" s="1115"/>
      <c r="B167" s="1115"/>
      <c r="C167" s="1116" t="s">
        <v>2857</v>
      </c>
      <c r="D167" s="293"/>
      <c r="E167" s="293"/>
      <c r="F167" s="293"/>
      <c r="G167" s="293"/>
      <c r="H167" s="293"/>
      <c r="I167" s="293"/>
      <c r="J167" s="293"/>
      <c r="K167" s="293"/>
      <c r="L167" s="293"/>
      <c r="M167" s="293"/>
      <c r="N167" s="293"/>
      <c r="O167" s="306"/>
      <c r="P167" s="306"/>
      <c r="Q167" s="306"/>
      <c r="R167" s="306"/>
      <c r="S167" s="306"/>
      <c r="T167" s="163"/>
      <c r="U167" s="163"/>
      <c r="V167" s="163"/>
      <c r="W167" s="163"/>
      <c r="X167" s="163"/>
      <c r="Y167" s="163"/>
      <c r="Z167" s="163"/>
      <c r="AA167" s="163"/>
      <c r="AB167" s="163"/>
      <c r="AC167" s="163"/>
    </row>
    <row r="168" spans="1:29" ht="15.75" customHeight="1">
      <c r="A168" s="366" t="s">
        <v>2860</v>
      </c>
      <c r="B168" s="366"/>
      <c r="C168" s="320" t="s">
        <v>2863</v>
      </c>
      <c r="D168" s="290"/>
      <c r="E168" s="290"/>
      <c r="F168" s="290"/>
      <c r="G168" s="290"/>
      <c r="H168" s="290"/>
      <c r="I168" s="290"/>
      <c r="J168" s="290"/>
      <c r="K168" s="290"/>
      <c r="L168" s="290"/>
      <c r="M168" s="290"/>
      <c r="N168" s="290"/>
      <c r="O168" s="306"/>
      <c r="P168" s="306"/>
      <c r="Q168" s="306"/>
      <c r="R168" s="306"/>
      <c r="S168" s="306"/>
      <c r="T168" s="163"/>
      <c r="U168" s="163"/>
      <c r="V168" s="163"/>
      <c r="W168" s="163"/>
      <c r="X168" s="163"/>
      <c r="Y168" s="163"/>
      <c r="Z168" s="163"/>
      <c r="AA168" s="163"/>
      <c r="AB168" s="163"/>
      <c r="AC168" s="163"/>
    </row>
    <row r="169" spans="1:29" ht="15.75" customHeight="1">
      <c r="A169" s="1115"/>
      <c r="B169" s="1115"/>
      <c r="C169" s="1116" t="s">
        <v>2861</v>
      </c>
      <c r="D169" s="293"/>
      <c r="E169" s="293"/>
      <c r="F169" s="293"/>
      <c r="G169" s="293"/>
      <c r="H169" s="293"/>
      <c r="I169" s="293"/>
      <c r="J169" s="293"/>
      <c r="K169" s="293"/>
      <c r="L169" s="293"/>
      <c r="M169" s="293"/>
      <c r="N169" s="293"/>
      <c r="O169" s="306"/>
      <c r="P169" s="306"/>
      <c r="Q169" s="306"/>
      <c r="R169" s="306"/>
      <c r="S169" s="306"/>
      <c r="T169" s="163"/>
      <c r="U169" s="163"/>
      <c r="V169" s="163"/>
      <c r="W169" s="163"/>
      <c r="X169" s="163"/>
      <c r="Y169" s="163"/>
      <c r="Z169" s="163"/>
      <c r="AA169" s="163"/>
      <c r="AB169" s="163"/>
      <c r="AC169" s="163"/>
    </row>
    <row r="170" spans="1:29" ht="15.75" customHeight="1">
      <c r="A170" s="204"/>
      <c r="B170" s="204"/>
      <c r="C170" s="320" t="s">
        <v>2862</v>
      </c>
      <c r="D170" s="290"/>
      <c r="E170" s="290"/>
      <c r="F170" s="290"/>
      <c r="G170" s="290"/>
      <c r="H170" s="290"/>
      <c r="I170" s="290"/>
      <c r="J170" s="290"/>
      <c r="K170" s="290"/>
      <c r="L170" s="290"/>
      <c r="M170" s="290"/>
      <c r="N170" s="290"/>
      <c r="O170" s="306"/>
      <c r="P170" s="306"/>
      <c r="Q170" s="306"/>
      <c r="R170" s="306"/>
      <c r="S170" s="306"/>
      <c r="T170" s="163"/>
      <c r="U170" s="163"/>
      <c r="V170" s="163"/>
      <c r="W170" s="163"/>
      <c r="X170" s="163"/>
      <c r="Y170" s="163"/>
      <c r="Z170" s="163"/>
      <c r="AA170" s="163"/>
      <c r="AB170" s="163"/>
      <c r="AC170" s="163"/>
    </row>
    <row r="171" spans="1:29" ht="15.75" customHeight="1">
      <c r="A171" s="1117" t="s">
        <v>2864</v>
      </c>
      <c r="B171" s="1117"/>
      <c r="C171" s="1116" t="s">
        <v>2865</v>
      </c>
      <c r="D171" s="293"/>
      <c r="E171" s="293" t="s">
        <v>14122</v>
      </c>
      <c r="F171" s="293"/>
      <c r="G171" s="293"/>
      <c r="H171" s="293"/>
      <c r="I171" s="293"/>
      <c r="J171" s="293"/>
      <c r="K171" s="293"/>
      <c r="L171" s="293"/>
      <c r="M171" s="293"/>
      <c r="N171" s="293"/>
      <c r="O171" s="306"/>
      <c r="P171" s="306"/>
      <c r="Q171" s="306"/>
      <c r="R171" s="306"/>
      <c r="S171" s="306"/>
      <c r="T171" s="163"/>
      <c r="U171" s="163"/>
      <c r="V171" s="163"/>
      <c r="W171" s="163"/>
      <c r="X171" s="163"/>
      <c r="Y171" s="163"/>
      <c r="Z171" s="163"/>
      <c r="AA171" s="163"/>
      <c r="AB171" s="163"/>
      <c r="AC171" s="163"/>
    </row>
    <row r="172" spans="1:29" ht="15.75" customHeight="1">
      <c r="A172" s="366" t="s">
        <v>2866</v>
      </c>
      <c r="B172" s="366"/>
      <c r="C172" s="320" t="s">
        <v>2867</v>
      </c>
      <c r="D172" s="290" t="s">
        <v>14154</v>
      </c>
      <c r="E172" s="290"/>
      <c r="F172" s="290"/>
      <c r="G172" s="290"/>
      <c r="H172" s="290"/>
      <c r="I172" s="290"/>
      <c r="J172" s="290"/>
      <c r="K172" s="290"/>
      <c r="L172" s="290"/>
      <c r="M172" s="290"/>
      <c r="N172" s="290"/>
      <c r="O172" s="306"/>
      <c r="P172" s="306"/>
      <c r="Q172" s="306"/>
      <c r="R172" s="306"/>
      <c r="S172" s="306"/>
      <c r="T172" s="163"/>
      <c r="U172" s="163"/>
      <c r="V172" s="163"/>
      <c r="W172" s="163"/>
      <c r="X172" s="163"/>
      <c r="Y172" s="163"/>
      <c r="Z172" s="163"/>
      <c r="AA172" s="163"/>
      <c r="AB172" s="163"/>
      <c r="AC172" s="163"/>
    </row>
    <row r="173" spans="1:29" ht="15.75" customHeight="1">
      <c r="A173" s="1115"/>
      <c r="B173" s="1115"/>
      <c r="C173" s="1116" t="s">
        <v>2869</v>
      </c>
      <c r="D173" s="293"/>
      <c r="E173" s="293"/>
      <c r="F173" s="293"/>
      <c r="G173" s="293"/>
      <c r="H173" s="293"/>
      <c r="I173" s="293"/>
      <c r="J173" s="293"/>
      <c r="K173" s="293"/>
      <c r="L173" s="293"/>
      <c r="M173" s="293"/>
      <c r="N173" s="293"/>
      <c r="O173" s="306"/>
      <c r="P173" s="306"/>
      <c r="Q173" s="306"/>
      <c r="R173" s="306"/>
      <c r="S173" s="306"/>
      <c r="T173" s="163"/>
      <c r="U173" s="163"/>
      <c r="V173" s="163"/>
      <c r="W173" s="163"/>
      <c r="X173" s="163"/>
      <c r="Y173" s="163"/>
      <c r="Z173" s="163"/>
      <c r="AA173" s="163"/>
      <c r="AB173" s="163"/>
      <c r="AC173" s="163"/>
    </row>
    <row r="174" spans="1:29" ht="15.75" customHeight="1">
      <c r="A174" s="204"/>
      <c r="B174" s="204"/>
      <c r="C174" s="320" t="s">
        <v>2868</v>
      </c>
      <c r="D174" s="290"/>
      <c r="E174" s="290"/>
      <c r="F174" s="290"/>
      <c r="G174" s="290"/>
      <c r="H174" s="290"/>
      <c r="I174" s="290"/>
      <c r="J174" s="290"/>
      <c r="K174" s="290"/>
      <c r="L174" s="290"/>
      <c r="M174" s="290"/>
      <c r="N174" s="290"/>
      <c r="O174" s="306"/>
      <c r="P174" s="306"/>
      <c r="Q174" s="306"/>
      <c r="R174" s="306"/>
      <c r="S174" s="306"/>
      <c r="T174" s="163"/>
      <c r="U174" s="163"/>
      <c r="V174" s="163"/>
      <c r="W174" s="163"/>
      <c r="X174" s="163"/>
      <c r="Y174" s="163"/>
      <c r="Z174" s="163"/>
      <c r="AA174" s="163"/>
      <c r="AB174" s="163"/>
      <c r="AC174" s="163"/>
    </row>
    <row r="175" spans="1:29" ht="15.75" customHeight="1">
      <c r="A175" s="1117" t="s">
        <v>2870</v>
      </c>
      <c r="B175" s="1117"/>
      <c r="C175" s="1116" t="s">
        <v>2871</v>
      </c>
      <c r="D175" s="293"/>
      <c r="E175" s="293"/>
      <c r="F175" s="293"/>
      <c r="G175" s="293"/>
      <c r="H175" s="293"/>
      <c r="I175" s="293"/>
      <c r="J175" s="293"/>
      <c r="K175" s="293"/>
      <c r="L175" s="293"/>
      <c r="M175" s="293"/>
      <c r="N175" s="293"/>
      <c r="O175" s="306"/>
      <c r="P175" s="306"/>
      <c r="Q175" s="306"/>
      <c r="R175" s="306"/>
      <c r="S175" s="306"/>
      <c r="T175" s="163"/>
      <c r="U175" s="163"/>
      <c r="V175" s="163"/>
      <c r="W175" s="163"/>
      <c r="X175" s="163"/>
      <c r="Y175" s="163"/>
      <c r="Z175" s="163"/>
      <c r="AA175" s="163"/>
      <c r="AB175" s="163"/>
      <c r="AC175" s="163"/>
    </row>
    <row r="176" spans="1:29" ht="15.75" customHeight="1">
      <c r="A176" s="366" t="s">
        <v>2872</v>
      </c>
      <c r="B176" s="366"/>
      <c r="C176" s="320" t="s">
        <v>2874</v>
      </c>
      <c r="D176" s="290"/>
      <c r="E176" s="290"/>
      <c r="F176" s="290"/>
      <c r="G176" s="290"/>
      <c r="H176" s="290"/>
      <c r="I176" s="290"/>
      <c r="J176" s="290"/>
      <c r="K176" s="290"/>
      <c r="L176" s="290"/>
      <c r="M176" s="290"/>
      <c r="N176" s="290"/>
      <c r="O176" s="306"/>
      <c r="P176" s="306"/>
      <c r="Q176" s="306"/>
      <c r="R176" s="306"/>
      <c r="S176" s="306"/>
      <c r="T176" s="163"/>
      <c r="U176" s="163"/>
      <c r="V176" s="163"/>
      <c r="W176" s="163"/>
      <c r="X176" s="163"/>
      <c r="Y176" s="163"/>
      <c r="Z176" s="163"/>
      <c r="AA176" s="163"/>
      <c r="AB176" s="163"/>
      <c r="AC176" s="163"/>
    </row>
    <row r="177" spans="1:29" ht="15.75" customHeight="1">
      <c r="A177" s="1115"/>
      <c r="B177" s="1115"/>
      <c r="C177" s="1116" t="s">
        <v>2927</v>
      </c>
      <c r="D177" s="293" t="s">
        <v>14155</v>
      </c>
      <c r="E177" s="293"/>
      <c r="F177" s="293"/>
      <c r="G177" s="293"/>
      <c r="H177" s="293"/>
      <c r="I177" s="293"/>
      <c r="J177" s="293"/>
      <c r="K177" s="293"/>
      <c r="L177" s="293"/>
      <c r="M177" s="293"/>
      <c r="N177" s="293"/>
      <c r="O177" s="306"/>
      <c r="P177" s="306"/>
      <c r="Q177" s="306"/>
      <c r="R177" s="306"/>
      <c r="S177" s="306"/>
      <c r="T177" s="163"/>
      <c r="U177" s="163"/>
      <c r="V177" s="163"/>
      <c r="W177" s="163"/>
      <c r="X177" s="163"/>
      <c r="Y177" s="163"/>
      <c r="Z177" s="163"/>
      <c r="AA177" s="163"/>
      <c r="AB177" s="163"/>
      <c r="AC177" s="163"/>
    </row>
    <row r="178" spans="1:29" ht="15.75" customHeight="1">
      <c r="A178" s="204"/>
      <c r="B178" s="204"/>
      <c r="C178" s="320" t="s">
        <v>2873</v>
      </c>
      <c r="D178" s="290"/>
      <c r="E178" s="290"/>
      <c r="F178" s="290"/>
      <c r="G178" s="290"/>
      <c r="H178" s="290"/>
      <c r="I178" s="290"/>
      <c r="J178" s="290"/>
      <c r="K178" s="290"/>
      <c r="L178" s="290"/>
      <c r="M178" s="290"/>
      <c r="N178" s="290"/>
      <c r="O178" s="306"/>
      <c r="P178" s="306"/>
      <c r="Q178" s="306"/>
      <c r="R178" s="306"/>
      <c r="S178" s="306"/>
      <c r="T178" s="163"/>
      <c r="U178" s="163"/>
      <c r="V178" s="163"/>
      <c r="W178" s="163"/>
      <c r="X178" s="163"/>
      <c r="Y178" s="163"/>
      <c r="Z178" s="163"/>
      <c r="AA178" s="163"/>
      <c r="AB178" s="163"/>
      <c r="AC178" s="163"/>
    </row>
    <row r="179" spans="1:29" ht="15.75" customHeight="1">
      <c r="A179" s="1115"/>
      <c r="B179" s="1115"/>
      <c r="C179" s="1116" t="s">
        <v>2875</v>
      </c>
      <c r="D179" s="293"/>
      <c r="E179" s="293"/>
      <c r="F179" s="293"/>
      <c r="G179" s="293"/>
      <c r="H179" s="293"/>
      <c r="I179" s="293"/>
      <c r="J179" s="293"/>
      <c r="K179" s="293"/>
      <c r="L179" s="293"/>
      <c r="M179" s="293"/>
      <c r="N179" s="293"/>
      <c r="O179" s="306"/>
      <c r="P179" s="306"/>
      <c r="Q179" s="306"/>
      <c r="R179" s="306"/>
      <c r="S179" s="306"/>
      <c r="T179" s="163"/>
      <c r="U179" s="163"/>
      <c r="V179" s="163"/>
      <c r="W179" s="163"/>
      <c r="X179" s="163"/>
      <c r="Y179" s="163"/>
      <c r="Z179" s="163"/>
      <c r="AA179" s="163"/>
      <c r="AB179" s="163"/>
      <c r="AC179" s="163"/>
    </row>
    <row r="180" spans="1:29" ht="15.75" customHeight="1">
      <c r="A180" s="366" t="s">
        <v>2877</v>
      </c>
      <c r="B180" s="366"/>
      <c r="C180" s="320" t="s">
        <v>2883</v>
      </c>
      <c r="D180" s="290"/>
      <c r="E180" s="290"/>
      <c r="F180" s="290"/>
      <c r="G180" s="290"/>
      <c r="H180" s="290"/>
      <c r="I180" s="290"/>
      <c r="J180" s="290"/>
      <c r="K180" s="290"/>
      <c r="L180" s="290"/>
      <c r="M180" s="290"/>
      <c r="N180" s="290"/>
      <c r="O180" s="306"/>
      <c r="P180" s="306"/>
      <c r="Q180" s="306"/>
      <c r="R180" s="306"/>
      <c r="S180" s="306"/>
      <c r="T180" s="163"/>
      <c r="U180" s="163"/>
      <c r="V180" s="163"/>
      <c r="W180" s="163"/>
      <c r="X180" s="163"/>
      <c r="Y180" s="163"/>
      <c r="Z180" s="163"/>
      <c r="AA180" s="163"/>
      <c r="AB180" s="163"/>
      <c r="AC180" s="163"/>
    </row>
    <row r="181" spans="1:29" ht="15.75" customHeight="1">
      <c r="A181" s="1115"/>
      <c r="B181" s="1115"/>
      <c r="C181" s="1116" t="s">
        <v>2879</v>
      </c>
      <c r="D181" s="293"/>
      <c r="E181" s="293"/>
      <c r="F181" s="293"/>
      <c r="G181" s="293"/>
      <c r="H181" s="293"/>
      <c r="I181" s="293"/>
      <c r="J181" s="293"/>
      <c r="K181" s="293"/>
      <c r="L181" s="293"/>
      <c r="M181" s="293"/>
      <c r="N181" s="293"/>
      <c r="O181" s="306"/>
      <c r="P181" s="306"/>
      <c r="Q181" s="306"/>
      <c r="R181" s="306"/>
      <c r="S181" s="306"/>
      <c r="T181" s="163"/>
      <c r="U181" s="163"/>
      <c r="V181" s="163"/>
      <c r="W181" s="163"/>
      <c r="X181" s="163"/>
      <c r="Y181" s="163"/>
      <c r="Z181" s="163"/>
      <c r="AA181" s="163"/>
      <c r="AB181" s="163"/>
      <c r="AC181" s="163"/>
    </row>
    <row r="182" spans="1:29" ht="15.75" customHeight="1">
      <c r="A182" s="204"/>
      <c r="B182" s="204"/>
      <c r="C182" s="320" t="s">
        <v>2886</v>
      </c>
      <c r="D182" s="290"/>
      <c r="E182" s="290"/>
      <c r="F182" s="290"/>
      <c r="G182" s="290"/>
      <c r="H182" s="290"/>
      <c r="I182" s="290"/>
      <c r="J182" s="290"/>
      <c r="K182" s="290"/>
      <c r="L182" s="290"/>
      <c r="M182" s="290"/>
      <c r="N182" s="290"/>
      <c r="O182" s="306"/>
      <c r="P182" s="306"/>
      <c r="Q182" s="306"/>
      <c r="R182" s="306"/>
      <c r="S182" s="306"/>
      <c r="T182" s="163"/>
      <c r="U182" s="163"/>
      <c r="V182" s="163"/>
      <c r="W182" s="163"/>
      <c r="X182" s="163"/>
      <c r="Y182" s="163"/>
      <c r="Z182" s="163"/>
      <c r="AA182" s="163"/>
      <c r="AB182" s="163"/>
      <c r="AC182" s="163"/>
    </row>
    <row r="183" spans="1:29" ht="15.75" customHeight="1">
      <c r="A183" s="1115"/>
      <c r="B183" s="1115"/>
      <c r="C183" s="1116" t="s">
        <v>2888</v>
      </c>
      <c r="D183" s="293" t="s">
        <v>14156</v>
      </c>
      <c r="E183" s="293"/>
      <c r="F183" s="293"/>
      <c r="G183" s="293"/>
      <c r="H183" s="293"/>
      <c r="I183" s="293"/>
      <c r="J183" s="293"/>
      <c r="K183" s="293"/>
      <c r="L183" s="293"/>
      <c r="M183" s="293"/>
      <c r="N183" s="293"/>
      <c r="O183" s="306"/>
      <c r="P183" s="306"/>
      <c r="Q183" s="306"/>
      <c r="R183" s="306"/>
      <c r="S183" s="306"/>
      <c r="T183" s="163"/>
      <c r="U183" s="163"/>
      <c r="V183" s="163"/>
      <c r="W183" s="163"/>
      <c r="X183" s="163"/>
      <c r="Y183" s="163"/>
      <c r="Z183" s="163"/>
      <c r="AA183" s="163"/>
      <c r="AB183" s="163"/>
      <c r="AC183" s="163"/>
    </row>
    <row r="184" spans="1:29" ht="15.75" customHeight="1">
      <c r="A184" s="204"/>
      <c r="B184" s="204"/>
      <c r="C184" s="320" t="s">
        <v>2880</v>
      </c>
      <c r="D184" s="290"/>
      <c r="E184" s="290"/>
      <c r="F184" s="290"/>
      <c r="G184" s="290"/>
      <c r="H184" s="290"/>
      <c r="I184" s="290"/>
      <c r="J184" s="290"/>
      <c r="K184" s="290"/>
      <c r="L184" s="290"/>
      <c r="M184" s="290"/>
      <c r="N184" s="290"/>
      <c r="O184" s="306"/>
      <c r="P184" s="306"/>
      <c r="Q184" s="306"/>
      <c r="R184" s="306"/>
      <c r="S184" s="306"/>
      <c r="T184" s="163"/>
      <c r="U184" s="163"/>
      <c r="V184" s="163"/>
      <c r="W184" s="163"/>
      <c r="X184" s="163"/>
      <c r="Y184" s="163"/>
      <c r="Z184" s="163"/>
      <c r="AA184" s="163"/>
      <c r="AB184" s="163"/>
      <c r="AC184" s="163"/>
    </row>
    <row r="185" spans="1:29" ht="15.75" customHeight="1">
      <c r="A185" s="1115"/>
      <c r="B185" s="1115"/>
      <c r="C185" s="1116" t="s">
        <v>2884</v>
      </c>
      <c r="D185" s="293"/>
      <c r="E185" s="293"/>
      <c r="F185" s="293"/>
      <c r="G185" s="293"/>
      <c r="H185" s="293"/>
      <c r="I185" s="293"/>
      <c r="J185" s="293"/>
      <c r="K185" s="293"/>
      <c r="L185" s="293"/>
      <c r="M185" s="293"/>
      <c r="N185" s="293"/>
      <c r="O185" s="306"/>
      <c r="P185" s="306"/>
      <c r="Q185" s="306"/>
      <c r="R185" s="306"/>
      <c r="S185" s="306"/>
      <c r="T185" s="163"/>
      <c r="U185" s="163"/>
      <c r="V185" s="163"/>
      <c r="W185" s="163"/>
      <c r="X185" s="163"/>
      <c r="Y185" s="163"/>
      <c r="Z185" s="163"/>
      <c r="AA185" s="163"/>
      <c r="AB185" s="163"/>
      <c r="AC185" s="163"/>
    </row>
    <row r="186" spans="1:29" ht="15.75" customHeight="1">
      <c r="A186" s="204"/>
      <c r="B186" s="204"/>
      <c r="C186" s="320" t="s">
        <v>2878</v>
      </c>
      <c r="D186" s="290"/>
      <c r="E186" s="290"/>
      <c r="F186" s="290"/>
      <c r="G186" s="290"/>
      <c r="H186" s="290"/>
      <c r="I186" s="290"/>
      <c r="J186" s="290"/>
      <c r="K186" s="290"/>
      <c r="L186" s="290"/>
      <c r="M186" s="290"/>
      <c r="N186" s="290"/>
      <c r="O186" s="306"/>
      <c r="P186" s="306"/>
      <c r="Q186" s="306"/>
      <c r="R186" s="306"/>
      <c r="S186" s="306"/>
      <c r="T186" s="163"/>
      <c r="U186" s="163"/>
      <c r="V186" s="163"/>
      <c r="W186" s="163"/>
      <c r="X186" s="163"/>
      <c r="Y186" s="163"/>
      <c r="Z186" s="163"/>
      <c r="AA186" s="163"/>
      <c r="AB186" s="163"/>
      <c r="AC186" s="163"/>
    </row>
    <row r="187" spans="1:29" ht="15.75" customHeight="1">
      <c r="A187" s="1115"/>
      <c r="B187" s="1115"/>
      <c r="C187" s="1116"/>
      <c r="D187" s="293"/>
      <c r="E187" s="293"/>
      <c r="F187" s="293"/>
      <c r="G187" s="293"/>
      <c r="H187" s="293"/>
      <c r="I187" s="293"/>
      <c r="J187" s="293"/>
      <c r="K187" s="293"/>
      <c r="L187" s="293"/>
      <c r="M187" s="293"/>
      <c r="N187" s="293"/>
      <c r="O187" s="306"/>
      <c r="P187" s="306"/>
      <c r="Q187" s="306"/>
      <c r="R187" s="306"/>
      <c r="S187" s="306"/>
      <c r="T187" s="163"/>
      <c r="U187" s="163"/>
      <c r="V187" s="163"/>
      <c r="W187" s="163"/>
      <c r="X187" s="163"/>
      <c r="Y187" s="163"/>
      <c r="Z187" s="163"/>
      <c r="AA187" s="163"/>
      <c r="AB187" s="163"/>
      <c r="AC187" s="163"/>
    </row>
    <row r="188" spans="1:29" ht="15.75" customHeight="1">
      <c r="A188" s="204"/>
      <c r="B188" s="204"/>
      <c r="C188" s="320" t="s">
        <v>2882</v>
      </c>
      <c r="D188" s="290"/>
      <c r="E188" s="290"/>
      <c r="F188" s="290"/>
      <c r="G188" s="290"/>
      <c r="H188" s="290"/>
      <c r="I188" s="290"/>
      <c r="J188" s="290"/>
      <c r="K188" s="290"/>
      <c r="L188" s="290"/>
      <c r="M188" s="290"/>
      <c r="N188" s="290"/>
      <c r="O188" s="306"/>
      <c r="P188" s="306"/>
      <c r="Q188" s="306"/>
      <c r="R188" s="306"/>
      <c r="S188" s="306"/>
      <c r="T188" s="163"/>
      <c r="U188" s="163"/>
      <c r="V188" s="163"/>
      <c r="W188" s="163"/>
      <c r="X188" s="163"/>
      <c r="Y188" s="163"/>
      <c r="Z188" s="163"/>
      <c r="AA188" s="163"/>
      <c r="AB188" s="163"/>
      <c r="AC188" s="163"/>
    </row>
    <row r="189" spans="1:29" ht="15.75" customHeight="1">
      <c r="A189" s="1115"/>
      <c r="B189" s="1115"/>
      <c r="C189" s="1116" t="s">
        <v>2887</v>
      </c>
      <c r="D189" s="293"/>
      <c r="E189" s="293"/>
      <c r="F189" s="293"/>
      <c r="G189" s="293"/>
      <c r="H189" s="293"/>
      <c r="I189" s="293"/>
      <c r="J189" s="293"/>
      <c r="K189" s="293"/>
      <c r="L189" s="293"/>
      <c r="M189" s="293"/>
      <c r="N189" s="293"/>
      <c r="O189" s="306"/>
      <c r="P189" s="306"/>
      <c r="Q189" s="306"/>
      <c r="R189" s="306"/>
      <c r="S189" s="306"/>
      <c r="T189" s="163"/>
      <c r="U189" s="163"/>
      <c r="V189" s="163"/>
      <c r="W189" s="163"/>
      <c r="X189" s="163"/>
      <c r="Y189" s="163"/>
      <c r="Z189" s="163"/>
      <c r="AA189" s="163"/>
      <c r="AB189" s="163"/>
      <c r="AC189" s="163"/>
    </row>
    <row r="190" spans="1:29" ht="15.75" customHeight="1">
      <c r="A190" s="204"/>
      <c r="B190" s="204"/>
      <c r="C190" s="320" t="s">
        <v>2881</v>
      </c>
      <c r="D190" s="290"/>
      <c r="E190" s="290"/>
      <c r="F190" s="290"/>
      <c r="G190" s="290"/>
      <c r="H190" s="290"/>
      <c r="I190" s="290"/>
      <c r="J190" s="290"/>
      <c r="K190" s="290"/>
      <c r="L190" s="290"/>
      <c r="M190" s="290"/>
      <c r="N190" s="290"/>
      <c r="O190" s="306"/>
      <c r="P190" s="306"/>
      <c r="Q190" s="306"/>
      <c r="R190" s="306"/>
      <c r="S190" s="306"/>
      <c r="T190" s="163"/>
      <c r="U190" s="163"/>
      <c r="V190" s="163"/>
      <c r="W190" s="163"/>
      <c r="X190" s="163"/>
      <c r="Y190" s="163"/>
      <c r="Z190" s="163"/>
      <c r="AA190" s="163"/>
      <c r="AB190" s="163"/>
      <c r="AC190" s="163"/>
    </row>
    <row r="191" spans="1:29" ht="15.75" customHeight="1">
      <c r="A191" s="1115"/>
      <c r="B191" s="1115"/>
      <c r="C191" s="1116" t="s">
        <v>2889</v>
      </c>
      <c r="D191" s="293"/>
      <c r="E191" s="293"/>
      <c r="F191" s="293"/>
      <c r="G191" s="293"/>
      <c r="H191" s="293"/>
      <c r="I191" s="293"/>
      <c r="J191" s="293"/>
      <c r="K191" s="293"/>
      <c r="L191" s="293"/>
      <c r="M191" s="293"/>
      <c r="N191" s="293"/>
      <c r="O191" s="306"/>
      <c r="P191" s="306"/>
      <c r="Q191" s="306"/>
      <c r="R191" s="306"/>
      <c r="S191" s="306"/>
      <c r="T191" s="163"/>
      <c r="U191" s="163"/>
      <c r="V191" s="163"/>
      <c r="W191" s="163"/>
      <c r="X191" s="163"/>
      <c r="Y191" s="163"/>
      <c r="Z191" s="163"/>
      <c r="AA191" s="163"/>
      <c r="AB191" s="163"/>
      <c r="AC191" s="163"/>
    </row>
    <row r="192" spans="1:29" ht="15.75" customHeight="1">
      <c r="A192" s="204"/>
      <c r="B192" s="204"/>
      <c r="C192" s="320" t="s">
        <v>2885</v>
      </c>
      <c r="D192" s="290"/>
      <c r="E192" s="290"/>
      <c r="F192" s="290"/>
      <c r="G192" s="290"/>
      <c r="H192" s="290"/>
      <c r="I192" s="290"/>
      <c r="J192" s="290"/>
      <c r="K192" s="290"/>
      <c r="L192" s="290"/>
      <c r="M192" s="290"/>
      <c r="N192" s="290"/>
      <c r="O192" s="306"/>
      <c r="P192" s="306"/>
      <c r="Q192" s="306"/>
      <c r="R192" s="306"/>
      <c r="S192" s="306"/>
      <c r="T192" s="163"/>
      <c r="U192" s="163"/>
      <c r="V192" s="163"/>
      <c r="W192" s="163"/>
      <c r="X192" s="163"/>
      <c r="Y192" s="163"/>
      <c r="Z192" s="163"/>
      <c r="AA192" s="163"/>
      <c r="AB192" s="163"/>
      <c r="AC192" s="163"/>
    </row>
    <row r="193" spans="1:29" ht="15.75" customHeight="1">
      <c r="A193" s="1117" t="s">
        <v>2890</v>
      </c>
      <c r="B193" s="1117"/>
      <c r="C193" s="1116" t="s">
        <v>2891</v>
      </c>
      <c r="D193" s="293" t="s">
        <v>14157</v>
      </c>
      <c r="E193" s="293"/>
      <c r="F193" s="293"/>
      <c r="G193" s="293"/>
      <c r="H193" s="293"/>
      <c r="I193" s="293"/>
      <c r="J193" s="293"/>
      <c r="K193" s="293"/>
      <c r="L193" s="293"/>
      <c r="M193" s="293"/>
      <c r="N193" s="293"/>
      <c r="O193" s="306"/>
      <c r="P193" s="306"/>
      <c r="Q193" s="306"/>
      <c r="R193" s="306"/>
      <c r="S193" s="306"/>
      <c r="T193" s="163"/>
      <c r="U193" s="163"/>
      <c r="V193" s="163"/>
      <c r="W193" s="163"/>
      <c r="X193" s="163"/>
      <c r="Y193" s="163"/>
      <c r="Z193" s="163"/>
      <c r="AA193" s="163"/>
      <c r="AB193" s="163"/>
      <c r="AC193" s="163"/>
    </row>
    <row r="194" spans="1:29" ht="15.75" customHeight="1">
      <c r="A194" s="366" t="s">
        <v>2892</v>
      </c>
      <c r="B194" s="366"/>
      <c r="C194" s="320" t="s">
        <v>4748</v>
      </c>
      <c r="D194" s="290"/>
      <c r="E194" s="290" t="s">
        <v>14158</v>
      </c>
      <c r="F194" s="290"/>
      <c r="G194" s="290"/>
      <c r="H194" s="290"/>
      <c r="I194" s="290"/>
      <c r="J194" s="290"/>
      <c r="K194" s="290"/>
      <c r="L194" s="290"/>
      <c r="M194" s="290"/>
      <c r="N194" s="290"/>
      <c r="O194" s="306"/>
      <c r="P194" s="306"/>
      <c r="Q194" s="306"/>
      <c r="R194" s="306"/>
      <c r="S194" s="306"/>
      <c r="T194" s="163"/>
      <c r="U194" s="163"/>
      <c r="V194" s="163"/>
      <c r="W194" s="163"/>
      <c r="X194" s="163"/>
      <c r="Y194" s="163"/>
      <c r="Z194" s="163"/>
      <c r="AA194" s="163"/>
      <c r="AB194" s="163"/>
      <c r="AC194" s="163"/>
    </row>
    <row r="195" spans="1:29" ht="15.75" customHeight="1">
      <c r="A195" s="1115"/>
      <c r="B195" s="1115"/>
      <c r="C195" s="1116" t="s">
        <v>2897</v>
      </c>
      <c r="D195" s="293"/>
      <c r="E195" s="293"/>
      <c r="F195" s="293"/>
      <c r="G195" s="293"/>
      <c r="H195" s="293"/>
      <c r="I195" s="293"/>
      <c r="J195" s="293"/>
      <c r="K195" s="293"/>
      <c r="L195" s="293"/>
      <c r="M195" s="293"/>
      <c r="N195" s="293"/>
      <c r="O195" s="306"/>
      <c r="P195" s="306"/>
      <c r="Q195" s="306"/>
      <c r="R195" s="306"/>
      <c r="S195" s="306"/>
      <c r="T195" s="163"/>
      <c r="U195" s="163"/>
      <c r="V195" s="163"/>
      <c r="W195" s="163"/>
      <c r="X195" s="163"/>
      <c r="Y195" s="163"/>
      <c r="Z195" s="163"/>
      <c r="AA195" s="163"/>
      <c r="AB195" s="163"/>
      <c r="AC195" s="163"/>
    </row>
    <row r="196" spans="1:29" ht="15.75" customHeight="1">
      <c r="A196" s="204"/>
      <c r="B196" s="204"/>
      <c r="C196" s="320" t="s">
        <v>2895</v>
      </c>
      <c r="D196" s="290"/>
      <c r="E196" s="306" t="s">
        <v>14122</v>
      </c>
      <c r="F196" s="290"/>
      <c r="G196" s="290"/>
      <c r="H196" s="290"/>
      <c r="I196" s="290"/>
      <c r="J196" s="290"/>
      <c r="K196" s="290"/>
      <c r="L196" s="290"/>
      <c r="M196" s="290"/>
      <c r="N196" s="290"/>
      <c r="O196" s="306"/>
      <c r="P196" s="306"/>
      <c r="Q196" s="306"/>
      <c r="R196" s="306"/>
      <c r="S196" s="306"/>
      <c r="T196" s="163"/>
      <c r="U196" s="163"/>
      <c r="V196" s="163"/>
      <c r="W196" s="163"/>
      <c r="X196" s="163"/>
      <c r="Y196" s="163"/>
      <c r="Z196" s="163"/>
      <c r="AA196" s="163"/>
      <c r="AB196" s="163"/>
      <c r="AC196" s="163"/>
    </row>
    <row r="197" spans="1:29" ht="15.75" customHeight="1">
      <c r="A197" s="1115"/>
      <c r="B197" s="1115"/>
      <c r="C197" s="1116" t="s">
        <v>2896</v>
      </c>
      <c r="D197" s="293"/>
      <c r="E197" s="293"/>
      <c r="F197" s="293"/>
      <c r="G197" s="293"/>
      <c r="H197" s="293"/>
      <c r="I197" s="293"/>
      <c r="J197" s="293"/>
      <c r="K197" s="293"/>
      <c r="L197" s="293"/>
      <c r="M197" s="293"/>
      <c r="N197" s="293"/>
      <c r="O197" s="306"/>
      <c r="P197" s="306"/>
      <c r="Q197" s="306"/>
      <c r="R197" s="306"/>
      <c r="S197" s="306"/>
      <c r="T197" s="163"/>
      <c r="U197" s="163"/>
      <c r="V197" s="163"/>
      <c r="W197" s="163"/>
      <c r="X197" s="163"/>
      <c r="Y197" s="163"/>
      <c r="Z197" s="163"/>
      <c r="AA197" s="163"/>
      <c r="AB197" s="163"/>
      <c r="AC197" s="163"/>
    </row>
    <row r="198" spans="1:29" ht="15.75" customHeight="1">
      <c r="A198" s="204"/>
      <c r="B198" s="204"/>
      <c r="C198" s="320" t="s">
        <v>2893</v>
      </c>
      <c r="D198" s="290"/>
      <c r="E198" s="290"/>
      <c r="F198" s="290"/>
      <c r="G198" s="290"/>
      <c r="H198" s="290"/>
      <c r="I198" s="290"/>
      <c r="J198" s="290"/>
      <c r="K198" s="290"/>
      <c r="L198" s="290"/>
      <c r="M198" s="290"/>
      <c r="N198" s="290"/>
      <c r="O198" s="306"/>
      <c r="P198" s="306"/>
      <c r="Q198" s="306"/>
      <c r="R198" s="306"/>
      <c r="S198" s="306"/>
      <c r="T198" s="163"/>
      <c r="U198" s="163"/>
      <c r="V198" s="163"/>
      <c r="W198" s="163"/>
      <c r="X198" s="163"/>
      <c r="Y198" s="163"/>
      <c r="Z198" s="163"/>
      <c r="AA198" s="163"/>
      <c r="AB198" s="163"/>
      <c r="AC198" s="163"/>
    </row>
    <row r="199" spans="1:29" ht="15.75" customHeight="1">
      <c r="A199" s="1117" t="s">
        <v>2898</v>
      </c>
      <c r="B199" s="1117"/>
      <c r="C199" s="1116" t="s">
        <v>2899</v>
      </c>
      <c r="D199" s="293"/>
      <c r="E199" s="292"/>
      <c r="F199" s="1128"/>
      <c r="G199" s="1128"/>
      <c r="H199" s="293"/>
      <c r="I199" s="293"/>
      <c r="J199" s="293"/>
      <c r="K199" s="293"/>
      <c r="L199" s="293"/>
      <c r="M199" s="293"/>
      <c r="N199" s="293"/>
      <c r="O199" s="306"/>
      <c r="P199" s="306"/>
      <c r="Q199" s="306"/>
      <c r="R199" s="306"/>
      <c r="S199" s="306"/>
      <c r="T199" s="163"/>
      <c r="U199" s="163"/>
      <c r="V199" s="163"/>
      <c r="W199" s="163"/>
      <c r="X199" s="163"/>
      <c r="Y199" s="163"/>
      <c r="Z199" s="163"/>
      <c r="AA199" s="163"/>
      <c r="AB199" s="163"/>
      <c r="AC199" s="163"/>
    </row>
    <row r="200" spans="1:29" ht="15.75" customHeight="1">
      <c r="A200" s="366" t="s">
        <v>2900</v>
      </c>
      <c r="B200" s="366"/>
      <c r="C200" s="320" t="s">
        <v>2901</v>
      </c>
      <c r="D200" s="290"/>
      <c r="E200" s="290"/>
      <c r="F200" s="290"/>
      <c r="G200" s="290"/>
      <c r="H200" s="290"/>
      <c r="I200" s="290"/>
      <c r="J200" s="290"/>
      <c r="K200" s="290"/>
      <c r="L200" s="290"/>
      <c r="M200" s="290"/>
      <c r="N200" s="290"/>
      <c r="O200" s="306"/>
      <c r="P200" s="306"/>
      <c r="Q200" s="306"/>
      <c r="R200" s="306"/>
      <c r="S200" s="306"/>
      <c r="T200" s="163"/>
      <c r="U200" s="163"/>
      <c r="V200" s="163"/>
      <c r="W200" s="163"/>
      <c r="X200" s="163"/>
      <c r="Y200" s="163"/>
      <c r="Z200" s="163"/>
      <c r="AA200" s="163"/>
      <c r="AB200" s="163"/>
      <c r="AC200" s="163"/>
    </row>
    <row r="201" spans="1:29" ht="15.75" customHeight="1">
      <c r="A201" s="1117" t="s">
        <v>2902</v>
      </c>
      <c r="B201" s="1117"/>
      <c r="C201" s="1116" t="s">
        <v>2905</v>
      </c>
      <c r="D201" s="293"/>
      <c r="E201" s="293"/>
      <c r="F201" s="293"/>
      <c r="G201" s="293"/>
      <c r="H201" s="293"/>
      <c r="I201" s="293"/>
      <c r="J201" s="293"/>
      <c r="K201" s="293"/>
      <c r="L201" s="293"/>
      <c r="M201" s="293"/>
      <c r="N201" s="293"/>
      <c r="O201" s="306"/>
      <c r="P201" s="306"/>
      <c r="Q201" s="306"/>
      <c r="R201" s="306"/>
      <c r="S201" s="306"/>
      <c r="T201" s="163"/>
      <c r="U201" s="163"/>
      <c r="V201" s="163"/>
      <c r="W201" s="163"/>
      <c r="X201" s="163"/>
      <c r="Y201" s="163"/>
      <c r="Z201" s="163"/>
      <c r="AA201" s="163"/>
      <c r="AB201" s="163"/>
      <c r="AC201" s="163"/>
    </row>
    <row r="202" spans="1:29" ht="15.75" customHeight="1">
      <c r="A202" s="204"/>
      <c r="B202" s="204"/>
      <c r="C202" s="320" t="s">
        <v>2903</v>
      </c>
      <c r="D202" s="290"/>
      <c r="E202" s="290"/>
      <c r="H202" s="290"/>
      <c r="I202" s="290"/>
      <c r="J202" s="290"/>
      <c r="K202" s="290"/>
      <c r="L202" s="290"/>
      <c r="M202" s="290"/>
      <c r="N202" s="290"/>
      <c r="O202" s="306"/>
      <c r="P202" s="306"/>
      <c r="Q202" s="306"/>
      <c r="R202" s="306"/>
      <c r="S202" s="306"/>
      <c r="T202" s="163"/>
      <c r="U202" s="163"/>
      <c r="V202" s="163"/>
      <c r="W202" s="163"/>
      <c r="X202" s="163"/>
      <c r="Y202" s="163"/>
      <c r="Z202" s="163"/>
      <c r="AA202" s="163"/>
      <c r="AB202" s="163"/>
      <c r="AC202" s="163"/>
    </row>
    <row r="203" spans="1:29" ht="15.75" customHeight="1">
      <c r="A203" s="1115"/>
      <c r="B203" s="1115"/>
      <c r="C203" s="1116" t="s">
        <v>2904</v>
      </c>
      <c r="D203" s="293"/>
      <c r="E203" s="293"/>
      <c r="F203" s="293"/>
      <c r="G203" s="293"/>
      <c r="H203" s="293"/>
      <c r="I203" s="293"/>
      <c r="J203" s="293"/>
      <c r="K203" s="293"/>
      <c r="L203" s="293"/>
      <c r="M203" s="293"/>
      <c r="N203" s="293"/>
      <c r="O203" s="306"/>
      <c r="P203" s="306"/>
      <c r="Q203" s="306"/>
      <c r="R203" s="306"/>
      <c r="S203" s="306"/>
      <c r="T203" s="163"/>
      <c r="U203" s="163"/>
      <c r="V203" s="163"/>
      <c r="W203" s="163"/>
      <c r="X203" s="163"/>
      <c r="Y203" s="163"/>
      <c r="Z203" s="163"/>
      <c r="AA203" s="163"/>
      <c r="AB203" s="163"/>
      <c r="AC203" s="163"/>
    </row>
    <row r="204" spans="1:29" ht="15.75" customHeight="1">
      <c r="A204" s="366" t="s">
        <v>2906</v>
      </c>
      <c r="B204" s="366"/>
      <c r="C204" s="320" t="s">
        <v>2907</v>
      </c>
      <c r="D204" s="290"/>
      <c r="E204" s="290"/>
      <c r="F204" s="290"/>
      <c r="G204" s="290"/>
      <c r="H204" s="290"/>
      <c r="I204" s="290"/>
      <c r="J204" s="290"/>
      <c r="K204" s="290"/>
      <c r="L204" s="290"/>
      <c r="M204" s="290"/>
      <c r="N204" s="290"/>
      <c r="O204" s="306"/>
      <c r="P204" s="306"/>
      <c r="Q204" s="306"/>
      <c r="R204" s="306"/>
      <c r="S204" s="306"/>
      <c r="T204" s="163"/>
      <c r="U204" s="163"/>
      <c r="V204" s="163"/>
      <c r="W204" s="163"/>
      <c r="X204" s="163"/>
      <c r="Y204" s="163"/>
      <c r="Z204" s="163"/>
      <c r="AA204" s="163"/>
      <c r="AB204" s="163"/>
      <c r="AC204" s="163"/>
    </row>
    <row r="205" spans="1:29" ht="15.75" customHeight="1">
      <c r="A205" s="1115"/>
      <c r="B205" s="1115"/>
      <c r="C205" s="1116" t="s">
        <v>2908</v>
      </c>
      <c r="D205" s="293"/>
      <c r="E205" s="293"/>
      <c r="F205" s="293"/>
      <c r="G205" s="293"/>
      <c r="H205" s="293"/>
      <c r="I205" s="293"/>
      <c r="J205" s="293"/>
      <c r="K205" s="293"/>
      <c r="L205" s="293"/>
      <c r="M205" s="293"/>
      <c r="N205" s="293"/>
      <c r="O205" s="306"/>
      <c r="P205" s="306"/>
      <c r="Q205" s="306"/>
      <c r="R205" s="306"/>
      <c r="S205" s="306"/>
      <c r="T205" s="163"/>
      <c r="U205" s="163"/>
      <c r="V205" s="163"/>
      <c r="W205" s="163"/>
      <c r="X205" s="163"/>
      <c r="Y205" s="163"/>
      <c r="Z205" s="163"/>
      <c r="AA205" s="163"/>
      <c r="AB205" s="163"/>
      <c r="AC205" s="163"/>
    </row>
    <row r="206" spans="1:29" ht="15.75" customHeight="1">
      <c r="A206" s="204"/>
      <c r="B206" s="204"/>
      <c r="C206" s="320" t="s">
        <v>2909</v>
      </c>
      <c r="D206" s="290"/>
      <c r="E206" s="290"/>
      <c r="F206" s="290"/>
      <c r="G206" s="290"/>
      <c r="H206" s="290"/>
      <c r="I206" s="290"/>
      <c r="J206" s="290"/>
      <c r="K206" s="290"/>
      <c r="L206" s="290"/>
      <c r="M206" s="290"/>
      <c r="N206" s="290"/>
      <c r="O206" s="306"/>
      <c r="P206" s="306"/>
      <c r="Q206" s="306"/>
      <c r="R206" s="306"/>
      <c r="S206" s="306"/>
      <c r="T206" s="163"/>
      <c r="U206" s="163"/>
      <c r="V206" s="163"/>
      <c r="W206" s="163"/>
      <c r="X206" s="163"/>
      <c r="Y206" s="163"/>
      <c r="Z206" s="163"/>
      <c r="AA206" s="163"/>
      <c r="AB206" s="163"/>
      <c r="AC206" s="163"/>
    </row>
    <row r="207" spans="1:29" ht="15.75" customHeight="1">
      <c r="A207" s="163"/>
      <c r="B207" s="163"/>
      <c r="C207" s="163"/>
      <c r="D207" s="163"/>
      <c r="E207" s="163"/>
      <c r="F207" s="306"/>
      <c r="G207" s="306"/>
      <c r="H207" s="306"/>
      <c r="I207" s="306"/>
      <c r="J207" s="306"/>
      <c r="K207" s="306"/>
      <c r="L207" s="306"/>
      <c r="M207" s="306"/>
      <c r="N207" s="306"/>
      <c r="O207" s="306"/>
      <c r="P207" s="306"/>
      <c r="Q207" s="306"/>
      <c r="R207" s="306"/>
      <c r="S207" s="306"/>
      <c r="T207" s="163"/>
      <c r="U207" s="163"/>
      <c r="V207" s="163"/>
      <c r="W207" s="163"/>
      <c r="X207" s="163"/>
      <c r="Y207" s="163"/>
      <c r="Z207" s="163"/>
      <c r="AA207" s="163"/>
      <c r="AB207" s="163"/>
      <c r="AC207" s="163"/>
    </row>
    <row r="208" spans="1:29" ht="15.75" customHeight="1">
      <c r="A208" s="163"/>
      <c r="B208" s="163"/>
      <c r="C208" s="163"/>
      <c r="D208" s="163"/>
      <c r="E208" s="163"/>
      <c r="F208" s="306"/>
      <c r="G208" s="306"/>
      <c r="H208" s="306"/>
      <c r="I208" s="306"/>
      <c r="J208" s="306"/>
      <c r="K208" s="306"/>
      <c r="L208" s="306"/>
      <c r="M208" s="306"/>
      <c r="N208" s="306"/>
      <c r="O208" s="306"/>
      <c r="P208" s="306"/>
      <c r="Q208" s="306"/>
      <c r="R208" s="306"/>
      <c r="S208" s="306"/>
      <c r="T208" s="163"/>
      <c r="U208" s="163"/>
      <c r="V208" s="163"/>
      <c r="W208" s="163"/>
      <c r="X208" s="163"/>
      <c r="Y208" s="163"/>
      <c r="Z208" s="163"/>
      <c r="AA208" s="163"/>
      <c r="AB208" s="163"/>
      <c r="AC208" s="163"/>
    </row>
    <row r="209" spans="1:29" ht="15.75" customHeight="1">
      <c r="A209" s="163"/>
      <c r="B209" s="163"/>
      <c r="C209" s="163"/>
      <c r="D209" s="163"/>
      <c r="E209" s="163"/>
      <c r="F209" s="306"/>
      <c r="G209" s="306"/>
      <c r="H209" s="306"/>
      <c r="I209" s="306"/>
      <c r="J209" s="306"/>
      <c r="K209" s="306"/>
      <c r="L209" s="306"/>
      <c r="M209" s="306"/>
      <c r="N209" s="306"/>
      <c r="O209" s="306"/>
      <c r="P209" s="306"/>
      <c r="Q209" s="306"/>
      <c r="R209" s="306"/>
      <c r="S209" s="306"/>
      <c r="T209" s="163"/>
      <c r="U209" s="163"/>
      <c r="V209" s="163"/>
      <c r="W209" s="163"/>
      <c r="X209" s="163"/>
      <c r="Y209" s="163"/>
      <c r="Z209" s="163"/>
      <c r="AA209" s="163"/>
      <c r="AB209" s="163"/>
      <c r="AC209" s="163"/>
    </row>
    <row r="210" spans="1:29" ht="15.75" customHeight="1">
      <c r="A210" s="163"/>
      <c r="B210" s="163"/>
      <c r="C210" s="163"/>
      <c r="D210" s="163"/>
      <c r="E210" s="163"/>
      <c r="F210" s="306"/>
      <c r="G210" s="306"/>
      <c r="H210" s="306"/>
      <c r="I210" s="306"/>
      <c r="J210" s="306"/>
      <c r="K210" s="306"/>
      <c r="L210" s="306"/>
      <c r="M210" s="306"/>
      <c r="N210" s="306"/>
      <c r="O210" s="306"/>
      <c r="P210" s="306"/>
      <c r="Q210" s="306"/>
      <c r="R210" s="306"/>
      <c r="S210" s="306"/>
      <c r="T210" s="163"/>
      <c r="U210" s="163"/>
      <c r="V210" s="163"/>
      <c r="W210" s="163"/>
      <c r="X210" s="163"/>
      <c r="Y210" s="163"/>
      <c r="Z210" s="163"/>
      <c r="AA210" s="163"/>
      <c r="AB210" s="163"/>
      <c r="AC210" s="163"/>
    </row>
    <row r="211" spans="1:29" ht="15.75" customHeight="1">
      <c r="A211" s="163"/>
      <c r="B211" s="163"/>
      <c r="C211" s="163"/>
      <c r="D211" s="163"/>
      <c r="E211" s="163"/>
      <c r="F211" s="306"/>
      <c r="G211" s="306"/>
      <c r="H211" s="306"/>
      <c r="I211" s="306"/>
      <c r="J211" s="306"/>
      <c r="K211" s="306"/>
      <c r="L211" s="306"/>
      <c r="M211" s="306"/>
      <c r="N211" s="306"/>
      <c r="O211" s="306"/>
      <c r="P211" s="306"/>
      <c r="Q211" s="306"/>
      <c r="R211" s="306"/>
      <c r="S211" s="306"/>
      <c r="T211" s="163"/>
      <c r="U211" s="163"/>
      <c r="V211" s="163"/>
      <c r="W211" s="163"/>
      <c r="X211" s="163"/>
      <c r="Y211" s="163"/>
      <c r="Z211" s="163"/>
      <c r="AA211" s="163"/>
      <c r="AB211" s="163"/>
      <c r="AC211" s="163"/>
    </row>
    <row r="212" spans="1:29" ht="15.75" customHeight="1">
      <c r="A212" s="163"/>
      <c r="B212" s="163"/>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c r="AA212" s="163"/>
      <c r="AB212" s="163"/>
      <c r="AC212" s="163"/>
    </row>
    <row r="213" spans="1:29" ht="15.75" customHeight="1">
      <c r="A213" s="163"/>
      <c r="B213" s="163"/>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c r="AA213" s="163"/>
      <c r="AB213" s="163"/>
      <c r="AC213" s="163"/>
    </row>
    <row r="214" spans="1:29" ht="15.75" customHeight="1">
      <c r="A214" s="163"/>
      <c r="B214" s="163"/>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c r="AA214" s="163"/>
      <c r="AB214" s="163"/>
      <c r="AC214" s="163"/>
    </row>
    <row r="215" spans="1:29" ht="15.75" customHeight="1">
      <c r="A215" s="163"/>
      <c r="B215" s="163"/>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c r="AA215" s="163"/>
      <c r="AB215" s="163"/>
      <c r="AC215" s="163"/>
    </row>
    <row r="216" spans="1:29" ht="15.75" customHeight="1">
      <c r="A216" s="163"/>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c r="AA216" s="163"/>
      <c r="AB216" s="163"/>
      <c r="AC216" s="163"/>
    </row>
    <row r="217" spans="1:29" ht="15.75" customHeight="1">
      <c r="A217" s="163"/>
      <c r="B217" s="163"/>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c r="AA217" s="163"/>
      <c r="AB217" s="163"/>
      <c r="AC217" s="163"/>
    </row>
    <row r="218" spans="1:29" ht="15.75" customHeight="1">
      <c r="A218" s="163"/>
      <c r="B218" s="163"/>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c r="AA218" s="163"/>
      <c r="AB218" s="163"/>
      <c r="AC218" s="163"/>
    </row>
    <row r="219" spans="1:29" ht="15.75" customHeight="1">
      <c r="A219" s="163"/>
      <c r="B219" s="163"/>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c r="AA219" s="163"/>
      <c r="AB219" s="163"/>
      <c r="AC219" s="163"/>
    </row>
    <row r="220" spans="1:29" ht="15.75" customHeight="1">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3"/>
      <c r="AC220" s="163"/>
    </row>
    <row r="221" spans="1:29" ht="15.75" customHeight="1">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3"/>
      <c r="AC221" s="163"/>
    </row>
    <row r="222" spans="1:29" ht="15.75" customHeight="1">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c r="AA222" s="163"/>
      <c r="AB222" s="163"/>
      <c r="AC222" s="163"/>
    </row>
    <row r="223" spans="1:29" ht="15.75" customHeight="1">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c r="AA223" s="163"/>
      <c r="AB223" s="163"/>
      <c r="AC223" s="163"/>
    </row>
    <row r="224" spans="1:29" ht="15.75" customHeight="1">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c r="AA224" s="163"/>
      <c r="AB224" s="163"/>
      <c r="AC224" s="163"/>
    </row>
    <row r="225" spans="1:29" ht="15.75" customHeight="1">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c r="AA225" s="163"/>
      <c r="AB225" s="163"/>
      <c r="AC225" s="163"/>
    </row>
    <row r="226" spans="1:29" ht="15.75" customHeight="1">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c r="AA226" s="163"/>
      <c r="AB226" s="163"/>
      <c r="AC226" s="163"/>
    </row>
    <row r="227" spans="1:29" ht="15.75" customHeight="1">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c r="AB227" s="163"/>
      <c r="AC227" s="163"/>
    </row>
    <row r="228" spans="1:29" ht="15.75" customHeight="1">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row>
    <row r="229" spans="1:29" ht="15.75" customHeight="1">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c r="AA229" s="163"/>
      <c r="AB229" s="163"/>
      <c r="AC229" s="163"/>
    </row>
    <row r="230" spans="1:29" ht="15.75" customHeight="1">
      <c r="A230" s="163"/>
      <c r="B230" s="163"/>
      <c r="C230" s="163"/>
      <c r="D230" s="163"/>
      <c r="E230" s="163"/>
      <c r="H230" s="163"/>
      <c r="I230" s="163"/>
      <c r="J230" s="163"/>
      <c r="K230" s="163"/>
      <c r="L230" s="163"/>
      <c r="M230" s="163"/>
      <c r="N230" s="163"/>
      <c r="O230" s="163"/>
      <c r="P230" s="163"/>
      <c r="Q230" s="163"/>
      <c r="R230" s="163"/>
      <c r="S230" s="163"/>
      <c r="T230" s="163"/>
      <c r="U230" s="163"/>
      <c r="V230" s="163"/>
      <c r="W230" s="163"/>
      <c r="X230" s="163"/>
      <c r="Y230" s="163"/>
      <c r="Z230" s="163"/>
      <c r="AA230" s="163"/>
      <c r="AB230" s="163"/>
      <c r="AC230" s="163"/>
    </row>
    <row r="231" spans="1:29" ht="15.75" customHeight="1">
      <c r="A231" s="163"/>
      <c r="B231" s="163"/>
      <c r="C231" s="163"/>
      <c r="D231" s="163"/>
      <c r="E231" s="163"/>
      <c r="H231" s="163"/>
      <c r="I231" s="163"/>
      <c r="J231" s="163"/>
      <c r="K231" s="163"/>
      <c r="L231" s="163"/>
      <c r="M231" s="163"/>
      <c r="N231" s="163"/>
      <c r="O231" s="163"/>
      <c r="P231" s="163"/>
      <c r="Q231" s="163"/>
      <c r="R231" s="163"/>
      <c r="S231" s="163"/>
      <c r="T231" s="163"/>
      <c r="U231" s="163"/>
      <c r="V231" s="163"/>
      <c r="W231" s="163"/>
      <c r="X231" s="163"/>
      <c r="Y231" s="163"/>
      <c r="Z231" s="163"/>
      <c r="AA231" s="163"/>
      <c r="AB231" s="163"/>
      <c r="AC231" s="163"/>
    </row>
    <row r="232" spans="1:29" ht="15.75" customHeight="1">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c r="AB232" s="163"/>
      <c r="AC232" s="163"/>
    </row>
    <row r="233" spans="1:29" ht="15.75" customHeight="1">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c r="AA233" s="163"/>
      <c r="AB233" s="163"/>
      <c r="AC233" s="163"/>
    </row>
    <row r="234" spans="1:29" ht="15.75" customHeight="1">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c r="AA234" s="163"/>
      <c r="AB234" s="163"/>
      <c r="AC234" s="163"/>
    </row>
    <row r="235" spans="1:29" ht="15.75" customHeight="1">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c r="AA235" s="163"/>
      <c r="AB235" s="163"/>
      <c r="AC235" s="163"/>
    </row>
    <row r="236" spans="1:29" ht="15.75" customHeight="1">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c r="AA236" s="163"/>
      <c r="AB236" s="163"/>
      <c r="AC236" s="163"/>
    </row>
    <row r="237" spans="1:29" ht="15.75" customHeight="1">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c r="AA237" s="163"/>
      <c r="AB237" s="163"/>
      <c r="AC237" s="163"/>
    </row>
    <row r="238" spans="1:29" ht="15.75" customHeight="1">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3"/>
      <c r="AC238" s="163"/>
    </row>
    <row r="239" spans="1:29" ht="15.75" customHeight="1">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3"/>
      <c r="AC239" s="163"/>
    </row>
    <row r="240" spans="1:29" ht="15.75" customHeight="1">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c r="AA240" s="163"/>
      <c r="AB240" s="163"/>
      <c r="AC240" s="163"/>
    </row>
    <row r="241" spans="1:29" ht="15.75" customHeight="1">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c r="AA241" s="163"/>
      <c r="AB241" s="163"/>
      <c r="AC241" s="163"/>
    </row>
    <row r="242" spans="1:29" ht="15.75" customHeight="1">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c r="AA242" s="163"/>
      <c r="AB242" s="163"/>
      <c r="AC242" s="163"/>
    </row>
    <row r="243" spans="1:29" ht="15.75" customHeight="1">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c r="AA243" s="163"/>
      <c r="AB243" s="163"/>
      <c r="AC243" s="163"/>
    </row>
    <row r="244" spans="1:29" ht="15.75" customHeight="1">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c r="AB244" s="163"/>
      <c r="AC244" s="163"/>
    </row>
    <row r="245" spans="1:29" ht="15.75" customHeight="1">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c r="AB245" s="163"/>
      <c r="AC245" s="163"/>
    </row>
    <row r="246" spans="1:29" ht="15.75" customHeight="1">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c r="AA246" s="163"/>
      <c r="AB246" s="163"/>
      <c r="AC246" s="163"/>
    </row>
    <row r="247" spans="1:29" ht="15.75" customHeight="1">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c r="AA247" s="163"/>
      <c r="AB247" s="163"/>
      <c r="AC247" s="163"/>
    </row>
    <row r="248" spans="1:29" ht="15.75" customHeight="1">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c r="AA248" s="163"/>
      <c r="AB248" s="163"/>
      <c r="AC248" s="163"/>
    </row>
    <row r="249" spans="1:29" ht="15.75" customHeight="1">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c r="AA249" s="163"/>
      <c r="AB249" s="163"/>
      <c r="AC249" s="163"/>
    </row>
    <row r="250" spans="1:29" ht="15.75" customHeight="1">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c r="AB250" s="163"/>
      <c r="AC250" s="163"/>
    </row>
    <row r="251" spans="1:29" ht="15.75" customHeight="1">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c r="AB251" s="163"/>
      <c r="AC251" s="163"/>
    </row>
    <row r="252" spans="1:29" ht="15.75" customHeight="1">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c r="AA252" s="163"/>
      <c r="AB252" s="163"/>
      <c r="AC252" s="163"/>
    </row>
    <row r="253" spans="1:29" ht="15.75" customHeight="1">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c r="AA253" s="163"/>
      <c r="AB253" s="163"/>
      <c r="AC253" s="163"/>
    </row>
    <row r="254" spans="1:29" ht="15.75" customHeight="1">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c r="AA254" s="163"/>
      <c r="AB254" s="163"/>
      <c r="AC254" s="163"/>
    </row>
    <row r="255" spans="1:29" ht="15.75" customHeight="1">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c r="AA255" s="163"/>
      <c r="AB255" s="163"/>
      <c r="AC255" s="163"/>
    </row>
    <row r="256" spans="1:29" ht="15.75" customHeight="1">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c r="AA256" s="163"/>
      <c r="AB256" s="163"/>
      <c r="AC256" s="163"/>
    </row>
    <row r="257" spans="1:29" ht="15.75" customHeight="1">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3"/>
      <c r="AC257" s="163"/>
    </row>
    <row r="258" spans="1:29" ht="15.75" customHeight="1">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3"/>
      <c r="AC258" s="163"/>
    </row>
    <row r="259" spans="1:29" ht="15.75" customHeight="1">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c r="AA259" s="163"/>
      <c r="AB259" s="163"/>
      <c r="AC259" s="163"/>
    </row>
    <row r="260" spans="1:29" ht="15.75" customHeight="1">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c r="AA260" s="163"/>
      <c r="AB260" s="163"/>
      <c r="AC260" s="163"/>
    </row>
    <row r="261" spans="1:29" ht="15.75" customHeight="1">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c r="AA261" s="163"/>
      <c r="AB261" s="163"/>
      <c r="AC261" s="163"/>
    </row>
    <row r="262" spans="1:29" ht="15.75" customHeight="1">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c r="AA262" s="163"/>
      <c r="AB262" s="163"/>
      <c r="AC262" s="163"/>
    </row>
    <row r="263" spans="1:29" ht="15.75" customHeight="1">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3"/>
      <c r="AC263" s="163"/>
    </row>
    <row r="264" spans="1:29" ht="15.75" customHeight="1">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c r="AA264" s="163"/>
      <c r="AB264" s="163"/>
      <c r="AC264" s="163"/>
    </row>
    <row r="265" spans="1:29" ht="15.75" customHeight="1">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c r="AC265" s="163"/>
    </row>
    <row r="266" spans="1:29" ht="15.75" customHeight="1">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3"/>
      <c r="AC266" s="163"/>
    </row>
    <row r="267" spans="1:29" ht="15.75" customHeight="1">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c r="AA267" s="163"/>
      <c r="AB267" s="163"/>
      <c r="AC267" s="163"/>
    </row>
    <row r="268" spans="1:29" ht="15.75" customHeight="1">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c r="AA268" s="163"/>
      <c r="AB268" s="163"/>
      <c r="AC268" s="163"/>
    </row>
    <row r="269" spans="1:29" ht="15.75" customHeight="1">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c r="AA269" s="163"/>
      <c r="AB269" s="163"/>
      <c r="AC269" s="163"/>
    </row>
    <row r="270" spans="1:29" ht="15.75" customHeight="1">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c r="AA270" s="163"/>
      <c r="AB270" s="163"/>
      <c r="AC270" s="163"/>
    </row>
    <row r="271" spans="1:29" ht="15.75" customHeight="1">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3"/>
      <c r="AC271" s="163"/>
    </row>
    <row r="272" spans="1:29" ht="15.75" customHeight="1">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3"/>
      <c r="AC272" s="163"/>
    </row>
    <row r="273" spans="1:29" ht="15.75" customHeight="1">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c r="AA273" s="163"/>
      <c r="AB273" s="163"/>
      <c r="AC273" s="163"/>
    </row>
    <row r="274" spans="1:29" ht="15.75" customHeight="1">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c r="AA274" s="163"/>
      <c r="AB274" s="163"/>
      <c r="AC274" s="163"/>
    </row>
    <row r="275" spans="1:29" ht="15.75" customHeight="1">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3"/>
      <c r="AC275" s="163"/>
    </row>
    <row r="276" spans="1:29" ht="15.75" customHeight="1">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3"/>
      <c r="AC276" s="163"/>
    </row>
    <row r="277" spans="1:29" ht="15.75" customHeight="1">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c r="AA277" s="163"/>
      <c r="AB277" s="163"/>
      <c r="AC277" s="163"/>
    </row>
    <row r="278" spans="1:29" ht="15.75" customHeight="1">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c r="AA278" s="163"/>
      <c r="AB278" s="163"/>
      <c r="AC278" s="163"/>
    </row>
    <row r="279" spans="1:29" ht="15.75" customHeight="1">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c r="AA279" s="163"/>
      <c r="AB279" s="163"/>
      <c r="AC279" s="163"/>
    </row>
    <row r="280" spans="1:29" ht="15.75" customHeight="1">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c r="AA280" s="163"/>
      <c r="AB280" s="163"/>
      <c r="AC280" s="163"/>
    </row>
    <row r="281" spans="1:29" ht="15.75" customHeight="1">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c r="AA281" s="163"/>
      <c r="AB281" s="163"/>
      <c r="AC281" s="163"/>
    </row>
    <row r="282" spans="1:29" ht="15.75" customHeight="1">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3"/>
      <c r="AC282" s="163"/>
    </row>
    <row r="283" spans="1:29" ht="15.75" customHeight="1">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3"/>
      <c r="AC283" s="163"/>
    </row>
    <row r="284" spans="1:29" ht="15.75" customHeight="1">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c r="AA284" s="163"/>
      <c r="AB284" s="163"/>
      <c r="AC284" s="163"/>
    </row>
    <row r="285" spans="1:29" ht="15.75" customHeight="1">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c r="AA285" s="163"/>
      <c r="AB285" s="163"/>
      <c r="AC285" s="163"/>
    </row>
    <row r="286" spans="1:29" ht="15.75" customHeight="1">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c r="AA286" s="163"/>
      <c r="AB286" s="163"/>
      <c r="AC286" s="163"/>
    </row>
    <row r="287" spans="1:29" ht="15.75" customHeight="1">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c r="AA287" s="163"/>
      <c r="AB287" s="163"/>
      <c r="AC287" s="163"/>
    </row>
    <row r="288" spans="1:29" ht="15.75" customHeight="1">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3"/>
      <c r="AC288" s="163"/>
    </row>
    <row r="289" spans="1:29" ht="15.75" customHeight="1">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3"/>
      <c r="AC289" s="163"/>
    </row>
    <row r="290" spans="1:29" ht="15.75" customHeight="1">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c r="AA290" s="163"/>
      <c r="AB290" s="163"/>
      <c r="AC290" s="163"/>
    </row>
    <row r="291" spans="1:29" ht="15.75" customHeight="1">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c r="AA291" s="163"/>
      <c r="AB291" s="163"/>
      <c r="AC291" s="163"/>
    </row>
    <row r="292" spans="1:29" ht="15.75" customHeight="1">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c r="AA292" s="163"/>
      <c r="AB292" s="163"/>
      <c r="AC292" s="163"/>
    </row>
    <row r="293" spans="1:29" ht="15.75" customHeight="1">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row>
    <row r="294" spans="1:29" ht="15.75" customHeight="1">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c r="AB294" s="163"/>
      <c r="AC294" s="163"/>
    </row>
    <row r="295" spans="1:29" ht="15.75" customHeight="1">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c r="AA295" s="163"/>
      <c r="AB295" s="163"/>
      <c r="AC295" s="163"/>
    </row>
    <row r="296" spans="1:29" ht="15.75" customHeight="1">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c r="AA296" s="163"/>
      <c r="AB296" s="163"/>
      <c r="AC296" s="163"/>
    </row>
    <row r="297" spans="1:29" ht="15.75" customHeight="1">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c r="AA297" s="163"/>
      <c r="AB297" s="163"/>
      <c r="AC297" s="163"/>
    </row>
    <row r="298" spans="1:29" ht="15.75" customHeight="1">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3"/>
      <c r="AC298" s="163"/>
    </row>
    <row r="299" spans="1:29" ht="15.75" customHeight="1">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c r="AB299" s="163"/>
      <c r="AC299" s="163"/>
    </row>
    <row r="300" spans="1:29" ht="15.75" customHeight="1">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c r="AA300" s="163"/>
      <c r="AB300" s="163"/>
      <c r="AC300" s="163"/>
    </row>
    <row r="301" spans="1:29" ht="15.75" customHeight="1">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c r="AA301" s="163"/>
      <c r="AB301" s="163"/>
      <c r="AC301" s="163"/>
    </row>
    <row r="302" spans="1:29" ht="15.75" customHeight="1">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c r="AA302" s="163"/>
      <c r="AB302" s="163"/>
      <c r="AC302" s="163"/>
    </row>
    <row r="303" spans="1:29" ht="15.75" customHeight="1">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c r="AA303" s="163"/>
      <c r="AB303" s="163"/>
      <c r="AC303" s="163"/>
    </row>
    <row r="304" spans="1:29" ht="15.75" customHeight="1">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c r="AA304" s="163"/>
      <c r="AB304" s="163"/>
      <c r="AC304" s="163"/>
    </row>
    <row r="305" spans="1:29" ht="15.75" customHeight="1">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c r="AA305" s="163"/>
      <c r="AB305" s="163"/>
      <c r="AC305" s="163"/>
    </row>
    <row r="306" spans="1:29" ht="15.75" customHeight="1">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c r="AA306" s="163"/>
      <c r="AB306" s="163"/>
      <c r="AC306" s="163"/>
    </row>
    <row r="307" spans="1:29" ht="15.75" customHeight="1">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c r="AA307" s="163"/>
      <c r="AB307" s="163"/>
      <c r="AC307" s="163"/>
    </row>
    <row r="308" spans="1:29" ht="15.75" customHeight="1">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3"/>
      <c r="AC308" s="163"/>
    </row>
    <row r="309" spans="1:29" ht="15.75" customHeight="1">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3"/>
      <c r="AC309" s="163"/>
    </row>
    <row r="310" spans="1:29" ht="15.75" customHeight="1">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c r="AA310" s="163"/>
      <c r="AB310" s="163"/>
      <c r="AC310" s="163"/>
    </row>
    <row r="311" spans="1:29" ht="15.75" customHeight="1">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c r="AA311" s="163"/>
      <c r="AB311" s="163"/>
      <c r="AC311" s="163"/>
    </row>
    <row r="312" spans="1:29" ht="15.75" customHeight="1">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c r="AA312" s="163"/>
      <c r="AB312" s="163"/>
      <c r="AC312" s="163"/>
    </row>
    <row r="313" spans="1:29" ht="15.75" customHeight="1">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c r="AA313" s="163"/>
      <c r="AB313" s="163"/>
      <c r="AC313" s="163"/>
    </row>
    <row r="314" spans="1:29" ht="15.75" customHeight="1">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c r="AA314" s="163"/>
      <c r="AB314" s="163"/>
      <c r="AC314" s="163"/>
    </row>
    <row r="315" spans="1:29" ht="15.75" customHeight="1">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3"/>
      <c r="AC315" s="163"/>
    </row>
    <row r="316" spans="1:29" ht="15.75" customHeight="1">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c r="AA316" s="163"/>
      <c r="AB316" s="163"/>
      <c r="AC316" s="163"/>
    </row>
    <row r="317" spans="1:29" ht="15.75" customHeight="1">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c r="AA317" s="163"/>
      <c r="AB317" s="163"/>
      <c r="AC317" s="163"/>
    </row>
    <row r="318" spans="1:29" ht="15.75" customHeight="1">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c r="AA318" s="163"/>
      <c r="AB318" s="163"/>
      <c r="AC318" s="163"/>
    </row>
    <row r="319" spans="1:29" ht="15.75" customHeight="1">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c r="AA319" s="163"/>
      <c r="AB319" s="163"/>
      <c r="AC319" s="163"/>
    </row>
    <row r="320" spans="1:29" ht="15.75" customHeight="1">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c r="AA320" s="163"/>
      <c r="AB320" s="163"/>
      <c r="AC320" s="163"/>
    </row>
    <row r="321" spans="1:29" ht="15.75" customHeight="1">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c r="AA321" s="163"/>
      <c r="AB321" s="163"/>
      <c r="AC321" s="163"/>
    </row>
    <row r="322" spans="1:29" ht="15.75" customHeight="1">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c r="AA322" s="163"/>
      <c r="AB322" s="163"/>
      <c r="AC322" s="163"/>
    </row>
    <row r="323" spans="1:29" ht="15.75" customHeight="1">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3"/>
      <c r="AC323" s="163"/>
    </row>
    <row r="324" spans="1:29" ht="15.75" customHeight="1">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3"/>
      <c r="AC324" s="163"/>
    </row>
    <row r="325" spans="1:29" ht="15.75" customHeight="1">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c r="AA325" s="163"/>
      <c r="AB325" s="163"/>
      <c r="AC325" s="163"/>
    </row>
    <row r="326" spans="1:29" ht="15.75" customHeight="1">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c r="AA326" s="163"/>
      <c r="AB326" s="163"/>
      <c r="AC326" s="163"/>
    </row>
    <row r="327" spans="1:29" ht="15.75" customHeight="1">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c r="AA327" s="163"/>
      <c r="AB327" s="163"/>
      <c r="AC327" s="163"/>
    </row>
    <row r="328" spans="1:29" ht="15.75" customHeight="1">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c r="AB328" s="163"/>
      <c r="AC328" s="163"/>
    </row>
    <row r="329" spans="1:29" ht="15.75" customHeight="1">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c r="AA329" s="163"/>
      <c r="AB329" s="163"/>
      <c r="AC329" s="163"/>
    </row>
    <row r="330" spans="1:29" ht="15.75" customHeight="1">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c r="AB330" s="163"/>
      <c r="AC330" s="163"/>
    </row>
    <row r="331" spans="1:29" ht="15.75" customHeight="1">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c r="AB331" s="163"/>
      <c r="AC331" s="163"/>
    </row>
    <row r="332" spans="1:29" ht="15.75" customHeight="1">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c r="AA332" s="163"/>
      <c r="AB332" s="163"/>
      <c r="AC332" s="163"/>
    </row>
    <row r="333" spans="1:29" ht="15.75" customHeight="1">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c r="AB333" s="163"/>
      <c r="AC333" s="163"/>
    </row>
    <row r="334" spans="1:29" ht="15.75" customHeight="1">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c r="AA334" s="163"/>
      <c r="AB334" s="163"/>
      <c r="AC334" s="163"/>
    </row>
    <row r="335" spans="1:29" ht="15.75" customHeight="1">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c r="AA335" s="163"/>
      <c r="AB335" s="163"/>
      <c r="AC335" s="163"/>
    </row>
    <row r="336" spans="1:29" ht="15.75" customHeight="1">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c r="AA336" s="163"/>
      <c r="AB336" s="163"/>
      <c r="AC336" s="163"/>
    </row>
    <row r="337" spans="1:29" ht="15.75" customHeight="1">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row>
    <row r="338" spans="1:29" ht="15.75" customHeight="1">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row>
    <row r="339" spans="1:29" ht="15.75" customHeight="1">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c r="AA339" s="163"/>
      <c r="AB339" s="163"/>
      <c r="AC339" s="163"/>
    </row>
    <row r="340" spans="1:29" ht="15.75" customHeight="1">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c r="AA340" s="163"/>
      <c r="AB340" s="163"/>
      <c r="AC340" s="163"/>
    </row>
    <row r="341" spans="1:29" ht="15.75" customHeight="1">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c r="AB341" s="163"/>
      <c r="AC341" s="163"/>
    </row>
    <row r="342" spans="1:29" ht="15.75" customHeight="1">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row>
    <row r="343" spans="1:29" ht="15.75" customHeight="1">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c r="AA343" s="163"/>
      <c r="AB343" s="163"/>
      <c r="AC343" s="163"/>
    </row>
    <row r="344" spans="1:29" ht="15.75" customHeight="1">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c r="AA344" s="163"/>
      <c r="AB344" s="163"/>
      <c r="AC344" s="163"/>
    </row>
    <row r="345" spans="1:29" ht="15.75" customHeight="1">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c r="AA345" s="163"/>
      <c r="AB345" s="163"/>
      <c r="AC345" s="163"/>
    </row>
    <row r="346" spans="1:29" ht="15.75" customHeight="1">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c r="AA346" s="163"/>
      <c r="AB346" s="163"/>
      <c r="AC346" s="163"/>
    </row>
    <row r="347" spans="1:29" ht="15.75" customHeight="1">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c r="AA347" s="163"/>
      <c r="AB347" s="163"/>
      <c r="AC347" s="163"/>
    </row>
    <row r="348" spans="1:29" ht="15.75" customHeight="1">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c r="AA348" s="163"/>
      <c r="AB348" s="163"/>
      <c r="AC348" s="163"/>
    </row>
    <row r="349" spans="1:29" ht="15.75" customHeight="1">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c r="AA349" s="163"/>
      <c r="AB349" s="163"/>
      <c r="AC349" s="163"/>
    </row>
    <row r="350" spans="1:29" ht="15.75" customHeight="1">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c r="AA350" s="163"/>
      <c r="AB350" s="163"/>
      <c r="AC350" s="163"/>
    </row>
    <row r="351" spans="1:29" ht="15.75" customHeight="1">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c r="AA351" s="163"/>
      <c r="AB351" s="163"/>
      <c r="AC351" s="163"/>
    </row>
    <row r="352" spans="1:29" ht="15.75" customHeight="1">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c r="AA352" s="163"/>
      <c r="AB352" s="163"/>
      <c r="AC352" s="163"/>
    </row>
    <row r="353" spans="1:29" ht="15.75" customHeight="1">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c r="AA353" s="163"/>
      <c r="AB353" s="163"/>
      <c r="AC353" s="163"/>
    </row>
    <row r="354" spans="1:29" ht="15.75" customHeight="1">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c r="AA354" s="163"/>
      <c r="AB354" s="163"/>
      <c r="AC354" s="163"/>
    </row>
    <row r="355" spans="1:29" ht="15.75" customHeight="1">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c r="AA355" s="163"/>
      <c r="AB355" s="163"/>
      <c r="AC355" s="163"/>
    </row>
    <row r="356" spans="1:29" ht="15.75" customHeight="1">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c r="AA356" s="163"/>
      <c r="AB356" s="163"/>
      <c r="AC356" s="163"/>
    </row>
    <row r="357" spans="1:29" ht="15.75" customHeight="1">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c r="AA357" s="163"/>
      <c r="AB357" s="163"/>
      <c r="AC357" s="163"/>
    </row>
    <row r="358" spans="1:29" ht="15.75" customHeight="1">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c r="AA358" s="163"/>
      <c r="AB358" s="163"/>
      <c r="AC358" s="163"/>
    </row>
    <row r="359" spans="1:29" ht="15.75" customHeight="1">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c r="AA359" s="163"/>
      <c r="AB359" s="163"/>
      <c r="AC359" s="163"/>
    </row>
    <row r="360" spans="1:29" ht="15.75" customHeight="1">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c r="AA360" s="163"/>
      <c r="AB360" s="163"/>
      <c r="AC360" s="163"/>
    </row>
    <row r="361" spans="1:29" ht="15.75" customHeight="1">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c r="AA361" s="163"/>
      <c r="AB361" s="163"/>
      <c r="AC361" s="163"/>
    </row>
    <row r="362" spans="1:29" ht="15.75" customHeight="1">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c r="AA362" s="163"/>
      <c r="AB362" s="163"/>
      <c r="AC362" s="163"/>
    </row>
    <row r="363" spans="1:29" ht="15.75" customHeight="1">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c r="AA363" s="163"/>
      <c r="AB363" s="163"/>
      <c r="AC363" s="163"/>
    </row>
    <row r="364" spans="1:29" ht="15.75" customHeight="1">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c r="AA364" s="163"/>
      <c r="AB364" s="163"/>
      <c r="AC364" s="163"/>
    </row>
    <row r="365" spans="1:29" ht="15.75" customHeight="1">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c r="AA365" s="163"/>
      <c r="AB365" s="163"/>
      <c r="AC365" s="163"/>
    </row>
    <row r="366" spans="1:29" ht="15.75" customHeight="1">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c r="AA366" s="163"/>
      <c r="AB366" s="163"/>
      <c r="AC366" s="163"/>
    </row>
    <row r="367" spans="1:29" ht="15.75" customHeight="1">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c r="AA367" s="163"/>
      <c r="AB367" s="163"/>
      <c r="AC367" s="163"/>
    </row>
    <row r="368" spans="1:29" ht="15.75" customHeight="1">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c r="AA368" s="163"/>
      <c r="AB368" s="163"/>
      <c r="AC368" s="163"/>
    </row>
    <row r="369" spans="1:29" ht="15.75" customHeight="1">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c r="AA369" s="163"/>
      <c r="AB369" s="163"/>
      <c r="AC369" s="163"/>
    </row>
    <row r="370" spans="1:29" ht="15.75" customHeight="1">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c r="AA370" s="163"/>
      <c r="AB370" s="163"/>
      <c r="AC370" s="163"/>
    </row>
    <row r="371" spans="1:29" ht="15.75" customHeight="1">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c r="AA371" s="163"/>
      <c r="AB371" s="163"/>
      <c r="AC371" s="163"/>
    </row>
    <row r="372" spans="1:29" ht="15.75" customHeight="1">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c r="AA372" s="163"/>
      <c r="AB372" s="163"/>
      <c r="AC372" s="163"/>
    </row>
    <row r="373" spans="1:29" ht="15.75" customHeight="1">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c r="AA373" s="163"/>
      <c r="AB373" s="163"/>
      <c r="AC373" s="163"/>
    </row>
    <row r="374" spans="1:29" ht="15.75" customHeight="1">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c r="AA374" s="163"/>
      <c r="AB374" s="163"/>
      <c r="AC374" s="163"/>
    </row>
    <row r="375" spans="1:29" ht="15.75" customHeight="1">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c r="AA375" s="163"/>
      <c r="AB375" s="163"/>
      <c r="AC375" s="163"/>
    </row>
    <row r="376" spans="1:29" ht="15.75" customHeight="1">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c r="AA376" s="163"/>
      <c r="AB376" s="163"/>
      <c r="AC376" s="163"/>
    </row>
    <row r="377" spans="1:29" ht="15.75" customHeight="1">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c r="AA377" s="163"/>
      <c r="AB377" s="163"/>
      <c r="AC377" s="163"/>
    </row>
    <row r="378" spans="1:29" ht="15.75" customHeight="1">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c r="AA378" s="163"/>
      <c r="AB378" s="163"/>
      <c r="AC378" s="163"/>
    </row>
    <row r="379" spans="1:29" ht="15.75" customHeight="1">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c r="AA379" s="163"/>
      <c r="AB379" s="163"/>
      <c r="AC379" s="163"/>
    </row>
    <row r="380" spans="1:29" ht="15.75" customHeight="1">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c r="AA380" s="163"/>
      <c r="AB380" s="163"/>
      <c r="AC380" s="163"/>
    </row>
    <row r="381" spans="1:29" ht="15.75" customHeight="1">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c r="AA381" s="163"/>
      <c r="AB381" s="163"/>
      <c r="AC381" s="163"/>
    </row>
    <row r="382" spans="1:29" ht="15.75" customHeight="1">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c r="AA382" s="163"/>
      <c r="AB382" s="163"/>
      <c r="AC382" s="163"/>
    </row>
    <row r="383" spans="1:29" ht="15.75" customHeight="1">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c r="AA383" s="163"/>
      <c r="AB383" s="163"/>
      <c r="AC383" s="163"/>
    </row>
    <row r="384" spans="1:29" ht="15.75" customHeight="1">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c r="AB384" s="163"/>
      <c r="AC384" s="163"/>
    </row>
    <row r="385" spans="1:29" ht="15.75" customHeight="1">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c r="AA385" s="163"/>
      <c r="AB385" s="163"/>
      <c r="AC385" s="163"/>
    </row>
    <row r="386" spans="1:29" ht="15.75" customHeight="1">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c r="AA386" s="163"/>
      <c r="AB386" s="163"/>
      <c r="AC386" s="163"/>
    </row>
    <row r="387" spans="1:29" ht="15.75" customHeight="1">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c r="AA387" s="163"/>
      <c r="AB387" s="163"/>
      <c r="AC387" s="163"/>
    </row>
    <row r="388" spans="1:29" ht="15.75" customHeight="1">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c r="AA388" s="163"/>
      <c r="AB388" s="163"/>
      <c r="AC388" s="163"/>
    </row>
    <row r="389" spans="1:29" ht="15.75" customHeight="1">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c r="AA389" s="163"/>
      <c r="AB389" s="163"/>
      <c r="AC389" s="163"/>
    </row>
    <row r="390" spans="1:29" ht="15.75" customHeight="1">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c r="AB390" s="163"/>
      <c r="AC390" s="163"/>
    </row>
    <row r="391" spans="1:29" ht="15.75" customHeight="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c r="AB391" s="163"/>
      <c r="AC391" s="163"/>
    </row>
    <row r="392" spans="1:29" ht="15.75" customHeight="1">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c r="AB392" s="163"/>
      <c r="AC392" s="163"/>
    </row>
    <row r="393" spans="1:29" ht="15.75" customHeight="1">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row>
    <row r="394" spans="1:29" ht="15.75" customHeight="1">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c r="AB394" s="163"/>
      <c r="AC394" s="163"/>
    </row>
    <row r="395" spans="1:29" ht="15.75" customHeight="1">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c r="AB395" s="163"/>
      <c r="AC395" s="163"/>
    </row>
    <row r="396" spans="1:29" ht="15.75" customHeight="1">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c r="AB396" s="163"/>
      <c r="AC396" s="163"/>
    </row>
    <row r="397" spans="1:29" ht="15.75" customHeight="1">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c r="AB397" s="163"/>
      <c r="AC397" s="163"/>
    </row>
    <row r="398" spans="1:29" ht="15.75" customHeight="1">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c r="AB398" s="163"/>
      <c r="AC398" s="163"/>
    </row>
    <row r="399" spans="1:29" ht="15.75" customHeight="1">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c r="AB399" s="163"/>
      <c r="AC399" s="163"/>
    </row>
    <row r="400" spans="1:29" ht="15.75" customHeight="1">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c r="AB400" s="163"/>
      <c r="AC400" s="163"/>
    </row>
    <row r="401" spans="1:29" ht="15.75" customHeight="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c r="AB401" s="163"/>
      <c r="AC401" s="163"/>
    </row>
    <row r="402" spans="1:29" ht="15.75" customHeight="1">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c r="AB402" s="163"/>
      <c r="AC402" s="163"/>
    </row>
    <row r="403" spans="1:29" ht="15.75" customHeight="1">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c r="AB403" s="163"/>
      <c r="AC403" s="163"/>
    </row>
    <row r="404" spans="1:29" ht="15.75" customHeight="1">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c r="AB404" s="163"/>
      <c r="AC404" s="163"/>
    </row>
    <row r="405" spans="1:29" ht="15.75" customHeight="1">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c r="AB405" s="163"/>
      <c r="AC405" s="163"/>
    </row>
    <row r="406" spans="1:29" ht="15.75" customHeight="1">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c r="AB406" s="163"/>
      <c r="AC406" s="163"/>
    </row>
    <row r="407" spans="1:29" ht="15.75" customHeight="1"/>
    <row r="408" spans="1:29" ht="15.75" customHeight="1"/>
    <row r="409" spans="1:29" ht="15.75" customHeight="1"/>
    <row r="410" spans="1:29" ht="15.75" customHeight="1"/>
    <row r="411" spans="1:29" ht="15.75" customHeight="1"/>
    <row r="412" spans="1:29" ht="15.75" customHeight="1"/>
    <row r="413" spans="1:29" ht="15.75" customHeight="1"/>
    <row r="414" spans="1:29" ht="15.75" customHeight="1"/>
    <row r="415" spans="1:29" ht="15.75" customHeight="1"/>
    <row r="416" spans="1:29"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G1:H1"/>
    <mergeCell ref="I1:J1"/>
  </mergeCells>
  <hyperlinks>
    <hyperlink ref="E111" r:id="rId1" xr:uid="{00000000-0004-0000-1700-000000000000}"/>
    <hyperlink ref="F159" r:id="rId2" xr:uid="{00000000-0004-0000-1700-000001000000}"/>
    <hyperlink ref="E163" r:id="rId3" xr:uid="{00000000-0004-0000-1700-000002000000}"/>
  </hyperlinks>
  <printOptions horizontalCentered="1" gridLines="1"/>
  <pageMargins left="0.7" right="0.7" top="0.75" bottom="0.75" header="0" footer="0"/>
  <pageSetup fitToHeight="0" pageOrder="overThenDown" orientation="landscape" cellComments="atEnd"/>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5818E"/>
    <outlinePr summaryRight="0"/>
    <pageSetUpPr fitToPage="1"/>
  </sheetPr>
  <dimension ref="A1:Y1000"/>
  <sheetViews>
    <sheetView workbookViewId="0">
      <pane xSplit="1" topLeftCell="B1" activePane="topRight" state="frozen"/>
      <selection pane="topRight" activeCell="C2" sqref="C2"/>
    </sheetView>
  </sheetViews>
  <sheetFormatPr defaultColWidth="14.42578125" defaultRowHeight="15" customHeight="1" outlineLevelRow="1" outlineLevelCol="1"/>
  <cols>
    <col min="1" max="1" width="37.140625" customWidth="1"/>
    <col min="2" max="2" width="17.28515625" customWidth="1"/>
    <col min="3" max="3" width="21.85546875" customWidth="1"/>
    <col min="4" max="4" width="41.85546875" customWidth="1"/>
    <col min="5" max="5" width="15.28515625" customWidth="1" collapsed="1"/>
    <col min="6" max="6" width="11.42578125" hidden="1" customWidth="1" outlineLevel="1"/>
    <col min="7" max="7" width="12.42578125" customWidth="1"/>
    <col min="8" max="8" width="18.28515625" customWidth="1"/>
    <col min="9" max="9" width="19.28515625" customWidth="1"/>
    <col min="10" max="10" width="11.7109375" customWidth="1"/>
    <col min="11" max="11" width="8.28515625" customWidth="1"/>
    <col min="12" max="14" width="12.140625" customWidth="1"/>
    <col min="15" max="15" width="10.7109375" customWidth="1"/>
    <col min="16" max="16" width="10" customWidth="1"/>
    <col min="17" max="17" width="32.42578125" customWidth="1"/>
    <col min="18" max="18" width="16.85546875" customWidth="1"/>
    <col min="19" max="19" width="33.140625" customWidth="1"/>
    <col min="20" max="20" width="20.85546875" customWidth="1"/>
    <col min="21" max="21" width="23.7109375" customWidth="1"/>
    <col min="22" max="22" width="22.5703125" customWidth="1"/>
    <col min="23" max="23" width="17.42578125" customWidth="1"/>
    <col min="24" max="24" width="24.85546875" customWidth="1"/>
    <col min="25" max="25" width="23.5703125" customWidth="1"/>
  </cols>
  <sheetData>
    <row r="1" spans="1:24" ht="15.75" customHeight="1" outlineLevel="1">
      <c r="A1" s="1129" t="s">
        <v>14159</v>
      </c>
      <c r="B1" s="1130" t="s">
        <v>9087</v>
      </c>
      <c r="C1" s="1130" t="s">
        <v>4289</v>
      </c>
      <c r="D1" s="1131" t="s">
        <v>14160</v>
      </c>
      <c r="E1" s="1130"/>
      <c r="F1" s="1130"/>
      <c r="G1" s="1130"/>
      <c r="H1" s="1130"/>
      <c r="I1" s="1132"/>
      <c r="J1" s="1133"/>
      <c r="K1" s="1130"/>
      <c r="L1" s="1130"/>
      <c r="M1" s="1130"/>
      <c r="N1" s="1130"/>
      <c r="O1" s="1130"/>
      <c r="P1" s="1130"/>
      <c r="Q1" s="1134"/>
      <c r="R1" s="1130"/>
      <c r="S1" s="1130"/>
      <c r="T1" s="1135"/>
      <c r="U1" s="1135"/>
      <c r="V1" s="1135"/>
      <c r="W1" s="1130"/>
      <c r="X1" s="1130"/>
    </row>
    <row r="2" spans="1:24" ht="162.75" customHeight="1">
      <c r="A2" s="1136" t="s">
        <v>11944</v>
      </c>
      <c r="B2" s="1137" t="s">
        <v>3521</v>
      </c>
      <c r="C2" s="1137" t="s">
        <v>2662</v>
      </c>
      <c r="D2" s="1138"/>
      <c r="E2" s="1137"/>
      <c r="F2" s="1137"/>
      <c r="G2" s="1137"/>
      <c r="H2" s="1137"/>
      <c r="I2" s="1139"/>
      <c r="J2" s="1137"/>
      <c r="K2" s="1137"/>
      <c r="L2" s="1137"/>
      <c r="M2" s="1137"/>
      <c r="N2" s="1137"/>
      <c r="O2" s="1137"/>
      <c r="P2" s="1137"/>
      <c r="Q2" s="1137"/>
      <c r="R2" s="1137"/>
      <c r="S2" s="1137"/>
      <c r="T2" s="1140"/>
      <c r="U2" s="1140"/>
      <c r="V2" s="1140"/>
      <c r="W2" s="1137"/>
      <c r="X2" s="1137"/>
    </row>
    <row r="3" spans="1:24" ht="162.75" customHeight="1">
      <c r="A3" s="1141" t="s">
        <v>11954</v>
      </c>
      <c r="B3" s="1142" t="s">
        <v>3525</v>
      </c>
      <c r="C3" s="1142" t="s">
        <v>2662</v>
      </c>
      <c r="D3" s="1143"/>
      <c r="E3" s="1142"/>
      <c r="F3" s="1142"/>
      <c r="G3" s="1142"/>
      <c r="H3" s="1142"/>
      <c r="I3" s="1144"/>
      <c r="J3" s="1145"/>
      <c r="K3" s="1142"/>
      <c r="L3" s="1142"/>
      <c r="M3" s="1142"/>
      <c r="N3" s="1142"/>
      <c r="O3" s="1142"/>
      <c r="P3" s="1142"/>
      <c r="Q3" s="1142"/>
      <c r="R3" s="1142"/>
      <c r="S3" s="1142"/>
      <c r="T3" s="1146"/>
      <c r="U3" s="1146"/>
      <c r="V3" s="1146"/>
      <c r="W3" s="1142"/>
      <c r="X3" s="1142"/>
    </row>
    <row r="4" spans="1:24" ht="162.75" customHeight="1">
      <c r="A4" s="1136" t="s">
        <v>3046</v>
      </c>
      <c r="B4" s="1137" t="s">
        <v>3534</v>
      </c>
      <c r="C4" s="1137" t="s">
        <v>2667</v>
      </c>
      <c r="D4" s="1138"/>
      <c r="E4" s="1137"/>
      <c r="F4" s="1137"/>
      <c r="G4" s="1137"/>
      <c r="H4" s="1137"/>
      <c r="I4" s="1139"/>
      <c r="J4" s="1147"/>
      <c r="K4" s="1137"/>
      <c r="L4" s="1137"/>
      <c r="M4" s="1137"/>
      <c r="N4" s="1137"/>
      <c r="O4" s="1137"/>
      <c r="P4" s="1137"/>
      <c r="Q4" s="1137"/>
      <c r="R4" s="1137"/>
      <c r="S4" s="1137"/>
      <c r="T4" s="1140"/>
      <c r="U4" s="1140"/>
      <c r="V4" s="1140"/>
      <c r="W4" s="1137"/>
      <c r="X4" s="1137"/>
    </row>
    <row r="5" spans="1:24" ht="162.75" customHeight="1">
      <c r="A5" s="1141" t="s">
        <v>11971</v>
      </c>
      <c r="B5" s="1142" t="s">
        <v>3536</v>
      </c>
      <c r="C5" s="1142" t="s">
        <v>2667</v>
      </c>
      <c r="D5" s="1143"/>
      <c r="E5" s="1142"/>
      <c r="F5" s="1142"/>
      <c r="G5" s="1142"/>
      <c r="H5" s="1142"/>
      <c r="I5" s="1142"/>
      <c r="J5" s="1144"/>
      <c r="K5" s="1142"/>
      <c r="L5" s="1142"/>
      <c r="M5" s="1142"/>
      <c r="N5" s="1142"/>
      <c r="O5" s="1142"/>
      <c r="P5" s="1142"/>
      <c r="Q5" s="1142"/>
      <c r="R5" s="1142"/>
      <c r="S5" s="1142"/>
      <c r="T5" s="1142"/>
      <c r="U5" s="1142"/>
      <c r="V5" s="1142"/>
      <c r="W5" s="1142"/>
      <c r="X5" s="1142"/>
    </row>
    <row r="6" spans="1:24" ht="162.75" customHeight="1">
      <c r="A6" s="1136" t="s">
        <v>11979</v>
      </c>
      <c r="B6" s="1137" t="s">
        <v>3536</v>
      </c>
      <c r="C6" s="1137" t="s">
        <v>2667</v>
      </c>
      <c r="D6" s="1138"/>
      <c r="E6" s="1137"/>
      <c r="F6" s="1137"/>
      <c r="G6" s="1137"/>
      <c r="H6" s="1137"/>
      <c r="I6" s="1139"/>
      <c r="J6" s="1147"/>
      <c r="K6" s="1137"/>
      <c r="L6" s="1137"/>
      <c r="M6" s="1137"/>
      <c r="N6" s="1137"/>
      <c r="O6" s="1137"/>
      <c r="P6" s="1137"/>
      <c r="Q6" s="1137"/>
      <c r="R6" s="1137"/>
      <c r="S6" s="1137"/>
      <c r="T6" s="1140"/>
      <c r="U6" s="1140"/>
      <c r="V6" s="1140"/>
      <c r="W6" s="1137"/>
      <c r="X6" s="1137"/>
    </row>
    <row r="7" spans="1:24" ht="162.75" customHeight="1">
      <c r="A7" s="1141" t="s">
        <v>11988</v>
      </c>
      <c r="B7" s="1142" t="s">
        <v>3529</v>
      </c>
      <c r="C7" s="1142" t="s">
        <v>2665</v>
      </c>
      <c r="D7" s="1143"/>
      <c r="E7" s="1142"/>
      <c r="F7" s="1142"/>
      <c r="G7" s="1142"/>
      <c r="H7" s="1142"/>
      <c r="I7" s="1144"/>
      <c r="J7" s="1142"/>
      <c r="K7" s="1142"/>
      <c r="L7" s="1142"/>
      <c r="M7" s="1142"/>
      <c r="N7" s="1142"/>
      <c r="O7" s="1142"/>
      <c r="P7" s="1142"/>
      <c r="Q7" s="1142"/>
      <c r="R7" s="1142"/>
      <c r="S7" s="1142"/>
      <c r="T7" s="1146"/>
      <c r="U7" s="1146"/>
      <c r="V7" s="1146"/>
      <c r="W7" s="1142"/>
      <c r="X7" s="1142"/>
    </row>
    <row r="8" spans="1:24" ht="162.75" customHeight="1">
      <c r="A8" s="1136" t="s">
        <v>12076</v>
      </c>
      <c r="B8" s="1137" t="s">
        <v>3569</v>
      </c>
      <c r="C8" s="1137" t="s">
        <v>2671</v>
      </c>
      <c r="D8" s="1138"/>
      <c r="E8" s="1137"/>
      <c r="F8" s="1137"/>
      <c r="G8" s="1137"/>
      <c r="H8" s="1137"/>
      <c r="I8" s="1139"/>
      <c r="J8" s="1147"/>
      <c r="K8" s="1137"/>
      <c r="L8" s="1137"/>
      <c r="M8" s="1137"/>
      <c r="N8" s="1137"/>
      <c r="O8" s="1137"/>
      <c r="P8" s="1137"/>
      <c r="Q8" s="1137"/>
      <c r="R8" s="1137"/>
      <c r="S8" s="1137"/>
      <c r="T8" s="1140"/>
      <c r="U8" s="1140"/>
      <c r="V8" s="1140"/>
      <c r="W8" s="1137"/>
      <c r="X8" s="1137"/>
    </row>
    <row r="9" spans="1:24" ht="162.75" customHeight="1">
      <c r="A9" s="1141" t="s">
        <v>3021</v>
      </c>
      <c r="B9" s="1142" t="s">
        <v>3021</v>
      </c>
      <c r="C9" s="1142" t="s">
        <v>2671</v>
      </c>
      <c r="D9" s="1143"/>
      <c r="E9" s="1142"/>
      <c r="F9" s="1142"/>
      <c r="G9" s="1142"/>
      <c r="H9" s="1142"/>
      <c r="I9" s="1144"/>
      <c r="J9" s="1145"/>
      <c r="K9" s="1142"/>
      <c r="L9" s="1142"/>
      <c r="M9" s="1142"/>
      <c r="N9" s="1142"/>
      <c r="O9" s="1142"/>
      <c r="P9" s="1142"/>
      <c r="Q9" s="1142"/>
      <c r="R9" s="1142"/>
      <c r="S9" s="1142"/>
      <c r="T9" s="1146"/>
      <c r="U9" s="1146"/>
      <c r="V9" s="1146"/>
      <c r="W9" s="1142"/>
      <c r="X9" s="1142"/>
    </row>
    <row r="10" spans="1:24" ht="162.75" customHeight="1">
      <c r="A10" s="1136" t="s">
        <v>12004</v>
      </c>
      <c r="B10" s="1137" t="s">
        <v>3541</v>
      </c>
      <c r="C10" s="1137" t="s">
        <v>2671</v>
      </c>
      <c r="D10" s="1138"/>
      <c r="E10" s="1137"/>
      <c r="F10" s="1137"/>
      <c r="G10" s="1137"/>
      <c r="H10" s="1137"/>
      <c r="I10" s="1139"/>
      <c r="J10" s="1147"/>
      <c r="K10" s="1137"/>
      <c r="L10" s="1137"/>
      <c r="M10" s="1137"/>
      <c r="N10" s="1137"/>
      <c r="O10" s="1137"/>
      <c r="P10" s="1137"/>
      <c r="Q10" s="1137"/>
      <c r="R10" s="1137"/>
      <c r="S10" s="1137"/>
      <c r="T10" s="1140"/>
      <c r="U10" s="1140"/>
      <c r="V10" s="1140"/>
      <c r="W10" s="1137"/>
      <c r="X10" s="1137"/>
    </row>
    <row r="11" spans="1:24" ht="162.75" customHeight="1">
      <c r="A11" s="1141" t="s">
        <v>12016</v>
      </c>
      <c r="B11" s="1142" t="s">
        <v>3541</v>
      </c>
      <c r="C11" s="1142" t="s">
        <v>2671</v>
      </c>
      <c r="D11" s="1143"/>
      <c r="E11" s="1142"/>
      <c r="F11" s="1142"/>
      <c r="G11" s="1142"/>
      <c r="H11" s="1142"/>
      <c r="I11" s="1144"/>
      <c r="J11" s="1142"/>
      <c r="K11" s="1142"/>
      <c r="L11" s="1142"/>
      <c r="M11" s="1142"/>
      <c r="N11" s="1142"/>
      <c r="O11" s="1142"/>
      <c r="P11" s="1142"/>
      <c r="Q11" s="1142"/>
      <c r="R11" s="1142"/>
      <c r="S11" s="1142"/>
      <c r="T11" s="1142"/>
      <c r="U11" s="1146"/>
      <c r="V11" s="1146"/>
      <c r="W11" s="1142"/>
      <c r="X11" s="1142"/>
    </row>
    <row r="12" spans="1:24" ht="162.75" customHeight="1">
      <c r="A12" s="1136" t="s">
        <v>14010</v>
      </c>
      <c r="B12" s="1137" t="s">
        <v>3541</v>
      </c>
      <c r="C12" s="1137" t="s">
        <v>2671</v>
      </c>
      <c r="D12" s="1138"/>
      <c r="E12" s="1137"/>
      <c r="F12" s="1137"/>
      <c r="G12" s="1137"/>
      <c r="H12" s="1137"/>
      <c r="I12" s="1139"/>
      <c r="J12" s="1147"/>
      <c r="K12" s="1137"/>
      <c r="L12" s="1137"/>
      <c r="M12" s="1137"/>
      <c r="N12" s="1137"/>
      <c r="O12" s="1137"/>
      <c r="P12" s="1137"/>
      <c r="Q12" s="1137"/>
      <c r="R12" s="1137"/>
      <c r="S12" s="1137"/>
      <c r="T12" s="1140"/>
      <c r="U12" s="1140"/>
      <c r="V12" s="1140"/>
      <c r="W12" s="1137"/>
      <c r="X12" s="1137"/>
    </row>
    <row r="13" spans="1:24" ht="162.75" customHeight="1">
      <c r="A13" s="1141" t="s">
        <v>12084</v>
      </c>
      <c r="B13" s="1142" t="s">
        <v>3541</v>
      </c>
      <c r="C13" s="1142" t="s">
        <v>2671</v>
      </c>
      <c r="D13" s="1143"/>
      <c r="E13" s="1142"/>
      <c r="F13" s="1142"/>
      <c r="G13" s="1142"/>
      <c r="H13" s="1142"/>
      <c r="I13" s="1144"/>
      <c r="J13" s="1144"/>
      <c r="K13" s="1142"/>
      <c r="L13" s="1142"/>
      <c r="M13" s="1142"/>
      <c r="N13" s="1142"/>
      <c r="O13" s="1142"/>
      <c r="P13" s="1142"/>
      <c r="Q13" s="1142"/>
      <c r="R13" s="1142"/>
      <c r="S13" s="1142"/>
      <c r="T13" s="1146"/>
      <c r="U13" s="1146"/>
      <c r="V13" s="1146"/>
      <c r="W13" s="1142"/>
      <c r="X13" s="1142"/>
    </row>
    <row r="14" spans="1:24" ht="162.75" customHeight="1">
      <c r="A14" s="1136" t="s">
        <v>14017</v>
      </c>
      <c r="B14" s="1137" t="s">
        <v>3577</v>
      </c>
      <c r="C14" s="1137" t="s">
        <v>2671</v>
      </c>
      <c r="D14" s="1138"/>
      <c r="E14" s="1137"/>
      <c r="F14" s="1137"/>
      <c r="G14" s="1137"/>
      <c r="H14" s="1137"/>
      <c r="I14" s="1137"/>
      <c r="J14" s="1137"/>
      <c r="K14" s="1137"/>
      <c r="L14" s="1137"/>
      <c r="M14" s="1137"/>
      <c r="N14" s="1137"/>
      <c r="O14" s="1137"/>
      <c r="P14" s="1137"/>
      <c r="Q14" s="1137"/>
      <c r="R14" s="1137"/>
      <c r="S14" s="1137"/>
      <c r="T14" s="1140"/>
      <c r="U14" s="1140"/>
      <c r="V14" s="1140"/>
      <c r="W14" s="1137"/>
      <c r="X14" s="1137"/>
    </row>
    <row r="15" spans="1:24" ht="162.75" customHeight="1">
      <c r="A15" s="1141" t="s">
        <v>2672</v>
      </c>
      <c r="B15" s="1142" t="s">
        <v>3547</v>
      </c>
      <c r="C15" s="1142" t="s">
        <v>2671</v>
      </c>
      <c r="D15" s="1143"/>
      <c r="E15" s="1142"/>
      <c r="F15" s="1142"/>
      <c r="G15" s="1142"/>
      <c r="H15" s="1142"/>
      <c r="I15" s="1144"/>
      <c r="J15" s="1144"/>
      <c r="K15" s="1142"/>
      <c r="L15" s="1142"/>
      <c r="M15" s="1142"/>
      <c r="N15" s="1142"/>
      <c r="O15" s="1142"/>
      <c r="P15" s="1142"/>
      <c r="Q15" s="1142"/>
      <c r="R15" s="1142"/>
      <c r="S15" s="1142"/>
      <c r="T15" s="1146"/>
      <c r="U15" s="1146"/>
      <c r="V15" s="1146"/>
      <c r="W15" s="1142"/>
      <c r="X15" s="1142"/>
    </row>
    <row r="16" spans="1:24" ht="162.75" customHeight="1">
      <c r="A16" s="1136" t="s">
        <v>12011</v>
      </c>
      <c r="B16" s="1137" t="s">
        <v>3547</v>
      </c>
      <c r="C16" s="1137" t="s">
        <v>2671</v>
      </c>
      <c r="D16" s="1138"/>
      <c r="E16" s="1137"/>
      <c r="F16" s="1137"/>
      <c r="G16" s="1137"/>
      <c r="H16" s="1137"/>
      <c r="I16" s="1139"/>
      <c r="J16" s="1139"/>
      <c r="K16" s="1137"/>
      <c r="L16" s="1137"/>
      <c r="M16" s="1137"/>
      <c r="N16" s="1137"/>
      <c r="O16" s="1137"/>
      <c r="P16" s="1137"/>
      <c r="Q16" s="1137"/>
      <c r="R16" s="1137"/>
      <c r="S16" s="1137"/>
      <c r="T16" s="1140"/>
      <c r="U16" s="1140"/>
      <c r="V16" s="1140"/>
      <c r="W16" s="1137"/>
      <c r="X16" s="1137"/>
    </row>
    <row r="17" spans="1:24" ht="162.75" customHeight="1">
      <c r="A17" s="1141" t="s">
        <v>12039</v>
      </c>
      <c r="B17" s="1142" t="s">
        <v>3562</v>
      </c>
      <c r="C17" s="1142" t="s">
        <v>2671</v>
      </c>
      <c r="D17" s="1143"/>
      <c r="E17" s="1142"/>
      <c r="F17" s="1142"/>
      <c r="G17" s="1142"/>
      <c r="H17" s="1142"/>
      <c r="I17" s="1144"/>
      <c r="J17" s="1142"/>
      <c r="K17" s="1142"/>
      <c r="L17" s="1142"/>
      <c r="M17" s="1142"/>
      <c r="N17" s="1142"/>
      <c r="O17" s="1142"/>
      <c r="P17" s="1142"/>
      <c r="Q17" s="1142"/>
      <c r="R17" s="1142"/>
      <c r="S17" s="1142"/>
      <c r="T17" s="1142"/>
      <c r="U17" s="1142"/>
      <c r="V17" s="1146"/>
      <c r="W17" s="1142"/>
      <c r="X17" s="1142"/>
    </row>
    <row r="18" spans="1:24" ht="162.75" customHeight="1">
      <c r="A18" s="1136" t="s">
        <v>3573</v>
      </c>
      <c r="B18" s="1137" t="s">
        <v>3572</v>
      </c>
      <c r="C18" s="1137" t="s">
        <v>2671</v>
      </c>
      <c r="D18" s="1138"/>
      <c r="E18" s="1137"/>
      <c r="F18" s="1137"/>
      <c r="G18" s="1137"/>
      <c r="H18" s="1137"/>
      <c r="I18" s="1137"/>
      <c r="J18" s="1147"/>
      <c r="K18" s="1137"/>
      <c r="L18" s="1137"/>
      <c r="M18" s="1137"/>
      <c r="N18" s="1137"/>
      <c r="O18" s="1137"/>
      <c r="P18" s="1137"/>
      <c r="Q18" s="1137"/>
      <c r="R18" s="1137"/>
      <c r="S18" s="1137"/>
      <c r="T18" s="1140"/>
      <c r="U18" s="1140"/>
      <c r="V18" s="1140"/>
      <c r="W18" s="1137"/>
      <c r="X18" s="1137"/>
    </row>
    <row r="19" spans="1:24" ht="162.75" customHeight="1">
      <c r="A19" s="1141" t="s">
        <v>3553</v>
      </c>
      <c r="B19" s="1142" t="s">
        <v>3552</v>
      </c>
      <c r="C19" s="1142" t="s">
        <v>2671</v>
      </c>
      <c r="D19" s="1143"/>
      <c r="E19" s="1142"/>
      <c r="F19" s="1142"/>
      <c r="G19" s="1142"/>
      <c r="H19" s="1142"/>
      <c r="I19" s="1144"/>
      <c r="J19" s="1144"/>
      <c r="K19" s="1142"/>
      <c r="L19" s="1142"/>
      <c r="M19" s="1142"/>
      <c r="N19" s="1142"/>
      <c r="O19" s="1142"/>
      <c r="P19" s="1142"/>
      <c r="Q19" s="1142"/>
      <c r="R19" s="1142"/>
      <c r="S19" s="1142"/>
      <c r="T19" s="1146"/>
      <c r="U19" s="1146"/>
      <c r="V19" s="1146"/>
      <c r="W19" s="1142"/>
      <c r="X19" s="1142"/>
    </row>
    <row r="20" spans="1:24" ht="162.75" customHeight="1">
      <c r="A20" s="1136" t="s">
        <v>2681</v>
      </c>
      <c r="B20" s="1137" t="s">
        <v>3564</v>
      </c>
      <c r="C20" s="1137" t="s">
        <v>2671</v>
      </c>
      <c r="D20" s="1138"/>
      <c r="E20" s="1137"/>
      <c r="F20" s="1137"/>
      <c r="G20" s="1137"/>
      <c r="H20" s="1137"/>
      <c r="I20" s="1139"/>
      <c r="J20" s="1147"/>
      <c r="K20" s="1137"/>
      <c r="L20" s="1137"/>
      <c r="M20" s="1137"/>
      <c r="N20" s="1137"/>
      <c r="O20" s="1137"/>
      <c r="P20" s="1137"/>
      <c r="Q20" s="1137"/>
      <c r="R20" s="1137"/>
      <c r="S20" s="1137"/>
      <c r="T20" s="1137"/>
      <c r="U20" s="1137"/>
      <c r="V20" s="1137"/>
      <c r="W20" s="1137"/>
      <c r="X20" s="1137"/>
    </row>
    <row r="21" spans="1:24" ht="162.75" customHeight="1">
      <c r="A21" s="1141" t="s">
        <v>12024</v>
      </c>
      <c r="B21" s="1142" t="s">
        <v>3556</v>
      </c>
      <c r="C21" s="1142" t="s">
        <v>2671</v>
      </c>
      <c r="D21" s="1143"/>
      <c r="E21" s="1142"/>
      <c r="F21" s="1142"/>
      <c r="G21" s="1142"/>
      <c r="H21" s="1142"/>
      <c r="I21" s="1144"/>
      <c r="J21" s="1145"/>
      <c r="K21" s="1142"/>
      <c r="L21" s="1142"/>
      <c r="M21" s="1142"/>
      <c r="N21" s="1142"/>
      <c r="O21" s="1142"/>
      <c r="P21" s="1142"/>
      <c r="Q21" s="1142"/>
      <c r="R21" s="1142"/>
      <c r="S21" s="1142"/>
      <c r="T21" s="1146"/>
      <c r="U21" s="1146"/>
      <c r="V21" s="1146"/>
      <c r="W21" s="1142"/>
      <c r="X21" s="1142"/>
    </row>
    <row r="22" spans="1:24" ht="162.75" customHeight="1">
      <c r="A22" s="1136" t="s">
        <v>3567</v>
      </c>
      <c r="B22" s="1137"/>
      <c r="C22" s="1137" t="s">
        <v>2671</v>
      </c>
      <c r="D22" s="1138"/>
      <c r="E22" s="1137"/>
      <c r="F22" s="1137"/>
      <c r="G22" s="1137"/>
      <c r="H22" s="1137"/>
      <c r="I22" s="1139"/>
      <c r="J22" s="1147"/>
      <c r="K22" s="1137"/>
      <c r="L22" s="1137"/>
      <c r="M22" s="1137"/>
      <c r="N22" s="1137"/>
      <c r="O22" s="1137"/>
      <c r="P22" s="1137"/>
      <c r="Q22" s="1137"/>
      <c r="R22" s="1137"/>
      <c r="S22" s="1137"/>
      <c r="T22" s="1140"/>
      <c r="U22" s="1140"/>
      <c r="V22" s="1140"/>
      <c r="W22" s="1137"/>
      <c r="X22" s="1137"/>
    </row>
    <row r="23" spans="1:24" ht="162.75" customHeight="1">
      <c r="A23" s="1141" t="s">
        <v>12104</v>
      </c>
      <c r="B23" s="1142" t="s">
        <v>6567</v>
      </c>
      <c r="C23" s="1142" t="s">
        <v>2687</v>
      </c>
      <c r="D23" s="1143"/>
      <c r="E23" s="1142"/>
      <c r="F23" s="1142"/>
      <c r="G23" s="1142"/>
      <c r="H23" s="1142"/>
      <c r="I23" s="1144"/>
      <c r="J23" s="1142"/>
      <c r="K23" s="1142"/>
      <c r="L23" s="1142"/>
      <c r="M23" s="1142"/>
      <c r="N23" s="1142"/>
      <c r="O23" s="1142"/>
      <c r="P23" s="1142"/>
      <c r="Q23" s="1142"/>
      <c r="R23" s="1142"/>
      <c r="S23" s="1142"/>
      <c r="T23" s="1142"/>
      <c r="U23" s="1142"/>
      <c r="V23" s="1142"/>
      <c r="W23" s="1142"/>
      <c r="X23" s="1142"/>
    </row>
    <row r="24" spans="1:24" ht="162.75" customHeight="1">
      <c r="A24" s="1136" t="s">
        <v>12111</v>
      </c>
      <c r="B24" s="1137" t="s">
        <v>3583</v>
      </c>
      <c r="C24" s="1137" t="s">
        <v>2689</v>
      </c>
      <c r="D24" s="1138"/>
      <c r="E24" s="1137"/>
      <c r="F24" s="1137"/>
      <c r="G24" s="1137"/>
      <c r="H24" s="1137"/>
      <c r="I24" s="1139"/>
      <c r="J24" s="1147"/>
      <c r="K24" s="1137"/>
      <c r="L24" s="1137"/>
      <c r="M24" s="1137"/>
      <c r="N24" s="1137"/>
      <c r="O24" s="1137"/>
      <c r="P24" s="1137"/>
      <c r="Q24" s="1137"/>
      <c r="R24" s="1137"/>
      <c r="S24" s="1137"/>
      <c r="T24" s="1140"/>
      <c r="U24" s="1140"/>
      <c r="V24" s="1140"/>
      <c r="W24" s="1137"/>
      <c r="X24" s="1137"/>
    </row>
    <row r="25" spans="1:24" ht="162.75" customHeight="1">
      <c r="A25" s="1141" t="s">
        <v>12120</v>
      </c>
      <c r="B25" s="1142" t="s">
        <v>3585</v>
      </c>
      <c r="C25" s="1142" t="s">
        <v>2689</v>
      </c>
      <c r="D25" s="1143"/>
      <c r="E25" s="1142"/>
      <c r="F25" s="1142"/>
      <c r="G25" s="1142"/>
      <c r="H25" s="1142"/>
      <c r="I25" s="1144"/>
      <c r="J25" s="1145"/>
      <c r="K25" s="1142"/>
      <c r="L25" s="1142"/>
      <c r="M25" s="1142"/>
      <c r="N25" s="1142"/>
      <c r="O25" s="1142"/>
      <c r="P25" s="1142"/>
      <c r="Q25" s="1142"/>
      <c r="R25" s="1142"/>
      <c r="S25" s="1142"/>
      <c r="T25" s="1146"/>
      <c r="U25" s="1146"/>
      <c r="V25" s="1146"/>
      <c r="W25" s="1142"/>
      <c r="X25" s="1142"/>
    </row>
    <row r="26" spans="1:24" ht="162.75" customHeight="1">
      <c r="A26" s="1136" t="s">
        <v>12129</v>
      </c>
      <c r="B26" s="1137" t="s">
        <v>2900</v>
      </c>
      <c r="C26" s="1137" t="s">
        <v>2693</v>
      </c>
      <c r="D26" s="1138"/>
      <c r="E26" s="1137"/>
      <c r="F26" s="1137"/>
      <c r="G26" s="1137"/>
      <c r="H26" s="1137"/>
      <c r="I26" s="1139"/>
      <c r="J26" s="1147"/>
      <c r="K26" s="1137"/>
      <c r="L26" s="1137"/>
      <c r="M26" s="1137"/>
      <c r="N26" s="1137"/>
      <c r="O26" s="1137"/>
      <c r="P26" s="1137"/>
      <c r="Q26" s="1137"/>
      <c r="R26" s="1137"/>
      <c r="S26" s="1137"/>
      <c r="T26" s="1140"/>
      <c r="U26" s="1140"/>
      <c r="V26" s="1140"/>
      <c r="W26" s="1137"/>
      <c r="X26" s="1137"/>
    </row>
    <row r="27" spans="1:24" ht="162.75" customHeight="1">
      <c r="A27" s="1141" t="s">
        <v>12136</v>
      </c>
      <c r="B27" s="1142" t="s">
        <v>2900</v>
      </c>
      <c r="C27" s="1142" t="s">
        <v>2693</v>
      </c>
      <c r="D27" s="1143"/>
      <c r="E27" s="1142"/>
      <c r="F27" s="1142"/>
      <c r="G27" s="1142"/>
      <c r="H27" s="1142"/>
      <c r="I27" s="1144"/>
      <c r="J27" s="1145"/>
      <c r="K27" s="1142"/>
      <c r="L27" s="1142"/>
      <c r="M27" s="1142"/>
      <c r="N27" s="1142"/>
      <c r="O27" s="1142"/>
      <c r="P27" s="1142"/>
      <c r="Q27" s="1142"/>
      <c r="R27" s="1142"/>
      <c r="S27" s="1142"/>
      <c r="T27" s="1146"/>
      <c r="U27" s="1146"/>
      <c r="V27" s="1146"/>
      <c r="W27" s="1142"/>
      <c r="X27" s="1142"/>
    </row>
    <row r="28" spans="1:24" ht="162.75" customHeight="1">
      <c r="A28" s="1148" t="s">
        <v>12143</v>
      </c>
      <c r="B28" s="1137" t="s">
        <v>3589</v>
      </c>
      <c r="C28" s="1137" t="s">
        <v>2696</v>
      </c>
      <c r="D28" s="1138"/>
      <c r="E28" s="1137"/>
      <c r="F28" s="1137"/>
      <c r="G28" s="1137"/>
      <c r="H28" s="1137"/>
      <c r="I28" s="1139"/>
      <c r="J28" s="1137"/>
      <c r="K28" s="1137"/>
      <c r="L28" s="1137"/>
      <c r="M28" s="1137"/>
      <c r="N28" s="1137"/>
      <c r="O28" s="1137"/>
      <c r="P28" s="1137"/>
      <c r="Q28" s="1137"/>
      <c r="R28" s="1137"/>
      <c r="S28" s="1137"/>
      <c r="T28" s="1137"/>
      <c r="U28" s="1137"/>
      <c r="V28" s="1137"/>
      <c r="W28" s="1137"/>
      <c r="X28" s="1137"/>
    </row>
    <row r="29" spans="1:24" ht="162.75" customHeight="1">
      <c r="A29" s="1141" t="s">
        <v>12162</v>
      </c>
      <c r="B29" s="1142" t="s">
        <v>3592</v>
      </c>
      <c r="C29" s="1142" t="s">
        <v>2699</v>
      </c>
      <c r="D29" s="1143"/>
      <c r="E29" s="1142"/>
      <c r="F29" s="1142"/>
      <c r="G29" s="1142"/>
      <c r="H29" s="1142"/>
      <c r="I29" s="1144"/>
      <c r="J29" s="1142"/>
      <c r="K29" s="1142"/>
      <c r="L29" s="1142"/>
      <c r="M29" s="1142"/>
      <c r="N29" s="1142"/>
      <c r="O29" s="1142"/>
      <c r="P29" s="1142"/>
      <c r="Q29" s="1142"/>
      <c r="R29" s="1142"/>
      <c r="S29" s="1142"/>
      <c r="T29" s="1146"/>
      <c r="U29" s="1146"/>
      <c r="V29" s="1146"/>
      <c r="W29" s="1142"/>
      <c r="X29" s="1142"/>
    </row>
    <row r="30" spans="1:24" ht="162.75" customHeight="1">
      <c r="A30" s="1136" t="s">
        <v>12216</v>
      </c>
      <c r="B30" s="1137" t="s">
        <v>3594</v>
      </c>
      <c r="C30" s="1137" t="s">
        <v>2699</v>
      </c>
      <c r="D30" s="1138"/>
      <c r="E30" s="1137"/>
      <c r="F30" s="1137"/>
      <c r="G30" s="1137"/>
      <c r="H30" s="1137"/>
      <c r="I30" s="1139"/>
      <c r="J30" s="1147"/>
      <c r="K30" s="1137"/>
      <c r="L30" s="1137"/>
      <c r="M30" s="1137"/>
      <c r="N30" s="1137"/>
      <c r="O30" s="1137"/>
      <c r="P30" s="1137"/>
      <c r="Q30" s="1137"/>
      <c r="R30" s="1137"/>
      <c r="S30" s="1137"/>
      <c r="T30" s="1140"/>
      <c r="U30" s="1140"/>
      <c r="V30" s="1140"/>
      <c r="W30" s="1137"/>
      <c r="X30" s="1137"/>
    </row>
    <row r="31" spans="1:24" ht="162.75" customHeight="1">
      <c r="A31" s="1141" t="s">
        <v>12190</v>
      </c>
      <c r="B31" s="1142" t="s">
        <v>3610</v>
      </c>
      <c r="C31" s="1142" t="s">
        <v>2699</v>
      </c>
      <c r="D31" s="1143"/>
      <c r="E31" s="1142"/>
      <c r="F31" s="1142"/>
      <c r="G31" s="1142"/>
      <c r="H31" s="1142"/>
      <c r="I31" s="1142"/>
      <c r="J31" s="1142"/>
      <c r="K31" s="1142"/>
      <c r="L31" s="1142"/>
      <c r="M31" s="1142"/>
      <c r="N31" s="1142"/>
      <c r="O31" s="1142"/>
      <c r="P31" s="1142"/>
      <c r="Q31" s="1142"/>
      <c r="R31" s="1142"/>
      <c r="S31" s="1142"/>
      <c r="T31" s="1142"/>
      <c r="U31" s="1142"/>
      <c r="V31" s="1142"/>
      <c r="W31" s="1142"/>
      <c r="X31" s="1142"/>
    </row>
    <row r="32" spans="1:24" ht="162.75" customHeight="1">
      <c r="A32" s="1136" t="s">
        <v>12224</v>
      </c>
      <c r="B32" s="1137" t="s">
        <v>3605</v>
      </c>
      <c r="C32" s="1137" t="s">
        <v>2699</v>
      </c>
      <c r="D32" s="1138"/>
      <c r="E32" s="1137"/>
      <c r="F32" s="1137"/>
      <c r="G32" s="1137"/>
      <c r="H32" s="1137"/>
      <c r="I32" s="1139"/>
      <c r="J32" s="1147"/>
      <c r="K32" s="1137"/>
      <c r="L32" s="1137"/>
      <c r="M32" s="1137"/>
      <c r="N32" s="1137"/>
      <c r="O32" s="1137"/>
      <c r="P32" s="1137"/>
      <c r="Q32" s="1137"/>
      <c r="R32" s="1137"/>
      <c r="S32" s="1137"/>
      <c r="T32" s="1140"/>
      <c r="U32" s="1140"/>
      <c r="V32" s="1140"/>
      <c r="W32" s="1137"/>
      <c r="X32" s="1137"/>
    </row>
    <row r="33" spans="1:24" ht="162.75" customHeight="1">
      <c r="A33" s="1141" t="s">
        <v>3613</v>
      </c>
      <c r="B33" s="1142" t="s">
        <v>3612</v>
      </c>
      <c r="C33" s="1142" t="s">
        <v>2699</v>
      </c>
      <c r="D33" s="1143"/>
      <c r="E33" s="1142"/>
      <c r="F33" s="1142"/>
      <c r="G33" s="1142"/>
      <c r="H33" s="1142"/>
      <c r="I33" s="1142"/>
      <c r="J33" s="1142"/>
      <c r="K33" s="1142"/>
      <c r="L33" s="1142"/>
      <c r="M33" s="1142"/>
      <c r="N33" s="1142"/>
      <c r="O33" s="1142"/>
      <c r="P33" s="1142"/>
      <c r="Q33" s="1142"/>
      <c r="R33" s="1142"/>
      <c r="S33" s="1142"/>
      <c r="T33" s="1142"/>
      <c r="U33" s="1142"/>
      <c r="V33" s="1142"/>
      <c r="W33" s="1142"/>
      <c r="X33" s="1142"/>
    </row>
    <row r="34" spans="1:24" ht="162.75" customHeight="1">
      <c r="A34" s="1136" t="s">
        <v>12170</v>
      </c>
      <c r="B34" s="1137" t="s">
        <v>3598</v>
      </c>
      <c r="C34" s="1137" t="s">
        <v>2699</v>
      </c>
      <c r="D34" s="1138"/>
      <c r="E34" s="1137"/>
      <c r="F34" s="1137"/>
      <c r="G34" s="1137"/>
      <c r="H34" s="1137"/>
      <c r="I34" s="1139"/>
      <c r="J34" s="1147"/>
      <c r="K34" s="1137"/>
      <c r="L34" s="1137"/>
      <c r="M34" s="1137"/>
      <c r="N34" s="1137"/>
      <c r="O34" s="1137"/>
      <c r="P34" s="1137"/>
      <c r="Q34" s="1137"/>
      <c r="R34" s="1137"/>
      <c r="S34" s="1137"/>
      <c r="T34" s="1140"/>
      <c r="U34" s="1140"/>
      <c r="V34" s="1140"/>
      <c r="W34" s="1137"/>
      <c r="X34" s="1137"/>
    </row>
    <row r="35" spans="1:24" ht="162.75" customHeight="1">
      <c r="A35" s="1141" t="s">
        <v>12196</v>
      </c>
      <c r="B35" s="1142" t="s">
        <v>3598</v>
      </c>
      <c r="C35" s="1142" t="s">
        <v>2699</v>
      </c>
      <c r="D35" s="1143"/>
      <c r="E35" s="1142"/>
      <c r="F35" s="1142"/>
      <c r="G35" s="1142"/>
      <c r="H35" s="1142"/>
      <c r="I35" s="1144"/>
      <c r="J35" s="1145"/>
      <c r="K35" s="1142"/>
      <c r="L35" s="1142"/>
      <c r="M35" s="1142"/>
      <c r="N35" s="1142"/>
      <c r="O35" s="1142"/>
      <c r="P35" s="1142"/>
      <c r="Q35" s="1142"/>
      <c r="R35" s="1142"/>
      <c r="S35" s="1142"/>
      <c r="T35" s="1146"/>
      <c r="U35" s="1146"/>
      <c r="V35" s="1146"/>
      <c r="W35" s="1142"/>
      <c r="X35" s="1142"/>
    </row>
    <row r="36" spans="1:24" ht="162.75" customHeight="1">
      <c r="A36" s="1136" t="s">
        <v>12151</v>
      </c>
      <c r="B36" s="1137" t="s">
        <v>3596</v>
      </c>
      <c r="C36" s="1137" t="s">
        <v>2699</v>
      </c>
      <c r="D36" s="1138"/>
      <c r="E36" s="1137"/>
      <c r="F36" s="1137"/>
      <c r="G36" s="1137"/>
      <c r="H36" s="1137"/>
      <c r="I36" s="1139"/>
      <c r="J36" s="1147"/>
      <c r="K36" s="1137"/>
      <c r="L36" s="1137"/>
      <c r="M36" s="1137"/>
      <c r="N36" s="1137"/>
      <c r="O36" s="1137"/>
      <c r="P36" s="1137"/>
      <c r="Q36" s="1137"/>
      <c r="R36" s="1137"/>
      <c r="S36" s="1137"/>
      <c r="T36" s="1140"/>
      <c r="U36" s="1140"/>
      <c r="V36" s="1140"/>
      <c r="W36" s="1137"/>
      <c r="X36" s="1137"/>
    </row>
    <row r="37" spans="1:24" ht="162.75" customHeight="1">
      <c r="A37" s="1141" t="s">
        <v>2705</v>
      </c>
      <c r="B37" s="1142" t="s">
        <v>3596</v>
      </c>
      <c r="C37" s="1142" t="s">
        <v>2699</v>
      </c>
      <c r="D37" s="1143"/>
      <c r="E37" s="1142"/>
      <c r="F37" s="1142"/>
      <c r="G37" s="1142"/>
      <c r="H37" s="1142"/>
      <c r="I37" s="1142"/>
      <c r="J37" s="1142"/>
      <c r="K37" s="1142"/>
      <c r="L37" s="1142"/>
      <c r="M37" s="1142"/>
      <c r="N37" s="1142"/>
      <c r="O37" s="1142"/>
      <c r="P37" s="1142"/>
      <c r="Q37" s="1142"/>
      <c r="R37" s="1142"/>
      <c r="S37" s="1142"/>
      <c r="T37" s="1146"/>
      <c r="U37" s="1146"/>
      <c r="V37" s="1146"/>
      <c r="W37" s="1142"/>
      <c r="X37" s="1142"/>
    </row>
    <row r="38" spans="1:24" ht="162.75" customHeight="1">
      <c r="A38" s="1136" t="s">
        <v>12243</v>
      </c>
      <c r="B38" s="1137" t="s">
        <v>3596</v>
      </c>
      <c r="C38" s="1137" t="s">
        <v>2699</v>
      </c>
      <c r="D38" s="1138"/>
      <c r="E38" s="1137"/>
      <c r="F38" s="1137"/>
      <c r="G38" s="1137"/>
      <c r="H38" s="1137"/>
      <c r="I38" s="1139"/>
      <c r="J38" s="1147"/>
      <c r="K38" s="1137"/>
      <c r="L38" s="1137"/>
      <c r="M38" s="1137"/>
      <c r="N38" s="1137"/>
      <c r="O38" s="1137"/>
      <c r="P38" s="1137"/>
      <c r="Q38" s="1137"/>
      <c r="R38" s="1137"/>
      <c r="S38" s="1137"/>
      <c r="T38" s="1140"/>
      <c r="U38" s="1140"/>
      <c r="V38" s="1140"/>
      <c r="W38" s="1137"/>
      <c r="X38" s="1137"/>
    </row>
    <row r="39" spans="1:24" ht="162.75" customHeight="1">
      <c r="A39" s="1141" t="s">
        <v>12251</v>
      </c>
      <c r="B39" s="1142" t="s">
        <v>3607</v>
      </c>
      <c r="C39" s="1142" t="s">
        <v>2699</v>
      </c>
      <c r="D39" s="1143"/>
      <c r="E39" s="1142"/>
      <c r="F39" s="1142"/>
      <c r="G39" s="1142"/>
      <c r="H39" s="1142"/>
      <c r="I39" s="1144"/>
      <c r="J39" s="1145"/>
      <c r="K39" s="1142"/>
      <c r="L39" s="1142"/>
      <c r="M39" s="1142"/>
      <c r="N39" s="1142"/>
      <c r="O39" s="1142"/>
      <c r="P39" s="1142"/>
      <c r="Q39" s="1142"/>
      <c r="R39" s="1142"/>
      <c r="S39" s="1142"/>
      <c r="T39" s="1146"/>
      <c r="U39" s="1146"/>
      <c r="V39" s="1146"/>
      <c r="W39" s="1142"/>
      <c r="X39" s="1142"/>
    </row>
    <row r="40" spans="1:24" ht="162.75" customHeight="1">
      <c r="A40" s="1136" t="s">
        <v>12179</v>
      </c>
      <c r="B40" s="1137" t="s">
        <v>12180</v>
      </c>
      <c r="C40" s="1137" t="s">
        <v>2699</v>
      </c>
      <c r="D40" s="1138"/>
      <c r="E40" s="1137"/>
      <c r="F40" s="1137"/>
      <c r="G40" s="1137"/>
      <c r="H40" s="1137"/>
      <c r="I40" s="1139"/>
      <c r="J40" s="1137"/>
      <c r="K40" s="1137"/>
      <c r="L40" s="1137"/>
      <c r="M40" s="1137"/>
      <c r="N40" s="1137"/>
      <c r="O40" s="1137"/>
      <c r="P40" s="1137"/>
      <c r="Q40" s="1137"/>
      <c r="R40" s="1137"/>
      <c r="S40" s="1137"/>
      <c r="T40" s="1140"/>
      <c r="U40" s="1140"/>
      <c r="V40" s="1140"/>
      <c r="W40" s="1137"/>
      <c r="X40" s="1137"/>
    </row>
    <row r="41" spans="1:24" ht="162.75" customHeight="1">
      <c r="A41" s="1141" t="s">
        <v>12232</v>
      </c>
      <c r="B41" s="1142" t="s">
        <v>3603</v>
      </c>
      <c r="C41" s="1142" t="s">
        <v>2699</v>
      </c>
      <c r="D41" s="1143"/>
      <c r="E41" s="1142"/>
      <c r="F41" s="1142"/>
      <c r="G41" s="1142"/>
      <c r="H41" s="1142"/>
      <c r="I41" s="1144"/>
      <c r="J41" s="1145"/>
      <c r="K41" s="1142"/>
      <c r="L41" s="1142"/>
      <c r="M41" s="1142"/>
      <c r="N41" s="1142"/>
      <c r="O41" s="1142"/>
      <c r="P41" s="1142"/>
      <c r="Q41" s="1142"/>
      <c r="R41" s="1142"/>
      <c r="S41" s="1142"/>
      <c r="T41" s="1146"/>
      <c r="U41" s="1146"/>
      <c r="V41" s="1146"/>
      <c r="W41" s="1142"/>
      <c r="X41" s="1142"/>
    </row>
    <row r="42" spans="1:24" ht="162.75" customHeight="1">
      <c r="A42" s="1136" t="s">
        <v>12260</v>
      </c>
      <c r="B42" s="1137" t="s">
        <v>3166</v>
      </c>
      <c r="C42" s="1137" t="s">
        <v>2712</v>
      </c>
      <c r="D42" s="1137"/>
      <c r="E42" s="1137"/>
      <c r="F42" s="1137"/>
      <c r="G42" s="1137"/>
      <c r="H42" s="1137"/>
      <c r="I42" s="1139"/>
      <c r="J42" s="1147"/>
      <c r="K42" s="1137"/>
      <c r="L42" s="1137"/>
      <c r="M42" s="1137"/>
      <c r="N42" s="1137"/>
      <c r="O42" s="1137"/>
      <c r="P42" s="1137"/>
      <c r="Q42" s="1137"/>
      <c r="R42" s="1137"/>
      <c r="S42" s="1137"/>
      <c r="T42" s="1140"/>
      <c r="U42" s="1140"/>
      <c r="V42" s="1140"/>
      <c r="W42" s="1137"/>
      <c r="X42" s="1137"/>
    </row>
    <row r="43" spans="1:24" ht="162.75" customHeight="1">
      <c r="A43" s="1141" t="s">
        <v>12294</v>
      </c>
      <c r="B43" s="1142" t="s">
        <v>3166</v>
      </c>
      <c r="C43" s="1142" t="s">
        <v>2712</v>
      </c>
      <c r="D43" s="1143"/>
      <c r="E43" s="1142"/>
      <c r="F43" s="1142"/>
      <c r="G43" s="1142"/>
      <c r="H43" s="1142"/>
      <c r="I43" s="1144"/>
      <c r="J43" s="1145"/>
      <c r="K43" s="1142"/>
      <c r="L43" s="1142"/>
      <c r="M43" s="1142"/>
      <c r="N43" s="1142"/>
      <c r="O43" s="1142"/>
      <c r="P43" s="1142"/>
      <c r="Q43" s="1142"/>
      <c r="R43" s="1142"/>
      <c r="S43" s="1142"/>
      <c r="T43" s="1146"/>
      <c r="U43" s="1146"/>
      <c r="V43" s="1146"/>
      <c r="W43" s="1142"/>
      <c r="X43" s="1142"/>
    </row>
    <row r="44" spans="1:24" ht="162.75" customHeight="1">
      <c r="A44" s="1136" t="s">
        <v>12278</v>
      </c>
      <c r="B44" s="1137" t="s">
        <v>3622</v>
      </c>
      <c r="C44" s="1137" t="s">
        <v>2712</v>
      </c>
      <c r="D44" s="1138"/>
      <c r="E44" s="1137"/>
      <c r="F44" s="1137"/>
      <c r="G44" s="1137"/>
      <c r="H44" s="1137"/>
      <c r="I44" s="1139"/>
      <c r="J44" s="1147"/>
      <c r="K44" s="1137"/>
      <c r="L44" s="1137"/>
      <c r="M44" s="1137"/>
      <c r="N44" s="1137"/>
      <c r="O44" s="1137"/>
      <c r="P44" s="1137"/>
      <c r="Q44" s="1137"/>
      <c r="R44" s="1137"/>
      <c r="S44" s="1137"/>
      <c r="T44" s="1140"/>
      <c r="U44" s="1140"/>
      <c r="V44" s="1140"/>
      <c r="W44" s="1137"/>
      <c r="X44" s="1137"/>
    </row>
    <row r="45" spans="1:24" ht="162.75" customHeight="1">
      <c r="A45" s="1141" t="s">
        <v>12270</v>
      </c>
      <c r="B45" s="1142" t="s">
        <v>3615</v>
      </c>
      <c r="C45" s="1142" t="s">
        <v>2712</v>
      </c>
      <c r="D45" s="1143"/>
      <c r="E45" s="1142"/>
      <c r="F45" s="1142"/>
      <c r="G45" s="1142"/>
      <c r="H45" s="1142"/>
      <c r="I45" s="1144"/>
      <c r="J45" s="1145"/>
      <c r="K45" s="1142"/>
      <c r="L45" s="1142"/>
      <c r="M45" s="1142"/>
      <c r="N45" s="1142"/>
      <c r="O45" s="1142"/>
      <c r="P45" s="1142"/>
      <c r="Q45" s="1142"/>
      <c r="R45" s="1142"/>
      <c r="S45" s="1142"/>
      <c r="T45" s="1146"/>
      <c r="U45" s="1146"/>
      <c r="V45" s="1146"/>
      <c r="W45" s="1142"/>
      <c r="X45" s="1142"/>
    </row>
    <row r="46" spans="1:24" ht="162.75" customHeight="1">
      <c r="A46" s="1136" t="s">
        <v>12286</v>
      </c>
      <c r="B46" s="1137" t="s">
        <v>3617</v>
      </c>
      <c r="C46" s="1137" t="s">
        <v>2712</v>
      </c>
      <c r="D46" s="1138"/>
      <c r="E46" s="1137"/>
      <c r="F46" s="1137"/>
      <c r="G46" s="1137"/>
      <c r="H46" s="1137"/>
      <c r="I46" s="1139"/>
      <c r="J46" s="1147"/>
      <c r="K46" s="1137"/>
      <c r="L46" s="1137"/>
      <c r="M46" s="1137"/>
      <c r="N46" s="1137"/>
      <c r="O46" s="1137"/>
      <c r="P46" s="1137"/>
      <c r="Q46" s="1137"/>
      <c r="R46" s="1137"/>
      <c r="S46" s="1137"/>
      <c r="T46" s="1140"/>
      <c r="U46" s="1140"/>
      <c r="V46" s="1140"/>
      <c r="W46" s="1137"/>
      <c r="X46" s="1137"/>
    </row>
    <row r="47" spans="1:24" ht="162.75" customHeight="1">
      <c r="A47" s="1141" t="s">
        <v>12300</v>
      </c>
      <c r="B47" s="1142" t="s">
        <v>3624</v>
      </c>
      <c r="C47" s="1142" t="s">
        <v>2718</v>
      </c>
      <c r="D47" s="1143"/>
      <c r="E47" s="1142"/>
      <c r="F47" s="1142"/>
      <c r="G47" s="1142"/>
      <c r="H47" s="1142"/>
      <c r="I47" s="1144"/>
      <c r="J47" s="1145"/>
      <c r="K47" s="1142"/>
      <c r="L47" s="1142"/>
      <c r="M47" s="1142"/>
      <c r="N47" s="1142"/>
      <c r="O47" s="1142"/>
      <c r="P47" s="1142"/>
      <c r="Q47" s="1142"/>
      <c r="R47" s="1142"/>
      <c r="S47" s="1142"/>
      <c r="T47" s="1146"/>
      <c r="U47" s="1146"/>
      <c r="V47" s="1146"/>
      <c r="W47" s="1142"/>
      <c r="X47" s="1142"/>
    </row>
    <row r="48" spans="1:24" ht="162.75" customHeight="1">
      <c r="A48" s="1136" t="s">
        <v>12326</v>
      </c>
      <c r="B48" s="1137" t="s">
        <v>3634</v>
      </c>
      <c r="C48" s="1137" t="s">
        <v>2723</v>
      </c>
      <c r="D48" s="1138"/>
      <c r="E48" s="1137"/>
      <c r="F48" s="1137"/>
      <c r="G48" s="1137"/>
      <c r="H48" s="1137"/>
      <c r="I48" s="1139"/>
      <c r="J48" s="1147"/>
      <c r="K48" s="1137"/>
      <c r="L48" s="1137"/>
      <c r="M48" s="1137"/>
      <c r="N48" s="1137"/>
      <c r="O48" s="1137"/>
      <c r="P48" s="1137"/>
      <c r="Q48" s="1137"/>
      <c r="R48" s="1137"/>
      <c r="S48" s="1137"/>
      <c r="T48" s="1137"/>
      <c r="U48" s="1137"/>
      <c r="V48" s="1140"/>
      <c r="W48" s="1137"/>
      <c r="X48" s="1137"/>
    </row>
    <row r="49" spans="1:24" ht="162.75" customHeight="1">
      <c r="A49" s="1141" t="s">
        <v>12332</v>
      </c>
      <c r="B49" s="1142" t="s">
        <v>3634</v>
      </c>
      <c r="C49" s="1142" t="s">
        <v>2723</v>
      </c>
      <c r="D49" s="1143"/>
      <c r="E49" s="1142"/>
      <c r="F49" s="1142"/>
      <c r="G49" s="1142"/>
      <c r="H49" s="1142"/>
      <c r="I49" s="1144"/>
      <c r="J49" s="1142"/>
      <c r="K49" s="1142"/>
      <c r="L49" s="1142"/>
      <c r="M49" s="1142"/>
      <c r="N49" s="1142"/>
      <c r="O49" s="1142"/>
      <c r="P49" s="1142"/>
      <c r="Q49" s="1142"/>
      <c r="R49" s="1142"/>
      <c r="S49" s="1142"/>
      <c r="T49" s="1142"/>
      <c r="U49" s="1142"/>
      <c r="V49" s="1142"/>
      <c r="W49" s="1142"/>
      <c r="X49" s="1142"/>
    </row>
    <row r="50" spans="1:24" ht="162.75" customHeight="1">
      <c r="A50" s="1136" t="s">
        <v>12339</v>
      </c>
      <c r="B50" s="1137" t="s">
        <v>3634</v>
      </c>
      <c r="C50" s="1137" t="s">
        <v>2723</v>
      </c>
      <c r="D50" s="1138"/>
      <c r="E50" s="1137"/>
      <c r="F50" s="1137"/>
      <c r="G50" s="1137"/>
      <c r="H50" s="1137"/>
      <c r="I50" s="1139"/>
      <c r="J50" s="1137"/>
      <c r="K50" s="1137"/>
      <c r="L50" s="1137"/>
      <c r="M50" s="1137"/>
      <c r="N50" s="1137"/>
      <c r="O50" s="1137"/>
      <c r="P50" s="1137"/>
      <c r="Q50" s="1137"/>
      <c r="R50" s="1137"/>
      <c r="S50" s="1137"/>
      <c r="T50" s="1137"/>
      <c r="U50" s="1137"/>
      <c r="V50" s="1137"/>
      <c r="W50" s="1137"/>
      <c r="X50" s="1137"/>
    </row>
    <row r="51" spans="1:24" ht="162.75" customHeight="1">
      <c r="A51" s="1141" t="s">
        <v>12347</v>
      </c>
      <c r="B51" s="1142" t="s">
        <v>3634</v>
      </c>
      <c r="C51" s="1142" t="s">
        <v>2723</v>
      </c>
      <c r="D51" s="1143"/>
      <c r="E51" s="1142"/>
      <c r="F51" s="1142"/>
      <c r="G51" s="1142"/>
      <c r="H51" s="1142"/>
      <c r="I51" s="1144"/>
      <c r="J51" s="1144"/>
      <c r="K51" s="1142"/>
      <c r="L51" s="1142"/>
      <c r="M51" s="1142"/>
      <c r="N51" s="1142"/>
      <c r="O51" s="1142"/>
      <c r="P51" s="1142"/>
      <c r="Q51" s="1142"/>
      <c r="R51" s="1142"/>
      <c r="S51" s="1142"/>
      <c r="T51" s="1146"/>
      <c r="U51" s="1146"/>
      <c r="V51" s="1146"/>
      <c r="W51" s="1142"/>
      <c r="X51" s="1142"/>
    </row>
    <row r="52" spans="1:24" ht="162.75" customHeight="1">
      <c r="A52" s="1136" t="s">
        <v>12308</v>
      </c>
      <c r="B52" s="1137" t="s">
        <v>3637</v>
      </c>
      <c r="C52" s="1137" t="s">
        <v>2723</v>
      </c>
      <c r="D52" s="1138"/>
      <c r="E52" s="1137"/>
      <c r="F52" s="1137"/>
      <c r="G52" s="1137"/>
      <c r="H52" s="1137"/>
      <c r="I52" s="1139"/>
      <c r="J52" s="1137"/>
      <c r="K52" s="1137"/>
      <c r="L52" s="1137"/>
      <c r="M52" s="1137"/>
      <c r="N52" s="1137"/>
      <c r="O52" s="1137"/>
      <c r="P52" s="1137"/>
      <c r="Q52" s="1137"/>
      <c r="R52" s="1137"/>
      <c r="S52" s="1137"/>
      <c r="T52" s="1140"/>
      <c r="U52" s="1140"/>
      <c r="V52" s="1140"/>
      <c r="W52" s="1137"/>
      <c r="X52" s="1137"/>
    </row>
    <row r="53" spans="1:24" ht="162.75" customHeight="1">
      <c r="A53" s="1141" t="s">
        <v>12317</v>
      </c>
      <c r="B53" s="1142" t="s">
        <v>3652</v>
      </c>
      <c r="C53" s="1142" t="s">
        <v>2723</v>
      </c>
      <c r="D53" s="1143"/>
      <c r="E53" s="1142"/>
      <c r="F53" s="1142"/>
      <c r="G53" s="1142"/>
      <c r="H53" s="1142"/>
      <c r="I53" s="1144"/>
      <c r="J53" s="1145"/>
      <c r="K53" s="1142"/>
      <c r="L53" s="1142"/>
      <c r="M53" s="1142"/>
      <c r="N53" s="1142"/>
      <c r="O53" s="1142"/>
      <c r="P53" s="1142"/>
      <c r="Q53" s="1142"/>
      <c r="R53" s="1142"/>
      <c r="S53" s="1142"/>
      <c r="T53" s="1146"/>
      <c r="U53" s="1146"/>
      <c r="V53" s="1146"/>
      <c r="W53" s="1142"/>
      <c r="X53" s="1142"/>
    </row>
    <row r="54" spans="1:24" ht="162.75" customHeight="1">
      <c r="A54" s="1136" t="s">
        <v>12357</v>
      </c>
      <c r="B54" s="1137" t="s">
        <v>3642</v>
      </c>
      <c r="C54" s="1137" t="s">
        <v>2723</v>
      </c>
      <c r="D54" s="1138"/>
      <c r="E54" s="1137"/>
      <c r="F54" s="1137"/>
      <c r="G54" s="1137"/>
      <c r="H54" s="1137"/>
      <c r="I54" s="1139"/>
      <c r="J54" s="1139"/>
      <c r="K54" s="1137"/>
      <c r="L54" s="1137"/>
      <c r="M54" s="1137"/>
      <c r="N54" s="1137"/>
      <c r="O54" s="1137"/>
      <c r="P54" s="1137"/>
      <c r="Q54" s="1137"/>
      <c r="R54" s="1137"/>
      <c r="S54" s="1137"/>
      <c r="T54" s="1140"/>
      <c r="U54" s="1137"/>
      <c r="V54" s="1140"/>
      <c r="W54" s="1137"/>
      <c r="X54" s="1137"/>
    </row>
    <row r="55" spans="1:24" ht="162.75" customHeight="1">
      <c r="A55" s="1141" t="s">
        <v>12373</v>
      </c>
      <c r="B55" s="1142" t="s">
        <v>3250</v>
      </c>
      <c r="C55" s="1142" t="s">
        <v>2734</v>
      </c>
      <c r="D55" s="1143"/>
      <c r="E55" s="1142"/>
      <c r="F55" s="1142"/>
      <c r="G55" s="1142"/>
      <c r="H55" s="1142"/>
      <c r="I55" s="1144"/>
      <c r="J55" s="1145"/>
      <c r="K55" s="1142"/>
      <c r="L55" s="1142"/>
      <c r="M55" s="1142"/>
      <c r="N55" s="1142"/>
      <c r="O55" s="1142"/>
      <c r="P55" s="1142"/>
      <c r="Q55" s="1142"/>
      <c r="R55" s="1142"/>
      <c r="S55" s="1142"/>
      <c r="T55" s="1146"/>
      <c r="U55" s="1146"/>
      <c r="V55" s="1146"/>
      <c r="W55" s="1142"/>
      <c r="X55" s="1142"/>
    </row>
    <row r="56" spans="1:24" ht="162.75" customHeight="1">
      <c r="A56" s="1136" t="s">
        <v>12382</v>
      </c>
      <c r="B56" s="1137" t="s">
        <v>3250</v>
      </c>
      <c r="C56" s="1137" t="s">
        <v>2734</v>
      </c>
      <c r="D56" s="1138"/>
      <c r="E56" s="1137"/>
      <c r="F56" s="1137"/>
      <c r="G56" s="1137"/>
      <c r="H56" s="1137"/>
      <c r="I56" s="1139"/>
      <c r="J56" s="1147"/>
      <c r="K56" s="1137"/>
      <c r="L56" s="1137"/>
      <c r="M56" s="1137"/>
      <c r="N56" s="1137"/>
      <c r="O56" s="1137"/>
      <c r="P56" s="1137"/>
      <c r="Q56" s="1137"/>
      <c r="R56" s="1137"/>
      <c r="S56" s="1137"/>
      <c r="T56" s="1140"/>
      <c r="U56" s="1140"/>
      <c r="V56" s="1140"/>
      <c r="W56" s="1137"/>
      <c r="X56" s="1137"/>
    </row>
    <row r="57" spans="1:24" ht="162.75" customHeight="1">
      <c r="A57" s="1141" t="s">
        <v>2721</v>
      </c>
      <c r="B57" s="1142" t="s">
        <v>3628</v>
      </c>
      <c r="C57" s="1142" t="s">
        <v>2720</v>
      </c>
      <c r="D57" s="1143"/>
      <c r="E57" s="1142"/>
      <c r="F57" s="1142"/>
      <c r="G57" s="1142"/>
      <c r="H57" s="1142"/>
      <c r="I57" s="1144"/>
      <c r="J57" s="1145"/>
      <c r="K57" s="1142"/>
      <c r="L57" s="1142"/>
      <c r="M57" s="1142"/>
      <c r="N57" s="1142"/>
      <c r="O57" s="1142"/>
      <c r="P57" s="1142"/>
      <c r="Q57" s="1142"/>
      <c r="R57" s="1142"/>
      <c r="S57" s="1142"/>
      <c r="T57" s="1146"/>
      <c r="U57" s="1146"/>
      <c r="V57" s="1146"/>
      <c r="W57" s="1142"/>
      <c r="X57" s="1142"/>
    </row>
    <row r="58" spans="1:24" ht="162.75" customHeight="1">
      <c r="A58" s="1136" t="s">
        <v>12397</v>
      </c>
      <c r="B58" s="1137" t="s">
        <v>3630</v>
      </c>
      <c r="C58" s="1137" t="s">
        <v>2720</v>
      </c>
      <c r="D58" s="1138"/>
      <c r="E58" s="1137"/>
      <c r="F58" s="1137"/>
      <c r="G58" s="1137"/>
      <c r="H58" s="1137"/>
      <c r="I58" s="1139"/>
      <c r="J58" s="1147"/>
      <c r="K58" s="1137"/>
      <c r="L58" s="1137"/>
      <c r="M58" s="1137"/>
      <c r="N58" s="1137"/>
      <c r="O58" s="1137"/>
      <c r="P58" s="1137"/>
      <c r="Q58" s="1137"/>
      <c r="R58" s="1137"/>
      <c r="S58" s="1137"/>
      <c r="T58" s="1140"/>
      <c r="U58" s="1140"/>
      <c r="V58" s="1140"/>
      <c r="W58" s="1137"/>
      <c r="X58" s="1137"/>
    </row>
    <row r="59" spans="1:24" ht="162.75" customHeight="1">
      <c r="A59" s="1141" t="s">
        <v>12414</v>
      </c>
      <c r="B59" s="1142" t="s">
        <v>3719</v>
      </c>
      <c r="C59" s="1142" t="s">
        <v>2737</v>
      </c>
      <c r="D59" s="1143"/>
      <c r="E59" s="1142"/>
      <c r="F59" s="1142"/>
      <c r="G59" s="1142"/>
      <c r="H59" s="1142"/>
      <c r="I59" s="1144"/>
      <c r="J59" s="1142"/>
      <c r="K59" s="1142"/>
      <c r="L59" s="1142"/>
      <c r="M59" s="1142"/>
      <c r="N59" s="1142"/>
      <c r="O59" s="1142"/>
      <c r="P59" s="1142"/>
      <c r="Q59" s="1142"/>
      <c r="R59" s="1142"/>
      <c r="S59" s="1142"/>
      <c r="T59" s="1142"/>
      <c r="U59" s="1142"/>
      <c r="V59" s="1142"/>
      <c r="W59" s="1142"/>
      <c r="X59" s="1142"/>
    </row>
    <row r="60" spans="1:24" ht="162.75" customHeight="1">
      <c r="A60" s="1136" t="s">
        <v>12407</v>
      </c>
      <c r="B60" s="1137" t="s">
        <v>3662</v>
      </c>
      <c r="C60" s="1137" t="s">
        <v>2737</v>
      </c>
      <c r="D60" s="1138"/>
      <c r="E60" s="1137"/>
      <c r="F60" s="1137"/>
      <c r="G60" s="1137"/>
      <c r="H60" s="1137"/>
      <c r="I60" s="1139"/>
      <c r="J60" s="1147"/>
      <c r="K60" s="1137"/>
      <c r="L60" s="1137"/>
      <c r="M60" s="1137"/>
      <c r="N60" s="1137"/>
      <c r="O60" s="1137"/>
      <c r="P60" s="1137"/>
      <c r="Q60" s="1137"/>
      <c r="R60" s="1137"/>
      <c r="S60" s="1137"/>
      <c r="T60" s="1140"/>
      <c r="U60" s="1140"/>
      <c r="V60" s="1140"/>
      <c r="W60" s="1137"/>
      <c r="X60" s="1137"/>
    </row>
    <row r="61" spans="1:24" ht="162.75" customHeight="1">
      <c r="A61" s="1141" t="s">
        <v>12419</v>
      </c>
      <c r="B61" s="1142" t="s">
        <v>3665</v>
      </c>
      <c r="C61" s="1142" t="s">
        <v>2739</v>
      </c>
      <c r="D61" s="1143"/>
      <c r="E61" s="1142"/>
      <c r="F61" s="1142"/>
      <c r="G61" s="1142"/>
      <c r="H61" s="1142"/>
      <c r="I61" s="1144"/>
      <c r="J61" s="1145"/>
      <c r="K61" s="1142"/>
      <c r="L61" s="1142"/>
      <c r="M61" s="1142"/>
      <c r="N61" s="1142"/>
      <c r="O61" s="1142"/>
      <c r="P61" s="1142"/>
      <c r="Q61" s="1142"/>
      <c r="R61" s="1142"/>
      <c r="S61" s="1142"/>
      <c r="T61" s="1146"/>
      <c r="U61" s="1146"/>
      <c r="V61" s="1146"/>
      <c r="W61" s="1142"/>
      <c r="X61" s="1142"/>
    </row>
    <row r="62" spans="1:24" ht="162.75" customHeight="1">
      <c r="A62" s="1136" t="s">
        <v>12427</v>
      </c>
      <c r="B62" s="1137" t="s">
        <v>2937</v>
      </c>
      <c r="C62" s="1137" t="s">
        <v>2739</v>
      </c>
      <c r="D62" s="1138"/>
      <c r="E62" s="1137"/>
      <c r="F62" s="1137"/>
      <c r="G62" s="1137"/>
      <c r="H62" s="1137"/>
      <c r="I62" s="1139"/>
      <c r="J62" s="1147"/>
      <c r="K62" s="1137"/>
      <c r="L62" s="1137"/>
      <c r="M62" s="1137"/>
      <c r="N62" s="1137"/>
      <c r="O62" s="1137"/>
      <c r="P62" s="1137"/>
      <c r="Q62" s="1137"/>
      <c r="R62" s="1137"/>
      <c r="S62" s="1137"/>
      <c r="T62" s="1140"/>
      <c r="U62" s="1140"/>
      <c r="V62" s="1140"/>
      <c r="W62" s="1137"/>
      <c r="X62" s="1137"/>
    </row>
    <row r="63" spans="1:24" ht="162.75" customHeight="1">
      <c r="A63" s="1141" t="s">
        <v>12451</v>
      </c>
      <c r="B63" s="1142" t="s">
        <v>3672</v>
      </c>
      <c r="C63" s="1142" t="s">
        <v>2742</v>
      </c>
      <c r="D63" s="1143"/>
      <c r="E63" s="1142"/>
      <c r="F63" s="1142"/>
      <c r="G63" s="1142"/>
      <c r="H63" s="1142"/>
      <c r="I63" s="1144"/>
      <c r="J63" s="1145"/>
      <c r="K63" s="1142"/>
      <c r="L63" s="1142"/>
      <c r="M63" s="1142"/>
      <c r="N63" s="1142"/>
      <c r="O63" s="1142"/>
      <c r="P63" s="1142"/>
      <c r="Q63" s="1142"/>
      <c r="R63" s="1142"/>
      <c r="S63" s="1142"/>
      <c r="T63" s="1146"/>
      <c r="U63" s="1146"/>
      <c r="V63" s="1146"/>
      <c r="W63" s="1142"/>
      <c r="X63" s="1142"/>
    </row>
    <row r="64" spans="1:24" ht="162.75" customHeight="1">
      <c r="A64" s="1136" t="s">
        <v>12461</v>
      </c>
      <c r="B64" s="1137" t="s">
        <v>12462</v>
      </c>
      <c r="C64" s="1137" t="s">
        <v>2742</v>
      </c>
      <c r="D64" s="1138"/>
      <c r="E64" s="1137"/>
      <c r="F64" s="1137"/>
      <c r="G64" s="1137"/>
      <c r="H64" s="1137"/>
      <c r="I64" s="1139"/>
      <c r="J64" s="1147"/>
      <c r="K64" s="1137"/>
      <c r="L64" s="1137"/>
      <c r="M64" s="1137"/>
      <c r="N64" s="1137"/>
      <c r="O64" s="1137"/>
      <c r="P64" s="1137"/>
      <c r="Q64" s="1137"/>
      <c r="R64" s="1137"/>
      <c r="S64" s="1137"/>
      <c r="T64" s="1140"/>
      <c r="U64" s="1140"/>
      <c r="V64" s="1137"/>
      <c r="W64" s="1137"/>
      <c r="X64" s="1137"/>
    </row>
    <row r="65" spans="1:24" ht="162.75" customHeight="1">
      <c r="A65" s="1141" t="s">
        <v>12443</v>
      </c>
      <c r="B65" s="1142" t="s">
        <v>3669</v>
      </c>
      <c r="C65" s="1142" t="s">
        <v>2742</v>
      </c>
      <c r="D65" s="1143"/>
      <c r="E65" s="1142"/>
      <c r="F65" s="1142"/>
      <c r="G65" s="1142"/>
      <c r="H65" s="1142"/>
      <c r="I65" s="1144"/>
      <c r="J65" s="1142"/>
      <c r="K65" s="1142"/>
      <c r="L65" s="1142"/>
      <c r="M65" s="1142"/>
      <c r="N65" s="1142"/>
      <c r="O65" s="1142"/>
      <c r="P65" s="1142"/>
      <c r="Q65" s="1142"/>
      <c r="R65" s="1142"/>
      <c r="S65" s="1142"/>
      <c r="T65" s="1146"/>
      <c r="U65" s="1146"/>
      <c r="V65" s="1146"/>
      <c r="W65" s="1142"/>
      <c r="X65" s="1142"/>
    </row>
    <row r="66" spans="1:24" ht="162.75" customHeight="1">
      <c r="A66" s="1136" t="s">
        <v>12436</v>
      </c>
      <c r="B66" s="1137" t="s">
        <v>3674</v>
      </c>
      <c r="C66" s="1137" t="s">
        <v>2742</v>
      </c>
      <c r="D66" s="1138"/>
      <c r="E66" s="1137"/>
      <c r="F66" s="1137"/>
      <c r="G66" s="1137"/>
      <c r="H66" s="1137"/>
      <c r="I66" s="1139"/>
      <c r="J66" s="1137"/>
      <c r="K66" s="1137"/>
      <c r="L66" s="1137"/>
      <c r="M66" s="1137"/>
      <c r="N66" s="1137"/>
      <c r="O66" s="1137"/>
      <c r="P66" s="1137"/>
      <c r="Q66" s="1137"/>
      <c r="R66" s="1137"/>
      <c r="S66" s="1137"/>
      <c r="T66" s="1140"/>
      <c r="U66" s="1140"/>
      <c r="V66" s="1140"/>
      <c r="W66" s="1137"/>
      <c r="X66" s="1137"/>
    </row>
    <row r="67" spans="1:24" ht="162.75" customHeight="1">
      <c r="A67" s="1141" t="s">
        <v>12470</v>
      </c>
      <c r="B67" s="1142" t="s">
        <v>3692</v>
      </c>
      <c r="C67" s="1142" t="s">
        <v>2757</v>
      </c>
      <c r="D67" s="1143"/>
      <c r="E67" s="1142"/>
      <c r="F67" s="1142"/>
      <c r="G67" s="1142"/>
      <c r="H67" s="1142"/>
      <c r="I67" s="1144"/>
      <c r="J67" s="1145"/>
      <c r="K67" s="1142"/>
      <c r="L67" s="1142"/>
      <c r="M67" s="1142"/>
      <c r="N67" s="1142"/>
      <c r="O67" s="1142"/>
      <c r="P67" s="1142"/>
      <c r="Q67" s="1142"/>
      <c r="R67" s="1142"/>
      <c r="S67" s="1142"/>
      <c r="T67" s="1146"/>
      <c r="U67" s="1146"/>
      <c r="V67" s="1146"/>
      <c r="W67" s="1142"/>
      <c r="X67" s="1142"/>
    </row>
    <row r="68" spans="1:24" ht="162.75" customHeight="1">
      <c r="A68" s="1136" t="s">
        <v>12479</v>
      </c>
      <c r="B68" s="1137" t="s">
        <v>3688</v>
      </c>
      <c r="C68" s="1137" t="s">
        <v>2753</v>
      </c>
      <c r="D68" s="1138"/>
      <c r="E68" s="1137"/>
      <c r="F68" s="1137"/>
      <c r="G68" s="1137"/>
      <c r="H68" s="1137"/>
      <c r="I68" s="1139"/>
      <c r="J68" s="1147"/>
      <c r="K68" s="1137"/>
      <c r="L68" s="1137"/>
      <c r="M68" s="1137"/>
      <c r="N68" s="1137"/>
      <c r="O68" s="1137"/>
      <c r="P68" s="1137"/>
      <c r="Q68" s="1137"/>
      <c r="R68" s="1137"/>
      <c r="S68" s="1137"/>
      <c r="T68" s="1140"/>
      <c r="U68" s="1140"/>
      <c r="V68" s="1140"/>
      <c r="W68" s="1137"/>
      <c r="X68" s="1137"/>
    </row>
    <row r="69" spans="1:24" ht="162.75" customHeight="1">
      <c r="A69" s="1141" t="s">
        <v>12487</v>
      </c>
      <c r="B69" s="1142" t="s">
        <v>3688</v>
      </c>
      <c r="C69" s="1142" t="s">
        <v>2753</v>
      </c>
      <c r="D69" s="1143"/>
      <c r="E69" s="1142"/>
      <c r="F69" s="1142"/>
      <c r="G69" s="1142"/>
      <c r="H69" s="1142"/>
      <c r="I69" s="1144"/>
      <c r="J69" s="1142"/>
      <c r="K69" s="1142"/>
      <c r="L69" s="1142"/>
      <c r="M69" s="1142"/>
      <c r="N69" s="1142"/>
      <c r="O69" s="1142"/>
      <c r="P69" s="1142"/>
      <c r="Q69" s="1142"/>
      <c r="R69" s="1142"/>
      <c r="S69" s="1142"/>
      <c r="T69" s="1146"/>
      <c r="U69" s="1146"/>
      <c r="V69" s="1146"/>
      <c r="W69" s="1142"/>
      <c r="X69" s="1142"/>
    </row>
    <row r="70" spans="1:24" ht="162.75" customHeight="1">
      <c r="A70" s="1136" t="s">
        <v>12494</v>
      </c>
      <c r="B70" s="1137" t="s">
        <v>3688</v>
      </c>
      <c r="C70" s="1137" t="s">
        <v>2753</v>
      </c>
      <c r="D70" s="1138"/>
      <c r="E70" s="1137"/>
      <c r="F70" s="1137"/>
      <c r="G70" s="1137"/>
      <c r="H70" s="1137"/>
      <c r="I70" s="1139"/>
      <c r="J70" s="1147"/>
      <c r="K70" s="1137"/>
      <c r="L70" s="1137"/>
      <c r="M70" s="1137"/>
      <c r="N70" s="1137"/>
      <c r="O70" s="1137"/>
      <c r="P70" s="1137"/>
      <c r="Q70" s="1137"/>
      <c r="R70" s="1137"/>
      <c r="S70" s="1137"/>
      <c r="T70" s="1140"/>
      <c r="U70" s="1140"/>
      <c r="V70" s="1140"/>
      <c r="W70" s="1137"/>
      <c r="X70" s="1137"/>
    </row>
    <row r="71" spans="1:24" ht="162.75" customHeight="1">
      <c r="A71" s="1141" t="s">
        <v>12503</v>
      </c>
      <c r="B71" s="1142" t="s">
        <v>3680</v>
      </c>
      <c r="C71" s="1142" t="s">
        <v>2747</v>
      </c>
      <c r="D71" s="1143"/>
      <c r="E71" s="1142"/>
      <c r="F71" s="1142"/>
      <c r="G71" s="1142"/>
      <c r="H71" s="1142"/>
      <c r="I71" s="1144"/>
      <c r="J71" s="1142"/>
      <c r="K71" s="1142"/>
      <c r="L71" s="1142"/>
      <c r="M71" s="1142"/>
      <c r="N71" s="1142"/>
      <c r="O71" s="1142"/>
      <c r="P71" s="1142"/>
      <c r="Q71" s="1142"/>
      <c r="R71" s="1142"/>
      <c r="S71" s="1142"/>
      <c r="T71" s="1142"/>
      <c r="U71" s="1142"/>
      <c r="V71" s="1142"/>
      <c r="W71" s="1142"/>
      <c r="X71" s="1142"/>
    </row>
    <row r="72" spans="1:24" ht="162.75" customHeight="1">
      <c r="A72" s="1136" t="s">
        <v>12516</v>
      </c>
      <c r="B72" s="1137" t="s">
        <v>3680</v>
      </c>
      <c r="C72" s="1137" t="s">
        <v>2747</v>
      </c>
      <c r="D72" s="1138"/>
      <c r="E72" s="1137"/>
      <c r="F72" s="1137"/>
      <c r="G72" s="1137"/>
      <c r="H72" s="1137"/>
      <c r="I72" s="1139"/>
      <c r="J72" s="1137"/>
      <c r="K72" s="1137"/>
      <c r="L72" s="1137"/>
      <c r="M72" s="1137"/>
      <c r="N72" s="1137"/>
      <c r="O72" s="1137"/>
      <c r="P72" s="1137"/>
      <c r="Q72" s="1137"/>
      <c r="R72" s="1137"/>
      <c r="S72" s="1137"/>
      <c r="T72" s="1137"/>
      <c r="U72" s="1137"/>
      <c r="V72" s="1137"/>
      <c r="W72" s="1137"/>
      <c r="X72" s="1137"/>
    </row>
    <row r="73" spans="1:24" ht="162.75" customHeight="1">
      <c r="A73" s="1141" t="s">
        <v>12528</v>
      </c>
      <c r="B73" s="1142" t="s">
        <v>3635</v>
      </c>
      <c r="C73" s="1142" t="s">
        <v>2747</v>
      </c>
      <c r="D73" s="1143"/>
      <c r="E73" s="1142"/>
      <c r="F73" s="1142"/>
      <c r="G73" s="1142"/>
      <c r="H73" s="1142"/>
      <c r="I73" s="1144"/>
      <c r="J73" s="1142"/>
      <c r="K73" s="1142"/>
      <c r="L73" s="1142"/>
      <c r="M73" s="1142"/>
      <c r="N73" s="1142"/>
      <c r="O73" s="1142"/>
      <c r="P73" s="1142"/>
      <c r="Q73" s="1142"/>
      <c r="R73" s="1142"/>
      <c r="S73" s="1142"/>
      <c r="T73" s="1146"/>
      <c r="U73" s="1146"/>
      <c r="V73" s="1146"/>
      <c r="W73" s="1142"/>
      <c r="X73" s="1142"/>
    </row>
    <row r="74" spans="1:24" ht="162.75" customHeight="1">
      <c r="A74" s="1136" t="s">
        <v>12522</v>
      </c>
      <c r="B74" s="1137" t="s">
        <v>3681</v>
      </c>
      <c r="C74" s="1137" t="s">
        <v>2747</v>
      </c>
      <c r="D74" s="1138"/>
      <c r="E74" s="1137"/>
      <c r="F74" s="1137"/>
      <c r="G74" s="1137"/>
      <c r="H74" s="1137"/>
      <c r="I74" s="1139"/>
      <c r="J74" s="1147"/>
      <c r="K74" s="1137"/>
      <c r="L74" s="1137"/>
      <c r="M74" s="1137"/>
      <c r="N74" s="1137"/>
      <c r="O74" s="1137"/>
      <c r="P74" s="1137"/>
      <c r="Q74" s="1137"/>
      <c r="R74" s="1137"/>
      <c r="S74" s="1137"/>
      <c r="T74" s="1140"/>
      <c r="U74" s="1140"/>
      <c r="V74" s="1140"/>
      <c r="W74" s="1137"/>
      <c r="X74" s="1137"/>
    </row>
    <row r="75" spans="1:24" ht="162.75" customHeight="1">
      <c r="A75" s="1141" t="s">
        <v>12509</v>
      </c>
      <c r="B75" s="1142" t="s">
        <v>3680</v>
      </c>
      <c r="C75" s="1142" t="s">
        <v>2747</v>
      </c>
      <c r="D75" s="1143"/>
      <c r="E75" s="1142"/>
      <c r="F75" s="1142"/>
      <c r="G75" s="1142"/>
      <c r="H75" s="1142"/>
      <c r="I75" s="1144"/>
      <c r="J75" s="1142"/>
      <c r="K75" s="1142"/>
      <c r="L75" s="1142"/>
      <c r="M75" s="1142"/>
      <c r="N75" s="1142"/>
      <c r="O75" s="1142"/>
      <c r="P75" s="1142"/>
      <c r="Q75" s="1142"/>
      <c r="R75" s="1142"/>
      <c r="S75" s="1142"/>
      <c r="T75" s="1142"/>
      <c r="U75" s="1142"/>
      <c r="V75" s="1142"/>
      <c r="W75" s="1142"/>
      <c r="X75" s="1142"/>
    </row>
    <row r="76" spans="1:24" ht="162.75" customHeight="1">
      <c r="A76" s="1136" t="s">
        <v>12591</v>
      </c>
      <c r="B76" s="1137" t="s">
        <v>3696</v>
      </c>
      <c r="C76" s="1137" t="s">
        <v>2759</v>
      </c>
      <c r="D76" s="1138"/>
      <c r="E76" s="1137"/>
      <c r="F76" s="1137"/>
      <c r="G76" s="1137"/>
      <c r="H76" s="1137"/>
      <c r="I76" s="1139"/>
      <c r="J76" s="1139"/>
      <c r="K76" s="1137"/>
      <c r="L76" s="1137"/>
      <c r="M76" s="1137"/>
      <c r="N76" s="1137"/>
      <c r="O76" s="1137"/>
      <c r="P76" s="1137"/>
      <c r="Q76" s="1137"/>
      <c r="R76" s="1137"/>
      <c r="S76" s="1137"/>
      <c r="T76" s="1137"/>
      <c r="U76" s="1137"/>
      <c r="V76" s="1140"/>
      <c r="W76" s="1137"/>
      <c r="X76" s="1137"/>
    </row>
    <row r="77" spans="1:24" ht="162.75" customHeight="1">
      <c r="A77" s="1141" t="s">
        <v>12537</v>
      </c>
      <c r="B77" s="1142" t="s">
        <v>3701</v>
      </c>
      <c r="C77" s="1142" t="s">
        <v>2759</v>
      </c>
      <c r="D77" s="1143"/>
      <c r="E77" s="1142"/>
      <c r="F77" s="1142"/>
      <c r="G77" s="1142"/>
      <c r="H77" s="1142"/>
      <c r="I77" s="1144"/>
      <c r="J77" s="1142"/>
      <c r="K77" s="1142"/>
      <c r="L77" s="1142"/>
      <c r="M77" s="1142"/>
      <c r="N77" s="1142"/>
      <c r="O77" s="1142"/>
      <c r="P77" s="1142"/>
      <c r="Q77" s="1142"/>
      <c r="R77" s="1142"/>
      <c r="S77" s="1142"/>
      <c r="T77" s="1146"/>
      <c r="U77" s="1146"/>
      <c r="V77" s="1146"/>
      <c r="W77" s="1142"/>
      <c r="X77" s="1142"/>
    </row>
    <row r="78" spans="1:24" ht="162.75" customHeight="1">
      <c r="A78" s="1136" t="s">
        <v>12554</v>
      </c>
      <c r="B78" s="1137" t="s">
        <v>3701</v>
      </c>
      <c r="C78" s="1137" t="s">
        <v>2759</v>
      </c>
      <c r="D78" s="1138"/>
      <c r="E78" s="1137"/>
      <c r="F78" s="1137"/>
      <c r="G78" s="1137"/>
      <c r="H78" s="1137"/>
      <c r="I78" s="1139"/>
      <c r="J78" s="1137"/>
      <c r="K78" s="1137"/>
      <c r="L78" s="1137"/>
      <c r="M78" s="1137"/>
      <c r="N78" s="1137"/>
      <c r="O78" s="1137"/>
      <c r="P78" s="1137"/>
      <c r="Q78" s="1137"/>
      <c r="R78" s="1137"/>
      <c r="S78" s="1137"/>
      <c r="T78" s="1137"/>
      <c r="U78" s="1137"/>
      <c r="V78" s="1137"/>
      <c r="W78" s="1137"/>
      <c r="X78" s="1137"/>
    </row>
    <row r="79" spans="1:24" ht="162.75" customHeight="1">
      <c r="A79" s="1141" t="s">
        <v>12559</v>
      </c>
      <c r="B79" s="1142" t="s">
        <v>3701</v>
      </c>
      <c r="C79" s="1142" t="s">
        <v>2759</v>
      </c>
      <c r="D79" s="1143"/>
      <c r="E79" s="1142"/>
      <c r="F79" s="1142"/>
      <c r="G79" s="1142"/>
      <c r="H79" s="1142"/>
      <c r="I79" s="1144"/>
      <c r="J79" s="1142"/>
      <c r="K79" s="1142"/>
      <c r="L79" s="1142"/>
      <c r="M79" s="1142"/>
      <c r="N79" s="1142"/>
      <c r="O79" s="1142"/>
      <c r="P79" s="1142"/>
      <c r="Q79" s="1142"/>
      <c r="R79" s="1142"/>
      <c r="S79" s="1142"/>
      <c r="T79" s="1142"/>
      <c r="U79" s="1142"/>
      <c r="V79" s="1142"/>
      <c r="W79" s="1142"/>
      <c r="X79" s="1142"/>
    </row>
    <row r="80" spans="1:24" ht="162.75" customHeight="1">
      <c r="A80" s="1136" t="s">
        <v>12566</v>
      </c>
      <c r="B80" s="1137" t="s">
        <v>3698</v>
      </c>
      <c r="C80" s="1137" t="s">
        <v>2759</v>
      </c>
      <c r="D80" s="1138"/>
      <c r="E80" s="1137"/>
      <c r="F80" s="1137"/>
      <c r="G80" s="1137"/>
      <c r="H80" s="1137"/>
      <c r="I80" s="1139"/>
      <c r="J80" s="1137"/>
      <c r="K80" s="1137"/>
      <c r="L80" s="1137"/>
      <c r="M80" s="1137"/>
      <c r="N80" s="1137"/>
      <c r="O80" s="1137"/>
      <c r="P80" s="1137"/>
      <c r="Q80" s="1137"/>
      <c r="R80" s="1137"/>
      <c r="S80" s="1137"/>
      <c r="T80" s="1140"/>
      <c r="U80" s="1140"/>
      <c r="V80" s="1140"/>
      <c r="W80" s="1137"/>
      <c r="X80" s="1137"/>
    </row>
    <row r="81" spans="1:24" ht="162.75" customHeight="1">
      <c r="A81" s="1141" t="s">
        <v>12579</v>
      </c>
      <c r="B81" s="1142" t="s">
        <v>3694</v>
      </c>
      <c r="C81" s="1142" t="s">
        <v>2759</v>
      </c>
      <c r="D81" s="1143"/>
      <c r="E81" s="1142"/>
      <c r="F81" s="1142"/>
      <c r="G81" s="1142"/>
      <c r="H81" s="1142"/>
      <c r="I81" s="1144"/>
      <c r="J81" s="1142"/>
      <c r="K81" s="1142"/>
      <c r="L81" s="1142"/>
      <c r="M81" s="1142"/>
      <c r="N81" s="1142"/>
      <c r="O81" s="1142"/>
      <c r="P81" s="1142"/>
      <c r="Q81" s="1142"/>
      <c r="R81" s="1142"/>
      <c r="S81" s="1142"/>
      <c r="T81" s="1146"/>
      <c r="U81" s="1146"/>
      <c r="V81" s="1146"/>
      <c r="W81" s="1142"/>
      <c r="X81" s="1142"/>
    </row>
    <row r="82" spans="1:24" ht="162.75" customHeight="1">
      <c r="A82" s="1136" t="s">
        <v>12601</v>
      </c>
      <c r="B82" s="1137" t="s">
        <v>3705</v>
      </c>
      <c r="C82" s="1137" t="s">
        <v>2759</v>
      </c>
      <c r="D82" s="1138"/>
      <c r="E82" s="1137"/>
      <c r="F82" s="1137"/>
      <c r="G82" s="1137"/>
      <c r="H82" s="1137"/>
      <c r="I82" s="1139"/>
      <c r="J82" s="1147"/>
      <c r="K82" s="1137"/>
      <c r="L82" s="1137"/>
      <c r="M82" s="1137"/>
      <c r="N82" s="1137"/>
      <c r="O82" s="1137"/>
      <c r="P82" s="1137"/>
      <c r="Q82" s="1137"/>
      <c r="R82" s="1137"/>
      <c r="S82" s="1137"/>
      <c r="T82" s="1140"/>
      <c r="U82" s="1140"/>
      <c r="V82" s="1140"/>
      <c r="W82" s="1137"/>
      <c r="X82" s="1137"/>
    </row>
    <row r="83" spans="1:24" ht="162.75" customHeight="1">
      <c r="A83" s="1141" t="s">
        <v>12573</v>
      </c>
      <c r="B83" s="1142" t="s">
        <v>3703</v>
      </c>
      <c r="C83" s="1142" t="s">
        <v>2759</v>
      </c>
      <c r="D83" s="1143"/>
      <c r="E83" s="1142"/>
      <c r="F83" s="1142"/>
      <c r="G83" s="1142"/>
      <c r="H83" s="1142"/>
      <c r="I83" s="1144"/>
      <c r="J83" s="1145"/>
      <c r="K83" s="1142"/>
      <c r="L83" s="1142"/>
      <c r="M83" s="1142"/>
      <c r="N83" s="1142"/>
      <c r="O83" s="1142"/>
      <c r="P83" s="1142"/>
      <c r="Q83" s="1142"/>
      <c r="R83" s="1142"/>
      <c r="S83" s="1142"/>
      <c r="T83" s="1146"/>
      <c r="U83" s="1146"/>
      <c r="V83" s="1146"/>
      <c r="W83" s="1142"/>
      <c r="X83" s="1142"/>
    </row>
    <row r="84" spans="1:24" ht="162.75" customHeight="1">
      <c r="A84" s="1136" t="s">
        <v>12545</v>
      </c>
      <c r="B84" s="1137" t="s">
        <v>3709</v>
      </c>
      <c r="C84" s="1137" t="s">
        <v>2759</v>
      </c>
      <c r="D84" s="1138"/>
      <c r="E84" s="1137"/>
      <c r="F84" s="1137"/>
      <c r="G84" s="1137"/>
      <c r="H84" s="1137"/>
      <c r="I84" s="1139"/>
      <c r="J84" s="1147"/>
      <c r="K84" s="1137"/>
      <c r="L84" s="1137"/>
      <c r="M84" s="1137"/>
      <c r="N84" s="1137"/>
      <c r="O84" s="1137"/>
      <c r="P84" s="1137"/>
      <c r="Q84" s="1137"/>
      <c r="R84" s="1137"/>
      <c r="S84" s="1137"/>
      <c r="T84" s="1140"/>
      <c r="U84" s="1140"/>
      <c r="V84" s="1140"/>
      <c r="W84" s="1137"/>
      <c r="X84" s="1137"/>
    </row>
    <row r="85" spans="1:24" ht="162.75" customHeight="1">
      <c r="A85" s="1141" t="s">
        <v>12618</v>
      </c>
      <c r="B85" s="1142" t="s">
        <v>3713</v>
      </c>
      <c r="C85" s="1142" t="s">
        <v>2769</v>
      </c>
      <c r="D85" s="1143"/>
      <c r="E85" s="1142"/>
      <c r="F85" s="1142"/>
      <c r="G85" s="1142"/>
      <c r="H85" s="1142"/>
      <c r="I85" s="1144"/>
      <c r="J85" s="1142"/>
      <c r="K85" s="1142"/>
      <c r="L85" s="1142"/>
      <c r="M85" s="1142"/>
      <c r="N85" s="1142"/>
      <c r="O85" s="1142"/>
      <c r="P85" s="1142"/>
      <c r="Q85" s="1142"/>
      <c r="R85" s="1142"/>
      <c r="S85" s="1142"/>
      <c r="T85" s="1146"/>
      <c r="U85" s="1146"/>
      <c r="V85" s="1146"/>
      <c r="W85" s="1142"/>
      <c r="X85" s="1142"/>
    </row>
    <row r="86" spans="1:24" ht="162.75" customHeight="1">
      <c r="A86" s="1136" t="s">
        <v>12609</v>
      </c>
      <c r="B86" s="1137" t="s">
        <v>12610</v>
      </c>
      <c r="C86" s="1137" t="s">
        <v>2769</v>
      </c>
      <c r="D86" s="1138"/>
      <c r="E86" s="1137"/>
      <c r="F86" s="1137"/>
      <c r="G86" s="1137"/>
      <c r="H86" s="1137"/>
      <c r="I86" s="1139"/>
      <c r="J86" s="1147"/>
      <c r="K86" s="1137"/>
      <c r="L86" s="1137"/>
      <c r="M86" s="1137"/>
      <c r="N86" s="1137"/>
      <c r="O86" s="1137"/>
      <c r="P86" s="1137"/>
      <c r="Q86" s="1137"/>
      <c r="R86" s="1137"/>
      <c r="S86" s="1137"/>
      <c r="T86" s="1140"/>
      <c r="U86" s="1140"/>
      <c r="V86" s="1140"/>
      <c r="W86" s="1137"/>
      <c r="X86" s="1137"/>
    </row>
    <row r="87" spans="1:24" ht="162.75" customHeight="1">
      <c r="A87" s="1141" t="s">
        <v>12624</v>
      </c>
      <c r="B87" s="1142" t="s">
        <v>3724</v>
      </c>
      <c r="C87" s="1142" t="s">
        <v>2777</v>
      </c>
      <c r="D87" s="1143"/>
      <c r="E87" s="1142"/>
      <c r="F87" s="1142"/>
      <c r="G87" s="1142"/>
      <c r="H87" s="1142"/>
      <c r="I87" s="1144"/>
      <c r="J87" s="1145"/>
      <c r="K87" s="1142"/>
      <c r="L87" s="1142"/>
      <c r="M87" s="1142"/>
      <c r="N87" s="1142"/>
      <c r="O87" s="1142"/>
      <c r="P87" s="1142"/>
      <c r="Q87" s="1142"/>
      <c r="R87" s="1142"/>
      <c r="S87" s="1142"/>
      <c r="T87" s="1146"/>
      <c r="U87" s="1146"/>
      <c r="V87" s="1146"/>
      <c r="W87" s="1142"/>
      <c r="X87" s="1142"/>
    </row>
    <row r="88" spans="1:24" ht="162.75" customHeight="1">
      <c r="A88" s="1136" t="s">
        <v>12654</v>
      </c>
      <c r="B88" s="1137" t="s">
        <v>2808</v>
      </c>
      <c r="C88" s="1137" t="s">
        <v>2772</v>
      </c>
      <c r="D88" s="1138"/>
      <c r="E88" s="1137"/>
      <c r="F88" s="1137"/>
      <c r="G88" s="1137"/>
      <c r="H88" s="1137"/>
      <c r="I88" s="1139"/>
      <c r="J88" s="1147"/>
      <c r="K88" s="1137"/>
      <c r="L88" s="1137"/>
      <c r="M88" s="1137"/>
      <c r="N88" s="1137"/>
      <c r="O88" s="1137"/>
      <c r="P88" s="1137"/>
      <c r="Q88" s="1137"/>
      <c r="R88" s="1137"/>
      <c r="S88" s="1137"/>
      <c r="T88" s="1140"/>
      <c r="U88" s="1140"/>
      <c r="V88" s="1140"/>
      <c r="W88" s="1137"/>
      <c r="X88" s="1137"/>
    </row>
    <row r="89" spans="1:24" ht="162.75" customHeight="1">
      <c r="A89" s="1141" t="s">
        <v>12632</v>
      </c>
      <c r="B89" s="1142" t="s">
        <v>3719</v>
      </c>
      <c r="C89" s="1142" t="s">
        <v>2772</v>
      </c>
      <c r="D89" s="1143"/>
      <c r="E89" s="1142"/>
      <c r="F89" s="1142"/>
      <c r="G89" s="1142"/>
      <c r="H89" s="1142"/>
      <c r="I89" s="1144"/>
      <c r="J89" s="1144"/>
      <c r="K89" s="1142"/>
      <c r="L89" s="1142"/>
      <c r="M89" s="1142"/>
      <c r="N89" s="1142"/>
      <c r="O89" s="1142"/>
      <c r="P89" s="1142"/>
      <c r="Q89" s="1142"/>
      <c r="R89" s="1142"/>
      <c r="S89" s="1142"/>
      <c r="T89" s="1146"/>
      <c r="U89" s="1146"/>
      <c r="V89" s="1146"/>
      <c r="W89" s="1142"/>
      <c r="X89" s="1142"/>
    </row>
    <row r="90" spans="1:24" ht="162.75" customHeight="1">
      <c r="A90" s="1136" t="s">
        <v>12644</v>
      </c>
      <c r="B90" s="1137" t="s">
        <v>11803</v>
      </c>
      <c r="C90" s="1137" t="s">
        <v>2772</v>
      </c>
      <c r="D90" s="1138"/>
      <c r="E90" s="1137"/>
      <c r="F90" s="1137"/>
      <c r="G90" s="1137"/>
      <c r="H90" s="1137"/>
      <c r="I90" s="1139"/>
      <c r="J90" s="1147"/>
      <c r="K90" s="1137"/>
      <c r="L90" s="1137"/>
      <c r="M90" s="1137"/>
      <c r="N90" s="1137"/>
      <c r="O90" s="1137"/>
      <c r="P90" s="1137"/>
      <c r="Q90" s="1137"/>
      <c r="R90" s="1137"/>
      <c r="S90" s="1137"/>
      <c r="T90" s="1140"/>
      <c r="U90" s="1140"/>
      <c r="V90" s="1140"/>
      <c r="W90" s="1137"/>
      <c r="X90" s="1137"/>
    </row>
    <row r="91" spans="1:24" ht="162.75" customHeight="1">
      <c r="A91" s="1141" t="s">
        <v>12663</v>
      </c>
      <c r="B91" s="1142" t="s">
        <v>11803</v>
      </c>
      <c r="C91" s="1142" t="s">
        <v>2772</v>
      </c>
      <c r="D91" s="1143"/>
      <c r="E91" s="1142"/>
      <c r="F91" s="1142"/>
      <c r="G91" s="1142"/>
      <c r="H91" s="1142"/>
      <c r="I91" s="1144"/>
      <c r="J91" s="1145"/>
      <c r="K91" s="1142"/>
      <c r="L91" s="1142"/>
      <c r="M91" s="1142"/>
      <c r="N91" s="1142"/>
      <c r="O91" s="1142"/>
      <c r="P91" s="1142"/>
      <c r="Q91" s="1142"/>
      <c r="R91" s="1142"/>
      <c r="S91" s="1142"/>
      <c r="T91" s="1146"/>
      <c r="U91" s="1146"/>
      <c r="V91" s="1146"/>
      <c r="W91" s="1142"/>
      <c r="X91" s="1142"/>
    </row>
    <row r="92" spans="1:24" ht="162.75" customHeight="1">
      <c r="A92" s="1136" t="s">
        <v>12671</v>
      </c>
      <c r="B92" s="1137" t="s">
        <v>3741</v>
      </c>
      <c r="C92" s="1137" t="s">
        <v>2785</v>
      </c>
      <c r="D92" s="1138"/>
      <c r="E92" s="1137"/>
      <c r="F92" s="1137"/>
      <c r="G92" s="1137"/>
      <c r="H92" s="1137"/>
      <c r="I92" s="1139"/>
      <c r="J92" s="1147"/>
      <c r="K92" s="1137"/>
      <c r="L92" s="1137"/>
      <c r="M92" s="1137"/>
      <c r="N92" s="1137"/>
      <c r="O92" s="1137"/>
      <c r="P92" s="1137"/>
      <c r="Q92" s="1137"/>
      <c r="R92" s="1137"/>
      <c r="S92" s="1137"/>
      <c r="T92" s="1140"/>
      <c r="U92" s="1140"/>
      <c r="V92" s="1140"/>
      <c r="W92" s="1137"/>
      <c r="X92" s="1137"/>
    </row>
    <row r="93" spans="1:24" ht="162.75" customHeight="1">
      <c r="A93" s="1141" t="s">
        <v>12678</v>
      </c>
      <c r="B93" s="1142" t="s">
        <v>3768</v>
      </c>
      <c r="C93" s="1142" t="s">
        <v>2801</v>
      </c>
      <c r="D93" s="1143"/>
      <c r="E93" s="1142"/>
      <c r="F93" s="1142"/>
      <c r="G93" s="1142"/>
      <c r="H93" s="1142"/>
      <c r="I93" s="1144"/>
      <c r="J93" s="1142"/>
      <c r="K93" s="1142"/>
      <c r="L93" s="1142"/>
      <c r="M93" s="1142"/>
      <c r="N93" s="1142"/>
      <c r="O93" s="1142"/>
      <c r="P93" s="1142"/>
      <c r="Q93" s="1142"/>
      <c r="R93" s="1142"/>
      <c r="S93" s="1142"/>
      <c r="T93" s="1142"/>
      <c r="U93" s="1142"/>
      <c r="V93" s="1142"/>
      <c r="W93" s="1142"/>
      <c r="X93" s="1142"/>
    </row>
    <row r="94" spans="1:24" ht="162.75" customHeight="1">
      <c r="A94" s="1136" t="s">
        <v>12685</v>
      </c>
      <c r="B94" s="1137" t="s">
        <v>3744</v>
      </c>
      <c r="C94" s="1137" t="s">
        <v>2787</v>
      </c>
      <c r="D94" s="1138"/>
      <c r="E94" s="1137"/>
      <c r="F94" s="1137"/>
      <c r="G94" s="1137"/>
      <c r="H94" s="1137"/>
      <c r="I94" s="1139"/>
      <c r="J94" s="1147"/>
      <c r="K94" s="1137"/>
      <c r="L94" s="1137"/>
      <c r="M94" s="1137"/>
      <c r="N94" s="1137"/>
      <c r="O94" s="1137"/>
      <c r="P94" s="1137"/>
      <c r="Q94" s="1137"/>
      <c r="R94" s="1137"/>
      <c r="S94" s="1137"/>
      <c r="T94" s="1140"/>
      <c r="U94" s="1140"/>
      <c r="V94" s="1140"/>
      <c r="W94" s="1137"/>
      <c r="X94" s="1137"/>
    </row>
    <row r="95" spans="1:24" ht="162.75" customHeight="1">
      <c r="A95" s="1141" t="s">
        <v>12702</v>
      </c>
      <c r="B95" s="1142" t="s">
        <v>3758</v>
      </c>
      <c r="C95" s="1142" t="s">
        <v>2789</v>
      </c>
      <c r="D95" s="1143"/>
      <c r="E95" s="1142"/>
      <c r="F95" s="1142"/>
      <c r="G95" s="1142"/>
      <c r="H95" s="1142"/>
      <c r="I95" s="1144"/>
      <c r="J95" s="1145"/>
      <c r="K95" s="1142"/>
      <c r="L95" s="1142"/>
      <c r="M95" s="1142"/>
      <c r="N95" s="1142"/>
      <c r="O95" s="1142"/>
      <c r="P95" s="1142"/>
      <c r="Q95" s="1142"/>
      <c r="R95" s="1142"/>
      <c r="S95" s="1142"/>
      <c r="T95" s="1146"/>
      <c r="U95" s="1146"/>
      <c r="V95" s="1146"/>
      <c r="W95" s="1142"/>
      <c r="X95" s="1142"/>
    </row>
    <row r="96" spans="1:24" ht="162.75" customHeight="1">
      <c r="A96" s="1136" t="s">
        <v>12711</v>
      </c>
      <c r="B96" s="1137" t="s">
        <v>3002</v>
      </c>
      <c r="C96" s="1137" t="s">
        <v>2789</v>
      </c>
      <c r="D96" s="1138"/>
      <c r="E96" s="1137"/>
      <c r="F96" s="1137"/>
      <c r="G96" s="1137"/>
      <c r="H96" s="1137"/>
      <c r="I96" s="1137"/>
      <c r="J96" s="1137"/>
      <c r="K96" s="1137"/>
      <c r="L96" s="1137"/>
      <c r="M96" s="1137"/>
      <c r="N96" s="1137"/>
      <c r="O96" s="1137"/>
      <c r="P96" s="1137"/>
      <c r="Q96" s="1137"/>
      <c r="R96" s="1137"/>
      <c r="S96" s="1137"/>
      <c r="T96" s="1140"/>
      <c r="U96" s="1140"/>
      <c r="V96" s="1140"/>
      <c r="W96" s="1137"/>
      <c r="X96" s="1137"/>
    </row>
    <row r="97" spans="1:24" ht="162.75" customHeight="1">
      <c r="A97" s="1141" t="s">
        <v>12728</v>
      </c>
      <c r="B97" s="1142" t="s">
        <v>3748</v>
      </c>
      <c r="C97" s="1142" t="s">
        <v>2789</v>
      </c>
      <c r="D97" s="1143"/>
      <c r="E97" s="1142"/>
      <c r="F97" s="1142"/>
      <c r="G97" s="1142"/>
      <c r="H97" s="1142"/>
      <c r="I97" s="1144"/>
      <c r="J97" s="1144"/>
      <c r="K97" s="1142"/>
      <c r="L97" s="1142"/>
      <c r="M97" s="1142"/>
      <c r="N97" s="1142"/>
      <c r="O97" s="1142"/>
      <c r="P97" s="1142"/>
      <c r="Q97" s="1142"/>
      <c r="R97" s="1142"/>
      <c r="S97" s="1142"/>
      <c r="T97" s="1142"/>
      <c r="U97" s="1142"/>
      <c r="V97" s="1142"/>
      <c r="W97" s="1142"/>
      <c r="X97" s="1142"/>
    </row>
    <row r="98" spans="1:24" ht="162.75" customHeight="1">
      <c r="A98" s="1136" t="s">
        <v>12693</v>
      </c>
      <c r="B98" s="1137" t="s">
        <v>3756</v>
      </c>
      <c r="C98" s="1137" t="s">
        <v>2789</v>
      </c>
      <c r="D98" s="1138"/>
      <c r="E98" s="1137"/>
      <c r="F98" s="1137"/>
      <c r="G98" s="1137"/>
      <c r="H98" s="1137"/>
      <c r="I98" s="1139"/>
      <c r="J98" s="1137"/>
      <c r="K98" s="1137"/>
      <c r="L98" s="1137"/>
      <c r="M98" s="1137"/>
      <c r="N98" s="1137"/>
      <c r="O98" s="1137"/>
      <c r="P98" s="1137"/>
      <c r="Q98" s="1137"/>
      <c r="R98" s="1137"/>
      <c r="S98" s="1137"/>
      <c r="T98" s="1140"/>
      <c r="U98" s="1140"/>
      <c r="V98" s="1140"/>
      <c r="W98" s="1137"/>
      <c r="X98" s="1137"/>
    </row>
    <row r="99" spans="1:24" ht="162.75" customHeight="1">
      <c r="A99" s="1141" t="s">
        <v>12720</v>
      </c>
      <c r="B99" s="1142" t="s">
        <v>3749</v>
      </c>
      <c r="C99" s="1142" t="s">
        <v>2789</v>
      </c>
      <c r="D99" s="1143"/>
      <c r="E99" s="1142"/>
      <c r="F99" s="1142"/>
      <c r="G99" s="1142"/>
      <c r="H99" s="1142"/>
      <c r="I99" s="1144"/>
      <c r="J99" s="1145"/>
      <c r="K99" s="1142"/>
      <c r="L99" s="1142"/>
      <c r="M99" s="1142"/>
      <c r="N99" s="1142"/>
      <c r="O99" s="1142"/>
      <c r="P99" s="1142"/>
      <c r="Q99" s="1142"/>
      <c r="R99" s="1142"/>
      <c r="S99" s="1142"/>
      <c r="T99" s="1146"/>
      <c r="U99" s="1146"/>
      <c r="V99" s="1146"/>
      <c r="W99" s="1142"/>
      <c r="X99" s="1142"/>
    </row>
    <row r="100" spans="1:24" ht="162.75" customHeight="1">
      <c r="A100" s="1136" t="s">
        <v>12752</v>
      </c>
      <c r="B100" s="1137" t="s">
        <v>3760</v>
      </c>
      <c r="C100" s="1137" t="s">
        <v>2789</v>
      </c>
      <c r="D100" s="1138"/>
      <c r="E100" s="1137"/>
      <c r="F100" s="1137"/>
      <c r="G100" s="1137"/>
      <c r="H100" s="1137"/>
      <c r="I100" s="1139"/>
      <c r="J100" s="1137"/>
      <c r="K100" s="1137"/>
      <c r="L100" s="1137"/>
      <c r="M100" s="1137"/>
      <c r="N100" s="1137"/>
      <c r="O100" s="1137"/>
      <c r="P100" s="1137"/>
      <c r="Q100" s="1137"/>
      <c r="R100" s="1137"/>
      <c r="S100" s="1137"/>
      <c r="T100" s="1140"/>
      <c r="U100" s="1140"/>
      <c r="V100" s="1140"/>
      <c r="W100" s="1137"/>
      <c r="X100" s="1137"/>
    </row>
    <row r="101" spans="1:24" ht="162.75" customHeight="1">
      <c r="A101" s="1141" t="s">
        <v>12760</v>
      </c>
      <c r="B101" s="1142" t="s">
        <v>3760</v>
      </c>
      <c r="C101" s="1142" t="s">
        <v>2789</v>
      </c>
      <c r="D101" s="1143"/>
      <c r="E101" s="1142"/>
      <c r="F101" s="1142"/>
      <c r="G101" s="1142"/>
      <c r="H101" s="1142"/>
      <c r="I101" s="1144"/>
      <c r="J101" s="1142"/>
      <c r="K101" s="1142"/>
      <c r="L101" s="1142"/>
      <c r="M101" s="1142"/>
      <c r="N101" s="1142"/>
      <c r="O101" s="1142"/>
      <c r="P101" s="1142"/>
      <c r="Q101" s="1142"/>
      <c r="R101" s="1142"/>
      <c r="S101" s="1142"/>
      <c r="T101" s="1146"/>
      <c r="U101" s="1146"/>
      <c r="V101" s="1146"/>
      <c r="W101" s="1142"/>
      <c r="X101" s="1142"/>
    </row>
    <row r="102" spans="1:24" ht="162.75" customHeight="1">
      <c r="A102" s="1136" t="s">
        <v>12737</v>
      </c>
      <c r="B102" s="1137" t="s">
        <v>3751</v>
      </c>
      <c r="C102" s="1137" t="s">
        <v>2789</v>
      </c>
      <c r="D102" s="1138"/>
      <c r="E102" s="1137"/>
      <c r="F102" s="1137"/>
      <c r="G102" s="1137"/>
      <c r="H102" s="1137"/>
      <c r="I102" s="1139"/>
      <c r="J102" s="1147"/>
      <c r="K102" s="1137"/>
      <c r="L102" s="1137"/>
      <c r="M102" s="1137"/>
      <c r="N102" s="1137"/>
      <c r="O102" s="1137"/>
      <c r="P102" s="1137"/>
      <c r="Q102" s="1137"/>
      <c r="R102" s="1137"/>
      <c r="S102" s="1137"/>
      <c r="T102" s="1140"/>
      <c r="U102" s="1140"/>
      <c r="V102" s="1140"/>
      <c r="W102" s="1137"/>
      <c r="X102" s="1137"/>
    </row>
    <row r="103" spans="1:24" ht="162.75" customHeight="1">
      <c r="A103" s="1141" t="s">
        <v>12745</v>
      </c>
      <c r="B103" s="1142" t="s">
        <v>3751</v>
      </c>
      <c r="C103" s="1142" t="s">
        <v>2789</v>
      </c>
      <c r="D103" s="1143"/>
      <c r="E103" s="1142"/>
      <c r="F103" s="1142"/>
      <c r="G103" s="1142"/>
      <c r="H103" s="1142"/>
      <c r="I103" s="1144"/>
      <c r="J103" s="1142"/>
      <c r="K103" s="1142"/>
      <c r="L103" s="1142"/>
      <c r="M103" s="1142"/>
      <c r="N103" s="1142"/>
      <c r="O103" s="1142"/>
      <c r="P103" s="1142"/>
      <c r="Q103" s="1142"/>
      <c r="R103" s="1142"/>
      <c r="S103" s="1142"/>
      <c r="T103" s="1142"/>
      <c r="U103" s="1142"/>
      <c r="V103" s="1142"/>
      <c r="W103" s="1142"/>
      <c r="X103" s="1142"/>
    </row>
    <row r="104" spans="1:24" ht="162.75" customHeight="1">
      <c r="A104" s="1136" t="s">
        <v>12768</v>
      </c>
      <c r="B104" s="1137" t="s">
        <v>3754</v>
      </c>
      <c r="C104" s="1137" t="s">
        <v>2789</v>
      </c>
      <c r="D104" s="1138"/>
      <c r="E104" s="1137"/>
      <c r="F104" s="1137"/>
      <c r="G104" s="1137"/>
      <c r="H104" s="1137"/>
      <c r="I104" s="1139"/>
      <c r="J104" s="1147"/>
      <c r="K104" s="1137"/>
      <c r="L104" s="1137"/>
      <c r="M104" s="1137"/>
      <c r="N104" s="1137"/>
      <c r="O104" s="1137"/>
      <c r="P104" s="1137"/>
      <c r="Q104" s="1137"/>
      <c r="R104" s="1137"/>
      <c r="S104" s="1137"/>
      <c r="T104" s="1140"/>
      <c r="U104" s="1140"/>
      <c r="V104" s="1140"/>
      <c r="W104" s="1137"/>
      <c r="X104" s="1137"/>
    </row>
    <row r="105" spans="1:24" ht="162.75" customHeight="1">
      <c r="A105" s="1141" t="s">
        <v>12776</v>
      </c>
      <c r="B105" s="1142" t="s">
        <v>3765</v>
      </c>
      <c r="C105" s="1142" t="s">
        <v>2799</v>
      </c>
      <c r="D105" s="1143"/>
      <c r="E105" s="1142"/>
      <c r="F105" s="1142"/>
      <c r="G105" s="1142"/>
      <c r="H105" s="1142"/>
      <c r="I105" s="1144"/>
      <c r="J105" s="1145"/>
      <c r="K105" s="1142"/>
      <c r="L105" s="1142"/>
      <c r="M105" s="1142"/>
      <c r="N105" s="1142"/>
      <c r="O105" s="1142"/>
      <c r="P105" s="1142"/>
      <c r="Q105" s="1142"/>
      <c r="R105" s="1142"/>
      <c r="S105" s="1142"/>
      <c r="T105" s="1146"/>
      <c r="U105" s="1146"/>
      <c r="V105" s="1146"/>
      <c r="W105" s="1142"/>
      <c r="X105" s="1142"/>
    </row>
    <row r="106" spans="1:24" ht="162.75" customHeight="1">
      <c r="A106" s="1136" t="s">
        <v>12785</v>
      </c>
      <c r="B106" s="1137" t="s">
        <v>2932</v>
      </c>
      <c r="C106" s="1137" t="s">
        <v>3776</v>
      </c>
      <c r="D106" s="1138"/>
      <c r="E106" s="1137"/>
      <c r="F106" s="1137"/>
      <c r="G106" s="1137"/>
      <c r="H106" s="1137"/>
      <c r="I106" s="1139"/>
      <c r="J106" s="1139"/>
      <c r="K106" s="1137"/>
      <c r="L106" s="1137"/>
      <c r="M106" s="1137"/>
      <c r="N106" s="1137"/>
      <c r="O106" s="1137"/>
      <c r="P106" s="1137"/>
      <c r="Q106" s="1137"/>
      <c r="R106" s="1137"/>
      <c r="S106" s="1137"/>
      <c r="T106" s="1137"/>
      <c r="U106" s="1140"/>
      <c r="V106" s="1140"/>
      <c r="W106" s="1137"/>
      <c r="X106" s="1137"/>
    </row>
    <row r="107" spans="1:24" ht="162.75" customHeight="1">
      <c r="A107" s="1141" t="s">
        <v>12794</v>
      </c>
      <c r="B107" s="1142" t="s">
        <v>3774</v>
      </c>
      <c r="C107" s="1142" t="s">
        <v>3776</v>
      </c>
      <c r="D107" s="1143"/>
      <c r="E107" s="1142"/>
      <c r="F107" s="1142"/>
      <c r="G107" s="1142"/>
      <c r="H107" s="1142"/>
      <c r="I107" s="1144"/>
      <c r="J107" s="1142"/>
      <c r="K107" s="1142"/>
      <c r="L107" s="1142"/>
      <c r="M107" s="1142"/>
      <c r="N107" s="1142"/>
      <c r="O107" s="1142"/>
      <c r="P107" s="1142"/>
      <c r="Q107" s="1142"/>
      <c r="R107" s="1142"/>
      <c r="S107" s="1142"/>
      <c r="T107" s="1146"/>
      <c r="U107" s="1146"/>
      <c r="V107" s="1146"/>
      <c r="W107" s="1142"/>
      <c r="X107" s="1142"/>
    </row>
    <row r="108" spans="1:24" ht="162.75" customHeight="1">
      <c r="A108" s="1136" t="s">
        <v>13929</v>
      </c>
      <c r="B108" s="1137" t="s">
        <v>3774</v>
      </c>
      <c r="C108" s="1137" t="s">
        <v>3776</v>
      </c>
      <c r="D108" s="1138"/>
      <c r="E108" s="1137"/>
      <c r="F108" s="1137"/>
      <c r="G108" s="1137"/>
      <c r="H108" s="1137"/>
      <c r="I108" s="1139"/>
      <c r="J108" s="1137"/>
      <c r="K108" s="1137"/>
      <c r="L108" s="1137"/>
      <c r="M108" s="1137"/>
      <c r="N108" s="1137"/>
      <c r="O108" s="1137"/>
      <c r="P108" s="1137"/>
      <c r="Q108" s="1137"/>
      <c r="R108" s="1137"/>
      <c r="S108" s="1137"/>
      <c r="T108" s="1140"/>
      <c r="U108" s="1140"/>
      <c r="V108" s="1140"/>
      <c r="W108" s="1137"/>
      <c r="X108" s="1137"/>
    </row>
    <row r="109" spans="1:24" ht="162.75" customHeight="1">
      <c r="A109" s="1141" t="s">
        <v>12839</v>
      </c>
      <c r="B109" s="1142" t="s">
        <v>3774</v>
      </c>
      <c r="C109" s="1142" t="s">
        <v>3776</v>
      </c>
      <c r="D109" s="1143"/>
      <c r="E109" s="1142"/>
      <c r="F109" s="1142"/>
      <c r="G109" s="1142"/>
      <c r="H109" s="1142"/>
      <c r="I109" s="1144"/>
      <c r="J109" s="1144"/>
      <c r="K109" s="1142"/>
      <c r="L109" s="1142"/>
      <c r="M109" s="1142"/>
      <c r="N109" s="1142"/>
      <c r="O109" s="1142"/>
      <c r="P109" s="1142"/>
      <c r="Q109" s="1142"/>
      <c r="R109" s="1142"/>
      <c r="S109" s="1142"/>
      <c r="T109" s="1146"/>
      <c r="U109" s="1146"/>
      <c r="V109" s="1146"/>
      <c r="W109" s="1142"/>
      <c r="X109" s="1142"/>
    </row>
    <row r="110" spans="1:24" ht="162.75" customHeight="1">
      <c r="A110" s="1136" t="s">
        <v>12855</v>
      </c>
      <c r="B110" s="1137" t="s">
        <v>3774</v>
      </c>
      <c r="C110" s="1137" t="s">
        <v>3776</v>
      </c>
      <c r="D110" s="1138"/>
      <c r="E110" s="1137"/>
      <c r="F110" s="1137"/>
      <c r="G110" s="1137"/>
      <c r="H110" s="1137"/>
      <c r="I110" s="1139"/>
      <c r="J110" s="1137"/>
      <c r="K110" s="1137"/>
      <c r="L110" s="1137"/>
      <c r="M110" s="1137"/>
      <c r="N110" s="1137"/>
      <c r="O110" s="1137"/>
      <c r="P110" s="1137"/>
      <c r="Q110" s="1137"/>
      <c r="R110" s="1137"/>
      <c r="S110" s="1137"/>
      <c r="T110" s="1140"/>
      <c r="U110" s="1140"/>
      <c r="V110" s="1140"/>
      <c r="W110" s="1137"/>
      <c r="X110" s="1137"/>
    </row>
    <row r="111" spans="1:24" ht="162.75" customHeight="1">
      <c r="A111" s="1141" t="s">
        <v>12925</v>
      </c>
      <c r="B111" s="1142" t="s">
        <v>3774</v>
      </c>
      <c r="C111" s="1142" t="s">
        <v>3776</v>
      </c>
      <c r="D111" s="1143"/>
      <c r="E111" s="1142"/>
      <c r="F111" s="1142"/>
      <c r="G111" s="1142"/>
      <c r="H111" s="1142"/>
      <c r="I111" s="1144"/>
      <c r="J111" s="1145"/>
      <c r="K111" s="1142"/>
      <c r="L111" s="1142"/>
      <c r="M111" s="1142"/>
      <c r="N111" s="1142"/>
      <c r="O111" s="1142"/>
      <c r="P111" s="1142"/>
      <c r="Q111" s="1142"/>
      <c r="R111" s="1142"/>
      <c r="S111" s="1142"/>
      <c r="T111" s="1146"/>
      <c r="U111" s="1146"/>
      <c r="V111" s="1146"/>
      <c r="W111" s="1142"/>
      <c r="X111" s="1142"/>
    </row>
    <row r="112" spans="1:24" ht="162.75" customHeight="1">
      <c r="A112" s="1136" t="s">
        <v>12801</v>
      </c>
      <c r="B112" s="1137" t="s">
        <v>3773</v>
      </c>
      <c r="C112" s="1137" t="s">
        <v>3776</v>
      </c>
      <c r="D112" s="1138"/>
      <c r="E112" s="1137"/>
      <c r="F112" s="1137"/>
      <c r="G112" s="1137"/>
      <c r="H112" s="1137"/>
      <c r="I112" s="1139"/>
      <c r="J112" s="1137"/>
      <c r="K112" s="1137"/>
      <c r="L112" s="1137"/>
      <c r="M112" s="1137"/>
      <c r="N112" s="1137"/>
      <c r="O112" s="1137"/>
      <c r="P112" s="1137"/>
      <c r="Q112" s="1137"/>
      <c r="R112" s="1137"/>
      <c r="S112" s="1137"/>
      <c r="T112" s="1137"/>
      <c r="U112" s="1137"/>
      <c r="V112" s="1137"/>
      <c r="W112" s="1137"/>
      <c r="X112" s="1137"/>
    </row>
    <row r="113" spans="1:24" ht="162.75" customHeight="1">
      <c r="A113" s="1141" t="s">
        <v>12807</v>
      </c>
      <c r="B113" s="1142" t="s">
        <v>3773</v>
      </c>
      <c r="C113" s="1142" t="s">
        <v>3776</v>
      </c>
      <c r="D113" s="1143"/>
      <c r="E113" s="1142"/>
      <c r="F113" s="1142"/>
      <c r="G113" s="1142"/>
      <c r="H113" s="1142"/>
      <c r="I113" s="1144"/>
      <c r="J113" s="1142"/>
      <c r="K113" s="1142"/>
      <c r="L113" s="1142"/>
      <c r="M113" s="1142"/>
      <c r="N113" s="1142"/>
      <c r="O113" s="1142"/>
      <c r="P113" s="1142"/>
      <c r="Q113" s="1142"/>
      <c r="R113" s="1142"/>
      <c r="S113" s="1142"/>
      <c r="T113" s="1142"/>
      <c r="U113" s="1142"/>
      <c r="V113" s="1142"/>
      <c r="W113" s="1142"/>
      <c r="X113" s="1142"/>
    </row>
    <row r="114" spans="1:24" ht="162.75" customHeight="1">
      <c r="A114" s="1136" t="s">
        <v>12847</v>
      </c>
      <c r="B114" s="1137" t="s">
        <v>3773</v>
      </c>
      <c r="C114" s="1137" t="s">
        <v>3776</v>
      </c>
      <c r="D114" s="1138"/>
      <c r="E114" s="1137"/>
      <c r="F114" s="1137"/>
      <c r="G114" s="1137"/>
      <c r="H114" s="1137"/>
      <c r="I114" s="1139"/>
      <c r="J114" s="1147"/>
      <c r="K114" s="1137"/>
      <c r="L114" s="1137"/>
      <c r="M114" s="1137"/>
      <c r="N114" s="1137"/>
      <c r="O114" s="1137"/>
      <c r="P114" s="1137"/>
      <c r="Q114" s="1137"/>
      <c r="R114" s="1137"/>
      <c r="S114" s="1137"/>
      <c r="T114" s="1140"/>
      <c r="U114" s="1140"/>
      <c r="V114" s="1140"/>
      <c r="W114" s="1137"/>
      <c r="X114" s="1137"/>
    </row>
    <row r="115" spans="1:24" ht="162.75" customHeight="1">
      <c r="A115" s="1141" t="s">
        <v>12886</v>
      </c>
      <c r="B115" s="1142" t="s">
        <v>3773</v>
      </c>
      <c r="C115" s="1142" t="s">
        <v>3776</v>
      </c>
      <c r="D115" s="1143"/>
      <c r="E115" s="1142"/>
      <c r="F115" s="1142"/>
      <c r="G115" s="1142"/>
      <c r="H115" s="1142"/>
      <c r="I115" s="1144"/>
      <c r="J115" s="1142"/>
      <c r="K115" s="1142"/>
      <c r="L115" s="1142"/>
      <c r="M115" s="1142"/>
      <c r="N115" s="1142"/>
      <c r="O115" s="1142"/>
      <c r="P115" s="1142"/>
      <c r="Q115" s="1142"/>
      <c r="R115" s="1142"/>
      <c r="S115" s="1142"/>
      <c r="T115" s="1142"/>
      <c r="U115" s="1142"/>
      <c r="V115" s="1149"/>
      <c r="W115" s="1142"/>
      <c r="X115" s="1142"/>
    </row>
    <row r="116" spans="1:24" ht="162.75" customHeight="1">
      <c r="A116" s="1136" t="s">
        <v>13987</v>
      </c>
      <c r="B116" s="1137" t="s">
        <v>3773</v>
      </c>
      <c r="C116" s="1137" t="s">
        <v>3776</v>
      </c>
      <c r="D116" s="1138"/>
      <c r="E116" s="1137"/>
      <c r="F116" s="1137"/>
      <c r="G116" s="1137"/>
      <c r="H116" s="1137"/>
      <c r="I116" s="1139"/>
      <c r="J116" s="1137"/>
      <c r="K116" s="1137"/>
      <c r="L116" s="1137"/>
      <c r="M116" s="1137"/>
      <c r="N116" s="1137"/>
      <c r="O116" s="1137"/>
      <c r="P116" s="1137"/>
      <c r="Q116" s="1137"/>
      <c r="R116" s="1137"/>
      <c r="S116" s="1137"/>
      <c r="T116" s="1137"/>
      <c r="U116" s="1137"/>
      <c r="V116" s="1150"/>
      <c r="W116" s="1137"/>
      <c r="X116" s="1137"/>
    </row>
    <row r="117" spans="1:24" ht="162.75" customHeight="1">
      <c r="A117" s="1141" t="s">
        <v>12983</v>
      </c>
      <c r="B117" s="1142" t="s">
        <v>3773</v>
      </c>
      <c r="C117" s="1142" t="s">
        <v>3776</v>
      </c>
      <c r="D117" s="1143"/>
      <c r="E117" s="1142"/>
      <c r="F117" s="1142"/>
      <c r="G117" s="1142"/>
      <c r="H117" s="1142"/>
      <c r="I117" s="1144"/>
      <c r="J117" s="1144"/>
      <c r="K117" s="1142"/>
      <c r="L117" s="1142"/>
      <c r="M117" s="1142"/>
      <c r="N117" s="1142"/>
      <c r="O117" s="1142"/>
      <c r="P117" s="1142"/>
      <c r="Q117" s="1142"/>
      <c r="R117" s="1142"/>
      <c r="S117" s="1142"/>
      <c r="T117" s="1146"/>
      <c r="U117" s="1146"/>
      <c r="V117" s="1146"/>
      <c r="W117" s="1142"/>
      <c r="X117" s="1142"/>
    </row>
    <row r="118" spans="1:24" ht="162.75" customHeight="1">
      <c r="A118" s="1136" t="s">
        <v>12990</v>
      </c>
      <c r="B118" s="1137" t="s">
        <v>3773</v>
      </c>
      <c r="C118" s="1137" t="s">
        <v>3776</v>
      </c>
      <c r="D118" s="1138"/>
      <c r="E118" s="1137"/>
      <c r="F118" s="1137"/>
      <c r="G118" s="1137"/>
      <c r="H118" s="1137"/>
      <c r="I118" s="1137"/>
      <c r="J118" s="1137"/>
      <c r="K118" s="1137"/>
      <c r="L118" s="1137"/>
      <c r="M118" s="1137"/>
      <c r="N118" s="1137"/>
      <c r="O118" s="1137"/>
      <c r="P118" s="1137"/>
      <c r="Q118" s="1137"/>
      <c r="R118" s="1137"/>
      <c r="S118" s="1137"/>
      <c r="T118" s="1137"/>
      <c r="U118" s="1137"/>
      <c r="V118" s="1137"/>
      <c r="W118" s="1137"/>
      <c r="X118" s="1137"/>
    </row>
    <row r="119" spans="1:24" ht="162.75" customHeight="1">
      <c r="A119" s="1141" t="s">
        <v>2933</v>
      </c>
      <c r="B119" s="1142" t="s">
        <v>3104</v>
      </c>
      <c r="C119" s="1142" t="s">
        <v>3776</v>
      </c>
      <c r="D119" s="1143"/>
      <c r="E119" s="1142"/>
      <c r="F119" s="1142"/>
      <c r="G119" s="1142"/>
      <c r="H119" s="1142"/>
      <c r="I119" s="1144"/>
      <c r="J119" s="1145"/>
      <c r="K119" s="1142"/>
      <c r="L119" s="1142"/>
      <c r="M119" s="1142"/>
      <c r="N119" s="1142"/>
      <c r="O119" s="1142"/>
      <c r="P119" s="1142"/>
      <c r="Q119" s="1142"/>
      <c r="R119" s="1142"/>
      <c r="S119" s="1142"/>
      <c r="T119" s="1146"/>
      <c r="U119" s="1146"/>
      <c r="V119" s="1146"/>
      <c r="W119" s="1142"/>
      <c r="X119" s="1142"/>
    </row>
    <row r="120" spans="1:24" ht="162.75" customHeight="1">
      <c r="A120" s="1136" t="s">
        <v>12865</v>
      </c>
      <c r="B120" s="1137" t="s">
        <v>3811</v>
      </c>
      <c r="C120" s="1137" t="s">
        <v>3776</v>
      </c>
      <c r="D120" s="1138"/>
      <c r="E120" s="1137"/>
      <c r="F120" s="1137"/>
      <c r="G120" s="1137"/>
      <c r="H120" s="1137"/>
      <c r="I120" s="1139"/>
      <c r="J120" s="1147"/>
      <c r="K120" s="1137"/>
      <c r="L120" s="1137"/>
      <c r="M120" s="1137"/>
      <c r="N120" s="1137"/>
      <c r="O120" s="1137"/>
      <c r="P120" s="1137"/>
      <c r="Q120" s="1137"/>
      <c r="R120" s="1137"/>
      <c r="S120" s="1137"/>
      <c r="T120" s="1140"/>
      <c r="U120" s="1140"/>
      <c r="V120" s="1140"/>
      <c r="W120" s="1137"/>
      <c r="X120" s="1137"/>
    </row>
    <row r="121" spans="1:24" ht="162.75" customHeight="1">
      <c r="A121" s="1141" t="s">
        <v>2812</v>
      </c>
      <c r="B121" s="1142" t="s">
        <v>3807</v>
      </c>
      <c r="C121" s="1142" t="s">
        <v>3776</v>
      </c>
      <c r="D121" s="1143"/>
      <c r="E121" s="1142"/>
      <c r="F121" s="1142"/>
      <c r="G121" s="1142"/>
      <c r="H121" s="1142"/>
      <c r="I121" s="1144"/>
      <c r="J121" s="1142"/>
      <c r="K121" s="1142"/>
      <c r="L121" s="1142"/>
      <c r="M121" s="1142"/>
      <c r="N121" s="1142"/>
      <c r="O121" s="1142"/>
      <c r="P121" s="1142"/>
      <c r="Q121" s="1142"/>
      <c r="R121" s="1142"/>
      <c r="S121" s="1142"/>
      <c r="T121" s="1142"/>
      <c r="U121" s="1142"/>
      <c r="V121" s="1142"/>
      <c r="W121" s="1142"/>
      <c r="X121" s="1142"/>
    </row>
    <row r="122" spans="1:24" ht="162.75" customHeight="1">
      <c r="A122" s="1136" t="s">
        <v>12813</v>
      </c>
      <c r="B122" s="1137" t="s">
        <v>12814</v>
      </c>
      <c r="C122" s="1137" t="s">
        <v>3776</v>
      </c>
      <c r="D122" s="1138"/>
      <c r="E122" s="1137"/>
      <c r="F122" s="1137"/>
      <c r="G122" s="1137"/>
      <c r="H122" s="1137"/>
      <c r="I122" s="1137"/>
      <c r="J122" s="1137"/>
      <c r="K122" s="1137"/>
      <c r="L122" s="1137"/>
      <c r="M122" s="1137"/>
      <c r="N122" s="1137"/>
      <c r="O122" s="1137"/>
      <c r="P122" s="1137"/>
      <c r="Q122" s="1137"/>
      <c r="R122" s="1137"/>
      <c r="S122" s="1137"/>
      <c r="T122" s="1140"/>
      <c r="U122" s="1140"/>
      <c r="V122" s="1140"/>
      <c r="W122" s="1137"/>
      <c r="X122" s="1137"/>
    </row>
    <row r="123" spans="1:24" ht="162.75" customHeight="1">
      <c r="A123" s="1141" t="s">
        <v>2921</v>
      </c>
      <c r="B123" s="1142" t="s">
        <v>3798</v>
      </c>
      <c r="C123" s="1142" t="s">
        <v>3776</v>
      </c>
      <c r="D123" s="1143"/>
      <c r="E123" s="1142"/>
      <c r="F123" s="1142"/>
      <c r="G123" s="1142"/>
      <c r="H123" s="1142"/>
      <c r="I123" s="1144"/>
      <c r="J123" s="1145"/>
      <c r="K123" s="1142"/>
      <c r="L123" s="1142"/>
      <c r="M123" s="1142"/>
      <c r="N123" s="1142"/>
      <c r="O123" s="1142"/>
      <c r="P123" s="1142"/>
      <c r="Q123" s="1142"/>
      <c r="R123" s="1142"/>
      <c r="S123" s="1142"/>
      <c r="T123" s="1146"/>
      <c r="U123" s="1146"/>
      <c r="V123" s="1146"/>
      <c r="W123" s="1142"/>
      <c r="X123" s="1142"/>
    </row>
    <row r="124" spans="1:24" ht="162.75" customHeight="1">
      <c r="A124" s="1136" t="s">
        <v>12995</v>
      </c>
      <c r="B124" s="1137" t="s">
        <v>3813</v>
      </c>
      <c r="C124" s="1137" t="s">
        <v>3776</v>
      </c>
      <c r="D124" s="1138"/>
      <c r="E124" s="1137"/>
      <c r="F124" s="1137"/>
      <c r="G124" s="1137"/>
      <c r="H124" s="1137"/>
      <c r="I124" s="1139"/>
      <c r="J124" s="1147"/>
      <c r="K124" s="1137"/>
      <c r="L124" s="1137"/>
      <c r="M124" s="1137"/>
      <c r="N124" s="1137"/>
      <c r="O124" s="1137"/>
      <c r="P124" s="1137"/>
      <c r="Q124" s="1137"/>
      <c r="R124" s="1137"/>
      <c r="S124" s="1137"/>
      <c r="T124" s="1140"/>
      <c r="U124" s="1140"/>
      <c r="V124" s="1140"/>
      <c r="W124" s="1137"/>
      <c r="X124" s="1137"/>
    </row>
    <row r="125" spans="1:24" ht="162.75" customHeight="1">
      <c r="A125" s="1141" t="s">
        <v>12820</v>
      </c>
      <c r="B125" s="1142" t="s">
        <v>3776</v>
      </c>
      <c r="C125" s="1142" t="s">
        <v>3776</v>
      </c>
      <c r="D125" s="1143"/>
      <c r="E125" s="1142"/>
      <c r="F125" s="1142"/>
      <c r="G125" s="1142"/>
      <c r="H125" s="1142"/>
      <c r="I125" s="1144"/>
      <c r="J125" s="1145"/>
      <c r="K125" s="1142"/>
      <c r="L125" s="1142"/>
      <c r="M125" s="1142"/>
      <c r="N125" s="1142"/>
      <c r="O125" s="1142"/>
      <c r="P125" s="1142"/>
      <c r="Q125" s="1142"/>
      <c r="R125" s="1142"/>
      <c r="S125" s="1142"/>
      <c r="T125" s="1146"/>
      <c r="U125" s="1146"/>
      <c r="V125" s="1146"/>
      <c r="W125" s="1142"/>
      <c r="X125" s="1142"/>
    </row>
    <row r="126" spans="1:24" ht="162.75" customHeight="1">
      <c r="A126" s="1136" t="s">
        <v>12827</v>
      </c>
      <c r="B126" s="1137" t="s">
        <v>3776</v>
      </c>
      <c r="C126" s="1137" t="s">
        <v>3776</v>
      </c>
      <c r="D126" s="1138"/>
      <c r="E126" s="1137"/>
      <c r="F126" s="1137"/>
      <c r="G126" s="1137"/>
      <c r="H126" s="1137"/>
      <c r="I126" s="1139"/>
      <c r="J126" s="1147"/>
      <c r="K126" s="1137"/>
      <c r="L126" s="1137"/>
      <c r="M126" s="1137"/>
      <c r="N126" s="1137"/>
      <c r="O126" s="1137"/>
      <c r="P126" s="1137"/>
      <c r="Q126" s="1137"/>
      <c r="R126" s="1137"/>
      <c r="S126" s="1137"/>
      <c r="T126" s="1140"/>
      <c r="U126" s="1140"/>
      <c r="V126" s="1140"/>
      <c r="W126" s="1137"/>
      <c r="X126" s="1137"/>
    </row>
    <row r="127" spans="1:24" ht="162.75" customHeight="1">
      <c r="A127" s="1141" t="s">
        <v>12873</v>
      </c>
      <c r="B127" s="1142" t="s">
        <v>3776</v>
      </c>
      <c r="C127" s="1142" t="s">
        <v>3776</v>
      </c>
      <c r="D127" s="1143"/>
      <c r="E127" s="1142"/>
      <c r="F127" s="1142"/>
      <c r="G127" s="1142"/>
      <c r="H127" s="1142"/>
      <c r="I127" s="1144"/>
      <c r="J127" s="1145"/>
      <c r="K127" s="1142"/>
      <c r="L127" s="1142"/>
      <c r="M127" s="1142"/>
      <c r="N127" s="1142"/>
      <c r="O127" s="1142"/>
      <c r="P127" s="1142"/>
      <c r="Q127" s="1142"/>
      <c r="R127" s="1142"/>
      <c r="S127" s="1142"/>
      <c r="T127" s="1146"/>
      <c r="U127" s="1146"/>
      <c r="V127" s="1146"/>
      <c r="W127" s="1142"/>
      <c r="X127" s="1142"/>
    </row>
    <row r="128" spans="1:24" ht="162.75" customHeight="1">
      <c r="A128" s="1136" t="s">
        <v>12878</v>
      </c>
      <c r="B128" s="1137" t="s">
        <v>3776</v>
      </c>
      <c r="C128" s="1137" t="s">
        <v>3776</v>
      </c>
      <c r="D128" s="1138"/>
      <c r="E128" s="1137"/>
      <c r="F128" s="1137"/>
      <c r="G128" s="1137"/>
      <c r="H128" s="1137"/>
      <c r="I128" s="1139"/>
      <c r="J128" s="1147"/>
      <c r="K128" s="1137"/>
      <c r="L128" s="1137"/>
      <c r="M128" s="1137"/>
      <c r="N128" s="1137"/>
      <c r="O128" s="1137"/>
      <c r="P128" s="1137"/>
      <c r="Q128" s="1137"/>
      <c r="R128" s="1137"/>
      <c r="S128" s="1137"/>
      <c r="T128" s="1140"/>
      <c r="U128" s="1140"/>
      <c r="V128" s="1140"/>
      <c r="W128" s="1137"/>
      <c r="X128" s="1137"/>
    </row>
    <row r="129" spans="1:24" ht="162.75" customHeight="1">
      <c r="A129" s="1141" t="s">
        <v>12892</v>
      </c>
      <c r="B129" s="1142" t="s">
        <v>3776</v>
      </c>
      <c r="C129" s="1142" t="s">
        <v>3776</v>
      </c>
      <c r="D129" s="1143"/>
      <c r="E129" s="1142"/>
      <c r="F129" s="1142"/>
      <c r="G129" s="1142"/>
      <c r="H129" s="1142"/>
      <c r="I129" s="1144"/>
      <c r="J129" s="1144"/>
      <c r="K129" s="1142"/>
      <c r="L129" s="1142"/>
      <c r="M129" s="1142"/>
      <c r="N129" s="1142"/>
      <c r="O129" s="1142"/>
      <c r="P129" s="1142"/>
      <c r="Q129" s="1142"/>
      <c r="R129" s="1142"/>
      <c r="S129" s="1142"/>
      <c r="T129" s="1146"/>
      <c r="U129" s="1146"/>
      <c r="V129" s="1146"/>
      <c r="W129" s="1142"/>
      <c r="X129" s="1142"/>
    </row>
    <row r="130" spans="1:24" ht="162.75" customHeight="1">
      <c r="A130" s="1136" t="s">
        <v>12901</v>
      </c>
      <c r="B130" s="1137" t="s">
        <v>3776</v>
      </c>
      <c r="C130" s="1137" t="s">
        <v>3776</v>
      </c>
      <c r="D130" s="1138"/>
      <c r="E130" s="1137"/>
      <c r="F130" s="1137"/>
      <c r="G130" s="1137"/>
      <c r="H130" s="1137"/>
      <c r="I130" s="1139"/>
      <c r="J130" s="1139"/>
      <c r="K130" s="1137"/>
      <c r="L130" s="1137"/>
      <c r="M130" s="1137"/>
      <c r="N130" s="1137"/>
      <c r="O130" s="1137"/>
      <c r="P130" s="1137"/>
      <c r="Q130" s="1137"/>
      <c r="R130" s="1137"/>
      <c r="S130" s="1137"/>
      <c r="T130" s="1137"/>
      <c r="U130" s="1137"/>
      <c r="V130" s="1137"/>
      <c r="W130" s="1137"/>
      <c r="X130" s="1137"/>
    </row>
    <row r="131" spans="1:24" ht="162.75" customHeight="1">
      <c r="A131" s="1141" t="s">
        <v>14161</v>
      </c>
      <c r="B131" s="1142" t="s">
        <v>3072</v>
      </c>
      <c r="C131" s="1142" t="s">
        <v>3776</v>
      </c>
      <c r="D131" s="1143"/>
      <c r="E131" s="1142"/>
      <c r="F131" s="1142"/>
      <c r="G131" s="1142"/>
      <c r="H131" s="1142"/>
      <c r="I131" s="1144"/>
      <c r="J131" s="1142"/>
      <c r="K131" s="1142"/>
      <c r="L131" s="1142"/>
      <c r="M131" s="1142"/>
      <c r="N131" s="1142"/>
      <c r="O131" s="1142"/>
      <c r="P131" s="1142"/>
      <c r="Q131" s="1142"/>
      <c r="R131" s="1142"/>
      <c r="S131" s="1142"/>
      <c r="T131" s="1142"/>
      <c r="U131" s="1142"/>
      <c r="V131" s="1142"/>
      <c r="W131" s="1142"/>
      <c r="X131" s="1142"/>
    </row>
    <row r="132" spans="1:24" ht="162.75" customHeight="1">
      <c r="A132" s="1136" t="s">
        <v>12917</v>
      </c>
      <c r="B132" s="1137" t="s">
        <v>3805</v>
      </c>
      <c r="C132" s="1137" t="s">
        <v>3776</v>
      </c>
      <c r="D132" s="1138"/>
      <c r="E132" s="1137"/>
      <c r="F132" s="1137"/>
      <c r="G132" s="1137"/>
      <c r="H132" s="1137"/>
      <c r="I132" s="1139"/>
      <c r="J132" s="1147"/>
      <c r="K132" s="1137"/>
      <c r="L132" s="1137"/>
      <c r="M132" s="1137"/>
      <c r="N132" s="1137"/>
      <c r="O132" s="1137"/>
      <c r="P132" s="1137"/>
      <c r="Q132" s="1137"/>
      <c r="R132" s="1137"/>
      <c r="S132" s="1137"/>
      <c r="T132" s="1140"/>
      <c r="U132" s="1140"/>
      <c r="V132" s="1140"/>
      <c r="W132" s="1137"/>
      <c r="X132" s="1137"/>
    </row>
    <row r="133" spans="1:24" ht="162.75" customHeight="1">
      <c r="A133" s="1141" t="s">
        <v>13003</v>
      </c>
      <c r="B133" s="1142" t="s">
        <v>3805</v>
      </c>
      <c r="C133" s="1142" t="s">
        <v>3776</v>
      </c>
      <c r="D133" s="1143"/>
      <c r="E133" s="1142"/>
      <c r="F133" s="1142"/>
      <c r="G133" s="1142"/>
      <c r="H133" s="1142"/>
      <c r="I133" s="1144"/>
      <c r="J133" s="1142"/>
      <c r="K133" s="1142"/>
      <c r="L133" s="1142"/>
      <c r="M133" s="1142"/>
      <c r="N133" s="1142"/>
      <c r="O133" s="1142"/>
      <c r="P133" s="1142"/>
      <c r="Q133" s="1142"/>
      <c r="R133" s="1142"/>
      <c r="S133" s="1142"/>
      <c r="T133" s="1142"/>
      <c r="U133" s="1142"/>
      <c r="V133" s="1149"/>
      <c r="W133" s="1142"/>
      <c r="X133" s="1142"/>
    </row>
    <row r="134" spans="1:24" ht="162.75" customHeight="1">
      <c r="A134" s="1136" t="s">
        <v>12933</v>
      </c>
      <c r="B134" s="1137" t="s">
        <v>3177</v>
      </c>
      <c r="C134" s="1137" t="s">
        <v>3776</v>
      </c>
      <c r="D134" s="1138"/>
      <c r="E134" s="1137"/>
      <c r="F134" s="1137"/>
      <c r="G134" s="1137"/>
      <c r="H134" s="1137"/>
      <c r="I134" s="1139"/>
      <c r="J134" s="1147"/>
      <c r="K134" s="1137"/>
      <c r="L134" s="1137"/>
      <c r="M134" s="1137"/>
      <c r="N134" s="1137"/>
      <c r="O134" s="1137"/>
      <c r="P134" s="1137"/>
      <c r="Q134" s="1137"/>
      <c r="R134" s="1137"/>
      <c r="S134" s="1137"/>
      <c r="T134" s="1140"/>
      <c r="U134" s="1140"/>
      <c r="V134" s="1140"/>
      <c r="W134" s="1137"/>
      <c r="X134" s="1137"/>
    </row>
    <row r="135" spans="1:24" ht="162.75" customHeight="1">
      <c r="A135" s="1141" t="s">
        <v>12947</v>
      </c>
      <c r="B135" s="1142" t="s">
        <v>3793</v>
      </c>
      <c r="C135" s="1142" t="s">
        <v>3776</v>
      </c>
      <c r="D135" s="1143"/>
      <c r="E135" s="1142"/>
      <c r="F135" s="1142"/>
      <c r="G135" s="1142"/>
      <c r="H135" s="1142"/>
      <c r="I135" s="1144"/>
      <c r="J135" s="1145"/>
      <c r="K135" s="1142"/>
      <c r="L135" s="1142"/>
      <c r="M135" s="1142"/>
      <c r="N135" s="1142"/>
      <c r="O135" s="1142"/>
      <c r="P135" s="1142"/>
      <c r="Q135" s="1142"/>
      <c r="R135" s="1142"/>
      <c r="S135" s="1142"/>
      <c r="T135" s="1146"/>
      <c r="U135" s="1146"/>
      <c r="V135" s="1146"/>
      <c r="W135" s="1142"/>
      <c r="X135" s="1142"/>
    </row>
    <row r="136" spans="1:24" ht="162.75" customHeight="1">
      <c r="A136" s="1136" t="s">
        <v>12976</v>
      </c>
      <c r="B136" s="1137" t="s">
        <v>3795</v>
      </c>
      <c r="C136" s="1137" t="s">
        <v>3776</v>
      </c>
      <c r="D136" s="1138"/>
      <c r="E136" s="1137"/>
      <c r="F136" s="1137"/>
      <c r="G136" s="1137"/>
      <c r="H136" s="1137"/>
      <c r="I136" s="1139"/>
      <c r="J136" s="1147"/>
      <c r="K136" s="1137"/>
      <c r="L136" s="1137"/>
      <c r="M136" s="1137"/>
      <c r="N136" s="1137"/>
      <c r="O136" s="1137"/>
      <c r="P136" s="1137"/>
      <c r="Q136" s="1137"/>
      <c r="R136" s="1137"/>
      <c r="S136" s="1137"/>
      <c r="T136" s="1140"/>
      <c r="U136" s="1140"/>
      <c r="V136" s="1140"/>
      <c r="W136" s="1137"/>
      <c r="X136" s="1137"/>
    </row>
    <row r="137" spans="1:24" ht="162.75" customHeight="1">
      <c r="A137" s="1141" t="s">
        <v>13025</v>
      </c>
      <c r="B137" s="1142" t="s">
        <v>3734</v>
      </c>
      <c r="C137" s="1142" t="s">
        <v>2779</v>
      </c>
      <c r="D137" s="1143"/>
      <c r="E137" s="1142"/>
      <c r="F137" s="1142"/>
      <c r="G137" s="1142"/>
      <c r="H137" s="1142"/>
      <c r="I137" s="1144"/>
      <c r="J137" s="1142"/>
      <c r="K137" s="1142"/>
      <c r="L137" s="1142"/>
      <c r="M137" s="1142"/>
      <c r="N137" s="1142"/>
      <c r="O137" s="1142"/>
      <c r="P137" s="1142"/>
      <c r="Q137" s="1142"/>
      <c r="R137" s="1142"/>
      <c r="S137" s="1142"/>
      <c r="T137" s="1146"/>
      <c r="U137" s="1146"/>
      <c r="V137" s="1146"/>
      <c r="W137" s="1142"/>
      <c r="X137" s="1142"/>
    </row>
    <row r="138" spans="1:24" ht="162.75" customHeight="1">
      <c r="A138" s="1136" t="s">
        <v>13009</v>
      </c>
      <c r="B138" s="1137" t="s">
        <v>3107</v>
      </c>
      <c r="C138" s="1137" t="s">
        <v>2779</v>
      </c>
      <c r="D138" s="1138"/>
      <c r="E138" s="1137"/>
      <c r="F138" s="1137"/>
      <c r="G138" s="1137"/>
      <c r="H138" s="1137"/>
      <c r="I138" s="1139"/>
      <c r="J138" s="1139"/>
      <c r="K138" s="1137"/>
      <c r="L138" s="1137"/>
      <c r="M138" s="1137"/>
      <c r="N138" s="1137"/>
      <c r="O138" s="1137"/>
      <c r="P138" s="1137"/>
      <c r="Q138" s="1137"/>
      <c r="R138" s="1137"/>
      <c r="S138" s="1137"/>
      <c r="T138" s="1140"/>
      <c r="U138" s="1140"/>
      <c r="V138" s="1140"/>
      <c r="W138" s="1137"/>
      <c r="X138" s="1137"/>
    </row>
    <row r="139" spans="1:24" ht="162.75" customHeight="1">
      <c r="A139" s="1141" t="s">
        <v>13017</v>
      </c>
      <c r="B139" s="1142" t="s">
        <v>3735</v>
      </c>
      <c r="C139" s="1142" t="s">
        <v>2779</v>
      </c>
      <c r="D139" s="1143"/>
      <c r="E139" s="1142"/>
      <c r="F139" s="1142"/>
      <c r="G139" s="1142"/>
      <c r="H139" s="1142"/>
      <c r="I139" s="1144"/>
      <c r="J139" s="1145"/>
      <c r="K139" s="1142"/>
      <c r="L139" s="1142"/>
      <c r="M139" s="1142"/>
      <c r="N139" s="1142"/>
      <c r="O139" s="1142"/>
      <c r="P139" s="1142"/>
      <c r="Q139" s="1142"/>
      <c r="R139" s="1142"/>
      <c r="S139" s="1142"/>
      <c r="T139" s="1146"/>
      <c r="U139" s="1146"/>
      <c r="V139" s="1146"/>
      <c r="W139" s="1142"/>
      <c r="X139" s="1142"/>
    </row>
    <row r="140" spans="1:24" ht="162.75" customHeight="1">
      <c r="A140" s="1136" t="s">
        <v>12968</v>
      </c>
      <c r="B140" s="1137" t="s">
        <v>3728</v>
      </c>
      <c r="C140" s="1137" t="s">
        <v>2779</v>
      </c>
      <c r="D140" s="1138"/>
      <c r="E140" s="1137"/>
      <c r="F140" s="1137"/>
      <c r="G140" s="1137"/>
      <c r="H140" s="1137"/>
      <c r="I140" s="1139"/>
      <c r="J140" s="1147"/>
      <c r="K140" s="1137"/>
      <c r="L140" s="1137"/>
      <c r="M140" s="1137"/>
      <c r="N140" s="1137"/>
      <c r="O140" s="1137"/>
      <c r="P140" s="1137"/>
      <c r="Q140" s="1137"/>
      <c r="R140" s="1137"/>
      <c r="S140" s="1137"/>
      <c r="T140" s="1140"/>
      <c r="U140" s="1140"/>
      <c r="V140" s="1140"/>
      <c r="W140" s="1137"/>
      <c r="X140" s="1137"/>
    </row>
    <row r="141" spans="1:24" ht="162.75" customHeight="1">
      <c r="A141" s="1141" t="s">
        <v>13042</v>
      </c>
      <c r="B141" s="1142" t="s">
        <v>3733</v>
      </c>
      <c r="C141" s="1142" t="s">
        <v>2779</v>
      </c>
      <c r="D141" s="1143"/>
      <c r="E141" s="1142"/>
      <c r="F141" s="1142"/>
      <c r="G141" s="1142"/>
      <c r="H141" s="1142"/>
      <c r="I141" s="1144"/>
      <c r="J141" s="1145"/>
      <c r="K141" s="1142"/>
      <c r="L141" s="1142"/>
      <c r="M141" s="1142"/>
      <c r="N141" s="1142"/>
      <c r="O141" s="1142"/>
      <c r="P141" s="1142"/>
      <c r="Q141" s="1142"/>
      <c r="R141" s="1142"/>
      <c r="S141" s="1142"/>
      <c r="T141" s="1146"/>
      <c r="U141" s="1146"/>
      <c r="V141" s="1146"/>
      <c r="W141" s="1142"/>
      <c r="X141" s="1142"/>
    </row>
    <row r="142" spans="1:24" ht="162.75" customHeight="1">
      <c r="A142" s="1136" t="s">
        <v>13068</v>
      </c>
      <c r="B142" s="1137" t="s">
        <v>3397</v>
      </c>
      <c r="C142" s="1137" t="s">
        <v>2835</v>
      </c>
      <c r="D142" s="1138"/>
      <c r="E142" s="1137"/>
      <c r="F142" s="1137"/>
      <c r="G142" s="1137"/>
      <c r="H142" s="1137"/>
      <c r="I142" s="1139"/>
      <c r="J142" s="1139"/>
      <c r="K142" s="1137"/>
      <c r="L142" s="1137"/>
      <c r="M142" s="1137"/>
      <c r="N142" s="1137"/>
      <c r="O142" s="1137"/>
      <c r="P142" s="1137"/>
      <c r="Q142" s="1137"/>
      <c r="R142" s="1137"/>
      <c r="S142" s="1137"/>
      <c r="T142" s="1140"/>
      <c r="U142" s="1140"/>
      <c r="V142" s="1140"/>
      <c r="W142" s="1137"/>
      <c r="X142" s="1137"/>
    </row>
    <row r="143" spans="1:24" ht="162.75" customHeight="1">
      <c r="A143" s="1141" t="s">
        <v>13078</v>
      </c>
      <c r="B143" s="1142" t="s">
        <v>2968</v>
      </c>
      <c r="C143" s="1142" t="s">
        <v>2835</v>
      </c>
      <c r="D143" s="1143"/>
      <c r="E143" s="1142"/>
      <c r="F143" s="1142"/>
      <c r="G143" s="1142"/>
      <c r="H143" s="1142"/>
      <c r="I143" s="1144"/>
      <c r="J143" s="1145"/>
      <c r="K143" s="1142"/>
      <c r="L143" s="1142"/>
      <c r="M143" s="1142"/>
      <c r="N143" s="1142"/>
      <c r="O143" s="1142"/>
      <c r="P143" s="1142"/>
      <c r="Q143" s="1142"/>
      <c r="R143" s="1142"/>
      <c r="S143" s="1142"/>
      <c r="T143" s="1146"/>
      <c r="U143" s="1146"/>
      <c r="V143" s="1146"/>
      <c r="W143" s="1142"/>
      <c r="X143" s="1142"/>
    </row>
    <row r="144" spans="1:24" ht="162.75" customHeight="1">
      <c r="A144" s="1136" t="s">
        <v>13052</v>
      </c>
      <c r="B144" s="1137" t="s">
        <v>3831</v>
      </c>
      <c r="C144" s="1137" t="s">
        <v>2835</v>
      </c>
      <c r="D144" s="1138"/>
      <c r="E144" s="1137"/>
      <c r="F144" s="1137"/>
      <c r="G144" s="1137"/>
      <c r="H144" s="1137"/>
      <c r="I144" s="1139"/>
      <c r="J144" s="1147"/>
      <c r="K144" s="1137"/>
      <c r="L144" s="1137"/>
      <c r="M144" s="1137"/>
      <c r="N144" s="1137"/>
      <c r="O144" s="1137"/>
      <c r="P144" s="1137"/>
      <c r="Q144" s="1137"/>
      <c r="R144" s="1137"/>
      <c r="S144" s="1137"/>
      <c r="T144" s="1140"/>
      <c r="U144" s="1140"/>
      <c r="V144" s="1140"/>
      <c r="W144" s="1137"/>
      <c r="X144" s="1137"/>
    </row>
    <row r="145" spans="1:24" ht="162.75" customHeight="1">
      <c r="A145" s="1141" t="s">
        <v>13060</v>
      </c>
      <c r="B145" s="1142" t="s">
        <v>3831</v>
      </c>
      <c r="C145" s="1142" t="s">
        <v>2835</v>
      </c>
      <c r="D145" s="1143"/>
      <c r="E145" s="1142"/>
      <c r="F145" s="1142"/>
      <c r="G145" s="1142"/>
      <c r="H145" s="1142"/>
      <c r="I145" s="1144"/>
      <c r="J145" s="1145"/>
      <c r="K145" s="1142"/>
      <c r="L145" s="1142"/>
      <c r="M145" s="1142"/>
      <c r="N145" s="1142"/>
      <c r="O145" s="1142"/>
      <c r="P145" s="1142"/>
      <c r="Q145" s="1142"/>
      <c r="R145" s="1142"/>
      <c r="S145" s="1142"/>
      <c r="T145" s="1146"/>
      <c r="U145" s="1146"/>
      <c r="V145" s="1146"/>
      <c r="W145" s="1142"/>
      <c r="X145" s="1142"/>
    </row>
    <row r="146" spans="1:24" ht="162.75" customHeight="1">
      <c r="A146" s="1136" t="s">
        <v>13086</v>
      </c>
      <c r="B146" s="1137" t="s">
        <v>3831</v>
      </c>
      <c r="C146" s="1137" t="s">
        <v>2835</v>
      </c>
      <c r="D146" s="1138"/>
      <c r="E146" s="1137"/>
      <c r="F146" s="1137"/>
      <c r="G146" s="1137"/>
      <c r="H146" s="1137"/>
      <c r="I146" s="1139"/>
      <c r="J146" s="1147"/>
      <c r="K146" s="1137"/>
      <c r="L146" s="1137"/>
      <c r="M146" s="1137"/>
      <c r="N146" s="1137"/>
      <c r="O146" s="1137"/>
      <c r="P146" s="1137"/>
      <c r="Q146" s="1137"/>
      <c r="R146" s="1137"/>
      <c r="S146" s="1137"/>
      <c r="T146" s="1140"/>
      <c r="U146" s="1140"/>
      <c r="V146" s="1140"/>
      <c r="W146" s="1137"/>
      <c r="X146" s="1137"/>
    </row>
    <row r="147" spans="1:24" ht="162.75" customHeight="1">
      <c r="A147" s="1141" t="s">
        <v>13108</v>
      </c>
      <c r="B147" s="1142" t="s">
        <v>3823</v>
      </c>
      <c r="C147" s="1142" t="s">
        <v>2835</v>
      </c>
      <c r="D147" s="1143"/>
      <c r="E147" s="1142"/>
      <c r="F147" s="1142"/>
      <c r="G147" s="1142"/>
      <c r="H147" s="1142"/>
      <c r="I147" s="1144"/>
      <c r="J147" s="1145"/>
      <c r="K147" s="1142"/>
      <c r="L147" s="1142"/>
      <c r="M147" s="1142"/>
      <c r="N147" s="1142"/>
      <c r="O147" s="1142"/>
      <c r="P147" s="1142"/>
      <c r="Q147" s="1142"/>
      <c r="R147" s="1142"/>
      <c r="S147" s="1142"/>
      <c r="T147" s="1146"/>
      <c r="U147" s="1146"/>
      <c r="V147" s="1146"/>
      <c r="W147" s="1142"/>
      <c r="X147" s="1142"/>
    </row>
    <row r="148" spans="1:24" ht="162.75" customHeight="1">
      <c r="A148" s="1136" t="s">
        <v>13115</v>
      </c>
      <c r="B148" s="1137" t="s">
        <v>3826</v>
      </c>
      <c r="C148" s="1137" t="s">
        <v>2835</v>
      </c>
      <c r="D148" s="1138"/>
      <c r="E148" s="1137"/>
      <c r="F148" s="1137"/>
      <c r="G148" s="1137"/>
      <c r="H148" s="1137"/>
      <c r="I148" s="1139"/>
      <c r="J148" s="1147"/>
      <c r="K148" s="1137"/>
      <c r="L148" s="1137"/>
      <c r="M148" s="1137"/>
      <c r="N148" s="1137"/>
      <c r="O148" s="1137"/>
      <c r="P148" s="1137"/>
      <c r="Q148" s="1137"/>
      <c r="R148" s="1137"/>
      <c r="S148" s="1137"/>
      <c r="T148" s="1140"/>
      <c r="U148" s="1140"/>
      <c r="V148" s="1140"/>
      <c r="W148" s="1137"/>
      <c r="X148" s="1137"/>
    </row>
    <row r="149" spans="1:24" ht="162.75" customHeight="1">
      <c r="A149" s="1141" t="s">
        <v>13098</v>
      </c>
      <c r="B149" s="1142" t="s">
        <v>3821</v>
      </c>
      <c r="C149" s="1142" t="s">
        <v>2835</v>
      </c>
      <c r="D149" s="1143"/>
      <c r="E149" s="1142"/>
      <c r="F149" s="1142"/>
      <c r="G149" s="1142"/>
      <c r="H149" s="1142"/>
      <c r="I149" s="1144"/>
      <c r="J149" s="1142"/>
      <c r="K149" s="1142"/>
      <c r="L149" s="1142"/>
      <c r="M149" s="1142"/>
      <c r="N149" s="1142"/>
      <c r="O149" s="1142"/>
      <c r="P149" s="1142"/>
      <c r="Q149" s="1142"/>
      <c r="R149" s="1142"/>
      <c r="S149" s="1142"/>
      <c r="T149" s="1146"/>
      <c r="U149" s="1146"/>
      <c r="V149" s="1146"/>
      <c r="W149" s="1142"/>
      <c r="X149" s="1142"/>
    </row>
    <row r="150" spans="1:24" ht="162.75" customHeight="1">
      <c r="A150" s="1136" t="s">
        <v>13132</v>
      </c>
      <c r="B150" s="1137" t="s">
        <v>3836</v>
      </c>
      <c r="C150" s="1137" t="s">
        <v>2845</v>
      </c>
      <c r="E150" s="1137"/>
      <c r="F150" s="1137"/>
      <c r="G150" s="1137"/>
      <c r="H150" s="1137"/>
      <c r="I150" s="1139"/>
      <c r="J150" s="1147"/>
      <c r="K150" s="1137"/>
      <c r="L150" s="1137"/>
      <c r="M150" s="1137"/>
      <c r="N150" s="1137"/>
      <c r="O150" s="1137"/>
      <c r="P150" s="1137"/>
      <c r="Q150" s="1137"/>
      <c r="R150" s="1137"/>
      <c r="S150" s="1137"/>
      <c r="T150" s="1140"/>
      <c r="U150" s="1140"/>
      <c r="V150" s="1140"/>
      <c r="W150" s="1137"/>
      <c r="X150" s="1137"/>
    </row>
    <row r="151" spans="1:24" ht="162.75" customHeight="1">
      <c r="A151" s="1141" t="s">
        <v>13123</v>
      </c>
      <c r="B151" s="1142" t="s">
        <v>3839</v>
      </c>
      <c r="C151" s="1142" t="s">
        <v>2845</v>
      </c>
      <c r="D151" s="1143"/>
      <c r="E151" s="1142"/>
      <c r="F151" s="1142"/>
      <c r="G151" s="1142"/>
      <c r="H151" s="1142"/>
      <c r="I151" s="1142"/>
      <c r="J151" s="1142"/>
      <c r="K151" s="1142"/>
      <c r="L151" s="1142"/>
      <c r="M151" s="1142"/>
      <c r="N151" s="1142"/>
      <c r="O151" s="1142"/>
      <c r="P151" s="1142"/>
      <c r="Q151" s="1142"/>
      <c r="R151" s="1142"/>
      <c r="S151" s="1142"/>
      <c r="T151" s="1142"/>
      <c r="U151" s="1142"/>
      <c r="V151" s="1142"/>
      <c r="W151" s="1142"/>
      <c r="X151" s="1142"/>
    </row>
    <row r="152" spans="1:24" ht="162.75" customHeight="1">
      <c r="A152" s="1136" t="s">
        <v>13129</v>
      </c>
      <c r="B152" s="1137" t="s">
        <v>3839</v>
      </c>
      <c r="C152" s="1137" t="s">
        <v>2845</v>
      </c>
      <c r="D152" s="1138"/>
      <c r="E152" s="1137"/>
      <c r="F152" s="1137"/>
      <c r="G152" s="1137"/>
      <c r="H152" s="1137"/>
      <c r="I152" s="1139"/>
      <c r="J152" s="1137"/>
      <c r="K152" s="1137"/>
      <c r="L152" s="1137"/>
      <c r="M152" s="1137"/>
      <c r="N152" s="1137"/>
      <c r="O152" s="1137"/>
      <c r="P152" s="1137"/>
      <c r="Q152" s="1137"/>
      <c r="R152" s="1137"/>
      <c r="S152" s="1137"/>
      <c r="T152" s="1137"/>
      <c r="U152" s="1137"/>
      <c r="V152" s="1137"/>
      <c r="W152" s="1137"/>
      <c r="X152" s="1137"/>
    </row>
    <row r="153" spans="1:24" ht="162.75" customHeight="1">
      <c r="A153" s="1141" t="s">
        <v>13140</v>
      </c>
      <c r="B153" s="1142" t="s">
        <v>3839</v>
      </c>
      <c r="C153" s="1142" t="s">
        <v>2845</v>
      </c>
      <c r="D153" s="1143"/>
      <c r="E153" s="1142"/>
      <c r="F153" s="1142"/>
      <c r="G153" s="1142"/>
      <c r="H153" s="1142"/>
      <c r="I153" s="1144"/>
      <c r="J153" s="1145"/>
      <c r="K153" s="1142"/>
      <c r="L153" s="1142"/>
      <c r="M153" s="1142"/>
      <c r="N153" s="1142"/>
      <c r="O153" s="1142"/>
      <c r="P153" s="1142"/>
      <c r="Q153" s="1142"/>
      <c r="R153" s="1142"/>
      <c r="S153" s="1142"/>
      <c r="T153" s="1146"/>
      <c r="U153" s="1146"/>
      <c r="V153" s="1146"/>
      <c r="W153" s="1142"/>
      <c r="X153" s="1142"/>
    </row>
    <row r="154" spans="1:24" ht="162.75" customHeight="1">
      <c r="A154" s="1136" t="s">
        <v>13147</v>
      </c>
      <c r="B154" s="1137" t="s">
        <v>3692</v>
      </c>
      <c r="C154" s="1137" t="s">
        <v>2850</v>
      </c>
      <c r="D154" s="1138"/>
      <c r="E154" s="1137"/>
      <c r="F154" s="1137"/>
      <c r="G154" s="1137"/>
      <c r="H154" s="1137"/>
      <c r="I154" s="1139"/>
      <c r="J154" s="1147"/>
      <c r="K154" s="1137"/>
      <c r="L154" s="1137"/>
      <c r="M154" s="1137"/>
      <c r="N154" s="1137"/>
      <c r="O154" s="1137"/>
      <c r="P154" s="1137"/>
      <c r="Q154" s="1137"/>
      <c r="R154" s="1137"/>
      <c r="S154" s="1137"/>
      <c r="T154" s="1140"/>
      <c r="U154" s="1140"/>
      <c r="V154" s="1140"/>
      <c r="W154" s="1137"/>
      <c r="X154" s="1137"/>
    </row>
    <row r="155" spans="1:24" ht="162.75" customHeight="1">
      <c r="A155" s="1141" t="s">
        <v>13192</v>
      </c>
      <c r="B155" s="1142" t="s">
        <v>3852</v>
      </c>
      <c r="C155" s="1142" t="s">
        <v>2852</v>
      </c>
      <c r="D155" s="1143"/>
      <c r="E155" s="1142"/>
      <c r="F155" s="1142"/>
      <c r="G155" s="1142"/>
      <c r="H155" s="1142"/>
      <c r="I155" s="1144"/>
      <c r="J155" s="1142"/>
      <c r="K155" s="1142"/>
      <c r="L155" s="1142"/>
      <c r="M155" s="1142"/>
      <c r="N155" s="1142"/>
      <c r="O155" s="1142"/>
      <c r="P155" s="1142"/>
      <c r="Q155" s="1142"/>
      <c r="R155" s="1142"/>
      <c r="S155" s="1142"/>
      <c r="T155" s="1146"/>
      <c r="U155" s="1146"/>
      <c r="V155" s="1146"/>
      <c r="W155" s="1142"/>
      <c r="X155" s="1142"/>
    </row>
    <row r="156" spans="1:24" ht="162.75" customHeight="1">
      <c r="A156" s="1136" t="s">
        <v>13928</v>
      </c>
      <c r="B156" s="1137" t="s">
        <v>3858</v>
      </c>
      <c r="C156" s="1137" t="s">
        <v>2852</v>
      </c>
      <c r="D156" s="1138"/>
      <c r="E156" s="1137"/>
      <c r="F156" s="1137"/>
      <c r="G156" s="1137"/>
      <c r="H156" s="1137"/>
      <c r="I156" s="1139"/>
      <c r="J156" s="1147"/>
      <c r="K156" s="1137"/>
      <c r="L156" s="1137"/>
      <c r="M156" s="1137"/>
      <c r="N156" s="1137"/>
      <c r="O156" s="1137"/>
      <c r="P156" s="1137"/>
      <c r="Q156" s="1137"/>
      <c r="R156" s="1137"/>
      <c r="S156" s="1137"/>
      <c r="T156" s="1140"/>
      <c r="U156" s="1140"/>
      <c r="V156" s="1140"/>
      <c r="W156" s="1137"/>
      <c r="X156" s="1137"/>
    </row>
    <row r="157" spans="1:24" ht="162.75" customHeight="1">
      <c r="A157" s="1141" t="s">
        <v>13202</v>
      </c>
      <c r="B157" s="1142" t="s">
        <v>3854</v>
      </c>
      <c r="C157" s="1142" t="s">
        <v>2852</v>
      </c>
      <c r="D157" s="1143"/>
      <c r="E157" s="1142"/>
      <c r="F157" s="1142"/>
      <c r="G157" s="1142"/>
      <c r="H157" s="1142"/>
      <c r="I157" s="1144"/>
      <c r="J157" s="1144"/>
      <c r="K157" s="1142"/>
      <c r="L157" s="1142"/>
      <c r="M157" s="1142"/>
      <c r="N157" s="1142"/>
      <c r="O157" s="1142"/>
      <c r="P157" s="1142"/>
      <c r="Q157" s="1142"/>
      <c r="R157" s="1142"/>
      <c r="S157" s="1142"/>
      <c r="T157" s="1146"/>
      <c r="U157" s="1146"/>
      <c r="V157" s="1146"/>
      <c r="W157" s="1142"/>
      <c r="X157" s="1142"/>
    </row>
    <row r="158" spans="1:24" ht="162.75" customHeight="1">
      <c r="A158" s="1136" t="s">
        <v>13159</v>
      </c>
      <c r="B158" s="1137" t="s">
        <v>3849</v>
      </c>
      <c r="C158" s="1137" t="s">
        <v>2852</v>
      </c>
      <c r="D158" s="1138"/>
      <c r="E158" s="1137"/>
      <c r="F158" s="1137"/>
      <c r="G158" s="1137"/>
      <c r="H158" s="1137"/>
      <c r="I158" s="1139"/>
      <c r="J158" s="1147"/>
      <c r="K158" s="1137"/>
      <c r="L158" s="1137"/>
      <c r="M158" s="1137"/>
      <c r="N158" s="1137"/>
      <c r="O158" s="1137"/>
      <c r="P158" s="1137"/>
      <c r="Q158" s="1137"/>
      <c r="R158" s="1137"/>
      <c r="S158" s="1137"/>
      <c r="T158" s="1140"/>
      <c r="U158" s="1140"/>
      <c r="V158" s="1140"/>
      <c r="W158" s="1137"/>
      <c r="X158" s="1137"/>
    </row>
    <row r="159" spans="1:24" ht="162.75" customHeight="1">
      <c r="A159" s="1141" t="s">
        <v>13167</v>
      </c>
      <c r="B159" s="1142" t="s">
        <v>3849</v>
      </c>
      <c r="C159" s="1142" t="s">
        <v>2852</v>
      </c>
      <c r="D159" s="1143"/>
      <c r="E159" s="1142"/>
      <c r="F159" s="1142"/>
      <c r="G159" s="1142"/>
      <c r="H159" s="1142"/>
      <c r="I159" s="1144"/>
      <c r="J159" s="1145"/>
      <c r="K159" s="1142"/>
      <c r="L159" s="1142"/>
      <c r="M159" s="1142"/>
      <c r="N159" s="1142"/>
      <c r="O159" s="1142"/>
      <c r="P159" s="1142"/>
      <c r="Q159" s="1142"/>
      <c r="R159" s="1142"/>
      <c r="S159" s="1142"/>
      <c r="T159" s="1146"/>
      <c r="U159" s="1146"/>
      <c r="V159" s="1146"/>
      <c r="W159" s="1142"/>
      <c r="X159" s="1142"/>
    </row>
    <row r="160" spans="1:24" ht="162.75" customHeight="1">
      <c r="A160" s="1136" t="s">
        <v>13211</v>
      </c>
      <c r="B160" s="1137" t="s">
        <v>3849</v>
      </c>
      <c r="C160" s="1137" t="s">
        <v>2852</v>
      </c>
      <c r="D160" s="1138"/>
      <c r="E160" s="1137"/>
      <c r="F160" s="1137"/>
      <c r="G160" s="1137"/>
      <c r="H160" s="1137"/>
      <c r="I160" s="1139"/>
      <c r="J160" s="1147"/>
      <c r="K160" s="1137"/>
      <c r="L160" s="1137"/>
      <c r="M160" s="1137"/>
      <c r="N160" s="1137"/>
      <c r="O160" s="1137"/>
      <c r="P160" s="1137"/>
      <c r="Q160" s="1137"/>
      <c r="R160" s="1137"/>
      <c r="S160" s="1137"/>
      <c r="T160" s="1140"/>
      <c r="U160" s="1140"/>
      <c r="V160" s="1140"/>
      <c r="W160" s="1137"/>
      <c r="X160" s="1137"/>
    </row>
    <row r="161" spans="1:25" ht="162.75" customHeight="1">
      <c r="A161" s="1141" t="s">
        <v>13218</v>
      </c>
      <c r="B161" s="1142" t="s">
        <v>3845</v>
      </c>
      <c r="C161" s="1142" t="s">
        <v>2852</v>
      </c>
      <c r="D161" s="1143"/>
      <c r="E161" s="1142"/>
      <c r="F161" s="1142"/>
      <c r="G161" s="1142"/>
      <c r="H161" s="1142"/>
      <c r="I161" s="1144"/>
      <c r="J161" s="1142"/>
      <c r="K161" s="1142"/>
      <c r="L161" s="1142"/>
      <c r="M161" s="1142"/>
      <c r="N161" s="1142"/>
      <c r="O161" s="1142"/>
      <c r="P161" s="1142"/>
      <c r="Q161" s="1142"/>
      <c r="R161" s="1142"/>
      <c r="S161" s="1142"/>
      <c r="T161" s="1142"/>
      <c r="U161" s="1151"/>
      <c r="V161" s="1151"/>
      <c r="W161" s="1142"/>
      <c r="X161" s="1142"/>
    </row>
    <row r="162" spans="1:25" ht="162.75" customHeight="1">
      <c r="A162" s="1136" t="s">
        <v>13176</v>
      </c>
      <c r="B162" s="1137" t="s">
        <v>13177</v>
      </c>
      <c r="C162" s="1137" t="s">
        <v>2852</v>
      </c>
      <c r="D162" s="1138"/>
      <c r="E162" s="1137"/>
      <c r="F162" s="1137"/>
      <c r="G162" s="1137"/>
      <c r="H162" s="1137"/>
      <c r="I162" s="1139"/>
      <c r="J162" s="1147"/>
      <c r="K162" s="1137"/>
      <c r="L162" s="1137"/>
      <c r="M162" s="1137"/>
      <c r="N162" s="1137"/>
      <c r="O162" s="1137"/>
      <c r="P162" s="1137"/>
      <c r="Q162" s="1137"/>
      <c r="R162" s="1137"/>
      <c r="S162" s="1137"/>
      <c r="T162" s="1140"/>
      <c r="U162" s="1140"/>
      <c r="V162" s="1140"/>
      <c r="W162" s="1137"/>
      <c r="X162" s="1137"/>
    </row>
    <row r="163" spans="1:25" ht="162.75" customHeight="1">
      <c r="A163" s="1141" t="s">
        <v>13226</v>
      </c>
      <c r="B163" s="1142" t="s">
        <v>3865</v>
      </c>
      <c r="C163" s="1142" t="s">
        <v>2864</v>
      </c>
      <c r="D163" s="1143"/>
      <c r="E163" s="1142"/>
      <c r="F163" s="1142"/>
      <c r="G163" s="1142"/>
      <c r="H163" s="1142"/>
      <c r="I163" s="1144"/>
      <c r="J163" s="1145"/>
      <c r="K163" s="1142"/>
      <c r="L163" s="1142"/>
      <c r="M163" s="1142"/>
      <c r="N163" s="1142"/>
      <c r="O163" s="1142"/>
      <c r="P163" s="1142"/>
      <c r="Q163" s="1142"/>
      <c r="R163" s="1142"/>
      <c r="S163" s="1142"/>
      <c r="T163" s="1146"/>
      <c r="U163" s="1146"/>
      <c r="V163" s="1146"/>
      <c r="W163" s="1142"/>
      <c r="X163" s="1142"/>
    </row>
    <row r="164" spans="1:25" ht="162.75" customHeight="1">
      <c r="A164" s="1136" t="s">
        <v>13234</v>
      </c>
      <c r="B164" s="1137" t="s">
        <v>3873</v>
      </c>
      <c r="C164" s="1137" t="s">
        <v>2866</v>
      </c>
      <c r="D164" s="1138"/>
      <c r="E164" s="1137"/>
      <c r="F164" s="1137"/>
      <c r="G164" s="1137"/>
      <c r="H164" s="1137"/>
      <c r="I164" s="1139"/>
      <c r="J164" s="1139"/>
      <c r="K164" s="1137"/>
      <c r="L164" s="1137"/>
      <c r="M164" s="1137"/>
      <c r="N164" s="1137"/>
      <c r="O164" s="1137"/>
      <c r="P164" s="1137"/>
      <c r="Q164" s="1137"/>
      <c r="R164" s="1137"/>
      <c r="S164" s="1137"/>
      <c r="T164" s="1140"/>
      <c r="U164" s="1140"/>
      <c r="V164" s="1140"/>
      <c r="W164" s="1137"/>
      <c r="X164" s="1137"/>
    </row>
    <row r="165" spans="1:25" ht="162.75" customHeight="1">
      <c r="A165" s="1141" t="s">
        <v>13244</v>
      </c>
      <c r="B165" s="1142" t="s">
        <v>2808</v>
      </c>
      <c r="C165" s="1142" t="s">
        <v>2866</v>
      </c>
      <c r="D165" s="1143"/>
      <c r="E165" s="1142"/>
      <c r="F165" s="1142"/>
      <c r="G165" s="1142"/>
      <c r="H165" s="1142"/>
      <c r="I165" s="1144"/>
      <c r="J165" s="1144"/>
      <c r="K165" s="1142"/>
      <c r="L165" s="1142"/>
      <c r="M165" s="1142"/>
      <c r="N165" s="1142"/>
      <c r="O165" s="1142"/>
      <c r="P165" s="1142"/>
      <c r="Q165" s="1142"/>
      <c r="R165" s="1142"/>
      <c r="S165" s="1142"/>
      <c r="T165" s="1146"/>
      <c r="U165" s="1146"/>
      <c r="V165" s="1146"/>
      <c r="W165" s="1142"/>
      <c r="X165" s="1142"/>
    </row>
    <row r="166" spans="1:25" ht="162.75" customHeight="1">
      <c r="A166" s="1136" t="s">
        <v>13251</v>
      </c>
      <c r="B166" s="1137" t="s">
        <v>3728</v>
      </c>
      <c r="C166" s="1137" t="s">
        <v>2866</v>
      </c>
      <c r="D166" s="1138"/>
      <c r="E166" s="1137"/>
      <c r="F166" s="1137"/>
      <c r="G166" s="1137"/>
      <c r="H166" s="1137"/>
      <c r="I166" s="1139"/>
      <c r="J166" s="1139"/>
      <c r="K166" s="1137"/>
      <c r="L166" s="1137"/>
      <c r="M166" s="1137"/>
      <c r="N166" s="1137"/>
      <c r="O166" s="1137"/>
      <c r="P166" s="1137"/>
      <c r="Q166" s="1137"/>
      <c r="R166" s="1137"/>
      <c r="S166" s="1137"/>
      <c r="T166" s="1140"/>
      <c r="U166" s="1140"/>
      <c r="V166" s="1140"/>
      <c r="W166" s="1137"/>
      <c r="X166" s="1137"/>
    </row>
    <row r="167" spans="1:25" ht="162.75" customHeight="1">
      <c r="A167" s="1141" t="s">
        <v>13261</v>
      </c>
      <c r="B167" s="1142" t="s">
        <v>3876</v>
      </c>
      <c r="C167" s="1142" t="s">
        <v>2870</v>
      </c>
      <c r="D167" s="1143"/>
      <c r="E167" s="1142"/>
      <c r="F167" s="1142"/>
      <c r="G167" s="1142"/>
      <c r="H167" s="1142"/>
      <c r="I167" s="1144"/>
      <c r="J167" s="1144"/>
      <c r="K167" s="1142"/>
      <c r="L167" s="1142"/>
      <c r="M167" s="1142"/>
      <c r="N167" s="1142"/>
      <c r="O167" s="1142"/>
      <c r="P167" s="1142"/>
      <c r="Q167" s="1142"/>
      <c r="R167" s="1142"/>
      <c r="S167" s="1142"/>
      <c r="T167" s="1146"/>
      <c r="U167" s="1146"/>
      <c r="V167" s="1146"/>
      <c r="W167" s="1142"/>
      <c r="X167" s="1142"/>
    </row>
    <row r="168" spans="1:25" ht="162.75" customHeight="1">
      <c r="A168" s="1136" t="s">
        <v>13281</v>
      </c>
      <c r="B168" s="1137" t="s">
        <v>3887</v>
      </c>
      <c r="C168" s="1137" t="s">
        <v>2872</v>
      </c>
      <c r="D168" s="1138"/>
      <c r="E168" s="1137"/>
      <c r="F168" s="1137"/>
      <c r="G168" s="1137"/>
      <c r="H168" s="1137"/>
      <c r="I168" s="1139"/>
      <c r="J168" s="1147"/>
      <c r="K168" s="1137"/>
      <c r="L168" s="1137"/>
      <c r="M168" s="1137"/>
      <c r="N168" s="1137"/>
      <c r="O168" s="1137"/>
      <c r="P168" s="1137"/>
      <c r="Q168" s="1137"/>
      <c r="R168" s="1137"/>
      <c r="S168" s="1137"/>
      <c r="T168" s="1140"/>
      <c r="U168" s="1140"/>
      <c r="V168" s="1140"/>
      <c r="W168" s="1137"/>
      <c r="X168" s="1137"/>
    </row>
    <row r="169" spans="1:25" ht="162.75" customHeight="1">
      <c r="A169" s="1141" t="s">
        <v>13268</v>
      </c>
      <c r="B169" s="1142" t="s">
        <v>3881</v>
      </c>
      <c r="C169" s="1142" t="s">
        <v>2872</v>
      </c>
      <c r="D169" s="1143"/>
      <c r="E169" s="1142"/>
      <c r="F169" s="1142"/>
      <c r="G169" s="1142"/>
      <c r="H169" s="1142"/>
      <c r="I169" s="1144"/>
      <c r="J169" s="1142"/>
      <c r="K169" s="1142"/>
      <c r="L169" s="1142"/>
      <c r="M169" s="1142"/>
      <c r="N169" s="1142"/>
      <c r="O169" s="1142"/>
      <c r="P169" s="1142"/>
      <c r="Q169" s="1142"/>
      <c r="R169" s="1142"/>
      <c r="S169" s="1142"/>
      <c r="T169" s="1146"/>
      <c r="U169" s="1146"/>
      <c r="V169" s="1146"/>
      <c r="W169" s="1142"/>
      <c r="X169" s="1142"/>
    </row>
    <row r="170" spans="1:25" ht="162.75" customHeight="1">
      <c r="A170" s="1136" t="s">
        <v>12813</v>
      </c>
      <c r="B170" s="1137" t="s">
        <v>3884</v>
      </c>
      <c r="C170" s="1137" t="s">
        <v>2872</v>
      </c>
      <c r="D170" s="1138"/>
      <c r="E170" s="1137"/>
      <c r="F170" s="1137"/>
      <c r="G170" s="1137"/>
      <c r="H170" s="1137"/>
      <c r="I170" s="1139"/>
      <c r="J170" s="1139"/>
      <c r="K170" s="1137"/>
      <c r="L170" s="1137"/>
      <c r="M170" s="1137"/>
      <c r="N170" s="1137"/>
      <c r="O170" s="1137"/>
      <c r="P170" s="1137"/>
      <c r="Q170" s="1137"/>
      <c r="R170" s="1137"/>
      <c r="S170" s="1137"/>
      <c r="T170" s="1140"/>
      <c r="U170" s="1140"/>
      <c r="V170" s="1140"/>
      <c r="W170" s="1137"/>
      <c r="X170" s="1137"/>
    </row>
    <row r="171" spans="1:25" ht="162.75" customHeight="1">
      <c r="A171" s="1141" t="s">
        <v>13288</v>
      </c>
      <c r="B171" s="1142" t="s">
        <v>3880</v>
      </c>
      <c r="C171" s="1142" t="s">
        <v>2872</v>
      </c>
      <c r="D171" s="1143"/>
      <c r="E171" s="1142"/>
      <c r="F171" s="1142"/>
      <c r="G171" s="1142"/>
      <c r="H171" s="1142"/>
      <c r="I171" s="1144"/>
      <c r="J171" s="1144"/>
      <c r="K171" s="1142"/>
      <c r="L171" s="1142"/>
      <c r="M171" s="1142"/>
      <c r="N171" s="1142"/>
      <c r="O171" s="1142"/>
      <c r="P171" s="1142"/>
      <c r="Q171" s="1142"/>
      <c r="R171" s="1142"/>
      <c r="S171" s="1142"/>
      <c r="T171" s="1146"/>
      <c r="U171" s="1146"/>
      <c r="V171" s="1146"/>
      <c r="W171" s="1142"/>
      <c r="X171" s="1142"/>
    </row>
    <row r="172" spans="1:25" ht="162.75" customHeight="1">
      <c r="A172" s="1136" t="s">
        <v>13335</v>
      </c>
      <c r="B172" s="1137" t="s">
        <v>3897</v>
      </c>
      <c r="C172" s="1137" t="s">
        <v>2877</v>
      </c>
      <c r="D172" s="1138"/>
      <c r="E172" s="1137"/>
      <c r="F172" s="1137"/>
      <c r="G172" s="1137"/>
      <c r="H172" s="1137"/>
      <c r="I172" s="1139"/>
      <c r="J172" s="1137"/>
      <c r="K172" s="1137"/>
      <c r="L172" s="1137"/>
      <c r="M172" s="1137"/>
      <c r="N172" s="1137"/>
      <c r="O172" s="1137"/>
      <c r="P172" s="1137"/>
      <c r="Q172" s="1137"/>
      <c r="R172" s="1137"/>
      <c r="S172" s="1137"/>
      <c r="T172" s="1137"/>
      <c r="U172" s="1137"/>
      <c r="V172" s="1137"/>
      <c r="W172" s="1137"/>
      <c r="X172" s="1137"/>
    </row>
    <row r="173" spans="1:25" ht="162.75" customHeight="1">
      <c r="A173" s="1141" t="s">
        <v>13995</v>
      </c>
      <c r="B173" s="1142" t="s">
        <v>3915</v>
      </c>
      <c r="C173" s="1142" t="s">
        <v>2877</v>
      </c>
      <c r="D173" s="1143"/>
      <c r="E173" s="1142"/>
      <c r="F173" s="1142"/>
      <c r="G173" s="1142"/>
      <c r="H173" s="1142"/>
      <c r="I173" s="1144"/>
      <c r="J173" s="1145"/>
      <c r="K173" s="1142"/>
      <c r="L173" s="1142"/>
      <c r="M173" s="1142"/>
      <c r="N173" s="1142"/>
      <c r="O173" s="1142"/>
      <c r="P173" s="1142"/>
      <c r="Q173" s="1142"/>
      <c r="R173" s="1142"/>
      <c r="S173" s="1142"/>
      <c r="T173" s="1142"/>
      <c r="U173" s="1142"/>
      <c r="V173" s="1149"/>
      <c r="W173" s="1142"/>
      <c r="X173" s="1142"/>
    </row>
    <row r="174" spans="1:25" ht="162.75" customHeight="1">
      <c r="A174" s="1136" t="s">
        <v>13319</v>
      </c>
      <c r="B174" s="1137" t="s">
        <v>3906</v>
      </c>
      <c r="C174" s="1137" t="s">
        <v>2877</v>
      </c>
      <c r="D174" s="1138"/>
      <c r="E174" s="1137"/>
      <c r="F174" s="1137"/>
      <c r="G174" s="1137"/>
      <c r="H174" s="1137"/>
      <c r="I174" s="1139"/>
      <c r="J174" s="1137"/>
      <c r="K174" s="1137"/>
      <c r="L174" s="1137"/>
      <c r="M174" s="1137"/>
      <c r="N174" s="1137"/>
      <c r="O174" s="1137"/>
      <c r="P174" s="1137"/>
      <c r="Q174" s="1137"/>
      <c r="R174" s="1137"/>
      <c r="S174" s="1137"/>
      <c r="T174" s="1140"/>
      <c r="U174" s="1140"/>
      <c r="V174" s="1140"/>
      <c r="W174" s="1137"/>
      <c r="X174" s="1137"/>
    </row>
    <row r="175" spans="1:25" ht="162.75" customHeight="1">
      <c r="A175" s="1141" t="s">
        <v>2947</v>
      </c>
      <c r="B175" s="1142" t="s">
        <v>3902</v>
      </c>
      <c r="C175" s="1142" t="s">
        <v>2877</v>
      </c>
      <c r="D175" s="1143"/>
      <c r="E175" s="1142"/>
      <c r="F175" s="1142"/>
      <c r="G175" s="1142"/>
      <c r="H175" s="1142"/>
      <c r="I175" s="1144"/>
      <c r="J175" s="1142"/>
      <c r="K175" s="1142"/>
      <c r="L175" s="1142"/>
      <c r="M175" s="1142"/>
      <c r="N175" s="1142"/>
      <c r="O175" s="1142"/>
      <c r="P175" s="1142"/>
      <c r="Q175" s="1142"/>
      <c r="R175" s="1142"/>
      <c r="S175" s="1142"/>
      <c r="T175" s="1146"/>
      <c r="U175" s="1146"/>
      <c r="V175" s="1146"/>
      <c r="W175" s="1142"/>
      <c r="X175" s="1142"/>
      <c r="Y175" s="1142"/>
    </row>
    <row r="176" spans="1:25" ht="162.75" customHeight="1">
      <c r="A176" s="1136" t="s">
        <v>13340</v>
      </c>
      <c r="B176" s="1137" t="s">
        <v>3912</v>
      </c>
      <c r="C176" s="1137" t="s">
        <v>2877</v>
      </c>
      <c r="D176" s="1138"/>
      <c r="E176" s="1137"/>
      <c r="F176" s="1137"/>
      <c r="G176" s="1137"/>
      <c r="H176" s="1137"/>
      <c r="I176" s="1139"/>
      <c r="J176" s="1137"/>
      <c r="K176" s="1137"/>
      <c r="L176" s="1137"/>
      <c r="M176" s="1137"/>
      <c r="N176" s="1137"/>
      <c r="O176" s="1137"/>
      <c r="P176" s="1137"/>
      <c r="Q176" s="1137"/>
      <c r="R176" s="1137"/>
      <c r="S176" s="1137"/>
      <c r="T176" s="1137"/>
      <c r="U176" s="1152"/>
      <c r="V176" s="1152"/>
      <c r="W176" s="1137"/>
      <c r="X176" s="1137"/>
      <c r="Y176" s="1137"/>
    </row>
    <row r="177" spans="1:25" ht="162.75" customHeight="1">
      <c r="A177" s="1141" t="s">
        <v>13370</v>
      </c>
      <c r="B177" s="1142" t="s">
        <v>3909</v>
      </c>
      <c r="C177" s="1142" t="s">
        <v>2877</v>
      </c>
      <c r="D177" s="1153" t="s">
        <v>14162</v>
      </c>
      <c r="E177" s="1142"/>
      <c r="F177" s="1142"/>
      <c r="G177" s="1142"/>
      <c r="H177" s="1142"/>
      <c r="I177" s="1144"/>
      <c r="J177" s="1145"/>
      <c r="K177" s="1142"/>
      <c r="L177" s="1142"/>
      <c r="M177" s="1142"/>
      <c r="N177" s="1142"/>
      <c r="O177" s="1142"/>
      <c r="P177" s="1142"/>
      <c r="Q177" s="1142"/>
      <c r="R177" s="1142"/>
      <c r="S177" s="1142"/>
      <c r="T177" s="1146"/>
      <c r="U177" s="1146"/>
      <c r="V177" s="1146"/>
      <c r="W177" s="1142"/>
      <c r="X177" s="1142"/>
      <c r="Y177" s="1142"/>
    </row>
    <row r="178" spans="1:25" ht="162.75" customHeight="1">
      <c r="A178" s="1136" t="s">
        <v>13307</v>
      </c>
      <c r="B178" s="1137" t="s">
        <v>3890</v>
      </c>
      <c r="C178" s="1137" t="s">
        <v>2877</v>
      </c>
      <c r="D178" s="1138"/>
      <c r="E178" s="1137"/>
      <c r="F178" s="1137"/>
      <c r="G178" s="1137"/>
      <c r="H178" s="1137"/>
      <c r="I178" s="1139"/>
      <c r="J178" s="1147"/>
      <c r="K178" s="1137"/>
      <c r="L178" s="1137"/>
      <c r="M178" s="1137"/>
      <c r="N178" s="1137"/>
      <c r="O178" s="1137"/>
      <c r="P178" s="1137"/>
      <c r="Q178" s="1137"/>
      <c r="R178" s="1137"/>
      <c r="S178" s="1137"/>
      <c r="T178" s="1140"/>
      <c r="U178" s="1140"/>
      <c r="V178" s="1140"/>
      <c r="W178" s="1137"/>
      <c r="X178" s="1137"/>
      <c r="Y178" s="1137"/>
    </row>
    <row r="179" spans="1:25" ht="162.75" customHeight="1">
      <c r="A179" s="1141" t="s">
        <v>13356</v>
      </c>
      <c r="B179" s="1142" t="s">
        <v>3890</v>
      </c>
      <c r="C179" s="1142" t="s">
        <v>2877</v>
      </c>
      <c r="D179" s="1143"/>
      <c r="E179" s="1142"/>
      <c r="F179" s="1142"/>
      <c r="G179" s="1142"/>
      <c r="H179" s="1142"/>
      <c r="I179" s="1144"/>
      <c r="J179" s="1145"/>
      <c r="K179" s="1142"/>
      <c r="L179" s="1142"/>
      <c r="M179" s="1142"/>
      <c r="N179" s="1142"/>
      <c r="O179" s="1142"/>
      <c r="P179" s="1142"/>
      <c r="Q179" s="1142"/>
      <c r="R179" s="1142"/>
      <c r="S179" s="1142"/>
      <c r="T179" s="1146"/>
      <c r="U179" s="1146"/>
      <c r="V179" s="1146"/>
      <c r="W179" s="1142"/>
      <c r="X179" s="1142"/>
      <c r="Y179" s="1142"/>
    </row>
    <row r="180" spans="1:25" ht="162.75" customHeight="1">
      <c r="A180" s="1136" t="s">
        <v>13346</v>
      </c>
      <c r="B180" s="1137" t="s">
        <v>3893</v>
      </c>
      <c r="C180" s="1137" t="s">
        <v>2877</v>
      </c>
      <c r="D180" s="1138"/>
      <c r="E180" s="1137"/>
      <c r="F180" s="1137"/>
      <c r="G180" s="1137"/>
      <c r="H180" s="1137"/>
      <c r="I180" s="1139"/>
      <c r="J180" s="1147"/>
      <c r="K180" s="1137"/>
      <c r="L180" s="1137"/>
      <c r="M180" s="1137"/>
      <c r="N180" s="1137"/>
      <c r="O180" s="1137"/>
      <c r="P180" s="1137"/>
      <c r="Q180" s="1137"/>
      <c r="R180" s="1137"/>
      <c r="S180" s="1137"/>
      <c r="T180" s="1140"/>
      <c r="U180" s="1140"/>
      <c r="V180" s="1140"/>
      <c r="W180" s="1137"/>
      <c r="X180" s="1137"/>
      <c r="Y180" s="1137"/>
    </row>
    <row r="181" spans="1:25" ht="162.75" customHeight="1">
      <c r="A181" s="1141" t="s">
        <v>13316</v>
      </c>
      <c r="B181" s="1142" t="s">
        <v>3895</v>
      </c>
      <c r="C181" s="1142" t="s">
        <v>2877</v>
      </c>
      <c r="D181" s="1143"/>
      <c r="E181" s="1142"/>
      <c r="F181" s="1142"/>
      <c r="G181" s="1142"/>
      <c r="H181" s="1142"/>
      <c r="I181" s="1144"/>
      <c r="J181" s="1142"/>
      <c r="K181" s="1142"/>
      <c r="L181" s="1142"/>
      <c r="M181" s="1142"/>
      <c r="N181" s="1142"/>
      <c r="O181" s="1142"/>
      <c r="P181" s="1142"/>
      <c r="Q181" s="1142"/>
      <c r="R181" s="1142"/>
      <c r="S181" s="1142"/>
      <c r="T181" s="1142"/>
      <c r="U181" s="1142"/>
      <c r="V181" s="1142"/>
      <c r="W181" s="1142"/>
      <c r="X181" s="1142"/>
      <c r="Y181" s="1142"/>
    </row>
    <row r="182" spans="1:25" ht="162.75" customHeight="1">
      <c r="A182" s="1136" t="s">
        <v>13364</v>
      </c>
      <c r="B182" s="1137" t="s">
        <v>3793</v>
      </c>
      <c r="C182" s="1137" t="s">
        <v>2877</v>
      </c>
      <c r="D182" s="1138"/>
      <c r="E182" s="1137"/>
      <c r="F182" s="1137"/>
      <c r="G182" s="1137"/>
      <c r="H182" s="1137"/>
      <c r="I182" s="1139"/>
      <c r="J182" s="1137"/>
      <c r="K182" s="1137"/>
      <c r="L182" s="1137"/>
      <c r="M182" s="1137"/>
      <c r="N182" s="1137"/>
      <c r="O182" s="1137"/>
      <c r="P182" s="1137"/>
      <c r="Q182" s="1137"/>
      <c r="R182" s="1137"/>
      <c r="S182" s="1137"/>
      <c r="T182" s="1137"/>
      <c r="U182" s="1137"/>
      <c r="V182" s="1137"/>
      <c r="W182" s="1137"/>
      <c r="X182" s="1137"/>
      <c r="Y182" s="1137"/>
    </row>
    <row r="183" spans="1:25" ht="162.75" customHeight="1">
      <c r="A183" s="1141" t="s">
        <v>13327</v>
      </c>
      <c r="B183" s="1142" t="s">
        <v>3900</v>
      </c>
      <c r="C183" s="1142" t="s">
        <v>2877</v>
      </c>
      <c r="D183" s="1143"/>
      <c r="E183" s="1142"/>
      <c r="F183" s="1142"/>
      <c r="G183" s="1142"/>
      <c r="H183" s="1142"/>
      <c r="I183" s="1144"/>
      <c r="J183" s="1145"/>
      <c r="K183" s="1142"/>
      <c r="L183" s="1142"/>
      <c r="M183" s="1142"/>
      <c r="N183" s="1142"/>
      <c r="O183" s="1142"/>
      <c r="P183" s="1142"/>
      <c r="Q183" s="1142"/>
      <c r="R183" s="1142"/>
      <c r="S183" s="1142"/>
      <c r="T183" s="1146"/>
      <c r="U183" s="1146"/>
      <c r="V183" s="1146"/>
      <c r="W183" s="1142"/>
      <c r="X183" s="1142"/>
      <c r="Y183" s="1142"/>
    </row>
    <row r="184" spans="1:25" ht="162.75" customHeight="1">
      <c r="A184" s="1136" t="s">
        <v>13385</v>
      </c>
      <c r="B184" s="1137" t="s">
        <v>3918</v>
      </c>
      <c r="C184" s="1137" t="s">
        <v>2890</v>
      </c>
      <c r="D184" s="264"/>
      <c r="E184" s="1137"/>
      <c r="F184" s="1137"/>
      <c r="G184" s="1137"/>
      <c r="H184" s="1137"/>
      <c r="I184" s="1139"/>
      <c r="J184" s="1147"/>
      <c r="K184" s="1137"/>
      <c r="L184" s="1137"/>
      <c r="M184" s="1137"/>
      <c r="N184" s="1137"/>
      <c r="O184" s="1137"/>
      <c r="P184" s="1137"/>
      <c r="Q184" s="1137"/>
      <c r="R184" s="1137"/>
      <c r="S184" s="1137"/>
      <c r="T184" s="1140"/>
      <c r="U184" s="1140"/>
      <c r="V184" s="1140"/>
      <c r="W184" s="1137"/>
      <c r="X184" s="1137"/>
      <c r="Y184" s="1137"/>
    </row>
    <row r="185" spans="1:25" ht="162.75" customHeight="1">
      <c r="A185" s="1141" t="s">
        <v>13393</v>
      </c>
      <c r="B185" s="1142" t="s">
        <v>3937</v>
      </c>
      <c r="C185" s="1142" t="s">
        <v>2898</v>
      </c>
      <c r="D185" s="1143"/>
      <c r="E185" s="1142"/>
      <c r="F185" s="1142"/>
      <c r="G185" s="1142"/>
      <c r="H185" s="1142"/>
      <c r="I185" s="1144"/>
      <c r="J185" s="1142"/>
      <c r="K185" s="1142"/>
      <c r="L185" s="1142"/>
      <c r="M185" s="1142"/>
      <c r="N185" s="1142"/>
      <c r="O185" s="1142"/>
      <c r="P185" s="1142"/>
      <c r="Q185" s="1142"/>
      <c r="R185" s="1142"/>
      <c r="S185" s="1142"/>
      <c r="T185" s="1142"/>
      <c r="U185" s="1142"/>
      <c r="V185" s="1142"/>
      <c r="W185" s="1142"/>
      <c r="X185" s="1142"/>
      <c r="Y185" s="1142"/>
    </row>
    <row r="186" spans="1:25" ht="162.75" customHeight="1">
      <c r="A186" s="1136" t="s">
        <v>13427</v>
      </c>
      <c r="B186" s="1137" t="s">
        <v>3932</v>
      </c>
      <c r="C186" s="1137" t="s">
        <v>2892</v>
      </c>
      <c r="D186" s="1138"/>
      <c r="E186" s="1137"/>
      <c r="F186" s="1137"/>
      <c r="G186" s="1137"/>
      <c r="H186" s="1137"/>
      <c r="I186" s="1139"/>
      <c r="J186" s="1147"/>
      <c r="K186" s="1137"/>
      <c r="L186" s="1137"/>
      <c r="M186" s="1137"/>
      <c r="N186" s="1137"/>
      <c r="O186" s="1137"/>
      <c r="P186" s="1137"/>
      <c r="Q186" s="1137"/>
      <c r="R186" s="1137"/>
      <c r="S186" s="1137"/>
      <c r="T186" s="1140"/>
      <c r="U186" s="1140"/>
      <c r="V186" s="1140"/>
      <c r="W186" s="1137"/>
      <c r="X186" s="1137"/>
      <c r="Y186" s="1137"/>
    </row>
    <row r="187" spans="1:25" ht="162.75" customHeight="1">
      <c r="A187" s="1141" t="s">
        <v>13418</v>
      </c>
      <c r="B187" s="1142" t="s">
        <v>13419</v>
      </c>
      <c r="C187" s="1142" t="s">
        <v>2892</v>
      </c>
      <c r="D187" s="1143"/>
      <c r="E187" s="1142"/>
      <c r="F187" s="1142"/>
      <c r="G187" s="1142"/>
      <c r="H187" s="1142"/>
      <c r="I187" s="1144"/>
      <c r="J187" s="1145"/>
      <c r="K187" s="1142"/>
      <c r="L187" s="1142"/>
      <c r="M187" s="1142"/>
      <c r="N187" s="1142"/>
      <c r="O187" s="1142"/>
      <c r="P187" s="1142"/>
      <c r="Q187" s="1142"/>
      <c r="R187" s="1142"/>
      <c r="S187" s="1142"/>
      <c r="T187" s="1146"/>
      <c r="U187" s="1146"/>
      <c r="V187" s="1146"/>
      <c r="W187" s="1142"/>
      <c r="X187" s="1142"/>
      <c r="Y187" s="1142"/>
    </row>
    <row r="188" spans="1:25" ht="162.75" customHeight="1">
      <c r="A188" s="1136" t="s">
        <v>13409</v>
      </c>
      <c r="B188" s="1137" t="s">
        <v>3927</v>
      </c>
      <c r="C188" s="1137" t="s">
        <v>2892</v>
      </c>
      <c r="D188" s="1138"/>
      <c r="E188" s="1137"/>
      <c r="F188" s="1137"/>
      <c r="G188" s="1137"/>
      <c r="H188" s="1137"/>
      <c r="I188" s="1139"/>
      <c r="J188" s="1147"/>
      <c r="K188" s="1137"/>
      <c r="L188" s="1137"/>
      <c r="M188" s="1137"/>
      <c r="N188" s="1137"/>
      <c r="O188" s="1137"/>
      <c r="P188" s="1137"/>
      <c r="Q188" s="1137"/>
      <c r="R188" s="1137"/>
      <c r="S188" s="1137"/>
      <c r="T188" s="1140"/>
      <c r="U188" s="1140"/>
      <c r="V188" s="1140"/>
      <c r="W188" s="1137"/>
      <c r="X188" s="1137"/>
      <c r="Y188" s="1137"/>
    </row>
    <row r="189" spans="1:25" ht="162.75" customHeight="1">
      <c r="A189" s="1141" t="s">
        <v>13438</v>
      </c>
      <c r="B189" s="1142" t="s">
        <v>3921</v>
      </c>
      <c r="C189" s="1142" t="s">
        <v>2892</v>
      </c>
      <c r="D189" s="1143"/>
      <c r="E189" s="1142"/>
      <c r="F189" s="1142"/>
      <c r="G189" s="1142"/>
      <c r="H189" s="1142"/>
      <c r="I189" s="1144"/>
      <c r="J189" s="1145"/>
      <c r="K189" s="1142"/>
      <c r="L189" s="1142"/>
      <c r="M189" s="1142"/>
      <c r="N189" s="1142"/>
      <c r="O189" s="1142"/>
      <c r="P189" s="1142"/>
      <c r="Q189" s="1142"/>
      <c r="R189" s="1142"/>
      <c r="S189" s="1142"/>
      <c r="T189" s="1146"/>
      <c r="U189" s="1146"/>
      <c r="V189" s="1146"/>
      <c r="W189" s="1142"/>
      <c r="X189" s="1142"/>
      <c r="Y189" s="1142"/>
    </row>
    <row r="190" spans="1:25" ht="162.75" customHeight="1">
      <c r="A190" s="1136" t="s">
        <v>13400</v>
      </c>
      <c r="B190" s="1137" t="s">
        <v>3930</v>
      </c>
      <c r="C190" s="1137" t="s">
        <v>2892</v>
      </c>
      <c r="D190" s="1138"/>
      <c r="E190" s="1137"/>
      <c r="F190" s="1137"/>
      <c r="G190" s="1137"/>
      <c r="H190" s="1137"/>
      <c r="I190" s="1139"/>
      <c r="J190" s="1147"/>
      <c r="K190" s="1137"/>
      <c r="L190" s="1137"/>
      <c r="M190" s="1137"/>
      <c r="N190" s="1137"/>
      <c r="O190" s="1137"/>
      <c r="P190" s="1137"/>
      <c r="Q190" s="1137"/>
      <c r="R190" s="1137"/>
      <c r="S190" s="1137"/>
      <c r="T190" s="1140"/>
      <c r="U190" s="1140"/>
      <c r="V190" s="1140"/>
      <c r="W190" s="1137"/>
      <c r="X190" s="1137"/>
      <c r="Y190" s="1137"/>
    </row>
    <row r="191" spans="1:25" ht="162.75" customHeight="1">
      <c r="A191" s="1141" t="s">
        <v>13446</v>
      </c>
      <c r="B191" s="1142" t="s">
        <v>3940</v>
      </c>
      <c r="C191" s="1142" t="s">
        <v>2900</v>
      </c>
      <c r="D191" s="1143"/>
      <c r="E191" s="1142"/>
      <c r="F191" s="1142"/>
      <c r="G191" s="1142"/>
      <c r="H191" s="1142"/>
      <c r="I191" s="1144"/>
      <c r="J191" s="1144"/>
      <c r="K191" s="1142"/>
      <c r="L191" s="1142"/>
      <c r="M191" s="1142"/>
      <c r="N191" s="1142"/>
      <c r="O191" s="1142"/>
      <c r="P191" s="1142"/>
      <c r="Q191" s="1142"/>
      <c r="R191" s="1142"/>
      <c r="S191" s="1142"/>
      <c r="T191" s="1146"/>
      <c r="U191" s="1146"/>
      <c r="V191" s="1146"/>
      <c r="W191" s="1142"/>
      <c r="X191" s="1142"/>
      <c r="Y191" s="1142"/>
    </row>
    <row r="192" spans="1:25" ht="162.75" customHeight="1">
      <c r="A192" s="1136" t="s">
        <v>13454</v>
      </c>
      <c r="B192" s="1137" t="s">
        <v>3873</v>
      </c>
      <c r="C192" s="1137" t="s">
        <v>2906</v>
      </c>
      <c r="D192" s="1138"/>
      <c r="E192" s="1137"/>
      <c r="F192" s="1137"/>
      <c r="G192" s="1137"/>
      <c r="H192" s="1137"/>
      <c r="I192" s="1139"/>
      <c r="J192" s="1147"/>
      <c r="K192" s="1137"/>
      <c r="L192" s="1137"/>
      <c r="M192" s="1137"/>
      <c r="N192" s="1137"/>
      <c r="O192" s="1137"/>
      <c r="P192" s="1137"/>
      <c r="Q192" s="1137"/>
      <c r="R192" s="1137"/>
      <c r="S192" s="1137"/>
      <c r="T192" s="1140"/>
      <c r="U192" s="1140"/>
      <c r="V192" s="1140"/>
      <c r="W192" s="1137"/>
      <c r="X192" s="1137"/>
      <c r="Y192" s="1137"/>
    </row>
    <row r="193" spans="1:25" ht="162.75" customHeight="1">
      <c r="A193" s="1141" t="s">
        <v>13462</v>
      </c>
      <c r="B193" s="1142" t="s">
        <v>3952</v>
      </c>
      <c r="C193" s="1142" t="s">
        <v>2906</v>
      </c>
      <c r="D193" s="1143"/>
      <c r="E193" s="1142"/>
      <c r="F193" s="1142"/>
      <c r="G193" s="1142"/>
      <c r="H193" s="1142"/>
      <c r="I193" s="1144"/>
      <c r="J193" s="1142"/>
      <c r="K193" s="1142"/>
      <c r="L193" s="1142"/>
      <c r="M193" s="1142"/>
      <c r="N193" s="1142"/>
      <c r="O193" s="1142"/>
      <c r="P193" s="1142"/>
      <c r="Q193" s="1142"/>
      <c r="R193" s="1142"/>
      <c r="S193" s="1142"/>
      <c r="T193" s="1146"/>
      <c r="U193" s="1146"/>
      <c r="V193" s="1146"/>
      <c r="W193" s="1142"/>
      <c r="X193" s="1142"/>
      <c r="Y193" s="1142"/>
    </row>
    <row r="194" spans="1:25" ht="162.75" customHeight="1">
      <c r="A194" s="1136" t="s">
        <v>14019</v>
      </c>
      <c r="B194" s="1137" t="s">
        <v>8773</v>
      </c>
      <c r="C194" s="592" t="s">
        <v>2906</v>
      </c>
      <c r="D194" s="1138"/>
      <c r="E194" s="1137" t="s">
        <v>14163</v>
      </c>
      <c r="F194" s="1137"/>
      <c r="G194" s="1137"/>
      <c r="H194" s="1137"/>
      <c r="I194" s="1139"/>
      <c r="J194" s="1137"/>
      <c r="K194" s="1137"/>
      <c r="L194" s="1137"/>
      <c r="M194" s="1137"/>
      <c r="N194" s="1137"/>
      <c r="O194" s="1137"/>
      <c r="P194" s="1137"/>
      <c r="Q194" s="1137"/>
      <c r="R194" s="1137"/>
      <c r="S194" s="1137"/>
      <c r="T194" s="1140"/>
      <c r="U194" s="1140"/>
      <c r="V194" s="1140"/>
      <c r="W194" s="1137"/>
      <c r="X194" s="1137"/>
      <c r="Y194" s="1137"/>
    </row>
    <row r="195" spans="1:25" ht="162.75" customHeight="1">
      <c r="A195" s="1141" t="s">
        <v>13489</v>
      </c>
      <c r="B195" s="1142" t="s">
        <v>3944</v>
      </c>
      <c r="C195" s="1142" t="s">
        <v>2902</v>
      </c>
      <c r="D195" s="1143"/>
      <c r="E195" s="1142"/>
      <c r="F195" s="1142"/>
      <c r="G195" s="1142"/>
      <c r="H195" s="1142"/>
      <c r="I195" s="1144"/>
      <c r="J195" s="1145"/>
      <c r="K195" s="1142"/>
      <c r="L195" s="1142"/>
      <c r="M195" s="1142"/>
      <c r="N195" s="1142"/>
      <c r="O195" s="1142"/>
      <c r="P195" s="1142"/>
      <c r="Q195" s="1142"/>
      <c r="R195" s="1142"/>
      <c r="S195" s="1142"/>
      <c r="T195" s="1146"/>
      <c r="U195" s="1146"/>
      <c r="V195" s="1146"/>
      <c r="W195" s="1142"/>
      <c r="X195" s="1142"/>
      <c r="Y195" s="1142"/>
    </row>
    <row r="196" spans="1:25" ht="162.75" customHeight="1">
      <c r="A196" s="1136" t="s">
        <v>13477</v>
      </c>
      <c r="B196" s="1137" t="s">
        <v>3948</v>
      </c>
      <c r="C196" s="1137" t="s">
        <v>2902</v>
      </c>
      <c r="D196" s="1138"/>
      <c r="E196" s="1137"/>
      <c r="F196" s="1137"/>
      <c r="G196" s="1137"/>
      <c r="H196" s="1137"/>
      <c r="I196" s="1139"/>
      <c r="J196" s="1137"/>
      <c r="K196" s="1137"/>
      <c r="L196" s="1137"/>
      <c r="M196" s="1137"/>
      <c r="N196" s="1137"/>
      <c r="O196" s="1137"/>
      <c r="P196" s="1137"/>
      <c r="Q196" s="1137"/>
      <c r="R196" s="1137"/>
      <c r="S196" s="1137"/>
      <c r="T196" s="1140"/>
      <c r="U196" s="1140"/>
      <c r="V196" s="1140"/>
      <c r="W196" s="1137"/>
      <c r="X196" s="1137"/>
      <c r="Y196" s="1137"/>
    </row>
    <row r="197" spans="1:25" ht="162.75" customHeight="1">
      <c r="A197" s="1141" t="s">
        <v>13952</v>
      </c>
      <c r="B197" s="1142" t="s">
        <v>3947</v>
      </c>
      <c r="C197" s="1142" t="s">
        <v>2902</v>
      </c>
      <c r="D197" s="1143" t="s">
        <v>14164</v>
      </c>
      <c r="E197" s="1142"/>
      <c r="F197" s="1142"/>
      <c r="G197" s="1142"/>
      <c r="H197" s="1142"/>
      <c r="I197" s="1144"/>
      <c r="J197" s="1145"/>
      <c r="K197" s="1142"/>
      <c r="L197" s="1142"/>
      <c r="M197" s="1142"/>
      <c r="N197" s="1142"/>
      <c r="O197" s="1142"/>
      <c r="P197" s="1142"/>
      <c r="Q197" s="1142"/>
      <c r="R197" s="1142"/>
      <c r="S197" s="1142"/>
      <c r="T197" s="1146"/>
      <c r="U197" s="1146"/>
      <c r="V197" s="1146"/>
      <c r="W197" s="1142"/>
      <c r="X197" s="1142"/>
      <c r="Y197" s="1142"/>
    </row>
    <row r="198" spans="1:25" ht="15.75" customHeight="1">
      <c r="A198" s="1154"/>
      <c r="B198" s="1155"/>
      <c r="C198" s="1156"/>
      <c r="D198" s="1157"/>
      <c r="E198" s="1155"/>
      <c r="F198" s="1155"/>
      <c r="G198" s="1155"/>
      <c r="H198" s="1156"/>
      <c r="I198" s="1156"/>
      <c r="J198" s="1156"/>
      <c r="K198" s="1155"/>
      <c r="L198" s="1156"/>
      <c r="M198" s="1156"/>
      <c r="N198" s="1156"/>
      <c r="O198" s="1155"/>
      <c r="P198" s="1155"/>
      <c r="Q198" s="1155"/>
      <c r="R198" s="1155"/>
      <c r="S198" s="1155"/>
      <c r="T198" s="1155"/>
      <c r="U198" s="1156"/>
      <c r="V198" s="1155"/>
      <c r="W198" s="1158"/>
      <c r="X198" s="1158"/>
      <c r="Y198" s="1158"/>
    </row>
    <row r="199" spans="1:25" ht="15.75" customHeight="1">
      <c r="A199" s="1154"/>
      <c r="B199" s="1155"/>
      <c r="C199" s="1156"/>
      <c r="D199" s="1157"/>
      <c r="E199" s="1155"/>
      <c r="F199" s="1155"/>
      <c r="G199" s="1155"/>
      <c r="H199" s="1156"/>
      <c r="I199" s="1156"/>
      <c r="J199" s="1156"/>
      <c r="K199" s="1155"/>
      <c r="L199" s="1156"/>
      <c r="M199" s="1156"/>
      <c r="N199" s="1156"/>
      <c r="O199" s="1155"/>
      <c r="P199" s="1155"/>
      <c r="Q199" s="1155"/>
      <c r="R199" s="1155"/>
      <c r="S199" s="1155"/>
      <c r="T199" s="1155"/>
      <c r="U199" s="1156"/>
      <c r="V199" s="1159"/>
      <c r="W199" s="1160"/>
      <c r="X199" s="1160"/>
      <c r="Y199" s="1160"/>
    </row>
    <row r="200" spans="1:25" ht="15.75" customHeight="1">
      <c r="A200" s="1154"/>
      <c r="B200" s="1155"/>
      <c r="C200" s="1156"/>
      <c r="D200" s="1157"/>
      <c r="E200" s="1155"/>
      <c r="F200" s="1155"/>
      <c r="G200" s="1155"/>
      <c r="H200" s="1156"/>
      <c r="I200" s="1156"/>
      <c r="J200" s="1156"/>
      <c r="K200" s="1155"/>
      <c r="L200" s="1156"/>
      <c r="M200" s="1156"/>
      <c r="N200" s="1156"/>
      <c r="O200" s="1155"/>
      <c r="P200" s="1155"/>
      <c r="Q200" s="1155"/>
      <c r="R200" s="1155"/>
      <c r="S200" s="1155"/>
      <c r="T200" s="1155"/>
      <c r="U200" s="1156"/>
      <c r="V200" s="1155"/>
      <c r="W200" s="1158"/>
      <c r="X200" s="1158"/>
      <c r="Y200" s="1158"/>
    </row>
    <row r="201" spans="1:25" ht="15.75" customHeight="1">
      <c r="A201" s="1154"/>
      <c r="B201" s="1155"/>
      <c r="C201" s="1156"/>
      <c r="D201" s="1157"/>
      <c r="E201" s="1155"/>
      <c r="F201" s="1155"/>
      <c r="G201" s="1155"/>
      <c r="H201" s="1156"/>
      <c r="I201" s="1156"/>
      <c r="J201" s="1156"/>
      <c r="K201" s="1155"/>
      <c r="L201" s="1156"/>
      <c r="M201" s="1156"/>
      <c r="N201" s="1156"/>
      <c r="O201" s="1155"/>
      <c r="P201" s="1155"/>
      <c r="Q201" s="1155"/>
      <c r="R201" s="1155"/>
      <c r="S201" s="1155"/>
      <c r="T201" s="1155"/>
      <c r="U201" s="1156"/>
      <c r="V201" s="1155"/>
      <c r="W201" s="1160"/>
      <c r="X201" s="1160"/>
      <c r="Y201" s="1160"/>
    </row>
    <row r="202" spans="1:25" ht="15.75" customHeight="1">
      <c r="A202" s="1161"/>
      <c r="B202" s="1162"/>
      <c r="C202" s="1163"/>
      <c r="D202" s="1163"/>
      <c r="E202" s="1162"/>
      <c r="F202" s="1162"/>
      <c r="G202" s="1162"/>
      <c r="H202" s="1163"/>
      <c r="I202" s="1163"/>
      <c r="J202" s="1163"/>
      <c r="K202" s="1162"/>
      <c r="L202" s="1163"/>
      <c r="M202" s="1163"/>
      <c r="N202" s="1163"/>
      <c r="O202" s="1162"/>
      <c r="P202" s="1162"/>
      <c r="Q202" s="1162"/>
      <c r="R202" s="1162"/>
      <c r="S202" s="1162"/>
      <c r="T202" s="1162"/>
      <c r="U202" s="1163"/>
      <c r="V202" s="1162"/>
      <c r="W202" s="1158"/>
      <c r="X202" s="1158"/>
      <c r="Y202" s="1158"/>
    </row>
    <row r="203" spans="1:25" ht="15.75" customHeight="1">
      <c r="A203" s="1164"/>
      <c r="B203" s="1293"/>
      <c r="C203" s="1210"/>
      <c r="D203" s="1210"/>
      <c r="E203" s="1210"/>
      <c r="F203" s="1210"/>
      <c r="G203" s="1210"/>
      <c r="H203" s="1210"/>
      <c r="I203" s="1210"/>
      <c r="J203" s="1210"/>
      <c r="K203" s="1210"/>
      <c r="L203" s="1210"/>
      <c r="M203" s="1210"/>
      <c r="N203" s="1210"/>
      <c r="O203" s="1210"/>
      <c r="P203" s="1210"/>
      <c r="Q203" s="1210"/>
      <c r="R203" s="1164"/>
      <c r="S203" s="1164"/>
      <c r="T203" s="1165"/>
      <c r="U203" s="1164"/>
      <c r="V203" s="1164"/>
      <c r="W203" s="1156"/>
      <c r="X203" s="1156"/>
      <c r="Y203" s="1156"/>
    </row>
    <row r="204" spans="1:25" ht="15.75" customHeight="1">
      <c r="A204" s="1166"/>
      <c r="B204" s="1167"/>
      <c r="C204" s="1158"/>
      <c r="D204" s="1168"/>
      <c r="E204" s="1167"/>
      <c r="F204" s="1167"/>
      <c r="G204" s="1167"/>
      <c r="H204" s="1158"/>
      <c r="I204" s="1158"/>
      <c r="J204" s="1158"/>
      <c r="K204" s="1167"/>
      <c r="L204" s="1158"/>
      <c r="M204" s="1158"/>
      <c r="N204" s="1158"/>
      <c r="O204" s="1167"/>
      <c r="P204" s="1167"/>
      <c r="Q204" s="1167"/>
      <c r="R204" s="1167"/>
      <c r="S204" s="1158"/>
      <c r="T204" s="1158"/>
      <c r="U204" s="1158"/>
      <c r="V204" s="1167"/>
      <c r="W204" s="1156"/>
      <c r="X204" s="1156"/>
      <c r="Y204" s="1156"/>
    </row>
    <row r="205" spans="1:25" ht="15.75" customHeight="1">
      <c r="A205" s="1166"/>
      <c r="B205" s="1167"/>
      <c r="C205" s="1158"/>
      <c r="D205" s="1168"/>
      <c r="E205" s="1167"/>
      <c r="F205" s="1167"/>
      <c r="G205" s="1167"/>
      <c r="H205" s="1158"/>
      <c r="I205" s="1158"/>
      <c r="J205" s="1158"/>
      <c r="K205" s="1167"/>
      <c r="L205" s="1158"/>
      <c r="M205" s="1158"/>
      <c r="N205" s="1158"/>
      <c r="O205" s="1167"/>
      <c r="P205" s="1167"/>
      <c r="Q205" s="1167"/>
      <c r="R205" s="1167"/>
      <c r="S205" s="1158"/>
      <c r="T205" s="1158"/>
      <c r="U205" s="1158"/>
      <c r="V205" s="1167"/>
      <c r="W205" s="1156"/>
      <c r="X205" s="1156"/>
      <c r="Y205" s="1156"/>
    </row>
    <row r="206" spans="1:25" ht="15.75" customHeight="1">
      <c r="A206" s="1166"/>
      <c r="B206" s="1167"/>
      <c r="C206" s="1158"/>
      <c r="D206" s="1168"/>
      <c r="E206" s="1167"/>
      <c r="F206" s="1167"/>
      <c r="G206" s="1167"/>
      <c r="H206" s="1158"/>
      <c r="I206" s="1158"/>
      <c r="J206" s="1158"/>
      <c r="K206" s="1167"/>
      <c r="L206" s="1158"/>
      <c r="M206" s="1158"/>
      <c r="N206" s="1158"/>
      <c r="O206" s="1167"/>
      <c r="P206" s="1167"/>
      <c r="Q206" s="1167"/>
      <c r="R206" s="1167"/>
      <c r="S206" s="1158"/>
      <c r="T206" s="1158"/>
      <c r="U206" s="1158"/>
      <c r="V206" s="1167"/>
      <c r="W206" s="1163"/>
      <c r="X206" s="1163"/>
      <c r="Y206" s="1163"/>
    </row>
    <row r="207" spans="1:25" ht="15.75" customHeight="1">
      <c r="A207" s="1166"/>
      <c r="B207" s="1167"/>
      <c r="C207" s="1158"/>
      <c r="D207" s="1168"/>
      <c r="E207" s="1167"/>
      <c r="F207" s="1167"/>
      <c r="G207" s="1167"/>
      <c r="H207" s="1158"/>
      <c r="I207" s="1158"/>
      <c r="J207" s="1158"/>
      <c r="K207" s="1167"/>
      <c r="L207" s="1158"/>
      <c r="M207" s="1158"/>
      <c r="N207" s="1158"/>
      <c r="O207" s="1167"/>
      <c r="P207" s="1167"/>
      <c r="Q207" s="1167"/>
      <c r="R207" s="1167"/>
      <c r="S207" s="1158"/>
      <c r="T207" s="1158"/>
      <c r="U207" s="1158"/>
      <c r="V207" s="1167"/>
      <c r="W207" s="1168"/>
      <c r="X207" s="1168"/>
      <c r="Y207" s="1168"/>
    </row>
    <row r="208" spans="1:25" ht="15.75" customHeight="1">
      <c r="A208" s="1166"/>
      <c r="B208" s="1167"/>
      <c r="C208" s="1158"/>
      <c r="D208" s="1168"/>
      <c r="E208" s="1167"/>
      <c r="F208" s="1167"/>
      <c r="G208" s="1167"/>
      <c r="H208" s="1158"/>
      <c r="I208" s="1158"/>
      <c r="J208" s="1158"/>
      <c r="K208" s="1167"/>
      <c r="L208" s="1158"/>
      <c r="M208" s="1158"/>
      <c r="N208" s="1158"/>
      <c r="O208" s="1167"/>
      <c r="P208" s="1167"/>
      <c r="Q208" s="1167"/>
      <c r="R208" s="1167"/>
      <c r="S208" s="1158"/>
      <c r="T208" s="1158"/>
      <c r="U208" s="1158"/>
      <c r="V208" s="1167"/>
      <c r="W208" s="1160"/>
      <c r="X208" s="1160"/>
      <c r="Y208" s="1160"/>
    </row>
    <row r="209" spans="1:25" ht="15.75" customHeight="1">
      <c r="A209" s="1166"/>
      <c r="B209" s="1167"/>
      <c r="C209" s="1158"/>
      <c r="D209" s="1168"/>
      <c r="E209" s="1167"/>
      <c r="F209" s="1167"/>
      <c r="G209" s="1167"/>
      <c r="H209" s="1158"/>
      <c r="I209" s="1158"/>
      <c r="J209" s="1158"/>
      <c r="K209" s="1167"/>
      <c r="L209" s="1158"/>
      <c r="M209" s="1158"/>
      <c r="N209" s="1158"/>
      <c r="O209" s="1167"/>
      <c r="P209" s="1167"/>
      <c r="Q209" s="1167"/>
      <c r="R209" s="1167"/>
      <c r="S209" s="1158"/>
      <c r="T209" s="1158"/>
      <c r="U209" s="1158"/>
      <c r="V209" s="1167"/>
      <c r="W209" s="1160"/>
      <c r="X209" s="1160"/>
      <c r="Y209" s="1160"/>
    </row>
    <row r="210" spans="1:25" ht="15.75" customHeight="1">
      <c r="A210" s="1166"/>
      <c r="B210" s="1167"/>
      <c r="C210" s="1158"/>
      <c r="D210" s="1168"/>
      <c r="E210" s="1167"/>
      <c r="F210" s="1167"/>
      <c r="G210" s="1167"/>
      <c r="H210" s="1158"/>
      <c r="I210" s="1158"/>
      <c r="J210" s="1158"/>
      <c r="K210" s="1167"/>
      <c r="L210" s="1158"/>
      <c r="M210" s="1158"/>
      <c r="N210" s="1158"/>
      <c r="O210" s="1167"/>
      <c r="P210" s="1167"/>
      <c r="Q210" s="1167"/>
      <c r="R210" s="1167"/>
      <c r="S210" s="1158"/>
      <c r="T210" s="1158"/>
      <c r="U210" s="1158"/>
      <c r="V210" s="1167"/>
      <c r="W210" s="1160"/>
      <c r="X210" s="1160"/>
      <c r="Y210" s="1160"/>
    </row>
    <row r="211" spans="1:25" ht="15.75" customHeight="1">
      <c r="A211" s="1166"/>
      <c r="B211" s="1167"/>
      <c r="C211" s="1158"/>
      <c r="D211" s="1168"/>
      <c r="E211" s="1167"/>
      <c r="F211" s="1167"/>
      <c r="G211" s="1167"/>
      <c r="H211" s="1158"/>
      <c r="I211" s="1158"/>
      <c r="J211" s="1158"/>
      <c r="K211" s="1167"/>
      <c r="L211" s="1158"/>
      <c r="M211" s="1158"/>
      <c r="N211" s="1158"/>
      <c r="O211" s="1167"/>
      <c r="P211" s="1167"/>
      <c r="Q211" s="1167"/>
      <c r="R211" s="1167"/>
      <c r="S211" s="1158"/>
      <c r="T211" s="1158"/>
      <c r="U211" s="1158"/>
      <c r="V211" s="1167"/>
      <c r="W211" s="1160"/>
      <c r="X211" s="1160"/>
      <c r="Y211" s="1160"/>
    </row>
    <row r="212" spans="1:25" ht="15.75" customHeight="1">
      <c r="A212" s="1166"/>
      <c r="B212" s="1167"/>
      <c r="C212" s="1158"/>
      <c r="D212" s="1168"/>
      <c r="E212" s="1167"/>
      <c r="F212" s="1167"/>
      <c r="G212" s="1167"/>
      <c r="H212" s="1158"/>
      <c r="I212" s="1158"/>
      <c r="J212" s="1158"/>
      <c r="K212" s="1167"/>
      <c r="L212" s="1158"/>
      <c r="M212" s="1158"/>
      <c r="N212" s="1158"/>
      <c r="O212" s="1167"/>
      <c r="P212" s="1167"/>
      <c r="Q212" s="1167"/>
      <c r="R212" s="1167"/>
      <c r="S212" s="1158"/>
      <c r="T212" s="1158"/>
      <c r="U212" s="1158"/>
      <c r="V212" s="1167"/>
      <c r="W212" s="1160"/>
      <c r="X212" s="1160"/>
      <c r="Y212" s="1160"/>
    </row>
    <row r="213" spans="1:25" ht="15.75" customHeight="1">
      <c r="A213" s="1166"/>
      <c r="B213" s="1167"/>
      <c r="C213" s="1158"/>
      <c r="D213" s="1168"/>
      <c r="E213" s="1167"/>
      <c r="F213" s="1167"/>
      <c r="G213" s="1167"/>
      <c r="H213" s="1158"/>
      <c r="I213" s="1158"/>
      <c r="J213" s="1158"/>
      <c r="K213" s="1167"/>
      <c r="L213" s="1158"/>
      <c r="M213" s="1158"/>
      <c r="N213" s="1158"/>
      <c r="O213" s="1167"/>
      <c r="P213" s="1167"/>
      <c r="Q213" s="1167"/>
      <c r="R213" s="1167"/>
      <c r="S213" s="1158"/>
      <c r="T213" s="1158"/>
      <c r="U213" s="1158"/>
      <c r="V213" s="1167"/>
      <c r="W213" s="1160"/>
      <c r="X213" s="1160"/>
      <c r="Y213" s="1160"/>
    </row>
    <row r="214" spans="1:25" ht="15.75" customHeight="1">
      <c r="A214" s="1166"/>
      <c r="B214" s="1167"/>
      <c r="C214" s="1158"/>
      <c r="D214" s="1168"/>
      <c r="E214" s="1167"/>
      <c r="F214" s="1167"/>
      <c r="G214" s="1167"/>
      <c r="H214" s="1158"/>
      <c r="I214" s="1158"/>
      <c r="J214" s="1158"/>
      <c r="K214" s="1167"/>
      <c r="L214" s="1158"/>
      <c r="M214" s="1158"/>
      <c r="N214" s="1158"/>
      <c r="O214" s="1167"/>
      <c r="P214" s="1167"/>
      <c r="Q214" s="1167"/>
      <c r="R214" s="1167"/>
      <c r="S214" s="1158"/>
      <c r="T214" s="1158"/>
      <c r="U214" s="1158"/>
      <c r="V214" s="1167"/>
      <c r="W214" s="1160"/>
      <c r="X214" s="1160"/>
      <c r="Y214" s="1160"/>
    </row>
    <row r="215" spans="1:25" ht="15.75" customHeight="1">
      <c r="A215" s="1166"/>
      <c r="B215" s="1167"/>
      <c r="C215" s="1158"/>
      <c r="D215" s="1168"/>
      <c r="E215" s="1167"/>
      <c r="F215" s="1167"/>
      <c r="G215" s="1167"/>
      <c r="H215" s="1158"/>
      <c r="I215" s="1158"/>
      <c r="J215" s="1158"/>
      <c r="K215" s="1167"/>
      <c r="L215" s="1158"/>
      <c r="M215" s="1158"/>
      <c r="N215" s="1158"/>
      <c r="O215" s="1167"/>
      <c r="P215" s="1167"/>
      <c r="Q215" s="1167"/>
      <c r="R215" s="1167"/>
      <c r="S215" s="1158"/>
      <c r="T215" s="1158"/>
      <c r="U215" s="1158"/>
      <c r="V215" s="1167"/>
      <c r="W215" s="1160"/>
      <c r="X215" s="1160"/>
      <c r="Y215" s="1160"/>
    </row>
    <row r="216" spans="1:25" ht="15.75" customHeight="1">
      <c r="A216" s="1166"/>
      <c r="B216" s="1167"/>
      <c r="C216" s="1158"/>
      <c r="D216" s="1168"/>
      <c r="E216" s="1167"/>
      <c r="F216" s="1167"/>
      <c r="G216" s="1167"/>
      <c r="H216" s="1158"/>
      <c r="I216" s="1158"/>
      <c r="J216" s="1158"/>
      <c r="K216" s="1167"/>
      <c r="L216" s="1158"/>
      <c r="M216" s="1158"/>
      <c r="N216" s="1158"/>
      <c r="O216" s="1167"/>
      <c r="P216" s="1167"/>
      <c r="Q216" s="1167"/>
      <c r="R216" s="1167"/>
      <c r="S216" s="1158"/>
      <c r="T216" s="1158"/>
      <c r="U216" s="1158"/>
      <c r="V216" s="1167"/>
      <c r="W216" s="1160"/>
      <c r="X216" s="1160"/>
      <c r="Y216" s="1160"/>
    </row>
    <row r="217" spans="1:25" ht="15.75" customHeight="1">
      <c r="A217" s="1166"/>
      <c r="B217" s="1167"/>
      <c r="C217" s="1158"/>
      <c r="D217" s="1168"/>
      <c r="E217" s="1167"/>
      <c r="F217" s="1167"/>
      <c r="G217" s="1167"/>
      <c r="H217" s="1158"/>
      <c r="I217" s="1158"/>
      <c r="J217" s="1158"/>
      <c r="K217" s="1167"/>
      <c r="L217" s="1158"/>
      <c r="M217" s="1158"/>
      <c r="N217" s="1158"/>
      <c r="O217" s="1167"/>
      <c r="P217" s="1167"/>
      <c r="Q217" s="1167"/>
      <c r="R217" s="1167"/>
      <c r="S217" s="1158"/>
      <c r="T217" s="1158"/>
      <c r="U217" s="1158"/>
      <c r="V217" s="1167"/>
      <c r="W217" s="1160"/>
      <c r="X217" s="1160"/>
      <c r="Y217" s="1160"/>
    </row>
    <row r="218" spans="1:25" ht="15.75" customHeight="1">
      <c r="A218" s="1166"/>
      <c r="B218" s="1167"/>
      <c r="C218" s="1158"/>
      <c r="D218" s="1168"/>
      <c r="E218" s="1167"/>
      <c r="F218" s="1167"/>
      <c r="G218" s="1167"/>
      <c r="H218" s="1158"/>
      <c r="I218" s="1158"/>
      <c r="J218" s="1158"/>
      <c r="K218" s="1167"/>
      <c r="L218" s="1158"/>
      <c r="M218" s="1158"/>
      <c r="N218" s="1158"/>
      <c r="O218" s="1167"/>
      <c r="P218" s="1167"/>
      <c r="Q218" s="1167"/>
      <c r="R218" s="1167"/>
      <c r="S218" s="1158"/>
      <c r="T218" s="1158"/>
      <c r="U218" s="1158"/>
      <c r="V218" s="1167"/>
      <c r="W218" s="1160"/>
      <c r="X218" s="1160"/>
      <c r="Y218" s="1160"/>
    </row>
    <row r="219" spans="1:25" ht="15.75" customHeight="1">
      <c r="A219" s="1166"/>
      <c r="B219" s="1167"/>
      <c r="C219" s="1158"/>
      <c r="D219" s="1168"/>
      <c r="E219" s="1167"/>
      <c r="F219" s="1167"/>
      <c r="G219" s="1167"/>
      <c r="H219" s="1158"/>
      <c r="I219" s="1158"/>
      <c r="J219" s="1158"/>
      <c r="K219" s="1167"/>
      <c r="L219" s="1158"/>
      <c r="M219" s="1158"/>
      <c r="N219" s="1158"/>
      <c r="O219" s="1167"/>
      <c r="P219" s="1167"/>
      <c r="Q219" s="1167"/>
      <c r="R219" s="1167"/>
      <c r="S219" s="1158"/>
      <c r="T219" s="1158"/>
      <c r="U219" s="1158"/>
      <c r="V219" s="1167"/>
      <c r="W219" s="1160"/>
      <c r="X219" s="1160"/>
      <c r="Y219" s="1160"/>
    </row>
    <row r="220" spans="1:25" ht="15.75" customHeight="1">
      <c r="A220" s="1166"/>
      <c r="B220" s="1167"/>
      <c r="C220" s="1158"/>
      <c r="D220" s="1168"/>
      <c r="E220" s="1167"/>
      <c r="F220" s="1167"/>
      <c r="G220" s="1167"/>
      <c r="H220" s="1158"/>
      <c r="I220" s="1158"/>
      <c r="J220" s="1158"/>
      <c r="K220" s="1167"/>
      <c r="L220" s="1158"/>
      <c r="M220" s="1158"/>
      <c r="N220" s="1158"/>
      <c r="O220" s="1167"/>
      <c r="P220" s="1167"/>
      <c r="Q220" s="1167"/>
      <c r="R220" s="1167"/>
      <c r="S220" s="1158"/>
      <c r="T220" s="1158"/>
      <c r="U220" s="1158"/>
      <c r="V220" s="1167"/>
      <c r="W220" s="1160"/>
      <c r="X220" s="1160"/>
      <c r="Y220" s="1160"/>
    </row>
    <row r="221" spans="1:25" ht="15.75" customHeight="1">
      <c r="A221" s="1166"/>
      <c r="B221" s="1167"/>
      <c r="C221" s="1158"/>
      <c r="D221" s="1168"/>
      <c r="E221" s="1167"/>
      <c r="F221" s="1167"/>
      <c r="G221" s="1167"/>
      <c r="H221" s="1158"/>
      <c r="I221" s="1158"/>
      <c r="J221" s="1158"/>
      <c r="K221" s="1167"/>
      <c r="L221" s="1158"/>
      <c r="M221" s="1158"/>
      <c r="N221" s="1158"/>
      <c r="O221" s="1167"/>
      <c r="P221" s="1167"/>
      <c r="Q221" s="1167"/>
      <c r="R221" s="1167"/>
      <c r="S221" s="1158"/>
      <c r="T221" s="1158"/>
      <c r="U221" s="1158"/>
      <c r="V221" s="1167"/>
      <c r="W221" s="1160"/>
      <c r="X221" s="1160"/>
      <c r="Y221" s="1160"/>
    </row>
    <row r="222" spans="1:25" ht="15.75" customHeight="1">
      <c r="A222" s="1166"/>
      <c r="B222" s="1167"/>
      <c r="C222" s="1158"/>
      <c r="D222" s="1168"/>
      <c r="E222" s="1167"/>
      <c r="F222" s="1167"/>
      <c r="G222" s="1167"/>
      <c r="H222" s="1158"/>
      <c r="I222" s="1158"/>
      <c r="J222" s="1158"/>
      <c r="K222" s="1167"/>
      <c r="L222" s="1158"/>
      <c r="M222" s="1158"/>
      <c r="N222" s="1158"/>
      <c r="O222" s="1167"/>
      <c r="P222" s="1167"/>
      <c r="Q222" s="1167"/>
      <c r="R222" s="1167"/>
      <c r="S222" s="1158"/>
      <c r="T222" s="1158"/>
      <c r="U222" s="1158"/>
      <c r="V222" s="1167"/>
      <c r="W222" s="1160"/>
      <c r="X222" s="1160"/>
      <c r="Y222" s="1160"/>
    </row>
    <row r="223" spans="1:25" ht="15.75" customHeight="1">
      <c r="A223" s="1166"/>
      <c r="B223" s="1167"/>
      <c r="C223" s="1158"/>
      <c r="D223" s="1168"/>
      <c r="E223" s="1167"/>
      <c r="F223" s="1167"/>
      <c r="G223" s="1167"/>
      <c r="H223" s="1158"/>
      <c r="I223" s="1158"/>
      <c r="J223" s="1158"/>
      <c r="K223" s="1167"/>
      <c r="L223" s="1158"/>
      <c r="M223" s="1158"/>
      <c r="N223" s="1158"/>
      <c r="O223" s="1167"/>
      <c r="P223" s="1167"/>
      <c r="Q223" s="1167"/>
      <c r="R223" s="1167"/>
      <c r="S223" s="1158"/>
      <c r="T223" s="1158"/>
      <c r="U223" s="1158"/>
      <c r="V223" s="1167"/>
      <c r="W223" s="1160"/>
      <c r="X223" s="1160"/>
      <c r="Y223" s="1160"/>
    </row>
    <row r="224" spans="1:25" ht="15.75" customHeight="1">
      <c r="A224" s="1166"/>
      <c r="B224" s="1167"/>
      <c r="C224" s="1158"/>
      <c r="D224" s="1168"/>
      <c r="E224" s="1167"/>
      <c r="F224" s="1167"/>
      <c r="G224" s="1167"/>
      <c r="H224" s="1158"/>
      <c r="I224" s="1158"/>
      <c r="J224" s="1158"/>
      <c r="K224" s="1167"/>
      <c r="L224" s="1158"/>
      <c r="M224" s="1158"/>
      <c r="N224" s="1158"/>
      <c r="O224" s="1167"/>
      <c r="P224" s="1167"/>
      <c r="Q224" s="1167"/>
      <c r="R224" s="1167"/>
      <c r="S224" s="1158"/>
      <c r="T224" s="1158"/>
      <c r="U224" s="1158"/>
      <c r="V224" s="1167"/>
      <c r="W224" s="1160"/>
      <c r="X224" s="1160"/>
      <c r="Y224" s="1160"/>
    </row>
    <row r="225" spans="1:25" ht="15.75" customHeight="1">
      <c r="A225" s="1166"/>
      <c r="B225" s="1167"/>
      <c r="C225" s="1158"/>
      <c r="D225" s="1168"/>
      <c r="E225" s="1167"/>
      <c r="F225" s="1167"/>
      <c r="G225" s="1167"/>
      <c r="H225" s="1158"/>
      <c r="I225" s="1158"/>
      <c r="J225" s="1158"/>
      <c r="K225" s="1167"/>
      <c r="L225" s="1158"/>
      <c r="M225" s="1158"/>
      <c r="N225" s="1158"/>
      <c r="O225" s="1167"/>
      <c r="P225" s="1167"/>
      <c r="Q225" s="1167"/>
      <c r="R225" s="1167"/>
      <c r="S225" s="1158"/>
      <c r="T225" s="1158"/>
      <c r="U225" s="1158"/>
      <c r="V225" s="1167"/>
      <c r="W225" s="1160"/>
      <c r="X225" s="1160"/>
      <c r="Y225" s="1160"/>
    </row>
    <row r="226" spans="1:25" ht="15.75" customHeight="1">
      <c r="A226" s="1166"/>
      <c r="B226" s="1167"/>
      <c r="C226" s="1158"/>
      <c r="D226" s="1168"/>
      <c r="E226" s="1167"/>
      <c r="F226" s="1167"/>
      <c r="G226" s="1167"/>
      <c r="H226" s="1158"/>
      <c r="I226" s="1158"/>
      <c r="J226" s="1158"/>
      <c r="K226" s="1167"/>
      <c r="L226" s="1158"/>
      <c r="M226" s="1158"/>
      <c r="N226" s="1158"/>
      <c r="O226" s="1167"/>
      <c r="P226" s="1167"/>
      <c r="Q226" s="1167"/>
      <c r="R226" s="1167"/>
      <c r="S226" s="1158"/>
      <c r="T226" s="1158"/>
      <c r="U226" s="1158"/>
      <c r="V226" s="1167"/>
      <c r="W226" s="1160"/>
      <c r="X226" s="1160"/>
      <c r="Y226" s="1160"/>
    </row>
    <row r="227" spans="1:25" ht="15.75" customHeight="1">
      <c r="A227" s="1166"/>
      <c r="B227" s="1167"/>
      <c r="C227" s="1158"/>
      <c r="D227" s="1168"/>
      <c r="E227" s="1167"/>
      <c r="F227" s="1167"/>
      <c r="G227" s="1167"/>
      <c r="H227" s="1158"/>
      <c r="I227" s="1158"/>
      <c r="J227" s="1158"/>
      <c r="K227" s="1167"/>
      <c r="L227" s="1158"/>
      <c r="M227" s="1158"/>
      <c r="N227" s="1158"/>
      <c r="O227" s="1167"/>
      <c r="P227" s="1167"/>
      <c r="Q227" s="1167"/>
      <c r="R227" s="1167"/>
      <c r="S227" s="1158"/>
      <c r="T227" s="1158"/>
      <c r="U227" s="1158"/>
      <c r="V227" s="1167"/>
      <c r="W227" s="1160"/>
      <c r="X227" s="1160"/>
      <c r="Y227" s="1160"/>
    </row>
    <row r="228" spans="1:25" ht="15.75" customHeight="1">
      <c r="A228" s="1166"/>
      <c r="B228" s="1167"/>
      <c r="C228" s="1158"/>
      <c r="D228" s="1168"/>
      <c r="E228" s="1167"/>
      <c r="F228" s="1167"/>
      <c r="G228" s="1167"/>
      <c r="H228" s="1158"/>
      <c r="I228" s="1158"/>
      <c r="J228" s="1158"/>
      <c r="K228" s="1167"/>
      <c r="L228" s="1158"/>
      <c r="M228" s="1158"/>
      <c r="N228" s="1158"/>
      <c r="O228" s="1167"/>
      <c r="P228" s="1167"/>
      <c r="Q228" s="1167"/>
      <c r="R228" s="1167"/>
      <c r="S228" s="1158"/>
      <c r="T228" s="1158"/>
      <c r="U228" s="1158"/>
      <c r="V228" s="1167"/>
      <c r="W228" s="1160"/>
      <c r="X228" s="1160"/>
      <c r="Y228" s="1160"/>
    </row>
    <row r="229" spans="1:25" ht="15.75" customHeight="1">
      <c r="A229" s="1166"/>
      <c r="B229" s="1167"/>
      <c r="C229" s="1158"/>
      <c r="D229" s="1168"/>
      <c r="E229" s="1167"/>
      <c r="F229" s="1167"/>
      <c r="G229" s="1167"/>
      <c r="H229" s="1158"/>
      <c r="I229" s="1158"/>
      <c r="J229" s="1158"/>
      <c r="K229" s="1167"/>
      <c r="L229" s="1158"/>
      <c r="M229" s="1158"/>
      <c r="N229" s="1158"/>
      <c r="O229" s="1167"/>
      <c r="P229" s="1167"/>
      <c r="Q229" s="1167"/>
      <c r="R229" s="1167"/>
      <c r="S229" s="1158"/>
      <c r="T229" s="1158"/>
      <c r="U229" s="1158"/>
      <c r="V229" s="1167"/>
      <c r="W229" s="1160"/>
      <c r="X229" s="1160"/>
      <c r="Y229" s="1160"/>
    </row>
    <row r="230" spans="1:25" ht="15.75" customHeight="1">
      <c r="A230" s="1166"/>
      <c r="B230" s="1167"/>
      <c r="C230" s="1158"/>
      <c r="D230" s="1168"/>
      <c r="E230" s="1167"/>
      <c r="F230" s="1167"/>
      <c r="G230" s="1167"/>
      <c r="H230" s="1158"/>
      <c r="I230" s="1158"/>
      <c r="J230" s="1158"/>
      <c r="K230" s="1167"/>
      <c r="L230" s="1158"/>
      <c r="M230" s="1158"/>
      <c r="N230" s="1158"/>
      <c r="O230" s="1167"/>
      <c r="P230" s="1167"/>
      <c r="Q230" s="1167"/>
      <c r="R230" s="1167"/>
      <c r="S230" s="1158"/>
      <c r="T230" s="1158"/>
      <c r="U230" s="1158"/>
      <c r="V230" s="1167"/>
      <c r="W230" s="1160"/>
      <c r="X230" s="1160"/>
      <c r="Y230" s="1160"/>
    </row>
    <row r="231" spans="1:25" ht="15.75" customHeight="1">
      <c r="A231" s="1166"/>
      <c r="B231" s="1167"/>
      <c r="C231" s="1158"/>
      <c r="D231" s="1168"/>
      <c r="E231" s="1167"/>
      <c r="F231" s="1167"/>
      <c r="G231" s="1167"/>
      <c r="H231" s="1158"/>
      <c r="I231" s="1158"/>
      <c r="J231" s="1158"/>
      <c r="K231" s="1167"/>
      <c r="L231" s="1158"/>
      <c r="M231" s="1158"/>
      <c r="N231" s="1158"/>
      <c r="O231" s="1167"/>
      <c r="P231" s="1167"/>
      <c r="Q231" s="1167"/>
      <c r="R231" s="1167"/>
      <c r="S231" s="1158"/>
      <c r="T231" s="1158"/>
      <c r="U231" s="1158"/>
      <c r="V231" s="1167"/>
      <c r="W231" s="1160"/>
      <c r="X231" s="1160"/>
      <c r="Y231" s="1160"/>
    </row>
    <row r="232" spans="1:25" ht="15.75" customHeight="1">
      <c r="A232" s="1166"/>
      <c r="B232" s="1167"/>
      <c r="C232" s="1158"/>
      <c r="D232" s="1168"/>
      <c r="E232" s="1167"/>
      <c r="F232" s="1167"/>
      <c r="G232" s="1167"/>
      <c r="H232" s="1158"/>
      <c r="I232" s="1158"/>
      <c r="J232" s="1158"/>
      <c r="K232" s="1167"/>
      <c r="L232" s="1158"/>
      <c r="M232" s="1158"/>
      <c r="N232" s="1158"/>
      <c r="O232" s="1167"/>
      <c r="P232" s="1167"/>
      <c r="Q232" s="1167"/>
      <c r="R232" s="1167"/>
      <c r="S232" s="1158"/>
      <c r="T232" s="1158"/>
      <c r="U232" s="1158"/>
      <c r="V232" s="1167"/>
      <c r="W232" s="1160"/>
      <c r="X232" s="1160"/>
      <c r="Y232" s="1160"/>
    </row>
    <row r="233" spans="1:25" ht="15.75" customHeight="1">
      <c r="A233" s="1166"/>
      <c r="B233" s="1167"/>
      <c r="C233" s="1158"/>
      <c r="D233" s="1168"/>
      <c r="E233" s="1167"/>
      <c r="F233" s="1167"/>
      <c r="G233" s="1167"/>
      <c r="H233" s="1158"/>
      <c r="I233" s="1158"/>
      <c r="J233" s="1158"/>
      <c r="K233" s="1167"/>
      <c r="L233" s="1158"/>
      <c r="M233" s="1158"/>
      <c r="N233" s="1158"/>
      <c r="O233" s="1167"/>
      <c r="P233" s="1167"/>
      <c r="Q233" s="1167"/>
      <c r="R233" s="1167"/>
      <c r="S233" s="1158"/>
      <c r="T233" s="1158"/>
      <c r="U233" s="1158"/>
      <c r="V233" s="1167"/>
      <c r="W233" s="1160"/>
      <c r="X233" s="1160"/>
      <c r="Y233" s="1160"/>
    </row>
    <row r="234" spans="1:25" ht="15.75" customHeight="1">
      <c r="A234" s="1166"/>
      <c r="B234" s="1167"/>
      <c r="C234" s="1158"/>
      <c r="D234" s="1168"/>
      <c r="E234" s="1167"/>
      <c r="F234" s="1167"/>
      <c r="G234" s="1167"/>
      <c r="H234" s="1158"/>
      <c r="I234" s="1158"/>
      <c r="J234" s="1158"/>
      <c r="K234" s="1167"/>
      <c r="L234" s="1158"/>
      <c r="M234" s="1158"/>
      <c r="N234" s="1158"/>
      <c r="O234" s="1167"/>
      <c r="P234" s="1167"/>
      <c r="Q234" s="1167"/>
      <c r="R234" s="1167"/>
      <c r="S234" s="1158"/>
      <c r="T234" s="1158"/>
      <c r="U234" s="1158"/>
      <c r="V234" s="1167"/>
      <c r="W234" s="1160"/>
      <c r="X234" s="1160"/>
      <c r="Y234" s="1160"/>
    </row>
    <row r="235" spans="1:25" ht="15.75" customHeight="1">
      <c r="A235" s="1166"/>
      <c r="B235" s="1167"/>
      <c r="C235" s="1158"/>
      <c r="D235" s="1168"/>
      <c r="E235" s="1167"/>
      <c r="F235" s="1167"/>
      <c r="G235" s="1167"/>
      <c r="H235" s="1158"/>
      <c r="I235" s="1158"/>
      <c r="J235" s="1158"/>
      <c r="K235" s="1167"/>
      <c r="L235" s="1158"/>
      <c r="M235" s="1158"/>
      <c r="N235" s="1158"/>
      <c r="O235" s="1167"/>
      <c r="P235" s="1167"/>
      <c r="Q235" s="1167"/>
      <c r="R235" s="1167"/>
      <c r="S235" s="1158"/>
      <c r="T235" s="1158"/>
      <c r="U235" s="1158"/>
      <c r="V235" s="1167"/>
      <c r="W235" s="1160"/>
      <c r="X235" s="1160"/>
      <c r="Y235" s="1160"/>
    </row>
    <row r="236" spans="1:25" ht="15.75" customHeight="1">
      <c r="A236" s="1166"/>
      <c r="B236" s="1167"/>
      <c r="C236" s="1158"/>
      <c r="D236" s="1168"/>
      <c r="E236" s="1167"/>
      <c r="F236" s="1167"/>
      <c r="G236" s="1167"/>
      <c r="H236" s="1158"/>
      <c r="I236" s="1158"/>
      <c r="J236" s="1158"/>
      <c r="K236" s="1167"/>
      <c r="L236" s="1158"/>
      <c r="M236" s="1158"/>
      <c r="N236" s="1158"/>
      <c r="O236" s="1167"/>
      <c r="P236" s="1167"/>
      <c r="Q236" s="1167"/>
      <c r="R236" s="1167"/>
      <c r="S236" s="1158"/>
      <c r="T236" s="1158"/>
      <c r="U236" s="1158"/>
      <c r="V236" s="1167"/>
      <c r="W236" s="1160"/>
      <c r="X236" s="1160"/>
      <c r="Y236" s="1160"/>
    </row>
    <row r="237" spans="1:25" ht="15.75" customHeight="1">
      <c r="A237" s="1166"/>
      <c r="B237" s="1167"/>
      <c r="C237" s="1158"/>
      <c r="D237" s="1168"/>
      <c r="E237" s="1167"/>
      <c r="F237" s="1167"/>
      <c r="G237" s="1167"/>
      <c r="H237" s="1158"/>
      <c r="I237" s="1158"/>
      <c r="J237" s="1158"/>
      <c r="K237" s="1167"/>
      <c r="L237" s="1158"/>
      <c r="M237" s="1158"/>
      <c r="N237" s="1158"/>
      <c r="O237" s="1167"/>
      <c r="P237" s="1167"/>
      <c r="Q237" s="1167"/>
      <c r="R237" s="1167"/>
      <c r="S237" s="1158"/>
      <c r="T237" s="1158"/>
      <c r="U237" s="1158"/>
      <c r="V237" s="1167"/>
      <c r="W237" s="1160"/>
      <c r="X237" s="1160"/>
      <c r="Y237" s="1160"/>
    </row>
    <row r="238" spans="1:25" ht="15.75" customHeight="1">
      <c r="A238" s="1166"/>
      <c r="B238" s="1167"/>
      <c r="C238" s="1158"/>
      <c r="D238" s="1168"/>
      <c r="E238" s="1167"/>
      <c r="F238" s="1167"/>
      <c r="G238" s="1167"/>
      <c r="H238" s="1158"/>
      <c r="I238" s="1158"/>
      <c r="J238" s="1158"/>
      <c r="K238" s="1167"/>
      <c r="L238" s="1158"/>
      <c r="M238" s="1158"/>
      <c r="N238" s="1158"/>
      <c r="O238" s="1167"/>
      <c r="P238" s="1167"/>
      <c r="Q238" s="1167"/>
      <c r="R238" s="1167"/>
      <c r="S238" s="1158"/>
      <c r="T238" s="1158"/>
      <c r="U238" s="1158"/>
      <c r="V238" s="1167"/>
      <c r="W238" s="1160"/>
      <c r="X238" s="1160"/>
      <c r="Y238" s="1160"/>
    </row>
    <row r="239" spans="1:25" ht="15.75" customHeight="1">
      <c r="A239" s="1166"/>
      <c r="B239" s="1167"/>
      <c r="C239" s="1158"/>
      <c r="D239" s="1168"/>
      <c r="E239" s="1167"/>
      <c r="F239" s="1167"/>
      <c r="G239" s="1167"/>
      <c r="H239" s="1158"/>
      <c r="I239" s="1158"/>
      <c r="J239" s="1158"/>
      <c r="K239" s="1167"/>
      <c r="L239" s="1158"/>
      <c r="M239" s="1158"/>
      <c r="N239" s="1158"/>
      <c r="O239" s="1167"/>
      <c r="P239" s="1167"/>
      <c r="Q239" s="1167"/>
      <c r="R239" s="1167"/>
      <c r="S239" s="1158"/>
      <c r="T239" s="1158"/>
      <c r="U239" s="1158"/>
      <c r="V239" s="1167"/>
      <c r="W239" s="1160"/>
      <c r="X239" s="1160"/>
      <c r="Y239" s="1160"/>
    </row>
    <row r="240" spans="1:25" ht="15.75" customHeight="1">
      <c r="A240" s="1166"/>
      <c r="B240" s="1167"/>
      <c r="C240" s="1158"/>
      <c r="D240" s="1168"/>
      <c r="E240" s="1167"/>
      <c r="F240" s="1167"/>
      <c r="G240" s="1167"/>
      <c r="H240" s="1158"/>
      <c r="I240" s="1158"/>
      <c r="J240" s="1158"/>
      <c r="K240" s="1167"/>
      <c r="L240" s="1158"/>
      <c r="M240" s="1158"/>
      <c r="N240" s="1158"/>
      <c r="O240" s="1167"/>
      <c r="P240" s="1167"/>
      <c r="Q240" s="1167"/>
      <c r="R240" s="1167"/>
      <c r="S240" s="1158"/>
      <c r="T240" s="1158"/>
      <c r="U240" s="1158"/>
      <c r="V240" s="1167"/>
      <c r="W240" s="1160"/>
      <c r="X240" s="1160"/>
      <c r="Y240" s="1160"/>
    </row>
    <row r="241" spans="1:25" ht="15.75" customHeight="1">
      <c r="A241" s="1166"/>
      <c r="B241" s="1167"/>
      <c r="C241" s="1158"/>
      <c r="D241" s="1168"/>
      <c r="E241" s="1167"/>
      <c r="F241" s="1167"/>
      <c r="G241" s="1167"/>
      <c r="H241" s="1158"/>
      <c r="I241" s="1158"/>
      <c r="J241" s="1158"/>
      <c r="K241" s="1167"/>
      <c r="L241" s="1158"/>
      <c r="M241" s="1158"/>
      <c r="N241" s="1158"/>
      <c r="O241" s="1167"/>
      <c r="P241" s="1167"/>
      <c r="Q241" s="1167"/>
      <c r="R241" s="1167"/>
      <c r="S241" s="1158"/>
      <c r="T241" s="1158"/>
      <c r="U241" s="1158"/>
      <c r="V241" s="1167"/>
      <c r="W241" s="1160"/>
      <c r="X241" s="1160"/>
      <c r="Y241" s="1160"/>
    </row>
    <row r="242" spans="1:25" ht="15.75" customHeight="1">
      <c r="A242" s="1166"/>
      <c r="B242" s="1167"/>
      <c r="C242" s="1158"/>
      <c r="D242" s="1168"/>
      <c r="E242" s="1167"/>
      <c r="F242" s="1167"/>
      <c r="G242" s="1167"/>
      <c r="H242" s="1158"/>
      <c r="I242" s="1158"/>
      <c r="J242" s="1158"/>
      <c r="K242" s="1167"/>
      <c r="L242" s="1158"/>
      <c r="M242" s="1158"/>
      <c r="N242" s="1158"/>
      <c r="O242" s="1167"/>
      <c r="P242" s="1167"/>
      <c r="Q242" s="1167"/>
      <c r="R242" s="1167"/>
      <c r="S242" s="1158"/>
      <c r="T242" s="1158"/>
      <c r="U242" s="1158"/>
      <c r="V242" s="1167"/>
      <c r="W242" s="1160"/>
      <c r="X242" s="1160"/>
      <c r="Y242" s="1160"/>
    </row>
    <row r="243" spans="1:25" ht="15.75" customHeight="1">
      <c r="A243" s="1166"/>
      <c r="B243" s="1167"/>
      <c r="C243" s="1158"/>
      <c r="D243" s="1168"/>
      <c r="E243" s="1167"/>
      <c r="F243" s="1167"/>
      <c r="G243" s="1167"/>
      <c r="H243" s="1158"/>
      <c r="I243" s="1158"/>
      <c r="J243" s="1158"/>
      <c r="K243" s="1167"/>
      <c r="L243" s="1158"/>
      <c r="M243" s="1158"/>
      <c r="N243" s="1158"/>
      <c r="O243" s="1167"/>
      <c r="P243" s="1167"/>
      <c r="Q243" s="1167"/>
      <c r="R243" s="1167"/>
      <c r="S243" s="1158"/>
      <c r="T243" s="1158"/>
      <c r="U243" s="1158"/>
      <c r="V243" s="1167"/>
      <c r="W243" s="1160"/>
      <c r="X243" s="1160"/>
      <c r="Y243" s="1160"/>
    </row>
    <row r="244" spans="1:25" ht="15.75" customHeight="1">
      <c r="A244" s="1166"/>
      <c r="B244" s="1167"/>
      <c r="C244" s="1158"/>
      <c r="D244" s="1168"/>
      <c r="E244" s="1167"/>
      <c r="F244" s="1167"/>
      <c r="G244" s="1167"/>
      <c r="H244" s="1158"/>
      <c r="I244" s="1158"/>
      <c r="J244" s="1158"/>
      <c r="K244" s="1167"/>
      <c r="L244" s="1158"/>
      <c r="M244" s="1158"/>
      <c r="N244" s="1158"/>
      <c r="O244" s="1167"/>
      <c r="P244" s="1167"/>
      <c r="Q244" s="1167"/>
      <c r="R244" s="1167"/>
      <c r="S244" s="1158"/>
      <c r="T244" s="1158"/>
      <c r="U244" s="1158"/>
      <c r="V244" s="1167"/>
      <c r="W244" s="1160"/>
      <c r="X244" s="1160"/>
      <c r="Y244" s="1160"/>
    </row>
    <row r="245" spans="1:25" ht="15.75" customHeight="1">
      <c r="A245" s="1166"/>
      <c r="B245" s="1167"/>
      <c r="C245" s="1158"/>
      <c r="D245" s="1168"/>
      <c r="E245" s="1167"/>
      <c r="F245" s="1167"/>
      <c r="G245" s="1167"/>
      <c r="H245" s="1158"/>
      <c r="I245" s="1158"/>
      <c r="J245" s="1158"/>
      <c r="K245" s="1167"/>
      <c r="L245" s="1158"/>
      <c r="M245" s="1158"/>
      <c r="N245" s="1158"/>
      <c r="O245" s="1167"/>
      <c r="P245" s="1167"/>
      <c r="Q245" s="1167"/>
      <c r="R245" s="1167"/>
      <c r="S245" s="1158"/>
      <c r="T245" s="1158"/>
      <c r="U245" s="1158"/>
      <c r="V245" s="1167"/>
      <c r="W245" s="1160"/>
      <c r="X245" s="1160"/>
      <c r="Y245" s="1160"/>
    </row>
    <row r="246" spans="1:25" ht="15.75" customHeight="1">
      <c r="A246" s="1166"/>
      <c r="B246" s="1167"/>
      <c r="C246" s="1158"/>
      <c r="D246" s="1168"/>
      <c r="E246" s="1167"/>
      <c r="F246" s="1167"/>
      <c r="G246" s="1167"/>
      <c r="H246" s="1158"/>
      <c r="I246" s="1158"/>
      <c r="J246" s="1158"/>
      <c r="K246" s="1167"/>
      <c r="L246" s="1158"/>
      <c r="M246" s="1158"/>
      <c r="N246" s="1158"/>
      <c r="O246" s="1167"/>
      <c r="P246" s="1167"/>
      <c r="Q246" s="1167"/>
      <c r="R246" s="1167"/>
      <c r="S246" s="1158"/>
      <c r="T246" s="1158"/>
      <c r="U246" s="1158"/>
      <c r="V246" s="1167"/>
      <c r="W246" s="1160"/>
      <c r="X246" s="1160"/>
      <c r="Y246" s="1160"/>
    </row>
    <row r="247" spans="1:25" ht="15.75" customHeight="1">
      <c r="A247" s="1166"/>
      <c r="B247" s="1167"/>
      <c r="C247" s="1158"/>
      <c r="D247" s="1168"/>
      <c r="E247" s="1167"/>
      <c r="F247" s="1167"/>
      <c r="G247" s="1167"/>
      <c r="H247" s="1158"/>
      <c r="I247" s="1158"/>
      <c r="J247" s="1158"/>
      <c r="K247" s="1167"/>
      <c r="L247" s="1158"/>
      <c r="M247" s="1158"/>
      <c r="N247" s="1158"/>
      <c r="O247" s="1167"/>
      <c r="P247" s="1167"/>
      <c r="Q247" s="1167"/>
      <c r="R247" s="1167"/>
      <c r="S247" s="1158"/>
      <c r="T247" s="1158"/>
      <c r="U247" s="1158"/>
      <c r="V247" s="1167"/>
      <c r="W247" s="1160"/>
      <c r="X247" s="1160"/>
      <c r="Y247" s="1160"/>
    </row>
    <row r="248" spans="1:25" ht="15.75" customHeight="1">
      <c r="A248" s="1166"/>
      <c r="B248" s="1167"/>
      <c r="C248" s="1158"/>
      <c r="D248" s="1168"/>
      <c r="E248" s="1167"/>
      <c r="F248" s="1167"/>
      <c r="G248" s="1167"/>
      <c r="H248" s="1158"/>
      <c r="I248" s="1158"/>
      <c r="J248" s="1158"/>
      <c r="K248" s="1167"/>
      <c r="L248" s="1158"/>
      <c r="M248" s="1158"/>
      <c r="N248" s="1158"/>
      <c r="O248" s="1167"/>
      <c r="P248" s="1167"/>
      <c r="Q248" s="1167"/>
      <c r="R248" s="1167"/>
      <c r="S248" s="1158"/>
      <c r="T248" s="1158"/>
      <c r="U248" s="1158"/>
      <c r="V248" s="1167"/>
      <c r="W248" s="1160"/>
      <c r="X248" s="1160"/>
      <c r="Y248" s="1160"/>
    </row>
    <row r="249" spans="1:25" ht="15.75" customHeight="1">
      <c r="A249" s="1166"/>
      <c r="B249" s="1167"/>
      <c r="C249" s="1158"/>
      <c r="D249" s="1168"/>
      <c r="E249" s="1167"/>
      <c r="F249" s="1167"/>
      <c r="G249" s="1167"/>
      <c r="H249" s="1158"/>
      <c r="I249" s="1158"/>
      <c r="J249" s="1158"/>
      <c r="K249" s="1167"/>
      <c r="L249" s="1158"/>
      <c r="M249" s="1158"/>
      <c r="N249" s="1158"/>
      <c r="O249" s="1167"/>
      <c r="P249" s="1167"/>
      <c r="Q249" s="1167"/>
      <c r="R249" s="1167"/>
      <c r="S249" s="1158"/>
      <c r="T249" s="1158"/>
      <c r="U249" s="1158"/>
      <c r="V249" s="1167"/>
      <c r="W249" s="1160"/>
      <c r="X249" s="1160"/>
      <c r="Y249" s="1160"/>
    </row>
    <row r="250" spans="1:25" ht="15.75" customHeight="1">
      <c r="A250" s="1166"/>
      <c r="B250" s="1167"/>
      <c r="C250" s="1158"/>
      <c r="D250" s="1168"/>
      <c r="E250" s="1167"/>
      <c r="F250" s="1167"/>
      <c r="G250" s="1167"/>
      <c r="H250" s="1158"/>
      <c r="I250" s="1158"/>
      <c r="J250" s="1158"/>
      <c r="K250" s="1167"/>
      <c r="L250" s="1158"/>
      <c r="M250" s="1158"/>
      <c r="N250" s="1158"/>
      <c r="O250" s="1167"/>
      <c r="P250" s="1167"/>
      <c r="Q250" s="1167"/>
      <c r="R250" s="1167"/>
      <c r="S250" s="1158"/>
      <c r="T250" s="1158"/>
      <c r="U250" s="1158"/>
      <c r="V250" s="1167"/>
      <c r="W250" s="1160"/>
      <c r="X250" s="1160"/>
      <c r="Y250" s="1160"/>
    </row>
    <row r="251" spans="1:25" ht="15.75" customHeight="1">
      <c r="A251" s="1166"/>
      <c r="B251" s="1167"/>
      <c r="C251" s="1158"/>
      <c r="D251" s="1168"/>
      <c r="E251" s="1167"/>
      <c r="F251" s="1167"/>
      <c r="G251" s="1167"/>
      <c r="H251" s="1158"/>
      <c r="I251" s="1158"/>
      <c r="J251" s="1158"/>
      <c r="K251" s="1167"/>
      <c r="L251" s="1158"/>
      <c r="M251" s="1158"/>
      <c r="N251" s="1158"/>
      <c r="O251" s="1167"/>
      <c r="P251" s="1167"/>
      <c r="Q251" s="1167"/>
      <c r="R251" s="1167"/>
      <c r="S251" s="1158"/>
      <c r="T251" s="1158"/>
      <c r="U251" s="1158"/>
      <c r="V251" s="1167"/>
      <c r="W251" s="1160"/>
      <c r="X251" s="1160"/>
      <c r="Y251" s="1160"/>
    </row>
    <row r="252" spans="1:25" ht="15.75" customHeight="1">
      <c r="A252" s="1166"/>
      <c r="B252" s="1167"/>
      <c r="C252" s="1158"/>
      <c r="D252" s="1168"/>
      <c r="E252" s="1167"/>
      <c r="F252" s="1167"/>
      <c r="G252" s="1167"/>
      <c r="H252" s="1158"/>
      <c r="I252" s="1158"/>
      <c r="J252" s="1158"/>
      <c r="K252" s="1167"/>
      <c r="L252" s="1158"/>
      <c r="M252" s="1158"/>
      <c r="N252" s="1158"/>
      <c r="O252" s="1167"/>
      <c r="P252" s="1167"/>
      <c r="Q252" s="1167"/>
      <c r="R252" s="1167"/>
      <c r="S252" s="1158"/>
      <c r="T252" s="1158"/>
      <c r="U252" s="1158"/>
      <c r="V252" s="1167"/>
      <c r="W252" s="1160"/>
      <c r="X252" s="1160"/>
      <c r="Y252" s="1160"/>
    </row>
    <row r="253" spans="1:25" ht="15.75" customHeight="1">
      <c r="A253" s="1166"/>
      <c r="B253" s="1167"/>
      <c r="C253" s="1158"/>
      <c r="D253" s="1168"/>
      <c r="E253" s="1167"/>
      <c r="F253" s="1167"/>
      <c r="G253" s="1167"/>
      <c r="H253" s="1158"/>
      <c r="I253" s="1158"/>
      <c r="J253" s="1158"/>
      <c r="K253" s="1167"/>
      <c r="L253" s="1158"/>
      <c r="M253" s="1158"/>
      <c r="N253" s="1158"/>
      <c r="O253" s="1167"/>
      <c r="P253" s="1167"/>
      <c r="Q253" s="1167"/>
      <c r="R253" s="1167"/>
      <c r="S253" s="1158"/>
      <c r="T253" s="1158"/>
      <c r="U253" s="1158"/>
      <c r="V253" s="1167"/>
      <c r="W253" s="1160"/>
      <c r="X253" s="1160"/>
      <c r="Y253" s="1160"/>
    </row>
    <row r="254" spans="1:25" ht="15.75" customHeight="1">
      <c r="A254" s="1166"/>
      <c r="B254" s="1167"/>
      <c r="C254" s="1158"/>
      <c r="D254" s="1168"/>
      <c r="E254" s="1167"/>
      <c r="F254" s="1167"/>
      <c r="G254" s="1167"/>
      <c r="H254" s="1158"/>
      <c r="I254" s="1158"/>
      <c r="J254" s="1158"/>
      <c r="K254" s="1167"/>
      <c r="L254" s="1158"/>
      <c r="M254" s="1158"/>
      <c r="N254" s="1158"/>
      <c r="O254" s="1167"/>
      <c r="P254" s="1167"/>
      <c r="Q254" s="1167"/>
      <c r="R254" s="1167"/>
      <c r="S254" s="1158"/>
      <c r="T254" s="1158"/>
      <c r="U254" s="1158"/>
      <c r="V254" s="1167"/>
      <c r="W254" s="1160"/>
      <c r="X254" s="1160"/>
      <c r="Y254" s="1160"/>
    </row>
    <row r="255" spans="1:25" ht="15.75" customHeight="1">
      <c r="A255" s="1166"/>
      <c r="B255" s="1167"/>
      <c r="C255" s="1158"/>
      <c r="D255" s="1168"/>
      <c r="E255" s="1167"/>
      <c r="F255" s="1167"/>
      <c r="G255" s="1167"/>
      <c r="H255" s="1158"/>
      <c r="I255" s="1158"/>
      <c r="J255" s="1158"/>
      <c r="K255" s="1167"/>
      <c r="L255" s="1158"/>
      <c r="M255" s="1158"/>
      <c r="N255" s="1158"/>
      <c r="O255" s="1167"/>
      <c r="P255" s="1167"/>
      <c r="Q255" s="1167"/>
      <c r="R255" s="1167"/>
      <c r="S255" s="1158"/>
      <c r="T255" s="1158"/>
      <c r="U255" s="1158"/>
      <c r="V255" s="1167"/>
      <c r="W255" s="1160"/>
      <c r="X255" s="1160"/>
      <c r="Y255" s="1160"/>
    </row>
    <row r="256" spans="1:25" ht="15.75" customHeight="1">
      <c r="A256" s="1166"/>
      <c r="B256" s="1167"/>
      <c r="C256" s="1158"/>
      <c r="D256" s="1168"/>
      <c r="E256" s="1167"/>
      <c r="F256" s="1167"/>
      <c r="G256" s="1167"/>
      <c r="H256" s="1158"/>
      <c r="I256" s="1158"/>
      <c r="J256" s="1158"/>
      <c r="K256" s="1167"/>
      <c r="L256" s="1158"/>
      <c r="M256" s="1158"/>
      <c r="N256" s="1158"/>
      <c r="O256" s="1167"/>
      <c r="P256" s="1167"/>
      <c r="Q256" s="1167"/>
      <c r="R256" s="1167"/>
      <c r="S256" s="1158"/>
      <c r="T256" s="1158"/>
      <c r="U256" s="1158"/>
      <c r="V256" s="1167"/>
      <c r="W256" s="1160"/>
      <c r="X256" s="1160"/>
      <c r="Y256" s="1160"/>
    </row>
    <row r="257" spans="1:25" ht="15.75" customHeight="1">
      <c r="A257" s="1166"/>
      <c r="B257" s="1167"/>
      <c r="C257" s="1158"/>
      <c r="D257" s="1168"/>
      <c r="E257" s="1167"/>
      <c r="F257" s="1167"/>
      <c r="G257" s="1167"/>
      <c r="H257" s="1158"/>
      <c r="I257" s="1158"/>
      <c r="J257" s="1158"/>
      <c r="K257" s="1167"/>
      <c r="L257" s="1158"/>
      <c r="M257" s="1158"/>
      <c r="N257" s="1158"/>
      <c r="O257" s="1167"/>
      <c r="P257" s="1167"/>
      <c r="Q257" s="1167"/>
      <c r="R257" s="1167"/>
      <c r="S257" s="1158"/>
      <c r="T257" s="1158"/>
      <c r="U257" s="1158"/>
      <c r="V257" s="1167"/>
      <c r="W257" s="1160"/>
      <c r="X257" s="1160"/>
      <c r="Y257" s="1160"/>
    </row>
    <row r="258" spans="1:25" ht="15.75" customHeight="1">
      <c r="A258" s="1166"/>
      <c r="B258" s="1167"/>
      <c r="C258" s="1158"/>
      <c r="D258" s="1168"/>
      <c r="E258" s="1167"/>
      <c r="F258" s="1167"/>
      <c r="G258" s="1167"/>
      <c r="H258" s="1158"/>
      <c r="I258" s="1158"/>
      <c r="J258" s="1158"/>
      <c r="K258" s="1167"/>
      <c r="L258" s="1158"/>
      <c r="M258" s="1158"/>
      <c r="N258" s="1158"/>
      <c r="O258" s="1167"/>
      <c r="P258" s="1167"/>
      <c r="Q258" s="1167"/>
      <c r="R258" s="1167"/>
      <c r="S258" s="1158"/>
      <c r="T258" s="1158"/>
      <c r="U258" s="1158"/>
      <c r="V258" s="1167"/>
      <c r="W258" s="1160"/>
      <c r="X258" s="1160"/>
      <c r="Y258" s="1160"/>
    </row>
    <row r="259" spans="1:25" ht="15.75" customHeight="1">
      <c r="A259" s="1166"/>
      <c r="B259" s="1167"/>
      <c r="C259" s="1158"/>
      <c r="D259" s="1168"/>
      <c r="E259" s="1167"/>
      <c r="F259" s="1167"/>
      <c r="G259" s="1167"/>
      <c r="H259" s="1158"/>
      <c r="I259" s="1158"/>
      <c r="J259" s="1158"/>
      <c r="K259" s="1167"/>
      <c r="L259" s="1158"/>
      <c r="M259" s="1158"/>
      <c r="N259" s="1158"/>
      <c r="O259" s="1167"/>
      <c r="P259" s="1167"/>
      <c r="Q259" s="1167"/>
      <c r="R259" s="1167"/>
      <c r="S259" s="1158"/>
      <c r="T259" s="1158"/>
      <c r="U259" s="1158"/>
      <c r="V259" s="1167"/>
      <c r="W259" s="1160"/>
      <c r="X259" s="1160"/>
      <c r="Y259" s="1160"/>
    </row>
    <row r="260" spans="1:25" ht="15.75" customHeight="1">
      <c r="A260" s="1166"/>
      <c r="B260" s="1167"/>
      <c r="C260" s="1158"/>
      <c r="D260" s="1168"/>
      <c r="E260" s="1167"/>
      <c r="F260" s="1167"/>
      <c r="G260" s="1167"/>
      <c r="H260" s="1158"/>
      <c r="I260" s="1158"/>
      <c r="J260" s="1158"/>
      <c r="K260" s="1167"/>
      <c r="L260" s="1158"/>
      <c r="M260" s="1158"/>
      <c r="N260" s="1158"/>
      <c r="O260" s="1167"/>
      <c r="P260" s="1167"/>
      <c r="Q260" s="1167"/>
      <c r="R260" s="1167"/>
      <c r="S260" s="1158"/>
      <c r="T260" s="1158"/>
      <c r="U260" s="1158"/>
      <c r="V260" s="1167"/>
      <c r="W260" s="1160"/>
      <c r="X260" s="1160"/>
      <c r="Y260" s="1160"/>
    </row>
    <row r="261" spans="1:25" ht="15.75" customHeight="1">
      <c r="A261" s="1166"/>
      <c r="B261" s="1167"/>
      <c r="C261" s="1158"/>
      <c r="D261" s="1168"/>
      <c r="E261" s="1167"/>
      <c r="F261" s="1167"/>
      <c r="G261" s="1167"/>
      <c r="H261" s="1158"/>
      <c r="I261" s="1158"/>
      <c r="J261" s="1158"/>
      <c r="K261" s="1167"/>
      <c r="L261" s="1158"/>
      <c r="M261" s="1158"/>
      <c r="N261" s="1158"/>
      <c r="O261" s="1167"/>
      <c r="P261" s="1167"/>
      <c r="Q261" s="1167"/>
      <c r="R261" s="1167"/>
      <c r="S261" s="1158"/>
      <c r="T261" s="1158"/>
      <c r="U261" s="1158"/>
      <c r="V261" s="1167"/>
      <c r="W261" s="1160"/>
      <c r="X261" s="1160"/>
      <c r="Y261" s="1160"/>
    </row>
    <row r="262" spans="1:25" ht="15.75" customHeight="1">
      <c r="A262" s="1166"/>
      <c r="B262" s="1167"/>
      <c r="C262" s="1158"/>
      <c r="D262" s="1168"/>
      <c r="E262" s="1167"/>
      <c r="F262" s="1167"/>
      <c r="G262" s="1167"/>
      <c r="H262" s="1158"/>
      <c r="I262" s="1158"/>
      <c r="J262" s="1158"/>
      <c r="K262" s="1167"/>
      <c r="L262" s="1158"/>
      <c r="M262" s="1158"/>
      <c r="N262" s="1158"/>
      <c r="O262" s="1167"/>
      <c r="P262" s="1167"/>
      <c r="Q262" s="1167"/>
      <c r="R262" s="1167"/>
      <c r="S262" s="1158"/>
      <c r="T262" s="1158"/>
      <c r="U262" s="1158"/>
      <c r="V262" s="1167"/>
      <c r="W262" s="1160"/>
      <c r="X262" s="1160"/>
      <c r="Y262" s="1160"/>
    </row>
    <row r="263" spans="1:25" ht="15.75" customHeight="1">
      <c r="A263" s="1166"/>
      <c r="B263" s="1167"/>
      <c r="C263" s="1158"/>
      <c r="D263" s="1168"/>
      <c r="E263" s="1167"/>
      <c r="F263" s="1167"/>
      <c r="G263" s="1167"/>
      <c r="H263" s="1158"/>
      <c r="I263" s="1158"/>
      <c r="J263" s="1158"/>
      <c r="K263" s="1167"/>
      <c r="L263" s="1158"/>
      <c r="M263" s="1158"/>
      <c r="N263" s="1158"/>
      <c r="O263" s="1167"/>
      <c r="P263" s="1167"/>
      <c r="Q263" s="1167"/>
      <c r="R263" s="1167"/>
      <c r="S263" s="1158"/>
      <c r="T263" s="1158"/>
      <c r="U263" s="1158"/>
      <c r="V263" s="1167"/>
      <c r="W263" s="1160"/>
      <c r="X263" s="1160"/>
      <c r="Y263" s="1160"/>
    </row>
    <row r="264" spans="1:25" ht="15.75" customHeight="1">
      <c r="A264" s="1166"/>
      <c r="B264" s="1167"/>
      <c r="C264" s="1158"/>
      <c r="D264" s="1168"/>
      <c r="E264" s="1167"/>
      <c r="F264" s="1167"/>
      <c r="G264" s="1167"/>
      <c r="H264" s="1158"/>
      <c r="I264" s="1158"/>
      <c r="J264" s="1158"/>
      <c r="K264" s="1167"/>
      <c r="L264" s="1158"/>
      <c r="M264" s="1158"/>
      <c r="N264" s="1158"/>
      <c r="O264" s="1167"/>
      <c r="P264" s="1167"/>
      <c r="Q264" s="1167"/>
      <c r="R264" s="1167"/>
      <c r="S264" s="1158"/>
      <c r="T264" s="1158"/>
      <c r="U264" s="1158"/>
      <c r="V264" s="1167"/>
      <c r="W264" s="1160"/>
      <c r="X264" s="1160"/>
      <c r="Y264" s="1160"/>
    </row>
    <row r="265" spans="1:25" ht="15.75" customHeight="1">
      <c r="A265" s="1166"/>
      <c r="B265" s="1167"/>
      <c r="C265" s="1158"/>
      <c r="D265" s="1168"/>
      <c r="E265" s="1167"/>
      <c r="F265" s="1167"/>
      <c r="G265" s="1167"/>
      <c r="H265" s="1158"/>
      <c r="I265" s="1158"/>
      <c r="J265" s="1158"/>
      <c r="K265" s="1167"/>
      <c r="L265" s="1158"/>
      <c r="M265" s="1158"/>
      <c r="N265" s="1158"/>
      <c r="O265" s="1167"/>
      <c r="P265" s="1167"/>
      <c r="Q265" s="1167"/>
      <c r="R265" s="1167"/>
      <c r="S265" s="1158"/>
      <c r="T265" s="1158"/>
      <c r="U265" s="1158"/>
      <c r="V265" s="1167"/>
      <c r="W265" s="1160"/>
      <c r="X265" s="1160"/>
      <c r="Y265" s="1160"/>
    </row>
    <row r="266" spans="1:25" ht="15.75" customHeight="1">
      <c r="A266" s="1166"/>
      <c r="B266" s="1167"/>
      <c r="C266" s="1158"/>
      <c r="D266" s="1168"/>
      <c r="E266" s="1167"/>
      <c r="F266" s="1167"/>
      <c r="G266" s="1167"/>
      <c r="H266" s="1158"/>
      <c r="I266" s="1158"/>
      <c r="J266" s="1158"/>
      <c r="K266" s="1167"/>
      <c r="L266" s="1158"/>
      <c r="M266" s="1158"/>
      <c r="N266" s="1158"/>
      <c r="O266" s="1167"/>
      <c r="P266" s="1167"/>
      <c r="Q266" s="1167"/>
      <c r="R266" s="1167"/>
      <c r="S266" s="1158"/>
      <c r="T266" s="1158"/>
      <c r="U266" s="1158"/>
      <c r="V266" s="1167"/>
      <c r="W266" s="1160"/>
      <c r="X266" s="1160"/>
      <c r="Y266" s="1160"/>
    </row>
    <row r="267" spans="1:25" ht="15.75" customHeight="1">
      <c r="A267" s="1166"/>
      <c r="B267" s="1167"/>
      <c r="C267" s="1158"/>
      <c r="D267" s="1168"/>
      <c r="E267" s="1167"/>
      <c r="F267" s="1167"/>
      <c r="G267" s="1167"/>
      <c r="H267" s="1158"/>
      <c r="I267" s="1158"/>
      <c r="J267" s="1158"/>
      <c r="K267" s="1167"/>
      <c r="L267" s="1158"/>
      <c r="M267" s="1158"/>
      <c r="N267" s="1158"/>
      <c r="O267" s="1167"/>
      <c r="P267" s="1167"/>
      <c r="Q267" s="1167"/>
      <c r="R267" s="1167"/>
      <c r="S267" s="1158"/>
      <c r="T267" s="1158"/>
      <c r="U267" s="1158"/>
      <c r="V267" s="1167"/>
      <c r="W267" s="1160"/>
      <c r="X267" s="1160"/>
      <c r="Y267" s="1160"/>
    </row>
    <row r="268" spans="1:25" ht="15.75" customHeight="1">
      <c r="A268" s="1166"/>
      <c r="B268" s="1167"/>
      <c r="C268" s="1158"/>
      <c r="D268" s="1168"/>
      <c r="E268" s="1167"/>
      <c r="F268" s="1167"/>
      <c r="G268" s="1167"/>
      <c r="H268" s="1158"/>
      <c r="I268" s="1158"/>
      <c r="J268" s="1158"/>
      <c r="K268" s="1167"/>
      <c r="L268" s="1158"/>
      <c r="M268" s="1158"/>
      <c r="N268" s="1158"/>
      <c r="O268" s="1167"/>
      <c r="P268" s="1167"/>
      <c r="Q268" s="1167"/>
      <c r="R268" s="1167"/>
      <c r="S268" s="1158"/>
      <c r="T268" s="1158"/>
      <c r="U268" s="1158"/>
      <c r="V268" s="1167"/>
      <c r="W268" s="1160"/>
      <c r="X268" s="1160"/>
      <c r="Y268" s="1160"/>
    </row>
    <row r="269" spans="1:25" ht="15.75" customHeight="1">
      <c r="A269" s="1166"/>
      <c r="B269" s="1167"/>
      <c r="C269" s="1158"/>
      <c r="D269" s="1168"/>
      <c r="E269" s="1167"/>
      <c r="F269" s="1167"/>
      <c r="G269" s="1167"/>
      <c r="H269" s="1158"/>
      <c r="I269" s="1158"/>
      <c r="J269" s="1158"/>
      <c r="K269" s="1167"/>
      <c r="L269" s="1158"/>
      <c r="M269" s="1158"/>
      <c r="N269" s="1158"/>
      <c r="O269" s="1167"/>
      <c r="P269" s="1167"/>
      <c r="Q269" s="1167"/>
      <c r="R269" s="1167"/>
      <c r="S269" s="1158"/>
      <c r="T269" s="1158"/>
      <c r="U269" s="1158"/>
      <c r="V269" s="1167"/>
      <c r="W269" s="1160"/>
      <c r="X269" s="1160"/>
      <c r="Y269" s="1160"/>
    </row>
    <row r="270" spans="1:25" ht="15.75" customHeight="1">
      <c r="A270" s="1166"/>
      <c r="B270" s="1167"/>
      <c r="C270" s="1158"/>
      <c r="D270" s="1168"/>
      <c r="E270" s="1167"/>
      <c r="F270" s="1167"/>
      <c r="G270" s="1167"/>
      <c r="H270" s="1158"/>
      <c r="I270" s="1158"/>
      <c r="J270" s="1158"/>
      <c r="K270" s="1167"/>
      <c r="L270" s="1158"/>
      <c r="M270" s="1158"/>
      <c r="N270" s="1158"/>
      <c r="O270" s="1167"/>
      <c r="P270" s="1167"/>
      <c r="Q270" s="1167"/>
      <c r="R270" s="1167"/>
      <c r="S270" s="1158"/>
      <c r="T270" s="1158"/>
      <c r="U270" s="1158"/>
      <c r="V270" s="1167"/>
      <c r="W270" s="1160"/>
      <c r="X270" s="1160"/>
      <c r="Y270" s="1160"/>
    </row>
    <row r="271" spans="1:25" ht="15.75" customHeight="1">
      <c r="A271" s="1166"/>
      <c r="B271" s="1167"/>
      <c r="C271" s="1158"/>
      <c r="D271" s="1168"/>
      <c r="E271" s="1167"/>
      <c r="F271" s="1167"/>
      <c r="G271" s="1167"/>
      <c r="H271" s="1158"/>
      <c r="I271" s="1158"/>
      <c r="J271" s="1158"/>
      <c r="K271" s="1167"/>
      <c r="L271" s="1158"/>
      <c r="M271" s="1158"/>
      <c r="N271" s="1158"/>
      <c r="O271" s="1167"/>
      <c r="P271" s="1167"/>
      <c r="Q271" s="1167"/>
      <c r="R271" s="1167"/>
      <c r="S271" s="1158"/>
      <c r="T271" s="1158"/>
      <c r="U271" s="1158"/>
      <c r="V271" s="1167"/>
      <c r="W271" s="1160"/>
      <c r="X271" s="1160"/>
      <c r="Y271" s="1160"/>
    </row>
    <row r="272" spans="1:25" ht="15.75" customHeight="1">
      <c r="A272" s="1166"/>
      <c r="B272" s="1167"/>
      <c r="C272" s="1158"/>
      <c r="D272" s="1168"/>
      <c r="E272" s="1167"/>
      <c r="F272" s="1167"/>
      <c r="G272" s="1167"/>
      <c r="H272" s="1158"/>
      <c r="I272" s="1158"/>
      <c r="J272" s="1158"/>
      <c r="K272" s="1167"/>
      <c r="L272" s="1158"/>
      <c r="M272" s="1158"/>
      <c r="N272" s="1158"/>
      <c r="O272" s="1167"/>
      <c r="P272" s="1167"/>
      <c r="Q272" s="1167"/>
      <c r="R272" s="1167"/>
      <c r="S272" s="1158"/>
      <c r="T272" s="1158"/>
      <c r="U272" s="1158"/>
      <c r="V272" s="1167"/>
      <c r="W272" s="1160"/>
      <c r="X272" s="1160"/>
      <c r="Y272" s="1160"/>
    </row>
    <row r="273" spans="1:25" ht="15.75" customHeight="1">
      <c r="A273" s="1166"/>
      <c r="B273" s="1167"/>
      <c r="C273" s="1158"/>
      <c r="D273" s="1168"/>
      <c r="E273" s="1167"/>
      <c r="F273" s="1167"/>
      <c r="G273" s="1167"/>
      <c r="H273" s="1158"/>
      <c r="I273" s="1158"/>
      <c r="J273" s="1158"/>
      <c r="K273" s="1167"/>
      <c r="L273" s="1158"/>
      <c r="M273" s="1158"/>
      <c r="N273" s="1158"/>
      <c r="O273" s="1167"/>
      <c r="P273" s="1167"/>
      <c r="Q273" s="1167"/>
      <c r="R273" s="1167"/>
      <c r="S273" s="1158"/>
      <c r="T273" s="1158"/>
      <c r="U273" s="1158"/>
      <c r="V273" s="1167"/>
      <c r="W273" s="1160"/>
      <c r="X273" s="1160"/>
      <c r="Y273" s="1160"/>
    </row>
    <row r="274" spans="1:25" ht="15.75" customHeight="1">
      <c r="A274" s="1166"/>
      <c r="B274" s="1167"/>
      <c r="C274" s="1158"/>
      <c r="D274" s="1168"/>
      <c r="E274" s="1167"/>
      <c r="F274" s="1167"/>
      <c r="G274" s="1167"/>
      <c r="H274" s="1158"/>
      <c r="I274" s="1158"/>
      <c r="J274" s="1158"/>
      <c r="K274" s="1167"/>
      <c r="L274" s="1158"/>
      <c r="M274" s="1158"/>
      <c r="N274" s="1158"/>
      <c r="O274" s="1167"/>
      <c r="P274" s="1167"/>
      <c r="Q274" s="1167"/>
      <c r="R274" s="1167"/>
      <c r="S274" s="1158"/>
      <c r="T274" s="1158"/>
      <c r="U274" s="1158"/>
      <c r="V274" s="1167"/>
      <c r="W274" s="1160"/>
      <c r="X274" s="1160"/>
      <c r="Y274" s="1160"/>
    </row>
    <row r="275" spans="1:25" ht="15.75" customHeight="1">
      <c r="A275" s="1166"/>
      <c r="B275" s="1167"/>
      <c r="C275" s="1158"/>
      <c r="D275" s="1168"/>
      <c r="E275" s="1167"/>
      <c r="F275" s="1167"/>
      <c r="G275" s="1167"/>
      <c r="H275" s="1158"/>
      <c r="I275" s="1158"/>
      <c r="J275" s="1158"/>
      <c r="K275" s="1167"/>
      <c r="L275" s="1158"/>
      <c r="M275" s="1158"/>
      <c r="N275" s="1158"/>
      <c r="O275" s="1167"/>
      <c r="P275" s="1167"/>
      <c r="Q275" s="1167"/>
      <c r="R275" s="1167"/>
      <c r="S275" s="1158"/>
      <c r="T275" s="1158"/>
      <c r="U275" s="1158"/>
      <c r="V275" s="1167"/>
      <c r="W275" s="1160"/>
      <c r="X275" s="1160"/>
      <c r="Y275" s="1160"/>
    </row>
    <row r="276" spans="1:25" ht="15.75" customHeight="1">
      <c r="A276" s="1166"/>
      <c r="B276" s="1167"/>
      <c r="C276" s="1158"/>
      <c r="D276" s="1168"/>
      <c r="E276" s="1167"/>
      <c r="F276" s="1167"/>
      <c r="G276" s="1167"/>
      <c r="H276" s="1158"/>
      <c r="I276" s="1158"/>
      <c r="J276" s="1158"/>
      <c r="K276" s="1167"/>
      <c r="L276" s="1158"/>
      <c r="M276" s="1158"/>
      <c r="N276" s="1158"/>
      <c r="O276" s="1167"/>
      <c r="P276" s="1167"/>
      <c r="Q276" s="1167"/>
      <c r="R276" s="1167"/>
      <c r="S276" s="1158"/>
      <c r="T276" s="1158"/>
      <c r="U276" s="1158"/>
      <c r="V276" s="1167"/>
      <c r="W276" s="1160"/>
      <c r="X276" s="1160"/>
      <c r="Y276" s="1160"/>
    </row>
    <row r="277" spans="1:25" ht="15.75" customHeight="1">
      <c r="A277" s="1166"/>
      <c r="B277" s="1167"/>
      <c r="C277" s="1158"/>
      <c r="D277" s="1168"/>
      <c r="E277" s="1167"/>
      <c r="F277" s="1167"/>
      <c r="G277" s="1167"/>
      <c r="H277" s="1158"/>
      <c r="I277" s="1158"/>
      <c r="J277" s="1158"/>
      <c r="K277" s="1167"/>
      <c r="L277" s="1158"/>
      <c r="M277" s="1158"/>
      <c r="N277" s="1158"/>
      <c r="O277" s="1167"/>
      <c r="P277" s="1167"/>
      <c r="Q277" s="1167"/>
      <c r="R277" s="1167"/>
      <c r="S277" s="1158"/>
      <c r="T277" s="1158"/>
      <c r="U277" s="1158"/>
      <c r="V277" s="1167"/>
      <c r="W277" s="1160"/>
      <c r="X277" s="1160"/>
      <c r="Y277" s="1160"/>
    </row>
    <row r="278" spans="1:25" ht="15.75" customHeight="1">
      <c r="A278" s="1166"/>
      <c r="B278" s="1167"/>
      <c r="C278" s="1158"/>
      <c r="D278" s="1168"/>
      <c r="E278" s="1167"/>
      <c r="F278" s="1167"/>
      <c r="G278" s="1167"/>
      <c r="H278" s="1158"/>
      <c r="I278" s="1158"/>
      <c r="J278" s="1158"/>
      <c r="K278" s="1167"/>
      <c r="L278" s="1158"/>
      <c r="M278" s="1158"/>
      <c r="N278" s="1158"/>
      <c r="O278" s="1167"/>
      <c r="P278" s="1167"/>
      <c r="Q278" s="1167"/>
      <c r="R278" s="1167"/>
      <c r="S278" s="1158"/>
      <c r="T278" s="1158"/>
      <c r="U278" s="1158"/>
      <c r="V278" s="1167"/>
      <c r="W278" s="1160"/>
      <c r="X278" s="1160"/>
      <c r="Y278" s="1160"/>
    </row>
    <row r="279" spans="1:25" ht="15.75" customHeight="1">
      <c r="A279" s="1166"/>
      <c r="B279" s="1167"/>
      <c r="C279" s="1158"/>
      <c r="D279" s="1168"/>
      <c r="E279" s="1167"/>
      <c r="F279" s="1167"/>
      <c r="G279" s="1167"/>
      <c r="H279" s="1158"/>
      <c r="I279" s="1158"/>
      <c r="J279" s="1158"/>
      <c r="K279" s="1167"/>
      <c r="L279" s="1158"/>
      <c r="M279" s="1158"/>
      <c r="N279" s="1158"/>
      <c r="O279" s="1167"/>
      <c r="P279" s="1167"/>
      <c r="Q279" s="1167"/>
      <c r="R279" s="1167"/>
      <c r="S279" s="1158"/>
      <c r="T279" s="1158"/>
      <c r="U279" s="1158"/>
      <c r="V279" s="1167"/>
      <c r="W279" s="1160"/>
      <c r="X279" s="1160"/>
      <c r="Y279" s="1160"/>
    </row>
    <row r="280" spans="1:25" ht="15.75" customHeight="1">
      <c r="A280" s="1166"/>
      <c r="B280" s="1167"/>
      <c r="C280" s="1158"/>
      <c r="D280" s="1168"/>
      <c r="E280" s="1167"/>
      <c r="F280" s="1167"/>
      <c r="G280" s="1167"/>
      <c r="H280" s="1158"/>
      <c r="I280" s="1158"/>
      <c r="J280" s="1158"/>
      <c r="K280" s="1167"/>
      <c r="L280" s="1158"/>
      <c r="M280" s="1158"/>
      <c r="N280" s="1158"/>
      <c r="O280" s="1167"/>
      <c r="P280" s="1167"/>
      <c r="Q280" s="1167"/>
      <c r="R280" s="1167"/>
      <c r="S280" s="1158"/>
      <c r="T280" s="1158"/>
      <c r="U280" s="1158"/>
      <c r="V280" s="1167"/>
      <c r="W280" s="1160"/>
      <c r="X280" s="1160"/>
      <c r="Y280" s="1160"/>
    </row>
    <row r="281" spans="1:25" ht="15.75" customHeight="1">
      <c r="A281" s="1166"/>
      <c r="B281" s="1167"/>
      <c r="C281" s="1158"/>
      <c r="D281" s="1168"/>
      <c r="E281" s="1167"/>
      <c r="F281" s="1167"/>
      <c r="G281" s="1167"/>
      <c r="H281" s="1158"/>
      <c r="I281" s="1158"/>
      <c r="J281" s="1158"/>
      <c r="K281" s="1167"/>
      <c r="L281" s="1158"/>
      <c r="M281" s="1158"/>
      <c r="N281" s="1158"/>
      <c r="O281" s="1167"/>
      <c r="P281" s="1167"/>
      <c r="Q281" s="1167"/>
      <c r="R281" s="1167"/>
      <c r="S281" s="1158"/>
      <c r="T281" s="1158"/>
      <c r="U281" s="1158"/>
      <c r="V281" s="1167"/>
      <c r="W281" s="1160"/>
      <c r="X281" s="1160"/>
      <c r="Y281" s="1160"/>
    </row>
    <row r="282" spans="1:25" ht="15.75" customHeight="1">
      <c r="A282" s="1166"/>
      <c r="B282" s="1167"/>
      <c r="C282" s="1158"/>
      <c r="D282" s="1168"/>
      <c r="E282" s="1167"/>
      <c r="F282" s="1167"/>
      <c r="G282" s="1167"/>
      <c r="H282" s="1158"/>
      <c r="I282" s="1158"/>
      <c r="J282" s="1158"/>
      <c r="K282" s="1167"/>
      <c r="L282" s="1158"/>
      <c r="M282" s="1158"/>
      <c r="N282" s="1158"/>
      <c r="O282" s="1167"/>
      <c r="P282" s="1167"/>
      <c r="Q282" s="1167"/>
      <c r="R282" s="1167"/>
      <c r="S282" s="1158"/>
      <c r="T282" s="1158"/>
      <c r="U282" s="1158"/>
      <c r="V282" s="1167"/>
      <c r="W282" s="1160"/>
      <c r="X282" s="1160"/>
      <c r="Y282" s="1160"/>
    </row>
    <row r="283" spans="1:25" ht="15.75" customHeight="1">
      <c r="A283" s="1166"/>
      <c r="B283" s="1167"/>
      <c r="C283" s="1158"/>
      <c r="D283" s="1168"/>
      <c r="E283" s="1167"/>
      <c r="F283" s="1167"/>
      <c r="G283" s="1167"/>
      <c r="H283" s="1158"/>
      <c r="I283" s="1158"/>
      <c r="J283" s="1158"/>
      <c r="K283" s="1167"/>
      <c r="L283" s="1158"/>
      <c r="M283" s="1158"/>
      <c r="N283" s="1158"/>
      <c r="O283" s="1167"/>
      <c r="P283" s="1167"/>
      <c r="Q283" s="1167"/>
      <c r="R283" s="1167"/>
      <c r="S283" s="1158"/>
      <c r="T283" s="1158"/>
      <c r="U283" s="1158"/>
      <c r="V283" s="1167"/>
      <c r="W283" s="1160"/>
      <c r="X283" s="1160"/>
      <c r="Y283" s="1160"/>
    </row>
    <row r="284" spans="1:25" ht="15.75" customHeight="1">
      <c r="A284" s="1166"/>
      <c r="B284" s="1167"/>
      <c r="C284" s="1158"/>
      <c r="D284" s="1168"/>
      <c r="E284" s="1167"/>
      <c r="F284" s="1167"/>
      <c r="G284" s="1167"/>
      <c r="H284" s="1158"/>
      <c r="I284" s="1158"/>
      <c r="J284" s="1158"/>
      <c r="K284" s="1167"/>
      <c r="L284" s="1158"/>
      <c r="M284" s="1158"/>
      <c r="N284" s="1158"/>
      <c r="O284" s="1167"/>
      <c r="P284" s="1167"/>
      <c r="Q284" s="1167"/>
      <c r="R284" s="1167"/>
      <c r="S284" s="1158"/>
      <c r="T284" s="1158"/>
      <c r="U284" s="1158"/>
      <c r="V284" s="1167"/>
      <c r="W284" s="1160"/>
      <c r="X284" s="1160"/>
      <c r="Y284" s="1160"/>
    </row>
    <row r="285" spans="1:25" ht="15.75" customHeight="1">
      <c r="A285" s="1166"/>
      <c r="B285" s="1167"/>
      <c r="C285" s="1158"/>
      <c r="D285" s="1168"/>
      <c r="E285" s="1167"/>
      <c r="F285" s="1167"/>
      <c r="G285" s="1167"/>
      <c r="H285" s="1158"/>
      <c r="I285" s="1158"/>
      <c r="J285" s="1158"/>
      <c r="K285" s="1167"/>
      <c r="L285" s="1158"/>
      <c r="M285" s="1158"/>
      <c r="N285" s="1158"/>
      <c r="O285" s="1167"/>
      <c r="P285" s="1167"/>
      <c r="Q285" s="1167"/>
      <c r="R285" s="1167"/>
      <c r="S285" s="1158"/>
      <c r="T285" s="1158"/>
      <c r="U285" s="1158"/>
      <c r="V285" s="1167"/>
      <c r="W285" s="1160"/>
      <c r="X285" s="1160"/>
      <c r="Y285" s="1160"/>
    </row>
    <row r="286" spans="1:25" ht="15.75" customHeight="1">
      <c r="A286" s="1166"/>
      <c r="B286" s="1167"/>
      <c r="C286" s="1158"/>
      <c r="D286" s="1168"/>
      <c r="E286" s="1167"/>
      <c r="F286" s="1167"/>
      <c r="G286" s="1167"/>
      <c r="H286" s="1158"/>
      <c r="I286" s="1158"/>
      <c r="J286" s="1158"/>
      <c r="K286" s="1167"/>
      <c r="L286" s="1158"/>
      <c r="M286" s="1158"/>
      <c r="N286" s="1158"/>
      <c r="O286" s="1167"/>
      <c r="P286" s="1167"/>
      <c r="Q286" s="1167"/>
      <c r="R286" s="1167"/>
      <c r="S286" s="1158"/>
      <c r="T286" s="1158"/>
      <c r="U286" s="1158"/>
      <c r="V286" s="1167"/>
      <c r="W286" s="1160"/>
      <c r="X286" s="1160"/>
      <c r="Y286" s="1160"/>
    </row>
    <row r="287" spans="1:25" ht="15.75" customHeight="1">
      <c r="A287" s="1166"/>
      <c r="B287" s="1167"/>
      <c r="C287" s="1158"/>
      <c r="D287" s="1168"/>
      <c r="E287" s="1167"/>
      <c r="F287" s="1167"/>
      <c r="G287" s="1167"/>
      <c r="H287" s="1158"/>
      <c r="I287" s="1158"/>
      <c r="J287" s="1158"/>
      <c r="K287" s="1167"/>
      <c r="L287" s="1158"/>
      <c r="M287" s="1158"/>
      <c r="N287" s="1158"/>
      <c r="O287" s="1167"/>
      <c r="P287" s="1167"/>
      <c r="Q287" s="1167"/>
      <c r="R287" s="1167"/>
      <c r="S287" s="1158"/>
      <c r="T287" s="1158"/>
      <c r="U287" s="1158"/>
      <c r="V287" s="1167"/>
      <c r="W287" s="1160"/>
      <c r="X287" s="1160"/>
      <c r="Y287" s="1160"/>
    </row>
    <row r="288" spans="1:25" ht="15.75" customHeight="1">
      <c r="A288" s="1166"/>
      <c r="B288" s="1167"/>
      <c r="C288" s="1158"/>
      <c r="D288" s="1168"/>
      <c r="E288" s="1167"/>
      <c r="F288" s="1167"/>
      <c r="G288" s="1167"/>
      <c r="H288" s="1158"/>
      <c r="I288" s="1158"/>
      <c r="J288" s="1158"/>
      <c r="K288" s="1167"/>
      <c r="L288" s="1158"/>
      <c r="M288" s="1158"/>
      <c r="N288" s="1158"/>
      <c r="O288" s="1167"/>
      <c r="P288" s="1167"/>
      <c r="Q288" s="1167"/>
      <c r="R288" s="1167"/>
      <c r="S288" s="1158"/>
      <c r="T288" s="1158"/>
      <c r="U288" s="1158"/>
      <c r="V288" s="1167"/>
      <c r="W288" s="1160"/>
      <c r="X288" s="1160"/>
      <c r="Y288" s="1160"/>
    </row>
    <row r="289" spans="1:25" ht="15.75" customHeight="1">
      <c r="A289" s="1166"/>
      <c r="B289" s="1167"/>
      <c r="C289" s="1158"/>
      <c r="D289" s="1168"/>
      <c r="E289" s="1167"/>
      <c r="F289" s="1167"/>
      <c r="G289" s="1167"/>
      <c r="H289" s="1158"/>
      <c r="I289" s="1158"/>
      <c r="J289" s="1158"/>
      <c r="K289" s="1167"/>
      <c r="L289" s="1158"/>
      <c r="M289" s="1158"/>
      <c r="N289" s="1158"/>
      <c r="O289" s="1167"/>
      <c r="P289" s="1167"/>
      <c r="Q289" s="1167"/>
      <c r="R289" s="1167"/>
      <c r="S289" s="1158"/>
      <c r="T289" s="1158"/>
      <c r="U289" s="1158"/>
      <c r="V289" s="1167"/>
      <c r="W289" s="1160"/>
      <c r="X289" s="1160"/>
      <c r="Y289" s="1160"/>
    </row>
    <row r="290" spans="1:25" ht="15.75" customHeight="1">
      <c r="A290" s="1166"/>
      <c r="B290" s="1167"/>
      <c r="C290" s="1158"/>
      <c r="D290" s="1168"/>
      <c r="E290" s="1167"/>
      <c r="F290" s="1167"/>
      <c r="G290" s="1167"/>
      <c r="H290" s="1158"/>
      <c r="I290" s="1158"/>
      <c r="J290" s="1158"/>
      <c r="K290" s="1167"/>
      <c r="L290" s="1158"/>
      <c r="M290" s="1158"/>
      <c r="N290" s="1158"/>
      <c r="O290" s="1167"/>
      <c r="P290" s="1167"/>
      <c r="Q290" s="1167"/>
      <c r="R290" s="1167"/>
      <c r="S290" s="1158"/>
      <c r="T290" s="1158"/>
      <c r="U290" s="1158"/>
      <c r="V290" s="1167"/>
      <c r="W290" s="1160"/>
      <c r="X290" s="1160"/>
      <c r="Y290" s="1160"/>
    </row>
    <row r="291" spans="1:25" ht="15.75" customHeight="1">
      <c r="A291" s="1166"/>
      <c r="B291" s="1167"/>
      <c r="C291" s="1158"/>
      <c r="D291" s="1168"/>
      <c r="E291" s="1167"/>
      <c r="F291" s="1167"/>
      <c r="G291" s="1167"/>
      <c r="H291" s="1158"/>
      <c r="I291" s="1158"/>
      <c r="J291" s="1158"/>
      <c r="K291" s="1167"/>
      <c r="L291" s="1158"/>
      <c r="M291" s="1158"/>
      <c r="N291" s="1158"/>
      <c r="O291" s="1167"/>
      <c r="P291" s="1167"/>
      <c r="Q291" s="1167"/>
      <c r="R291" s="1167"/>
      <c r="S291" s="1158"/>
      <c r="T291" s="1158"/>
      <c r="U291" s="1158"/>
      <c r="V291" s="1167"/>
      <c r="W291" s="1160"/>
      <c r="X291" s="1160"/>
      <c r="Y291" s="1160"/>
    </row>
    <row r="292" spans="1:25" ht="15.75" customHeight="1">
      <c r="A292" s="1166"/>
      <c r="B292" s="1167"/>
      <c r="C292" s="1158"/>
      <c r="D292" s="1168"/>
      <c r="E292" s="1167"/>
      <c r="F292" s="1167"/>
      <c r="G292" s="1167"/>
      <c r="H292" s="1158"/>
      <c r="I292" s="1158"/>
      <c r="J292" s="1158"/>
      <c r="K292" s="1167"/>
      <c r="L292" s="1158"/>
      <c r="M292" s="1158"/>
      <c r="N292" s="1158"/>
      <c r="O292" s="1167"/>
      <c r="P292" s="1167"/>
      <c r="Q292" s="1167"/>
      <c r="R292" s="1167"/>
      <c r="S292" s="1158"/>
      <c r="T292" s="1158"/>
      <c r="U292" s="1158"/>
      <c r="V292" s="1167"/>
      <c r="W292" s="1160"/>
      <c r="X292" s="1160"/>
      <c r="Y292" s="1160"/>
    </row>
    <row r="293" spans="1:25" ht="15.75" customHeight="1">
      <c r="A293" s="1166"/>
      <c r="B293" s="1167"/>
      <c r="C293" s="1158"/>
      <c r="D293" s="1168"/>
      <c r="E293" s="1167"/>
      <c r="F293" s="1167"/>
      <c r="G293" s="1167"/>
      <c r="H293" s="1158"/>
      <c r="I293" s="1158"/>
      <c r="J293" s="1158"/>
      <c r="K293" s="1167"/>
      <c r="L293" s="1158"/>
      <c r="M293" s="1158"/>
      <c r="N293" s="1158"/>
      <c r="O293" s="1167"/>
      <c r="P293" s="1167"/>
      <c r="Q293" s="1167"/>
      <c r="R293" s="1167"/>
      <c r="S293" s="1158"/>
      <c r="T293" s="1158"/>
      <c r="U293" s="1158"/>
      <c r="V293" s="1167"/>
      <c r="W293" s="1160"/>
      <c r="X293" s="1160"/>
      <c r="Y293" s="1160"/>
    </row>
    <row r="294" spans="1:25" ht="15.75" customHeight="1">
      <c r="A294" s="1166"/>
      <c r="B294" s="1167"/>
      <c r="C294" s="1158"/>
      <c r="D294" s="1168"/>
      <c r="E294" s="1167"/>
      <c r="F294" s="1167"/>
      <c r="G294" s="1167"/>
      <c r="H294" s="1158"/>
      <c r="I294" s="1158"/>
      <c r="J294" s="1158"/>
      <c r="K294" s="1167"/>
      <c r="L294" s="1158"/>
      <c r="M294" s="1158"/>
      <c r="N294" s="1158"/>
      <c r="O294" s="1167"/>
      <c r="P294" s="1167"/>
      <c r="Q294" s="1167"/>
      <c r="R294" s="1167"/>
      <c r="S294" s="1158"/>
      <c r="T294" s="1158"/>
      <c r="U294" s="1158"/>
      <c r="V294" s="1167"/>
      <c r="W294" s="1160"/>
      <c r="X294" s="1160"/>
      <c r="Y294" s="1160"/>
    </row>
    <row r="295" spans="1:25" ht="15.75" customHeight="1">
      <c r="A295" s="1166"/>
      <c r="B295" s="1167"/>
      <c r="C295" s="1158"/>
      <c r="D295" s="1168"/>
      <c r="E295" s="1167"/>
      <c r="F295" s="1167"/>
      <c r="G295" s="1167"/>
      <c r="H295" s="1158"/>
      <c r="I295" s="1158"/>
      <c r="J295" s="1158"/>
      <c r="K295" s="1167"/>
      <c r="L295" s="1158"/>
      <c r="M295" s="1158"/>
      <c r="N295" s="1158"/>
      <c r="O295" s="1167"/>
      <c r="P295" s="1167"/>
      <c r="Q295" s="1167"/>
      <c r="R295" s="1167"/>
      <c r="S295" s="1158"/>
      <c r="T295" s="1158"/>
      <c r="U295" s="1158"/>
      <c r="V295" s="1167"/>
      <c r="W295" s="1160"/>
      <c r="X295" s="1160"/>
      <c r="Y295" s="1160"/>
    </row>
    <row r="296" spans="1:25" ht="15.75" customHeight="1">
      <c r="A296" s="1166"/>
      <c r="B296" s="1167"/>
      <c r="C296" s="1158"/>
      <c r="D296" s="1168"/>
      <c r="E296" s="1167"/>
      <c r="F296" s="1167"/>
      <c r="G296" s="1167"/>
      <c r="H296" s="1158"/>
      <c r="I296" s="1158"/>
      <c r="J296" s="1158"/>
      <c r="K296" s="1167"/>
      <c r="L296" s="1158"/>
      <c r="M296" s="1158"/>
      <c r="N296" s="1158"/>
      <c r="O296" s="1167"/>
      <c r="P296" s="1167"/>
      <c r="Q296" s="1167"/>
      <c r="R296" s="1167"/>
      <c r="S296" s="1158"/>
      <c r="T296" s="1158"/>
      <c r="U296" s="1158"/>
      <c r="V296" s="1167"/>
      <c r="W296" s="1160"/>
      <c r="X296" s="1160"/>
      <c r="Y296" s="1160"/>
    </row>
    <row r="297" spans="1:25" ht="15.75" customHeight="1">
      <c r="A297" s="1166"/>
      <c r="B297" s="1167"/>
      <c r="C297" s="1158"/>
      <c r="D297" s="1168"/>
      <c r="E297" s="1167"/>
      <c r="F297" s="1167"/>
      <c r="G297" s="1167"/>
      <c r="H297" s="1158"/>
      <c r="I297" s="1158"/>
      <c r="J297" s="1158"/>
      <c r="K297" s="1167"/>
      <c r="L297" s="1158"/>
      <c r="M297" s="1158"/>
      <c r="N297" s="1158"/>
      <c r="O297" s="1167"/>
      <c r="P297" s="1167"/>
      <c r="Q297" s="1167"/>
      <c r="R297" s="1167"/>
      <c r="S297" s="1158"/>
      <c r="T297" s="1158"/>
      <c r="U297" s="1158"/>
      <c r="V297" s="1167"/>
      <c r="W297" s="1160"/>
      <c r="X297" s="1160"/>
      <c r="Y297" s="1160"/>
    </row>
    <row r="298" spans="1:25" ht="15.75" customHeight="1">
      <c r="A298" s="1166"/>
      <c r="B298" s="1167"/>
      <c r="C298" s="1158"/>
      <c r="D298" s="1168"/>
      <c r="E298" s="1167"/>
      <c r="F298" s="1167"/>
      <c r="G298" s="1167"/>
      <c r="H298" s="1158"/>
      <c r="I298" s="1158"/>
      <c r="J298" s="1158"/>
      <c r="K298" s="1167"/>
      <c r="L298" s="1158"/>
      <c r="M298" s="1158"/>
      <c r="N298" s="1158"/>
      <c r="O298" s="1167"/>
      <c r="P298" s="1167"/>
      <c r="Q298" s="1167"/>
      <c r="R298" s="1167"/>
      <c r="S298" s="1158"/>
      <c r="T298" s="1158"/>
      <c r="U298" s="1158"/>
      <c r="V298" s="1167"/>
      <c r="W298" s="1160"/>
      <c r="X298" s="1160"/>
      <c r="Y298" s="1160"/>
    </row>
    <row r="299" spans="1:25" ht="15.75" customHeight="1">
      <c r="A299" s="1166"/>
      <c r="B299" s="1167"/>
      <c r="C299" s="1158"/>
      <c r="D299" s="1168"/>
      <c r="E299" s="1167"/>
      <c r="F299" s="1167"/>
      <c r="G299" s="1167"/>
      <c r="H299" s="1158"/>
      <c r="I299" s="1158"/>
      <c r="J299" s="1158"/>
      <c r="K299" s="1167"/>
      <c r="L299" s="1158"/>
      <c r="M299" s="1158"/>
      <c r="N299" s="1158"/>
      <c r="O299" s="1167"/>
      <c r="P299" s="1167"/>
      <c r="Q299" s="1167"/>
      <c r="R299" s="1167"/>
      <c r="S299" s="1158"/>
      <c r="T299" s="1158"/>
      <c r="U299" s="1158"/>
      <c r="V299" s="1167"/>
      <c r="W299" s="1160"/>
      <c r="X299" s="1160"/>
      <c r="Y299" s="1160"/>
    </row>
    <row r="300" spans="1:25" ht="15.75" customHeight="1">
      <c r="A300" s="1166"/>
      <c r="B300" s="1167"/>
      <c r="C300" s="1158"/>
      <c r="D300" s="1168"/>
      <c r="E300" s="1167"/>
      <c r="F300" s="1167"/>
      <c r="G300" s="1167"/>
      <c r="H300" s="1158"/>
      <c r="I300" s="1158"/>
      <c r="J300" s="1158"/>
      <c r="K300" s="1167"/>
      <c r="L300" s="1158"/>
      <c r="M300" s="1158"/>
      <c r="N300" s="1158"/>
      <c r="O300" s="1167"/>
      <c r="P300" s="1167"/>
      <c r="Q300" s="1167"/>
      <c r="R300" s="1167"/>
      <c r="S300" s="1158"/>
      <c r="T300" s="1158"/>
      <c r="U300" s="1158"/>
      <c r="V300" s="1167"/>
      <c r="W300" s="1160"/>
      <c r="X300" s="1160"/>
      <c r="Y300" s="1160"/>
    </row>
    <row r="301" spans="1:25" ht="15.75" customHeight="1">
      <c r="A301" s="1166"/>
      <c r="B301" s="1167"/>
      <c r="C301" s="1158"/>
      <c r="D301" s="1168"/>
      <c r="E301" s="1167"/>
      <c r="F301" s="1167"/>
      <c r="G301" s="1167"/>
      <c r="H301" s="1158"/>
      <c r="I301" s="1158"/>
      <c r="J301" s="1158"/>
      <c r="K301" s="1167"/>
      <c r="L301" s="1158"/>
      <c r="M301" s="1158"/>
      <c r="N301" s="1158"/>
      <c r="O301" s="1167"/>
      <c r="P301" s="1167"/>
      <c r="Q301" s="1167"/>
      <c r="R301" s="1167"/>
      <c r="S301" s="1158"/>
      <c r="T301" s="1158"/>
      <c r="U301" s="1158"/>
      <c r="V301" s="1167"/>
      <c r="W301" s="1160"/>
      <c r="X301" s="1160"/>
      <c r="Y301" s="1160"/>
    </row>
    <row r="302" spans="1:25" ht="15.75" customHeight="1">
      <c r="A302" s="1166"/>
      <c r="B302" s="1167"/>
      <c r="C302" s="1158"/>
      <c r="D302" s="1168"/>
      <c r="E302" s="1167"/>
      <c r="F302" s="1167"/>
      <c r="G302" s="1167"/>
      <c r="H302" s="1158"/>
      <c r="I302" s="1158"/>
      <c r="J302" s="1158"/>
      <c r="K302" s="1167"/>
      <c r="L302" s="1158"/>
      <c r="M302" s="1158"/>
      <c r="N302" s="1158"/>
      <c r="O302" s="1167"/>
      <c r="P302" s="1167"/>
      <c r="Q302" s="1167"/>
      <c r="R302" s="1167"/>
      <c r="S302" s="1158"/>
      <c r="T302" s="1158"/>
      <c r="U302" s="1158"/>
      <c r="V302" s="1167"/>
      <c r="W302" s="1160"/>
      <c r="X302" s="1160"/>
      <c r="Y302" s="1160"/>
    </row>
    <row r="303" spans="1:25" ht="15.75" customHeight="1">
      <c r="A303" s="1166"/>
      <c r="B303" s="1167"/>
      <c r="C303" s="1158"/>
      <c r="D303" s="1168"/>
      <c r="E303" s="1167"/>
      <c r="F303" s="1167"/>
      <c r="G303" s="1167"/>
      <c r="H303" s="1158"/>
      <c r="I303" s="1158"/>
      <c r="J303" s="1158"/>
      <c r="K303" s="1167"/>
      <c r="L303" s="1158"/>
      <c r="M303" s="1158"/>
      <c r="N303" s="1158"/>
      <c r="O303" s="1167"/>
      <c r="P303" s="1167"/>
      <c r="Q303" s="1167"/>
      <c r="R303" s="1167"/>
      <c r="S303" s="1158"/>
      <c r="T303" s="1158"/>
      <c r="U303" s="1158"/>
      <c r="V303" s="1167"/>
      <c r="W303" s="1160"/>
      <c r="X303" s="1160"/>
      <c r="Y303" s="1160"/>
    </row>
    <row r="304" spans="1:25" ht="15.75" customHeight="1">
      <c r="A304" s="1166"/>
      <c r="B304" s="1167"/>
      <c r="C304" s="1158"/>
      <c r="D304" s="1168"/>
      <c r="E304" s="1167"/>
      <c r="F304" s="1167"/>
      <c r="G304" s="1167"/>
      <c r="H304" s="1158"/>
      <c r="I304" s="1158"/>
      <c r="J304" s="1158"/>
      <c r="K304" s="1167"/>
      <c r="L304" s="1158"/>
      <c r="M304" s="1158"/>
      <c r="N304" s="1158"/>
      <c r="O304" s="1167"/>
      <c r="P304" s="1167"/>
      <c r="Q304" s="1167"/>
      <c r="R304" s="1167"/>
      <c r="S304" s="1158"/>
      <c r="T304" s="1158"/>
      <c r="U304" s="1158"/>
      <c r="V304" s="1167"/>
      <c r="W304" s="1160"/>
      <c r="X304" s="1160"/>
      <c r="Y304" s="1160"/>
    </row>
    <row r="305" spans="1:25" ht="15.75" customHeight="1">
      <c r="A305" s="1166"/>
      <c r="B305" s="1167"/>
      <c r="C305" s="1158"/>
      <c r="D305" s="1168"/>
      <c r="E305" s="1167"/>
      <c r="F305" s="1167"/>
      <c r="G305" s="1167"/>
      <c r="H305" s="1158"/>
      <c r="I305" s="1158"/>
      <c r="J305" s="1158"/>
      <c r="K305" s="1167"/>
      <c r="L305" s="1158"/>
      <c r="M305" s="1158"/>
      <c r="N305" s="1158"/>
      <c r="O305" s="1167"/>
      <c r="P305" s="1167"/>
      <c r="Q305" s="1167"/>
      <c r="R305" s="1167"/>
      <c r="S305" s="1158"/>
      <c r="T305" s="1158"/>
      <c r="U305" s="1158"/>
      <c r="V305" s="1167"/>
      <c r="W305" s="1160"/>
      <c r="X305" s="1160"/>
      <c r="Y305" s="1160"/>
    </row>
    <row r="306" spans="1:25" ht="15.75" customHeight="1">
      <c r="A306" s="1166"/>
      <c r="B306" s="1167"/>
      <c r="C306" s="1158"/>
      <c r="D306" s="1168"/>
      <c r="E306" s="1167"/>
      <c r="F306" s="1167"/>
      <c r="G306" s="1167"/>
      <c r="H306" s="1158"/>
      <c r="I306" s="1158"/>
      <c r="J306" s="1158"/>
      <c r="K306" s="1167"/>
      <c r="L306" s="1158"/>
      <c r="M306" s="1158"/>
      <c r="N306" s="1158"/>
      <c r="O306" s="1167"/>
      <c r="P306" s="1167"/>
      <c r="Q306" s="1167"/>
      <c r="R306" s="1167"/>
      <c r="S306" s="1158"/>
      <c r="T306" s="1158"/>
      <c r="U306" s="1158"/>
      <c r="V306" s="1167"/>
      <c r="W306" s="1160"/>
      <c r="X306" s="1160"/>
      <c r="Y306" s="1160"/>
    </row>
    <row r="307" spans="1:25" ht="15.75" customHeight="1">
      <c r="A307" s="1166"/>
      <c r="B307" s="1167"/>
      <c r="C307" s="1158"/>
      <c r="D307" s="1168"/>
      <c r="E307" s="1167"/>
      <c r="F307" s="1167"/>
      <c r="G307" s="1167"/>
      <c r="H307" s="1158"/>
      <c r="I307" s="1158"/>
      <c r="J307" s="1158"/>
      <c r="K307" s="1167"/>
      <c r="L307" s="1158"/>
      <c r="M307" s="1158"/>
      <c r="N307" s="1158"/>
      <c r="O307" s="1167"/>
      <c r="P307" s="1167"/>
      <c r="Q307" s="1167"/>
      <c r="R307" s="1167"/>
      <c r="S307" s="1158"/>
      <c r="T307" s="1158"/>
      <c r="U307" s="1158"/>
      <c r="V307" s="1167"/>
      <c r="W307" s="1160"/>
      <c r="X307" s="1160"/>
      <c r="Y307" s="1160"/>
    </row>
    <row r="308" spans="1:25" ht="15.75" customHeight="1">
      <c r="A308" s="1166"/>
      <c r="B308" s="1167"/>
      <c r="C308" s="1158"/>
      <c r="D308" s="1168"/>
      <c r="E308" s="1167"/>
      <c r="F308" s="1167"/>
      <c r="G308" s="1167"/>
      <c r="H308" s="1158"/>
      <c r="I308" s="1158"/>
      <c r="J308" s="1158"/>
      <c r="K308" s="1167"/>
      <c r="L308" s="1158"/>
      <c r="M308" s="1158"/>
      <c r="N308" s="1158"/>
      <c r="O308" s="1167"/>
      <c r="P308" s="1167"/>
      <c r="Q308" s="1167"/>
      <c r="R308" s="1167"/>
      <c r="S308" s="1158"/>
      <c r="T308" s="1158"/>
      <c r="U308" s="1158"/>
      <c r="V308" s="1167"/>
      <c r="W308" s="1160"/>
      <c r="X308" s="1160"/>
      <c r="Y308" s="1160"/>
    </row>
    <row r="309" spans="1:25" ht="15.75" customHeight="1">
      <c r="A309" s="1166"/>
      <c r="B309" s="1167"/>
      <c r="C309" s="1158"/>
      <c r="D309" s="1168"/>
      <c r="E309" s="1167"/>
      <c r="F309" s="1167"/>
      <c r="G309" s="1167"/>
      <c r="H309" s="1158"/>
      <c r="I309" s="1158"/>
      <c r="J309" s="1158"/>
      <c r="K309" s="1167"/>
      <c r="L309" s="1158"/>
      <c r="M309" s="1158"/>
      <c r="N309" s="1158"/>
      <c r="O309" s="1167"/>
      <c r="P309" s="1167"/>
      <c r="Q309" s="1167"/>
      <c r="R309" s="1167"/>
      <c r="S309" s="1158"/>
      <c r="T309" s="1158"/>
      <c r="U309" s="1158"/>
      <c r="V309" s="1167"/>
      <c r="W309" s="1160"/>
      <c r="X309" s="1160"/>
      <c r="Y309" s="1160"/>
    </row>
    <row r="310" spans="1:25" ht="15.75" customHeight="1">
      <c r="A310" s="1166"/>
      <c r="B310" s="1167"/>
      <c r="C310" s="1158"/>
      <c r="D310" s="1168"/>
      <c r="E310" s="1167"/>
      <c r="F310" s="1167"/>
      <c r="G310" s="1167"/>
      <c r="H310" s="1158"/>
      <c r="I310" s="1158"/>
      <c r="J310" s="1158"/>
      <c r="K310" s="1167"/>
      <c r="L310" s="1158"/>
      <c r="M310" s="1158"/>
      <c r="N310" s="1158"/>
      <c r="O310" s="1167"/>
      <c r="P310" s="1167"/>
      <c r="Q310" s="1167"/>
      <c r="R310" s="1167"/>
      <c r="S310" s="1158"/>
      <c r="T310" s="1158"/>
      <c r="U310" s="1158"/>
      <c r="V310" s="1167"/>
      <c r="W310" s="1160"/>
      <c r="X310" s="1160"/>
      <c r="Y310" s="1160"/>
    </row>
    <row r="311" spans="1:25" ht="15.75" customHeight="1">
      <c r="A311" s="1166"/>
      <c r="B311" s="1167"/>
      <c r="C311" s="1158"/>
      <c r="D311" s="1168"/>
      <c r="E311" s="1167"/>
      <c r="F311" s="1167"/>
      <c r="G311" s="1167"/>
      <c r="H311" s="1158"/>
      <c r="I311" s="1158"/>
      <c r="J311" s="1158"/>
      <c r="K311" s="1167"/>
      <c r="L311" s="1158"/>
      <c r="M311" s="1158"/>
      <c r="N311" s="1158"/>
      <c r="O311" s="1167"/>
      <c r="P311" s="1167"/>
      <c r="Q311" s="1167"/>
      <c r="R311" s="1167"/>
      <c r="S311" s="1158"/>
      <c r="T311" s="1158"/>
      <c r="U311" s="1158"/>
      <c r="V311" s="1167"/>
      <c r="W311" s="1160"/>
      <c r="X311" s="1160"/>
      <c r="Y311" s="1160"/>
    </row>
    <row r="312" spans="1:25" ht="15.75" customHeight="1">
      <c r="A312" s="1166"/>
      <c r="B312" s="1167"/>
      <c r="C312" s="1158"/>
      <c r="D312" s="1168"/>
      <c r="E312" s="1167"/>
      <c r="F312" s="1167"/>
      <c r="G312" s="1167"/>
      <c r="H312" s="1158"/>
      <c r="I312" s="1158"/>
      <c r="J312" s="1158"/>
      <c r="K312" s="1167"/>
      <c r="L312" s="1158"/>
      <c r="M312" s="1158"/>
      <c r="N312" s="1158"/>
      <c r="O312" s="1167"/>
      <c r="P312" s="1167"/>
      <c r="Q312" s="1167"/>
      <c r="R312" s="1167"/>
      <c r="S312" s="1158"/>
      <c r="T312" s="1158"/>
      <c r="U312" s="1158"/>
      <c r="V312" s="1167"/>
      <c r="W312" s="1160"/>
      <c r="X312" s="1160"/>
      <c r="Y312" s="1160"/>
    </row>
    <row r="313" spans="1:25" ht="15.75" customHeight="1">
      <c r="A313" s="1166"/>
      <c r="B313" s="1167"/>
      <c r="C313" s="1158"/>
      <c r="D313" s="1168"/>
      <c r="E313" s="1167"/>
      <c r="F313" s="1167"/>
      <c r="G313" s="1167"/>
      <c r="H313" s="1158"/>
      <c r="I313" s="1158"/>
      <c r="J313" s="1158"/>
      <c r="K313" s="1167"/>
      <c r="L313" s="1158"/>
      <c r="M313" s="1158"/>
      <c r="N313" s="1158"/>
      <c r="O313" s="1167"/>
      <c r="P313" s="1167"/>
      <c r="Q313" s="1167"/>
      <c r="R313" s="1167"/>
      <c r="S313" s="1158"/>
      <c r="T313" s="1158"/>
      <c r="U313" s="1158"/>
      <c r="V313" s="1167"/>
      <c r="W313" s="1160"/>
      <c r="X313" s="1160"/>
      <c r="Y313" s="1160"/>
    </row>
    <row r="314" spans="1:25" ht="15.75" customHeight="1">
      <c r="A314" s="1166"/>
      <c r="B314" s="1167"/>
      <c r="C314" s="1158"/>
      <c r="D314" s="1168"/>
      <c r="E314" s="1167"/>
      <c r="F314" s="1167"/>
      <c r="G314" s="1167"/>
      <c r="H314" s="1158"/>
      <c r="I314" s="1158"/>
      <c r="J314" s="1158"/>
      <c r="K314" s="1167"/>
      <c r="L314" s="1158"/>
      <c r="M314" s="1158"/>
      <c r="N314" s="1158"/>
      <c r="O314" s="1167"/>
      <c r="P314" s="1167"/>
      <c r="Q314" s="1167"/>
      <c r="R314" s="1167"/>
      <c r="S314" s="1158"/>
      <c r="T314" s="1158"/>
      <c r="U314" s="1158"/>
      <c r="V314" s="1167"/>
      <c r="W314" s="1160"/>
      <c r="X314" s="1160"/>
      <c r="Y314" s="1160"/>
    </row>
    <row r="315" spans="1:25" ht="15.75" customHeight="1">
      <c r="A315" s="1166"/>
      <c r="B315" s="1167"/>
      <c r="C315" s="1158"/>
      <c r="D315" s="1168"/>
      <c r="E315" s="1167"/>
      <c r="F315" s="1167"/>
      <c r="G315" s="1167"/>
      <c r="H315" s="1158"/>
      <c r="I315" s="1158"/>
      <c r="J315" s="1158"/>
      <c r="K315" s="1167"/>
      <c r="L315" s="1158"/>
      <c r="M315" s="1158"/>
      <c r="N315" s="1158"/>
      <c r="O315" s="1167"/>
      <c r="P315" s="1167"/>
      <c r="Q315" s="1167"/>
      <c r="R315" s="1167"/>
      <c r="S315" s="1158"/>
      <c r="T315" s="1158"/>
      <c r="U315" s="1158"/>
      <c r="V315" s="1167"/>
      <c r="W315" s="1160"/>
      <c r="X315" s="1160"/>
      <c r="Y315" s="1160"/>
    </row>
    <row r="316" spans="1:25" ht="15.75" customHeight="1">
      <c r="A316" s="1166"/>
      <c r="B316" s="1167"/>
      <c r="C316" s="1158"/>
      <c r="D316" s="1168"/>
      <c r="E316" s="1167"/>
      <c r="F316" s="1167"/>
      <c r="G316" s="1167"/>
      <c r="H316" s="1158"/>
      <c r="I316" s="1158"/>
      <c r="J316" s="1158"/>
      <c r="K316" s="1167"/>
      <c r="L316" s="1158"/>
      <c r="M316" s="1158"/>
      <c r="N316" s="1158"/>
      <c r="O316" s="1167"/>
      <c r="P316" s="1167"/>
      <c r="Q316" s="1167"/>
      <c r="R316" s="1167"/>
      <c r="S316" s="1158"/>
      <c r="T316" s="1158"/>
      <c r="U316" s="1158"/>
      <c r="V316" s="1167"/>
      <c r="W316" s="1160"/>
      <c r="X316" s="1160"/>
      <c r="Y316" s="1160"/>
    </row>
    <row r="317" spans="1:25" ht="15.75" customHeight="1">
      <c r="A317" s="1166"/>
      <c r="B317" s="1167"/>
      <c r="C317" s="1158"/>
      <c r="D317" s="1168"/>
      <c r="E317" s="1167"/>
      <c r="F317" s="1167"/>
      <c r="G317" s="1167"/>
      <c r="H317" s="1158"/>
      <c r="I317" s="1158"/>
      <c r="J317" s="1158"/>
      <c r="K317" s="1167"/>
      <c r="L317" s="1158"/>
      <c r="M317" s="1158"/>
      <c r="N317" s="1158"/>
      <c r="O317" s="1167"/>
      <c r="P317" s="1167"/>
      <c r="Q317" s="1167"/>
      <c r="R317" s="1167"/>
      <c r="S317" s="1158"/>
      <c r="T317" s="1158"/>
      <c r="U317" s="1158"/>
      <c r="V317" s="1167"/>
      <c r="W317" s="1160"/>
      <c r="X317" s="1160"/>
      <c r="Y317" s="1160"/>
    </row>
    <row r="318" spans="1:25" ht="15.75" customHeight="1">
      <c r="A318" s="1166"/>
      <c r="B318" s="1167"/>
      <c r="C318" s="1158"/>
      <c r="D318" s="1168"/>
      <c r="E318" s="1167"/>
      <c r="F318" s="1167"/>
      <c r="G318" s="1167"/>
      <c r="H318" s="1158"/>
      <c r="I318" s="1158"/>
      <c r="J318" s="1158"/>
      <c r="K318" s="1167"/>
      <c r="L318" s="1158"/>
      <c r="M318" s="1158"/>
      <c r="N318" s="1158"/>
      <c r="O318" s="1167"/>
      <c r="P318" s="1167"/>
      <c r="Q318" s="1167"/>
      <c r="R318" s="1167"/>
      <c r="S318" s="1158"/>
      <c r="T318" s="1158"/>
      <c r="U318" s="1158"/>
      <c r="V318" s="1167"/>
      <c r="W318" s="1160"/>
      <c r="X318" s="1160"/>
      <c r="Y318" s="1160"/>
    </row>
    <row r="319" spans="1:25" ht="15.75" customHeight="1">
      <c r="A319" s="1166"/>
      <c r="B319" s="1167"/>
      <c r="C319" s="1158"/>
      <c r="D319" s="1168"/>
      <c r="E319" s="1167"/>
      <c r="F319" s="1167"/>
      <c r="G319" s="1167"/>
      <c r="H319" s="1158"/>
      <c r="I319" s="1158"/>
      <c r="J319" s="1158"/>
      <c r="K319" s="1167"/>
      <c r="L319" s="1158"/>
      <c r="M319" s="1158"/>
      <c r="N319" s="1158"/>
      <c r="O319" s="1167"/>
      <c r="P319" s="1167"/>
      <c r="Q319" s="1167"/>
      <c r="R319" s="1167"/>
      <c r="S319" s="1158"/>
      <c r="T319" s="1158"/>
      <c r="U319" s="1158"/>
      <c r="V319" s="1167"/>
      <c r="W319" s="1160"/>
      <c r="X319" s="1160"/>
      <c r="Y319" s="1160"/>
    </row>
    <row r="320" spans="1:25" ht="15.75" customHeight="1">
      <c r="A320" s="1166"/>
      <c r="B320" s="1167"/>
      <c r="C320" s="1158"/>
      <c r="D320" s="1168"/>
      <c r="E320" s="1167"/>
      <c r="F320" s="1167"/>
      <c r="G320" s="1167"/>
      <c r="H320" s="1158"/>
      <c r="I320" s="1158"/>
      <c r="J320" s="1158"/>
      <c r="K320" s="1167"/>
      <c r="L320" s="1158"/>
      <c r="M320" s="1158"/>
      <c r="N320" s="1158"/>
      <c r="O320" s="1167"/>
      <c r="P320" s="1167"/>
      <c r="Q320" s="1167"/>
      <c r="R320" s="1167"/>
      <c r="S320" s="1158"/>
      <c r="T320" s="1158"/>
      <c r="U320" s="1158"/>
      <c r="V320" s="1167"/>
      <c r="W320" s="1160"/>
      <c r="X320" s="1160"/>
      <c r="Y320" s="1160"/>
    </row>
    <row r="321" spans="1:25" ht="15.75" customHeight="1">
      <c r="A321" s="1166"/>
      <c r="B321" s="1167"/>
      <c r="C321" s="1158"/>
      <c r="D321" s="1168"/>
      <c r="E321" s="1167"/>
      <c r="F321" s="1167"/>
      <c r="G321" s="1167"/>
      <c r="H321" s="1158"/>
      <c r="I321" s="1158"/>
      <c r="J321" s="1158"/>
      <c r="K321" s="1167"/>
      <c r="L321" s="1158"/>
      <c r="M321" s="1158"/>
      <c r="N321" s="1158"/>
      <c r="O321" s="1167"/>
      <c r="P321" s="1167"/>
      <c r="Q321" s="1167"/>
      <c r="R321" s="1167"/>
      <c r="S321" s="1158"/>
      <c r="T321" s="1158"/>
      <c r="U321" s="1158"/>
      <c r="V321" s="1167"/>
      <c r="W321" s="1160"/>
      <c r="X321" s="1160"/>
      <c r="Y321" s="1160"/>
    </row>
    <row r="322" spans="1:25" ht="15.75" customHeight="1">
      <c r="A322" s="1166"/>
      <c r="B322" s="1167"/>
      <c r="C322" s="1158"/>
      <c r="D322" s="1168"/>
      <c r="E322" s="1167"/>
      <c r="F322" s="1167"/>
      <c r="G322" s="1167"/>
      <c r="H322" s="1158"/>
      <c r="I322" s="1158"/>
      <c r="J322" s="1158"/>
      <c r="K322" s="1167"/>
      <c r="L322" s="1158"/>
      <c r="M322" s="1158"/>
      <c r="N322" s="1158"/>
      <c r="O322" s="1167"/>
      <c r="P322" s="1167"/>
      <c r="Q322" s="1167"/>
      <c r="R322" s="1167"/>
      <c r="S322" s="1158"/>
      <c r="T322" s="1158"/>
      <c r="U322" s="1158"/>
      <c r="V322" s="1167"/>
      <c r="W322" s="1160"/>
      <c r="X322" s="1160"/>
      <c r="Y322" s="1160"/>
    </row>
    <row r="323" spans="1:25" ht="15.75" customHeight="1">
      <c r="A323" s="1166"/>
      <c r="B323" s="1167"/>
      <c r="C323" s="1158"/>
      <c r="D323" s="1168"/>
      <c r="E323" s="1167"/>
      <c r="F323" s="1167"/>
      <c r="G323" s="1167"/>
      <c r="H323" s="1158"/>
      <c r="I323" s="1158"/>
      <c r="J323" s="1158"/>
      <c r="K323" s="1167"/>
      <c r="L323" s="1158"/>
      <c r="M323" s="1158"/>
      <c r="N323" s="1158"/>
      <c r="O323" s="1167"/>
      <c r="P323" s="1167"/>
      <c r="Q323" s="1167"/>
      <c r="R323" s="1167"/>
      <c r="S323" s="1158"/>
      <c r="T323" s="1158"/>
      <c r="U323" s="1158"/>
      <c r="V323" s="1167"/>
      <c r="W323" s="1160"/>
      <c r="X323" s="1160"/>
      <c r="Y323" s="1160"/>
    </row>
    <row r="324" spans="1:25" ht="15.75" customHeight="1">
      <c r="A324" s="1166"/>
      <c r="B324" s="1167"/>
      <c r="C324" s="1158"/>
      <c r="D324" s="1168"/>
      <c r="E324" s="1167"/>
      <c r="F324" s="1167"/>
      <c r="G324" s="1167"/>
      <c r="H324" s="1158"/>
      <c r="I324" s="1158"/>
      <c r="J324" s="1158"/>
      <c r="K324" s="1167"/>
      <c r="L324" s="1158"/>
      <c r="M324" s="1158"/>
      <c r="N324" s="1158"/>
      <c r="O324" s="1167"/>
      <c r="P324" s="1167"/>
      <c r="Q324" s="1167"/>
      <c r="R324" s="1167"/>
      <c r="S324" s="1158"/>
      <c r="T324" s="1158"/>
      <c r="U324" s="1158"/>
      <c r="V324" s="1167"/>
      <c r="W324" s="1160"/>
      <c r="X324" s="1160"/>
      <c r="Y324" s="1160"/>
    </row>
    <row r="325" spans="1:25" ht="15.75" customHeight="1">
      <c r="A325" s="1166"/>
      <c r="B325" s="1167"/>
      <c r="C325" s="1158"/>
      <c r="D325" s="1168"/>
      <c r="E325" s="1167"/>
      <c r="F325" s="1167"/>
      <c r="G325" s="1167"/>
      <c r="H325" s="1158"/>
      <c r="I325" s="1158"/>
      <c r="J325" s="1158"/>
      <c r="K325" s="1167"/>
      <c r="L325" s="1158"/>
      <c r="M325" s="1158"/>
      <c r="N325" s="1158"/>
      <c r="O325" s="1167"/>
      <c r="P325" s="1167"/>
      <c r="Q325" s="1167"/>
      <c r="R325" s="1167"/>
      <c r="S325" s="1158"/>
      <c r="T325" s="1158"/>
      <c r="U325" s="1158"/>
      <c r="V325" s="1167"/>
      <c r="W325" s="1160"/>
      <c r="X325" s="1160"/>
      <c r="Y325" s="1160"/>
    </row>
    <row r="326" spans="1:25" ht="15.75" customHeight="1">
      <c r="A326" s="1166"/>
      <c r="B326" s="1167"/>
      <c r="C326" s="1158"/>
      <c r="D326" s="1168"/>
      <c r="E326" s="1167"/>
      <c r="F326" s="1167"/>
      <c r="G326" s="1167"/>
      <c r="H326" s="1158"/>
      <c r="I326" s="1158"/>
      <c r="J326" s="1158"/>
      <c r="K326" s="1167"/>
      <c r="L326" s="1158"/>
      <c r="M326" s="1158"/>
      <c r="N326" s="1158"/>
      <c r="O326" s="1167"/>
      <c r="P326" s="1167"/>
      <c r="Q326" s="1167"/>
      <c r="R326" s="1167"/>
      <c r="S326" s="1158"/>
      <c r="T326" s="1158"/>
      <c r="U326" s="1158"/>
      <c r="V326" s="1167"/>
      <c r="W326" s="1160"/>
      <c r="X326" s="1160"/>
      <c r="Y326" s="1160"/>
    </row>
    <row r="327" spans="1:25" ht="15.75" customHeight="1">
      <c r="A327" s="1166"/>
      <c r="B327" s="1167"/>
      <c r="C327" s="1158"/>
      <c r="D327" s="1168"/>
      <c r="E327" s="1167"/>
      <c r="F327" s="1167"/>
      <c r="G327" s="1167"/>
      <c r="H327" s="1158"/>
      <c r="I327" s="1158"/>
      <c r="J327" s="1158"/>
      <c r="K327" s="1167"/>
      <c r="L327" s="1158"/>
      <c r="M327" s="1158"/>
      <c r="N327" s="1158"/>
      <c r="O327" s="1167"/>
      <c r="P327" s="1167"/>
      <c r="Q327" s="1167"/>
      <c r="R327" s="1167"/>
      <c r="S327" s="1158"/>
      <c r="T327" s="1158"/>
      <c r="U327" s="1158"/>
      <c r="V327" s="1167"/>
      <c r="W327" s="1160"/>
      <c r="X327" s="1160"/>
      <c r="Y327" s="1160"/>
    </row>
    <row r="328" spans="1:25" ht="15.75" customHeight="1">
      <c r="A328" s="1166"/>
      <c r="B328" s="1167"/>
      <c r="C328" s="1158"/>
      <c r="D328" s="1168"/>
      <c r="E328" s="1167"/>
      <c r="F328" s="1167"/>
      <c r="G328" s="1167"/>
      <c r="H328" s="1158"/>
      <c r="I328" s="1158"/>
      <c r="J328" s="1158"/>
      <c r="K328" s="1167"/>
      <c r="L328" s="1158"/>
      <c r="M328" s="1158"/>
      <c r="N328" s="1158"/>
      <c r="O328" s="1167"/>
      <c r="P328" s="1167"/>
      <c r="Q328" s="1167"/>
      <c r="R328" s="1167"/>
      <c r="S328" s="1158"/>
      <c r="T328" s="1158"/>
      <c r="U328" s="1158"/>
      <c r="V328" s="1167"/>
      <c r="W328" s="1160"/>
      <c r="X328" s="1160"/>
      <c r="Y328" s="1160"/>
    </row>
    <row r="329" spans="1:25" ht="15.75" customHeight="1">
      <c r="A329" s="1166"/>
      <c r="B329" s="1167"/>
      <c r="C329" s="1158"/>
      <c r="D329" s="1168"/>
      <c r="E329" s="1167"/>
      <c r="F329" s="1167"/>
      <c r="G329" s="1167"/>
      <c r="H329" s="1158"/>
      <c r="I329" s="1158"/>
      <c r="J329" s="1158"/>
      <c r="K329" s="1167"/>
      <c r="L329" s="1158"/>
      <c r="M329" s="1158"/>
      <c r="N329" s="1158"/>
      <c r="O329" s="1167"/>
      <c r="P329" s="1167"/>
      <c r="Q329" s="1167"/>
      <c r="R329" s="1167"/>
      <c r="S329" s="1158"/>
      <c r="T329" s="1158"/>
      <c r="U329" s="1158"/>
      <c r="V329" s="1167"/>
      <c r="W329" s="1160"/>
      <c r="X329" s="1160"/>
      <c r="Y329" s="1160"/>
    </row>
    <row r="330" spans="1:25" ht="15.75" customHeight="1">
      <c r="A330" s="1166"/>
      <c r="B330" s="1167"/>
      <c r="C330" s="1158"/>
      <c r="D330" s="1168"/>
      <c r="E330" s="1167"/>
      <c r="F330" s="1167"/>
      <c r="G330" s="1167"/>
      <c r="H330" s="1158"/>
      <c r="I330" s="1158"/>
      <c r="J330" s="1158"/>
      <c r="K330" s="1167"/>
      <c r="L330" s="1158"/>
      <c r="M330" s="1158"/>
      <c r="N330" s="1158"/>
      <c r="O330" s="1167"/>
      <c r="P330" s="1167"/>
      <c r="Q330" s="1167"/>
      <c r="R330" s="1167"/>
      <c r="S330" s="1158"/>
      <c r="T330" s="1158"/>
      <c r="U330" s="1158"/>
      <c r="V330" s="1167"/>
      <c r="W330" s="1160"/>
      <c r="X330" s="1160"/>
      <c r="Y330" s="1160"/>
    </row>
    <row r="331" spans="1:25" ht="15.75" customHeight="1">
      <c r="A331" s="1166"/>
      <c r="B331" s="1167"/>
      <c r="C331" s="1158"/>
      <c r="D331" s="1168"/>
      <c r="E331" s="1167"/>
      <c r="F331" s="1167"/>
      <c r="G331" s="1167"/>
      <c r="H331" s="1158"/>
      <c r="I331" s="1158"/>
      <c r="J331" s="1158"/>
      <c r="K331" s="1167"/>
      <c r="L331" s="1158"/>
      <c r="M331" s="1158"/>
      <c r="N331" s="1158"/>
      <c r="O331" s="1167"/>
      <c r="P331" s="1167"/>
      <c r="Q331" s="1167"/>
      <c r="R331" s="1167"/>
      <c r="S331" s="1158"/>
      <c r="T331" s="1158"/>
      <c r="U331" s="1158"/>
      <c r="V331" s="1167"/>
      <c r="W331" s="1160"/>
      <c r="X331" s="1160"/>
      <c r="Y331" s="1160"/>
    </row>
    <row r="332" spans="1:25" ht="15.75" customHeight="1">
      <c r="A332" s="1166"/>
      <c r="B332" s="1167"/>
      <c r="C332" s="1158"/>
      <c r="D332" s="1168"/>
      <c r="E332" s="1167"/>
      <c r="F332" s="1167"/>
      <c r="G332" s="1167"/>
      <c r="H332" s="1158"/>
      <c r="I332" s="1158"/>
      <c r="J332" s="1158"/>
      <c r="K332" s="1167"/>
      <c r="L332" s="1158"/>
      <c r="M332" s="1158"/>
      <c r="N332" s="1158"/>
      <c r="O332" s="1167"/>
      <c r="P332" s="1167"/>
      <c r="Q332" s="1167"/>
      <c r="R332" s="1167"/>
      <c r="S332" s="1158"/>
      <c r="T332" s="1158"/>
      <c r="U332" s="1158"/>
      <c r="V332" s="1167"/>
      <c r="W332" s="1160"/>
      <c r="X332" s="1160"/>
      <c r="Y332" s="1160"/>
    </row>
    <row r="333" spans="1:25" ht="15.75" customHeight="1">
      <c r="A333" s="1166"/>
      <c r="B333" s="1167"/>
      <c r="C333" s="1158"/>
      <c r="D333" s="1168"/>
      <c r="E333" s="1167"/>
      <c r="F333" s="1167"/>
      <c r="G333" s="1167"/>
      <c r="H333" s="1158"/>
      <c r="I333" s="1158"/>
      <c r="J333" s="1158"/>
      <c r="K333" s="1167"/>
      <c r="L333" s="1158"/>
      <c r="M333" s="1158"/>
      <c r="N333" s="1158"/>
      <c r="O333" s="1167"/>
      <c r="P333" s="1167"/>
      <c r="Q333" s="1167"/>
      <c r="R333" s="1167"/>
      <c r="S333" s="1158"/>
      <c r="T333" s="1158"/>
      <c r="U333" s="1158"/>
      <c r="V333" s="1167"/>
      <c r="W333" s="1160"/>
      <c r="X333" s="1160"/>
      <c r="Y333" s="1160"/>
    </row>
    <row r="334" spans="1:25" ht="15.75" customHeight="1">
      <c r="A334" s="1166"/>
      <c r="B334" s="1167"/>
      <c r="C334" s="1158"/>
      <c r="D334" s="1168"/>
      <c r="E334" s="1167"/>
      <c r="F334" s="1167"/>
      <c r="G334" s="1167"/>
      <c r="H334" s="1158"/>
      <c r="I334" s="1158"/>
      <c r="J334" s="1158"/>
      <c r="K334" s="1167"/>
      <c r="L334" s="1158"/>
      <c r="M334" s="1158"/>
      <c r="N334" s="1158"/>
      <c r="O334" s="1167"/>
      <c r="P334" s="1167"/>
      <c r="Q334" s="1167"/>
      <c r="R334" s="1167"/>
      <c r="S334" s="1158"/>
      <c r="T334" s="1158"/>
      <c r="U334" s="1158"/>
      <c r="V334" s="1167"/>
      <c r="W334" s="1160"/>
      <c r="X334" s="1160"/>
      <c r="Y334" s="1160"/>
    </row>
    <row r="335" spans="1:25" ht="15.75" customHeight="1">
      <c r="A335" s="1166"/>
      <c r="B335" s="1167"/>
      <c r="C335" s="1158"/>
      <c r="D335" s="1168"/>
      <c r="E335" s="1167"/>
      <c r="F335" s="1167"/>
      <c r="G335" s="1167"/>
      <c r="H335" s="1158"/>
      <c r="I335" s="1158"/>
      <c r="J335" s="1158"/>
      <c r="K335" s="1167"/>
      <c r="L335" s="1158"/>
      <c r="M335" s="1158"/>
      <c r="N335" s="1158"/>
      <c r="O335" s="1167"/>
      <c r="P335" s="1167"/>
      <c r="Q335" s="1167"/>
      <c r="R335" s="1167"/>
      <c r="S335" s="1158"/>
      <c r="T335" s="1158"/>
      <c r="U335" s="1158"/>
      <c r="V335" s="1167"/>
      <c r="W335" s="1160"/>
      <c r="X335" s="1160"/>
      <c r="Y335" s="1160"/>
    </row>
    <row r="336" spans="1:25" ht="15.75" customHeight="1">
      <c r="A336" s="1166"/>
      <c r="B336" s="1167"/>
      <c r="C336" s="1158"/>
      <c r="D336" s="1168"/>
      <c r="E336" s="1167"/>
      <c r="F336" s="1167"/>
      <c r="G336" s="1167"/>
      <c r="H336" s="1158"/>
      <c r="I336" s="1158"/>
      <c r="J336" s="1158"/>
      <c r="K336" s="1167"/>
      <c r="L336" s="1158"/>
      <c r="M336" s="1158"/>
      <c r="N336" s="1158"/>
      <c r="O336" s="1167"/>
      <c r="P336" s="1167"/>
      <c r="Q336" s="1167"/>
      <c r="R336" s="1167"/>
      <c r="S336" s="1158"/>
      <c r="T336" s="1158"/>
      <c r="U336" s="1158"/>
      <c r="V336" s="1167"/>
      <c r="W336" s="1160"/>
      <c r="X336" s="1160"/>
      <c r="Y336" s="1160"/>
    </row>
    <row r="337" spans="1:25" ht="15.75" customHeight="1">
      <c r="A337" s="1166"/>
      <c r="B337" s="1167"/>
      <c r="C337" s="1158"/>
      <c r="D337" s="1168"/>
      <c r="E337" s="1167"/>
      <c r="F337" s="1167"/>
      <c r="G337" s="1167"/>
      <c r="H337" s="1158"/>
      <c r="I337" s="1158"/>
      <c r="J337" s="1158"/>
      <c r="K337" s="1167"/>
      <c r="L337" s="1158"/>
      <c r="M337" s="1158"/>
      <c r="N337" s="1158"/>
      <c r="O337" s="1167"/>
      <c r="P337" s="1167"/>
      <c r="Q337" s="1167"/>
      <c r="R337" s="1167"/>
      <c r="S337" s="1158"/>
      <c r="T337" s="1158"/>
      <c r="U337" s="1158"/>
      <c r="V337" s="1167"/>
      <c r="W337" s="1160"/>
      <c r="X337" s="1160"/>
      <c r="Y337" s="1160"/>
    </row>
    <row r="338" spans="1:25" ht="15.75" customHeight="1">
      <c r="A338" s="1166"/>
      <c r="B338" s="1167"/>
      <c r="C338" s="1158"/>
      <c r="D338" s="1168"/>
      <c r="E338" s="1167"/>
      <c r="F338" s="1167"/>
      <c r="G338" s="1167"/>
      <c r="H338" s="1158"/>
      <c r="I338" s="1158"/>
      <c r="J338" s="1158"/>
      <c r="K338" s="1167"/>
      <c r="L338" s="1158"/>
      <c r="M338" s="1158"/>
      <c r="N338" s="1158"/>
      <c r="O338" s="1167"/>
      <c r="P338" s="1167"/>
      <c r="Q338" s="1167"/>
      <c r="R338" s="1167"/>
      <c r="S338" s="1158"/>
      <c r="T338" s="1158"/>
      <c r="U338" s="1158"/>
      <c r="V338" s="1167"/>
      <c r="W338" s="1160"/>
      <c r="X338" s="1160"/>
      <c r="Y338" s="1160"/>
    </row>
    <row r="339" spans="1:25" ht="15.75" customHeight="1">
      <c r="A339" s="1166"/>
      <c r="B339" s="1167"/>
      <c r="C339" s="1158"/>
      <c r="D339" s="1168"/>
      <c r="E339" s="1167"/>
      <c r="F339" s="1167"/>
      <c r="G339" s="1167"/>
      <c r="H339" s="1158"/>
      <c r="I339" s="1158"/>
      <c r="J339" s="1158"/>
      <c r="K339" s="1167"/>
      <c r="L339" s="1158"/>
      <c r="M339" s="1158"/>
      <c r="N339" s="1158"/>
      <c r="O339" s="1167"/>
      <c r="P339" s="1167"/>
      <c r="Q339" s="1167"/>
      <c r="R339" s="1167"/>
      <c r="S339" s="1158"/>
      <c r="T339" s="1158"/>
      <c r="U339" s="1158"/>
      <c r="V339" s="1167"/>
      <c r="W339" s="1160"/>
      <c r="X339" s="1160"/>
      <c r="Y339" s="1160"/>
    </row>
    <row r="340" spans="1:25" ht="15.75" customHeight="1">
      <c r="A340" s="1166"/>
      <c r="B340" s="1167"/>
      <c r="C340" s="1158"/>
      <c r="D340" s="1168"/>
      <c r="E340" s="1167"/>
      <c r="F340" s="1167"/>
      <c r="G340" s="1167"/>
      <c r="H340" s="1158"/>
      <c r="I340" s="1158"/>
      <c r="J340" s="1158"/>
      <c r="K340" s="1167"/>
      <c r="L340" s="1158"/>
      <c r="M340" s="1158"/>
      <c r="N340" s="1158"/>
      <c r="O340" s="1167"/>
      <c r="P340" s="1167"/>
      <c r="Q340" s="1167"/>
      <c r="R340" s="1167"/>
      <c r="S340" s="1158"/>
      <c r="T340" s="1158"/>
      <c r="U340" s="1158"/>
      <c r="V340" s="1167"/>
      <c r="W340" s="1160"/>
      <c r="X340" s="1160"/>
      <c r="Y340" s="1160"/>
    </row>
    <row r="341" spans="1:25" ht="15.75" customHeight="1">
      <c r="A341" s="1166"/>
      <c r="B341" s="1167"/>
      <c r="C341" s="1158"/>
      <c r="D341" s="1168"/>
      <c r="E341" s="1167"/>
      <c r="F341" s="1167"/>
      <c r="G341" s="1167"/>
      <c r="H341" s="1158"/>
      <c r="I341" s="1158"/>
      <c r="J341" s="1158"/>
      <c r="K341" s="1167"/>
      <c r="L341" s="1158"/>
      <c r="M341" s="1158"/>
      <c r="N341" s="1158"/>
      <c r="O341" s="1167"/>
      <c r="P341" s="1167"/>
      <c r="Q341" s="1167"/>
      <c r="R341" s="1167"/>
      <c r="S341" s="1158"/>
      <c r="T341" s="1158"/>
      <c r="U341" s="1158"/>
      <c r="V341" s="1167"/>
      <c r="W341" s="1160"/>
      <c r="X341" s="1160"/>
      <c r="Y341" s="1160"/>
    </row>
    <row r="342" spans="1:25" ht="15.75" customHeight="1">
      <c r="A342" s="1166"/>
      <c r="B342" s="1167"/>
      <c r="C342" s="1158"/>
      <c r="D342" s="1168"/>
      <c r="E342" s="1167"/>
      <c r="F342" s="1167"/>
      <c r="G342" s="1167"/>
      <c r="H342" s="1158"/>
      <c r="I342" s="1158"/>
      <c r="J342" s="1158"/>
      <c r="K342" s="1167"/>
      <c r="L342" s="1158"/>
      <c r="M342" s="1158"/>
      <c r="N342" s="1158"/>
      <c r="O342" s="1167"/>
      <c r="P342" s="1167"/>
      <c r="Q342" s="1167"/>
      <c r="R342" s="1167"/>
      <c r="S342" s="1158"/>
      <c r="T342" s="1158"/>
      <c r="U342" s="1158"/>
      <c r="V342" s="1167"/>
      <c r="W342" s="1160"/>
      <c r="X342" s="1160"/>
      <c r="Y342" s="1160"/>
    </row>
    <row r="343" spans="1:25" ht="15.75" customHeight="1">
      <c r="A343" s="1166"/>
      <c r="B343" s="1167"/>
      <c r="C343" s="1158"/>
      <c r="D343" s="1168"/>
      <c r="E343" s="1167"/>
      <c r="F343" s="1167"/>
      <c r="G343" s="1167"/>
      <c r="H343" s="1158"/>
      <c r="I343" s="1158"/>
      <c r="J343" s="1158"/>
      <c r="K343" s="1167"/>
      <c r="L343" s="1158"/>
      <c r="M343" s="1158"/>
      <c r="N343" s="1158"/>
      <c r="O343" s="1167"/>
      <c r="P343" s="1167"/>
      <c r="Q343" s="1167"/>
      <c r="R343" s="1167"/>
      <c r="S343" s="1158"/>
      <c r="T343" s="1158"/>
      <c r="U343" s="1158"/>
      <c r="V343" s="1167"/>
      <c r="W343" s="1160"/>
      <c r="X343" s="1160"/>
      <c r="Y343" s="1160"/>
    </row>
    <row r="344" spans="1:25" ht="15.75" customHeight="1">
      <c r="A344" s="1166"/>
      <c r="B344" s="1167"/>
      <c r="C344" s="1158"/>
      <c r="D344" s="1168"/>
      <c r="E344" s="1167"/>
      <c r="F344" s="1167"/>
      <c r="G344" s="1167"/>
      <c r="H344" s="1158"/>
      <c r="I344" s="1158"/>
      <c r="J344" s="1158"/>
      <c r="K344" s="1167"/>
      <c r="L344" s="1158"/>
      <c r="M344" s="1158"/>
      <c r="N344" s="1158"/>
      <c r="O344" s="1167"/>
      <c r="P344" s="1167"/>
      <c r="Q344" s="1167"/>
      <c r="R344" s="1167"/>
      <c r="S344" s="1158"/>
      <c r="T344" s="1158"/>
      <c r="U344" s="1158"/>
      <c r="V344" s="1167"/>
      <c r="W344" s="1160"/>
      <c r="X344" s="1160"/>
      <c r="Y344" s="1160"/>
    </row>
    <row r="345" spans="1:25" ht="15.75" customHeight="1">
      <c r="A345" s="1166"/>
      <c r="B345" s="1167"/>
      <c r="C345" s="1158"/>
      <c r="D345" s="1168"/>
      <c r="E345" s="1167"/>
      <c r="F345" s="1167"/>
      <c r="G345" s="1167"/>
      <c r="H345" s="1158"/>
      <c r="I345" s="1158"/>
      <c r="J345" s="1158"/>
      <c r="K345" s="1167"/>
      <c r="L345" s="1158"/>
      <c r="M345" s="1158"/>
      <c r="N345" s="1158"/>
      <c r="O345" s="1167"/>
      <c r="P345" s="1167"/>
      <c r="Q345" s="1167"/>
      <c r="R345" s="1167"/>
      <c r="S345" s="1158"/>
      <c r="T345" s="1158"/>
      <c r="U345" s="1158"/>
      <c r="V345" s="1167"/>
      <c r="W345" s="1160"/>
      <c r="X345" s="1160"/>
      <c r="Y345" s="1160"/>
    </row>
    <row r="346" spans="1:25" ht="15.75" customHeight="1">
      <c r="A346" s="1166"/>
      <c r="B346" s="1167"/>
      <c r="C346" s="1158"/>
      <c r="D346" s="1168"/>
      <c r="E346" s="1167"/>
      <c r="F346" s="1167"/>
      <c r="G346" s="1167"/>
      <c r="H346" s="1158"/>
      <c r="I346" s="1158"/>
      <c r="J346" s="1158"/>
      <c r="K346" s="1167"/>
      <c r="L346" s="1158"/>
      <c r="M346" s="1158"/>
      <c r="N346" s="1158"/>
      <c r="O346" s="1167"/>
      <c r="P346" s="1167"/>
      <c r="Q346" s="1167"/>
      <c r="R346" s="1167"/>
      <c r="S346" s="1158"/>
      <c r="T346" s="1158"/>
      <c r="U346" s="1158"/>
      <c r="V346" s="1167"/>
      <c r="W346" s="1160"/>
      <c r="X346" s="1160"/>
      <c r="Y346" s="1160"/>
    </row>
    <row r="347" spans="1:25" ht="15.75" customHeight="1">
      <c r="A347" s="1166"/>
      <c r="B347" s="1167"/>
      <c r="C347" s="1158"/>
      <c r="D347" s="1168"/>
      <c r="E347" s="1167"/>
      <c r="F347" s="1167"/>
      <c r="G347" s="1167"/>
      <c r="H347" s="1158"/>
      <c r="I347" s="1158"/>
      <c r="J347" s="1158"/>
      <c r="K347" s="1167"/>
      <c r="L347" s="1158"/>
      <c r="M347" s="1158"/>
      <c r="N347" s="1158"/>
      <c r="O347" s="1167"/>
      <c r="P347" s="1167"/>
      <c r="Q347" s="1167"/>
      <c r="R347" s="1167"/>
      <c r="S347" s="1158"/>
      <c r="T347" s="1158"/>
      <c r="U347" s="1158"/>
      <c r="V347" s="1167"/>
      <c r="W347" s="1160"/>
      <c r="X347" s="1160"/>
      <c r="Y347" s="1160"/>
    </row>
    <row r="348" spans="1:25" ht="15.75" customHeight="1">
      <c r="A348" s="1166"/>
      <c r="B348" s="1167"/>
      <c r="C348" s="1158"/>
      <c r="D348" s="1168"/>
      <c r="E348" s="1167"/>
      <c r="F348" s="1167"/>
      <c r="G348" s="1167"/>
      <c r="H348" s="1158"/>
      <c r="I348" s="1158"/>
      <c r="J348" s="1158"/>
      <c r="K348" s="1167"/>
      <c r="L348" s="1158"/>
      <c r="M348" s="1158"/>
      <c r="N348" s="1158"/>
      <c r="O348" s="1167"/>
      <c r="P348" s="1167"/>
      <c r="Q348" s="1167"/>
      <c r="R348" s="1167"/>
      <c r="S348" s="1158"/>
      <c r="T348" s="1158"/>
      <c r="U348" s="1158"/>
      <c r="V348" s="1167"/>
      <c r="W348" s="1160"/>
      <c r="X348" s="1160"/>
      <c r="Y348" s="1160"/>
    </row>
    <row r="349" spans="1:25" ht="15.75" customHeight="1">
      <c r="A349" s="1166"/>
      <c r="B349" s="1167"/>
      <c r="C349" s="1158"/>
      <c r="D349" s="1168"/>
      <c r="E349" s="1167"/>
      <c r="F349" s="1167"/>
      <c r="G349" s="1167"/>
      <c r="H349" s="1158"/>
      <c r="I349" s="1158"/>
      <c r="J349" s="1158"/>
      <c r="K349" s="1167"/>
      <c r="L349" s="1158"/>
      <c r="M349" s="1158"/>
      <c r="N349" s="1158"/>
      <c r="O349" s="1167"/>
      <c r="P349" s="1167"/>
      <c r="Q349" s="1167"/>
      <c r="R349" s="1167"/>
      <c r="S349" s="1158"/>
      <c r="T349" s="1158"/>
      <c r="U349" s="1158"/>
      <c r="V349" s="1167"/>
      <c r="W349" s="1160"/>
      <c r="X349" s="1160"/>
      <c r="Y349" s="1160"/>
    </row>
    <row r="350" spans="1:25" ht="15.75" customHeight="1">
      <c r="A350" s="1166"/>
      <c r="B350" s="1167"/>
      <c r="C350" s="1158"/>
      <c r="D350" s="1168"/>
      <c r="E350" s="1167"/>
      <c r="F350" s="1167"/>
      <c r="G350" s="1167"/>
      <c r="H350" s="1158"/>
      <c r="I350" s="1158"/>
      <c r="J350" s="1158"/>
      <c r="K350" s="1167"/>
      <c r="L350" s="1158"/>
      <c r="M350" s="1158"/>
      <c r="N350" s="1158"/>
      <c r="O350" s="1167"/>
      <c r="P350" s="1167"/>
      <c r="Q350" s="1167"/>
      <c r="R350" s="1167"/>
      <c r="S350" s="1158"/>
      <c r="T350" s="1158"/>
      <c r="U350" s="1158"/>
      <c r="V350" s="1167"/>
      <c r="W350" s="1160"/>
      <c r="X350" s="1160"/>
      <c r="Y350" s="1160"/>
    </row>
    <row r="351" spans="1:25" ht="15.75" customHeight="1">
      <c r="A351" s="1166"/>
      <c r="B351" s="1167"/>
      <c r="C351" s="1158"/>
      <c r="D351" s="1168"/>
      <c r="E351" s="1167"/>
      <c r="F351" s="1167"/>
      <c r="G351" s="1167"/>
      <c r="H351" s="1158"/>
      <c r="I351" s="1158"/>
      <c r="J351" s="1158"/>
      <c r="K351" s="1167"/>
      <c r="L351" s="1158"/>
      <c r="M351" s="1158"/>
      <c r="N351" s="1158"/>
      <c r="O351" s="1167"/>
      <c r="P351" s="1167"/>
      <c r="Q351" s="1167"/>
      <c r="R351" s="1167"/>
      <c r="S351" s="1158"/>
      <c r="T351" s="1158"/>
      <c r="U351" s="1158"/>
      <c r="V351" s="1167"/>
      <c r="W351" s="1160"/>
      <c r="X351" s="1160"/>
      <c r="Y351" s="1160"/>
    </row>
    <row r="352" spans="1:25" ht="15.75" customHeight="1">
      <c r="A352" s="1166"/>
      <c r="B352" s="1167"/>
      <c r="C352" s="1158"/>
      <c r="D352" s="1168"/>
      <c r="E352" s="1167"/>
      <c r="F352" s="1167"/>
      <c r="G352" s="1167"/>
      <c r="H352" s="1158"/>
      <c r="I352" s="1158"/>
      <c r="J352" s="1158"/>
      <c r="K352" s="1167"/>
      <c r="L352" s="1158"/>
      <c r="M352" s="1158"/>
      <c r="N352" s="1158"/>
      <c r="O352" s="1167"/>
      <c r="P352" s="1167"/>
      <c r="Q352" s="1167"/>
      <c r="R352" s="1167"/>
      <c r="S352" s="1158"/>
      <c r="T352" s="1158"/>
      <c r="U352" s="1158"/>
      <c r="V352" s="1167"/>
      <c r="W352" s="1160"/>
      <c r="X352" s="1160"/>
      <c r="Y352" s="1160"/>
    </row>
    <row r="353" spans="1:25" ht="15.75" customHeight="1">
      <c r="A353" s="1166"/>
      <c r="B353" s="1167"/>
      <c r="C353" s="1158"/>
      <c r="D353" s="1168"/>
      <c r="E353" s="1167"/>
      <c r="F353" s="1167"/>
      <c r="G353" s="1167"/>
      <c r="H353" s="1158"/>
      <c r="I353" s="1158"/>
      <c r="J353" s="1158"/>
      <c r="K353" s="1167"/>
      <c r="L353" s="1158"/>
      <c r="M353" s="1158"/>
      <c r="N353" s="1158"/>
      <c r="O353" s="1167"/>
      <c r="P353" s="1167"/>
      <c r="Q353" s="1167"/>
      <c r="R353" s="1167"/>
      <c r="S353" s="1158"/>
      <c r="T353" s="1158"/>
      <c r="U353" s="1158"/>
      <c r="V353" s="1167"/>
      <c r="W353" s="1160"/>
      <c r="X353" s="1160"/>
      <c r="Y353" s="1160"/>
    </row>
    <row r="354" spans="1:25" ht="15.75" customHeight="1">
      <c r="A354" s="1166"/>
      <c r="B354" s="1167"/>
      <c r="C354" s="1158"/>
      <c r="D354" s="1168"/>
      <c r="E354" s="1167"/>
      <c r="F354" s="1167"/>
      <c r="G354" s="1167"/>
      <c r="H354" s="1158"/>
      <c r="I354" s="1158"/>
      <c r="J354" s="1158"/>
      <c r="K354" s="1167"/>
      <c r="L354" s="1158"/>
      <c r="M354" s="1158"/>
      <c r="N354" s="1158"/>
      <c r="O354" s="1167"/>
      <c r="P354" s="1167"/>
      <c r="Q354" s="1167"/>
      <c r="R354" s="1167"/>
      <c r="S354" s="1158"/>
      <c r="T354" s="1158"/>
      <c r="U354" s="1158"/>
      <c r="V354" s="1167"/>
      <c r="W354" s="1160"/>
      <c r="X354" s="1160"/>
      <c r="Y354" s="1160"/>
    </row>
    <row r="355" spans="1:25" ht="15.75" customHeight="1">
      <c r="A355" s="1166"/>
      <c r="B355" s="1167"/>
      <c r="C355" s="1158"/>
      <c r="D355" s="1168"/>
      <c r="E355" s="1167"/>
      <c r="F355" s="1167"/>
      <c r="G355" s="1167"/>
      <c r="H355" s="1158"/>
      <c r="I355" s="1158"/>
      <c r="J355" s="1158"/>
      <c r="K355" s="1167"/>
      <c r="L355" s="1158"/>
      <c r="M355" s="1158"/>
      <c r="N355" s="1158"/>
      <c r="O355" s="1167"/>
      <c r="P355" s="1167"/>
      <c r="Q355" s="1167"/>
      <c r="R355" s="1167"/>
      <c r="S355" s="1158"/>
      <c r="T355" s="1158"/>
      <c r="U355" s="1158"/>
      <c r="V355" s="1167"/>
      <c r="W355" s="1160"/>
      <c r="X355" s="1160"/>
      <c r="Y355" s="1160"/>
    </row>
    <row r="356" spans="1:25" ht="15.75" customHeight="1">
      <c r="A356" s="1166"/>
      <c r="B356" s="1167"/>
      <c r="C356" s="1158"/>
      <c r="D356" s="1168"/>
      <c r="E356" s="1167"/>
      <c r="F356" s="1167"/>
      <c r="G356" s="1167"/>
      <c r="H356" s="1158"/>
      <c r="I356" s="1158"/>
      <c r="J356" s="1158"/>
      <c r="K356" s="1167"/>
      <c r="L356" s="1158"/>
      <c r="M356" s="1158"/>
      <c r="N356" s="1158"/>
      <c r="O356" s="1167"/>
      <c r="P356" s="1167"/>
      <c r="Q356" s="1167"/>
      <c r="R356" s="1167"/>
      <c r="S356" s="1158"/>
      <c r="T356" s="1158"/>
      <c r="U356" s="1158"/>
      <c r="V356" s="1167"/>
      <c r="W356" s="1160"/>
      <c r="X356" s="1160"/>
      <c r="Y356" s="1160"/>
    </row>
    <row r="357" spans="1:25" ht="15.75" customHeight="1">
      <c r="A357" s="1166"/>
      <c r="B357" s="1167"/>
      <c r="C357" s="1158"/>
      <c r="D357" s="1168"/>
      <c r="E357" s="1167"/>
      <c r="F357" s="1167"/>
      <c r="G357" s="1167"/>
      <c r="H357" s="1158"/>
      <c r="I357" s="1158"/>
      <c r="J357" s="1158"/>
      <c r="K357" s="1167"/>
      <c r="L357" s="1158"/>
      <c r="M357" s="1158"/>
      <c r="N357" s="1158"/>
      <c r="O357" s="1167"/>
      <c r="P357" s="1167"/>
      <c r="Q357" s="1167"/>
      <c r="R357" s="1167"/>
      <c r="S357" s="1158"/>
      <c r="T357" s="1158"/>
      <c r="U357" s="1158"/>
      <c r="V357" s="1167"/>
      <c r="W357" s="1160"/>
      <c r="X357" s="1160"/>
      <c r="Y357" s="1160"/>
    </row>
    <row r="358" spans="1:25" ht="15.75" customHeight="1">
      <c r="A358" s="1166"/>
      <c r="B358" s="1167"/>
      <c r="C358" s="1158"/>
      <c r="D358" s="1168"/>
      <c r="E358" s="1167"/>
      <c r="F358" s="1167"/>
      <c r="G358" s="1167"/>
      <c r="H358" s="1158"/>
      <c r="I358" s="1158"/>
      <c r="J358" s="1158"/>
      <c r="K358" s="1167"/>
      <c r="L358" s="1158"/>
      <c r="M358" s="1158"/>
      <c r="N358" s="1158"/>
      <c r="O358" s="1167"/>
      <c r="P358" s="1167"/>
      <c r="Q358" s="1167"/>
      <c r="R358" s="1167"/>
      <c r="S358" s="1158"/>
      <c r="T358" s="1158"/>
      <c r="U358" s="1158"/>
      <c r="V358" s="1167"/>
      <c r="W358" s="1160"/>
      <c r="X358" s="1160"/>
      <c r="Y358" s="1160"/>
    </row>
    <row r="359" spans="1:25" ht="15.75" customHeight="1">
      <c r="A359" s="1166"/>
      <c r="B359" s="1167"/>
      <c r="C359" s="1158"/>
      <c r="D359" s="1168"/>
      <c r="E359" s="1167"/>
      <c r="F359" s="1167"/>
      <c r="G359" s="1167"/>
      <c r="H359" s="1158"/>
      <c r="I359" s="1158"/>
      <c r="J359" s="1158"/>
      <c r="K359" s="1167"/>
      <c r="L359" s="1158"/>
      <c r="M359" s="1158"/>
      <c r="N359" s="1158"/>
      <c r="O359" s="1167"/>
      <c r="P359" s="1167"/>
      <c r="Q359" s="1167"/>
      <c r="R359" s="1167"/>
      <c r="S359" s="1158"/>
      <c r="T359" s="1158"/>
      <c r="U359" s="1158"/>
      <c r="V359" s="1167"/>
      <c r="W359" s="1160"/>
      <c r="X359" s="1160"/>
      <c r="Y359" s="1160"/>
    </row>
    <row r="360" spans="1:25" ht="15.75" customHeight="1">
      <c r="A360" s="1166"/>
      <c r="B360" s="1167"/>
      <c r="C360" s="1158"/>
      <c r="D360" s="1168"/>
      <c r="E360" s="1167"/>
      <c r="F360" s="1167"/>
      <c r="G360" s="1167"/>
      <c r="H360" s="1158"/>
      <c r="I360" s="1158"/>
      <c r="J360" s="1158"/>
      <c r="K360" s="1167"/>
      <c r="L360" s="1158"/>
      <c r="M360" s="1158"/>
      <c r="N360" s="1158"/>
      <c r="O360" s="1167"/>
      <c r="P360" s="1167"/>
      <c r="Q360" s="1167"/>
      <c r="R360" s="1167"/>
      <c r="S360" s="1158"/>
      <c r="T360" s="1158"/>
      <c r="U360" s="1158"/>
      <c r="V360" s="1167"/>
      <c r="W360" s="1160"/>
      <c r="X360" s="1160"/>
      <c r="Y360" s="1160"/>
    </row>
    <row r="361" spans="1:25" ht="15.75" customHeight="1">
      <c r="A361" s="1166"/>
      <c r="B361" s="1167"/>
      <c r="C361" s="1158"/>
      <c r="D361" s="1168"/>
      <c r="E361" s="1167"/>
      <c r="F361" s="1167"/>
      <c r="G361" s="1167"/>
      <c r="H361" s="1158"/>
      <c r="I361" s="1158"/>
      <c r="J361" s="1158"/>
      <c r="K361" s="1167"/>
      <c r="L361" s="1158"/>
      <c r="M361" s="1158"/>
      <c r="N361" s="1158"/>
      <c r="O361" s="1167"/>
      <c r="P361" s="1167"/>
      <c r="Q361" s="1167"/>
      <c r="R361" s="1167"/>
      <c r="S361" s="1158"/>
      <c r="T361" s="1158"/>
      <c r="U361" s="1158"/>
      <c r="V361" s="1167"/>
      <c r="W361" s="1160"/>
      <c r="X361" s="1160"/>
      <c r="Y361" s="1160"/>
    </row>
    <row r="362" spans="1:25" ht="15.75" customHeight="1">
      <c r="A362" s="1166"/>
      <c r="B362" s="1167"/>
      <c r="C362" s="1158"/>
      <c r="D362" s="1168"/>
      <c r="E362" s="1167"/>
      <c r="F362" s="1167"/>
      <c r="G362" s="1167"/>
      <c r="H362" s="1158"/>
      <c r="I362" s="1158"/>
      <c r="J362" s="1158"/>
      <c r="K362" s="1167"/>
      <c r="L362" s="1158"/>
      <c r="M362" s="1158"/>
      <c r="N362" s="1158"/>
      <c r="O362" s="1167"/>
      <c r="P362" s="1167"/>
      <c r="Q362" s="1167"/>
      <c r="R362" s="1167"/>
      <c r="S362" s="1158"/>
      <c r="T362" s="1158"/>
      <c r="U362" s="1158"/>
      <c r="V362" s="1167"/>
      <c r="W362" s="1160"/>
      <c r="X362" s="1160"/>
      <c r="Y362" s="1160"/>
    </row>
    <row r="363" spans="1:25" ht="15.75" customHeight="1">
      <c r="A363" s="1166"/>
      <c r="B363" s="1167"/>
      <c r="C363" s="1158"/>
      <c r="D363" s="1168"/>
      <c r="E363" s="1167"/>
      <c r="F363" s="1167"/>
      <c r="G363" s="1167"/>
      <c r="H363" s="1158"/>
      <c r="I363" s="1158"/>
      <c r="J363" s="1158"/>
      <c r="K363" s="1167"/>
      <c r="L363" s="1158"/>
      <c r="M363" s="1158"/>
      <c r="N363" s="1158"/>
      <c r="O363" s="1167"/>
      <c r="P363" s="1167"/>
      <c r="Q363" s="1167"/>
      <c r="R363" s="1167"/>
      <c r="S363" s="1158"/>
      <c r="T363" s="1158"/>
      <c r="U363" s="1158"/>
      <c r="V363" s="1167"/>
      <c r="W363" s="1160"/>
      <c r="X363" s="1160"/>
      <c r="Y363" s="1160"/>
    </row>
    <row r="364" spans="1:25" ht="15.75" customHeight="1">
      <c r="A364" s="1166"/>
      <c r="B364" s="1167"/>
      <c r="C364" s="1158"/>
      <c r="D364" s="1168"/>
      <c r="E364" s="1167"/>
      <c r="F364" s="1167"/>
      <c r="G364" s="1167"/>
      <c r="H364" s="1158"/>
      <c r="I364" s="1158"/>
      <c r="J364" s="1158"/>
      <c r="K364" s="1167"/>
      <c r="L364" s="1158"/>
      <c r="M364" s="1158"/>
      <c r="N364" s="1158"/>
      <c r="O364" s="1167"/>
      <c r="P364" s="1167"/>
      <c r="Q364" s="1167"/>
      <c r="R364" s="1167"/>
      <c r="S364" s="1158"/>
      <c r="T364" s="1158"/>
      <c r="U364" s="1158"/>
      <c r="V364" s="1167"/>
      <c r="W364" s="1160"/>
      <c r="X364" s="1160"/>
      <c r="Y364" s="1160"/>
    </row>
    <row r="365" spans="1:25" ht="15.75" customHeight="1">
      <c r="A365" s="1166"/>
      <c r="B365" s="1167"/>
      <c r="C365" s="1158"/>
      <c r="D365" s="1168"/>
      <c r="E365" s="1167"/>
      <c r="F365" s="1167"/>
      <c r="G365" s="1167"/>
      <c r="H365" s="1158"/>
      <c r="I365" s="1158"/>
      <c r="J365" s="1158"/>
      <c r="K365" s="1167"/>
      <c r="L365" s="1158"/>
      <c r="M365" s="1158"/>
      <c r="N365" s="1158"/>
      <c r="O365" s="1167"/>
      <c r="P365" s="1167"/>
      <c r="Q365" s="1167"/>
      <c r="R365" s="1167"/>
      <c r="S365" s="1158"/>
      <c r="T365" s="1158"/>
      <c r="U365" s="1158"/>
      <c r="V365" s="1167"/>
      <c r="W365" s="1160"/>
      <c r="X365" s="1160"/>
      <c r="Y365" s="1160"/>
    </row>
    <row r="366" spans="1:25" ht="15.75" customHeight="1">
      <c r="A366" s="1166"/>
      <c r="B366" s="1167"/>
      <c r="C366" s="1158"/>
      <c r="D366" s="1168"/>
      <c r="E366" s="1167"/>
      <c r="F366" s="1167"/>
      <c r="G366" s="1167"/>
      <c r="H366" s="1158"/>
      <c r="I366" s="1158"/>
      <c r="J366" s="1158"/>
      <c r="K366" s="1167"/>
      <c r="L366" s="1158"/>
      <c r="M366" s="1158"/>
      <c r="N366" s="1158"/>
      <c r="O366" s="1167"/>
      <c r="P366" s="1167"/>
      <c r="Q366" s="1167"/>
      <c r="R366" s="1167"/>
      <c r="S366" s="1158"/>
      <c r="T366" s="1158"/>
      <c r="U366" s="1158"/>
      <c r="V366" s="1167"/>
      <c r="W366" s="1160"/>
      <c r="X366" s="1160"/>
      <c r="Y366" s="1160"/>
    </row>
    <row r="367" spans="1:25" ht="15.75" customHeight="1">
      <c r="A367" s="1166"/>
      <c r="B367" s="1167"/>
      <c r="C367" s="1158"/>
      <c r="D367" s="1168"/>
      <c r="E367" s="1167"/>
      <c r="F367" s="1167"/>
      <c r="G367" s="1167"/>
      <c r="H367" s="1158"/>
      <c r="I367" s="1158"/>
      <c r="J367" s="1158"/>
      <c r="K367" s="1167"/>
      <c r="L367" s="1158"/>
      <c r="M367" s="1158"/>
      <c r="N367" s="1158"/>
      <c r="O367" s="1167"/>
      <c r="P367" s="1167"/>
      <c r="Q367" s="1167"/>
      <c r="R367" s="1167"/>
      <c r="S367" s="1158"/>
      <c r="T367" s="1158"/>
      <c r="U367" s="1158"/>
      <c r="V367" s="1167"/>
      <c r="W367" s="1160"/>
      <c r="X367" s="1160"/>
      <c r="Y367" s="1160"/>
    </row>
    <row r="368" spans="1:25" ht="15.75" customHeight="1">
      <c r="A368" s="1166"/>
      <c r="B368" s="1167"/>
      <c r="C368" s="1158"/>
      <c r="D368" s="1168"/>
      <c r="E368" s="1167"/>
      <c r="F368" s="1167"/>
      <c r="G368" s="1167"/>
      <c r="H368" s="1158"/>
      <c r="I368" s="1158"/>
      <c r="J368" s="1158"/>
      <c r="K368" s="1167"/>
      <c r="L368" s="1158"/>
      <c r="M368" s="1158"/>
      <c r="N368" s="1158"/>
      <c r="O368" s="1167"/>
      <c r="P368" s="1167"/>
      <c r="Q368" s="1167"/>
      <c r="R368" s="1167"/>
      <c r="S368" s="1158"/>
      <c r="T368" s="1158"/>
      <c r="U368" s="1158"/>
      <c r="V368" s="1167"/>
      <c r="W368" s="1160"/>
      <c r="X368" s="1160"/>
      <c r="Y368" s="1160"/>
    </row>
    <row r="369" spans="1:25" ht="15.75" customHeight="1">
      <c r="A369" s="1166"/>
      <c r="B369" s="1167"/>
      <c r="C369" s="1158"/>
      <c r="D369" s="1168"/>
      <c r="E369" s="1167"/>
      <c r="F369" s="1167"/>
      <c r="G369" s="1167"/>
      <c r="H369" s="1158"/>
      <c r="I369" s="1158"/>
      <c r="J369" s="1158"/>
      <c r="K369" s="1167"/>
      <c r="L369" s="1158"/>
      <c r="M369" s="1158"/>
      <c r="N369" s="1158"/>
      <c r="O369" s="1167"/>
      <c r="P369" s="1167"/>
      <c r="Q369" s="1167"/>
      <c r="R369" s="1167"/>
      <c r="S369" s="1158"/>
      <c r="T369" s="1158"/>
      <c r="U369" s="1158"/>
      <c r="V369" s="1167"/>
      <c r="W369" s="1160"/>
      <c r="X369" s="1160"/>
      <c r="Y369" s="1160"/>
    </row>
    <row r="370" spans="1:25" ht="15.75" customHeight="1">
      <c r="A370" s="1166"/>
      <c r="B370" s="1167"/>
      <c r="C370" s="1158"/>
      <c r="D370" s="1168"/>
      <c r="E370" s="1167"/>
      <c r="F370" s="1167"/>
      <c r="G370" s="1167"/>
      <c r="H370" s="1158"/>
      <c r="I370" s="1158"/>
      <c r="J370" s="1158"/>
      <c r="K370" s="1167"/>
      <c r="L370" s="1158"/>
      <c r="M370" s="1158"/>
      <c r="N370" s="1158"/>
      <c r="O370" s="1167"/>
      <c r="P370" s="1167"/>
      <c r="Q370" s="1167"/>
      <c r="R370" s="1167"/>
      <c r="S370" s="1158"/>
      <c r="T370" s="1158"/>
      <c r="U370" s="1158"/>
      <c r="V370" s="1167"/>
      <c r="W370" s="1160"/>
      <c r="X370" s="1160"/>
      <c r="Y370" s="1160"/>
    </row>
    <row r="371" spans="1:25" ht="15.75" customHeight="1">
      <c r="A371" s="1166"/>
      <c r="B371" s="1167"/>
      <c r="C371" s="1158"/>
      <c r="D371" s="1168"/>
      <c r="E371" s="1167"/>
      <c r="F371" s="1167"/>
      <c r="G371" s="1167"/>
      <c r="H371" s="1158"/>
      <c r="I371" s="1158"/>
      <c r="J371" s="1158"/>
      <c r="K371" s="1167"/>
      <c r="L371" s="1158"/>
      <c r="M371" s="1158"/>
      <c r="N371" s="1158"/>
      <c r="O371" s="1167"/>
      <c r="P371" s="1167"/>
      <c r="Q371" s="1167"/>
      <c r="R371" s="1167"/>
      <c r="S371" s="1158"/>
      <c r="T371" s="1158"/>
      <c r="U371" s="1158"/>
      <c r="V371" s="1167"/>
      <c r="W371" s="1160"/>
      <c r="X371" s="1160"/>
      <c r="Y371" s="1160"/>
    </row>
    <row r="372" spans="1:25" ht="15.75" customHeight="1">
      <c r="A372" s="1166"/>
      <c r="B372" s="1167"/>
      <c r="C372" s="1158"/>
      <c r="D372" s="1168"/>
      <c r="E372" s="1167"/>
      <c r="F372" s="1167"/>
      <c r="G372" s="1167"/>
      <c r="H372" s="1158"/>
      <c r="I372" s="1158"/>
      <c r="J372" s="1158"/>
      <c r="K372" s="1167"/>
      <c r="L372" s="1158"/>
      <c r="M372" s="1158"/>
      <c r="N372" s="1158"/>
      <c r="O372" s="1167"/>
      <c r="P372" s="1167"/>
      <c r="Q372" s="1167"/>
      <c r="R372" s="1167"/>
      <c r="S372" s="1158"/>
      <c r="T372" s="1158"/>
      <c r="U372" s="1158"/>
      <c r="V372" s="1167"/>
      <c r="W372" s="1160"/>
      <c r="X372" s="1160"/>
      <c r="Y372" s="1160"/>
    </row>
    <row r="373" spans="1:25" ht="15.75" customHeight="1">
      <c r="A373" s="1166"/>
      <c r="B373" s="1167"/>
      <c r="C373" s="1158"/>
      <c r="D373" s="1168"/>
      <c r="E373" s="1167"/>
      <c r="F373" s="1167"/>
      <c r="G373" s="1167"/>
      <c r="H373" s="1158"/>
      <c r="I373" s="1158"/>
      <c r="J373" s="1158"/>
      <c r="K373" s="1167"/>
      <c r="L373" s="1158"/>
      <c r="M373" s="1158"/>
      <c r="N373" s="1158"/>
      <c r="O373" s="1167"/>
      <c r="P373" s="1167"/>
      <c r="Q373" s="1167"/>
      <c r="R373" s="1167"/>
      <c r="S373" s="1158"/>
      <c r="T373" s="1158"/>
      <c r="U373" s="1158"/>
      <c r="V373" s="1167"/>
      <c r="W373" s="1160"/>
      <c r="X373" s="1160"/>
      <c r="Y373" s="1160"/>
    </row>
    <row r="374" spans="1:25" ht="15.75" customHeight="1">
      <c r="A374" s="1166"/>
      <c r="B374" s="1167"/>
      <c r="C374" s="1158"/>
      <c r="D374" s="1168"/>
      <c r="E374" s="1167"/>
      <c r="F374" s="1167"/>
      <c r="G374" s="1167"/>
      <c r="H374" s="1158"/>
      <c r="I374" s="1158"/>
      <c r="J374" s="1158"/>
      <c r="K374" s="1167"/>
      <c r="L374" s="1158"/>
      <c r="M374" s="1158"/>
      <c r="N374" s="1158"/>
      <c r="O374" s="1167"/>
      <c r="P374" s="1167"/>
      <c r="Q374" s="1167"/>
      <c r="R374" s="1167"/>
      <c r="S374" s="1158"/>
      <c r="T374" s="1158"/>
      <c r="U374" s="1158"/>
      <c r="V374" s="1167"/>
      <c r="W374" s="1160"/>
      <c r="X374" s="1160"/>
      <c r="Y374" s="1160"/>
    </row>
    <row r="375" spans="1:25" ht="15.75" customHeight="1">
      <c r="A375" s="1166"/>
      <c r="B375" s="1167"/>
      <c r="C375" s="1158"/>
      <c r="D375" s="1168"/>
      <c r="E375" s="1167"/>
      <c r="F375" s="1167"/>
      <c r="G375" s="1167"/>
      <c r="H375" s="1158"/>
      <c r="I375" s="1158"/>
      <c r="J375" s="1158"/>
      <c r="K375" s="1167"/>
      <c r="L375" s="1158"/>
      <c r="M375" s="1158"/>
      <c r="N375" s="1158"/>
      <c r="O375" s="1167"/>
      <c r="P375" s="1167"/>
      <c r="Q375" s="1167"/>
      <c r="R375" s="1167"/>
      <c r="S375" s="1158"/>
      <c r="T375" s="1158"/>
      <c r="U375" s="1158"/>
      <c r="V375" s="1167"/>
      <c r="W375" s="1160"/>
      <c r="X375" s="1160"/>
      <c r="Y375" s="1160"/>
    </row>
    <row r="376" spans="1:25" ht="15.75" customHeight="1">
      <c r="A376" s="1166"/>
      <c r="B376" s="1167"/>
      <c r="C376" s="1158"/>
      <c r="D376" s="1168"/>
      <c r="E376" s="1167"/>
      <c r="F376" s="1167"/>
      <c r="G376" s="1167"/>
      <c r="H376" s="1158"/>
      <c r="I376" s="1158"/>
      <c r="J376" s="1158"/>
      <c r="K376" s="1167"/>
      <c r="L376" s="1158"/>
      <c r="M376" s="1158"/>
      <c r="N376" s="1158"/>
      <c r="O376" s="1167"/>
      <c r="P376" s="1167"/>
      <c r="Q376" s="1167"/>
      <c r="R376" s="1167"/>
      <c r="S376" s="1158"/>
      <c r="T376" s="1158"/>
      <c r="U376" s="1158"/>
      <c r="V376" s="1167"/>
      <c r="W376" s="1160"/>
      <c r="X376" s="1160"/>
      <c r="Y376" s="1160"/>
    </row>
    <row r="377" spans="1:25" ht="15.75" customHeight="1">
      <c r="A377" s="1166"/>
      <c r="B377" s="1167"/>
      <c r="C377" s="1158"/>
      <c r="D377" s="1168"/>
      <c r="E377" s="1167"/>
      <c r="F377" s="1167"/>
      <c r="G377" s="1167"/>
      <c r="H377" s="1158"/>
      <c r="I377" s="1158"/>
      <c r="J377" s="1158"/>
      <c r="K377" s="1167"/>
      <c r="L377" s="1158"/>
      <c r="M377" s="1158"/>
      <c r="N377" s="1158"/>
      <c r="O377" s="1167"/>
      <c r="P377" s="1167"/>
      <c r="Q377" s="1167"/>
      <c r="R377" s="1167"/>
      <c r="S377" s="1158"/>
      <c r="T377" s="1158"/>
      <c r="U377" s="1158"/>
      <c r="V377" s="1167"/>
      <c r="W377" s="1160"/>
      <c r="X377" s="1160"/>
      <c r="Y377" s="1160"/>
    </row>
    <row r="378" spans="1:25" ht="15.75" customHeight="1">
      <c r="A378" s="1166"/>
      <c r="B378" s="1167"/>
      <c r="C378" s="1158"/>
      <c r="D378" s="1168"/>
      <c r="E378" s="1167"/>
      <c r="F378" s="1167"/>
      <c r="G378" s="1167"/>
      <c r="H378" s="1158"/>
      <c r="I378" s="1158"/>
      <c r="J378" s="1158"/>
      <c r="K378" s="1167"/>
      <c r="L378" s="1158"/>
      <c r="M378" s="1158"/>
      <c r="N378" s="1158"/>
      <c r="O378" s="1167"/>
      <c r="P378" s="1167"/>
      <c r="Q378" s="1167"/>
      <c r="R378" s="1167"/>
      <c r="S378" s="1158"/>
      <c r="T378" s="1158"/>
      <c r="U378" s="1158"/>
      <c r="V378" s="1167"/>
      <c r="W378" s="1160"/>
      <c r="X378" s="1160"/>
      <c r="Y378" s="1160"/>
    </row>
    <row r="379" spans="1:25" ht="15.75" customHeight="1">
      <c r="A379" s="1166"/>
      <c r="B379" s="1167"/>
      <c r="C379" s="1158"/>
      <c r="D379" s="1168"/>
      <c r="E379" s="1167"/>
      <c r="F379" s="1167"/>
      <c r="G379" s="1167"/>
      <c r="H379" s="1158"/>
      <c r="I379" s="1158"/>
      <c r="J379" s="1158"/>
      <c r="K379" s="1167"/>
      <c r="L379" s="1158"/>
      <c r="M379" s="1158"/>
      <c r="N379" s="1158"/>
      <c r="O379" s="1167"/>
      <c r="P379" s="1167"/>
      <c r="Q379" s="1167"/>
      <c r="R379" s="1167"/>
      <c r="S379" s="1158"/>
      <c r="T379" s="1158"/>
      <c r="U379" s="1158"/>
      <c r="V379" s="1167"/>
      <c r="W379" s="1160"/>
      <c r="X379" s="1160"/>
      <c r="Y379" s="1160"/>
    </row>
    <row r="380" spans="1:25" ht="15.75" customHeight="1">
      <c r="A380" s="1166"/>
      <c r="B380" s="1167"/>
      <c r="C380" s="1158"/>
      <c r="D380" s="1168"/>
      <c r="E380" s="1167"/>
      <c r="F380" s="1167"/>
      <c r="G380" s="1167"/>
      <c r="H380" s="1158"/>
      <c r="I380" s="1158"/>
      <c r="J380" s="1158"/>
      <c r="K380" s="1167"/>
      <c r="L380" s="1158"/>
      <c r="M380" s="1158"/>
      <c r="N380" s="1158"/>
      <c r="O380" s="1167"/>
      <c r="P380" s="1167"/>
      <c r="Q380" s="1167"/>
      <c r="R380" s="1167"/>
      <c r="S380" s="1158"/>
      <c r="T380" s="1158"/>
      <c r="U380" s="1158"/>
      <c r="V380" s="1167"/>
      <c r="W380" s="1160"/>
      <c r="X380" s="1160"/>
      <c r="Y380" s="1160"/>
    </row>
    <row r="381" spans="1:25" ht="15.75" customHeight="1">
      <c r="A381" s="1166"/>
      <c r="B381" s="1167"/>
      <c r="C381" s="1158"/>
      <c r="D381" s="1168"/>
      <c r="E381" s="1167"/>
      <c r="F381" s="1167"/>
      <c r="G381" s="1167"/>
      <c r="H381" s="1158"/>
      <c r="I381" s="1158"/>
      <c r="J381" s="1158"/>
      <c r="K381" s="1167"/>
      <c r="L381" s="1158"/>
      <c r="M381" s="1158"/>
      <c r="N381" s="1158"/>
      <c r="O381" s="1167"/>
      <c r="P381" s="1167"/>
      <c r="Q381" s="1167"/>
      <c r="R381" s="1167"/>
      <c r="S381" s="1158"/>
      <c r="T381" s="1158"/>
      <c r="U381" s="1158"/>
      <c r="V381" s="1167"/>
      <c r="W381" s="1160"/>
      <c r="X381" s="1160"/>
      <c r="Y381" s="1160"/>
    </row>
    <row r="382" spans="1:25" ht="15.75" customHeight="1">
      <c r="A382" s="1166"/>
      <c r="B382" s="1167"/>
      <c r="C382" s="1158"/>
      <c r="D382" s="1168"/>
      <c r="E382" s="1167"/>
      <c r="F382" s="1167"/>
      <c r="G382" s="1167"/>
      <c r="H382" s="1158"/>
      <c r="I382" s="1158"/>
      <c r="J382" s="1158"/>
      <c r="K382" s="1167"/>
      <c r="L382" s="1158"/>
      <c r="M382" s="1158"/>
      <c r="N382" s="1158"/>
      <c r="O382" s="1167"/>
      <c r="P382" s="1167"/>
      <c r="Q382" s="1167"/>
      <c r="R382" s="1167"/>
      <c r="S382" s="1158"/>
      <c r="T382" s="1158"/>
      <c r="U382" s="1158"/>
      <c r="V382" s="1167"/>
      <c r="W382" s="1160"/>
      <c r="X382" s="1160"/>
      <c r="Y382" s="1160"/>
    </row>
    <row r="383" spans="1:25" ht="15.75" customHeight="1">
      <c r="A383" s="1166"/>
      <c r="B383" s="1167"/>
      <c r="C383" s="1158"/>
      <c r="D383" s="1168"/>
      <c r="E383" s="1167"/>
      <c r="F383" s="1167"/>
      <c r="G383" s="1167"/>
      <c r="H383" s="1158"/>
      <c r="I383" s="1158"/>
      <c r="J383" s="1158"/>
      <c r="K383" s="1167"/>
      <c r="L383" s="1158"/>
      <c r="M383" s="1158"/>
      <c r="N383" s="1158"/>
      <c r="O383" s="1167"/>
      <c r="P383" s="1167"/>
      <c r="Q383" s="1167"/>
      <c r="R383" s="1167"/>
      <c r="S383" s="1158"/>
      <c r="T383" s="1158"/>
      <c r="U383" s="1158"/>
      <c r="V383" s="1167"/>
      <c r="W383" s="1160"/>
      <c r="X383" s="1160"/>
      <c r="Y383" s="1160"/>
    </row>
    <row r="384" spans="1:25" ht="15.75" customHeight="1">
      <c r="A384" s="1166"/>
      <c r="B384" s="1167"/>
      <c r="C384" s="1158"/>
      <c r="D384" s="1168"/>
      <c r="E384" s="1167"/>
      <c r="F384" s="1167"/>
      <c r="G384" s="1167"/>
      <c r="H384" s="1158"/>
      <c r="I384" s="1158"/>
      <c r="J384" s="1158"/>
      <c r="K384" s="1167"/>
      <c r="L384" s="1158"/>
      <c r="M384" s="1158"/>
      <c r="N384" s="1158"/>
      <c r="O384" s="1167"/>
      <c r="P384" s="1167"/>
      <c r="Q384" s="1167"/>
      <c r="R384" s="1167"/>
      <c r="S384" s="1158"/>
      <c r="T384" s="1158"/>
      <c r="U384" s="1158"/>
      <c r="V384" s="1167"/>
      <c r="W384" s="1160"/>
      <c r="X384" s="1160"/>
      <c r="Y384" s="1160"/>
    </row>
    <row r="385" spans="1:25" ht="15.75" customHeight="1">
      <c r="A385" s="1166"/>
      <c r="B385" s="1167"/>
      <c r="C385" s="1158"/>
      <c r="D385" s="1168"/>
      <c r="E385" s="1167"/>
      <c r="F385" s="1167"/>
      <c r="G385" s="1167"/>
      <c r="H385" s="1158"/>
      <c r="I385" s="1158"/>
      <c r="J385" s="1158"/>
      <c r="K385" s="1167"/>
      <c r="L385" s="1158"/>
      <c r="M385" s="1158"/>
      <c r="N385" s="1158"/>
      <c r="O385" s="1167"/>
      <c r="P385" s="1167"/>
      <c r="Q385" s="1167"/>
      <c r="R385" s="1167"/>
      <c r="S385" s="1158"/>
      <c r="T385" s="1158"/>
      <c r="U385" s="1158"/>
      <c r="V385" s="1167"/>
      <c r="W385" s="1160"/>
      <c r="X385" s="1160"/>
      <c r="Y385" s="1160"/>
    </row>
    <row r="386" spans="1:25" ht="15.75" customHeight="1">
      <c r="A386" s="1166"/>
      <c r="B386" s="1167"/>
      <c r="C386" s="1158"/>
      <c r="D386" s="1168"/>
      <c r="E386" s="1167"/>
      <c r="F386" s="1167"/>
      <c r="G386" s="1167"/>
      <c r="H386" s="1158"/>
      <c r="I386" s="1158"/>
      <c r="J386" s="1158"/>
      <c r="K386" s="1167"/>
      <c r="L386" s="1158"/>
      <c r="M386" s="1158"/>
      <c r="N386" s="1158"/>
      <c r="O386" s="1167"/>
      <c r="P386" s="1167"/>
      <c r="Q386" s="1167"/>
      <c r="R386" s="1167"/>
      <c r="S386" s="1158"/>
      <c r="T386" s="1158"/>
      <c r="U386" s="1158"/>
      <c r="V386" s="1167"/>
      <c r="W386" s="1160"/>
      <c r="X386" s="1160"/>
      <c r="Y386" s="1160"/>
    </row>
    <row r="387" spans="1:25" ht="15.75" customHeight="1">
      <c r="A387" s="1166"/>
      <c r="B387" s="1167"/>
      <c r="C387" s="1158"/>
      <c r="D387" s="1168"/>
      <c r="E387" s="1167"/>
      <c r="F387" s="1167"/>
      <c r="G387" s="1167"/>
      <c r="H387" s="1158"/>
      <c r="I387" s="1158"/>
      <c r="J387" s="1158"/>
      <c r="K387" s="1167"/>
      <c r="L387" s="1158"/>
      <c r="M387" s="1158"/>
      <c r="N387" s="1158"/>
      <c r="O387" s="1167"/>
      <c r="P387" s="1167"/>
      <c r="Q387" s="1167"/>
      <c r="R387" s="1167"/>
      <c r="S387" s="1158"/>
      <c r="T387" s="1158"/>
      <c r="U387" s="1158"/>
      <c r="V387" s="1167"/>
      <c r="W387" s="1160"/>
      <c r="X387" s="1160"/>
      <c r="Y387" s="1160"/>
    </row>
    <row r="388" spans="1:25" ht="15.75" customHeight="1">
      <c r="A388" s="1166"/>
      <c r="B388" s="1167"/>
      <c r="C388" s="1158"/>
      <c r="D388" s="1168"/>
      <c r="E388" s="1167"/>
      <c r="F388" s="1167"/>
      <c r="G388" s="1167"/>
      <c r="H388" s="1158"/>
      <c r="I388" s="1158"/>
      <c r="J388" s="1158"/>
      <c r="K388" s="1167"/>
      <c r="L388" s="1158"/>
      <c r="M388" s="1158"/>
      <c r="N388" s="1158"/>
      <c r="O388" s="1167"/>
      <c r="P388" s="1167"/>
      <c r="Q388" s="1167"/>
      <c r="R388" s="1167"/>
      <c r="S388" s="1158"/>
      <c r="T388" s="1158"/>
      <c r="U388" s="1158"/>
      <c r="V388" s="1167"/>
      <c r="W388" s="1160"/>
      <c r="X388" s="1160"/>
      <c r="Y388" s="1160"/>
    </row>
    <row r="389" spans="1:25" ht="15.75" customHeight="1">
      <c r="A389" s="1166"/>
      <c r="B389" s="1167"/>
      <c r="C389" s="1158"/>
      <c r="D389" s="1168"/>
      <c r="E389" s="1167"/>
      <c r="F389" s="1167"/>
      <c r="G389" s="1167"/>
      <c r="H389" s="1158"/>
      <c r="I389" s="1158"/>
      <c r="J389" s="1158"/>
      <c r="K389" s="1167"/>
      <c r="L389" s="1158"/>
      <c r="M389" s="1158"/>
      <c r="N389" s="1158"/>
      <c r="O389" s="1167"/>
      <c r="P389" s="1167"/>
      <c r="Q389" s="1167"/>
      <c r="R389" s="1167"/>
      <c r="S389" s="1158"/>
      <c r="T389" s="1158"/>
      <c r="U389" s="1158"/>
      <c r="V389" s="1167"/>
      <c r="W389" s="1160"/>
      <c r="X389" s="1160"/>
      <c r="Y389" s="1160"/>
    </row>
    <row r="390" spans="1:25" ht="15.75" customHeight="1">
      <c r="A390" s="1166"/>
      <c r="B390" s="1167"/>
      <c r="C390" s="1158"/>
      <c r="D390" s="1168"/>
      <c r="E390" s="1167"/>
      <c r="F390" s="1167"/>
      <c r="G390" s="1167"/>
      <c r="H390" s="1158"/>
      <c r="I390" s="1158"/>
      <c r="J390" s="1158"/>
      <c r="K390" s="1167"/>
      <c r="L390" s="1158"/>
      <c r="M390" s="1158"/>
      <c r="N390" s="1158"/>
      <c r="O390" s="1167"/>
      <c r="P390" s="1167"/>
      <c r="Q390" s="1167"/>
      <c r="R390" s="1167"/>
      <c r="S390" s="1158"/>
      <c r="T390" s="1158"/>
      <c r="U390" s="1158"/>
      <c r="V390" s="1167"/>
      <c r="W390" s="1160"/>
      <c r="X390" s="1160"/>
      <c r="Y390" s="1160"/>
    </row>
    <row r="391" spans="1:25" ht="15.75" customHeight="1">
      <c r="A391" s="1166"/>
      <c r="B391" s="1167"/>
      <c r="C391" s="1158"/>
      <c r="D391" s="1168"/>
      <c r="E391" s="1167"/>
      <c r="F391" s="1167"/>
      <c r="G391" s="1167"/>
      <c r="H391" s="1158"/>
      <c r="I391" s="1158"/>
      <c r="J391" s="1158"/>
      <c r="K391" s="1167"/>
      <c r="L391" s="1158"/>
      <c r="M391" s="1158"/>
      <c r="N391" s="1158"/>
      <c r="O391" s="1167"/>
      <c r="P391" s="1167"/>
      <c r="Q391" s="1167"/>
      <c r="R391" s="1167"/>
      <c r="S391" s="1158"/>
      <c r="T391" s="1158"/>
      <c r="U391" s="1158"/>
      <c r="V391" s="1167"/>
      <c r="W391" s="1160"/>
      <c r="X391" s="1160"/>
      <c r="Y391" s="1160"/>
    </row>
    <row r="392" spans="1:25" ht="15.75" customHeight="1">
      <c r="A392" s="1166"/>
      <c r="B392" s="1167"/>
      <c r="C392" s="1158"/>
      <c r="D392" s="1168"/>
      <c r="E392" s="1167"/>
      <c r="F392" s="1167"/>
      <c r="G392" s="1167"/>
      <c r="H392" s="1158"/>
      <c r="I392" s="1158"/>
      <c r="J392" s="1158"/>
      <c r="K392" s="1167"/>
      <c r="L392" s="1158"/>
      <c r="M392" s="1158"/>
      <c r="N392" s="1158"/>
      <c r="O392" s="1167"/>
      <c r="P392" s="1167"/>
      <c r="Q392" s="1167"/>
      <c r="R392" s="1167"/>
      <c r="S392" s="1158"/>
      <c r="T392" s="1158"/>
      <c r="U392" s="1158"/>
      <c r="V392" s="1167"/>
      <c r="W392" s="1160"/>
      <c r="X392" s="1160"/>
      <c r="Y392" s="1160"/>
    </row>
    <row r="393" spans="1:25" ht="15.75" customHeight="1">
      <c r="A393" s="1166"/>
      <c r="B393" s="1167"/>
      <c r="C393" s="1158"/>
      <c r="D393" s="1168"/>
      <c r="E393" s="1167"/>
      <c r="F393" s="1167"/>
      <c r="G393" s="1167"/>
      <c r="H393" s="1158"/>
      <c r="I393" s="1158"/>
      <c r="J393" s="1158"/>
      <c r="K393" s="1167"/>
      <c r="L393" s="1158"/>
      <c r="M393" s="1158"/>
      <c r="N393" s="1158"/>
      <c r="O393" s="1167"/>
      <c r="P393" s="1167"/>
      <c r="Q393" s="1167"/>
      <c r="R393" s="1167"/>
      <c r="S393" s="1158"/>
      <c r="T393" s="1158"/>
      <c r="U393" s="1158"/>
      <c r="V393" s="1167"/>
      <c r="W393" s="1160"/>
      <c r="X393" s="1160"/>
      <c r="Y393" s="1160"/>
    </row>
    <row r="394" spans="1:25" ht="15.75" customHeight="1">
      <c r="A394" s="1166"/>
      <c r="B394" s="1167"/>
      <c r="C394" s="1158"/>
      <c r="D394" s="1168"/>
      <c r="E394" s="1167"/>
      <c r="F394" s="1167"/>
      <c r="G394" s="1167"/>
      <c r="H394" s="1158"/>
      <c r="I394" s="1158"/>
      <c r="J394" s="1158"/>
      <c r="K394" s="1167"/>
      <c r="L394" s="1158"/>
      <c r="M394" s="1158"/>
      <c r="N394" s="1158"/>
      <c r="O394" s="1167"/>
      <c r="P394" s="1167"/>
      <c r="Q394" s="1167"/>
      <c r="R394" s="1167"/>
      <c r="S394" s="1158"/>
      <c r="T394" s="1158"/>
      <c r="U394" s="1158"/>
      <c r="V394" s="1167"/>
      <c r="W394" s="1160"/>
      <c r="X394" s="1160"/>
      <c r="Y394" s="1160"/>
    </row>
    <row r="395" spans="1:25" ht="15.75" customHeight="1">
      <c r="A395" s="1166"/>
      <c r="B395" s="1167"/>
      <c r="C395" s="1158"/>
      <c r="D395" s="1168"/>
      <c r="E395" s="1167"/>
      <c r="F395" s="1167"/>
      <c r="G395" s="1167"/>
      <c r="H395" s="1158"/>
      <c r="I395" s="1158"/>
      <c r="J395" s="1158"/>
      <c r="K395" s="1167"/>
      <c r="L395" s="1158"/>
      <c r="M395" s="1158"/>
      <c r="N395" s="1158"/>
      <c r="O395" s="1167"/>
      <c r="P395" s="1167"/>
      <c r="Q395" s="1167"/>
      <c r="R395" s="1167"/>
      <c r="S395" s="1158"/>
      <c r="T395" s="1158"/>
      <c r="U395" s="1158"/>
      <c r="V395" s="1167"/>
      <c r="W395" s="1160"/>
      <c r="X395" s="1160"/>
      <c r="Y395" s="1160"/>
    </row>
    <row r="396" spans="1:25" ht="15.75" customHeight="1">
      <c r="A396" s="1166"/>
      <c r="B396" s="1167"/>
      <c r="C396" s="1158"/>
      <c r="D396" s="1168"/>
      <c r="E396" s="1167"/>
      <c r="F396" s="1167"/>
      <c r="G396" s="1167"/>
      <c r="H396" s="1158"/>
      <c r="I396" s="1158"/>
      <c r="J396" s="1158"/>
      <c r="K396" s="1167"/>
      <c r="L396" s="1158"/>
      <c r="M396" s="1158"/>
      <c r="N396" s="1158"/>
      <c r="O396" s="1167"/>
      <c r="P396" s="1167"/>
      <c r="Q396" s="1167"/>
      <c r="R396" s="1167"/>
      <c r="S396" s="1158"/>
      <c r="T396" s="1158"/>
      <c r="U396" s="1158"/>
      <c r="V396" s="1167"/>
      <c r="W396" s="1160"/>
      <c r="X396" s="1160"/>
      <c r="Y396" s="1160"/>
    </row>
    <row r="397" spans="1:25" ht="15.75" customHeight="1">
      <c r="A397" s="1166"/>
      <c r="B397" s="1167"/>
      <c r="C397" s="1158"/>
      <c r="D397" s="1168"/>
      <c r="E397" s="1167"/>
      <c r="F397" s="1167"/>
      <c r="G397" s="1167"/>
      <c r="H397" s="1158"/>
      <c r="I397" s="1158"/>
      <c r="J397" s="1158"/>
      <c r="K397" s="1167"/>
      <c r="L397" s="1158"/>
      <c r="M397" s="1158"/>
      <c r="N397" s="1158"/>
      <c r="O397" s="1167"/>
      <c r="P397" s="1167"/>
      <c r="Q397" s="1167"/>
      <c r="R397" s="1167"/>
      <c r="S397" s="1158"/>
      <c r="T397" s="1158"/>
      <c r="U397" s="1158"/>
      <c r="V397" s="1167"/>
      <c r="W397" s="1160"/>
      <c r="X397" s="1160"/>
      <c r="Y397" s="1160"/>
    </row>
    <row r="398" spans="1:25" ht="15.75" customHeight="1"/>
    <row r="399" spans="1:25" ht="15.75" customHeight="1"/>
    <row r="400" spans="1:25"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Y397" xr:uid="{00000000-0009-0000-0000-000018000000}"/>
  <customSheetViews>
    <customSheetView guid="{9AD6D835-3570-4563-A256-A52C4C628EBF}" filter="1" showAutoFilter="1">
      <pageMargins left="0.7" right="0.7" top="0.75" bottom="0.75" header="0.3" footer="0.3"/>
      <autoFilter ref="A2:Y196" xr:uid="{00000000-0000-0000-0000-000000000000}">
        <sortState xmlns:xlrd2="http://schemas.microsoft.com/office/spreadsheetml/2017/richdata2" ref="A2:Y196">
          <sortCondition ref="C2:C196"/>
          <sortCondition ref="B2:B196"/>
        </sortState>
      </autoFilter>
    </customSheetView>
  </customSheetViews>
  <mergeCells count="1">
    <mergeCell ref="B203:Q203"/>
  </mergeCells>
  <hyperlinks>
    <hyperlink ref="D177" r:id="rId1" xr:uid="{00000000-0004-0000-1800-000000000000}"/>
  </hyperlinks>
  <printOptions horizontalCentered="1" gridLines="1"/>
  <pageMargins left="0.7" right="0.7" top="0.75" bottom="0.75" header="0" footer="0"/>
  <pageSetup fitToHeight="0" pageOrder="overThenDown" orientation="landscape" cellComments="atEnd"/>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900FF"/>
    <outlinePr summaryBelow="0" summaryRight="0"/>
    <pageSetUpPr fitToPage="1"/>
  </sheetPr>
  <dimension ref="A1:A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6.85546875" customWidth="1"/>
    <col min="2" max="2" width="53.5703125" customWidth="1"/>
    <col min="3" max="3" width="5.5703125" customWidth="1"/>
    <col min="4" max="4" width="53" customWidth="1"/>
    <col min="5" max="5" width="4.85546875" customWidth="1"/>
    <col min="6" max="6" width="64.28515625" customWidth="1"/>
    <col min="7" max="7" width="21.85546875" customWidth="1"/>
    <col min="8" max="8" width="4.85546875" customWidth="1"/>
  </cols>
  <sheetData>
    <row r="1" spans="1:27" ht="42" customHeight="1">
      <c r="A1" s="1169"/>
      <c r="B1" s="186" t="s">
        <v>1733</v>
      </c>
      <c r="C1" s="1170"/>
      <c r="D1" s="1171" t="s">
        <v>14165</v>
      </c>
      <c r="E1" s="1170"/>
      <c r="F1" s="1171" t="s">
        <v>14166</v>
      </c>
      <c r="G1" s="1171" t="s">
        <v>14167</v>
      </c>
      <c r="H1" s="1170"/>
      <c r="I1" s="1171"/>
      <c r="J1" s="1171"/>
      <c r="K1" s="1171"/>
      <c r="L1" s="1171"/>
      <c r="M1" s="1171"/>
      <c r="N1" s="1171"/>
      <c r="O1" s="1171"/>
      <c r="P1" s="1171"/>
      <c r="Q1" s="1171"/>
      <c r="R1" s="1171"/>
      <c r="S1" s="1171"/>
      <c r="T1" s="1171"/>
      <c r="U1" s="1171"/>
      <c r="V1" s="1171"/>
      <c r="W1" s="1171"/>
      <c r="X1" s="1171"/>
      <c r="Y1" s="1171"/>
      <c r="Z1" s="1171"/>
      <c r="AA1" s="1171"/>
    </row>
    <row r="2" spans="1:27" ht="15.75" customHeight="1">
      <c r="A2" s="1172">
        <v>1</v>
      </c>
      <c r="B2" s="1173" t="s">
        <v>14168</v>
      </c>
      <c r="C2" s="1174"/>
      <c r="D2" s="1173" t="s">
        <v>14168</v>
      </c>
      <c r="E2" s="1174"/>
      <c r="F2" s="186" t="s">
        <v>14169</v>
      </c>
      <c r="G2" s="1175">
        <v>196100744</v>
      </c>
      <c r="H2" s="1174"/>
      <c r="I2" s="186"/>
      <c r="J2" s="186"/>
      <c r="K2" s="186"/>
      <c r="L2" s="186"/>
      <c r="M2" s="186"/>
      <c r="N2" s="186"/>
      <c r="O2" s="186"/>
      <c r="P2" s="186"/>
      <c r="Q2" s="186"/>
      <c r="R2" s="186"/>
      <c r="S2" s="186"/>
      <c r="T2" s="186"/>
      <c r="U2" s="186"/>
      <c r="V2" s="186"/>
      <c r="W2" s="186"/>
      <c r="X2" s="186"/>
      <c r="Y2" s="186"/>
      <c r="Z2" s="186"/>
      <c r="AA2" s="186"/>
    </row>
    <row r="3" spans="1:27" ht="15.75" customHeight="1">
      <c r="A3" s="1176">
        <v>2</v>
      </c>
      <c r="B3" s="1173" t="s">
        <v>3684</v>
      </c>
      <c r="C3" s="1174"/>
      <c r="D3" s="1173" t="s">
        <v>4273</v>
      </c>
      <c r="E3" s="1174"/>
      <c r="F3" s="186" t="s">
        <v>14170</v>
      </c>
      <c r="G3" s="1175">
        <v>163022306</v>
      </c>
      <c r="H3" s="1174"/>
      <c r="I3" s="186"/>
      <c r="J3" s="186"/>
      <c r="K3" s="186"/>
      <c r="L3" s="186"/>
      <c r="M3" s="186"/>
      <c r="N3" s="186"/>
      <c r="O3" s="186"/>
      <c r="P3" s="186"/>
      <c r="Q3" s="186"/>
      <c r="R3" s="186"/>
      <c r="S3" s="186"/>
      <c r="T3" s="186"/>
      <c r="U3" s="186"/>
      <c r="V3" s="186"/>
      <c r="W3" s="186"/>
      <c r="X3" s="186"/>
      <c r="Y3" s="186"/>
      <c r="Z3" s="186"/>
      <c r="AA3" s="186"/>
    </row>
    <row r="4" spans="1:27" ht="15.75" customHeight="1">
      <c r="A4" s="1176">
        <v>3</v>
      </c>
      <c r="B4" s="1173" t="s">
        <v>3829</v>
      </c>
      <c r="C4" s="1174"/>
      <c r="D4" s="1173" t="s">
        <v>14171</v>
      </c>
      <c r="E4" s="1174"/>
      <c r="F4" s="186" t="s">
        <v>14172</v>
      </c>
      <c r="G4" s="1175">
        <v>149617325</v>
      </c>
      <c r="H4" s="1174"/>
      <c r="I4" s="186"/>
      <c r="J4" s="186"/>
      <c r="K4" s="186"/>
      <c r="L4" s="186"/>
      <c r="M4" s="186"/>
      <c r="N4" s="186"/>
      <c r="O4" s="186"/>
      <c r="P4" s="186"/>
      <c r="Q4" s="186"/>
      <c r="R4" s="186"/>
      <c r="S4" s="186"/>
      <c r="T4" s="186"/>
      <c r="U4" s="186"/>
      <c r="V4" s="186"/>
      <c r="W4" s="186"/>
      <c r="X4" s="186"/>
      <c r="Y4" s="186"/>
      <c r="Z4" s="186"/>
      <c r="AA4" s="186"/>
    </row>
    <row r="5" spans="1:27" ht="15.75" customHeight="1">
      <c r="A5" s="1176">
        <v>4</v>
      </c>
      <c r="B5" s="1173" t="s">
        <v>4273</v>
      </c>
      <c r="C5" s="1174"/>
      <c r="D5" s="1173" t="s">
        <v>3829</v>
      </c>
      <c r="E5" s="1174"/>
      <c r="F5" s="186" t="s">
        <v>14173</v>
      </c>
      <c r="G5" s="1175">
        <v>89766004</v>
      </c>
      <c r="H5" s="1174"/>
      <c r="I5" s="186"/>
      <c r="J5" s="186"/>
      <c r="K5" s="186"/>
      <c r="L5" s="186"/>
      <c r="M5" s="186"/>
      <c r="N5" s="186"/>
      <c r="O5" s="186"/>
      <c r="P5" s="186"/>
      <c r="Q5" s="186"/>
      <c r="R5" s="186"/>
      <c r="S5" s="186"/>
      <c r="T5" s="186"/>
      <c r="U5" s="186"/>
      <c r="V5" s="186"/>
      <c r="W5" s="186"/>
      <c r="X5" s="186"/>
      <c r="Y5" s="186"/>
      <c r="Z5" s="186"/>
      <c r="AA5" s="186"/>
    </row>
    <row r="6" spans="1:27" ht="15.75" customHeight="1">
      <c r="A6" s="1176">
        <v>5</v>
      </c>
      <c r="B6" s="1173" t="s">
        <v>2942</v>
      </c>
      <c r="C6" s="1174"/>
      <c r="D6" s="1173" t="s">
        <v>2965</v>
      </c>
      <c r="E6" s="1174"/>
      <c r="F6" s="186" t="s">
        <v>14174</v>
      </c>
      <c r="G6" s="1175">
        <v>55619016</v>
      </c>
      <c r="H6" s="1174"/>
      <c r="I6" s="186"/>
      <c r="J6" s="186"/>
      <c r="K6" s="186"/>
      <c r="L6" s="186"/>
      <c r="M6" s="186"/>
      <c r="N6" s="186"/>
      <c r="O6" s="186"/>
      <c r="P6" s="186"/>
      <c r="Q6" s="186"/>
      <c r="R6" s="186"/>
      <c r="S6" s="186"/>
      <c r="T6" s="186"/>
      <c r="U6" s="186"/>
      <c r="V6" s="186"/>
      <c r="W6" s="186"/>
      <c r="X6" s="186"/>
      <c r="Y6" s="186"/>
      <c r="Z6" s="186"/>
      <c r="AA6" s="186"/>
    </row>
    <row r="7" spans="1:27" ht="15.75" customHeight="1">
      <c r="A7" s="1176">
        <v>6</v>
      </c>
      <c r="B7" s="1173" t="s">
        <v>11623</v>
      </c>
      <c r="C7" s="1174"/>
      <c r="D7" s="1177" t="s">
        <v>14175</v>
      </c>
      <c r="E7" s="1174"/>
      <c r="F7" s="186" t="s">
        <v>14176</v>
      </c>
      <c r="G7" s="1175">
        <v>52134397</v>
      </c>
      <c r="H7" s="1174"/>
      <c r="I7" s="186"/>
      <c r="J7" s="186"/>
      <c r="K7" s="186"/>
      <c r="L7" s="186"/>
      <c r="M7" s="186"/>
      <c r="N7" s="186"/>
      <c r="O7" s="186"/>
      <c r="P7" s="186"/>
      <c r="Q7" s="186"/>
      <c r="R7" s="186"/>
      <c r="S7" s="186"/>
      <c r="T7" s="186"/>
      <c r="U7" s="186"/>
      <c r="V7" s="186"/>
      <c r="W7" s="186"/>
      <c r="X7" s="186"/>
      <c r="Y7" s="186"/>
      <c r="Z7" s="186"/>
      <c r="AA7" s="186"/>
    </row>
    <row r="8" spans="1:27" ht="15.75" customHeight="1">
      <c r="A8" s="1176">
        <v>7</v>
      </c>
      <c r="B8" s="1173" t="s">
        <v>14175</v>
      </c>
      <c r="C8" s="1174"/>
      <c r="D8" s="1173" t="s">
        <v>3721</v>
      </c>
      <c r="E8" s="1174"/>
      <c r="F8" s="186" t="s">
        <v>14177</v>
      </c>
      <c r="G8" s="1175">
        <v>47071079</v>
      </c>
      <c r="H8" s="1174"/>
      <c r="I8" s="186"/>
      <c r="J8" s="186"/>
      <c r="K8" s="186"/>
      <c r="L8" s="186"/>
      <c r="M8" s="186"/>
      <c r="N8" s="186"/>
      <c r="O8" s="186"/>
      <c r="P8" s="186"/>
      <c r="Q8" s="186"/>
      <c r="R8" s="186"/>
      <c r="S8" s="186"/>
      <c r="T8" s="186"/>
      <c r="U8" s="186"/>
      <c r="V8" s="186"/>
      <c r="W8" s="186"/>
      <c r="X8" s="186"/>
      <c r="Y8" s="186"/>
      <c r="Z8" s="186"/>
      <c r="AA8" s="186"/>
    </row>
    <row r="9" spans="1:27" ht="15.75" customHeight="1">
      <c r="A9" s="1176">
        <v>8</v>
      </c>
      <c r="B9" s="1173" t="s">
        <v>2678</v>
      </c>
      <c r="C9" s="1174"/>
      <c r="D9" s="1173" t="s">
        <v>14178</v>
      </c>
      <c r="E9" s="1174"/>
      <c r="F9" s="186" t="s">
        <v>14179</v>
      </c>
      <c r="G9" s="1175">
        <v>45792606</v>
      </c>
      <c r="H9" s="1174"/>
      <c r="I9" s="186"/>
      <c r="J9" s="186"/>
      <c r="K9" s="186"/>
      <c r="L9" s="186"/>
      <c r="M9" s="186"/>
      <c r="N9" s="186"/>
      <c r="O9" s="186"/>
      <c r="P9" s="186"/>
      <c r="Q9" s="186"/>
      <c r="R9" s="186"/>
      <c r="S9" s="186"/>
      <c r="T9" s="186"/>
      <c r="U9" s="186"/>
      <c r="V9" s="186"/>
      <c r="W9" s="186"/>
      <c r="X9" s="186"/>
      <c r="Y9" s="186"/>
      <c r="Z9" s="186"/>
      <c r="AA9" s="186"/>
    </row>
    <row r="10" spans="1:27" ht="15.75" customHeight="1">
      <c r="A10" s="1176">
        <v>9</v>
      </c>
      <c r="B10" s="1173" t="s">
        <v>14180</v>
      </c>
      <c r="C10" s="1174"/>
      <c r="D10" s="1173" t="s">
        <v>14181</v>
      </c>
      <c r="E10" s="1174"/>
      <c r="F10" s="186" t="s">
        <v>14182</v>
      </c>
      <c r="G10" s="1175">
        <v>39369396</v>
      </c>
      <c r="H10" s="1174"/>
      <c r="I10" s="186"/>
      <c r="J10" s="186"/>
      <c r="K10" s="186"/>
      <c r="L10" s="186"/>
      <c r="M10" s="186"/>
      <c r="N10" s="186"/>
      <c r="O10" s="186"/>
      <c r="P10" s="186"/>
      <c r="Q10" s="186"/>
      <c r="R10" s="186"/>
      <c r="S10" s="186"/>
      <c r="T10" s="186"/>
      <c r="U10" s="186"/>
      <c r="V10" s="186"/>
      <c r="W10" s="186"/>
      <c r="X10" s="186"/>
      <c r="Y10" s="186"/>
      <c r="Z10" s="186"/>
      <c r="AA10" s="186"/>
    </row>
    <row r="11" spans="1:27" ht="15.75" customHeight="1">
      <c r="A11" s="1176">
        <v>10</v>
      </c>
      <c r="B11" s="1173" t="s">
        <v>2964</v>
      </c>
      <c r="C11" s="1174"/>
      <c r="D11" s="1173" t="s">
        <v>14183</v>
      </c>
      <c r="E11" s="1174"/>
      <c r="F11" s="186" t="s">
        <v>14184</v>
      </c>
      <c r="G11" s="1175">
        <v>35888543</v>
      </c>
      <c r="H11" s="1174"/>
      <c r="I11" s="186"/>
      <c r="J11" s="186"/>
      <c r="K11" s="186"/>
      <c r="L11" s="186"/>
      <c r="M11" s="186"/>
      <c r="N11" s="186"/>
      <c r="O11" s="186"/>
      <c r="P11" s="186"/>
      <c r="Q11" s="186"/>
      <c r="R11" s="186"/>
      <c r="S11" s="186"/>
      <c r="T11" s="186"/>
      <c r="U11" s="186"/>
      <c r="V11" s="186"/>
      <c r="W11" s="186"/>
      <c r="X11" s="186"/>
      <c r="Y11" s="186"/>
      <c r="Z11" s="186"/>
      <c r="AA11" s="186"/>
    </row>
    <row r="12" spans="1:27" ht="15.75" customHeight="1">
      <c r="A12" s="1176">
        <v>11</v>
      </c>
      <c r="B12" s="1173" t="s">
        <v>2681</v>
      </c>
      <c r="C12" s="1174"/>
      <c r="D12" s="1173" t="s">
        <v>14185</v>
      </c>
      <c r="E12" s="1174"/>
      <c r="F12" s="186" t="s">
        <v>14186</v>
      </c>
      <c r="G12" s="1175">
        <v>34266907</v>
      </c>
      <c r="H12" s="1174"/>
      <c r="I12" s="186"/>
      <c r="J12" s="186"/>
      <c r="K12" s="186"/>
      <c r="L12" s="186"/>
      <c r="M12" s="186"/>
      <c r="N12" s="186"/>
      <c r="O12" s="186"/>
      <c r="P12" s="186"/>
      <c r="Q12" s="186"/>
      <c r="R12" s="186"/>
      <c r="S12" s="186"/>
      <c r="T12" s="186"/>
      <c r="U12" s="186"/>
      <c r="V12" s="186"/>
      <c r="W12" s="186"/>
      <c r="X12" s="186"/>
      <c r="Y12" s="186"/>
      <c r="Z12" s="186"/>
      <c r="AA12" s="186"/>
    </row>
    <row r="13" spans="1:27" ht="15.75" customHeight="1">
      <c r="A13" s="1176">
        <v>12</v>
      </c>
      <c r="B13" s="1173" t="s">
        <v>2694</v>
      </c>
      <c r="C13" s="1174"/>
      <c r="D13" s="1173" t="s">
        <v>11623</v>
      </c>
      <c r="E13" s="1174"/>
      <c r="F13" s="186" t="s">
        <v>14187</v>
      </c>
      <c r="G13" s="1175">
        <v>30231127</v>
      </c>
      <c r="H13" s="1174"/>
      <c r="I13" s="186"/>
      <c r="J13" s="186"/>
      <c r="K13" s="186"/>
      <c r="L13" s="186"/>
      <c r="M13" s="186"/>
      <c r="N13" s="186"/>
      <c r="O13" s="186"/>
      <c r="P13" s="186"/>
      <c r="Q13" s="186"/>
      <c r="R13" s="186"/>
      <c r="S13" s="186"/>
      <c r="T13" s="186"/>
      <c r="U13" s="186"/>
      <c r="V13" s="186"/>
      <c r="W13" s="186"/>
      <c r="X13" s="186"/>
      <c r="Y13" s="186"/>
      <c r="Z13" s="186"/>
      <c r="AA13" s="186"/>
    </row>
    <row r="14" spans="1:27" ht="15.75" customHeight="1">
      <c r="A14" s="1176">
        <v>13</v>
      </c>
      <c r="B14" s="1173" t="s">
        <v>2960</v>
      </c>
      <c r="C14" s="1174"/>
      <c r="D14" s="1173" t="s">
        <v>14188</v>
      </c>
      <c r="E14" s="1174"/>
      <c r="F14" s="186" t="s">
        <v>14189</v>
      </c>
      <c r="G14" s="1175">
        <v>29288834</v>
      </c>
      <c r="H14" s="1174"/>
      <c r="I14" s="186"/>
      <c r="J14" s="186"/>
      <c r="K14" s="186"/>
      <c r="L14" s="186"/>
      <c r="M14" s="186"/>
      <c r="N14" s="186"/>
      <c r="O14" s="186"/>
      <c r="P14" s="186"/>
      <c r="Q14" s="186"/>
      <c r="R14" s="186"/>
      <c r="S14" s="186"/>
      <c r="T14" s="186"/>
      <c r="U14" s="186"/>
      <c r="V14" s="186"/>
      <c r="W14" s="186"/>
      <c r="X14" s="186"/>
      <c r="Y14" s="186"/>
      <c r="Z14" s="186"/>
      <c r="AA14" s="186"/>
    </row>
    <row r="15" spans="1:27" ht="15.75" customHeight="1">
      <c r="A15" s="1176">
        <v>14</v>
      </c>
      <c r="B15" s="1173" t="s">
        <v>14178</v>
      </c>
      <c r="C15" s="1174"/>
      <c r="D15" s="1173" t="s">
        <v>14190</v>
      </c>
      <c r="E15" s="1174"/>
      <c r="F15" s="186" t="s">
        <v>14191</v>
      </c>
      <c r="G15" s="1175">
        <v>26729651</v>
      </c>
      <c r="H15" s="1174"/>
      <c r="I15" s="186"/>
      <c r="J15" s="186"/>
      <c r="K15" s="186"/>
      <c r="L15" s="186"/>
      <c r="M15" s="186"/>
      <c r="N15" s="186"/>
      <c r="O15" s="186"/>
      <c r="P15" s="186"/>
      <c r="Q15" s="186"/>
      <c r="R15" s="186"/>
      <c r="S15" s="186"/>
      <c r="T15" s="186"/>
      <c r="U15" s="186"/>
      <c r="V15" s="186"/>
      <c r="W15" s="186"/>
      <c r="X15" s="186"/>
      <c r="Y15" s="186"/>
      <c r="Z15" s="186"/>
      <c r="AA15" s="186"/>
    </row>
    <row r="16" spans="1:27" ht="15.75" customHeight="1">
      <c r="A16" s="1176">
        <v>15</v>
      </c>
      <c r="B16" s="1173" t="s">
        <v>4430</v>
      </c>
      <c r="C16" s="1174"/>
      <c r="D16" s="1173" t="s">
        <v>2927</v>
      </c>
      <c r="E16" s="1174"/>
      <c r="F16" s="186" t="s">
        <v>14192</v>
      </c>
      <c r="G16" s="1175">
        <v>26043959</v>
      </c>
      <c r="H16" s="1174"/>
      <c r="I16" s="186"/>
      <c r="J16" s="186"/>
      <c r="K16" s="186"/>
      <c r="L16" s="186"/>
      <c r="M16" s="186"/>
      <c r="N16" s="186"/>
      <c r="O16" s="186"/>
      <c r="P16" s="186"/>
      <c r="Q16" s="186"/>
      <c r="R16" s="186"/>
      <c r="S16" s="186"/>
      <c r="T16" s="186"/>
      <c r="U16" s="186"/>
      <c r="V16" s="186"/>
      <c r="W16" s="186"/>
      <c r="X16" s="186"/>
      <c r="Y16" s="186"/>
      <c r="Z16" s="186"/>
      <c r="AA16" s="186"/>
    </row>
    <row r="17" spans="1:27" ht="15.75" customHeight="1">
      <c r="A17" s="1176">
        <v>16</v>
      </c>
      <c r="B17" s="1173" t="s">
        <v>2927</v>
      </c>
      <c r="C17" s="1174"/>
      <c r="D17" s="1173" t="s">
        <v>2951</v>
      </c>
      <c r="E17" s="1174"/>
      <c r="F17" s="186" t="s">
        <v>14193</v>
      </c>
      <c r="G17" s="1175">
        <v>25956592</v>
      </c>
      <c r="H17" s="1174"/>
      <c r="I17" s="186"/>
      <c r="J17" s="186"/>
      <c r="K17" s="186"/>
      <c r="L17" s="186"/>
      <c r="M17" s="186"/>
      <c r="N17" s="186"/>
      <c r="O17" s="186"/>
      <c r="P17" s="186"/>
      <c r="Q17" s="186"/>
      <c r="R17" s="186"/>
      <c r="S17" s="186"/>
      <c r="T17" s="186"/>
      <c r="U17" s="186"/>
      <c r="V17" s="186"/>
      <c r="W17" s="186"/>
      <c r="X17" s="186"/>
      <c r="Y17" s="186"/>
      <c r="Z17" s="186"/>
      <c r="AA17" s="186"/>
    </row>
    <row r="18" spans="1:27" ht="15.75" customHeight="1">
      <c r="A18" s="1176">
        <v>17</v>
      </c>
      <c r="B18" s="1173" t="s">
        <v>8942</v>
      </c>
      <c r="C18" s="1174"/>
      <c r="D18" s="1173" t="s">
        <v>2694</v>
      </c>
      <c r="E18" s="1174"/>
      <c r="F18" s="186" t="s">
        <v>14194</v>
      </c>
      <c r="G18" s="1175">
        <v>23751426</v>
      </c>
      <c r="H18" s="1174"/>
      <c r="I18" s="186"/>
      <c r="J18" s="186"/>
      <c r="K18" s="186"/>
      <c r="L18" s="186"/>
      <c r="M18" s="186"/>
      <c r="N18" s="186"/>
      <c r="O18" s="186"/>
      <c r="P18" s="186"/>
      <c r="Q18" s="186"/>
      <c r="R18" s="186"/>
      <c r="S18" s="186"/>
      <c r="T18" s="186"/>
      <c r="U18" s="186"/>
      <c r="V18" s="186"/>
      <c r="W18" s="186"/>
      <c r="X18" s="186"/>
      <c r="Y18" s="186"/>
      <c r="Z18" s="186"/>
      <c r="AA18" s="186"/>
    </row>
    <row r="19" spans="1:27" ht="15.75" customHeight="1">
      <c r="A19" s="1176">
        <v>18</v>
      </c>
      <c r="B19" s="1173" t="s">
        <v>3721</v>
      </c>
      <c r="C19" s="1174"/>
      <c r="D19" s="1173" t="s">
        <v>2692</v>
      </c>
      <c r="E19" s="1174"/>
      <c r="F19" s="186" t="s">
        <v>14195</v>
      </c>
      <c r="G19" s="1175">
        <v>23620901</v>
      </c>
      <c r="H19" s="1174"/>
      <c r="I19" s="186"/>
      <c r="J19" s="186"/>
      <c r="K19" s="186"/>
      <c r="L19" s="186"/>
      <c r="M19" s="186"/>
      <c r="N19" s="186"/>
      <c r="O19" s="186"/>
      <c r="P19" s="186"/>
      <c r="Q19" s="186"/>
      <c r="R19" s="186"/>
      <c r="S19" s="186"/>
      <c r="T19" s="186"/>
      <c r="U19" s="186"/>
      <c r="V19" s="186"/>
      <c r="W19" s="186"/>
      <c r="X19" s="186"/>
      <c r="Y19" s="186"/>
      <c r="Z19" s="186"/>
      <c r="AA19" s="186"/>
    </row>
    <row r="20" spans="1:27" ht="15.75" customHeight="1">
      <c r="A20" s="1176">
        <v>19</v>
      </c>
      <c r="B20" s="1173" t="s">
        <v>3117</v>
      </c>
      <c r="C20" s="1174"/>
      <c r="D20" s="1173" t="s">
        <v>3015</v>
      </c>
      <c r="E20" s="1174"/>
      <c r="F20" s="186" t="s">
        <v>14196</v>
      </c>
      <c r="G20" s="1175">
        <v>23033696</v>
      </c>
      <c r="H20" s="1174"/>
      <c r="I20" s="186"/>
      <c r="J20" s="186"/>
      <c r="K20" s="186"/>
      <c r="L20" s="186"/>
      <c r="M20" s="186"/>
      <c r="N20" s="186"/>
      <c r="O20" s="186"/>
      <c r="P20" s="186"/>
      <c r="Q20" s="186"/>
      <c r="R20" s="186"/>
      <c r="S20" s="186"/>
      <c r="T20" s="186"/>
      <c r="U20" s="186"/>
      <c r="V20" s="186"/>
      <c r="W20" s="186"/>
      <c r="X20" s="186"/>
      <c r="Y20" s="186"/>
      <c r="Z20" s="186"/>
      <c r="AA20" s="186"/>
    </row>
    <row r="21" spans="1:27" ht="15.75" customHeight="1">
      <c r="A21" s="1176">
        <v>20</v>
      </c>
      <c r="B21" s="1173" t="s">
        <v>2990</v>
      </c>
      <c r="C21" s="1174"/>
      <c r="D21" s="1173" t="s">
        <v>2960</v>
      </c>
      <c r="E21" s="1174"/>
      <c r="F21" s="186" t="s">
        <v>14197</v>
      </c>
      <c r="G21" s="1175">
        <v>22894727</v>
      </c>
      <c r="H21" s="1174"/>
      <c r="I21" s="186"/>
      <c r="J21" s="186"/>
      <c r="K21" s="186"/>
      <c r="L21" s="186"/>
      <c r="M21" s="186"/>
      <c r="N21" s="186"/>
      <c r="O21" s="186"/>
      <c r="P21" s="186"/>
      <c r="Q21" s="186"/>
      <c r="R21" s="186"/>
      <c r="S21" s="186"/>
      <c r="T21" s="186"/>
      <c r="U21" s="186"/>
      <c r="V21" s="186"/>
      <c r="W21" s="186"/>
      <c r="X21" s="186"/>
      <c r="Y21" s="186"/>
      <c r="Z21" s="186"/>
      <c r="AA21" s="186"/>
    </row>
    <row r="22" spans="1:27" ht="15.75" customHeight="1">
      <c r="A22" s="1176">
        <v>21</v>
      </c>
      <c r="B22" s="1173" t="s">
        <v>2947</v>
      </c>
      <c r="C22" s="1174"/>
      <c r="D22" s="1173" t="s">
        <v>14198</v>
      </c>
      <c r="E22" s="1174"/>
      <c r="F22" s="186" t="s">
        <v>14199</v>
      </c>
      <c r="G22" s="1175">
        <v>22759094</v>
      </c>
      <c r="H22" s="1174"/>
      <c r="I22" s="186"/>
      <c r="J22" s="186"/>
      <c r="K22" s="186"/>
      <c r="L22" s="186"/>
      <c r="M22" s="186"/>
      <c r="N22" s="186"/>
      <c r="O22" s="186"/>
      <c r="P22" s="186"/>
      <c r="Q22" s="186"/>
      <c r="R22" s="186"/>
      <c r="S22" s="186"/>
      <c r="T22" s="186"/>
      <c r="U22" s="186"/>
      <c r="V22" s="186"/>
      <c r="W22" s="186"/>
      <c r="X22" s="186"/>
      <c r="Y22" s="186"/>
      <c r="Z22" s="186"/>
      <c r="AA22" s="186"/>
    </row>
    <row r="23" spans="1:27" ht="15.75" customHeight="1">
      <c r="A23" s="1176">
        <v>22</v>
      </c>
      <c r="B23" s="1173" t="s">
        <v>2958</v>
      </c>
      <c r="C23" s="1174"/>
      <c r="D23" s="1173" t="s">
        <v>2964</v>
      </c>
      <c r="E23" s="1174"/>
      <c r="F23" s="186" t="s">
        <v>14200</v>
      </c>
      <c r="G23" s="1175">
        <v>22316371</v>
      </c>
      <c r="H23" s="1174"/>
      <c r="I23" s="186"/>
      <c r="J23" s="186"/>
      <c r="K23" s="186"/>
      <c r="L23" s="186"/>
      <c r="M23" s="186"/>
      <c r="N23" s="186"/>
      <c r="O23" s="186"/>
      <c r="P23" s="186"/>
      <c r="Q23" s="186"/>
      <c r="R23" s="186"/>
      <c r="S23" s="186"/>
      <c r="T23" s="186"/>
      <c r="U23" s="186"/>
      <c r="V23" s="186"/>
      <c r="W23" s="186"/>
      <c r="X23" s="186"/>
      <c r="Y23" s="186"/>
      <c r="Z23" s="186"/>
      <c r="AA23" s="186"/>
    </row>
    <row r="24" spans="1:27" ht="15.75" customHeight="1">
      <c r="A24" s="1176">
        <v>23</v>
      </c>
      <c r="B24" s="1173" t="s">
        <v>14201</v>
      </c>
      <c r="C24" s="1174"/>
      <c r="D24" s="1173" t="s">
        <v>14202</v>
      </c>
      <c r="E24" s="1174"/>
      <c r="F24" s="186" t="s">
        <v>14203</v>
      </c>
      <c r="G24" s="1175">
        <v>21406801</v>
      </c>
      <c r="H24" s="1174"/>
      <c r="I24" s="186"/>
      <c r="J24" s="186"/>
      <c r="K24" s="186"/>
      <c r="L24" s="186"/>
      <c r="M24" s="186"/>
      <c r="N24" s="186"/>
      <c r="O24" s="186"/>
      <c r="P24" s="186"/>
      <c r="Q24" s="186"/>
      <c r="R24" s="186"/>
      <c r="S24" s="186"/>
      <c r="T24" s="186"/>
      <c r="U24" s="186"/>
      <c r="V24" s="186"/>
      <c r="W24" s="186"/>
      <c r="X24" s="186"/>
      <c r="Y24" s="186"/>
      <c r="Z24" s="186"/>
      <c r="AA24" s="186"/>
    </row>
    <row r="25" spans="1:27" ht="15.75" customHeight="1">
      <c r="A25" s="1176">
        <v>24</v>
      </c>
      <c r="B25" s="1173" t="s">
        <v>14204</v>
      </c>
      <c r="C25" s="1174"/>
      <c r="D25" s="1173" t="s">
        <v>2678</v>
      </c>
      <c r="E25" s="1174"/>
      <c r="F25" s="186" t="s">
        <v>14205</v>
      </c>
      <c r="G25" s="1175">
        <v>21064484</v>
      </c>
      <c r="H25" s="1174"/>
      <c r="I25" s="186"/>
      <c r="J25" s="186"/>
      <c r="K25" s="186"/>
      <c r="L25" s="186"/>
      <c r="M25" s="186"/>
      <c r="N25" s="186"/>
      <c r="O25" s="186"/>
      <c r="P25" s="186"/>
      <c r="Q25" s="186"/>
      <c r="R25" s="186"/>
      <c r="S25" s="186"/>
      <c r="T25" s="186"/>
      <c r="U25" s="186"/>
      <c r="V25" s="186"/>
      <c r="W25" s="186"/>
      <c r="X25" s="186"/>
      <c r="Y25" s="186"/>
      <c r="Z25" s="186"/>
      <c r="AA25" s="186"/>
    </row>
    <row r="26" spans="1:27" ht="15.75" customHeight="1">
      <c r="A26" s="1176">
        <v>25</v>
      </c>
      <c r="B26" s="1173" t="s">
        <v>4294</v>
      </c>
      <c r="C26" s="1174"/>
      <c r="D26" s="1173" t="s">
        <v>8821</v>
      </c>
      <c r="E26" s="1174"/>
      <c r="F26" s="186" t="s">
        <v>14206</v>
      </c>
      <c r="G26" s="1175">
        <v>19451321</v>
      </c>
      <c r="H26" s="1174"/>
      <c r="I26" s="186"/>
      <c r="J26" s="186"/>
      <c r="K26" s="186"/>
      <c r="L26" s="186"/>
      <c r="M26" s="186"/>
      <c r="N26" s="186"/>
      <c r="O26" s="186"/>
      <c r="P26" s="186"/>
      <c r="Q26" s="186"/>
      <c r="R26" s="186"/>
      <c r="S26" s="186"/>
      <c r="T26" s="186"/>
      <c r="U26" s="186"/>
      <c r="V26" s="186"/>
      <c r="W26" s="186"/>
      <c r="X26" s="186"/>
      <c r="Y26" s="186"/>
      <c r="Z26" s="186"/>
      <c r="AA26" s="186"/>
    </row>
    <row r="27" spans="1:27" ht="15.75" customHeight="1">
      <c r="A27" s="1176">
        <v>26</v>
      </c>
      <c r="B27" s="1173" t="s">
        <v>2989</v>
      </c>
      <c r="C27" s="1174"/>
      <c r="D27" s="1173" t="s">
        <v>14207</v>
      </c>
      <c r="E27" s="1174"/>
      <c r="F27" s="186" t="s">
        <v>14208</v>
      </c>
      <c r="G27" s="1175">
        <v>18778101</v>
      </c>
      <c r="H27" s="1174"/>
      <c r="I27" s="186"/>
      <c r="J27" s="186"/>
      <c r="K27" s="186"/>
      <c r="L27" s="186"/>
      <c r="M27" s="186"/>
      <c r="N27" s="186"/>
      <c r="O27" s="186"/>
      <c r="P27" s="186"/>
      <c r="Q27" s="186"/>
      <c r="R27" s="186"/>
      <c r="S27" s="186"/>
      <c r="T27" s="186"/>
      <c r="U27" s="186"/>
      <c r="V27" s="186"/>
      <c r="W27" s="186"/>
      <c r="X27" s="186"/>
      <c r="Y27" s="186"/>
      <c r="Z27" s="186"/>
      <c r="AA27" s="186"/>
    </row>
    <row r="28" spans="1:27" ht="15.75" customHeight="1">
      <c r="A28" s="1176">
        <v>27</v>
      </c>
      <c r="B28" s="1173" t="s">
        <v>14190</v>
      </c>
      <c r="C28" s="1174"/>
      <c r="D28" s="1173" t="s">
        <v>2762</v>
      </c>
      <c r="E28" s="1174"/>
      <c r="F28" s="186" t="s">
        <v>14209</v>
      </c>
      <c r="G28" s="1175">
        <v>18517239</v>
      </c>
      <c r="H28" s="1174"/>
      <c r="I28" s="186"/>
      <c r="J28" s="186"/>
      <c r="K28" s="186"/>
      <c r="L28" s="186"/>
      <c r="M28" s="186"/>
      <c r="N28" s="186"/>
      <c r="O28" s="186"/>
      <c r="P28" s="186"/>
      <c r="Q28" s="186"/>
      <c r="R28" s="186"/>
      <c r="S28" s="186"/>
      <c r="T28" s="186"/>
      <c r="U28" s="186"/>
      <c r="V28" s="186"/>
      <c r="W28" s="186"/>
      <c r="X28" s="186"/>
      <c r="Y28" s="186"/>
      <c r="Z28" s="186"/>
      <c r="AA28" s="186"/>
    </row>
    <row r="29" spans="1:27" ht="15.75" customHeight="1">
      <c r="A29" s="1176">
        <v>28</v>
      </c>
      <c r="B29" s="1173" t="s">
        <v>3114</v>
      </c>
      <c r="C29" s="1174"/>
      <c r="D29" s="1173" t="s">
        <v>14210</v>
      </c>
      <c r="E29" s="1174"/>
      <c r="F29" s="186" t="s">
        <v>14211</v>
      </c>
      <c r="G29" s="1175">
        <v>18091662</v>
      </c>
      <c r="H29" s="1174"/>
      <c r="I29" s="186"/>
      <c r="J29" s="186"/>
      <c r="K29" s="186"/>
      <c r="L29" s="186"/>
      <c r="M29" s="186"/>
      <c r="N29" s="186"/>
      <c r="O29" s="186"/>
      <c r="P29" s="186"/>
      <c r="Q29" s="186"/>
      <c r="R29" s="186"/>
      <c r="S29" s="186"/>
      <c r="T29" s="186"/>
      <c r="U29" s="186"/>
      <c r="V29" s="186"/>
      <c r="W29" s="186"/>
      <c r="X29" s="186"/>
      <c r="Y29" s="186"/>
      <c r="Z29" s="186"/>
      <c r="AA29" s="186"/>
    </row>
    <row r="30" spans="1:27" ht="15.75" customHeight="1">
      <c r="A30" s="1176">
        <v>29</v>
      </c>
      <c r="B30" s="1173" t="s">
        <v>14212</v>
      </c>
      <c r="C30" s="1174"/>
      <c r="D30" s="1173" t="s">
        <v>2974</v>
      </c>
      <c r="E30" s="1174"/>
      <c r="F30" s="186" t="s">
        <v>14213</v>
      </c>
      <c r="G30" s="1175">
        <v>17712873</v>
      </c>
      <c r="H30" s="1174"/>
      <c r="I30" s="186"/>
      <c r="J30" s="186"/>
      <c r="K30" s="186"/>
      <c r="L30" s="186"/>
      <c r="M30" s="186"/>
      <c r="N30" s="186"/>
      <c r="O30" s="186"/>
      <c r="P30" s="186"/>
      <c r="Q30" s="186"/>
      <c r="R30" s="186"/>
      <c r="S30" s="186"/>
      <c r="T30" s="186"/>
      <c r="U30" s="186"/>
      <c r="V30" s="186"/>
      <c r="W30" s="186"/>
      <c r="X30" s="186"/>
      <c r="Y30" s="186"/>
      <c r="Z30" s="186"/>
      <c r="AA30" s="186"/>
    </row>
    <row r="31" spans="1:27" ht="15.75" customHeight="1">
      <c r="A31" s="1176">
        <v>30</v>
      </c>
      <c r="B31" s="1173" t="s">
        <v>2965</v>
      </c>
      <c r="C31" s="1174"/>
      <c r="D31" s="1173" t="s">
        <v>3434</v>
      </c>
      <c r="E31" s="1174"/>
      <c r="F31" s="186" t="s">
        <v>14214</v>
      </c>
      <c r="G31" s="1175">
        <v>17023249</v>
      </c>
      <c r="H31" s="1174"/>
      <c r="I31" s="186"/>
      <c r="J31" s="186"/>
      <c r="K31" s="186"/>
      <c r="L31" s="186"/>
      <c r="M31" s="186"/>
      <c r="N31" s="186"/>
      <c r="O31" s="186"/>
      <c r="P31" s="186"/>
      <c r="Q31" s="186"/>
      <c r="R31" s="186"/>
      <c r="S31" s="186"/>
      <c r="T31" s="186"/>
      <c r="U31" s="186"/>
      <c r="V31" s="186"/>
      <c r="W31" s="186"/>
      <c r="X31" s="186"/>
      <c r="Y31" s="186"/>
      <c r="Z31" s="186"/>
      <c r="AA31" s="186"/>
    </row>
    <row r="32" spans="1:27" ht="15.75" customHeight="1">
      <c r="A32" s="1176">
        <v>31</v>
      </c>
      <c r="B32" s="1173" t="s">
        <v>3063</v>
      </c>
      <c r="C32" s="1174"/>
      <c r="D32" s="1173" t="s">
        <v>14215</v>
      </c>
      <c r="E32" s="1174"/>
      <c r="F32" s="186" t="s">
        <v>14216</v>
      </c>
      <c r="G32" s="1175">
        <v>15415470</v>
      </c>
      <c r="H32" s="1174"/>
      <c r="I32" s="186"/>
      <c r="J32" s="186"/>
      <c r="K32" s="186"/>
      <c r="L32" s="186"/>
      <c r="M32" s="186"/>
      <c r="N32" s="186"/>
      <c r="O32" s="186"/>
      <c r="P32" s="186"/>
      <c r="Q32" s="186"/>
      <c r="R32" s="186"/>
      <c r="S32" s="186"/>
      <c r="T32" s="186"/>
      <c r="U32" s="186"/>
      <c r="V32" s="186"/>
      <c r="W32" s="186"/>
      <c r="X32" s="186"/>
      <c r="Y32" s="186"/>
      <c r="Z32" s="186"/>
      <c r="AA32" s="186"/>
    </row>
    <row r="33" spans="1:27" ht="15.75" customHeight="1">
      <c r="A33" s="1176">
        <v>32</v>
      </c>
      <c r="B33" s="1173" t="s">
        <v>2692</v>
      </c>
      <c r="C33" s="1174"/>
      <c r="D33" s="1173" t="s">
        <v>14180</v>
      </c>
      <c r="E33" s="1174"/>
      <c r="F33" s="186" t="s">
        <v>14217</v>
      </c>
      <c r="G33" s="1175">
        <v>15170439</v>
      </c>
      <c r="H33" s="1174"/>
      <c r="I33" s="186"/>
      <c r="J33" s="186"/>
      <c r="K33" s="186"/>
      <c r="L33" s="186"/>
      <c r="M33" s="186"/>
      <c r="N33" s="186"/>
      <c r="O33" s="186"/>
      <c r="P33" s="186"/>
      <c r="Q33" s="186"/>
      <c r="R33" s="186"/>
      <c r="S33" s="186"/>
      <c r="T33" s="186"/>
      <c r="U33" s="186"/>
      <c r="V33" s="186"/>
      <c r="W33" s="186"/>
      <c r="X33" s="186"/>
      <c r="Y33" s="186"/>
      <c r="Z33" s="186"/>
      <c r="AA33" s="186"/>
    </row>
    <row r="34" spans="1:27" ht="15.75" customHeight="1">
      <c r="A34" s="1176">
        <v>33</v>
      </c>
      <c r="B34" s="1173" t="s">
        <v>3548</v>
      </c>
      <c r="C34" s="1174"/>
      <c r="D34" s="1173" t="s">
        <v>14218</v>
      </c>
      <c r="E34" s="1174"/>
      <c r="F34" s="186" t="s">
        <v>14219</v>
      </c>
      <c r="G34" s="1175">
        <v>15119706</v>
      </c>
      <c r="H34" s="1174"/>
      <c r="I34" s="186"/>
      <c r="J34" s="186"/>
      <c r="K34" s="186"/>
      <c r="L34" s="186"/>
      <c r="M34" s="186"/>
      <c r="N34" s="186"/>
      <c r="O34" s="186"/>
      <c r="P34" s="186"/>
      <c r="Q34" s="186"/>
      <c r="R34" s="186"/>
      <c r="S34" s="186"/>
      <c r="T34" s="186"/>
      <c r="U34" s="186"/>
      <c r="V34" s="186"/>
      <c r="W34" s="186"/>
      <c r="X34" s="186"/>
      <c r="Y34" s="186"/>
      <c r="Z34" s="186"/>
      <c r="AA34" s="186"/>
    </row>
    <row r="35" spans="1:27" ht="15.75" customHeight="1">
      <c r="A35" s="1176">
        <v>34</v>
      </c>
      <c r="B35" s="1173" t="s">
        <v>14220</v>
      </c>
      <c r="C35" s="1174"/>
      <c r="D35" s="1173" t="s">
        <v>14221</v>
      </c>
      <c r="E35" s="1174"/>
      <c r="F35" s="186" t="s">
        <v>14222</v>
      </c>
      <c r="G35" s="1175">
        <v>14737035</v>
      </c>
      <c r="H35" s="1174"/>
      <c r="I35" s="186"/>
      <c r="J35" s="186"/>
      <c r="K35" s="186"/>
      <c r="L35" s="186"/>
      <c r="M35" s="186"/>
      <c r="N35" s="186"/>
      <c r="O35" s="186"/>
      <c r="P35" s="186"/>
      <c r="Q35" s="186"/>
      <c r="R35" s="186"/>
      <c r="S35" s="186"/>
      <c r="T35" s="186"/>
      <c r="U35" s="186"/>
      <c r="V35" s="186"/>
      <c r="W35" s="186"/>
      <c r="X35" s="186"/>
      <c r="Y35" s="186"/>
      <c r="Z35" s="186"/>
      <c r="AA35" s="186"/>
    </row>
    <row r="36" spans="1:27" ht="15.75" customHeight="1">
      <c r="A36" s="1176">
        <v>35</v>
      </c>
      <c r="B36" s="1173" t="s">
        <v>3013</v>
      </c>
      <c r="C36" s="1174"/>
      <c r="D36" s="1173" t="s">
        <v>8942</v>
      </c>
      <c r="E36" s="1174"/>
      <c r="F36" s="186" t="s">
        <v>14223</v>
      </c>
      <c r="G36" s="1175">
        <v>13909725</v>
      </c>
      <c r="H36" s="1174"/>
      <c r="I36" s="186"/>
      <c r="J36" s="186"/>
      <c r="K36" s="186"/>
      <c r="L36" s="186"/>
      <c r="M36" s="186"/>
      <c r="N36" s="186"/>
      <c r="O36" s="186"/>
      <c r="P36" s="186"/>
      <c r="Q36" s="186"/>
      <c r="R36" s="186"/>
      <c r="S36" s="186"/>
      <c r="T36" s="186"/>
      <c r="U36" s="186"/>
      <c r="V36" s="186"/>
      <c r="W36" s="186"/>
      <c r="X36" s="186"/>
      <c r="Y36" s="186"/>
      <c r="Z36" s="186"/>
      <c r="AA36" s="186"/>
    </row>
    <row r="37" spans="1:27" ht="15.75" customHeight="1">
      <c r="A37" s="1176">
        <v>36</v>
      </c>
      <c r="B37" s="1173" t="s">
        <v>14224</v>
      </c>
      <c r="C37" s="1174"/>
      <c r="D37" s="1173" t="s">
        <v>3114</v>
      </c>
      <c r="E37" s="1174"/>
      <c r="F37" s="186" t="s">
        <v>14225</v>
      </c>
      <c r="G37" s="1175">
        <v>12835689</v>
      </c>
      <c r="H37" s="1174"/>
      <c r="I37" s="186"/>
      <c r="J37" s="186"/>
      <c r="K37" s="186"/>
      <c r="L37" s="186"/>
      <c r="M37" s="186"/>
      <c r="N37" s="186"/>
      <c r="O37" s="186"/>
      <c r="P37" s="186"/>
      <c r="Q37" s="186"/>
      <c r="R37" s="186"/>
      <c r="S37" s="186"/>
      <c r="T37" s="186"/>
      <c r="U37" s="186"/>
      <c r="V37" s="186"/>
      <c r="W37" s="186"/>
      <c r="X37" s="186"/>
      <c r="Y37" s="186"/>
      <c r="Z37" s="186"/>
      <c r="AA37" s="186"/>
    </row>
    <row r="38" spans="1:27" ht="15.75" customHeight="1">
      <c r="A38" s="1176">
        <v>37</v>
      </c>
      <c r="B38" s="1173" t="s">
        <v>14188</v>
      </c>
      <c r="C38" s="1174"/>
      <c r="D38" s="1173" t="s">
        <v>14226</v>
      </c>
      <c r="E38" s="1174"/>
      <c r="F38" s="186" t="s">
        <v>14227</v>
      </c>
      <c r="G38" s="1175">
        <v>10836606</v>
      </c>
      <c r="H38" s="1174"/>
      <c r="I38" s="186"/>
      <c r="J38" s="186"/>
      <c r="K38" s="186"/>
      <c r="L38" s="186"/>
      <c r="M38" s="186"/>
      <c r="N38" s="186"/>
      <c r="O38" s="186"/>
      <c r="P38" s="186"/>
      <c r="Q38" s="186"/>
      <c r="R38" s="186"/>
      <c r="S38" s="186"/>
      <c r="T38" s="186"/>
      <c r="U38" s="186"/>
      <c r="V38" s="186"/>
      <c r="W38" s="186"/>
      <c r="X38" s="186"/>
      <c r="Y38" s="186"/>
      <c r="Z38" s="186"/>
      <c r="AA38" s="186"/>
    </row>
    <row r="39" spans="1:27" ht="15.75" customHeight="1">
      <c r="A39" s="1176">
        <v>38</v>
      </c>
      <c r="B39" s="1173" t="s">
        <v>3434</v>
      </c>
      <c r="C39" s="1174"/>
      <c r="D39" s="1173" t="s">
        <v>14228</v>
      </c>
      <c r="E39" s="1174"/>
      <c r="F39" s="186" t="s">
        <v>14229</v>
      </c>
      <c r="G39" s="1175">
        <v>10731717</v>
      </c>
      <c r="H39" s="1174"/>
      <c r="I39" s="186"/>
      <c r="J39" s="186"/>
      <c r="K39" s="186"/>
      <c r="L39" s="186"/>
      <c r="M39" s="186"/>
      <c r="N39" s="186"/>
      <c r="O39" s="186"/>
      <c r="P39" s="186"/>
      <c r="Q39" s="186"/>
      <c r="R39" s="186"/>
      <c r="S39" s="186"/>
      <c r="T39" s="186"/>
      <c r="U39" s="186"/>
      <c r="V39" s="186"/>
      <c r="W39" s="186"/>
      <c r="X39" s="186"/>
      <c r="Y39" s="186"/>
      <c r="Z39" s="186"/>
      <c r="AA39" s="186"/>
    </row>
    <row r="40" spans="1:27" ht="15.75" customHeight="1">
      <c r="A40" s="1176">
        <v>39</v>
      </c>
      <c r="B40" s="1173" t="s">
        <v>14230</v>
      </c>
      <c r="C40" s="1174"/>
      <c r="D40" s="1173" t="s">
        <v>14231</v>
      </c>
      <c r="E40" s="1174"/>
      <c r="F40" s="186" t="s">
        <v>14232</v>
      </c>
      <c r="G40" s="1175">
        <v>9922342</v>
      </c>
      <c r="H40" s="1174"/>
      <c r="I40" s="186"/>
      <c r="J40" s="186"/>
      <c r="K40" s="186"/>
      <c r="L40" s="186"/>
      <c r="M40" s="186"/>
      <c r="N40" s="186"/>
      <c r="O40" s="186"/>
      <c r="P40" s="186"/>
      <c r="Q40" s="186"/>
      <c r="R40" s="186"/>
      <c r="S40" s="186"/>
      <c r="T40" s="186"/>
      <c r="U40" s="186"/>
      <c r="V40" s="186"/>
      <c r="W40" s="186"/>
      <c r="X40" s="186"/>
      <c r="Y40" s="186"/>
      <c r="Z40" s="186"/>
      <c r="AA40" s="186"/>
    </row>
    <row r="41" spans="1:27" ht="15.75" customHeight="1">
      <c r="A41" s="1176">
        <v>40</v>
      </c>
      <c r="B41" s="1173" t="s">
        <v>14185</v>
      </c>
      <c r="C41" s="1174"/>
      <c r="D41" s="1173" t="s">
        <v>2831</v>
      </c>
      <c r="E41" s="1174"/>
      <c r="F41" s="186" t="s">
        <v>14233</v>
      </c>
      <c r="G41" s="1175">
        <v>9284129</v>
      </c>
      <c r="H41" s="1174"/>
      <c r="I41" s="186"/>
      <c r="J41" s="186"/>
      <c r="K41" s="186"/>
      <c r="L41" s="186"/>
      <c r="M41" s="186"/>
      <c r="N41" s="186"/>
      <c r="O41" s="186"/>
      <c r="P41" s="186"/>
      <c r="Q41" s="186"/>
      <c r="R41" s="186"/>
      <c r="S41" s="186"/>
      <c r="T41" s="186"/>
      <c r="U41" s="186"/>
      <c r="V41" s="186"/>
      <c r="W41" s="186"/>
      <c r="X41" s="186"/>
      <c r="Y41" s="186"/>
      <c r="Z41" s="186"/>
      <c r="AA41" s="186"/>
    </row>
    <row r="42" spans="1:27" ht="15.75" customHeight="1">
      <c r="A42" s="1176">
        <v>41</v>
      </c>
      <c r="B42" s="1173" t="s">
        <v>14234</v>
      </c>
      <c r="C42" s="1174"/>
      <c r="D42" s="1173" t="s">
        <v>14235</v>
      </c>
      <c r="E42" s="1174"/>
      <c r="F42" s="186" t="s">
        <v>14236</v>
      </c>
      <c r="G42" s="1175">
        <v>8865052</v>
      </c>
      <c r="H42" s="1174"/>
      <c r="I42" s="186"/>
      <c r="J42" s="186"/>
      <c r="K42" s="186"/>
      <c r="L42" s="186"/>
      <c r="M42" s="186"/>
      <c r="N42" s="186"/>
      <c r="O42" s="186"/>
      <c r="P42" s="186"/>
      <c r="Q42" s="186"/>
      <c r="R42" s="186"/>
      <c r="S42" s="186"/>
      <c r="T42" s="186"/>
      <c r="U42" s="186"/>
      <c r="V42" s="186"/>
      <c r="W42" s="186"/>
      <c r="X42" s="186"/>
      <c r="Y42" s="186"/>
      <c r="Z42" s="186"/>
      <c r="AA42" s="186"/>
    </row>
    <row r="43" spans="1:27" ht="15.75" customHeight="1">
      <c r="A43" s="1176">
        <v>42</v>
      </c>
      <c r="B43" s="1177" t="s">
        <v>14237</v>
      </c>
      <c r="C43" s="1174"/>
      <c r="D43" s="1173" t="s">
        <v>3039</v>
      </c>
      <c r="E43" s="1174"/>
      <c r="F43" s="186" t="s">
        <v>14238</v>
      </c>
      <c r="G43" s="1175">
        <v>7816833</v>
      </c>
      <c r="H43" s="1174"/>
      <c r="I43" s="186"/>
      <c r="J43" s="186"/>
      <c r="K43" s="186"/>
      <c r="L43" s="186"/>
      <c r="M43" s="186"/>
      <c r="N43" s="186"/>
      <c r="O43" s="186"/>
      <c r="P43" s="186"/>
      <c r="Q43" s="186"/>
      <c r="R43" s="186"/>
      <c r="S43" s="186"/>
      <c r="T43" s="186"/>
      <c r="U43" s="186"/>
      <c r="V43" s="186"/>
      <c r="W43" s="186"/>
      <c r="X43" s="186"/>
      <c r="Y43" s="186"/>
      <c r="Z43" s="186"/>
      <c r="AA43" s="186"/>
    </row>
    <row r="44" spans="1:27" ht="15.75" customHeight="1">
      <c r="A44" s="1176">
        <v>43</v>
      </c>
      <c r="B44" s="1173" t="s">
        <v>3046</v>
      </c>
      <c r="C44" s="1174"/>
      <c r="D44" s="1173" t="s">
        <v>2989</v>
      </c>
      <c r="E44" s="1174"/>
      <c r="F44" s="186" t="s">
        <v>14239</v>
      </c>
      <c r="G44" s="1175">
        <v>7627002</v>
      </c>
      <c r="H44" s="1174"/>
      <c r="I44" s="186"/>
      <c r="J44" s="186"/>
      <c r="K44" s="186"/>
      <c r="L44" s="186"/>
      <c r="M44" s="186"/>
      <c r="N44" s="186"/>
      <c r="O44" s="186"/>
      <c r="P44" s="186"/>
      <c r="Q44" s="186"/>
      <c r="R44" s="186"/>
      <c r="S44" s="186"/>
      <c r="T44" s="186"/>
      <c r="U44" s="186"/>
      <c r="V44" s="186"/>
      <c r="W44" s="186"/>
      <c r="X44" s="186"/>
      <c r="Y44" s="186"/>
      <c r="Z44" s="186"/>
      <c r="AA44" s="186"/>
    </row>
    <row r="45" spans="1:27" ht="15.75" customHeight="1">
      <c r="A45" s="1176">
        <v>44</v>
      </c>
      <c r="B45" s="1173" t="s">
        <v>14240</v>
      </c>
      <c r="C45" s="1174"/>
      <c r="D45" s="1177" t="s">
        <v>14241</v>
      </c>
      <c r="E45" s="1174"/>
      <c r="F45" s="186" t="s">
        <v>14242</v>
      </c>
      <c r="G45" s="1175">
        <v>7381675</v>
      </c>
      <c r="H45" s="1174"/>
      <c r="I45" s="186"/>
      <c r="J45" s="186"/>
      <c r="K45" s="186"/>
      <c r="L45" s="186"/>
      <c r="M45" s="186"/>
      <c r="N45" s="186"/>
      <c r="O45" s="186"/>
      <c r="P45" s="186"/>
      <c r="Q45" s="186"/>
      <c r="R45" s="186"/>
      <c r="S45" s="186"/>
      <c r="T45" s="186"/>
      <c r="U45" s="186"/>
      <c r="V45" s="186"/>
      <c r="W45" s="186"/>
      <c r="X45" s="186"/>
      <c r="Y45" s="186"/>
      <c r="Z45" s="186"/>
      <c r="AA45" s="186"/>
    </row>
    <row r="46" spans="1:27" ht="15.75" customHeight="1">
      <c r="A46" s="1176">
        <v>45</v>
      </c>
      <c r="B46" s="1173" t="s">
        <v>14218</v>
      </c>
      <c r="C46" s="1174"/>
      <c r="D46" s="1173" t="s">
        <v>14243</v>
      </c>
      <c r="E46" s="1174"/>
      <c r="F46" s="186" t="s">
        <v>14244</v>
      </c>
      <c r="G46" s="1175">
        <v>6991871</v>
      </c>
      <c r="H46" s="1174"/>
      <c r="I46" s="186"/>
      <c r="J46" s="186"/>
      <c r="K46" s="186"/>
      <c r="L46" s="186"/>
      <c r="M46" s="186"/>
      <c r="N46" s="186"/>
      <c r="O46" s="186"/>
      <c r="P46" s="186"/>
      <c r="Q46" s="186"/>
      <c r="R46" s="186"/>
      <c r="S46" s="186"/>
      <c r="T46" s="186"/>
      <c r="U46" s="186"/>
      <c r="V46" s="186"/>
      <c r="W46" s="186"/>
      <c r="X46" s="186"/>
      <c r="Y46" s="186"/>
      <c r="Z46" s="186"/>
      <c r="AA46" s="186"/>
    </row>
    <row r="47" spans="1:27" ht="15.75" customHeight="1">
      <c r="A47" s="1176">
        <v>46</v>
      </c>
      <c r="B47" s="1173" t="s">
        <v>2762</v>
      </c>
      <c r="C47" s="1174"/>
      <c r="D47" s="1173" t="s">
        <v>2944</v>
      </c>
      <c r="E47" s="1174"/>
      <c r="F47" s="186" t="s">
        <v>14245</v>
      </c>
      <c r="G47" s="1175">
        <v>6496695</v>
      </c>
      <c r="H47" s="1174"/>
      <c r="I47" s="186"/>
      <c r="J47" s="186"/>
      <c r="K47" s="186"/>
      <c r="L47" s="186"/>
      <c r="M47" s="186"/>
      <c r="N47" s="186"/>
      <c r="O47" s="186"/>
      <c r="P47" s="186"/>
      <c r="Q47" s="186"/>
      <c r="R47" s="186"/>
      <c r="S47" s="186"/>
      <c r="T47" s="186"/>
      <c r="U47" s="186"/>
      <c r="V47" s="186"/>
      <c r="W47" s="186"/>
      <c r="X47" s="186"/>
      <c r="Y47" s="186"/>
      <c r="Z47" s="186"/>
      <c r="AA47" s="186"/>
    </row>
    <row r="48" spans="1:27" ht="15.75" customHeight="1">
      <c r="A48" s="1176">
        <v>47</v>
      </c>
      <c r="B48" s="1173" t="s">
        <v>14246</v>
      </c>
      <c r="C48" s="1174"/>
      <c r="D48" s="1173" t="s">
        <v>14247</v>
      </c>
      <c r="E48" s="1174"/>
      <c r="F48" s="186" t="s">
        <v>14248</v>
      </c>
      <c r="G48" s="1175">
        <v>5844573</v>
      </c>
      <c r="H48" s="1174"/>
      <c r="I48" s="186"/>
      <c r="J48" s="186"/>
      <c r="K48" s="186"/>
      <c r="L48" s="186"/>
      <c r="M48" s="186"/>
      <c r="N48" s="186"/>
      <c r="O48" s="186"/>
      <c r="P48" s="186"/>
      <c r="Q48" s="186"/>
      <c r="R48" s="186"/>
      <c r="S48" s="186"/>
      <c r="T48" s="186"/>
      <c r="U48" s="186"/>
      <c r="V48" s="186"/>
      <c r="W48" s="186"/>
      <c r="X48" s="186"/>
      <c r="Y48" s="186"/>
      <c r="Z48" s="186"/>
      <c r="AA48" s="186"/>
    </row>
    <row r="49" spans="1:27" ht="15.75" customHeight="1">
      <c r="A49" s="1176">
        <v>48</v>
      </c>
      <c r="B49" s="1173" t="s">
        <v>2974</v>
      </c>
      <c r="C49" s="1174"/>
      <c r="D49" s="1173" t="s">
        <v>14249</v>
      </c>
      <c r="E49" s="1174"/>
      <c r="F49" s="186" t="s">
        <v>14250</v>
      </c>
      <c r="G49" s="1175">
        <v>5821009</v>
      </c>
      <c r="H49" s="1174"/>
      <c r="I49" s="186"/>
      <c r="J49" s="186"/>
      <c r="K49" s="186"/>
      <c r="L49" s="186"/>
      <c r="M49" s="186"/>
      <c r="N49" s="186"/>
      <c r="O49" s="186"/>
      <c r="P49" s="186"/>
      <c r="Q49" s="186"/>
      <c r="R49" s="186"/>
      <c r="S49" s="186"/>
      <c r="T49" s="186"/>
      <c r="U49" s="186"/>
      <c r="V49" s="186"/>
      <c r="W49" s="186"/>
      <c r="X49" s="186"/>
      <c r="Y49" s="186"/>
      <c r="Z49" s="186"/>
      <c r="AA49" s="186"/>
    </row>
    <row r="50" spans="1:27" ht="15.75" customHeight="1">
      <c r="A50" s="1176">
        <v>49</v>
      </c>
      <c r="B50" s="1173" t="s">
        <v>8821</v>
      </c>
      <c r="C50" s="1174"/>
      <c r="D50" s="1173" t="s">
        <v>13638</v>
      </c>
      <c r="E50" s="1174"/>
      <c r="F50" s="186" t="s">
        <v>14251</v>
      </c>
      <c r="G50" s="1175">
        <v>5411190</v>
      </c>
      <c r="H50" s="1174"/>
      <c r="I50" s="186"/>
      <c r="J50" s="186"/>
      <c r="K50" s="186"/>
      <c r="L50" s="186"/>
      <c r="M50" s="186"/>
      <c r="N50" s="186"/>
      <c r="O50" s="186"/>
      <c r="P50" s="186"/>
      <c r="Q50" s="186"/>
      <c r="R50" s="186"/>
      <c r="S50" s="186"/>
      <c r="T50" s="186"/>
      <c r="U50" s="186"/>
      <c r="V50" s="186"/>
      <c r="W50" s="186"/>
      <c r="X50" s="186"/>
      <c r="Y50" s="186"/>
      <c r="Z50" s="186"/>
      <c r="AA50" s="186"/>
    </row>
    <row r="51" spans="1:27" ht="15.75" customHeight="1">
      <c r="A51" s="1176">
        <v>50</v>
      </c>
      <c r="B51" s="1173" t="s">
        <v>14252</v>
      </c>
      <c r="C51" s="1174"/>
      <c r="D51" s="1173" t="s">
        <v>14253</v>
      </c>
      <c r="E51" s="1174"/>
      <c r="F51" s="186" t="s">
        <v>14254</v>
      </c>
      <c r="G51" s="1175">
        <v>5029110</v>
      </c>
      <c r="H51" s="1174"/>
      <c r="I51" s="186"/>
      <c r="J51" s="186"/>
      <c r="K51" s="186"/>
      <c r="L51" s="186"/>
      <c r="M51" s="186"/>
      <c r="N51" s="186"/>
      <c r="O51" s="186"/>
      <c r="P51" s="186"/>
      <c r="Q51" s="186"/>
      <c r="R51" s="186"/>
      <c r="S51" s="186"/>
      <c r="T51" s="186"/>
      <c r="U51" s="186"/>
      <c r="V51" s="186"/>
      <c r="W51" s="186"/>
      <c r="X51" s="186"/>
      <c r="Y51" s="186"/>
      <c r="Z51" s="186"/>
      <c r="AA51" s="186"/>
    </row>
    <row r="52" spans="1:27" ht="15.75" customHeight="1">
      <c r="A52" s="1176">
        <v>51</v>
      </c>
      <c r="B52" s="1173" t="s">
        <v>3567</v>
      </c>
      <c r="C52" s="1174"/>
      <c r="D52" s="1173" t="s">
        <v>3117</v>
      </c>
      <c r="E52" s="1174"/>
      <c r="F52" s="186" t="s">
        <v>14255</v>
      </c>
      <c r="G52" s="1175">
        <v>4932595</v>
      </c>
      <c r="H52" s="1174"/>
      <c r="I52" s="186"/>
      <c r="J52" s="186"/>
      <c r="K52" s="186"/>
      <c r="L52" s="186"/>
      <c r="M52" s="186"/>
      <c r="N52" s="186"/>
      <c r="O52" s="186"/>
      <c r="P52" s="186"/>
      <c r="Q52" s="186"/>
      <c r="R52" s="186"/>
      <c r="S52" s="186"/>
      <c r="T52" s="186"/>
      <c r="U52" s="186"/>
      <c r="V52" s="186"/>
      <c r="W52" s="186"/>
      <c r="X52" s="186"/>
      <c r="Y52" s="186"/>
      <c r="Z52" s="186"/>
      <c r="AA52" s="186"/>
    </row>
    <row r="53" spans="1:27" ht="15.75" customHeight="1">
      <c r="A53" s="1176">
        <v>52</v>
      </c>
      <c r="B53" s="1173" t="s">
        <v>14243</v>
      </c>
      <c r="C53" s="1174"/>
      <c r="D53" s="1173" t="s">
        <v>8956</v>
      </c>
      <c r="E53" s="1174"/>
      <c r="F53" s="186" t="s">
        <v>14256</v>
      </c>
      <c r="G53" s="1175">
        <v>4909015</v>
      </c>
      <c r="H53" s="1174"/>
      <c r="I53" s="186"/>
      <c r="J53" s="186"/>
      <c r="K53" s="186"/>
      <c r="L53" s="186"/>
      <c r="M53" s="186"/>
      <c r="N53" s="186"/>
      <c r="O53" s="186"/>
      <c r="P53" s="186"/>
      <c r="Q53" s="186"/>
      <c r="R53" s="186"/>
      <c r="S53" s="186"/>
      <c r="T53" s="186"/>
      <c r="U53" s="186"/>
      <c r="V53" s="186"/>
      <c r="W53" s="186"/>
      <c r="X53" s="186"/>
      <c r="Y53" s="186"/>
      <c r="Z53" s="186"/>
      <c r="AA53" s="186"/>
    </row>
    <row r="54" spans="1:27" ht="15.75" customHeight="1">
      <c r="A54" s="1176">
        <v>53</v>
      </c>
      <c r="B54" s="1173" t="s">
        <v>3015</v>
      </c>
      <c r="C54" s="1174"/>
      <c r="D54" s="1173" t="s">
        <v>14257</v>
      </c>
      <c r="E54" s="1174"/>
      <c r="F54" s="186" t="s">
        <v>14258</v>
      </c>
      <c r="G54" s="1175">
        <v>4646186</v>
      </c>
      <c r="H54" s="1174"/>
      <c r="I54" s="186"/>
      <c r="J54" s="186"/>
      <c r="K54" s="186"/>
      <c r="L54" s="186"/>
      <c r="M54" s="186"/>
      <c r="N54" s="186"/>
      <c r="O54" s="186"/>
      <c r="P54" s="186"/>
      <c r="Q54" s="186"/>
      <c r="R54" s="186"/>
      <c r="S54" s="186"/>
      <c r="T54" s="186"/>
      <c r="U54" s="186"/>
      <c r="V54" s="186"/>
      <c r="W54" s="186"/>
      <c r="X54" s="186"/>
      <c r="Y54" s="186"/>
      <c r="Z54" s="186"/>
      <c r="AA54" s="186"/>
    </row>
    <row r="55" spans="1:27" ht="15.75" customHeight="1">
      <c r="A55" s="1176">
        <v>54</v>
      </c>
      <c r="B55" s="1173" t="s">
        <v>8956</v>
      </c>
      <c r="C55" s="1174"/>
      <c r="D55" s="1173" t="s">
        <v>2936</v>
      </c>
      <c r="E55" s="1174"/>
      <c r="F55" s="186" t="s">
        <v>14259</v>
      </c>
      <c r="G55" s="1175">
        <v>4540858</v>
      </c>
      <c r="H55" s="1174"/>
      <c r="I55" s="186"/>
      <c r="J55" s="186"/>
      <c r="K55" s="186"/>
      <c r="L55" s="186"/>
      <c r="M55" s="186"/>
      <c r="N55" s="186"/>
      <c r="O55" s="186"/>
      <c r="P55" s="186"/>
      <c r="Q55" s="186"/>
      <c r="R55" s="186"/>
      <c r="S55" s="186"/>
      <c r="T55" s="186"/>
      <c r="U55" s="186"/>
      <c r="V55" s="186"/>
      <c r="W55" s="186"/>
      <c r="X55" s="186"/>
      <c r="Y55" s="186"/>
      <c r="Z55" s="186"/>
      <c r="AA55" s="186"/>
    </row>
    <row r="56" spans="1:27" ht="15.75" customHeight="1">
      <c r="A56" s="1176">
        <v>55</v>
      </c>
      <c r="B56" s="1173" t="s">
        <v>2951</v>
      </c>
      <c r="C56" s="1174"/>
      <c r="D56" s="1173" t="s">
        <v>14260</v>
      </c>
      <c r="E56" s="1174"/>
      <c r="F56" s="186" t="s">
        <v>14261</v>
      </c>
      <c r="G56" s="1175">
        <v>4510306</v>
      </c>
      <c r="H56" s="1174"/>
      <c r="I56" s="186"/>
      <c r="J56" s="186"/>
      <c r="K56" s="186"/>
      <c r="L56" s="186"/>
      <c r="M56" s="186"/>
      <c r="N56" s="186"/>
      <c r="O56" s="186"/>
      <c r="P56" s="186"/>
      <c r="Q56" s="186"/>
      <c r="R56" s="186"/>
      <c r="S56" s="186"/>
      <c r="T56" s="186"/>
      <c r="U56" s="186"/>
      <c r="V56" s="186"/>
      <c r="W56" s="186"/>
      <c r="X56" s="186"/>
      <c r="Y56" s="186"/>
      <c r="Z56" s="186"/>
      <c r="AA56" s="186"/>
    </row>
    <row r="57" spans="1:27" ht="15.75" customHeight="1">
      <c r="A57" s="1176">
        <v>56</v>
      </c>
      <c r="B57" s="1173" t="s">
        <v>14262</v>
      </c>
      <c r="C57" s="1174"/>
      <c r="D57" s="1173" t="s">
        <v>3901</v>
      </c>
      <c r="E57" s="1174"/>
      <c r="F57" s="186" t="s">
        <v>14263</v>
      </c>
      <c r="G57" s="1175">
        <v>4326862</v>
      </c>
      <c r="H57" s="1174"/>
      <c r="I57" s="186"/>
      <c r="J57" s="186"/>
      <c r="K57" s="186"/>
      <c r="L57" s="186"/>
      <c r="M57" s="186"/>
      <c r="N57" s="186"/>
      <c r="O57" s="186"/>
      <c r="P57" s="186"/>
      <c r="Q57" s="186"/>
      <c r="R57" s="186"/>
      <c r="S57" s="186"/>
      <c r="T57" s="186"/>
      <c r="U57" s="186"/>
      <c r="V57" s="186"/>
      <c r="W57" s="186"/>
      <c r="X57" s="186"/>
      <c r="Y57" s="186"/>
      <c r="Z57" s="186"/>
      <c r="AA57" s="186"/>
    </row>
    <row r="58" spans="1:27" ht="15.75" customHeight="1">
      <c r="A58" s="1176">
        <v>57</v>
      </c>
      <c r="B58" s="1173" t="s">
        <v>14247</v>
      </c>
      <c r="C58" s="1174"/>
      <c r="D58" s="1173" t="s">
        <v>14264</v>
      </c>
      <c r="E58" s="1174"/>
      <c r="F58" s="186" t="s">
        <v>14265</v>
      </c>
      <c r="G58" s="1175">
        <v>4242518</v>
      </c>
      <c r="H58" s="1174"/>
      <c r="I58" s="186"/>
      <c r="J58" s="186"/>
      <c r="K58" s="186"/>
      <c r="L58" s="186"/>
      <c r="M58" s="186"/>
      <c r="N58" s="186"/>
      <c r="O58" s="186"/>
      <c r="P58" s="186"/>
      <c r="Q58" s="186"/>
      <c r="R58" s="186"/>
      <c r="S58" s="186"/>
      <c r="T58" s="186"/>
      <c r="U58" s="186"/>
      <c r="V58" s="186"/>
      <c r="W58" s="186"/>
      <c r="X58" s="186"/>
      <c r="Y58" s="186"/>
      <c r="Z58" s="186"/>
      <c r="AA58" s="186"/>
    </row>
    <row r="59" spans="1:27" ht="15.75" customHeight="1">
      <c r="A59" s="1176">
        <v>58</v>
      </c>
      <c r="B59" s="1173" t="s">
        <v>3039</v>
      </c>
      <c r="C59" s="1174"/>
      <c r="D59" s="1173" t="s">
        <v>14266</v>
      </c>
      <c r="E59" s="1174"/>
      <c r="F59" s="186" t="s">
        <v>14267</v>
      </c>
      <c r="G59" s="1175">
        <v>4139335</v>
      </c>
      <c r="H59" s="1174"/>
      <c r="I59" s="186"/>
      <c r="J59" s="186"/>
      <c r="K59" s="186"/>
      <c r="L59" s="186"/>
      <c r="M59" s="186"/>
      <c r="N59" s="186"/>
      <c r="O59" s="186"/>
      <c r="P59" s="186"/>
      <c r="Q59" s="186"/>
      <c r="R59" s="186"/>
      <c r="S59" s="186"/>
      <c r="T59" s="186"/>
      <c r="U59" s="186"/>
      <c r="V59" s="186"/>
      <c r="W59" s="186"/>
      <c r="X59" s="186"/>
      <c r="Y59" s="186"/>
      <c r="Z59" s="186"/>
      <c r="AA59" s="186"/>
    </row>
    <row r="60" spans="1:27" ht="15.75" customHeight="1">
      <c r="A60" s="1176">
        <v>59</v>
      </c>
      <c r="B60" s="1177" t="s">
        <v>14235</v>
      </c>
      <c r="C60" s="1174"/>
      <c r="D60" s="1173" t="s">
        <v>14268</v>
      </c>
      <c r="E60" s="1174"/>
      <c r="F60" s="186" t="s">
        <v>14269</v>
      </c>
      <c r="G60" s="1175">
        <v>3941677</v>
      </c>
      <c r="H60" s="1174"/>
      <c r="I60" s="186"/>
      <c r="J60" s="186"/>
      <c r="K60" s="186"/>
      <c r="L60" s="186"/>
      <c r="M60" s="186"/>
      <c r="N60" s="186"/>
      <c r="O60" s="186"/>
      <c r="P60" s="186"/>
      <c r="Q60" s="186"/>
      <c r="R60" s="186"/>
      <c r="S60" s="186"/>
      <c r="T60" s="186"/>
      <c r="U60" s="186"/>
      <c r="V60" s="186"/>
      <c r="W60" s="186"/>
      <c r="X60" s="186"/>
      <c r="Y60" s="186"/>
      <c r="Z60" s="186"/>
      <c r="AA60" s="186"/>
    </row>
    <row r="61" spans="1:27" ht="15.75" customHeight="1">
      <c r="A61" s="1176">
        <v>60</v>
      </c>
      <c r="B61" s="1173" t="s">
        <v>14241</v>
      </c>
      <c r="C61" s="1174"/>
      <c r="D61" s="1173" t="s">
        <v>14270</v>
      </c>
      <c r="E61" s="1174"/>
      <c r="F61" s="186" t="s">
        <v>14271</v>
      </c>
      <c r="G61" s="1175">
        <v>3458151</v>
      </c>
      <c r="H61" s="1174"/>
      <c r="I61" s="186"/>
      <c r="J61" s="186"/>
      <c r="K61" s="186"/>
      <c r="L61" s="186"/>
      <c r="M61" s="186"/>
      <c r="N61" s="186"/>
      <c r="O61" s="186"/>
      <c r="P61" s="186"/>
      <c r="Q61" s="186"/>
      <c r="R61" s="186"/>
      <c r="S61" s="186"/>
      <c r="T61" s="186"/>
      <c r="U61" s="186"/>
      <c r="V61" s="186"/>
      <c r="W61" s="186"/>
      <c r="X61" s="186"/>
      <c r="Y61" s="186"/>
      <c r="Z61" s="186"/>
      <c r="AA61" s="186"/>
    </row>
    <row r="62" spans="1:27" ht="15.75" customHeight="1">
      <c r="A62" s="1176">
        <v>61</v>
      </c>
      <c r="B62" s="1177" t="s">
        <v>4274</v>
      </c>
      <c r="C62" s="1174"/>
      <c r="D62" s="1173" t="s">
        <v>3484</v>
      </c>
      <c r="E62" s="1174"/>
      <c r="F62" s="186" t="s">
        <v>14272</v>
      </c>
      <c r="G62" s="1175">
        <v>3328358</v>
      </c>
      <c r="H62" s="1174"/>
      <c r="I62" s="186"/>
      <c r="J62" s="186"/>
      <c r="K62" s="186"/>
      <c r="L62" s="186"/>
      <c r="M62" s="186"/>
      <c r="N62" s="186"/>
      <c r="O62" s="186"/>
      <c r="P62" s="186"/>
      <c r="Q62" s="186"/>
      <c r="R62" s="186"/>
      <c r="S62" s="186"/>
      <c r="T62" s="186"/>
      <c r="U62" s="186"/>
      <c r="V62" s="186"/>
      <c r="W62" s="186"/>
      <c r="X62" s="186"/>
      <c r="Y62" s="186"/>
      <c r="Z62" s="186"/>
      <c r="AA62" s="186"/>
    </row>
    <row r="63" spans="1:27" ht="15.75" customHeight="1">
      <c r="A63" s="1176">
        <v>62</v>
      </c>
      <c r="B63" s="1173" t="s">
        <v>14273</v>
      </c>
      <c r="C63" s="1174"/>
      <c r="D63" s="1173" t="s">
        <v>3051</v>
      </c>
      <c r="E63" s="1174"/>
      <c r="F63" s="186" t="s">
        <v>14274</v>
      </c>
      <c r="G63" s="1175">
        <v>3303757</v>
      </c>
      <c r="H63" s="1174"/>
      <c r="I63" s="186"/>
      <c r="J63" s="186"/>
      <c r="K63" s="186"/>
      <c r="L63" s="186"/>
      <c r="M63" s="186"/>
      <c r="N63" s="186"/>
      <c r="O63" s="186"/>
      <c r="P63" s="186"/>
      <c r="Q63" s="186"/>
      <c r="R63" s="186"/>
      <c r="S63" s="186"/>
      <c r="T63" s="186"/>
      <c r="U63" s="186"/>
      <c r="V63" s="186"/>
      <c r="W63" s="186"/>
      <c r="X63" s="186"/>
      <c r="Y63" s="186"/>
      <c r="Z63" s="186"/>
      <c r="AA63" s="186"/>
    </row>
    <row r="64" spans="1:27" ht="15.75" customHeight="1">
      <c r="A64" s="1176">
        <v>63</v>
      </c>
      <c r="B64" s="1173" t="s">
        <v>3722</v>
      </c>
      <c r="C64" s="1174"/>
      <c r="D64" s="1173" t="s">
        <v>14234</v>
      </c>
      <c r="E64" s="1174"/>
      <c r="F64" s="186" t="s">
        <v>14275</v>
      </c>
      <c r="G64" s="1175">
        <v>3146322</v>
      </c>
      <c r="H64" s="1174"/>
      <c r="I64" s="186"/>
      <c r="J64" s="186"/>
      <c r="K64" s="186"/>
      <c r="L64" s="186"/>
      <c r="M64" s="186"/>
      <c r="N64" s="186"/>
      <c r="O64" s="186"/>
      <c r="P64" s="186"/>
      <c r="Q64" s="186"/>
      <c r="R64" s="186"/>
      <c r="S64" s="186"/>
      <c r="T64" s="186"/>
      <c r="U64" s="186"/>
      <c r="V64" s="186"/>
      <c r="W64" s="186"/>
      <c r="X64" s="186"/>
      <c r="Y64" s="186"/>
      <c r="Z64" s="186"/>
      <c r="AA64" s="186"/>
    </row>
    <row r="65" spans="1:27" ht="15.75" customHeight="1">
      <c r="A65" s="1176">
        <v>64</v>
      </c>
      <c r="B65" s="1173" t="s">
        <v>14276</v>
      </c>
      <c r="C65" s="1174"/>
      <c r="D65" s="1173" t="s">
        <v>14277</v>
      </c>
      <c r="E65" s="1174"/>
      <c r="F65" s="186" t="s">
        <v>14278</v>
      </c>
      <c r="G65" s="1175">
        <v>2636991</v>
      </c>
      <c r="H65" s="1174"/>
      <c r="I65" s="186"/>
      <c r="J65" s="186"/>
      <c r="K65" s="186"/>
      <c r="L65" s="186"/>
      <c r="M65" s="186"/>
      <c r="N65" s="186"/>
      <c r="O65" s="186"/>
      <c r="P65" s="186"/>
      <c r="Q65" s="186"/>
      <c r="R65" s="186"/>
      <c r="S65" s="186"/>
      <c r="T65" s="186"/>
      <c r="U65" s="186"/>
      <c r="V65" s="186"/>
      <c r="W65" s="186"/>
      <c r="X65" s="186"/>
      <c r="Y65" s="186"/>
      <c r="Z65" s="186"/>
      <c r="AA65" s="186"/>
    </row>
    <row r="66" spans="1:27" ht="15.75" customHeight="1">
      <c r="A66" s="1176">
        <v>65</v>
      </c>
      <c r="B66" s="1173" t="s">
        <v>14279</v>
      </c>
      <c r="C66" s="1174"/>
      <c r="D66" s="1173" t="s">
        <v>14262</v>
      </c>
      <c r="E66" s="1174"/>
      <c r="F66" s="186" t="s">
        <v>14280</v>
      </c>
      <c r="G66" s="1175">
        <v>2629148</v>
      </c>
      <c r="H66" s="1174"/>
      <c r="I66" s="186"/>
      <c r="J66" s="186"/>
      <c r="K66" s="186"/>
      <c r="L66" s="186"/>
      <c r="M66" s="186"/>
      <c r="N66" s="186"/>
      <c r="O66" s="186"/>
      <c r="P66" s="186"/>
      <c r="Q66" s="186"/>
      <c r="R66" s="186"/>
      <c r="S66" s="186"/>
      <c r="T66" s="186"/>
      <c r="U66" s="186"/>
      <c r="V66" s="186"/>
      <c r="W66" s="186"/>
      <c r="X66" s="186"/>
      <c r="Y66" s="186"/>
      <c r="Z66" s="186"/>
      <c r="AA66" s="186"/>
    </row>
    <row r="67" spans="1:27" ht="15.75" customHeight="1">
      <c r="A67" s="1176">
        <v>66</v>
      </c>
      <c r="B67" s="1173" t="s">
        <v>2987</v>
      </c>
      <c r="C67" s="1174"/>
      <c r="D67" s="1173" t="s">
        <v>14281</v>
      </c>
      <c r="E67" s="1174"/>
      <c r="F67" s="186" t="s">
        <v>14282</v>
      </c>
      <c r="G67" s="1175">
        <v>2102292</v>
      </c>
      <c r="H67" s="1174"/>
      <c r="I67" s="186"/>
      <c r="J67" s="186"/>
      <c r="K67" s="186"/>
      <c r="L67" s="186"/>
      <c r="M67" s="186"/>
      <c r="N67" s="186"/>
      <c r="O67" s="186"/>
      <c r="P67" s="186"/>
      <c r="Q67" s="186"/>
      <c r="R67" s="186"/>
      <c r="S67" s="186"/>
      <c r="T67" s="186"/>
      <c r="U67" s="186"/>
      <c r="V67" s="186"/>
      <c r="W67" s="186"/>
      <c r="X67" s="186"/>
      <c r="Y67" s="186"/>
      <c r="Z67" s="186"/>
      <c r="AA67" s="186"/>
    </row>
    <row r="68" spans="1:27" ht="15.75" customHeight="1">
      <c r="A68" s="1176">
        <v>67</v>
      </c>
      <c r="B68" s="1173" t="s">
        <v>14283</v>
      </c>
      <c r="C68" s="1174"/>
      <c r="D68" s="1173" t="s">
        <v>14284</v>
      </c>
      <c r="E68" s="1174"/>
      <c r="F68" s="186" t="s">
        <v>14285</v>
      </c>
      <c r="G68" s="1175">
        <v>1963443</v>
      </c>
      <c r="H68" s="1174"/>
      <c r="I68" s="186"/>
      <c r="J68" s="186"/>
      <c r="K68" s="186"/>
      <c r="L68" s="186"/>
      <c r="M68" s="186"/>
      <c r="N68" s="186"/>
      <c r="O68" s="186"/>
      <c r="P68" s="186"/>
      <c r="Q68" s="186"/>
      <c r="R68" s="186"/>
      <c r="S68" s="186"/>
      <c r="T68" s="186"/>
      <c r="U68" s="186"/>
      <c r="V68" s="186"/>
      <c r="W68" s="186"/>
      <c r="X68" s="186"/>
      <c r="Y68" s="186"/>
      <c r="Z68" s="186"/>
      <c r="AA68" s="186"/>
    </row>
    <row r="69" spans="1:27" ht="15.75" customHeight="1">
      <c r="A69" s="1176">
        <v>68</v>
      </c>
      <c r="B69" s="1173" t="s">
        <v>11509</v>
      </c>
      <c r="C69" s="1174"/>
      <c r="D69" s="1173" t="s">
        <v>14286</v>
      </c>
      <c r="E69" s="1174"/>
      <c r="F69" s="186" t="s">
        <v>14287</v>
      </c>
      <c r="G69" s="1175">
        <v>1932492</v>
      </c>
      <c r="H69" s="1174"/>
      <c r="I69" s="186"/>
      <c r="J69" s="186"/>
      <c r="K69" s="186"/>
      <c r="L69" s="186"/>
      <c r="M69" s="186"/>
      <c r="N69" s="186"/>
      <c r="O69" s="186"/>
      <c r="P69" s="186"/>
      <c r="Q69" s="186"/>
      <c r="R69" s="186"/>
      <c r="S69" s="186"/>
      <c r="T69" s="186"/>
      <c r="U69" s="186"/>
      <c r="V69" s="186"/>
      <c r="W69" s="186"/>
      <c r="X69" s="186"/>
      <c r="Y69" s="186"/>
      <c r="Z69" s="186"/>
      <c r="AA69" s="186"/>
    </row>
    <row r="70" spans="1:27" ht="15.75" customHeight="1">
      <c r="A70" s="1176">
        <v>69</v>
      </c>
      <c r="B70" s="1173" t="s">
        <v>2936</v>
      </c>
      <c r="C70" s="1174"/>
      <c r="D70" s="1173" t="s">
        <v>2750</v>
      </c>
      <c r="E70" s="1174"/>
      <c r="F70" s="186" t="s">
        <v>14288</v>
      </c>
      <c r="G70" s="1175">
        <v>1870692</v>
      </c>
      <c r="H70" s="1174"/>
      <c r="I70" s="186"/>
      <c r="J70" s="186"/>
      <c r="K70" s="186"/>
      <c r="L70" s="186"/>
      <c r="M70" s="186"/>
      <c r="N70" s="186"/>
      <c r="O70" s="186"/>
      <c r="P70" s="186"/>
      <c r="Q70" s="186"/>
      <c r="R70" s="186"/>
      <c r="S70" s="186"/>
      <c r="T70" s="186"/>
      <c r="U70" s="186"/>
      <c r="V70" s="186"/>
      <c r="W70" s="186"/>
      <c r="X70" s="186"/>
      <c r="Y70" s="186"/>
      <c r="Z70" s="186"/>
      <c r="AA70" s="186"/>
    </row>
    <row r="71" spans="1:27" ht="15.75" customHeight="1">
      <c r="A71" s="1176">
        <v>70</v>
      </c>
      <c r="B71" s="1173" t="s">
        <v>14289</v>
      </c>
      <c r="C71" s="1174"/>
      <c r="D71" s="1173" t="s">
        <v>2773</v>
      </c>
      <c r="E71" s="1174"/>
      <c r="F71" s="186" t="s">
        <v>14290</v>
      </c>
      <c r="G71" s="1175">
        <v>1711360</v>
      </c>
      <c r="H71" s="1174"/>
      <c r="I71" s="186"/>
      <c r="J71" s="186"/>
      <c r="K71" s="186"/>
      <c r="L71" s="186"/>
      <c r="M71" s="186"/>
      <c r="N71" s="186"/>
      <c r="O71" s="186"/>
      <c r="P71" s="186"/>
      <c r="Q71" s="186"/>
      <c r="R71" s="186"/>
      <c r="S71" s="186"/>
      <c r="T71" s="186"/>
      <c r="U71" s="186"/>
      <c r="V71" s="186"/>
      <c r="W71" s="186"/>
      <c r="X71" s="186"/>
      <c r="Y71" s="186"/>
      <c r="Z71" s="186"/>
      <c r="AA71" s="186"/>
    </row>
    <row r="72" spans="1:27" ht="15.75" customHeight="1">
      <c r="A72" s="1176">
        <v>71</v>
      </c>
      <c r="B72" s="1173" t="s">
        <v>14291</v>
      </c>
      <c r="C72" s="1174"/>
      <c r="D72" s="1173" t="s">
        <v>14292</v>
      </c>
      <c r="E72" s="1174"/>
      <c r="F72" s="186" t="s">
        <v>14293</v>
      </c>
      <c r="G72" s="1175">
        <v>1612820</v>
      </c>
      <c r="H72" s="1174"/>
      <c r="I72" s="186"/>
      <c r="J72" s="186"/>
      <c r="K72" s="186"/>
      <c r="L72" s="186"/>
      <c r="M72" s="186"/>
      <c r="N72" s="186"/>
      <c r="O72" s="186"/>
      <c r="P72" s="186"/>
      <c r="Q72" s="186"/>
      <c r="R72" s="186"/>
      <c r="S72" s="186"/>
      <c r="T72" s="186"/>
      <c r="U72" s="186"/>
      <c r="V72" s="186"/>
      <c r="W72" s="186"/>
      <c r="X72" s="186"/>
      <c r="Y72" s="186"/>
      <c r="Z72" s="186"/>
      <c r="AA72" s="186"/>
    </row>
    <row r="73" spans="1:27" ht="15.75" customHeight="1">
      <c r="A73" s="1176">
        <v>72</v>
      </c>
      <c r="B73" s="1173" t="s">
        <v>2746</v>
      </c>
      <c r="C73" s="1174"/>
      <c r="D73" s="1173" t="s">
        <v>2746</v>
      </c>
      <c r="E73" s="1174"/>
      <c r="F73" s="186" t="s">
        <v>14294</v>
      </c>
      <c r="G73" s="1175">
        <v>1524184</v>
      </c>
      <c r="H73" s="1174"/>
      <c r="I73" s="186"/>
      <c r="J73" s="186"/>
      <c r="K73" s="186"/>
      <c r="L73" s="186"/>
      <c r="M73" s="186"/>
      <c r="N73" s="186"/>
      <c r="O73" s="186"/>
      <c r="P73" s="186"/>
      <c r="Q73" s="186"/>
      <c r="R73" s="186"/>
      <c r="S73" s="186"/>
      <c r="T73" s="186"/>
      <c r="U73" s="186"/>
      <c r="V73" s="186"/>
      <c r="W73" s="186"/>
      <c r="X73" s="186"/>
      <c r="Y73" s="186"/>
      <c r="Z73" s="186"/>
      <c r="AA73" s="186"/>
    </row>
    <row r="74" spans="1:27" ht="15.75" customHeight="1">
      <c r="A74" s="1176">
        <v>73</v>
      </c>
      <c r="B74" s="1173" t="s">
        <v>14295</v>
      </c>
      <c r="C74" s="1174"/>
      <c r="D74" s="1173" t="s">
        <v>3046</v>
      </c>
      <c r="E74" s="1174"/>
      <c r="F74" s="186" t="s">
        <v>14296</v>
      </c>
      <c r="G74" s="1175">
        <v>1479094</v>
      </c>
      <c r="H74" s="1174"/>
      <c r="I74" s="186"/>
      <c r="J74" s="186"/>
      <c r="K74" s="186"/>
      <c r="L74" s="186"/>
      <c r="M74" s="186"/>
      <c r="N74" s="186"/>
      <c r="O74" s="186"/>
      <c r="P74" s="186"/>
      <c r="Q74" s="186"/>
      <c r="R74" s="186"/>
      <c r="S74" s="186"/>
      <c r="T74" s="186"/>
      <c r="U74" s="186"/>
      <c r="V74" s="186"/>
      <c r="W74" s="186"/>
      <c r="X74" s="186"/>
      <c r="Y74" s="186"/>
      <c r="Z74" s="186"/>
      <c r="AA74" s="186"/>
    </row>
    <row r="75" spans="1:27" ht="15.75" customHeight="1">
      <c r="A75" s="1176">
        <v>74</v>
      </c>
      <c r="B75" s="1173" t="s">
        <v>14297</v>
      </c>
      <c r="C75" s="1174"/>
      <c r="D75" s="1173" t="s">
        <v>14298</v>
      </c>
      <c r="E75" s="1174"/>
      <c r="F75" s="186" t="s">
        <v>14299</v>
      </c>
      <c r="G75" s="1175">
        <v>1405132</v>
      </c>
      <c r="H75" s="1174"/>
      <c r="I75" s="186"/>
      <c r="J75" s="186"/>
      <c r="K75" s="186"/>
      <c r="L75" s="186"/>
      <c r="M75" s="186"/>
      <c r="N75" s="186"/>
      <c r="O75" s="186"/>
      <c r="P75" s="186"/>
      <c r="Q75" s="186"/>
      <c r="R75" s="186"/>
      <c r="S75" s="186"/>
      <c r="T75" s="186"/>
      <c r="U75" s="186"/>
      <c r="V75" s="186"/>
      <c r="W75" s="186"/>
      <c r="X75" s="186"/>
      <c r="Y75" s="186"/>
      <c r="Z75" s="186"/>
      <c r="AA75" s="186"/>
    </row>
    <row r="76" spans="1:27" ht="15.75" customHeight="1">
      <c r="A76" s="1176">
        <v>75</v>
      </c>
      <c r="B76" s="1173" t="s">
        <v>14300</v>
      </c>
      <c r="C76" s="1174"/>
      <c r="D76" s="1173" t="s">
        <v>14301</v>
      </c>
      <c r="E76" s="1174"/>
      <c r="F76" s="186" t="s">
        <v>14302</v>
      </c>
      <c r="G76" s="1175">
        <v>1392300</v>
      </c>
      <c r="H76" s="1174"/>
      <c r="I76" s="186"/>
      <c r="J76" s="186"/>
      <c r="K76" s="186"/>
      <c r="L76" s="186"/>
      <c r="M76" s="186"/>
      <c r="N76" s="186"/>
      <c r="O76" s="186"/>
      <c r="P76" s="186"/>
      <c r="Q76" s="186"/>
      <c r="R76" s="186"/>
      <c r="S76" s="186"/>
      <c r="T76" s="186"/>
      <c r="U76" s="186"/>
      <c r="V76" s="186"/>
      <c r="W76" s="186"/>
      <c r="X76" s="186"/>
      <c r="Y76" s="186"/>
      <c r="Z76" s="186"/>
      <c r="AA76" s="186"/>
    </row>
    <row r="77" spans="1:27" ht="15.75" customHeight="1">
      <c r="A77" s="1176">
        <v>76</v>
      </c>
      <c r="B77" s="1173" t="s">
        <v>14260</v>
      </c>
      <c r="C77" s="1174"/>
      <c r="D77" s="1173" t="s">
        <v>3044</v>
      </c>
      <c r="E77" s="1174"/>
      <c r="F77" s="186" t="s">
        <v>14303</v>
      </c>
      <c r="G77" s="1175">
        <v>1155000</v>
      </c>
      <c r="H77" s="1174"/>
      <c r="I77" s="186"/>
      <c r="J77" s="186"/>
      <c r="K77" s="186"/>
      <c r="L77" s="186"/>
      <c r="M77" s="186"/>
      <c r="N77" s="186"/>
      <c r="O77" s="186"/>
      <c r="P77" s="186"/>
      <c r="Q77" s="186"/>
      <c r="R77" s="186"/>
      <c r="S77" s="186"/>
      <c r="T77" s="186"/>
      <c r="U77" s="186"/>
      <c r="V77" s="186"/>
      <c r="W77" s="186"/>
      <c r="X77" s="186"/>
      <c r="Y77" s="186"/>
      <c r="Z77" s="186"/>
      <c r="AA77" s="186"/>
    </row>
    <row r="78" spans="1:27" ht="15.75" customHeight="1">
      <c r="A78" s="1176">
        <v>77</v>
      </c>
      <c r="B78" s="1173" t="s">
        <v>3051</v>
      </c>
      <c r="C78" s="1174"/>
      <c r="D78" s="1173" t="s">
        <v>14279</v>
      </c>
      <c r="E78" s="1174"/>
      <c r="F78" s="186" t="s">
        <v>14304</v>
      </c>
      <c r="G78" s="1175">
        <v>1144154</v>
      </c>
      <c r="H78" s="1174"/>
      <c r="I78" s="186"/>
      <c r="J78" s="186"/>
      <c r="K78" s="186"/>
      <c r="L78" s="186"/>
      <c r="M78" s="186"/>
      <c r="N78" s="186"/>
      <c r="O78" s="186"/>
      <c r="P78" s="186"/>
      <c r="Q78" s="186"/>
      <c r="R78" s="186"/>
      <c r="S78" s="186"/>
      <c r="T78" s="186"/>
      <c r="U78" s="186"/>
      <c r="V78" s="186"/>
      <c r="W78" s="186"/>
      <c r="X78" s="186"/>
      <c r="Y78" s="186"/>
      <c r="Z78" s="186"/>
      <c r="AA78" s="186"/>
    </row>
    <row r="79" spans="1:27" ht="15.75" customHeight="1">
      <c r="A79" s="1176">
        <v>78</v>
      </c>
      <c r="B79" s="1173" t="s">
        <v>14305</v>
      </c>
      <c r="C79" s="1174"/>
      <c r="D79" s="1173" t="s">
        <v>14306</v>
      </c>
      <c r="E79" s="1174"/>
      <c r="F79" s="186" t="s">
        <v>14307</v>
      </c>
      <c r="G79" s="1175">
        <v>1140755</v>
      </c>
      <c r="H79" s="1174"/>
      <c r="I79" s="186"/>
      <c r="J79" s="186"/>
      <c r="K79" s="186"/>
      <c r="L79" s="186"/>
      <c r="M79" s="186"/>
      <c r="N79" s="186"/>
      <c r="O79" s="186"/>
      <c r="P79" s="186"/>
      <c r="Q79" s="186"/>
      <c r="R79" s="186"/>
      <c r="S79" s="186"/>
      <c r="T79" s="186"/>
      <c r="U79" s="186"/>
      <c r="V79" s="186"/>
      <c r="W79" s="186"/>
      <c r="X79" s="186"/>
      <c r="Y79" s="186"/>
      <c r="Z79" s="186"/>
      <c r="AA79" s="186"/>
    </row>
    <row r="80" spans="1:27" ht="15.75" customHeight="1">
      <c r="A80" s="1176">
        <v>79</v>
      </c>
      <c r="B80" s="1173" t="s">
        <v>14308</v>
      </c>
      <c r="C80" s="1174"/>
      <c r="D80" s="1173" t="s">
        <v>14309</v>
      </c>
      <c r="E80" s="1174"/>
      <c r="F80" s="186" t="s">
        <v>14310</v>
      </c>
      <c r="G80" s="1175">
        <v>1132386</v>
      </c>
      <c r="H80" s="1174"/>
      <c r="I80" s="186"/>
      <c r="J80" s="186"/>
      <c r="K80" s="186"/>
      <c r="L80" s="186"/>
      <c r="M80" s="186"/>
      <c r="N80" s="186"/>
      <c r="O80" s="186"/>
      <c r="P80" s="186"/>
      <c r="Q80" s="186"/>
      <c r="R80" s="186"/>
      <c r="S80" s="186"/>
      <c r="T80" s="186"/>
      <c r="U80" s="186"/>
      <c r="V80" s="186"/>
      <c r="W80" s="186"/>
      <c r="X80" s="186"/>
      <c r="Y80" s="186"/>
      <c r="Z80" s="186"/>
      <c r="AA80" s="186"/>
    </row>
    <row r="81" spans="1:27" ht="15.75" customHeight="1">
      <c r="A81" s="1176">
        <v>80</v>
      </c>
      <c r="B81" s="1173" t="s">
        <v>14311</v>
      </c>
      <c r="C81" s="1174"/>
      <c r="D81" s="1173" t="s">
        <v>14312</v>
      </c>
      <c r="E81" s="1174"/>
      <c r="F81" s="186" t="s">
        <v>14313</v>
      </c>
      <c r="G81" s="1175">
        <v>1009873</v>
      </c>
      <c r="H81" s="1174"/>
      <c r="I81" s="186"/>
      <c r="J81" s="186"/>
      <c r="K81" s="186"/>
      <c r="L81" s="186"/>
      <c r="M81" s="186"/>
      <c r="N81" s="186"/>
      <c r="O81" s="186"/>
      <c r="P81" s="186"/>
      <c r="Q81" s="186"/>
      <c r="R81" s="186"/>
      <c r="S81" s="186"/>
      <c r="T81" s="186"/>
      <c r="U81" s="186"/>
      <c r="V81" s="186"/>
      <c r="W81" s="186"/>
      <c r="X81" s="186"/>
      <c r="Y81" s="186"/>
      <c r="Z81" s="186"/>
      <c r="AA81" s="186"/>
    </row>
    <row r="82" spans="1:27" ht="15.75" customHeight="1">
      <c r="A82" s="1176">
        <v>81</v>
      </c>
      <c r="B82" s="1173" t="s">
        <v>2780</v>
      </c>
      <c r="C82" s="1174"/>
      <c r="D82" s="1173" t="s">
        <v>14246</v>
      </c>
      <c r="E82" s="1174"/>
      <c r="F82" s="186" t="s">
        <v>14314</v>
      </c>
      <c r="G82" s="1175">
        <v>1002285</v>
      </c>
      <c r="H82" s="1174"/>
      <c r="I82" s="186"/>
      <c r="J82" s="186"/>
      <c r="K82" s="186"/>
      <c r="L82" s="186"/>
      <c r="M82" s="186"/>
      <c r="N82" s="186"/>
      <c r="O82" s="186"/>
      <c r="P82" s="186"/>
      <c r="Q82" s="186"/>
      <c r="R82" s="186"/>
      <c r="S82" s="186"/>
      <c r="T82" s="186"/>
      <c r="U82" s="186"/>
      <c r="V82" s="186"/>
      <c r="W82" s="186"/>
      <c r="X82" s="186"/>
      <c r="Y82" s="186"/>
      <c r="Z82" s="186"/>
      <c r="AA82" s="186"/>
    </row>
    <row r="83" spans="1:27" ht="15.75" customHeight="1">
      <c r="A83" s="1176">
        <v>82</v>
      </c>
      <c r="B83" s="1173" t="s">
        <v>14315</v>
      </c>
      <c r="C83" s="1174"/>
      <c r="D83" s="1173" t="s">
        <v>2985</v>
      </c>
      <c r="E83" s="1174"/>
      <c r="F83" s="186" t="s">
        <v>14316</v>
      </c>
      <c r="G83" s="1175">
        <v>935037</v>
      </c>
      <c r="H83" s="1174"/>
      <c r="I83" s="186"/>
      <c r="J83" s="186"/>
      <c r="K83" s="186"/>
      <c r="L83" s="186"/>
      <c r="M83" s="186"/>
      <c r="N83" s="186"/>
      <c r="O83" s="186"/>
      <c r="P83" s="186"/>
      <c r="Q83" s="186"/>
      <c r="R83" s="186"/>
      <c r="S83" s="186"/>
      <c r="T83" s="186"/>
      <c r="U83" s="186"/>
      <c r="V83" s="186"/>
      <c r="W83" s="186"/>
      <c r="X83" s="186"/>
      <c r="Y83" s="186"/>
      <c r="Z83" s="186"/>
      <c r="AA83" s="186"/>
    </row>
    <row r="84" spans="1:27" ht="15.75" customHeight="1">
      <c r="A84" s="1176">
        <v>83</v>
      </c>
      <c r="B84" s="1173" t="s">
        <v>14317</v>
      </c>
      <c r="C84" s="1174"/>
      <c r="D84" s="1173" t="s">
        <v>3372</v>
      </c>
      <c r="E84" s="1174"/>
      <c r="F84" s="186" t="s">
        <v>14318</v>
      </c>
      <c r="G84" s="1175">
        <v>891124</v>
      </c>
      <c r="H84" s="1174"/>
      <c r="I84" s="186"/>
      <c r="J84" s="186"/>
      <c r="K84" s="186"/>
      <c r="L84" s="186"/>
      <c r="M84" s="186"/>
      <c r="N84" s="186"/>
      <c r="O84" s="186"/>
      <c r="P84" s="186"/>
      <c r="Q84" s="186"/>
      <c r="R84" s="186"/>
      <c r="S84" s="186"/>
      <c r="T84" s="186"/>
      <c r="U84" s="186"/>
      <c r="V84" s="186"/>
      <c r="W84" s="186"/>
      <c r="X84" s="186"/>
      <c r="Y84" s="186"/>
      <c r="Z84" s="186"/>
      <c r="AA84" s="186"/>
    </row>
    <row r="85" spans="1:27" ht="15.75" customHeight="1">
      <c r="A85" s="1176">
        <v>84</v>
      </c>
      <c r="B85" s="1173" t="s">
        <v>14319</v>
      </c>
      <c r="C85" s="1174"/>
      <c r="D85" s="1173" t="s">
        <v>14300</v>
      </c>
      <c r="E85" s="1174"/>
      <c r="F85" s="186" t="s">
        <v>14320</v>
      </c>
      <c r="G85" s="1175">
        <v>834277</v>
      </c>
      <c r="H85" s="1174"/>
      <c r="I85" s="186"/>
      <c r="J85" s="186"/>
      <c r="K85" s="186"/>
      <c r="L85" s="186"/>
      <c r="M85" s="186"/>
      <c r="N85" s="186"/>
      <c r="O85" s="186"/>
      <c r="P85" s="186"/>
      <c r="Q85" s="186"/>
      <c r="R85" s="186"/>
      <c r="S85" s="186"/>
      <c r="T85" s="186"/>
      <c r="U85" s="186"/>
      <c r="V85" s="186"/>
      <c r="W85" s="186"/>
      <c r="X85" s="186"/>
      <c r="Y85" s="186"/>
      <c r="Z85" s="186"/>
      <c r="AA85" s="186"/>
    </row>
    <row r="86" spans="1:27" ht="15.75" customHeight="1">
      <c r="A86" s="1176">
        <v>85</v>
      </c>
      <c r="B86" s="1173" t="s">
        <v>14321</v>
      </c>
      <c r="C86" s="1174"/>
      <c r="D86" s="1173" t="s">
        <v>14322</v>
      </c>
      <c r="E86" s="1174"/>
      <c r="F86" s="186" t="s">
        <v>14323</v>
      </c>
      <c r="G86" s="1175">
        <v>786694</v>
      </c>
      <c r="H86" s="1174"/>
      <c r="I86" s="186"/>
      <c r="J86" s="186"/>
      <c r="K86" s="186"/>
      <c r="L86" s="186"/>
      <c r="M86" s="186"/>
      <c r="N86" s="186"/>
      <c r="O86" s="186"/>
      <c r="P86" s="186"/>
      <c r="Q86" s="186"/>
      <c r="R86" s="186"/>
      <c r="S86" s="186"/>
      <c r="T86" s="186"/>
      <c r="U86" s="186"/>
      <c r="V86" s="186"/>
      <c r="W86" s="186"/>
      <c r="X86" s="186"/>
      <c r="Y86" s="186"/>
      <c r="Z86" s="186"/>
      <c r="AA86" s="186"/>
    </row>
    <row r="87" spans="1:27" ht="15.75" customHeight="1">
      <c r="A87" s="1176">
        <v>86</v>
      </c>
      <c r="B87" s="1173" t="s">
        <v>14324</v>
      </c>
      <c r="C87" s="1174"/>
      <c r="D87" s="1173" t="s">
        <v>14325</v>
      </c>
      <c r="E87" s="1174"/>
      <c r="F87" s="186" t="s">
        <v>14326</v>
      </c>
      <c r="G87" s="1175">
        <v>740988</v>
      </c>
      <c r="H87" s="1174"/>
      <c r="I87" s="186"/>
      <c r="J87" s="186"/>
      <c r="K87" s="186"/>
      <c r="L87" s="186"/>
      <c r="M87" s="186"/>
      <c r="N87" s="186"/>
      <c r="O87" s="186"/>
      <c r="P87" s="186"/>
      <c r="Q87" s="186"/>
      <c r="R87" s="186"/>
      <c r="S87" s="186"/>
      <c r="T87" s="186"/>
      <c r="U87" s="186"/>
      <c r="V87" s="186"/>
      <c r="W87" s="186"/>
      <c r="X87" s="186"/>
      <c r="Y87" s="186"/>
      <c r="Z87" s="186"/>
      <c r="AA87" s="186"/>
    </row>
    <row r="88" spans="1:27" ht="15.75" customHeight="1">
      <c r="A88" s="1176">
        <v>87</v>
      </c>
      <c r="B88" s="1173" t="s">
        <v>14327</v>
      </c>
      <c r="C88" s="1174"/>
      <c r="D88" s="1173" t="s">
        <v>3063</v>
      </c>
      <c r="E88" s="1174"/>
      <c r="F88" s="186" t="s">
        <v>14328</v>
      </c>
      <c r="G88" s="1175">
        <v>673990</v>
      </c>
      <c r="H88" s="1174"/>
      <c r="I88" s="186"/>
      <c r="J88" s="186"/>
      <c r="K88" s="186"/>
      <c r="L88" s="186"/>
      <c r="M88" s="186"/>
      <c r="N88" s="186"/>
      <c r="O88" s="186"/>
      <c r="P88" s="186"/>
      <c r="Q88" s="186"/>
      <c r="R88" s="186"/>
      <c r="S88" s="186"/>
      <c r="T88" s="186"/>
      <c r="U88" s="186"/>
      <c r="V88" s="186"/>
      <c r="W88" s="186"/>
      <c r="X88" s="186"/>
      <c r="Y88" s="186"/>
      <c r="Z88" s="186"/>
      <c r="AA88" s="186"/>
    </row>
    <row r="89" spans="1:27" ht="15.75" customHeight="1">
      <c r="A89" s="1176">
        <v>88</v>
      </c>
      <c r="B89" s="1173" t="s">
        <v>14322</v>
      </c>
      <c r="C89" s="1174"/>
      <c r="D89" s="1173" t="s">
        <v>3752</v>
      </c>
      <c r="E89" s="1174"/>
      <c r="F89" s="186" t="s">
        <v>14329</v>
      </c>
      <c r="G89" s="1175">
        <v>643946</v>
      </c>
      <c r="H89" s="1174"/>
      <c r="I89" s="186"/>
      <c r="J89" s="186"/>
      <c r="K89" s="186"/>
      <c r="L89" s="186"/>
      <c r="M89" s="186"/>
      <c r="N89" s="186"/>
      <c r="O89" s="186"/>
      <c r="P89" s="186"/>
      <c r="Q89" s="186"/>
      <c r="R89" s="186"/>
      <c r="S89" s="186"/>
      <c r="T89" s="186"/>
      <c r="U89" s="186"/>
      <c r="V89" s="186"/>
      <c r="W89" s="186"/>
      <c r="X89" s="186"/>
      <c r="Y89" s="186"/>
      <c r="Z89" s="186"/>
      <c r="AA89" s="186"/>
    </row>
    <row r="90" spans="1:27" ht="15.75" customHeight="1">
      <c r="A90" s="1176">
        <v>89</v>
      </c>
      <c r="B90" s="1173" t="s">
        <v>3372</v>
      </c>
      <c r="C90" s="1174"/>
      <c r="D90" s="1173"/>
      <c r="E90" s="1174"/>
      <c r="F90" s="186" t="s">
        <v>14330</v>
      </c>
      <c r="G90" s="1175">
        <v>610489</v>
      </c>
      <c r="H90" s="1174"/>
      <c r="I90" s="186"/>
      <c r="J90" s="186"/>
      <c r="K90" s="186"/>
      <c r="L90" s="186"/>
      <c r="M90" s="186"/>
      <c r="N90" s="186"/>
      <c r="O90" s="186"/>
      <c r="P90" s="186"/>
      <c r="Q90" s="186"/>
      <c r="R90" s="186"/>
      <c r="S90" s="186"/>
      <c r="T90" s="186"/>
      <c r="U90" s="186"/>
      <c r="V90" s="186"/>
      <c r="W90" s="186"/>
      <c r="X90" s="186"/>
      <c r="Y90" s="186"/>
      <c r="Z90" s="186"/>
      <c r="AA90" s="186"/>
    </row>
    <row r="91" spans="1:27" ht="15.75" customHeight="1">
      <c r="A91" s="1176">
        <v>90</v>
      </c>
      <c r="B91" s="1173" t="s">
        <v>14331</v>
      </c>
      <c r="C91" s="1174"/>
      <c r="D91" s="1173" t="s">
        <v>2804</v>
      </c>
      <c r="E91" s="1174"/>
      <c r="F91" s="186" t="s">
        <v>14332</v>
      </c>
      <c r="G91" s="1175">
        <v>492507</v>
      </c>
      <c r="H91" s="1174"/>
      <c r="I91" s="186"/>
      <c r="J91" s="186"/>
      <c r="K91" s="186"/>
      <c r="L91" s="186"/>
      <c r="M91" s="186"/>
      <c r="N91" s="186"/>
      <c r="O91" s="186"/>
      <c r="P91" s="186"/>
      <c r="Q91" s="186"/>
      <c r="R91" s="186"/>
      <c r="S91" s="186"/>
      <c r="T91" s="186"/>
      <c r="U91" s="186"/>
      <c r="V91" s="186"/>
      <c r="W91" s="186"/>
      <c r="X91" s="186"/>
      <c r="Y91" s="186"/>
      <c r="Z91" s="186"/>
      <c r="AA91" s="186"/>
    </row>
    <row r="92" spans="1:27" ht="15.75" customHeight="1">
      <c r="A92" s="1176">
        <v>91</v>
      </c>
      <c r="B92" s="1173" t="s">
        <v>2676</v>
      </c>
      <c r="C92" s="1174"/>
      <c r="D92" s="1173" t="s">
        <v>3638</v>
      </c>
      <c r="E92" s="1174"/>
      <c r="F92" s="186" t="s">
        <v>14333</v>
      </c>
      <c r="G92" s="1175">
        <v>409906</v>
      </c>
      <c r="H92" s="1174"/>
      <c r="I92" s="186"/>
      <c r="J92" s="186"/>
      <c r="K92" s="186"/>
      <c r="L92" s="186"/>
      <c r="M92" s="186"/>
      <c r="N92" s="186"/>
      <c r="O92" s="186"/>
      <c r="P92" s="186"/>
      <c r="Q92" s="186"/>
      <c r="R92" s="186"/>
      <c r="S92" s="186"/>
      <c r="T92" s="186"/>
      <c r="U92" s="186"/>
      <c r="V92" s="186"/>
      <c r="W92" s="186"/>
      <c r="X92" s="186"/>
      <c r="Y92" s="186"/>
      <c r="Z92" s="186"/>
      <c r="AA92" s="186"/>
    </row>
    <row r="93" spans="1:27" ht="15.75" customHeight="1">
      <c r="A93" s="1176">
        <v>92</v>
      </c>
      <c r="B93" s="1173" t="s">
        <v>2674</v>
      </c>
      <c r="C93" s="1174"/>
      <c r="D93" s="1173" t="s">
        <v>2929</v>
      </c>
      <c r="E93" s="1174"/>
      <c r="F93" s="186" t="s">
        <v>14334</v>
      </c>
      <c r="G93" s="1175">
        <v>276038</v>
      </c>
      <c r="H93" s="1174"/>
      <c r="I93" s="186"/>
      <c r="J93" s="186"/>
      <c r="K93" s="186"/>
      <c r="L93" s="186"/>
      <c r="M93" s="186"/>
      <c r="N93" s="186"/>
      <c r="O93" s="186"/>
      <c r="P93" s="186"/>
      <c r="Q93" s="186"/>
      <c r="R93" s="186"/>
      <c r="S93" s="186"/>
      <c r="T93" s="186"/>
      <c r="U93" s="186"/>
      <c r="V93" s="186"/>
      <c r="W93" s="186"/>
      <c r="X93" s="186"/>
      <c r="Y93" s="186"/>
      <c r="Z93" s="186"/>
      <c r="AA93" s="186"/>
    </row>
    <row r="94" spans="1:27" ht="15.75" customHeight="1">
      <c r="A94" s="1176">
        <v>93</v>
      </c>
      <c r="B94" s="1173" t="s">
        <v>14335</v>
      </c>
      <c r="C94" s="1174"/>
      <c r="D94" s="1173" t="s">
        <v>2758</v>
      </c>
      <c r="E94" s="1174"/>
      <c r="F94" s="186" t="s">
        <v>14336</v>
      </c>
      <c r="G94" s="1175">
        <v>273422</v>
      </c>
      <c r="H94" s="1174"/>
      <c r="I94" s="186"/>
      <c r="J94" s="186"/>
      <c r="K94" s="186"/>
      <c r="L94" s="186"/>
      <c r="M94" s="186"/>
      <c r="N94" s="186"/>
      <c r="O94" s="186"/>
      <c r="P94" s="186"/>
      <c r="Q94" s="186"/>
      <c r="R94" s="186"/>
      <c r="S94" s="186"/>
      <c r="T94" s="186"/>
      <c r="U94" s="186"/>
      <c r="V94" s="186"/>
      <c r="W94" s="186"/>
      <c r="X94" s="186"/>
      <c r="Y94" s="186"/>
      <c r="Z94" s="186"/>
      <c r="AA94" s="186"/>
    </row>
    <row r="95" spans="1:27" ht="15.75" customHeight="1">
      <c r="A95" s="1176">
        <v>94</v>
      </c>
      <c r="B95" s="1173" t="s">
        <v>2921</v>
      </c>
      <c r="C95" s="1174"/>
      <c r="D95" s="1173" t="s">
        <v>14297</v>
      </c>
      <c r="E95" s="1174"/>
      <c r="F95" s="186" t="s">
        <v>14337</v>
      </c>
      <c r="G95" s="1175">
        <v>267874</v>
      </c>
      <c r="H95" s="1174"/>
      <c r="I95" s="186"/>
      <c r="J95" s="186"/>
      <c r="K95" s="186"/>
      <c r="L95" s="186"/>
      <c r="M95" s="186"/>
      <c r="N95" s="186"/>
      <c r="O95" s="186"/>
      <c r="P95" s="186"/>
      <c r="Q95" s="186"/>
      <c r="R95" s="186"/>
      <c r="S95" s="186"/>
      <c r="T95" s="186"/>
      <c r="U95" s="186"/>
      <c r="V95" s="186"/>
      <c r="W95" s="186"/>
      <c r="X95" s="186"/>
      <c r="Y95" s="186"/>
      <c r="Z95" s="186"/>
      <c r="AA95" s="186"/>
    </row>
    <row r="96" spans="1:27" ht="15.75" customHeight="1">
      <c r="A96" s="1176">
        <v>95</v>
      </c>
      <c r="B96" s="1173" t="s">
        <v>2831</v>
      </c>
      <c r="C96" s="1174"/>
      <c r="D96" s="1173" t="s">
        <v>14338</v>
      </c>
      <c r="E96" s="1174"/>
      <c r="F96" s="186" t="s">
        <v>14339</v>
      </c>
      <c r="G96" s="1175">
        <v>260132</v>
      </c>
      <c r="H96" s="1174"/>
      <c r="I96" s="186"/>
      <c r="J96" s="186"/>
      <c r="K96" s="186"/>
      <c r="L96" s="186"/>
      <c r="M96" s="186"/>
      <c r="N96" s="186"/>
      <c r="O96" s="186"/>
      <c r="P96" s="186"/>
      <c r="Q96" s="186"/>
      <c r="R96" s="186"/>
      <c r="S96" s="186"/>
      <c r="T96" s="186"/>
      <c r="U96" s="186"/>
      <c r="V96" s="186"/>
      <c r="W96" s="186"/>
      <c r="X96" s="186"/>
      <c r="Y96" s="186"/>
      <c r="Z96" s="186"/>
      <c r="AA96" s="186"/>
    </row>
    <row r="97" spans="1:27" ht="15.75" customHeight="1">
      <c r="A97" s="1176">
        <v>96</v>
      </c>
      <c r="B97" s="1173" t="s">
        <v>3766</v>
      </c>
      <c r="C97" s="1174"/>
      <c r="D97" s="1173" t="s">
        <v>14340</v>
      </c>
      <c r="E97" s="1174"/>
      <c r="F97" s="186" t="s">
        <v>14341</v>
      </c>
      <c r="G97" s="1175">
        <v>200479</v>
      </c>
      <c r="H97" s="1174"/>
      <c r="I97" s="186"/>
      <c r="J97" s="186"/>
      <c r="K97" s="186"/>
      <c r="L97" s="186"/>
      <c r="M97" s="186"/>
      <c r="N97" s="186"/>
      <c r="O97" s="186"/>
      <c r="P97" s="186"/>
      <c r="Q97" s="186"/>
      <c r="R97" s="186"/>
      <c r="S97" s="186"/>
      <c r="T97" s="186"/>
      <c r="U97" s="186"/>
      <c r="V97" s="186"/>
      <c r="W97" s="186"/>
      <c r="X97" s="186"/>
      <c r="Y97" s="186"/>
      <c r="Z97" s="186"/>
      <c r="AA97" s="186"/>
    </row>
    <row r="98" spans="1:27" ht="15.75" customHeight="1">
      <c r="A98" s="1176">
        <v>97</v>
      </c>
      <c r="B98" s="1173" t="s">
        <v>14342</v>
      </c>
      <c r="C98" s="1174"/>
      <c r="D98" s="1173" t="s">
        <v>14273</v>
      </c>
      <c r="E98" s="1174"/>
      <c r="F98" s="186" t="s">
        <v>14343</v>
      </c>
      <c r="G98" s="1175">
        <v>155132</v>
      </c>
      <c r="H98" s="1174"/>
      <c r="I98" s="186"/>
      <c r="J98" s="186"/>
      <c r="K98" s="186"/>
      <c r="L98" s="186"/>
      <c r="M98" s="186"/>
      <c r="N98" s="186"/>
      <c r="O98" s="186"/>
      <c r="P98" s="186"/>
      <c r="Q98" s="186"/>
      <c r="R98" s="186"/>
      <c r="S98" s="186"/>
      <c r="T98" s="186"/>
      <c r="U98" s="186"/>
      <c r="V98" s="186"/>
      <c r="W98" s="186"/>
      <c r="X98" s="186"/>
      <c r="Y98" s="186"/>
      <c r="Z98" s="186"/>
      <c r="AA98" s="186"/>
    </row>
    <row r="99" spans="1:27" ht="15.75" customHeight="1">
      <c r="A99" s="1176">
        <v>98</v>
      </c>
      <c r="B99" s="1173" t="s">
        <v>14344</v>
      </c>
      <c r="C99" s="1174"/>
      <c r="D99" s="1173" t="s">
        <v>14345</v>
      </c>
      <c r="E99" s="1174"/>
      <c r="F99" s="186" t="s">
        <v>14346</v>
      </c>
      <c r="G99" s="1175">
        <v>151165</v>
      </c>
      <c r="H99" s="1174"/>
      <c r="I99" s="186"/>
      <c r="J99" s="186"/>
      <c r="K99" s="186"/>
      <c r="L99" s="186"/>
      <c r="M99" s="186"/>
      <c r="N99" s="186"/>
      <c r="O99" s="186"/>
      <c r="P99" s="186"/>
      <c r="Q99" s="186"/>
      <c r="R99" s="186"/>
      <c r="S99" s="186"/>
      <c r="T99" s="186"/>
      <c r="U99" s="186"/>
      <c r="V99" s="186"/>
      <c r="W99" s="186"/>
      <c r="X99" s="186"/>
      <c r="Y99" s="186"/>
      <c r="Z99" s="186"/>
      <c r="AA99" s="186"/>
    </row>
    <row r="100" spans="1:27" ht="15.75" customHeight="1">
      <c r="A100" s="1176">
        <v>99</v>
      </c>
      <c r="B100" s="1173" t="s">
        <v>14347</v>
      </c>
      <c r="C100" s="1174"/>
      <c r="D100" s="1173" t="s">
        <v>14348</v>
      </c>
      <c r="E100" s="1174"/>
      <c r="F100" s="186" t="s">
        <v>14349</v>
      </c>
      <c r="G100" s="1175">
        <v>81000</v>
      </c>
      <c r="H100" s="1174"/>
      <c r="I100" s="186"/>
      <c r="J100" s="186"/>
      <c r="K100" s="186"/>
      <c r="L100" s="186"/>
      <c r="M100" s="186"/>
      <c r="N100" s="186"/>
      <c r="O100" s="186"/>
      <c r="P100" s="186"/>
      <c r="Q100" s="186"/>
      <c r="R100" s="186"/>
      <c r="S100" s="186"/>
      <c r="T100" s="186"/>
      <c r="U100" s="186"/>
      <c r="V100" s="186"/>
      <c r="W100" s="186"/>
      <c r="X100" s="186"/>
      <c r="Y100" s="186"/>
      <c r="Z100" s="186"/>
      <c r="AA100" s="186"/>
    </row>
    <row r="101" spans="1:27" ht="15.75" customHeight="1">
      <c r="A101" s="1176">
        <v>100</v>
      </c>
      <c r="B101" s="1173" t="s">
        <v>14350</v>
      </c>
      <c r="C101" s="1174"/>
      <c r="D101" s="1173" t="s">
        <v>2853</v>
      </c>
      <c r="E101" s="1174"/>
      <c r="F101" s="186" t="s">
        <v>14351</v>
      </c>
      <c r="G101" s="1175">
        <v>78250</v>
      </c>
      <c r="H101" s="1174"/>
      <c r="I101" s="186"/>
      <c r="J101" s="186"/>
      <c r="K101" s="186"/>
      <c r="L101" s="186"/>
      <c r="M101" s="186"/>
      <c r="N101" s="186"/>
      <c r="O101" s="186"/>
      <c r="P101" s="186"/>
      <c r="Q101" s="186"/>
      <c r="R101" s="186"/>
      <c r="S101" s="186"/>
      <c r="T101" s="186"/>
      <c r="U101" s="186"/>
      <c r="V101" s="186"/>
      <c r="W101" s="186"/>
      <c r="X101" s="186"/>
      <c r="Y101" s="186"/>
      <c r="Z101" s="186"/>
      <c r="AA101" s="186"/>
    </row>
    <row r="102" spans="1:27" ht="15.75" customHeight="1">
      <c r="A102" s="1176"/>
      <c r="B102" s="1173"/>
      <c r="C102" s="1174"/>
      <c r="D102" s="1173"/>
      <c r="E102" s="1174"/>
      <c r="F102" s="186" t="s">
        <v>14352</v>
      </c>
      <c r="G102" s="1175">
        <v>35964</v>
      </c>
      <c r="H102" s="1174"/>
      <c r="I102" s="186"/>
      <c r="J102" s="186"/>
      <c r="K102" s="186"/>
      <c r="L102" s="186"/>
      <c r="M102" s="186"/>
      <c r="N102" s="186"/>
      <c r="O102" s="186"/>
      <c r="P102" s="186"/>
      <c r="Q102" s="186"/>
      <c r="R102" s="186"/>
      <c r="S102" s="186"/>
      <c r="T102" s="186"/>
      <c r="U102" s="186"/>
      <c r="V102" s="186"/>
      <c r="W102" s="186"/>
      <c r="X102" s="186"/>
      <c r="Y102" s="186"/>
      <c r="Z102" s="186"/>
      <c r="AA102" s="186"/>
    </row>
    <row r="103" spans="1:27" ht="15.75" customHeight="1">
      <c r="A103" s="1176"/>
      <c r="B103" s="1173"/>
      <c r="C103" s="1174"/>
      <c r="D103" s="1173"/>
      <c r="E103" s="1174"/>
      <c r="F103" s="186"/>
      <c r="G103" s="186"/>
      <c r="H103" s="1174"/>
      <c r="I103" s="186"/>
      <c r="J103" s="186"/>
      <c r="K103" s="186"/>
      <c r="L103" s="186"/>
      <c r="M103" s="186"/>
      <c r="N103" s="186"/>
      <c r="O103" s="186"/>
      <c r="P103" s="186"/>
      <c r="Q103" s="186"/>
      <c r="R103" s="186"/>
      <c r="S103" s="186"/>
      <c r="T103" s="186"/>
      <c r="U103" s="186"/>
      <c r="V103" s="186"/>
      <c r="W103" s="186"/>
      <c r="X103" s="186"/>
      <c r="Y103" s="186"/>
      <c r="Z103" s="186"/>
      <c r="AA103" s="186"/>
    </row>
    <row r="104" spans="1:27" ht="15.75" customHeight="1">
      <c r="A104" s="1176"/>
      <c r="B104" s="1173"/>
      <c r="C104" s="1174"/>
      <c r="D104" s="1173"/>
      <c r="E104" s="1174"/>
      <c r="F104" s="186"/>
      <c r="G104" s="186"/>
      <c r="H104" s="1174"/>
      <c r="I104" s="186"/>
      <c r="J104" s="186"/>
      <c r="K104" s="186"/>
      <c r="L104" s="186"/>
      <c r="M104" s="186"/>
      <c r="N104" s="186"/>
      <c r="O104" s="186"/>
      <c r="P104" s="186"/>
      <c r="Q104" s="186"/>
      <c r="R104" s="186"/>
      <c r="S104" s="186"/>
      <c r="T104" s="186"/>
      <c r="U104" s="186"/>
      <c r="V104" s="186"/>
      <c r="W104" s="186"/>
      <c r="X104" s="186"/>
      <c r="Y104" s="186"/>
      <c r="Z104" s="186"/>
      <c r="AA104" s="186"/>
    </row>
    <row r="105" spans="1:27" ht="15.75" customHeight="1">
      <c r="A105" s="1176"/>
      <c r="B105" s="1173"/>
      <c r="C105" s="1174"/>
      <c r="D105" s="1173"/>
      <c r="E105" s="1174"/>
      <c r="F105" s="186"/>
      <c r="G105" s="186"/>
      <c r="H105" s="1174"/>
      <c r="I105" s="186"/>
      <c r="J105" s="186"/>
      <c r="K105" s="186"/>
      <c r="L105" s="186"/>
      <c r="M105" s="186"/>
      <c r="N105" s="186"/>
      <c r="O105" s="186"/>
      <c r="P105" s="186"/>
      <c r="Q105" s="186"/>
      <c r="R105" s="186"/>
      <c r="S105" s="186"/>
      <c r="T105" s="186"/>
      <c r="U105" s="186"/>
      <c r="V105" s="186"/>
      <c r="W105" s="186"/>
      <c r="X105" s="186"/>
      <c r="Y105" s="186"/>
      <c r="Z105" s="186"/>
      <c r="AA105" s="186"/>
    </row>
    <row r="106" spans="1:27" ht="15.75" customHeight="1">
      <c r="A106" s="1176"/>
      <c r="B106" s="1173"/>
      <c r="C106" s="1174"/>
      <c r="D106" s="1173"/>
      <c r="E106" s="1174"/>
      <c r="F106" s="186"/>
      <c r="G106" s="186"/>
      <c r="H106" s="1174"/>
      <c r="I106" s="186"/>
      <c r="J106" s="186"/>
      <c r="K106" s="186"/>
      <c r="L106" s="186"/>
      <c r="M106" s="186"/>
      <c r="N106" s="186"/>
      <c r="O106" s="186"/>
      <c r="P106" s="186"/>
      <c r="Q106" s="186"/>
      <c r="R106" s="186"/>
      <c r="S106" s="186"/>
      <c r="T106" s="186"/>
      <c r="U106" s="186"/>
      <c r="V106" s="186"/>
      <c r="W106" s="186"/>
      <c r="X106" s="186"/>
      <c r="Y106" s="186"/>
      <c r="Z106" s="186"/>
      <c r="AA106" s="186"/>
    </row>
    <row r="107" spans="1:27" ht="15.75" customHeight="1">
      <c r="A107" s="1176"/>
      <c r="B107" s="1173"/>
      <c r="C107" s="1174"/>
      <c r="D107" s="1173"/>
      <c r="E107" s="1174"/>
      <c r="F107" s="186"/>
      <c r="G107" s="186"/>
      <c r="H107" s="1174"/>
      <c r="I107" s="186"/>
      <c r="J107" s="186"/>
      <c r="K107" s="186"/>
      <c r="L107" s="186"/>
      <c r="M107" s="186"/>
      <c r="N107" s="186"/>
      <c r="O107" s="186"/>
      <c r="P107" s="186"/>
      <c r="Q107" s="186"/>
      <c r="R107" s="186"/>
      <c r="S107" s="186"/>
      <c r="T107" s="186"/>
      <c r="U107" s="186"/>
      <c r="V107" s="186"/>
      <c r="W107" s="186"/>
      <c r="X107" s="186"/>
      <c r="Y107" s="186"/>
      <c r="Z107" s="186"/>
      <c r="AA107" s="186"/>
    </row>
    <row r="108" spans="1:27" ht="15.75" customHeight="1">
      <c r="A108" s="1176"/>
      <c r="B108" s="1173"/>
      <c r="C108" s="1174"/>
      <c r="D108" s="1173"/>
      <c r="E108" s="1174"/>
      <c r="F108" s="186"/>
      <c r="G108" s="186"/>
      <c r="H108" s="1174"/>
      <c r="I108" s="186"/>
      <c r="J108" s="186"/>
      <c r="K108" s="186"/>
      <c r="L108" s="186"/>
      <c r="M108" s="186"/>
      <c r="N108" s="186"/>
      <c r="O108" s="186"/>
      <c r="P108" s="186"/>
      <c r="Q108" s="186"/>
      <c r="R108" s="186"/>
      <c r="S108" s="186"/>
      <c r="T108" s="186"/>
      <c r="U108" s="186"/>
      <c r="V108" s="186"/>
      <c r="W108" s="186"/>
      <c r="X108" s="186"/>
      <c r="Y108" s="186"/>
      <c r="Z108" s="186"/>
      <c r="AA108" s="186"/>
    </row>
    <row r="109" spans="1:27" ht="15.75" customHeight="1">
      <c r="A109" s="1176"/>
      <c r="B109" s="1173"/>
      <c r="C109" s="1174"/>
      <c r="D109" s="1173"/>
      <c r="E109" s="1174"/>
      <c r="F109" s="186"/>
      <c r="G109" s="186"/>
      <c r="H109" s="1174"/>
      <c r="I109" s="186"/>
      <c r="J109" s="186"/>
      <c r="K109" s="186"/>
      <c r="L109" s="186"/>
      <c r="M109" s="186"/>
      <c r="N109" s="186"/>
      <c r="O109" s="186"/>
      <c r="P109" s="186"/>
      <c r="Q109" s="186"/>
      <c r="R109" s="186"/>
      <c r="S109" s="186"/>
      <c r="T109" s="186"/>
      <c r="U109" s="186"/>
      <c r="V109" s="186"/>
      <c r="W109" s="186"/>
      <c r="X109" s="186"/>
      <c r="Y109" s="186"/>
      <c r="Z109" s="186"/>
      <c r="AA109" s="186"/>
    </row>
    <row r="110" spans="1:27" ht="15.75" customHeight="1">
      <c r="A110" s="1176"/>
      <c r="B110" s="1173"/>
      <c r="C110" s="1174"/>
      <c r="D110" s="1173"/>
      <c r="E110" s="1174"/>
      <c r="F110" s="186"/>
      <c r="G110" s="186"/>
      <c r="H110" s="1174"/>
      <c r="I110" s="186"/>
      <c r="J110" s="186"/>
      <c r="K110" s="186"/>
      <c r="L110" s="186"/>
      <c r="M110" s="186"/>
      <c r="N110" s="186"/>
      <c r="O110" s="186"/>
      <c r="P110" s="186"/>
      <c r="Q110" s="186"/>
      <c r="R110" s="186"/>
      <c r="S110" s="186"/>
      <c r="T110" s="186"/>
      <c r="U110" s="186"/>
      <c r="V110" s="186"/>
      <c r="W110" s="186"/>
      <c r="X110" s="186"/>
      <c r="Y110" s="186"/>
      <c r="Z110" s="186"/>
      <c r="AA110" s="186"/>
    </row>
    <row r="111" spans="1:27" ht="15.75" customHeight="1">
      <c r="A111" s="1176"/>
      <c r="B111" s="1173"/>
      <c r="C111" s="1174"/>
      <c r="D111" s="1173"/>
      <c r="E111" s="1174"/>
      <c r="F111" s="186"/>
      <c r="G111" s="186"/>
      <c r="H111" s="1174"/>
      <c r="I111" s="186"/>
      <c r="J111" s="186"/>
      <c r="K111" s="186"/>
      <c r="L111" s="186"/>
      <c r="M111" s="186"/>
      <c r="N111" s="186"/>
      <c r="O111" s="186"/>
      <c r="P111" s="186"/>
      <c r="Q111" s="186"/>
      <c r="R111" s="186"/>
      <c r="S111" s="186"/>
      <c r="T111" s="186"/>
      <c r="U111" s="186"/>
      <c r="V111" s="186"/>
      <c r="W111" s="186"/>
      <c r="X111" s="186"/>
      <c r="Y111" s="186"/>
      <c r="Z111" s="186"/>
      <c r="AA111" s="186"/>
    </row>
    <row r="112" spans="1:27" ht="15.75" customHeight="1">
      <c r="A112" s="1176"/>
      <c r="B112" s="1173"/>
      <c r="C112" s="1174"/>
      <c r="D112" s="1173"/>
      <c r="E112" s="1174"/>
      <c r="F112" s="186"/>
      <c r="G112" s="186"/>
      <c r="H112" s="1174"/>
      <c r="I112" s="186"/>
      <c r="J112" s="186"/>
      <c r="K112" s="186"/>
      <c r="L112" s="186"/>
      <c r="M112" s="186"/>
      <c r="N112" s="186"/>
      <c r="O112" s="186"/>
      <c r="P112" s="186"/>
      <c r="Q112" s="186"/>
      <c r="R112" s="186"/>
      <c r="S112" s="186"/>
      <c r="T112" s="186"/>
      <c r="U112" s="186"/>
      <c r="V112" s="186"/>
      <c r="W112" s="186"/>
      <c r="X112" s="186"/>
      <c r="Y112" s="186"/>
      <c r="Z112" s="186"/>
      <c r="AA112" s="186"/>
    </row>
    <row r="113" spans="1:27" ht="15.75" customHeight="1">
      <c r="A113" s="1176"/>
      <c r="B113" s="1173"/>
      <c r="C113" s="1174"/>
      <c r="D113" s="1173"/>
      <c r="E113" s="1174"/>
      <c r="F113" s="186"/>
      <c r="G113" s="186"/>
      <c r="H113" s="1174"/>
      <c r="I113" s="186"/>
      <c r="J113" s="186"/>
      <c r="K113" s="186"/>
      <c r="L113" s="186"/>
      <c r="M113" s="186"/>
      <c r="N113" s="186"/>
      <c r="O113" s="186"/>
      <c r="P113" s="186"/>
      <c r="Q113" s="186"/>
      <c r="R113" s="186"/>
      <c r="S113" s="186"/>
      <c r="T113" s="186"/>
      <c r="U113" s="186"/>
      <c r="V113" s="186"/>
      <c r="W113" s="186"/>
      <c r="X113" s="186"/>
      <c r="Y113" s="186"/>
      <c r="Z113" s="186"/>
      <c r="AA113" s="186"/>
    </row>
    <row r="114" spans="1:27" ht="15.75" customHeight="1">
      <c r="A114" s="1176"/>
      <c r="B114" s="1173"/>
      <c r="C114" s="1174"/>
      <c r="D114" s="1173"/>
      <c r="E114" s="1174"/>
      <c r="F114" s="186"/>
      <c r="G114" s="186"/>
      <c r="H114" s="1174"/>
      <c r="I114" s="186"/>
      <c r="J114" s="186"/>
      <c r="K114" s="186"/>
      <c r="L114" s="186"/>
      <c r="M114" s="186"/>
      <c r="N114" s="186"/>
      <c r="O114" s="186"/>
      <c r="P114" s="186"/>
      <c r="Q114" s="186"/>
      <c r="R114" s="186"/>
      <c r="S114" s="186"/>
      <c r="T114" s="186"/>
      <c r="U114" s="186"/>
      <c r="V114" s="186"/>
      <c r="W114" s="186"/>
      <c r="X114" s="186"/>
      <c r="Y114" s="186"/>
      <c r="Z114" s="186"/>
      <c r="AA114" s="186"/>
    </row>
    <row r="115" spans="1:27" ht="15.75" customHeight="1">
      <c r="A115" s="1176"/>
      <c r="B115" s="1173"/>
      <c r="C115" s="1174"/>
      <c r="D115" s="1173"/>
      <c r="E115" s="1174"/>
      <c r="F115" s="186"/>
      <c r="G115" s="186"/>
      <c r="H115" s="1174"/>
      <c r="I115" s="186"/>
      <c r="J115" s="186"/>
      <c r="K115" s="186"/>
      <c r="L115" s="186"/>
      <c r="M115" s="186"/>
      <c r="N115" s="186"/>
      <c r="O115" s="186"/>
      <c r="P115" s="186"/>
      <c r="Q115" s="186"/>
      <c r="R115" s="186"/>
      <c r="S115" s="186"/>
      <c r="T115" s="186"/>
      <c r="U115" s="186"/>
      <c r="V115" s="186"/>
      <c r="W115" s="186"/>
      <c r="X115" s="186"/>
      <c r="Y115" s="186"/>
      <c r="Z115" s="186"/>
      <c r="AA115" s="186"/>
    </row>
    <row r="116" spans="1:27" ht="15.75" customHeight="1">
      <c r="A116" s="1176"/>
      <c r="B116" s="1173"/>
      <c r="C116" s="1174"/>
      <c r="D116" s="1173"/>
      <c r="E116" s="1174"/>
      <c r="F116" s="186"/>
      <c r="G116" s="186"/>
      <c r="H116" s="1174"/>
      <c r="I116" s="186"/>
      <c r="J116" s="186"/>
      <c r="K116" s="186"/>
      <c r="L116" s="186"/>
      <c r="M116" s="186"/>
      <c r="N116" s="186"/>
      <c r="O116" s="186"/>
      <c r="P116" s="186"/>
      <c r="Q116" s="186"/>
      <c r="R116" s="186"/>
      <c r="S116" s="186"/>
      <c r="T116" s="186"/>
      <c r="U116" s="186"/>
      <c r="V116" s="186"/>
      <c r="W116" s="186"/>
      <c r="X116" s="186"/>
      <c r="Y116" s="186"/>
      <c r="Z116" s="186"/>
      <c r="AA116" s="186"/>
    </row>
    <row r="117" spans="1:27" ht="15.75" customHeight="1">
      <c r="A117" s="1176"/>
      <c r="B117" s="1173"/>
      <c r="C117" s="1174"/>
      <c r="D117" s="1173"/>
      <c r="E117" s="1174"/>
      <c r="F117" s="186"/>
      <c r="G117" s="186"/>
      <c r="H117" s="1174"/>
      <c r="I117" s="186"/>
      <c r="J117" s="186"/>
      <c r="K117" s="186"/>
      <c r="L117" s="186"/>
      <c r="M117" s="186"/>
      <c r="N117" s="186"/>
      <c r="O117" s="186"/>
      <c r="P117" s="186"/>
      <c r="Q117" s="186"/>
      <c r="R117" s="186"/>
      <c r="S117" s="186"/>
      <c r="T117" s="186"/>
      <c r="U117" s="186"/>
      <c r="V117" s="186"/>
      <c r="W117" s="186"/>
      <c r="X117" s="186"/>
      <c r="Y117" s="186"/>
      <c r="Z117" s="186"/>
      <c r="AA117" s="186"/>
    </row>
    <row r="118" spans="1:27" ht="15.75" customHeight="1">
      <c r="A118" s="1176"/>
      <c r="B118" s="1173"/>
      <c r="C118" s="1174"/>
      <c r="D118" s="1173"/>
      <c r="E118" s="1174"/>
      <c r="F118" s="186"/>
      <c r="G118" s="186"/>
      <c r="H118" s="1174"/>
      <c r="I118" s="186"/>
      <c r="J118" s="186"/>
      <c r="K118" s="186"/>
      <c r="L118" s="186"/>
      <c r="M118" s="186"/>
      <c r="N118" s="186"/>
      <c r="O118" s="186"/>
      <c r="P118" s="186"/>
      <c r="Q118" s="186"/>
      <c r="R118" s="186"/>
      <c r="S118" s="186"/>
      <c r="T118" s="186"/>
      <c r="U118" s="186"/>
      <c r="V118" s="186"/>
      <c r="W118" s="186"/>
      <c r="X118" s="186"/>
      <c r="Y118" s="186"/>
      <c r="Z118" s="186"/>
      <c r="AA118" s="186"/>
    </row>
    <row r="119" spans="1:27" ht="15.75" customHeight="1">
      <c r="A119" s="1176"/>
      <c r="B119" s="1173"/>
      <c r="C119" s="1174"/>
      <c r="D119" s="1173"/>
      <c r="E119" s="1174"/>
      <c r="F119" s="186"/>
      <c r="G119" s="186"/>
      <c r="H119" s="1174"/>
      <c r="I119" s="186"/>
      <c r="J119" s="186"/>
      <c r="K119" s="186"/>
      <c r="L119" s="186"/>
      <c r="M119" s="186"/>
      <c r="N119" s="186"/>
      <c r="O119" s="186"/>
      <c r="P119" s="186"/>
      <c r="Q119" s="186"/>
      <c r="R119" s="186"/>
      <c r="S119" s="186"/>
      <c r="T119" s="186"/>
      <c r="U119" s="186"/>
      <c r="V119" s="186"/>
      <c r="W119" s="186"/>
      <c r="X119" s="186"/>
      <c r="Y119" s="186"/>
      <c r="Z119" s="186"/>
      <c r="AA119" s="186"/>
    </row>
    <row r="120" spans="1:27" ht="15.75" customHeight="1">
      <c r="A120" s="1176"/>
      <c r="B120" s="1173"/>
      <c r="C120" s="1174"/>
      <c r="D120" s="1173"/>
      <c r="E120" s="1174"/>
      <c r="F120" s="186"/>
      <c r="G120" s="186"/>
      <c r="H120" s="1174"/>
      <c r="I120" s="186"/>
      <c r="J120" s="186"/>
      <c r="K120" s="186"/>
      <c r="L120" s="186"/>
      <c r="M120" s="186"/>
      <c r="N120" s="186"/>
      <c r="O120" s="186"/>
      <c r="P120" s="186"/>
      <c r="Q120" s="186"/>
      <c r="R120" s="186"/>
      <c r="S120" s="186"/>
      <c r="T120" s="186"/>
      <c r="U120" s="186"/>
      <c r="V120" s="186"/>
      <c r="W120" s="186"/>
      <c r="X120" s="186"/>
      <c r="Y120" s="186"/>
      <c r="Z120" s="186"/>
      <c r="AA120" s="186"/>
    </row>
    <row r="121" spans="1:27" ht="15.75" customHeight="1">
      <c r="A121" s="1176"/>
      <c r="B121" s="1173"/>
      <c r="C121" s="1174"/>
      <c r="D121" s="1173"/>
      <c r="E121" s="1174"/>
      <c r="F121" s="186"/>
      <c r="G121" s="186"/>
      <c r="H121" s="1174"/>
      <c r="I121" s="186"/>
      <c r="J121" s="186"/>
      <c r="K121" s="186"/>
      <c r="L121" s="186"/>
      <c r="M121" s="186"/>
      <c r="N121" s="186"/>
      <c r="O121" s="186"/>
      <c r="P121" s="186"/>
      <c r="Q121" s="186"/>
      <c r="R121" s="186"/>
      <c r="S121" s="186"/>
      <c r="T121" s="186"/>
      <c r="U121" s="186"/>
      <c r="V121" s="186"/>
      <c r="W121" s="186"/>
      <c r="X121" s="186"/>
      <c r="Y121" s="186"/>
      <c r="Z121" s="186"/>
      <c r="AA121" s="186"/>
    </row>
    <row r="122" spans="1:27" ht="15.75" customHeight="1">
      <c r="A122" s="1176"/>
      <c r="B122" s="1173"/>
      <c r="C122" s="1174"/>
      <c r="D122" s="1173"/>
      <c r="E122" s="1174"/>
      <c r="F122" s="186"/>
      <c r="G122" s="186"/>
      <c r="H122" s="1174"/>
      <c r="I122" s="186"/>
      <c r="J122" s="186"/>
      <c r="K122" s="186"/>
      <c r="L122" s="186"/>
      <c r="M122" s="186"/>
      <c r="N122" s="186"/>
      <c r="O122" s="186"/>
      <c r="P122" s="186"/>
      <c r="Q122" s="186"/>
      <c r="R122" s="186"/>
      <c r="S122" s="186"/>
      <c r="T122" s="186"/>
      <c r="U122" s="186"/>
      <c r="V122" s="186"/>
      <c r="W122" s="186"/>
      <c r="X122" s="186"/>
      <c r="Y122" s="186"/>
      <c r="Z122" s="186"/>
      <c r="AA122" s="186"/>
    </row>
    <row r="123" spans="1:27" ht="15.75" customHeight="1">
      <c r="A123" s="1176"/>
      <c r="B123" s="1173"/>
      <c r="C123" s="1174"/>
      <c r="D123" s="1173"/>
      <c r="E123" s="1174"/>
      <c r="F123" s="186"/>
      <c r="G123" s="186"/>
      <c r="H123" s="1174"/>
      <c r="I123" s="186"/>
      <c r="J123" s="186"/>
      <c r="K123" s="186"/>
      <c r="L123" s="186"/>
      <c r="M123" s="186"/>
      <c r="N123" s="186"/>
      <c r="O123" s="186"/>
      <c r="P123" s="186"/>
      <c r="Q123" s="186"/>
      <c r="R123" s="186"/>
      <c r="S123" s="186"/>
      <c r="T123" s="186"/>
      <c r="U123" s="186"/>
      <c r="V123" s="186"/>
      <c r="W123" s="186"/>
      <c r="X123" s="186"/>
      <c r="Y123" s="186"/>
      <c r="Z123" s="186"/>
      <c r="AA123" s="186"/>
    </row>
    <row r="124" spans="1:27" ht="15.75" customHeight="1">
      <c r="A124" s="1176"/>
      <c r="B124" s="1173"/>
      <c r="C124" s="1174"/>
      <c r="D124" s="1173"/>
      <c r="E124" s="1174"/>
      <c r="F124" s="186"/>
      <c r="G124" s="186"/>
      <c r="H124" s="1174"/>
      <c r="I124" s="186"/>
      <c r="J124" s="186"/>
      <c r="K124" s="186"/>
      <c r="L124" s="186"/>
      <c r="M124" s="186"/>
      <c r="N124" s="186"/>
      <c r="O124" s="186"/>
      <c r="P124" s="186"/>
      <c r="Q124" s="186"/>
      <c r="R124" s="186"/>
      <c r="S124" s="186"/>
      <c r="T124" s="186"/>
      <c r="U124" s="186"/>
      <c r="V124" s="186"/>
      <c r="W124" s="186"/>
      <c r="X124" s="186"/>
      <c r="Y124" s="186"/>
      <c r="Z124" s="186"/>
      <c r="AA124" s="186"/>
    </row>
    <row r="125" spans="1:27" ht="15.75" customHeight="1">
      <c r="A125" s="1176"/>
      <c r="B125" s="1173"/>
      <c r="C125" s="1174"/>
      <c r="D125" s="1173"/>
      <c r="E125" s="1174"/>
      <c r="F125" s="186"/>
      <c r="G125" s="186"/>
      <c r="H125" s="1174"/>
      <c r="I125" s="186"/>
      <c r="J125" s="186"/>
      <c r="K125" s="186"/>
      <c r="L125" s="186"/>
      <c r="M125" s="186"/>
      <c r="N125" s="186"/>
      <c r="O125" s="186"/>
      <c r="P125" s="186"/>
      <c r="Q125" s="186"/>
      <c r="R125" s="186"/>
      <c r="S125" s="186"/>
      <c r="T125" s="186"/>
      <c r="U125" s="186"/>
      <c r="V125" s="186"/>
      <c r="W125" s="186"/>
      <c r="X125" s="186"/>
      <c r="Y125" s="186"/>
      <c r="Z125" s="186"/>
      <c r="AA125" s="186"/>
    </row>
    <row r="126" spans="1:27" ht="15.75" customHeight="1">
      <c r="A126" s="1176"/>
      <c r="B126" s="1173"/>
      <c r="C126" s="1174"/>
      <c r="D126" s="1173"/>
      <c r="E126" s="1174"/>
      <c r="F126" s="186"/>
      <c r="G126" s="186"/>
      <c r="H126" s="1174"/>
      <c r="I126" s="186"/>
      <c r="J126" s="186"/>
      <c r="K126" s="186"/>
      <c r="L126" s="186"/>
      <c r="M126" s="186"/>
      <c r="N126" s="186"/>
      <c r="O126" s="186"/>
      <c r="P126" s="186"/>
      <c r="Q126" s="186"/>
      <c r="R126" s="186"/>
      <c r="S126" s="186"/>
      <c r="T126" s="186"/>
      <c r="U126" s="186"/>
      <c r="V126" s="186"/>
      <c r="W126" s="186"/>
      <c r="X126" s="186"/>
      <c r="Y126" s="186"/>
      <c r="Z126" s="186"/>
      <c r="AA126" s="186"/>
    </row>
    <row r="127" spans="1:27" ht="15.75" customHeight="1">
      <c r="A127" s="1176"/>
      <c r="B127" s="1173"/>
      <c r="C127" s="1174"/>
      <c r="D127" s="1173"/>
      <c r="E127" s="1174"/>
      <c r="F127" s="186"/>
      <c r="G127" s="186"/>
      <c r="H127" s="1174"/>
      <c r="I127" s="186"/>
      <c r="J127" s="186"/>
      <c r="K127" s="186"/>
      <c r="L127" s="186"/>
      <c r="M127" s="186"/>
      <c r="N127" s="186"/>
      <c r="O127" s="186"/>
      <c r="P127" s="186"/>
      <c r="Q127" s="186"/>
      <c r="R127" s="186"/>
      <c r="S127" s="186"/>
      <c r="T127" s="186"/>
      <c r="U127" s="186"/>
      <c r="V127" s="186"/>
      <c r="W127" s="186"/>
      <c r="X127" s="186"/>
      <c r="Y127" s="186"/>
      <c r="Z127" s="186"/>
      <c r="AA127" s="186"/>
    </row>
    <row r="128" spans="1:27" ht="15.75" customHeight="1">
      <c r="A128" s="1176"/>
      <c r="B128" s="1173"/>
      <c r="C128" s="1174"/>
      <c r="D128" s="1173"/>
      <c r="E128" s="1174"/>
      <c r="F128" s="186"/>
      <c r="G128" s="186"/>
      <c r="H128" s="1174"/>
      <c r="I128" s="186"/>
      <c r="J128" s="186"/>
      <c r="K128" s="186"/>
      <c r="L128" s="186"/>
      <c r="M128" s="186"/>
      <c r="N128" s="186"/>
      <c r="O128" s="186"/>
      <c r="P128" s="186"/>
      <c r="Q128" s="186"/>
      <c r="R128" s="186"/>
      <c r="S128" s="186"/>
      <c r="T128" s="186"/>
      <c r="U128" s="186"/>
      <c r="V128" s="186"/>
      <c r="W128" s="186"/>
      <c r="X128" s="186"/>
      <c r="Y128" s="186"/>
      <c r="Z128" s="186"/>
      <c r="AA128" s="186"/>
    </row>
    <row r="129" spans="1:27" ht="15.75" customHeight="1">
      <c r="A129" s="1176"/>
      <c r="B129" s="186"/>
      <c r="C129" s="1174"/>
      <c r="D129" s="1173"/>
      <c r="E129" s="1174"/>
      <c r="F129" s="186"/>
      <c r="G129" s="186"/>
      <c r="H129" s="1174"/>
      <c r="I129" s="186"/>
      <c r="J129" s="186"/>
      <c r="K129" s="186"/>
      <c r="L129" s="186"/>
      <c r="M129" s="186"/>
      <c r="N129" s="186"/>
      <c r="O129" s="186"/>
      <c r="P129" s="186"/>
      <c r="Q129" s="186"/>
      <c r="R129" s="186"/>
      <c r="S129" s="186"/>
      <c r="T129" s="186"/>
      <c r="U129" s="186"/>
      <c r="V129" s="186"/>
      <c r="W129" s="186"/>
      <c r="X129" s="186"/>
      <c r="Y129" s="186"/>
      <c r="Z129" s="186"/>
      <c r="AA129" s="186"/>
    </row>
    <row r="130" spans="1:27" ht="15.75" customHeight="1">
      <c r="A130" s="1176"/>
      <c r="B130" s="1173"/>
      <c r="C130" s="1174"/>
      <c r="D130" s="1173"/>
      <c r="E130" s="1174"/>
      <c r="F130" s="186"/>
      <c r="G130" s="186"/>
      <c r="H130" s="1174"/>
      <c r="I130" s="186"/>
      <c r="J130" s="186"/>
      <c r="K130" s="186"/>
      <c r="L130" s="186"/>
      <c r="M130" s="186"/>
      <c r="N130" s="186"/>
      <c r="O130" s="186"/>
      <c r="P130" s="186"/>
      <c r="Q130" s="186"/>
      <c r="R130" s="186"/>
      <c r="S130" s="186"/>
      <c r="T130" s="186"/>
      <c r="U130" s="186"/>
      <c r="V130" s="186"/>
      <c r="W130" s="186"/>
      <c r="X130" s="186"/>
      <c r="Y130" s="186"/>
      <c r="Z130" s="186"/>
      <c r="AA130" s="186"/>
    </row>
    <row r="131" spans="1:27" ht="15.75" customHeight="1">
      <c r="A131" s="1176"/>
      <c r="B131" s="1173"/>
      <c r="C131" s="1174"/>
      <c r="D131" s="1173"/>
      <c r="E131" s="1174"/>
      <c r="F131" s="186"/>
      <c r="G131" s="186"/>
      <c r="H131" s="1174"/>
      <c r="I131" s="186"/>
      <c r="J131" s="186"/>
      <c r="K131" s="186"/>
      <c r="L131" s="186"/>
      <c r="M131" s="186"/>
      <c r="N131" s="186"/>
      <c r="O131" s="186"/>
      <c r="P131" s="186"/>
      <c r="Q131" s="186"/>
      <c r="R131" s="186"/>
      <c r="S131" s="186"/>
      <c r="T131" s="186"/>
      <c r="U131" s="186"/>
      <c r="V131" s="186"/>
      <c r="W131" s="186"/>
      <c r="X131" s="186"/>
      <c r="Y131" s="186"/>
      <c r="Z131" s="186"/>
      <c r="AA131" s="186"/>
    </row>
    <row r="132" spans="1:27" ht="15.75" customHeight="1">
      <c r="A132" s="1176"/>
      <c r="B132" s="1173"/>
      <c r="C132" s="1174"/>
      <c r="D132" s="1173"/>
      <c r="E132" s="1174"/>
      <c r="F132" s="186"/>
      <c r="G132" s="186"/>
      <c r="H132" s="1174"/>
      <c r="I132" s="186"/>
      <c r="J132" s="186"/>
      <c r="K132" s="186"/>
      <c r="L132" s="186"/>
      <c r="M132" s="186"/>
      <c r="N132" s="186"/>
      <c r="O132" s="186"/>
      <c r="P132" s="186"/>
      <c r="Q132" s="186"/>
      <c r="R132" s="186"/>
      <c r="S132" s="186"/>
      <c r="T132" s="186"/>
      <c r="U132" s="186"/>
      <c r="V132" s="186"/>
      <c r="W132" s="186"/>
      <c r="X132" s="186"/>
      <c r="Y132" s="186"/>
      <c r="Z132" s="186"/>
      <c r="AA132" s="186"/>
    </row>
    <row r="133" spans="1:27" ht="15.75" customHeight="1">
      <c r="A133" s="1176"/>
      <c r="B133" s="1173"/>
      <c r="C133" s="1174"/>
      <c r="D133" s="1173"/>
      <c r="E133" s="1174"/>
      <c r="F133" s="186"/>
      <c r="G133" s="186"/>
      <c r="H133" s="1174"/>
      <c r="I133" s="186"/>
      <c r="J133" s="186"/>
      <c r="K133" s="186"/>
      <c r="L133" s="186"/>
      <c r="M133" s="186"/>
      <c r="N133" s="186"/>
      <c r="O133" s="186"/>
      <c r="P133" s="186"/>
      <c r="Q133" s="186"/>
      <c r="R133" s="186"/>
      <c r="S133" s="186"/>
      <c r="T133" s="186"/>
      <c r="U133" s="186"/>
      <c r="V133" s="186"/>
      <c r="W133" s="186"/>
      <c r="X133" s="186"/>
      <c r="Y133" s="186"/>
      <c r="Z133" s="186"/>
      <c r="AA133" s="186"/>
    </row>
    <row r="134" spans="1:27" ht="15.75" customHeight="1">
      <c r="A134" s="1176"/>
      <c r="B134" s="1173"/>
      <c r="C134" s="1174"/>
      <c r="D134" s="1173"/>
      <c r="E134" s="1174"/>
      <c r="F134" s="186"/>
      <c r="G134" s="186"/>
      <c r="H134" s="1174"/>
      <c r="I134" s="186"/>
      <c r="J134" s="186"/>
      <c r="K134" s="186"/>
      <c r="L134" s="186"/>
      <c r="M134" s="186"/>
      <c r="N134" s="186"/>
      <c r="O134" s="186"/>
      <c r="P134" s="186"/>
      <c r="Q134" s="186"/>
      <c r="R134" s="186"/>
      <c r="S134" s="186"/>
      <c r="T134" s="186"/>
      <c r="U134" s="186"/>
      <c r="V134" s="186"/>
      <c r="W134" s="186"/>
      <c r="X134" s="186"/>
      <c r="Y134" s="186"/>
      <c r="Z134" s="186"/>
      <c r="AA134" s="186"/>
    </row>
    <row r="135" spans="1:27" ht="15.75" customHeight="1">
      <c r="A135" s="1176"/>
      <c r="B135" s="1173"/>
      <c r="C135" s="1174"/>
      <c r="D135" s="1173"/>
      <c r="E135" s="1174"/>
      <c r="F135" s="186"/>
      <c r="G135" s="186"/>
      <c r="H135" s="1174"/>
      <c r="I135" s="186"/>
      <c r="J135" s="186"/>
      <c r="K135" s="186"/>
      <c r="L135" s="186"/>
      <c r="M135" s="186"/>
      <c r="N135" s="186"/>
      <c r="O135" s="186"/>
      <c r="P135" s="186"/>
      <c r="Q135" s="186"/>
      <c r="R135" s="186"/>
      <c r="S135" s="186"/>
      <c r="T135" s="186"/>
      <c r="U135" s="186"/>
      <c r="V135" s="186"/>
      <c r="W135" s="186"/>
      <c r="X135" s="186"/>
      <c r="Y135" s="186"/>
      <c r="Z135" s="186"/>
      <c r="AA135" s="186"/>
    </row>
    <row r="136" spans="1:27" ht="15.75" customHeight="1">
      <c r="A136" s="1176"/>
      <c r="B136" s="1173"/>
      <c r="C136" s="1174"/>
      <c r="D136" s="1173"/>
      <c r="E136" s="1174"/>
      <c r="F136" s="186"/>
      <c r="G136" s="186"/>
      <c r="H136" s="1174"/>
      <c r="I136" s="186"/>
      <c r="J136" s="186"/>
      <c r="K136" s="186"/>
      <c r="L136" s="186"/>
      <c r="M136" s="186"/>
      <c r="N136" s="186"/>
      <c r="O136" s="186"/>
      <c r="P136" s="186"/>
      <c r="Q136" s="186"/>
      <c r="R136" s="186"/>
      <c r="S136" s="186"/>
      <c r="T136" s="186"/>
      <c r="U136" s="186"/>
      <c r="V136" s="186"/>
      <c r="W136" s="186"/>
      <c r="X136" s="186"/>
      <c r="Y136" s="186"/>
      <c r="Z136" s="186"/>
      <c r="AA136" s="186"/>
    </row>
    <row r="137" spans="1:27" ht="15.75" customHeight="1">
      <c r="A137" s="1176"/>
      <c r="B137" s="1173"/>
      <c r="C137" s="1174"/>
      <c r="D137" s="1173"/>
      <c r="E137" s="1174"/>
      <c r="F137" s="186"/>
      <c r="G137" s="186"/>
      <c r="H137" s="1174"/>
      <c r="I137" s="186"/>
      <c r="J137" s="186"/>
      <c r="K137" s="186"/>
      <c r="L137" s="186"/>
      <c r="M137" s="186"/>
      <c r="N137" s="186"/>
      <c r="O137" s="186"/>
      <c r="P137" s="186"/>
      <c r="Q137" s="186"/>
      <c r="R137" s="186"/>
      <c r="S137" s="186"/>
      <c r="T137" s="186"/>
      <c r="U137" s="186"/>
      <c r="V137" s="186"/>
      <c r="W137" s="186"/>
      <c r="X137" s="186"/>
      <c r="Y137" s="186"/>
      <c r="Z137" s="186"/>
      <c r="AA137" s="186"/>
    </row>
    <row r="138" spans="1:27" ht="15.75" customHeight="1">
      <c r="A138" s="1176"/>
      <c r="B138" s="1173"/>
      <c r="C138" s="1174"/>
      <c r="D138" s="1173"/>
      <c r="E138" s="1174"/>
      <c r="F138" s="186"/>
      <c r="G138" s="186"/>
      <c r="H138" s="1174"/>
      <c r="I138" s="186"/>
      <c r="J138" s="186"/>
      <c r="K138" s="186"/>
      <c r="L138" s="186"/>
      <c r="M138" s="186"/>
      <c r="N138" s="186"/>
      <c r="O138" s="186"/>
      <c r="P138" s="186"/>
      <c r="Q138" s="186"/>
      <c r="R138" s="186"/>
      <c r="S138" s="186"/>
      <c r="T138" s="186"/>
      <c r="U138" s="186"/>
      <c r="V138" s="186"/>
      <c r="W138" s="186"/>
      <c r="X138" s="186"/>
      <c r="Y138" s="186"/>
      <c r="Z138" s="186"/>
      <c r="AA138" s="186"/>
    </row>
    <row r="139" spans="1:27" ht="15.75" customHeight="1">
      <c r="A139" s="1176"/>
      <c r="B139" s="1173"/>
      <c r="C139" s="1174"/>
      <c r="D139" s="1173"/>
      <c r="E139" s="1174"/>
      <c r="F139" s="186"/>
      <c r="G139" s="186"/>
      <c r="H139" s="1174"/>
      <c r="I139" s="186"/>
      <c r="J139" s="186"/>
      <c r="K139" s="186"/>
      <c r="L139" s="186"/>
      <c r="M139" s="186"/>
      <c r="N139" s="186"/>
      <c r="O139" s="186"/>
      <c r="P139" s="186"/>
      <c r="Q139" s="186"/>
      <c r="R139" s="186"/>
      <c r="S139" s="186"/>
      <c r="T139" s="186"/>
      <c r="U139" s="186"/>
      <c r="V139" s="186"/>
      <c r="W139" s="186"/>
      <c r="X139" s="186"/>
      <c r="Y139" s="186"/>
      <c r="Z139" s="186"/>
      <c r="AA139" s="186"/>
    </row>
    <row r="140" spans="1:27" ht="15.75" customHeight="1">
      <c r="A140" s="1176"/>
      <c r="B140" s="1173"/>
      <c r="C140" s="1174"/>
      <c r="D140" s="1173"/>
      <c r="E140" s="1174"/>
      <c r="F140" s="186"/>
      <c r="G140" s="186"/>
      <c r="H140" s="1174"/>
      <c r="I140" s="186"/>
      <c r="J140" s="186"/>
      <c r="K140" s="186"/>
      <c r="L140" s="186"/>
      <c r="M140" s="186"/>
      <c r="N140" s="186"/>
      <c r="O140" s="186"/>
      <c r="P140" s="186"/>
      <c r="Q140" s="186"/>
      <c r="R140" s="186"/>
      <c r="S140" s="186"/>
      <c r="T140" s="186"/>
      <c r="U140" s="186"/>
      <c r="V140" s="186"/>
      <c r="W140" s="186"/>
      <c r="X140" s="186"/>
      <c r="Y140" s="186"/>
      <c r="Z140" s="186"/>
      <c r="AA140" s="186"/>
    </row>
    <row r="141" spans="1:27" ht="15.75" customHeight="1">
      <c r="A141" s="1176"/>
      <c r="B141" s="1173"/>
      <c r="C141" s="1174"/>
      <c r="D141" s="1173"/>
      <c r="E141" s="1174"/>
      <c r="F141" s="186"/>
      <c r="G141" s="186"/>
      <c r="H141" s="1174"/>
      <c r="I141" s="186"/>
      <c r="J141" s="186"/>
      <c r="K141" s="186"/>
      <c r="L141" s="186"/>
      <c r="M141" s="186"/>
      <c r="N141" s="186"/>
      <c r="O141" s="186"/>
      <c r="P141" s="186"/>
      <c r="Q141" s="186"/>
      <c r="R141" s="186"/>
      <c r="S141" s="186"/>
      <c r="T141" s="186"/>
      <c r="U141" s="186"/>
      <c r="V141" s="186"/>
      <c r="W141" s="186"/>
      <c r="X141" s="186"/>
      <c r="Y141" s="186"/>
      <c r="Z141" s="186"/>
      <c r="AA141" s="186"/>
    </row>
    <row r="142" spans="1:27" ht="15.75" customHeight="1">
      <c r="A142" s="1176"/>
      <c r="B142" s="1173"/>
      <c r="C142" s="1174"/>
      <c r="D142" s="1173"/>
      <c r="E142" s="1174"/>
      <c r="F142" s="186"/>
      <c r="G142" s="186"/>
      <c r="H142" s="1174"/>
      <c r="I142" s="186"/>
      <c r="J142" s="186"/>
      <c r="K142" s="186"/>
      <c r="L142" s="186"/>
      <c r="M142" s="186"/>
      <c r="N142" s="186"/>
      <c r="O142" s="186"/>
      <c r="P142" s="186"/>
      <c r="Q142" s="186"/>
      <c r="R142" s="186"/>
      <c r="S142" s="186"/>
      <c r="T142" s="186"/>
      <c r="U142" s="186"/>
      <c r="V142" s="186"/>
      <c r="W142" s="186"/>
      <c r="X142" s="186"/>
      <c r="Y142" s="186"/>
      <c r="Z142" s="186"/>
      <c r="AA142" s="186"/>
    </row>
    <row r="143" spans="1:27" ht="15.75" customHeight="1">
      <c r="A143" s="1176"/>
      <c r="B143" s="1173"/>
      <c r="C143" s="1174"/>
      <c r="D143" s="1173"/>
      <c r="E143" s="1174"/>
      <c r="F143" s="186"/>
      <c r="G143" s="186"/>
      <c r="H143" s="1174"/>
      <c r="I143" s="186"/>
      <c r="J143" s="186"/>
      <c r="K143" s="186"/>
      <c r="L143" s="186"/>
      <c r="M143" s="186"/>
      <c r="N143" s="186"/>
      <c r="O143" s="186"/>
      <c r="P143" s="186"/>
      <c r="Q143" s="186"/>
      <c r="R143" s="186"/>
      <c r="S143" s="186"/>
      <c r="T143" s="186"/>
      <c r="U143" s="186"/>
      <c r="V143" s="186"/>
      <c r="W143" s="186"/>
      <c r="X143" s="186"/>
      <c r="Y143" s="186"/>
      <c r="Z143" s="186"/>
      <c r="AA143" s="186"/>
    </row>
    <row r="144" spans="1:27" ht="15.75" customHeight="1">
      <c r="A144" s="1176"/>
      <c r="B144" s="1173"/>
      <c r="C144" s="1174"/>
      <c r="D144" s="1173"/>
      <c r="E144" s="1174"/>
      <c r="F144" s="186"/>
      <c r="G144" s="186"/>
      <c r="H144" s="1174"/>
      <c r="I144" s="186"/>
      <c r="J144" s="186"/>
      <c r="K144" s="186"/>
      <c r="L144" s="186"/>
      <c r="M144" s="186"/>
      <c r="N144" s="186"/>
      <c r="O144" s="186"/>
      <c r="P144" s="186"/>
      <c r="Q144" s="186"/>
      <c r="R144" s="186"/>
      <c r="S144" s="186"/>
      <c r="T144" s="186"/>
      <c r="U144" s="186"/>
      <c r="V144" s="186"/>
      <c r="W144" s="186"/>
      <c r="X144" s="186"/>
      <c r="Y144" s="186"/>
      <c r="Z144" s="186"/>
      <c r="AA144" s="186"/>
    </row>
    <row r="145" spans="1:27" ht="15.75" customHeight="1">
      <c r="A145" s="1176"/>
      <c r="B145" s="1173"/>
      <c r="C145" s="1174"/>
      <c r="D145" s="1173"/>
      <c r="E145" s="1174"/>
      <c r="F145" s="186"/>
      <c r="G145" s="186"/>
      <c r="H145" s="1174"/>
      <c r="I145" s="186"/>
      <c r="J145" s="186"/>
      <c r="K145" s="186"/>
      <c r="L145" s="186"/>
      <c r="M145" s="186"/>
      <c r="N145" s="186"/>
      <c r="O145" s="186"/>
      <c r="P145" s="186"/>
      <c r="Q145" s="186"/>
      <c r="R145" s="186"/>
      <c r="S145" s="186"/>
      <c r="T145" s="186"/>
      <c r="U145" s="186"/>
      <c r="V145" s="186"/>
      <c r="W145" s="186"/>
      <c r="X145" s="186"/>
      <c r="Y145" s="186"/>
      <c r="Z145" s="186"/>
      <c r="AA145" s="186"/>
    </row>
    <row r="146" spans="1:27" ht="15.75" customHeight="1">
      <c r="A146" s="1176"/>
      <c r="B146" s="1173"/>
      <c r="C146" s="1174"/>
      <c r="D146" s="1173"/>
      <c r="E146" s="1174"/>
      <c r="F146" s="186"/>
      <c r="G146" s="186"/>
      <c r="H146" s="1174"/>
      <c r="I146" s="186"/>
      <c r="J146" s="186"/>
      <c r="K146" s="186"/>
      <c r="L146" s="186"/>
      <c r="M146" s="186"/>
      <c r="N146" s="186"/>
      <c r="O146" s="186"/>
      <c r="P146" s="186"/>
      <c r="Q146" s="186"/>
      <c r="R146" s="186"/>
      <c r="S146" s="186"/>
      <c r="T146" s="186"/>
      <c r="U146" s="186"/>
      <c r="V146" s="186"/>
      <c r="W146" s="186"/>
      <c r="X146" s="186"/>
      <c r="Y146" s="186"/>
      <c r="Z146" s="186"/>
      <c r="AA146" s="186"/>
    </row>
    <row r="147" spans="1:27" ht="15.75" customHeight="1">
      <c r="A147" s="1176"/>
      <c r="B147" s="1173"/>
      <c r="C147" s="1174"/>
      <c r="D147" s="1173"/>
      <c r="E147" s="1174"/>
      <c r="F147" s="186"/>
      <c r="G147" s="186"/>
      <c r="H147" s="1174"/>
      <c r="I147" s="186"/>
      <c r="J147" s="186"/>
      <c r="K147" s="186"/>
      <c r="L147" s="186"/>
      <c r="M147" s="186"/>
      <c r="N147" s="186"/>
      <c r="O147" s="186"/>
      <c r="P147" s="186"/>
      <c r="Q147" s="186"/>
      <c r="R147" s="186"/>
      <c r="S147" s="186"/>
      <c r="T147" s="186"/>
      <c r="U147" s="186"/>
      <c r="V147" s="186"/>
      <c r="W147" s="186"/>
      <c r="X147" s="186"/>
      <c r="Y147" s="186"/>
      <c r="Z147" s="186"/>
      <c r="AA147" s="186"/>
    </row>
    <row r="148" spans="1:27" ht="15.75" customHeight="1">
      <c r="A148" s="1176"/>
      <c r="B148" s="1173"/>
      <c r="C148" s="1174"/>
      <c r="D148" s="1173"/>
      <c r="E148" s="1174"/>
      <c r="F148" s="186"/>
      <c r="G148" s="186"/>
      <c r="H148" s="1174"/>
      <c r="I148" s="186"/>
      <c r="J148" s="186"/>
      <c r="K148" s="186"/>
      <c r="L148" s="186"/>
      <c r="M148" s="186"/>
      <c r="N148" s="186"/>
      <c r="O148" s="186"/>
      <c r="P148" s="186"/>
      <c r="Q148" s="186"/>
      <c r="R148" s="186"/>
      <c r="S148" s="186"/>
      <c r="T148" s="186"/>
      <c r="U148" s="186"/>
      <c r="V148" s="186"/>
      <c r="W148" s="186"/>
      <c r="X148" s="186"/>
      <c r="Y148" s="186"/>
      <c r="Z148" s="186"/>
      <c r="AA148" s="186"/>
    </row>
    <row r="149" spans="1:27" ht="15.75" customHeight="1">
      <c r="A149" s="1176"/>
      <c r="B149" s="1173"/>
      <c r="C149" s="1174"/>
      <c r="D149" s="1173"/>
      <c r="E149" s="1174"/>
      <c r="F149" s="186"/>
      <c r="G149" s="186"/>
      <c r="H149" s="1174"/>
      <c r="I149" s="186"/>
      <c r="J149" s="186"/>
      <c r="K149" s="186"/>
      <c r="L149" s="186"/>
      <c r="M149" s="186"/>
      <c r="N149" s="186"/>
      <c r="O149" s="186"/>
      <c r="P149" s="186"/>
      <c r="Q149" s="186"/>
      <c r="R149" s="186"/>
      <c r="S149" s="186"/>
      <c r="T149" s="186"/>
      <c r="U149" s="186"/>
      <c r="V149" s="186"/>
      <c r="W149" s="186"/>
      <c r="X149" s="186"/>
      <c r="Y149" s="186"/>
      <c r="Z149" s="186"/>
      <c r="AA149" s="186"/>
    </row>
    <row r="150" spans="1:27" ht="15.75" customHeight="1">
      <c r="A150" s="1176"/>
      <c r="B150" s="1173"/>
      <c r="C150" s="1174"/>
      <c r="D150" s="1173"/>
      <c r="E150" s="1174"/>
      <c r="F150" s="186"/>
      <c r="G150" s="186"/>
      <c r="H150" s="1174"/>
      <c r="I150" s="186"/>
      <c r="J150" s="186"/>
      <c r="K150" s="186"/>
      <c r="L150" s="186"/>
      <c r="M150" s="186"/>
      <c r="N150" s="186"/>
      <c r="O150" s="186"/>
      <c r="P150" s="186"/>
      <c r="Q150" s="186"/>
      <c r="R150" s="186"/>
      <c r="S150" s="186"/>
      <c r="T150" s="186"/>
      <c r="U150" s="186"/>
      <c r="V150" s="186"/>
      <c r="W150" s="186"/>
      <c r="X150" s="186"/>
      <c r="Y150" s="186"/>
      <c r="Z150" s="186"/>
      <c r="AA150" s="186"/>
    </row>
    <row r="151" spans="1:27" ht="15.75" customHeight="1">
      <c r="A151" s="1176"/>
      <c r="B151" s="1173"/>
      <c r="C151" s="1174"/>
      <c r="D151" s="1173"/>
      <c r="E151" s="1174"/>
      <c r="F151" s="186"/>
      <c r="G151" s="186"/>
      <c r="H151" s="1174"/>
      <c r="I151" s="186"/>
      <c r="J151" s="186"/>
      <c r="K151" s="186"/>
      <c r="L151" s="186"/>
      <c r="M151" s="186"/>
      <c r="N151" s="186"/>
      <c r="O151" s="186"/>
      <c r="P151" s="186"/>
      <c r="Q151" s="186"/>
      <c r="R151" s="186"/>
      <c r="S151" s="186"/>
      <c r="T151" s="186"/>
      <c r="U151" s="186"/>
      <c r="V151" s="186"/>
      <c r="W151" s="186"/>
      <c r="X151" s="186"/>
      <c r="Y151" s="186"/>
      <c r="Z151" s="186"/>
      <c r="AA151" s="186"/>
    </row>
    <row r="152" spans="1:27" ht="15.75" customHeight="1">
      <c r="A152" s="1176"/>
      <c r="B152" s="1173"/>
      <c r="C152" s="1174"/>
      <c r="D152" s="1173"/>
      <c r="E152" s="1174"/>
      <c r="F152" s="186"/>
      <c r="G152" s="186"/>
      <c r="H152" s="1174"/>
      <c r="I152" s="186"/>
      <c r="J152" s="186"/>
      <c r="K152" s="186"/>
      <c r="L152" s="186"/>
      <c r="M152" s="186"/>
      <c r="N152" s="186"/>
      <c r="O152" s="186"/>
      <c r="P152" s="186"/>
      <c r="Q152" s="186"/>
      <c r="R152" s="186"/>
      <c r="S152" s="186"/>
      <c r="T152" s="186"/>
      <c r="U152" s="186"/>
      <c r="V152" s="186"/>
      <c r="W152" s="186"/>
      <c r="X152" s="186"/>
      <c r="Y152" s="186"/>
      <c r="Z152" s="186"/>
      <c r="AA152" s="186"/>
    </row>
    <row r="153" spans="1:27" ht="15.75" customHeight="1">
      <c r="A153" s="1176"/>
      <c r="B153" s="1173"/>
      <c r="C153" s="1174"/>
      <c r="D153" s="1173"/>
      <c r="E153" s="1174"/>
      <c r="F153" s="186"/>
      <c r="G153" s="186"/>
      <c r="H153" s="1174"/>
      <c r="I153" s="186"/>
      <c r="J153" s="186"/>
      <c r="K153" s="186"/>
      <c r="L153" s="186"/>
      <c r="M153" s="186"/>
      <c r="N153" s="186"/>
      <c r="O153" s="186"/>
      <c r="P153" s="186"/>
      <c r="Q153" s="186"/>
      <c r="R153" s="186"/>
      <c r="S153" s="186"/>
      <c r="T153" s="186"/>
      <c r="U153" s="186"/>
      <c r="V153" s="186"/>
      <c r="W153" s="186"/>
      <c r="X153" s="186"/>
      <c r="Y153" s="186"/>
      <c r="Z153" s="186"/>
      <c r="AA153" s="186"/>
    </row>
    <row r="154" spans="1:27" ht="15.75" customHeight="1">
      <c r="A154" s="1176"/>
      <c r="B154" s="1173"/>
      <c r="C154" s="1174"/>
      <c r="D154" s="1173"/>
      <c r="E154" s="1174"/>
      <c r="F154" s="186"/>
      <c r="G154" s="186"/>
      <c r="H154" s="1174"/>
      <c r="I154" s="186"/>
      <c r="J154" s="186"/>
      <c r="K154" s="186"/>
      <c r="L154" s="186"/>
      <c r="M154" s="186"/>
      <c r="N154" s="186"/>
      <c r="O154" s="186"/>
      <c r="P154" s="186"/>
      <c r="Q154" s="186"/>
      <c r="R154" s="186"/>
      <c r="S154" s="186"/>
      <c r="T154" s="186"/>
      <c r="U154" s="186"/>
      <c r="V154" s="186"/>
      <c r="W154" s="186"/>
      <c r="X154" s="186"/>
      <c r="Y154" s="186"/>
      <c r="Z154" s="186"/>
      <c r="AA154" s="186"/>
    </row>
    <row r="155" spans="1:27" ht="15.75" customHeight="1">
      <c r="A155" s="1176"/>
      <c r="B155" s="1173"/>
      <c r="C155" s="1174"/>
      <c r="D155" s="1173"/>
      <c r="E155" s="1174"/>
      <c r="F155" s="186"/>
      <c r="G155" s="186"/>
      <c r="H155" s="1174"/>
      <c r="I155" s="186"/>
      <c r="J155" s="186"/>
      <c r="K155" s="186"/>
      <c r="L155" s="186"/>
      <c r="M155" s="186"/>
      <c r="N155" s="186"/>
      <c r="O155" s="186"/>
      <c r="P155" s="186"/>
      <c r="Q155" s="186"/>
      <c r="R155" s="186"/>
      <c r="S155" s="186"/>
      <c r="T155" s="186"/>
      <c r="U155" s="186"/>
      <c r="V155" s="186"/>
      <c r="W155" s="186"/>
      <c r="X155" s="186"/>
      <c r="Y155" s="186"/>
      <c r="Z155" s="186"/>
      <c r="AA155" s="186"/>
    </row>
    <row r="156" spans="1:27" ht="15.75" customHeight="1">
      <c r="A156" s="1176"/>
      <c r="B156" s="1173"/>
      <c r="C156" s="1174"/>
      <c r="D156" s="1173"/>
      <c r="E156" s="1174"/>
      <c r="F156" s="186"/>
      <c r="G156" s="186"/>
      <c r="H156" s="1174"/>
      <c r="I156" s="186"/>
      <c r="J156" s="186"/>
      <c r="K156" s="186"/>
      <c r="L156" s="186"/>
      <c r="M156" s="186"/>
      <c r="N156" s="186"/>
      <c r="O156" s="186"/>
      <c r="P156" s="186"/>
      <c r="Q156" s="186"/>
      <c r="R156" s="186"/>
      <c r="S156" s="186"/>
      <c r="T156" s="186"/>
      <c r="U156" s="186"/>
      <c r="V156" s="186"/>
      <c r="W156" s="186"/>
      <c r="X156" s="186"/>
      <c r="Y156" s="186"/>
      <c r="Z156" s="186"/>
      <c r="AA156" s="186"/>
    </row>
    <row r="157" spans="1:27" ht="15.75" customHeight="1">
      <c r="A157" s="1176"/>
      <c r="B157" s="1173"/>
      <c r="C157" s="1174"/>
      <c r="D157" s="1173"/>
      <c r="E157" s="1174"/>
      <c r="F157" s="186"/>
      <c r="G157" s="186"/>
      <c r="H157" s="1174"/>
      <c r="I157" s="186"/>
      <c r="J157" s="186"/>
      <c r="K157" s="186"/>
      <c r="L157" s="186"/>
      <c r="M157" s="186"/>
      <c r="N157" s="186"/>
      <c r="O157" s="186"/>
      <c r="P157" s="186"/>
      <c r="Q157" s="186"/>
      <c r="R157" s="186"/>
      <c r="S157" s="186"/>
      <c r="T157" s="186"/>
      <c r="U157" s="186"/>
      <c r="V157" s="186"/>
      <c r="W157" s="186"/>
      <c r="X157" s="186"/>
      <c r="Y157" s="186"/>
      <c r="Z157" s="186"/>
      <c r="AA157" s="186"/>
    </row>
    <row r="158" spans="1:27" ht="15.75" customHeight="1">
      <c r="A158" s="1176"/>
      <c r="B158" s="1173"/>
      <c r="C158" s="1174"/>
      <c r="D158" s="1173"/>
      <c r="E158" s="1174"/>
      <c r="F158" s="186"/>
      <c r="G158" s="186"/>
      <c r="H158" s="1174"/>
      <c r="I158" s="186"/>
      <c r="J158" s="186"/>
      <c r="K158" s="186"/>
      <c r="L158" s="186"/>
      <c r="M158" s="186"/>
      <c r="N158" s="186"/>
      <c r="O158" s="186"/>
      <c r="P158" s="186"/>
      <c r="Q158" s="186"/>
      <c r="R158" s="186"/>
      <c r="S158" s="186"/>
      <c r="T158" s="186"/>
      <c r="U158" s="186"/>
      <c r="V158" s="186"/>
      <c r="W158" s="186"/>
      <c r="X158" s="186"/>
      <c r="Y158" s="186"/>
      <c r="Z158" s="186"/>
      <c r="AA158" s="186"/>
    </row>
    <row r="159" spans="1:27" ht="15.75" customHeight="1">
      <c r="A159" s="1176"/>
      <c r="B159" s="1173"/>
      <c r="C159" s="1174"/>
      <c r="D159" s="1173"/>
      <c r="E159" s="1174"/>
      <c r="F159" s="186"/>
      <c r="G159" s="186"/>
      <c r="H159" s="1174"/>
      <c r="I159" s="186"/>
      <c r="J159" s="186"/>
      <c r="K159" s="186"/>
      <c r="L159" s="186"/>
      <c r="M159" s="186"/>
      <c r="N159" s="186"/>
      <c r="O159" s="186"/>
      <c r="P159" s="186"/>
      <c r="Q159" s="186"/>
      <c r="R159" s="186"/>
      <c r="S159" s="186"/>
      <c r="T159" s="186"/>
      <c r="U159" s="186"/>
      <c r="V159" s="186"/>
      <c r="W159" s="186"/>
      <c r="X159" s="186"/>
      <c r="Y159" s="186"/>
      <c r="Z159" s="186"/>
      <c r="AA159" s="186"/>
    </row>
    <row r="160" spans="1:27" ht="15.75" customHeight="1">
      <c r="A160" s="1176"/>
      <c r="B160" s="1173"/>
      <c r="C160" s="1174"/>
      <c r="D160" s="1173"/>
      <c r="E160" s="1174"/>
      <c r="F160" s="186"/>
      <c r="G160" s="186"/>
      <c r="H160" s="1174"/>
      <c r="I160" s="186"/>
      <c r="J160" s="186"/>
      <c r="K160" s="186"/>
      <c r="L160" s="186"/>
      <c r="M160" s="186"/>
      <c r="N160" s="186"/>
      <c r="O160" s="186"/>
      <c r="P160" s="186"/>
      <c r="Q160" s="186"/>
      <c r="R160" s="186"/>
      <c r="S160" s="186"/>
      <c r="T160" s="186"/>
      <c r="U160" s="186"/>
      <c r="V160" s="186"/>
      <c r="W160" s="186"/>
      <c r="X160" s="186"/>
      <c r="Y160" s="186"/>
      <c r="Z160" s="186"/>
      <c r="AA160" s="186"/>
    </row>
    <row r="161" spans="1:27" ht="15.75" customHeight="1">
      <c r="A161" s="1176"/>
      <c r="B161" s="1173"/>
      <c r="C161" s="1174"/>
      <c r="D161" s="1173"/>
      <c r="E161" s="1174"/>
      <c r="F161" s="186"/>
      <c r="G161" s="186"/>
      <c r="H161" s="1174"/>
      <c r="I161" s="186"/>
      <c r="J161" s="186"/>
      <c r="K161" s="186"/>
      <c r="L161" s="186"/>
      <c r="M161" s="186"/>
      <c r="N161" s="186"/>
      <c r="O161" s="186"/>
      <c r="P161" s="186"/>
      <c r="Q161" s="186"/>
      <c r="R161" s="186"/>
      <c r="S161" s="186"/>
      <c r="T161" s="186"/>
      <c r="U161" s="186"/>
      <c r="V161" s="186"/>
      <c r="W161" s="186"/>
      <c r="X161" s="186"/>
      <c r="Y161" s="186"/>
      <c r="Z161" s="186"/>
      <c r="AA161" s="186"/>
    </row>
    <row r="162" spans="1:27" ht="15.75" customHeight="1">
      <c r="A162" s="1176"/>
      <c r="B162" s="1173"/>
      <c r="C162" s="1174"/>
      <c r="D162" s="1173"/>
      <c r="E162" s="1174"/>
      <c r="F162" s="186"/>
      <c r="G162" s="186"/>
      <c r="H162" s="1174"/>
      <c r="I162" s="186"/>
      <c r="J162" s="186"/>
      <c r="K162" s="186"/>
      <c r="L162" s="186"/>
      <c r="M162" s="186"/>
      <c r="N162" s="186"/>
      <c r="O162" s="186"/>
      <c r="P162" s="186"/>
      <c r="Q162" s="186"/>
      <c r="R162" s="186"/>
      <c r="S162" s="186"/>
      <c r="T162" s="186"/>
      <c r="U162" s="186"/>
      <c r="V162" s="186"/>
      <c r="W162" s="186"/>
      <c r="X162" s="186"/>
      <c r="Y162" s="186"/>
      <c r="Z162" s="186"/>
      <c r="AA162" s="186"/>
    </row>
    <row r="163" spans="1:27" ht="15.75" customHeight="1">
      <c r="A163" s="1176"/>
      <c r="B163" s="1173"/>
      <c r="C163" s="1174"/>
      <c r="D163" s="1173"/>
      <c r="E163" s="1174"/>
      <c r="F163" s="186"/>
      <c r="G163" s="186"/>
      <c r="H163" s="1174"/>
      <c r="I163" s="186"/>
      <c r="J163" s="186"/>
      <c r="K163" s="186"/>
      <c r="L163" s="186"/>
      <c r="M163" s="186"/>
      <c r="N163" s="186"/>
      <c r="O163" s="186"/>
      <c r="P163" s="186"/>
      <c r="Q163" s="186"/>
      <c r="R163" s="186"/>
      <c r="S163" s="186"/>
      <c r="T163" s="186"/>
      <c r="U163" s="186"/>
      <c r="V163" s="186"/>
      <c r="W163" s="186"/>
      <c r="X163" s="186"/>
      <c r="Y163" s="186"/>
      <c r="Z163" s="186"/>
      <c r="AA163" s="186"/>
    </row>
    <row r="164" spans="1:27" ht="15.75" customHeight="1">
      <c r="A164" s="1176"/>
      <c r="B164" s="1173"/>
      <c r="C164" s="1174"/>
      <c r="D164" s="1173"/>
      <c r="E164" s="1174"/>
      <c r="F164" s="186"/>
      <c r="G164" s="186"/>
      <c r="H164" s="1174"/>
      <c r="I164" s="186"/>
      <c r="J164" s="186"/>
      <c r="K164" s="186"/>
      <c r="L164" s="186"/>
      <c r="M164" s="186"/>
      <c r="N164" s="186"/>
      <c r="O164" s="186"/>
      <c r="P164" s="186"/>
      <c r="Q164" s="186"/>
      <c r="R164" s="186"/>
      <c r="S164" s="186"/>
      <c r="T164" s="186"/>
      <c r="U164" s="186"/>
      <c r="V164" s="186"/>
      <c r="W164" s="186"/>
      <c r="X164" s="186"/>
      <c r="Y164" s="186"/>
      <c r="Z164" s="186"/>
      <c r="AA164" s="186"/>
    </row>
    <row r="165" spans="1:27" ht="15.75" customHeight="1">
      <c r="A165" s="1176"/>
      <c r="B165" s="1173"/>
      <c r="C165" s="1174"/>
      <c r="D165" s="1173"/>
      <c r="E165" s="1174"/>
      <c r="F165" s="186"/>
      <c r="G165" s="186"/>
      <c r="H165" s="1174"/>
      <c r="I165" s="186"/>
      <c r="J165" s="186"/>
      <c r="K165" s="186"/>
      <c r="L165" s="186"/>
      <c r="M165" s="186"/>
      <c r="N165" s="186"/>
      <c r="O165" s="186"/>
      <c r="P165" s="186"/>
      <c r="Q165" s="186"/>
      <c r="R165" s="186"/>
      <c r="S165" s="186"/>
      <c r="T165" s="186"/>
      <c r="U165" s="186"/>
      <c r="V165" s="186"/>
      <c r="W165" s="186"/>
      <c r="X165" s="186"/>
      <c r="Y165" s="186"/>
      <c r="Z165" s="186"/>
      <c r="AA165" s="186"/>
    </row>
    <row r="166" spans="1:27" ht="15.75" customHeight="1">
      <c r="A166" s="1176"/>
      <c r="B166" s="1173"/>
      <c r="C166" s="1174"/>
      <c r="D166" s="1173"/>
      <c r="E166" s="1174"/>
      <c r="F166" s="186"/>
      <c r="G166" s="186"/>
      <c r="H166" s="1174"/>
      <c r="I166" s="186"/>
      <c r="J166" s="186"/>
      <c r="K166" s="186"/>
      <c r="L166" s="186"/>
      <c r="M166" s="186"/>
      <c r="N166" s="186"/>
      <c r="O166" s="186"/>
      <c r="P166" s="186"/>
      <c r="Q166" s="186"/>
      <c r="R166" s="186"/>
      <c r="S166" s="186"/>
      <c r="T166" s="186"/>
      <c r="U166" s="186"/>
      <c r="V166" s="186"/>
      <c r="W166" s="186"/>
      <c r="X166" s="186"/>
      <c r="Y166" s="186"/>
      <c r="Z166" s="186"/>
      <c r="AA166" s="186"/>
    </row>
    <row r="167" spans="1:27" ht="15.75" customHeight="1">
      <c r="A167" s="1176"/>
      <c r="B167" s="1173"/>
      <c r="C167" s="1174"/>
      <c r="D167" s="1173"/>
      <c r="E167" s="1174"/>
      <c r="F167" s="186"/>
      <c r="G167" s="186"/>
      <c r="H167" s="1174"/>
      <c r="I167" s="186"/>
      <c r="J167" s="186"/>
      <c r="K167" s="186"/>
      <c r="L167" s="186"/>
      <c r="M167" s="186"/>
      <c r="N167" s="186"/>
      <c r="O167" s="186"/>
      <c r="P167" s="186"/>
      <c r="Q167" s="186"/>
      <c r="R167" s="186"/>
      <c r="S167" s="186"/>
      <c r="T167" s="186"/>
      <c r="U167" s="186"/>
      <c r="V167" s="186"/>
      <c r="W167" s="186"/>
      <c r="X167" s="186"/>
      <c r="Y167" s="186"/>
      <c r="Z167" s="186"/>
      <c r="AA167" s="186"/>
    </row>
    <row r="168" spans="1:27" ht="15.75" customHeight="1">
      <c r="A168" s="1176"/>
      <c r="B168" s="1173"/>
      <c r="C168" s="1174"/>
      <c r="D168" s="1173"/>
      <c r="E168" s="1174"/>
      <c r="F168" s="186"/>
      <c r="G168" s="186"/>
      <c r="H168" s="1174"/>
      <c r="I168" s="186"/>
      <c r="J168" s="186"/>
      <c r="K168" s="186"/>
      <c r="L168" s="186"/>
      <c r="M168" s="186"/>
      <c r="N168" s="186"/>
      <c r="O168" s="186"/>
      <c r="P168" s="186"/>
      <c r="Q168" s="186"/>
      <c r="R168" s="186"/>
      <c r="S168" s="186"/>
      <c r="T168" s="186"/>
      <c r="U168" s="186"/>
      <c r="V168" s="186"/>
      <c r="W168" s="186"/>
      <c r="X168" s="186"/>
      <c r="Y168" s="186"/>
      <c r="Z168" s="186"/>
      <c r="AA168" s="186"/>
    </row>
    <row r="169" spans="1:27" ht="15.75" customHeight="1">
      <c r="A169" s="1176"/>
      <c r="B169" s="1173"/>
      <c r="C169" s="1174"/>
      <c r="D169" s="1173"/>
      <c r="E169" s="1174"/>
      <c r="F169" s="186"/>
      <c r="G169" s="186"/>
      <c r="H169" s="1174"/>
      <c r="I169" s="186"/>
      <c r="J169" s="186"/>
      <c r="K169" s="186"/>
      <c r="L169" s="186"/>
      <c r="M169" s="186"/>
      <c r="N169" s="186"/>
      <c r="O169" s="186"/>
      <c r="P169" s="186"/>
      <c r="Q169" s="186"/>
      <c r="R169" s="186"/>
      <c r="S169" s="186"/>
      <c r="T169" s="186"/>
      <c r="U169" s="186"/>
      <c r="V169" s="186"/>
      <c r="W169" s="186"/>
      <c r="X169" s="186"/>
      <c r="Y169" s="186"/>
      <c r="Z169" s="186"/>
      <c r="AA169" s="186"/>
    </row>
    <row r="170" spans="1:27" ht="15.75" customHeight="1">
      <c r="A170" s="1176"/>
      <c r="B170" s="1173"/>
      <c r="C170" s="1174"/>
      <c r="D170" s="1173"/>
      <c r="E170" s="1174"/>
      <c r="F170" s="186"/>
      <c r="G170" s="186"/>
      <c r="H170" s="1174"/>
      <c r="I170" s="186"/>
      <c r="J170" s="186"/>
      <c r="K170" s="186"/>
      <c r="L170" s="186"/>
      <c r="M170" s="186"/>
      <c r="N170" s="186"/>
      <c r="O170" s="186"/>
      <c r="P170" s="186"/>
      <c r="Q170" s="186"/>
      <c r="R170" s="186"/>
      <c r="S170" s="186"/>
      <c r="T170" s="186"/>
      <c r="U170" s="186"/>
      <c r="V170" s="186"/>
      <c r="W170" s="186"/>
      <c r="X170" s="186"/>
      <c r="Y170" s="186"/>
      <c r="Z170" s="186"/>
      <c r="AA170" s="186"/>
    </row>
    <row r="171" spans="1:27" ht="15.75" customHeight="1">
      <c r="A171" s="1176"/>
      <c r="B171" s="1173"/>
      <c r="C171" s="1174"/>
      <c r="D171" s="1173"/>
      <c r="E171" s="1174"/>
      <c r="F171" s="186"/>
      <c r="G171" s="186"/>
      <c r="H171" s="1174"/>
      <c r="I171" s="186"/>
      <c r="J171" s="186"/>
      <c r="K171" s="186"/>
      <c r="L171" s="186"/>
      <c r="M171" s="186"/>
      <c r="N171" s="186"/>
      <c r="O171" s="186"/>
      <c r="P171" s="186"/>
      <c r="Q171" s="186"/>
      <c r="R171" s="186"/>
      <c r="S171" s="186"/>
      <c r="T171" s="186"/>
      <c r="U171" s="186"/>
      <c r="V171" s="186"/>
      <c r="W171" s="186"/>
      <c r="X171" s="186"/>
      <c r="Y171" s="186"/>
      <c r="Z171" s="186"/>
      <c r="AA171" s="186"/>
    </row>
    <row r="172" spans="1:27" ht="15.75" customHeight="1">
      <c r="A172" s="1176"/>
      <c r="B172" s="1173"/>
      <c r="C172" s="1174"/>
      <c r="D172" s="1173"/>
      <c r="E172" s="1174"/>
      <c r="F172" s="186"/>
      <c r="G172" s="186"/>
      <c r="H172" s="1174"/>
      <c r="I172" s="186"/>
      <c r="J172" s="186"/>
      <c r="K172" s="186"/>
      <c r="L172" s="186"/>
      <c r="M172" s="186"/>
      <c r="N172" s="186"/>
      <c r="O172" s="186"/>
      <c r="P172" s="186"/>
      <c r="Q172" s="186"/>
      <c r="R172" s="186"/>
      <c r="S172" s="186"/>
      <c r="T172" s="186"/>
      <c r="U172" s="186"/>
      <c r="V172" s="186"/>
      <c r="W172" s="186"/>
      <c r="X172" s="186"/>
      <c r="Y172" s="186"/>
      <c r="Z172" s="186"/>
      <c r="AA172" s="186"/>
    </row>
    <row r="173" spans="1:27" ht="15.75" customHeight="1">
      <c r="A173" s="1176"/>
      <c r="B173" s="1173"/>
      <c r="C173" s="1174"/>
      <c r="D173" s="1173"/>
      <c r="E173" s="1174"/>
      <c r="F173" s="186"/>
      <c r="G173" s="186"/>
      <c r="H173" s="1174"/>
      <c r="I173" s="186"/>
      <c r="J173" s="186"/>
      <c r="K173" s="186"/>
      <c r="L173" s="186"/>
      <c r="M173" s="186"/>
      <c r="N173" s="186"/>
      <c r="O173" s="186"/>
      <c r="P173" s="186"/>
      <c r="Q173" s="186"/>
      <c r="R173" s="186"/>
      <c r="S173" s="186"/>
      <c r="T173" s="186"/>
      <c r="U173" s="186"/>
      <c r="V173" s="186"/>
      <c r="W173" s="186"/>
      <c r="X173" s="186"/>
      <c r="Y173" s="186"/>
      <c r="Z173" s="186"/>
      <c r="AA173" s="186"/>
    </row>
    <row r="174" spans="1:27" ht="15.75" customHeight="1">
      <c r="A174" s="1176"/>
      <c r="B174" s="1173"/>
      <c r="C174" s="1174"/>
      <c r="D174" s="1173"/>
      <c r="E174" s="1174"/>
      <c r="F174" s="186"/>
      <c r="G174" s="186"/>
      <c r="H174" s="1174"/>
      <c r="I174" s="186"/>
      <c r="J174" s="186"/>
      <c r="K174" s="186"/>
      <c r="L174" s="186"/>
      <c r="M174" s="186"/>
      <c r="N174" s="186"/>
      <c r="O174" s="186"/>
      <c r="P174" s="186"/>
      <c r="Q174" s="186"/>
      <c r="R174" s="186"/>
      <c r="S174" s="186"/>
      <c r="T174" s="186"/>
      <c r="U174" s="186"/>
      <c r="V174" s="186"/>
      <c r="W174" s="186"/>
      <c r="X174" s="186"/>
      <c r="Y174" s="186"/>
      <c r="Z174" s="186"/>
      <c r="AA174" s="186"/>
    </row>
    <row r="175" spans="1:27" ht="15.75" customHeight="1">
      <c r="A175" s="1176"/>
      <c r="B175" s="1173"/>
      <c r="C175" s="1174"/>
      <c r="D175" s="1173"/>
      <c r="E175" s="1174"/>
      <c r="F175" s="186"/>
      <c r="G175" s="186"/>
      <c r="H175" s="1174"/>
      <c r="I175" s="186"/>
      <c r="J175" s="186"/>
      <c r="K175" s="186"/>
      <c r="L175" s="186"/>
      <c r="M175" s="186"/>
      <c r="N175" s="186"/>
      <c r="O175" s="186"/>
      <c r="P175" s="186"/>
      <c r="Q175" s="186"/>
      <c r="R175" s="186"/>
      <c r="S175" s="186"/>
      <c r="T175" s="186"/>
      <c r="U175" s="186"/>
      <c r="V175" s="186"/>
      <c r="W175" s="186"/>
      <c r="X175" s="186"/>
      <c r="Y175" s="186"/>
      <c r="Z175" s="186"/>
      <c r="AA175" s="186"/>
    </row>
    <row r="176" spans="1:27" ht="15.75" customHeight="1">
      <c r="A176" s="1176"/>
      <c r="B176" s="1173"/>
      <c r="C176" s="1174"/>
      <c r="D176" s="1173"/>
      <c r="E176" s="1174"/>
      <c r="F176" s="186"/>
      <c r="G176" s="186"/>
      <c r="H176" s="1174"/>
      <c r="I176" s="186"/>
      <c r="J176" s="186"/>
      <c r="K176" s="186"/>
      <c r="L176" s="186"/>
      <c r="M176" s="186"/>
      <c r="N176" s="186"/>
      <c r="O176" s="186"/>
      <c r="P176" s="186"/>
      <c r="Q176" s="186"/>
      <c r="R176" s="186"/>
      <c r="S176" s="186"/>
      <c r="T176" s="186"/>
      <c r="U176" s="186"/>
      <c r="V176" s="186"/>
      <c r="W176" s="186"/>
      <c r="X176" s="186"/>
      <c r="Y176" s="186"/>
      <c r="Z176" s="186"/>
      <c r="AA176" s="186"/>
    </row>
    <row r="177" spans="1:27" ht="15.75" customHeight="1">
      <c r="A177" s="1176"/>
      <c r="B177" s="1173"/>
      <c r="C177" s="1174"/>
      <c r="D177" s="1173"/>
      <c r="E177" s="1174"/>
      <c r="F177" s="186"/>
      <c r="G177" s="186"/>
      <c r="H177" s="1174"/>
      <c r="I177" s="186"/>
      <c r="J177" s="186"/>
      <c r="K177" s="186"/>
      <c r="L177" s="186"/>
      <c r="M177" s="186"/>
      <c r="N177" s="186"/>
      <c r="O177" s="186"/>
      <c r="P177" s="186"/>
      <c r="Q177" s="186"/>
      <c r="R177" s="186"/>
      <c r="S177" s="186"/>
      <c r="T177" s="186"/>
      <c r="U177" s="186"/>
      <c r="V177" s="186"/>
      <c r="W177" s="186"/>
      <c r="X177" s="186"/>
      <c r="Y177" s="186"/>
      <c r="Z177" s="186"/>
      <c r="AA177" s="186"/>
    </row>
    <row r="178" spans="1:27" ht="15.75" customHeight="1">
      <c r="A178" s="1176"/>
      <c r="B178" s="1173"/>
      <c r="C178" s="1174"/>
      <c r="D178" s="1173"/>
      <c r="E178" s="1174"/>
      <c r="F178" s="186"/>
      <c r="G178" s="186"/>
      <c r="H178" s="1174"/>
      <c r="I178" s="186"/>
      <c r="J178" s="186"/>
      <c r="K178" s="186"/>
      <c r="L178" s="186"/>
      <c r="M178" s="186"/>
      <c r="N178" s="186"/>
      <c r="O178" s="186"/>
      <c r="P178" s="186"/>
      <c r="Q178" s="186"/>
      <c r="R178" s="186"/>
      <c r="S178" s="186"/>
      <c r="T178" s="186"/>
      <c r="U178" s="186"/>
      <c r="V178" s="186"/>
      <c r="W178" s="186"/>
      <c r="X178" s="186"/>
      <c r="Y178" s="186"/>
      <c r="Z178" s="186"/>
      <c r="AA178" s="186"/>
    </row>
    <row r="179" spans="1:27" ht="15.75" customHeight="1">
      <c r="A179" s="1176"/>
      <c r="B179" s="1173"/>
      <c r="C179" s="1174"/>
      <c r="D179" s="1173"/>
      <c r="E179" s="1174"/>
      <c r="F179" s="186"/>
      <c r="G179" s="186"/>
      <c r="H179" s="1174"/>
      <c r="I179" s="186"/>
      <c r="J179" s="186"/>
      <c r="K179" s="186"/>
      <c r="L179" s="186"/>
      <c r="M179" s="186"/>
      <c r="N179" s="186"/>
      <c r="O179" s="186"/>
      <c r="P179" s="186"/>
      <c r="Q179" s="186"/>
      <c r="R179" s="186"/>
      <c r="S179" s="186"/>
      <c r="T179" s="186"/>
      <c r="U179" s="186"/>
      <c r="V179" s="186"/>
      <c r="W179" s="186"/>
      <c r="X179" s="186"/>
      <c r="Y179" s="186"/>
      <c r="Z179" s="186"/>
      <c r="AA179" s="186"/>
    </row>
    <row r="180" spans="1:27" ht="15.75" customHeight="1">
      <c r="A180" s="1176"/>
      <c r="B180" s="1173"/>
      <c r="C180" s="1174"/>
      <c r="D180" s="1173"/>
      <c r="E180" s="1174"/>
      <c r="F180" s="186"/>
      <c r="G180" s="186"/>
      <c r="H180" s="1174"/>
      <c r="I180" s="186"/>
      <c r="J180" s="186"/>
      <c r="K180" s="186"/>
      <c r="L180" s="186"/>
      <c r="M180" s="186"/>
      <c r="N180" s="186"/>
      <c r="O180" s="186"/>
      <c r="P180" s="186"/>
      <c r="Q180" s="186"/>
      <c r="R180" s="186"/>
      <c r="S180" s="186"/>
      <c r="T180" s="186"/>
      <c r="U180" s="186"/>
      <c r="V180" s="186"/>
      <c r="W180" s="186"/>
      <c r="X180" s="186"/>
      <c r="Y180" s="186"/>
      <c r="Z180" s="186"/>
      <c r="AA180" s="186"/>
    </row>
    <row r="181" spans="1:27" ht="15.75" customHeight="1">
      <c r="A181" s="1176"/>
      <c r="B181" s="1173"/>
      <c r="C181" s="1174"/>
      <c r="D181" s="1173"/>
      <c r="E181" s="1174"/>
      <c r="F181" s="186"/>
      <c r="G181" s="186"/>
      <c r="H181" s="1174"/>
      <c r="I181" s="186"/>
      <c r="J181" s="186"/>
      <c r="K181" s="186"/>
      <c r="L181" s="186"/>
      <c r="M181" s="186"/>
      <c r="N181" s="186"/>
      <c r="O181" s="186"/>
      <c r="P181" s="186"/>
      <c r="Q181" s="186"/>
      <c r="R181" s="186"/>
      <c r="S181" s="186"/>
      <c r="T181" s="186"/>
      <c r="U181" s="186"/>
      <c r="V181" s="186"/>
      <c r="W181" s="186"/>
      <c r="X181" s="186"/>
      <c r="Y181" s="186"/>
      <c r="Z181" s="186"/>
      <c r="AA181" s="186"/>
    </row>
    <row r="182" spans="1:27" ht="15.75" customHeight="1">
      <c r="A182" s="1176"/>
      <c r="B182" s="1173"/>
      <c r="C182" s="1174"/>
      <c r="D182" s="1173"/>
      <c r="E182" s="1174"/>
      <c r="F182" s="186"/>
      <c r="G182" s="186"/>
      <c r="H182" s="1174"/>
      <c r="I182" s="186"/>
      <c r="J182" s="186"/>
      <c r="K182" s="186"/>
      <c r="L182" s="186"/>
      <c r="M182" s="186"/>
      <c r="N182" s="186"/>
      <c r="O182" s="186"/>
      <c r="P182" s="186"/>
      <c r="Q182" s="186"/>
      <c r="R182" s="186"/>
      <c r="S182" s="186"/>
      <c r="T182" s="186"/>
      <c r="U182" s="186"/>
      <c r="V182" s="186"/>
      <c r="W182" s="186"/>
      <c r="X182" s="186"/>
      <c r="Y182" s="186"/>
      <c r="Z182" s="186"/>
      <c r="AA182" s="186"/>
    </row>
    <row r="183" spans="1:27" ht="15.75" customHeight="1">
      <c r="A183" s="1176"/>
      <c r="B183" s="1173"/>
      <c r="C183" s="1174"/>
      <c r="D183" s="1173"/>
      <c r="E183" s="1174"/>
      <c r="F183" s="186"/>
      <c r="G183" s="186"/>
      <c r="H183" s="1174"/>
      <c r="I183" s="186"/>
      <c r="J183" s="186"/>
      <c r="K183" s="186"/>
      <c r="L183" s="186"/>
      <c r="M183" s="186"/>
      <c r="N183" s="186"/>
      <c r="O183" s="186"/>
      <c r="P183" s="186"/>
      <c r="Q183" s="186"/>
      <c r="R183" s="186"/>
      <c r="S183" s="186"/>
      <c r="T183" s="186"/>
      <c r="U183" s="186"/>
      <c r="V183" s="186"/>
      <c r="W183" s="186"/>
      <c r="X183" s="186"/>
      <c r="Y183" s="186"/>
      <c r="Z183" s="186"/>
      <c r="AA183" s="186"/>
    </row>
    <row r="184" spans="1:27" ht="15.75" customHeight="1">
      <c r="A184" s="1176"/>
      <c r="B184" s="1173"/>
      <c r="C184" s="1174"/>
      <c r="D184" s="1173"/>
      <c r="E184" s="1174"/>
      <c r="F184" s="186"/>
      <c r="G184" s="186"/>
      <c r="H184" s="1174"/>
      <c r="I184" s="186"/>
      <c r="J184" s="186"/>
      <c r="K184" s="186"/>
      <c r="L184" s="186"/>
      <c r="M184" s="186"/>
      <c r="N184" s="186"/>
      <c r="O184" s="186"/>
      <c r="P184" s="186"/>
      <c r="Q184" s="186"/>
      <c r="R184" s="186"/>
      <c r="S184" s="186"/>
      <c r="T184" s="186"/>
      <c r="U184" s="186"/>
      <c r="V184" s="186"/>
      <c r="W184" s="186"/>
      <c r="X184" s="186"/>
      <c r="Y184" s="186"/>
      <c r="Z184" s="186"/>
      <c r="AA184" s="186"/>
    </row>
    <row r="185" spans="1:27" ht="15.75" customHeight="1">
      <c r="A185" s="1176"/>
      <c r="B185" s="1173"/>
      <c r="C185" s="1174"/>
      <c r="D185" s="1173"/>
      <c r="E185" s="1174"/>
      <c r="F185" s="186"/>
      <c r="G185" s="186"/>
      <c r="H185" s="1174"/>
      <c r="I185" s="186"/>
      <c r="J185" s="186"/>
      <c r="K185" s="186"/>
      <c r="L185" s="186"/>
      <c r="M185" s="186"/>
      <c r="N185" s="186"/>
      <c r="O185" s="186"/>
      <c r="P185" s="186"/>
      <c r="Q185" s="186"/>
      <c r="R185" s="186"/>
      <c r="S185" s="186"/>
      <c r="T185" s="186"/>
      <c r="U185" s="186"/>
      <c r="V185" s="186"/>
      <c r="W185" s="186"/>
      <c r="X185" s="186"/>
      <c r="Y185" s="186"/>
      <c r="Z185" s="186"/>
      <c r="AA185" s="186"/>
    </row>
    <row r="186" spans="1:27" ht="15.75" customHeight="1">
      <c r="A186" s="1176"/>
      <c r="B186" s="1173"/>
      <c r="C186" s="1174"/>
      <c r="D186" s="1173"/>
      <c r="E186" s="1174"/>
      <c r="F186" s="186"/>
      <c r="G186" s="186"/>
      <c r="H186" s="1174"/>
      <c r="I186" s="186"/>
      <c r="J186" s="186"/>
      <c r="K186" s="186"/>
      <c r="L186" s="186"/>
      <c r="M186" s="186"/>
      <c r="N186" s="186"/>
      <c r="O186" s="186"/>
      <c r="P186" s="186"/>
      <c r="Q186" s="186"/>
      <c r="R186" s="186"/>
      <c r="S186" s="186"/>
      <c r="T186" s="186"/>
      <c r="U186" s="186"/>
      <c r="V186" s="186"/>
      <c r="W186" s="186"/>
      <c r="X186" s="186"/>
      <c r="Y186" s="186"/>
      <c r="Z186" s="186"/>
      <c r="AA186" s="186"/>
    </row>
    <row r="187" spans="1:27" ht="15.75" customHeight="1">
      <c r="A187" s="1176"/>
      <c r="B187" s="1173"/>
      <c r="C187" s="1174"/>
      <c r="D187" s="1173"/>
      <c r="E187" s="1174"/>
      <c r="F187" s="186"/>
      <c r="G187" s="186"/>
      <c r="H187" s="1174"/>
      <c r="I187" s="186"/>
      <c r="J187" s="186"/>
      <c r="K187" s="186"/>
      <c r="L187" s="186"/>
      <c r="M187" s="186"/>
      <c r="N187" s="186"/>
      <c r="O187" s="186"/>
      <c r="P187" s="186"/>
      <c r="Q187" s="186"/>
      <c r="R187" s="186"/>
      <c r="S187" s="186"/>
      <c r="T187" s="186"/>
      <c r="U187" s="186"/>
      <c r="V187" s="186"/>
      <c r="W187" s="186"/>
      <c r="X187" s="186"/>
      <c r="Y187" s="186"/>
      <c r="Z187" s="186"/>
      <c r="AA187" s="186"/>
    </row>
    <row r="188" spans="1:27" ht="15.75" customHeight="1">
      <c r="A188" s="1176"/>
      <c r="B188" s="1173"/>
      <c r="C188" s="1174"/>
      <c r="D188" s="1173"/>
      <c r="E188" s="1174"/>
      <c r="F188" s="186"/>
      <c r="G188" s="186"/>
      <c r="H188" s="1174"/>
      <c r="I188" s="186"/>
      <c r="J188" s="186"/>
      <c r="K188" s="186"/>
      <c r="L188" s="186"/>
      <c r="M188" s="186"/>
      <c r="N188" s="186"/>
      <c r="O188" s="186"/>
      <c r="P188" s="186"/>
      <c r="Q188" s="186"/>
      <c r="R188" s="186"/>
      <c r="S188" s="186"/>
      <c r="T188" s="186"/>
      <c r="U188" s="186"/>
      <c r="V188" s="186"/>
      <c r="W188" s="186"/>
      <c r="X188" s="186"/>
      <c r="Y188" s="186"/>
      <c r="Z188" s="186"/>
      <c r="AA188" s="186"/>
    </row>
    <row r="189" spans="1:27" ht="15.75" customHeight="1">
      <c r="A189" s="1176"/>
      <c r="B189" s="1173"/>
      <c r="C189" s="1174"/>
      <c r="D189" s="1173"/>
      <c r="E189" s="1174"/>
      <c r="F189" s="186"/>
      <c r="G189" s="186"/>
      <c r="H189" s="1174"/>
      <c r="I189" s="186"/>
      <c r="J189" s="186"/>
      <c r="K189" s="186"/>
      <c r="L189" s="186"/>
      <c r="M189" s="186"/>
      <c r="N189" s="186"/>
      <c r="O189" s="186"/>
      <c r="P189" s="186"/>
      <c r="Q189" s="186"/>
      <c r="R189" s="186"/>
      <c r="S189" s="186"/>
      <c r="T189" s="186"/>
      <c r="U189" s="186"/>
      <c r="V189" s="186"/>
      <c r="W189" s="186"/>
      <c r="X189" s="186"/>
      <c r="Y189" s="186"/>
      <c r="Z189" s="186"/>
      <c r="AA189" s="186"/>
    </row>
    <row r="190" spans="1:27" ht="15.75" customHeight="1">
      <c r="A190" s="1176"/>
      <c r="B190" s="1173"/>
      <c r="C190" s="1174"/>
      <c r="D190" s="1173"/>
      <c r="E190" s="1174"/>
      <c r="F190" s="186"/>
      <c r="G190" s="186"/>
      <c r="H190" s="1174"/>
      <c r="I190" s="186"/>
      <c r="J190" s="186"/>
      <c r="K190" s="186"/>
      <c r="L190" s="186"/>
      <c r="M190" s="186"/>
      <c r="N190" s="186"/>
      <c r="O190" s="186"/>
      <c r="P190" s="186"/>
      <c r="Q190" s="186"/>
      <c r="R190" s="186"/>
      <c r="S190" s="186"/>
      <c r="T190" s="186"/>
      <c r="U190" s="186"/>
      <c r="V190" s="186"/>
      <c r="W190" s="186"/>
      <c r="X190" s="186"/>
      <c r="Y190" s="186"/>
      <c r="Z190" s="186"/>
      <c r="AA190" s="186"/>
    </row>
    <row r="191" spans="1:27" ht="15.75" customHeight="1">
      <c r="A191" s="1176"/>
      <c r="B191" s="1173"/>
      <c r="C191" s="1174"/>
      <c r="D191" s="1173"/>
      <c r="E191" s="1174"/>
      <c r="F191" s="186"/>
      <c r="G191" s="186"/>
      <c r="H191" s="1174"/>
      <c r="I191" s="186"/>
      <c r="J191" s="186"/>
      <c r="K191" s="186"/>
      <c r="L191" s="186"/>
      <c r="M191" s="186"/>
      <c r="N191" s="186"/>
      <c r="O191" s="186"/>
      <c r="P191" s="186"/>
      <c r="Q191" s="186"/>
      <c r="R191" s="186"/>
      <c r="S191" s="186"/>
      <c r="T191" s="186"/>
      <c r="U191" s="186"/>
      <c r="V191" s="186"/>
      <c r="W191" s="186"/>
      <c r="X191" s="186"/>
      <c r="Y191" s="186"/>
      <c r="Z191" s="186"/>
      <c r="AA191" s="186"/>
    </row>
    <row r="192" spans="1:27" ht="15.75" customHeight="1">
      <c r="A192" s="1176"/>
      <c r="B192" s="1173"/>
      <c r="C192" s="1174"/>
      <c r="D192" s="1173"/>
      <c r="E192" s="1174"/>
      <c r="F192" s="186"/>
      <c r="G192" s="186"/>
      <c r="H192" s="1174"/>
      <c r="I192" s="186"/>
      <c r="J192" s="186"/>
      <c r="K192" s="186"/>
      <c r="L192" s="186"/>
      <c r="M192" s="186"/>
      <c r="N192" s="186"/>
      <c r="O192" s="186"/>
      <c r="P192" s="186"/>
      <c r="Q192" s="186"/>
      <c r="R192" s="186"/>
      <c r="S192" s="186"/>
      <c r="T192" s="186"/>
      <c r="U192" s="186"/>
      <c r="V192" s="186"/>
      <c r="W192" s="186"/>
      <c r="X192" s="186"/>
      <c r="Y192" s="186"/>
      <c r="Z192" s="186"/>
      <c r="AA192" s="186"/>
    </row>
    <row r="193" spans="1:27" ht="15.75" customHeight="1">
      <c r="A193" s="1176"/>
      <c r="B193" s="1173"/>
      <c r="C193" s="1174"/>
      <c r="D193" s="1173"/>
      <c r="E193" s="1174"/>
      <c r="F193" s="186"/>
      <c r="G193" s="186"/>
      <c r="H193" s="1174"/>
      <c r="I193" s="186"/>
      <c r="J193" s="186"/>
      <c r="K193" s="186"/>
      <c r="L193" s="186"/>
      <c r="M193" s="186"/>
      <c r="N193" s="186"/>
      <c r="O193" s="186"/>
      <c r="P193" s="186"/>
      <c r="Q193" s="186"/>
      <c r="R193" s="186"/>
      <c r="S193" s="186"/>
      <c r="T193" s="186"/>
      <c r="U193" s="186"/>
      <c r="V193" s="186"/>
      <c r="W193" s="186"/>
      <c r="X193" s="186"/>
      <c r="Y193" s="186"/>
      <c r="Z193" s="186"/>
      <c r="AA193" s="186"/>
    </row>
    <row r="194" spans="1:27" ht="15.75" customHeight="1">
      <c r="A194" s="1176"/>
      <c r="B194" s="1173"/>
      <c r="C194" s="1174"/>
      <c r="D194" s="1173"/>
      <c r="E194" s="1174"/>
      <c r="F194" s="186"/>
      <c r="G194" s="186"/>
      <c r="H194" s="1174"/>
      <c r="I194" s="186"/>
      <c r="J194" s="186"/>
      <c r="K194" s="186"/>
      <c r="L194" s="186"/>
      <c r="M194" s="186"/>
      <c r="N194" s="186"/>
      <c r="O194" s="186"/>
      <c r="P194" s="186"/>
      <c r="Q194" s="186"/>
      <c r="R194" s="186"/>
      <c r="S194" s="186"/>
      <c r="T194" s="186"/>
      <c r="U194" s="186"/>
      <c r="V194" s="186"/>
      <c r="W194" s="186"/>
      <c r="X194" s="186"/>
      <c r="Y194" s="186"/>
      <c r="Z194" s="186"/>
      <c r="AA194" s="186"/>
    </row>
    <row r="195" spans="1:27" ht="15.75" customHeight="1">
      <c r="A195" s="1176"/>
      <c r="B195" s="1173"/>
      <c r="C195" s="1174"/>
      <c r="D195" s="1173"/>
      <c r="E195" s="1174"/>
      <c r="F195" s="186"/>
      <c r="G195" s="186"/>
      <c r="H195" s="1174"/>
      <c r="I195" s="186"/>
      <c r="J195" s="186"/>
      <c r="K195" s="186"/>
      <c r="L195" s="186"/>
      <c r="M195" s="186"/>
      <c r="N195" s="186"/>
      <c r="O195" s="186"/>
      <c r="P195" s="186"/>
      <c r="Q195" s="186"/>
      <c r="R195" s="186"/>
      <c r="S195" s="186"/>
      <c r="T195" s="186"/>
      <c r="U195" s="186"/>
      <c r="V195" s="186"/>
      <c r="W195" s="186"/>
      <c r="X195" s="186"/>
      <c r="Y195" s="186"/>
      <c r="Z195" s="186"/>
      <c r="AA195" s="186"/>
    </row>
    <row r="196" spans="1:27" ht="15.75" customHeight="1">
      <c r="A196" s="1176"/>
      <c r="B196" s="1173"/>
      <c r="C196" s="1174"/>
      <c r="D196" s="1173"/>
      <c r="E196" s="1174"/>
      <c r="F196" s="186"/>
      <c r="G196" s="186"/>
      <c r="H196" s="1174"/>
      <c r="I196" s="186"/>
      <c r="J196" s="186"/>
      <c r="K196" s="186"/>
      <c r="L196" s="186"/>
      <c r="M196" s="186"/>
      <c r="N196" s="186"/>
      <c r="O196" s="186"/>
      <c r="P196" s="186"/>
      <c r="Q196" s="186"/>
      <c r="R196" s="186"/>
      <c r="S196" s="186"/>
      <c r="T196" s="186"/>
      <c r="U196" s="186"/>
      <c r="V196" s="186"/>
      <c r="W196" s="186"/>
      <c r="X196" s="186"/>
      <c r="Y196" s="186"/>
      <c r="Z196" s="186"/>
      <c r="AA196" s="186"/>
    </row>
    <row r="197" spans="1:27" ht="15.75" customHeight="1">
      <c r="A197" s="1176"/>
      <c r="B197" s="1173"/>
      <c r="C197" s="1174"/>
      <c r="D197" s="1173"/>
      <c r="E197" s="1174"/>
      <c r="F197" s="186"/>
      <c r="G197" s="186"/>
      <c r="H197" s="1174"/>
      <c r="I197" s="186"/>
      <c r="J197" s="186"/>
      <c r="K197" s="186"/>
      <c r="L197" s="186"/>
      <c r="M197" s="186"/>
      <c r="N197" s="186"/>
      <c r="O197" s="186"/>
      <c r="P197" s="186"/>
      <c r="Q197" s="186"/>
      <c r="R197" s="186"/>
      <c r="S197" s="186"/>
      <c r="T197" s="186"/>
      <c r="U197" s="186"/>
      <c r="V197" s="186"/>
      <c r="W197" s="186"/>
      <c r="X197" s="186"/>
      <c r="Y197" s="186"/>
      <c r="Z197" s="186"/>
      <c r="AA197" s="186"/>
    </row>
    <row r="198" spans="1:27" ht="15.75" customHeight="1">
      <c r="A198" s="1176"/>
      <c r="B198" s="1173"/>
      <c r="C198" s="1174"/>
      <c r="D198" s="1173"/>
      <c r="E198" s="1174"/>
      <c r="F198" s="186"/>
      <c r="G198" s="186"/>
      <c r="H198" s="1174"/>
      <c r="I198" s="186"/>
      <c r="J198" s="186"/>
      <c r="K198" s="186"/>
      <c r="L198" s="186"/>
      <c r="M198" s="186"/>
      <c r="N198" s="186"/>
      <c r="O198" s="186"/>
      <c r="P198" s="186"/>
      <c r="Q198" s="186"/>
      <c r="R198" s="186"/>
      <c r="S198" s="186"/>
      <c r="T198" s="186"/>
      <c r="U198" s="186"/>
      <c r="V198" s="186"/>
      <c r="W198" s="186"/>
      <c r="X198" s="186"/>
      <c r="Y198" s="186"/>
      <c r="Z198" s="186"/>
      <c r="AA198" s="186"/>
    </row>
    <row r="199" spans="1:27" ht="15.75" customHeight="1">
      <c r="A199" s="1176"/>
      <c r="B199" s="1173"/>
      <c r="C199" s="1174"/>
      <c r="D199" s="1173"/>
      <c r="E199" s="1174"/>
      <c r="F199" s="186"/>
      <c r="G199" s="186"/>
      <c r="H199" s="1174"/>
      <c r="I199" s="186"/>
      <c r="J199" s="186"/>
      <c r="K199" s="186"/>
      <c r="L199" s="186"/>
      <c r="M199" s="186"/>
      <c r="N199" s="186"/>
      <c r="O199" s="186"/>
      <c r="P199" s="186"/>
      <c r="Q199" s="186"/>
      <c r="R199" s="186"/>
      <c r="S199" s="186"/>
      <c r="T199" s="186"/>
      <c r="U199" s="186"/>
      <c r="V199" s="186"/>
      <c r="W199" s="186"/>
      <c r="X199" s="186"/>
      <c r="Y199" s="186"/>
      <c r="Z199" s="186"/>
      <c r="AA199" s="186"/>
    </row>
    <row r="200" spans="1:27" ht="15.75" customHeight="1">
      <c r="A200" s="1176"/>
      <c r="B200" s="1173"/>
      <c r="C200" s="1174"/>
      <c r="D200" s="1173"/>
      <c r="E200" s="1174"/>
      <c r="F200" s="186"/>
      <c r="G200" s="186"/>
      <c r="H200" s="1174"/>
      <c r="I200" s="186"/>
      <c r="J200" s="186"/>
      <c r="K200" s="186"/>
      <c r="L200" s="186"/>
      <c r="M200" s="186"/>
      <c r="N200" s="186"/>
      <c r="O200" s="186"/>
      <c r="P200" s="186"/>
      <c r="Q200" s="186"/>
      <c r="R200" s="186"/>
      <c r="S200" s="186"/>
      <c r="T200" s="186"/>
      <c r="U200" s="186"/>
      <c r="V200" s="186"/>
      <c r="W200" s="186"/>
      <c r="X200" s="186"/>
      <c r="Y200" s="186"/>
      <c r="Z200" s="186"/>
      <c r="AA200" s="186"/>
    </row>
    <row r="201" spans="1:27" ht="15.75" customHeight="1">
      <c r="A201" s="1176"/>
      <c r="B201" s="1173"/>
      <c r="C201" s="1174"/>
      <c r="D201" s="1173"/>
      <c r="E201" s="1174"/>
      <c r="F201" s="186"/>
      <c r="G201" s="186"/>
      <c r="H201" s="1174"/>
      <c r="I201" s="186"/>
      <c r="J201" s="186"/>
      <c r="K201" s="186"/>
      <c r="L201" s="186"/>
      <c r="M201" s="186"/>
      <c r="N201" s="186"/>
      <c r="O201" s="186"/>
      <c r="P201" s="186"/>
      <c r="Q201" s="186"/>
      <c r="R201" s="186"/>
      <c r="S201" s="186"/>
      <c r="T201" s="186"/>
      <c r="U201" s="186"/>
      <c r="V201" s="186"/>
      <c r="W201" s="186"/>
      <c r="X201" s="186"/>
      <c r="Y201" s="186"/>
      <c r="Z201" s="186"/>
      <c r="AA201" s="186"/>
    </row>
    <row r="202" spans="1:27" ht="15.75" customHeight="1">
      <c r="A202" s="1176"/>
      <c r="B202" s="1173"/>
      <c r="C202" s="1174"/>
      <c r="D202" s="1173"/>
      <c r="E202" s="1174"/>
      <c r="F202" s="186"/>
      <c r="G202" s="186"/>
      <c r="H202" s="1174"/>
      <c r="I202" s="186"/>
      <c r="J202" s="186"/>
      <c r="K202" s="186"/>
      <c r="L202" s="186"/>
      <c r="M202" s="186"/>
      <c r="N202" s="186"/>
      <c r="O202" s="186"/>
      <c r="P202" s="186"/>
      <c r="Q202" s="186"/>
      <c r="R202" s="186"/>
      <c r="S202" s="186"/>
      <c r="T202" s="186"/>
      <c r="U202" s="186"/>
      <c r="V202" s="186"/>
      <c r="W202" s="186"/>
      <c r="X202" s="186"/>
      <c r="Y202" s="186"/>
      <c r="Z202" s="186"/>
      <c r="AA202" s="186"/>
    </row>
    <row r="203" spans="1:27" ht="15.75" customHeight="1">
      <c r="A203" s="1176"/>
      <c r="B203" s="1173"/>
      <c r="C203" s="1174"/>
      <c r="D203" s="1173"/>
      <c r="E203" s="1174"/>
      <c r="F203" s="186"/>
      <c r="G203" s="186"/>
      <c r="H203" s="1174"/>
      <c r="I203" s="186"/>
      <c r="J203" s="186"/>
      <c r="K203" s="186"/>
      <c r="L203" s="186"/>
      <c r="M203" s="186"/>
      <c r="N203" s="186"/>
      <c r="O203" s="186"/>
      <c r="P203" s="186"/>
      <c r="Q203" s="186"/>
      <c r="R203" s="186"/>
      <c r="S203" s="186"/>
      <c r="T203" s="186"/>
      <c r="U203" s="186"/>
      <c r="V203" s="186"/>
      <c r="W203" s="186"/>
      <c r="X203" s="186"/>
      <c r="Y203" s="186"/>
      <c r="Z203" s="186"/>
      <c r="AA203" s="186"/>
    </row>
    <row r="204" spans="1:27" ht="15.75" customHeight="1">
      <c r="A204" s="1176"/>
      <c r="B204" s="1173"/>
      <c r="C204" s="1174"/>
      <c r="D204" s="1173"/>
      <c r="E204" s="1174"/>
      <c r="F204" s="186"/>
      <c r="G204" s="186"/>
      <c r="H204" s="1174"/>
      <c r="I204" s="186"/>
      <c r="J204" s="186"/>
      <c r="K204" s="186"/>
      <c r="L204" s="186"/>
      <c r="M204" s="186"/>
      <c r="N204" s="186"/>
      <c r="O204" s="186"/>
      <c r="P204" s="186"/>
      <c r="Q204" s="186"/>
      <c r="R204" s="186"/>
      <c r="S204" s="186"/>
      <c r="T204" s="186"/>
      <c r="U204" s="186"/>
      <c r="V204" s="186"/>
      <c r="W204" s="186"/>
      <c r="X204" s="186"/>
      <c r="Y204" s="186"/>
      <c r="Z204" s="186"/>
      <c r="AA204" s="186"/>
    </row>
    <row r="205" spans="1:27" ht="15.75" customHeight="1">
      <c r="A205" s="1176"/>
      <c r="B205" s="1173"/>
      <c r="C205" s="1174"/>
      <c r="D205" s="1173"/>
      <c r="E205" s="1174"/>
      <c r="F205" s="186"/>
      <c r="G205" s="186"/>
      <c r="H205" s="1174"/>
      <c r="I205" s="186"/>
      <c r="J205" s="186"/>
      <c r="K205" s="186"/>
      <c r="L205" s="186"/>
      <c r="M205" s="186"/>
      <c r="N205" s="186"/>
      <c r="O205" s="186"/>
      <c r="P205" s="186"/>
      <c r="Q205" s="186"/>
      <c r="R205" s="186"/>
      <c r="S205" s="186"/>
      <c r="T205" s="186"/>
      <c r="U205" s="186"/>
      <c r="V205" s="186"/>
      <c r="W205" s="186"/>
      <c r="X205" s="186"/>
      <c r="Y205" s="186"/>
      <c r="Z205" s="186"/>
      <c r="AA205" s="186"/>
    </row>
    <row r="206" spans="1:27" ht="15.75" customHeight="1">
      <c r="A206" s="1176"/>
      <c r="B206" s="1173"/>
      <c r="C206" s="1174"/>
      <c r="D206" s="1173"/>
      <c r="E206" s="1174"/>
      <c r="F206" s="186"/>
      <c r="G206" s="186"/>
      <c r="H206" s="1174"/>
      <c r="I206" s="186"/>
      <c r="J206" s="186"/>
      <c r="K206" s="186"/>
      <c r="L206" s="186"/>
      <c r="M206" s="186"/>
      <c r="N206" s="186"/>
      <c r="O206" s="186"/>
      <c r="P206" s="186"/>
      <c r="Q206" s="186"/>
      <c r="R206" s="186"/>
      <c r="S206" s="186"/>
      <c r="T206" s="186"/>
      <c r="U206" s="186"/>
      <c r="V206" s="186"/>
      <c r="W206" s="186"/>
      <c r="X206" s="186"/>
      <c r="Y206" s="186"/>
      <c r="Z206" s="186"/>
      <c r="AA206" s="186"/>
    </row>
    <row r="207" spans="1:27" ht="15.75" customHeight="1">
      <c r="A207" s="1176"/>
      <c r="B207" s="1173"/>
      <c r="C207" s="1174"/>
      <c r="D207" s="1173"/>
      <c r="E207" s="1174"/>
      <c r="F207" s="186"/>
      <c r="G207" s="186"/>
      <c r="H207" s="1174"/>
      <c r="I207" s="186"/>
      <c r="J207" s="186"/>
      <c r="K207" s="186"/>
      <c r="L207" s="186"/>
      <c r="M207" s="186"/>
      <c r="N207" s="186"/>
      <c r="O207" s="186"/>
      <c r="P207" s="186"/>
      <c r="Q207" s="186"/>
      <c r="R207" s="186"/>
      <c r="S207" s="186"/>
      <c r="T207" s="186"/>
      <c r="U207" s="186"/>
      <c r="V207" s="186"/>
      <c r="W207" s="186"/>
      <c r="X207" s="186"/>
      <c r="Y207" s="186"/>
      <c r="Z207" s="186"/>
      <c r="AA207" s="186"/>
    </row>
    <row r="208" spans="1:27" ht="15.75" customHeight="1">
      <c r="A208" s="1176"/>
      <c r="B208" s="1173"/>
      <c r="C208" s="1174"/>
      <c r="D208" s="1173"/>
      <c r="E208" s="1174"/>
      <c r="F208" s="186"/>
      <c r="G208" s="186"/>
      <c r="H208" s="1174"/>
      <c r="I208" s="186"/>
      <c r="J208" s="186"/>
      <c r="K208" s="186"/>
      <c r="L208" s="186"/>
      <c r="M208" s="186"/>
      <c r="N208" s="186"/>
      <c r="O208" s="186"/>
      <c r="P208" s="186"/>
      <c r="Q208" s="186"/>
      <c r="R208" s="186"/>
      <c r="S208" s="186"/>
      <c r="T208" s="186"/>
      <c r="U208" s="186"/>
      <c r="V208" s="186"/>
      <c r="W208" s="186"/>
      <c r="X208" s="186"/>
      <c r="Y208" s="186"/>
      <c r="Z208" s="186"/>
      <c r="AA208" s="186"/>
    </row>
    <row r="209" spans="1:27" ht="15.75" customHeight="1">
      <c r="A209" s="1176"/>
      <c r="B209" s="1173"/>
      <c r="C209" s="1174"/>
      <c r="D209" s="1173"/>
      <c r="E209" s="1174"/>
      <c r="F209" s="186"/>
      <c r="G209" s="186"/>
      <c r="H209" s="1174"/>
      <c r="I209" s="186"/>
      <c r="J209" s="186"/>
      <c r="K209" s="186"/>
      <c r="L209" s="186"/>
      <c r="M209" s="186"/>
      <c r="N209" s="186"/>
      <c r="O209" s="186"/>
      <c r="P209" s="186"/>
      <c r="Q209" s="186"/>
      <c r="R209" s="186"/>
      <c r="S209" s="186"/>
      <c r="T209" s="186"/>
      <c r="U209" s="186"/>
      <c r="V209" s="186"/>
      <c r="W209" s="186"/>
      <c r="X209" s="186"/>
      <c r="Y209" s="186"/>
      <c r="Z209" s="186"/>
      <c r="AA209" s="186"/>
    </row>
    <row r="210" spans="1:27" ht="15.75" customHeight="1">
      <c r="A210" s="1176"/>
      <c r="B210" s="1173"/>
      <c r="C210" s="1174"/>
      <c r="D210" s="1173"/>
      <c r="E210" s="1174"/>
      <c r="F210" s="186"/>
      <c r="G210" s="186"/>
      <c r="H210" s="1174"/>
      <c r="I210" s="186"/>
      <c r="J210" s="186"/>
      <c r="K210" s="186"/>
      <c r="L210" s="186"/>
      <c r="M210" s="186"/>
      <c r="N210" s="186"/>
      <c r="O210" s="186"/>
      <c r="P210" s="186"/>
      <c r="Q210" s="186"/>
      <c r="R210" s="186"/>
      <c r="S210" s="186"/>
      <c r="T210" s="186"/>
      <c r="U210" s="186"/>
      <c r="V210" s="186"/>
      <c r="W210" s="186"/>
      <c r="X210" s="186"/>
      <c r="Y210" s="186"/>
      <c r="Z210" s="186"/>
      <c r="AA210" s="186"/>
    </row>
    <row r="211" spans="1:27" ht="15.75" customHeight="1">
      <c r="A211" s="1176"/>
      <c r="B211" s="1173"/>
      <c r="C211" s="1174"/>
      <c r="D211" s="1173"/>
      <c r="E211" s="1174"/>
      <c r="F211" s="186"/>
      <c r="G211" s="186"/>
      <c r="H211" s="1174"/>
      <c r="I211" s="186"/>
      <c r="J211" s="186"/>
      <c r="K211" s="186"/>
      <c r="L211" s="186"/>
      <c r="M211" s="186"/>
      <c r="N211" s="186"/>
      <c r="O211" s="186"/>
      <c r="P211" s="186"/>
      <c r="Q211" s="186"/>
      <c r="R211" s="186"/>
      <c r="S211" s="186"/>
      <c r="T211" s="186"/>
      <c r="U211" s="186"/>
      <c r="V211" s="186"/>
      <c r="W211" s="186"/>
      <c r="X211" s="186"/>
      <c r="Y211" s="186"/>
      <c r="Z211" s="186"/>
      <c r="AA211" s="186"/>
    </row>
    <row r="212" spans="1:27" ht="15.75" customHeight="1">
      <c r="A212" s="1176"/>
      <c r="B212" s="1173"/>
      <c r="C212" s="1174"/>
      <c r="D212" s="1173"/>
      <c r="E212" s="1174"/>
      <c r="F212" s="186"/>
      <c r="G212" s="186"/>
      <c r="H212" s="1174"/>
      <c r="I212" s="186"/>
      <c r="J212" s="186"/>
      <c r="K212" s="186"/>
      <c r="L212" s="186"/>
      <c r="M212" s="186"/>
      <c r="N212" s="186"/>
      <c r="O212" s="186"/>
      <c r="P212" s="186"/>
      <c r="Q212" s="186"/>
      <c r="R212" s="186"/>
      <c r="S212" s="186"/>
      <c r="T212" s="186"/>
      <c r="U212" s="186"/>
      <c r="V212" s="186"/>
      <c r="W212" s="186"/>
      <c r="X212" s="186"/>
      <c r="Y212" s="186"/>
      <c r="Z212" s="186"/>
      <c r="AA212" s="186"/>
    </row>
    <row r="213" spans="1:27" ht="15.75" customHeight="1">
      <c r="A213" s="1176"/>
      <c r="B213" s="1173"/>
      <c r="C213" s="1174"/>
      <c r="D213" s="1173"/>
      <c r="E213" s="1174"/>
      <c r="F213" s="186"/>
      <c r="G213" s="186"/>
      <c r="H213" s="1174"/>
      <c r="I213" s="186"/>
      <c r="J213" s="186"/>
      <c r="K213" s="186"/>
      <c r="L213" s="186"/>
      <c r="M213" s="186"/>
      <c r="N213" s="186"/>
      <c r="O213" s="186"/>
      <c r="P213" s="186"/>
      <c r="Q213" s="186"/>
      <c r="R213" s="186"/>
      <c r="S213" s="186"/>
      <c r="T213" s="186"/>
      <c r="U213" s="186"/>
      <c r="V213" s="186"/>
      <c r="W213" s="186"/>
      <c r="X213" s="186"/>
      <c r="Y213" s="186"/>
      <c r="Z213" s="186"/>
      <c r="AA213" s="186"/>
    </row>
    <row r="214" spans="1:27" ht="15.75" customHeight="1">
      <c r="A214" s="1176"/>
      <c r="B214" s="1173"/>
      <c r="C214" s="1174"/>
      <c r="D214" s="1173"/>
      <c r="E214" s="1174"/>
      <c r="F214" s="186"/>
      <c r="G214" s="186"/>
      <c r="H214" s="1174"/>
      <c r="I214" s="186"/>
      <c r="J214" s="186"/>
      <c r="K214" s="186"/>
      <c r="L214" s="186"/>
      <c r="M214" s="186"/>
      <c r="N214" s="186"/>
      <c r="O214" s="186"/>
      <c r="P214" s="186"/>
      <c r="Q214" s="186"/>
      <c r="R214" s="186"/>
      <c r="S214" s="186"/>
      <c r="T214" s="186"/>
      <c r="U214" s="186"/>
      <c r="V214" s="186"/>
      <c r="W214" s="186"/>
      <c r="X214" s="186"/>
      <c r="Y214" s="186"/>
      <c r="Z214" s="186"/>
      <c r="AA214" s="186"/>
    </row>
    <row r="215" spans="1:27" ht="15.75" customHeight="1">
      <c r="A215" s="1176"/>
      <c r="B215" s="1173"/>
      <c r="C215" s="1174"/>
      <c r="D215" s="1173"/>
      <c r="E215" s="1174"/>
      <c r="F215" s="186"/>
      <c r="G215" s="186"/>
      <c r="H215" s="1174"/>
      <c r="I215" s="186"/>
      <c r="J215" s="186"/>
      <c r="K215" s="186"/>
      <c r="L215" s="186"/>
      <c r="M215" s="186"/>
      <c r="N215" s="186"/>
      <c r="O215" s="186"/>
      <c r="P215" s="186"/>
      <c r="Q215" s="186"/>
      <c r="R215" s="186"/>
      <c r="S215" s="186"/>
      <c r="T215" s="186"/>
      <c r="U215" s="186"/>
      <c r="V215" s="186"/>
      <c r="W215" s="186"/>
      <c r="X215" s="186"/>
      <c r="Y215" s="186"/>
      <c r="Z215" s="186"/>
      <c r="AA215" s="186"/>
    </row>
    <row r="216" spans="1:27" ht="15.75" customHeight="1">
      <c r="A216" s="1176"/>
      <c r="B216" s="1173"/>
      <c r="C216" s="1174"/>
      <c r="D216" s="1173"/>
      <c r="E216" s="1174"/>
      <c r="F216" s="186"/>
      <c r="G216" s="186"/>
      <c r="H216" s="1174"/>
      <c r="I216" s="186"/>
      <c r="J216" s="186"/>
      <c r="K216" s="186"/>
      <c r="L216" s="186"/>
      <c r="M216" s="186"/>
      <c r="N216" s="186"/>
      <c r="O216" s="186"/>
      <c r="P216" s="186"/>
      <c r="Q216" s="186"/>
      <c r="R216" s="186"/>
      <c r="S216" s="186"/>
      <c r="T216" s="186"/>
      <c r="U216" s="186"/>
      <c r="V216" s="186"/>
      <c r="W216" s="186"/>
      <c r="X216" s="186"/>
      <c r="Y216" s="186"/>
      <c r="Z216" s="186"/>
      <c r="AA216" s="186"/>
    </row>
    <row r="217" spans="1:27" ht="15.75" customHeight="1">
      <c r="A217" s="1176"/>
      <c r="B217" s="1173"/>
      <c r="C217" s="1174"/>
      <c r="D217" s="1173"/>
      <c r="E217" s="1174"/>
      <c r="F217" s="186"/>
      <c r="G217" s="186"/>
      <c r="H217" s="1174"/>
      <c r="I217" s="186"/>
      <c r="J217" s="186"/>
      <c r="K217" s="186"/>
      <c r="L217" s="186"/>
      <c r="M217" s="186"/>
      <c r="N217" s="186"/>
      <c r="O217" s="186"/>
      <c r="P217" s="186"/>
      <c r="Q217" s="186"/>
      <c r="R217" s="186"/>
      <c r="S217" s="186"/>
      <c r="T217" s="186"/>
      <c r="U217" s="186"/>
      <c r="V217" s="186"/>
      <c r="W217" s="186"/>
      <c r="X217" s="186"/>
      <c r="Y217" s="186"/>
      <c r="Z217" s="186"/>
      <c r="AA217" s="186"/>
    </row>
    <row r="218" spans="1:27" ht="15.75" customHeight="1">
      <c r="A218" s="1176"/>
      <c r="B218" s="1173"/>
      <c r="C218" s="1174"/>
      <c r="D218" s="1173"/>
      <c r="E218" s="1174"/>
      <c r="F218" s="186"/>
      <c r="G218" s="186"/>
      <c r="H218" s="1174"/>
      <c r="I218" s="186"/>
      <c r="J218" s="186"/>
      <c r="K218" s="186"/>
      <c r="L218" s="186"/>
      <c r="M218" s="186"/>
      <c r="N218" s="186"/>
      <c r="O218" s="186"/>
      <c r="P218" s="186"/>
      <c r="Q218" s="186"/>
      <c r="R218" s="186"/>
      <c r="S218" s="186"/>
      <c r="T218" s="186"/>
      <c r="U218" s="186"/>
      <c r="V218" s="186"/>
      <c r="W218" s="186"/>
      <c r="X218" s="186"/>
      <c r="Y218" s="186"/>
      <c r="Z218" s="186"/>
      <c r="AA218" s="186"/>
    </row>
    <row r="219" spans="1:27" ht="15.75" customHeight="1">
      <c r="A219" s="1176"/>
      <c r="B219" s="1173"/>
      <c r="C219" s="1174"/>
      <c r="D219" s="1173"/>
      <c r="E219" s="1174"/>
      <c r="F219" s="186"/>
      <c r="G219" s="186"/>
      <c r="H219" s="1174"/>
      <c r="I219" s="186"/>
      <c r="J219" s="186"/>
      <c r="K219" s="186"/>
      <c r="L219" s="186"/>
      <c r="M219" s="186"/>
      <c r="N219" s="186"/>
      <c r="O219" s="186"/>
      <c r="P219" s="186"/>
      <c r="Q219" s="186"/>
      <c r="R219" s="186"/>
      <c r="S219" s="186"/>
      <c r="T219" s="186"/>
      <c r="U219" s="186"/>
      <c r="V219" s="186"/>
      <c r="W219" s="186"/>
      <c r="X219" s="186"/>
      <c r="Y219" s="186"/>
      <c r="Z219" s="186"/>
      <c r="AA219" s="186"/>
    </row>
    <row r="220" spans="1:27" ht="15.75" customHeight="1">
      <c r="A220" s="1176"/>
      <c r="B220" s="1173"/>
      <c r="C220" s="1174"/>
      <c r="D220" s="1173"/>
      <c r="E220" s="1174"/>
      <c r="F220" s="186"/>
      <c r="G220" s="186"/>
      <c r="H220" s="1174"/>
      <c r="I220" s="186"/>
      <c r="J220" s="186"/>
      <c r="K220" s="186"/>
      <c r="L220" s="186"/>
      <c r="M220" s="186"/>
      <c r="N220" s="186"/>
      <c r="O220" s="186"/>
      <c r="P220" s="186"/>
      <c r="Q220" s="186"/>
      <c r="R220" s="186"/>
      <c r="S220" s="186"/>
      <c r="T220" s="186"/>
      <c r="U220" s="186"/>
      <c r="V220" s="186"/>
      <c r="W220" s="186"/>
      <c r="X220" s="186"/>
      <c r="Y220" s="186"/>
      <c r="Z220" s="186"/>
      <c r="AA220" s="186"/>
    </row>
    <row r="221" spans="1:27" ht="15.75" customHeight="1">
      <c r="A221" s="1176"/>
      <c r="B221" s="1173"/>
      <c r="C221" s="1174"/>
      <c r="D221" s="1173"/>
      <c r="E221" s="1174"/>
      <c r="F221" s="186"/>
      <c r="G221" s="186"/>
      <c r="H221" s="1174"/>
      <c r="I221" s="186"/>
      <c r="J221" s="186"/>
      <c r="K221" s="186"/>
      <c r="L221" s="186"/>
      <c r="M221" s="186"/>
      <c r="N221" s="186"/>
      <c r="O221" s="186"/>
      <c r="P221" s="186"/>
      <c r="Q221" s="186"/>
      <c r="R221" s="186"/>
      <c r="S221" s="186"/>
      <c r="T221" s="186"/>
      <c r="U221" s="186"/>
      <c r="V221" s="186"/>
      <c r="W221" s="186"/>
      <c r="X221" s="186"/>
      <c r="Y221" s="186"/>
      <c r="Z221" s="186"/>
      <c r="AA221" s="186"/>
    </row>
    <row r="222" spans="1:27" ht="15.75" customHeight="1">
      <c r="A222" s="1176"/>
      <c r="B222" s="1173"/>
      <c r="C222" s="1174"/>
      <c r="D222" s="1173"/>
      <c r="E222" s="1174"/>
      <c r="F222" s="186"/>
      <c r="G222" s="186"/>
      <c r="H222" s="1174"/>
      <c r="I222" s="186"/>
      <c r="J222" s="186"/>
      <c r="K222" s="186"/>
      <c r="L222" s="186"/>
      <c r="M222" s="186"/>
      <c r="N222" s="186"/>
      <c r="O222" s="186"/>
      <c r="P222" s="186"/>
      <c r="Q222" s="186"/>
      <c r="R222" s="186"/>
      <c r="S222" s="186"/>
      <c r="T222" s="186"/>
      <c r="U222" s="186"/>
      <c r="V222" s="186"/>
      <c r="W222" s="186"/>
      <c r="X222" s="186"/>
      <c r="Y222" s="186"/>
      <c r="Z222" s="186"/>
      <c r="AA222" s="186"/>
    </row>
    <row r="223" spans="1:27" ht="15.75" customHeight="1">
      <c r="A223" s="1176"/>
      <c r="B223" s="1173"/>
      <c r="C223" s="1174"/>
      <c r="D223" s="1173"/>
      <c r="E223" s="1174"/>
      <c r="F223" s="186"/>
      <c r="G223" s="186"/>
      <c r="H223" s="1174"/>
      <c r="I223" s="186"/>
      <c r="J223" s="186"/>
      <c r="K223" s="186"/>
      <c r="L223" s="186"/>
      <c r="M223" s="186"/>
      <c r="N223" s="186"/>
      <c r="O223" s="186"/>
      <c r="P223" s="186"/>
      <c r="Q223" s="186"/>
      <c r="R223" s="186"/>
      <c r="S223" s="186"/>
      <c r="T223" s="186"/>
      <c r="U223" s="186"/>
      <c r="V223" s="186"/>
      <c r="W223" s="186"/>
      <c r="X223" s="186"/>
      <c r="Y223" s="186"/>
      <c r="Z223" s="186"/>
      <c r="AA223" s="186"/>
    </row>
    <row r="224" spans="1:27" ht="15.75" customHeight="1">
      <c r="A224" s="1176"/>
      <c r="B224" s="1173"/>
      <c r="C224" s="1174"/>
      <c r="D224" s="1173"/>
      <c r="E224" s="1174"/>
      <c r="F224" s="186"/>
      <c r="G224" s="186"/>
      <c r="H224" s="1174"/>
      <c r="I224" s="186"/>
      <c r="J224" s="186"/>
      <c r="K224" s="186"/>
      <c r="L224" s="186"/>
      <c r="M224" s="186"/>
      <c r="N224" s="186"/>
      <c r="O224" s="186"/>
      <c r="P224" s="186"/>
      <c r="Q224" s="186"/>
      <c r="R224" s="186"/>
      <c r="S224" s="186"/>
      <c r="T224" s="186"/>
      <c r="U224" s="186"/>
      <c r="V224" s="186"/>
      <c r="W224" s="186"/>
      <c r="X224" s="186"/>
      <c r="Y224" s="186"/>
      <c r="Z224" s="186"/>
      <c r="AA224" s="186"/>
    </row>
    <row r="225" spans="1:27" ht="15.75" customHeight="1">
      <c r="A225" s="1176"/>
      <c r="B225" s="1173"/>
      <c r="C225" s="1174"/>
      <c r="D225" s="1173"/>
      <c r="E225" s="1174"/>
      <c r="F225" s="186"/>
      <c r="G225" s="186"/>
      <c r="H225" s="1174"/>
      <c r="I225" s="186"/>
      <c r="J225" s="186"/>
      <c r="K225" s="186"/>
      <c r="L225" s="186"/>
      <c r="M225" s="186"/>
      <c r="N225" s="186"/>
      <c r="O225" s="186"/>
      <c r="P225" s="186"/>
      <c r="Q225" s="186"/>
      <c r="R225" s="186"/>
      <c r="S225" s="186"/>
      <c r="T225" s="186"/>
      <c r="U225" s="186"/>
      <c r="V225" s="186"/>
      <c r="W225" s="186"/>
      <c r="X225" s="186"/>
      <c r="Y225" s="186"/>
      <c r="Z225" s="186"/>
      <c r="AA225" s="186"/>
    </row>
    <row r="226" spans="1:27" ht="15.75" customHeight="1">
      <c r="A226" s="1176"/>
      <c r="B226" s="1173"/>
      <c r="C226" s="1174"/>
      <c r="D226" s="1173"/>
      <c r="E226" s="1174"/>
      <c r="F226" s="186"/>
      <c r="G226" s="186"/>
      <c r="H226" s="1174"/>
      <c r="I226" s="186"/>
      <c r="J226" s="186"/>
      <c r="K226" s="186"/>
      <c r="L226" s="186"/>
      <c r="M226" s="186"/>
      <c r="N226" s="186"/>
      <c r="O226" s="186"/>
      <c r="P226" s="186"/>
      <c r="Q226" s="186"/>
      <c r="R226" s="186"/>
      <c r="S226" s="186"/>
      <c r="T226" s="186"/>
      <c r="U226" s="186"/>
      <c r="V226" s="186"/>
      <c r="W226" s="186"/>
      <c r="X226" s="186"/>
      <c r="Y226" s="186"/>
      <c r="Z226" s="186"/>
      <c r="AA226" s="186"/>
    </row>
    <row r="227" spans="1:27" ht="15.75" customHeight="1">
      <c r="A227" s="1176"/>
      <c r="B227" s="1173"/>
      <c r="C227" s="1174"/>
      <c r="D227" s="1173"/>
      <c r="E227" s="1174"/>
      <c r="F227" s="186"/>
      <c r="G227" s="186"/>
      <c r="H227" s="1174"/>
      <c r="I227" s="186"/>
      <c r="J227" s="186"/>
      <c r="K227" s="186"/>
      <c r="L227" s="186"/>
      <c r="M227" s="186"/>
      <c r="N227" s="186"/>
      <c r="O227" s="186"/>
      <c r="P227" s="186"/>
      <c r="Q227" s="186"/>
      <c r="R227" s="186"/>
      <c r="S227" s="186"/>
      <c r="T227" s="186"/>
      <c r="U227" s="186"/>
      <c r="V227" s="186"/>
      <c r="W227" s="186"/>
      <c r="X227" s="186"/>
      <c r="Y227" s="186"/>
      <c r="Z227" s="186"/>
      <c r="AA227" s="186"/>
    </row>
    <row r="228" spans="1:27" ht="15.75" customHeight="1">
      <c r="A228" s="1176"/>
      <c r="B228" s="1173"/>
      <c r="C228" s="1174"/>
      <c r="D228" s="1173"/>
      <c r="E228" s="1174"/>
      <c r="F228" s="186"/>
      <c r="G228" s="186"/>
      <c r="H228" s="1174"/>
      <c r="I228" s="186"/>
      <c r="J228" s="186"/>
      <c r="K228" s="186"/>
      <c r="L228" s="186"/>
      <c r="M228" s="186"/>
      <c r="N228" s="186"/>
      <c r="O228" s="186"/>
      <c r="P228" s="186"/>
      <c r="Q228" s="186"/>
      <c r="R228" s="186"/>
      <c r="S228" s="186"/>
      <c r="T228" s="186"/>
      <c r="U228" s="186"/>
      <c r="V228" s="186"/>
      <c r="W228" s="186"/>
      <c r="X228" s="186"/>
      <c r="Y228" s="186"/>
      <c r="Z228" s="186"/>
      <c r="AA228" s="186"/>
    </row>
    <row r="229" spans="1:27" ht="15.75" customHeight="1">
      <c r="A229" s="1176"/>
      <c r="B229" s="1173"/>
      <c r="C229" s="1174"/>
      <c r="D229" s="1173"/>
      <c r="E229" s="1174"/>
      <c r="F229" s="186"/>
      <c r="G229" s="186"/>
      <c r="H229" s="1174"/>
      <c r="I229" s="186"/>
      <c r="J229" s="186"/>
      <c r="K229" s="186"/>
      <c r="L229" s="186"/>
      <c r="M229" s="186"/>
      <c r="N229" s="186"/>
      <c r="O229" s="186"/>
      <c r="P229" s="186"/>
      <c r="Q229" s="186"/>
      <c r="R229" s="186"/>
      <c r="S229" s="186"/>
      <c r="T229" s="186"/>
      <c r="U229" s="186"/>
      <c r="V229" s="186"/>
      <c r="W229" s="186"/>
      <c r="X229" s="186"/>
      <c r="Y229" s="186"/>
      <c r="Z229" s="186"/>
      <c r="AA229" s="186"/>
    </row>
    <row r="230" spans="1:27" ht="15.75" customHeight="1">
      <c r="A230" s="1176"/>
      <c r="B230" s="1173"/>
      <c r="C230" s="1174"/>
      <c r="D230" s="1173"/>
      <c r="E230" s="1174"/>
      <c r="F230" s="186"/>
      <c r="G230" s="186"/>
      <c r="H230" s="1174"/>
      <c r="I230" s="186"/>
      <c r="J230" s="186"/>
      <c r="K230" s="186"/>
      <c r="L230" s="186"/>
      <c r="M230" s="186"/>
      <c r="N230" s="186"/>
      <c r="O230" s="186"/>
      <c r="P230" s="186"/>
      <c r="Q230" s="186"/>
      <c r="R230" s="186"/>
      <c r="S230" s="186"/>
      <c r="T230" s="186"/>
      <c r="U230" s="186"/>
      <c r="V230" s="186"/>
      <c r="W230" s="186"/>
      <c r="X230" s="186"/>
      <c r="Y230" s="186"/>
      <c r="Z230" s="186"/>
      <c r="AA230" s="186"/>
    </row>
    <row r="231" spans="1:27" ht="15.75" customHeight="1">
      <c r="A231" s="1176"/>
      <c r="B231" s="1173"/>
      <c r="C231" s="1174"/>
      <c r="D231" s="1173"/>
      <c r="E231" s="1174"/>
      <c r="F231" s="186"/>
      <c r="G231" s="186"/>
      <c r="H231" s="1174"/>
      <c r="I231" s="186"/>
      <c r="J231" s="186"/>
      <c r="K231" s="186"/>
      <c r="L231" s="186"/>
      <c r="M231" s="186"/>
      <c r="N231" s="186"/>
      <c r="O231" s="186"/>
      <c r="P231" s="186"/>
      <c r="Q231" s="186"/>
      <c r="R231" s="186"/>
      <c r="S231" s="186"/>
      <c r="T231" s="186"/>
      <c r="U231" s="186"/>
      <c r="V231" s="186"/>
      <c r="W231" s="186"/>
      <c r="X231" s="186"/>
      <c r="Y231" s="186"/>
      <c r="Z231" s="186"/>
      <c r="AA231" s="186"/>
    </row>
    <row r="232" spans="1:27" ht="15.75" customHeight="1">
      <c r="A232" s="1176"/>
      <c r="B232" s="1173"/>
      <c r="C232" s="1174"/>
      <c r="D232" s="1173"/>
      <c r="E232" s="1174"/>
      <c r="F232" s="186"/>
      <c r="G232" s="186"/>
      <c r="H232" s="1174"/>
      <c r="I232" s="186"/>
      <c r="J232" s="186"/>
      <c r="K232" s="186"/>
      <c r="L232" s="186"/>
      <c r="M232" s="186"/>
      <c r="N232" s="186"/>
      <c r="O232" s="186"/>
      <c r="P232" s="186"/>
      <c r="Q232" s="186"/>
      <c r="R232" s="186"/>
      <c r="S232" s="186"/>
      <c r="T232" s="186"/>
      <c r="U232" s="186"/>
      <c r="V232" s="186"/>
      <c r="W232" s="186"/>
      <c r="X232" s="186"/>
      <c r="Y232" s="186"/>
      <c r="Z232" s="186"/>
      <c r="AA232" s="186"/>
    </row>
    <row r="233" spans="1:27" ht="15.75" customHeight="1">
      <c r="A233" s="1176"/>
      <c r="B233" s="1173"/>
      <c r="C233" s="1174"/>
      <c r="D233" s="1173"/>
      <c r="E233" s="1174"/>
      <c r="F233" s="186"/>
      <c r="G233" s="186"/>
      <c r="H233" s="1174"/>
      <c r="I233" s="186"/>
      <c r="J233" s="186"/>
      <c r="K233" s="186"/>
      <c r="L233" s="186"/>
      <c r="M233" s="186"/>
      <c r="N233" s="186"/>
      <c r="O233" s="186"/>
      <c r="P233" s="186"/>
      <c r="Q233" s="186"/>
      <c r="R233" s="186"/>
      <c r="S233" s="186"/>
      <c r="T233" s="186"/>
      <c r="U233" s="186"/>
      <c r="V233" s="186"/>
      <c r="W233" s="186"/>
      <c r="X233" s="186"/>
      <c r="Y233" s="186"/>
      <c r="Z233" s="186"/>
      <c r="AA233" s="186"/>
    </row>
    <row r="234" spans="1:27" ht="15.75" customHeight="1">
      <c r="A234" s="1176"/>
      <c r="B234" s="1173"/>
      <c r="C234" s="1174"/>
      <c r="D234" s="1173"/>
      <c r="E234" s="1174"/>
      <c r="F234" s="186"/>
      <c r="G234" s="186"/>
      <c r="H234" s="1174"/>
      <c r="I234" s="186"/>
      <c r="J234" s="186"/>
      <c r="K234" s="186"/>
      <c r="L234" s="186"/>
      <c r="M234" s="186"/>
      <c r="N234" s="186"/>
      <c r="O234" s="186"/>
      <c r="P234" s="186"/>
      <c r="Q234" s="186"/>
      <c r="R234" s="186"/>
      <c r="S234" s="186"/>
      <c r="T234" s="186"/>
      <c r="U234" s="186"/>
      <c r="V234" s="186"/>
      <c r="W234" s="186"/>
      <c r="X234" s="186"/>
      <c r="Y234" s="186"/>
      <c r="Z234" s="186"/>
      <c r="AA234" s="186"/>
    </row>
    <row r="235" spans="1:27" ht="15.75" customHeight="1">
      <c r="A235" s="1176"/>
      <c r="B235" s="1173"/>
      <c r="C235" s="1174"/>
      <c r="D235" s="1173"/>
      <c r="E235" s="1174"/>
      <c r="F235" s="186"/>
      <c r="G235" s="186"/>
      <c r="H235" s="1174"/>
      <c r="I235" s="186"/>
      <c r="J235" s="186"/>
      <c r="K235" s="186"/>
      <c r="L235" s="186"/>
      <c r="M235" s="186"/>
      <c r="N235" s="186"/>
      <c r="O235" s="186"/>
      <c r="P235" s="186"/>
      <c r="Q235" s="186"/>
      <c r="R235" s="186"/>
      <c r="S235" s="186"/>
      <c r="T235" s="186"/>
      <c r="U235" s="186"/>
      <c r="V235" s="186"/>
      <c r="W235" s="186"/>
      <c r="X235" s="186"/>
      <c r="Y235" s="186"/>
      <c r="Z235" s="186"/>
      <c r="AA235" s="186"/>
    </row>
    <row r="236" spans="1:27" ht="15.75" customHeight="1">
      <c r="A236" s="1176"/>
      <c r="B236" s="1173"/>
      <c r="C236" s="1174"/>
      <c r="D236" s="1173"/>
      <c r="E236" s="1174"/>
      <c r="F236" s="186"/>
      <c r="G236" s="186"/>
      <c r="H236" s="1174"/>
      <c r="I236" s="186"/>
      <c r="J236" s="186"/>
      <c r="K236" s="186"/>
      <c r="L236" s="186"/>
      <c r="M236" s="186"/>
      <c r="N236" s="186"/>
      <c r="O236" s="186"/>
      <c r="P236" s="186"/>
      <c r="Q236" s="186"/>
      <c r="R236" s="186"/>
      <c r="S236" s="186"/>
      <c r="T236" s="186"/>
      <c r="U236" s="186"/>
      <c r="V236" s="186"/>
      <c r="W236" s="186"/>
      <c r="X236" s="186"/>
      <c r="Y236" s="186"/>
      <c r="Z236" s="186"/>
      <c r="AA236" s="186"/>
    </row>
    <row r="237" spans="1:27" ht="15.75" customHeight="1">
      <c r="A237" s="1176"/>
      <c r="B237" s="1173"/>
      <c r="C237" s="1174"/>
      <c r="D237" s="1173"/>
      <c r="E237" s="1174"/>
      <c r="F237" s="186"/>
      <c r="G237" s="186"/>
      <c r="H237" s="1174"/>
      <c r="I237" s="186"/>
      <c r="J237" s="186"/>
      <c r="K237" s="186"/>
      <c r="L237" s="186"/>
      <c r="M237" s="186"/>
      <c r="N237" s="186"/>
      <c r="O237" s="186"/>
      <c r="P237" s="186"/>
      <c r="Q237" s="186"/>
      <c r="R237" s="186"/>
      <c r="S237" s="186"/>
      <c r="T237" s="186"/>
      <c r="U237" s="186"/>
      <c r="V237" s="186"/>
      <c r="W237" s="186"/>
      <c r="X237" s="186"/>
      <c r="Y237" s="186"/>
      <c r="Z237" s="186"/>
      <c r="AA237" s="186"/>
    </row>
    <row r="238" spans="1:27" ht="15.75" customHeight="1">
      <c r="A238" s="1176"/>
      <c r="B238" s="1173"/>
      <c r="C238" s="1174"/>
      <c r="D238" s="1173"/>
      <c r="E238" s="1174"/>
      <c r="F238" s="186"/>
      <c r="G238" s="186"/>
      <c r="H238" s="1174"/>
      <c r="I238" s="186"/>
      <c r="J238" s="186"/>
      <c r="K238" s="186"/>
      <c r="L238" s="186"/>
      <c r="M238" s="186"/>
      <c r="N238" s="186"/>
      <c r="O238" s="186"/>
      <c r="P238" s="186"/>
      <c r="Q238" s="186"/>
      <c r="R238" s="186"/>
      <c r="S238" s="186"/>
      <c r="T238" s="186"/>
      <c r="U238" s="186"/>
      <c r="V238" s="186"/>
      <c r="W238" s="186"/>
      <c r="X238" s="186"/>
      <c r="Y238" s="186"/>
      <c r="Z238" s="186"/>
      <c r="AA238" s="186"/>
    </row>
    <row r="239" spans="1:27" ht="15.75" customHeight="1">
      <c r="A239" s="1176"/>
      <c r="B239" s="1173"/>
      <c r="C239" s="1174"/>
      <c r="D239" s="1173"/>
      <c r="E239" s="1174"/>
      <c r="F239" s="186"/>
      <c r="G239" s="186"/>
      <c r="H239" s="1174"/>
      <c r="I239" s="186"/>
      <c r="J239" s="186"/>
      <c r="K239" s="186"/>
      <c r="L239" s="186"/>
      <c r="M239" s="186"/>
      <c r="N239" s="186"/>
      <c r="O239" s="186"/>
      <c r="P239" s="186"/>
      <c r="Q239" s="186"/>
      <c r="R239" s="186"/>
      <c r="S239" s="186"/>
      <c r="T239" s="186"/>
      <c r="U239" s="186"/>
      <c r="V239" s="186"/>
      <c r="W239" s="186"/>
      <c r="X239" s="186"/>
      <c r="Y239" s="186"/>
      <c r="Z239" s="186"/>
      <c r="AA239" s="186"/>
    </row>
    <row r="240" spans="1:27" ht="15.75" customHeight="1">
      <c r="A240" s="1176"/>
      <c r="B240" s="1173"/>
      <c r="C240" s="1174"/>
      <c r="D240" s="1173"/>
      <c r="E240" s="1174"/>
      <c r="F240" s="186"/>
      <c r="G240" s="186"/>
      <c r="H240" s="1174"/>
      <c r="I240" s="186"/>
      <c r="J240" s="186"/>
      <c r="K240" s="186"/>
      <c r="L240" s="186"/>
      <c r="M240" s="186"/>
      <c r="N240" s="186"/>
      <c r="O240" s="186"/>
      <c r="P240" s="186"/>
      <c r="Q240" s="186"/>
      <c r="R240" s="186"/>
      <c r="S240" s="186"/>
      <c r="T240" s="186"/>
      <c r="U240" s="186"/>
      <c r="V240" s="186"/>
      <c r="W240" s="186"/>
      <c r="X240" s="186"/>
      <c r="Y240" s="186"/>
      <c r="Z240" s="186"/>
      <c r="AA240" s="186"/>
    </row>
    <row r="241" spans="1:27" ht="15.75" customHeight="1">
      <c r="A241" s="1176"/>
      <c r="B241" s="1173"/>
      <c r="C241" s="1174"/>
      <c r="D241" s="1173"/>
      <c r="E241" s="1174"/>
      <c r="F241" s="186"/>
      <c r="G241" s="186"/>
      <c r="H241" s="1174"/>
      <c r="I241" s="186"/>
      <c r="J241" s="186"/>
      <c r="K241" s="186"/>
      <c r="L241" s="186"/>
      <c r="M241" s="186"/>
      <c r="N241" s="186"/>
      <c r="O241" s="186"/>
      <c r="P241" s="186"/>
      <c r="Q241" s="186"/>
      <c r="R241" s="186"/>
      <c r="S241" s="186"/>
      <c r="T241" s="186"/>
      <c r="U241" s="186"/>
      <c r="V241" s="186"/>
      <c r="W241" s="186"/>
      <c r="X241" s="186"/>
      <c r="Y241" s="186"/>
      <c r="Z241" s="186"/>
      <c r="AA241" s="186"/>
    </row>
    <row r="242" spans="1:27" ht="15.75" customHeight="1">
      <c r="A242" s="1176"/>
      <c r="B242" s="1173"/>
      <c r="C242" s="1174"/>
      <c r="D242" s="1173"/>
      <c r="E242" s="1174"/>
      <c r="F242" s="186"/>
      <c r="G242" s="186"/>
      <c r="H242" s="1174"/>
      <c r="I242" s="186"/>
      <c r="J242" s="186"/>
      <c r="K242" s="186"/>
      <c r="L242" s="186"/>
      <c r="M242" s="186"/>
      <c r="N242" s="186"/>
      <c r="O242" s="186"/>
      <c r="P242" s="186"/>
      <c r="Q242" s="186"/>
      <c r="R242" s="186"/>
      <c r="S242" s="186"/>
      <c r="T242" s="186"/>
      <c r="U242" s="186"/>
      <c r="V242" s="186"/>
      <c r="W242" s="186"/>
      <c r="X242" s="186"/>
      <c r="Y242" s="186"/>
      <c r="Z242" s="186"/>
      <c r="AA242" s="186"/>
    </row>
    <row r="243" spans="1:27" ht="15.75" customHeight="1">
      <c r="A243" s="1176"/>
      <c r="B243" s="1173"/>
      <c r="C243" s="1174"/>
      <c r="D243" s="1173"/>
      <c r="E243" s="1174"/>
      <c r="F243" s="186"/>
      <c r="G243" s="186"/>
      <c r="H243" s="1174"/>
      <c r="I243" s="186"/>
      <c r="J243" s="186"/>
      <c r="K243" s="186"/>
      <c r="L243" s="186"/>
      <c r="M243" s="186"/>
      <c r="N243" s="186"/>
      <c r="O243" s="186"/>
      <c r="P243" s="186"/>
      <c r="Q243" s="186"/>
      <c r="R243" s="186"/>
      <c r="S243" s="186"/>
      <c r="T243" s="186"/>
      <c r="U243" s="186"/>
      <c r="V243" s="186"/>
      <c r="W243" s="186"/>
      <c r="X243" s="186"/>
      <c r="Y243" s="186"/>
      <c r="Z243" s="186"/>
      <c r="AA243" s="186"/>
    </row>
    <row r="244" spans="1:27" ht="15.75" customHeight="1">
      <c r="A244" s="1176"/>
      <c r="B244" s="1173"/>
      <c r="C244" s="1174"/>
      <c r="D244" s="1173"/>
      <c r="E244" s="1174"/>
      <c r="F244" s="186"/>
      <c r="G244" s="186"/>
      <c r="H244" s="1174"/>
      <c r="I244" s="186"/>
      <c r="J244" s="186"/>
      <c r="K244" s="186"/>
      <c r="L244" s="186"/>
      <c r="M244" s="186"/>
      <c r="N244" s="186"/>
      <c r="O244" s="186"/>
      <c r="P244" s="186"/>
      <c r="Q244" s="186"/>
      <c r="R244" s="186"/>
      <c r="S244" s="186"/>
      <c r="T244" s="186"/>
      <c r="U244" s="186"/>
      <c r="V244" s="186"/>
      <c r="W244" s="186"/>
      <c r="X244" s="186"/>
      <c r="Y244" s="186"/>
      <c r="Z244" s="186"/>
      <c r="AA244" s="186"/>
    </row>
    <row r="245" spans="1:27" ht="15.75" customHeight="1">
      <c r="A245" s="1176"/>
      <c r="B245" s="1173"/>
      <c r="C245" s="1174"/>
      <c r="D245" s="1173"/>
      <c r="E245" s="1174"/>
      <c r="F245" s="186"/>
      <c r="G245" s="186"/>
      <c r="H245" s="1174"/>
      <c r="I245" s="186"/>
      <c r="J245" s="186"/>
      <c r="K245" s="186"/>
      <c r="L245" s="186"/>
      <c r="M245" s="186"/>
      <c r="N245" s="186"/>
      <c r="O245" s="186"/>
      <c r="P245" s="186"/>
      <c r="Q245" s="186"/>
      <c r="R245" s="186"/>
      <c r="S245" s="186"/>
      <c r="T245" s="186"/>
      <c r="U245" s="186"/>
      <c r="V245" s="186"/>
      <c r="W245" s="186"/>
      <c r="X245" s="186"/>
      <c r="Y245" s="186"/>
      <c r="Z245" s="186"/>
      <c r="AA245" s="186"/>
    </row>
    <row r="246" spans="1:27" ht="15.75" customHeight="1">
      <c r="A246" s="1176"/>
      <c r="B246" s="1173"/>
      <c r="C246" s="1174"/>
      <c r="D246" s="1173"/>
      <c r="E246" s="1174"/>
      <c r="F246" s="186"/>
      <c r="G246" s="186"/>
      <c r="H246" s="1174"/>
      <c r="I246" s="186"/>
      <c r="J246" s="186"/>
      <c r="K246" s="186"/>
      <c r="L246" s="186"/>
      <c r="M246" s="186"/>
      <c r="N246" s="186"/>
      <c r="O246" s="186"/>
      <c r="P246" s="186"/>
      <c r="Q246" s="186"/>
      <c r="R246" s="186"/>
      <c r="S246" s="186"/>
      <c r="T246" s="186"/>
      <c r="U246" s="186"/>
      <c r="V246" s="186"/>
      <c r="W246" s="186"/>
      <c r="X246" s="186"/>
      <c r="Y246" s="186"/>
      <c r="Z246" s="186"/>
      <c r="AA246" s="186"/>
    </row>
    <row r="247" spans="1:27" ht="15.75" customHeight="1">
      <c r="A247" s="1176"/>
      <c r="B247" s="1173"/>
      <c r="C247" s="1174"/>
      <c r="D247" s="1173"/>
      <c r="E247" s="1174"/>
      <c r="F247" s="186"/>
      <c r="G247" s="186"/>
      <c r="H247" s="1174"/>
      <c r="I247" s="186"/>
      <c r="J247" s="186"/>
      <c r="K247" s="186"/>
      <c r="L247" s="186"/>
      <c r="M247" s="186"/>
      <c r="N247" s="186"/>
      <c r="O247" s="186"/>
      <c r="P247" s="186"/>
      <c r="Q247" s="186"/>
      <c r="R247" s="186"/>
      <c r="S247" s="186"/>
      <c r="T247" s="186"/>
      <c r="U247" s="186"/>
      <c r="V247" s="186"/>
      <c r="W247" s="186"/>
      <c r="X247" s="186"/>
      <c r="Y247" s="186"/>
      <c r="Z247" s="186"/>
      <c r="AA247" s="186"/>
    </row>
    <row r="248" spans="1:27" ht="15.75" customHeight="1">
      <c r="A248" s="1176"/>
      <c r="B248" s="1173"/>
      <c r="C248" s="1174"/>
      <c r="D248" s="1173"/>
      <c r="E248" s="1174"/>
      <c r="F248" s="186"/>
      <c r="G248" s="186"/>
      <c r="H248" s="1174"/>
      <c r="I248" s="186"/>
      <c r="J248" s="186"/>
      <c r="K248" s="186"/>
      <c r="L248" s="186"/>
      <c r="M248" s="186"/>
      <c r="N248" s="186"/>
      <c r="O248" s="186"/>
      <c r="P248" s="186"/>
      <c r="Q248" s="186"/>
      <c r="R248" s="186"/>
      <c r="S248" s="186"/>
      <c r="T248" s="186"/>
      <c r="U248" s="186"/>
      <c r="V248" s="186"/>
      <c r="W248" s="186"/>
      <c r="X248" s="186"/>
      <c r="Y248" s="186"/>
      <c r="Z248" s="186"/>
      <c r="AA248" s="186"/>
    </row>
    <row r="249" spans="1:27" ht="15.75" customHeight="1">
      <c r="A249" s="1176"/>
      <c r="B249" s="1173"/>
      <c r="C249" s="1174"/>
      <c r="D249" s="1173"/>
      <c r="E249" s="1174"/>
      <c r="F249" s="186"/>
      <c r="G249" s="186"/>
      <c r="H249" s="1174"/>
      <c r="I249" s="186"/>
      <c r="J249" s="186"/>
      <c r="K249" s="186"/>
      <c r="L249" s="186"/>
      <c r="M249" s="186"/>
      <c r="N249" s="186"/>
      <c r="O249" s="186"/>
      <c r="P249" s="186"/>
      <c r="Q249" s="186"/>
      <c r="R249" s="186"/>
      <c r="S249" s="186"/>
      <c r="T249" s="186"/>
      <c r="U249" s="186"/>
      <c r="V249" s="186"/>
      <c r="W249" s="186"/>
      <c r="X249" s="186"/>
      <c r="Y249" s="186"/>
      <c r="Z249" s="186"/>
      <c r="AA249" s="186"/>
    </row>
    <row r="250" spans="1:27" ht="15.75" customHeight="1">
      <c r="A250" s="1176"/>
      <c r="B250" s="1173"/>
      <c r="C250" s="1174"/>
      <c r="D250" s="1173"/>
      <c r="E250" s="1174"/>
      <c r="F250" s="186"/>
      <c r="G250" s="186"/>
      <c r="H250" s="1174"/>
      <c r="I250" s="186"/>
      <c r="J250" s="186"/>
      <c r="K250" s="186"/>
      <c r="L250" s="186"/>
      <c r="M250" s="186"/>
      <c r="N250" s="186"/>
      <c r="O250" s="186"/>
      <c r="P250" s="186"/>
      <c r="Q250" s="186"/>
      <c r="R250" s="186"/>
      <c r="S250" s="186"/>
      <c r="T250" s="186"/>
      <c r="U250" s="186"/>
      <c r="V250" s="186"/>
      <c r="W250" s="186"/>
      <c r="X250" s="186"/>
      <c r="Y250" s="186"/>
      <c r="Z250" s="186"/>
      <c r="AA250" s="186"/>
    </row>
    <row r="251" spans="1:27" ht="15.75" customHeight="1">
      <c r="A251" s="1176"/>
      <c r="B251" s="1173"/>
      <c r="C251" s="1174"/>
      <c r="D251" s="1173"/>
      <c r="E251" s="1174"/>
      <c r="F251" s="186"/>
      <c r="G251" s="186"/>
      <c r="H251" s="1174"/>
      <c r="I251" s="186"/>
      <c r="J251" s="186"/>
      <c r="K251" s="186"/>
      <c r="L251" s="186"/>
      <c r="M251" s="186"/>
      <c r="N251" s="186"/>
      <c r="O251" s="186"/>
      <c r="P251" s="186"/>
      <c r="Q251" s="186"/>
      <c r="R251" s="186"/>
      <c r="S251" s="186"/>
      <c r="T251" s="186"/>
      <c r="U251" s="186"/>
      <c r="V251" s="186"/>
      <c r="W251" s="186"/>
      <c r="X251" s="186"/>
      <c r="Y251" s="186"/>
      <c r="Z251" s="186"/>
      <c r="AA251" s="186"/>
    </row>
    <row r="252" spans="1:27" ht="15.75" customHeight="1">
      <c r="A252" s="1176"/>
      <c r="B252" s="1173"/>
      <c r="C252" s="1174"/>
      <c r="D252" s="1173"/>
      <c r="E252" s="1174"/>
      <c r="F252" s="186"/>
      <c r="G252" s="186"/>
      <c r="H252" s="1174"/>
      <c r="I252" s="186"/>
      <c r="J252" s="186"/>
      <c r="K252" s="186"/>
      <c r="L252" s="186"/>
      <c r="M252" s="186"/>
      <c r="N252" s="186"/>
      <c r="O252" s="186"/>
      <c r="P252" s="186"/>
      <c r="Q252" s="186"/>
      <c r="R252" s="186"/>
      <c r="S252" s="186"/>
      <c r="T252" s="186"/>
      <c r="U252" s="186"/>
      <c r="V252" s="186"/>
      <c r="W252" s="186"/>
      <c r="X252" s="186"/>
      <c r="Y252" s="186"/>
      <c r="Z252" s="186"/>
      <c r="AA252" s="186"/>
    </row>
    <row r="253" spans="1:27" ht="15.75" customHeight="1">
      <c r="A253" s="1176"/>
      <c r="B253" s="1173"/>
      <c r="C253" s="1174"/>
      <c r="D253" s="1173"/>
      <c r="E253" s="1174"/>
      <c r="F253" s="186"/>
      <c r="G253" s="186"/>
      <c r="H253" s="1174"/>
      <c r="I253" s="186"/>
      <c r="J253" s="186"/>
      <c r="K253" s="186"/>
      <c r="L253" s="186"/>
      <c r="M253" s="186"/>
      <c r="N253" s="186"/>
      <c r="O253" s="186"/>
      <c r="P253" s="186"/>
      <c r="Q253" s="186"/>
      <c r="R253" s="186"/>
      <c r="S253" s="186"/>
      <c r="T253" s="186"/>
      <c r="U253" s="186"/>
      <c r="V253" s="186"/>
      <c r="W253" s="186"/>
      <c r="X253" s="186"/>
      <c r="Y253" s="186"/>
      <c r="Z253" s="186"/>
      <c r="AA253" s="186"/>
    </row>
    <row r="254" spans="1:27" ht="15.75" customHeight="1">
      <c r="A254" s="1176"/>
      <c r="B254" s="1173"/>
      <c r="C254" s="1174"/>
      <c r="D254" s="1173"/>
      <c r="E254" s="1174"/>
      <c r="F254" s="186"/>
      <c r="G254" s="186"/>
      <c r="H254" s="1174"/>
      <c r="I254" s="186"/>
      <c r="J254" s="186"/>
      <c r="K254" s="186"/>
      <c r="L254" s="186"/>
      <c r="M254" s="186"/>
      <c r="N254" s="186"/>
      <c r="O254" s="186"/>
      <c r="P254" s="186"/>
      <c r="Q254" s="186"/>
      <c r="R254" s="186"/>
      <c r="S254" s="186"/>
      <c r="T254" s="186"/>
      <c r="U254" s="186"/>
      <c r="V254" s="186"/>
      <c r="W254" s="186"/>
      <c r="X254" s="186"/>
      <c r="Y254" s="186"/>
      <c r="Z254" s="186"/>
      <c r="AA254" s="186"/>
    </row>
    <row r="255" spans="1:27" ht="15.75" customHeight="1">
      <c r="A255" s="1176"/>
      <c r="B255" s="1173"/>
      <c r="C255" s="1174"/>
      <c r="D255" s="1173"/>
      <c r="E255" s="1174"/>
      <c r="F255" s="186"/>
      <c r="G255" s="186"/>
      <c r="H255" s="1174"/>
      <c r="I255" s="186"/>
      <c r="J255" s="186"/>
      <c r="K255" s="186"/>
      <c r="L255" s="186"/>
      <c r="M255" s="186"/>
      <c r="N255" s="186"/>
      <c r="O255" s="186"/>
      <c r="P255" s="186"/>
      <c r="Q255" s="186"/>
      <c r="R255" s="186"/>
      <c r="S255" s="186"/>
      <c r="T255" s="186"/>
      <c r="U255" s="186"/>
      <c r="V255" s="186"/>
      <c r="W255" s="186"/>
      <c r="X255" s="186"/>
      <c r="Y255" s="186"/>
      <c r="Z255" s="186"/>
      <c r="AA255" s="186"/>
    </row>
    <row r="256" spans="1:27" ht="15.75" customHeight="1">
      <c r="A256" s="1176"/>
      <c r="B256" s="1173"/>
      <c r="C256" s="1174"/>
      <c r="D256" s="1173"/>
      <c r="E256" s="1174"/>
      <c r="F256" s="186"/>
      <c r="G256" s="186"/>
      <c r="H256" s="1174"/>
      <c r="I256" s="186"/>
      <c r="J256" s="186"/>
      <c r="K256" s="186"/>
      <c r="L256" s="186"/>
      <c r="M256" s="186"/>
      <c r="N256" s="186"/>
      <c r="O256" s="186"/>
      <c r="P256" s="186"/>
      <c r="Q256" s="186"/>
      <c r="R256" s="186"/>
      <c r="S256" s="186"/>
      <c r="T256" s="186"/>
      <c r="U256" s="186"/>
      <c r="V256" s="186"/>
      <c r="W256" s="186"/>
      <c r="X256" s="186"/>
      <c r="Y256" s="186"/>
      <c r="Z256" s="186"/>
      <c r="AA256" s="186"/>
    </row>
    <row r="257" spans="1:27" ht="15.75" customHeight="1">
      <c r="A257" s="1176"/>
      <c r="B257" s="1173"/>
      <c r="C257" s="1174"/>
      <c r="D257" s="1173"/>
      <c r="E257" s="1174"/>
      <c r="F257" s="186"/>
      <c r="G257" s="186"/>
      <c r="H257" s="1174"/>
      <c r="I257" s="186"/>
      <c r="J257" s="186"/>
      <c r="K257" s="186"/>
      <c r="L257" s="186"/>
      <c r="M257" s="186"/>
      <c r="N257" s="186"/>
      <c r="O257" s="186"/>
      <c r="P257" s="186"/>
      <c r="Q257" s="186"/>
      <c r="R257" s="186"/>
      <c r="S257" s="186"/>
      <c r="T257" s="186"/>
      <c r="U257" s="186"/>
      <c r="V257" s="186"/>
      <c r="W257" s="186"/>
      <c r="X257" s="186"/>
      <c r="Y257" s="186"/>
      <c r="Z257" s="186"/>
      <c r="AA257" s="186"/>
    </row>
    <row r="258" spans="1:27" ht="15.75" customHeight="1">
      <c r="A258" s="1176"/>
      <c r="B258" s="1173"/>
      <c r="C258" s="1174"/>
      <c r="D258" s="1173"/>
      <c r="E258" s="1174"/>
      <c r="F258" s="186"/>
      <c r="G258" s="186"/>
      <c r="H258" s="1174"/>
      <c r="I258" s="186"/>
      <c r="J258" s="186"/>
      <c r="K258" s="186"/>
      <c r="L258" s="186"/>
      <c r="M258" s="186"/>
      <c r="N258" s="186"/>
      <c r="O258" s="186"/>
      <c r="P258" s="186"/>
      <c r="Q258" s="186"/>
      <c r="R258" s="186"/>
      <c r="S258" s="186"/>
      <c r="T258" s="186"/>
      <c r="U258" s="186"/>
      <c r="V258" s="186"/>
      <c r="W258" s="186"/>
      <c r="X258" s="186"/>
      <c r="Y258" s="186"/>
      <c r="Z258" s="186"/>
      <c r="AA258" s="186"/>
    </row>
    <row r="259" spans="1:27" ht="15.75" customHeight="1">
      <c r="A259" s="1176"/>
      <c r="B259" s="1173"/>
      <c r="C259" s="1174"/>
      <c r="D259" s="1173"/>
      <c r="E259" s="1174"/>
      <c r="F259" s="186"/>
      <c r="G259" s="186"/>
      <c r="H259" s="1174"/>
      <c r="I259" s="186"/>
      <c r="J259" s="186"/>
      <c r="K259" s="186"/>
      <c r="L259" s="186"/>
      <c r="M259" s="186"/>
      <c r="N259" s="186"/>
      <c r="O259" s="186"/>
      <c r="P259" s="186"/>
      <c r="Q259" s="186"/>
      <c r="R259" s="186"/>
      <c r="S259" s="186"/>
      <c r="T259" s="186"/>
      <c r="U259" s="186"/>
      <c r="V259" s="186"/>
      <c r="W259" s="186"/>
      <c r="X259" s="186"/>
      <c r="Y259" s="186"/>
      <c r="Z259" s="186"/>
      <c r="AA259" s="186"/>
    </row>
    <row r="260" spans="1:27" ht="15.75" customHeight="1">
      <c r="A260" s="1176"/>
      <c r="B260" s="1173"/>
      <c r="C260" s="1174"/>
      <c r="D260" s="1173"/>
      <c r="E260" s="1174"/>
      <c r="F260" s="186"/>
      <c r="G260" s="186"/>
      <c r="H260" s="1174"/>
      <c r="I260" s="186"/>
      <c r="J260" s="186"/>
      <c r="K260" s="186"/>
      <c r="L260" s="186"/>
      <c r="M260" s="186"/>
      <c r="N260" s="186"/>
      <c r="O260" s="186"/>
      <c r="P260" s="186"/>
      <c r="Q260" s="186"/>
      <c r="R260" s="186"/>
      <c r="S260" s="186"/>
      <c r="T260" s="186"/>
      <c r="U260" s="186"/>
      <c r="V260" s="186"/>
      <c r="W260" s="186"/>
      <c r="X260" s="186"/>
      <c r="Y260" s="186"/>
      <c r="Z260" s="186"/>
      <c r="AA260" s="186"/>
    </row>
    <row r="261" spans="1:27" ht="15.75" customHeight="1">
      <c r="A261" s="1176"/>
      <c r="B261" s="1173"/>
      <c r="C261" s="1174"/>
      <c r="D261" s="1173"/>
      <c r="E261" s="1174"/>
      <c r="F261" s="186"/>
      <c r="G261" s="186"/>
      <c r="H261" s="1174"/>
      <c r="I261" s="186"/>
      <c r="J261" s="186"/>
      <c r="K261" s="186"/>
      <c r="L261" s="186"/>
      <c r="M261" s="186"/>
      <c r="N261" s="186"/>
      <c r="O261" s="186"/>
      <c r="P261" s="186"/>
      <c r="Q261" s="186"/>
      <c r="R261" s="186"/>
      <c r="S261" s="186"/>
      <c r="T261" s="186"/>
      <c r="U261" s="186"/>
      <c r="V261" s="186"/>
      <c r="W261" s="186"/>
      <c r="X261" s="186"/>
      <c r="Y261" s="186"/>
      <c r="Z261" s="186"/>
      <c r="AA261" s="186"/>
    </row>
    <row r="262" spans="1:27" ht="15.75" customHeight="1">
      <c r="A262" s="1176"/>
      <c r="B262" s="1173"/>
      <c r="C262" s="1174"/>
      <c r="D262" s="1173"/>
      <c r="E262" s="1174"/>
      <c r="F262" s="186"/>
      <c r="G262" s="186"/>
      <c r="H262" s="1174"/>
      <c r="I262" s="186"/>
      <c r="J262" s="186"/>
      <c r="K262" s="186"/>
      <c r="L262" s="186"/>
      <c r="M262" s="186"/>
      <c r="N262" s="186"/>
      <c r="O262" s="186"/>
      <c r="P262" s="186"/>
      <c r="Q262" s="186"/>
      <c r="R262" s="186"/>
      <c r="S262" s="186"/>
      <c r="T262" s="186"/>
      <c r="U262" s="186"/>
      <c r="V262" s="186"/>
      <c r="W262" s="186"/>
      <c r="X262" s="186"/>
      <c r="Y262" s="186"/>
      <c r="Z262" s="186"/>
      <c r="AA262" s="186"/>
    </row>
    <row r="263" spans="1:27" ht="15.75" customHeight="1">
      <c r="A263" s="1176"/>
      <c r="B263" s="1173"/>
      <c r="C263" s="1174"/>
      <c r="D263" s="1173"/>
      <c r="E263" s="1174"/>
      <c r="F263" s="186"/>
      <c r="G263" s="186"/>
      <c r="H263" s="1174"/>
      <c r="I263" s="186"/>
      <c r="J263" s="186"/>
      <c r="K263" s="186"/>
      <c r="L263" s="186"/>
      <c r="M263" s="186"/>
      <c r="N263" s="186"/>
      <c r="O263" s="186"/>
      <c r="P263" s="186"/>
      <c r="Q263" s="186"/>
      <c r="R263" s="186"/>
      <c r="S263" s="186"/>
      <c r="T263" s="186"/>
      <c r="U263" s="186"/>
      <c r="V263" s="186"/>
      <c r="W263" s="186"/>
      <c r="X263" s="186"/>
      <c r="Y263" s="186"/>
      <c r="Z263" s="186"/>
      <c r="AA263" s="186"/>
    </row>
    <row r="264" spans="1:27" ht="15.75" customHeight="1">
      <c r="A264" s="1176"/>
      <c r="B264" s="1173"/>
      <c r="C264" s="1174"/>
      <c r="D264" s="1173"/>
      <c r="E264" s="1174"/>
      <c r="F264" s="186"/>
      <c r="G264" s="186"/>
      <c r="H264" s="1174"/>
      <c r="I264" s="186"/>
      <c r="J264" s="186"/>
      <c r="K264" s="186"/>
      <c r="L264" s="186"/>
      <c r="M264" s="186"/>
      <c r="N264" s="186"/>
      <c r="O264" s="186"/>
      <c r="P264" s="186"/>
      <c r="Q264" s="186"/>
      <c r="R264" s="186"/>
      <c r="S264" s="186"/>
      <c r="T264" s="186"/>
      <c r="U264" s="186"/>
      <c r="V264" s="186"/>
      <c r="W264" s="186"/>
      <c r="X264" s="186"/>
      <c r="Y264" s="186"/>
      <c r="Z264" s="186"/>
      <c r="AA264" s="186"/>
    </row>
    <row r="265" spans="1:27" ht="15.75" customHeight="1">
      <c r="A265" s="1176"/>
      <c r="B265" s="1173"/>
      <c r="C265" s="1174"/>
      <c r="D265" s="1173"/>
      <c r="E265" s="1174"/>
      <c r="F265" s="186"/>
      <c r="G265" s="186"/>
      <c r="H265" s="1174"/>
      <c r="I265" s="186"/>
      <c r="J265" s="186"/>
      <c r="K265" s="186"/>
      <c r="L265" s="186"/>
      <c r="M265" s="186"/>
      <c r="N265" s="186"/>
      <c r="O265" s="186"/>
      <c r="P265" s="186"/>
      <c r="Q265" s="186"/>
      <c r="R265" s="186"/>
      <c r="S265" s="186"/>
      <c r="T265" s="186"/>
      <c r="U265" s="186"/>
      <c r="V265" s="186"/>
      <c r="W265" s="186"/>
      <c r="X265" s="186"/>
      <c r="Y265" s="186"/>
      <c r="Z265" s="186"/>
      <c r="AA265" s="186"/>
    </row>
    <row r="266" spans="1:27" ht="15.75" customHeight="1">
      <c r="A266" s="1176"/>
      <c r="B266" s="1173"/>
      <c r="C266" s="1174"/>
      <c r="D266" s="1173"/>
      <c r="E266" s="1174"/>
      <c r="F266" s="186"/>
      <c r="G266" s="186"/>
      <c r="H266" s="1174"/>
      <c r="I266" s="186"/>
      <c r="J266" s="186"/>
      <c r="K266" s="186"/>
      <c r="L266" s="186"/>
      <c r="M266" s="186"/>
      <c r="N266" s="186"/>
      <c r="O266" s="186"/>
      <c r="P266" s="186"/>
      <c r="Q266" s="186"/>
      <c r="R266" s="186"/>
      <c r="S266" s="186"/>
      <c r="T266" s="186"/>
      <c r="U266" s="186"/>
      <c r="V266" s="186"/>
      <c r="W266" s="186"/>
      <c r="X266" s="186"/>
      <c r="Y266" s="186"/>
      <c r="Z266" s="186"/>
      <c r="AA266" s="186"/>
    </row>
    <row r="267" spans="1:27" ht="15.75" customHeight="1">
      <c r="A267" s="1176"/>
      <c r="B267" s="1173"/>
      <c r="C267" s="1174"/>
      <c r="D267" s="1173"/>
      <c r="E267" s="1174"/>
      <c r="F267" s="186"/>
      <c r="G267" s="186"/>
      <c r="H267" s="1174"/>
      <c r="I267" s="186"/>
      <c r="J267" s="186"/>
      <c r="K267" s="186"/>
      <c r="L267" s="186"/>
      <c r="M267" s="186"/>
      <c r="N267" s="186"/>
      <c r="O267" s="186"/>
      <c r="P267" s="186"/>
      <c r="Q267" s="186"/>
      <c r="R267" s="186"/>
      <c r="S267" s="186"/>
      <c r="T267" s="186"/>
      <c r="U267" s="186"/>
      <c r="V267" s="186"/>
      <c r="W267" s="186"/>
      <c r="X267" s="186"/>
      <c r="Y267" s="186"/>
      <c r="Z267" s="186"/>
      <c r="AA267" s="186"/>
    </row>
    <row r="268" spans="1:27" ht="15.75" customHeight="1">
      <c r="A268" s="1176"/>
      <c r="B268" s="1173"/>
      <c r="C268" s="1174"/>
      <c r="D268" s="1173"/>
      <c r="E268" s="1174"/>
      <c r="F268" s="186"/>
      <c r="G268" s="186"/>
      <c r="H268" s="1174"/>
      <c r="I268" s="186"/>
      <c r="J268" s="186"/>
      <c r="K268" s="186"/>
      <c r="L268" s="186"/>
      <c r="M268" s="186"/>
      <c r="N268" s="186"/>
      <c r="O268" s="186"/>
      <c r="P268" s="186"/>
      <c r="Q268" s="186"/>
      <c r="R268" s="186"/>
      <c r="S268" s="186"/>
      <c r="T268" s="186"/>
      <c r="U268" s="186"/>
      <c r="V268" s="186"/>
      <c r="W268" s="186"/>
      <c r="X268" s="186"/>
      <c r="Y268" s="186"/>
      <c r="Z268" s="186"/>
      <c r="AA268" s="186"/>
    </row>
    <row r="269" spans="1:27" ht="15.75" customHeight="1">
      <c r="A269" s="1176"/>
      <c r="B269" s="1173"/>
      <c r="C269" s="1174"/>
      <c r="D269" s="1173"/>
      <c r="E269" s="1174"/>
      <c r="F269" s="186"/>
      <c r="G269" s="186"/>
      <c r="H269" s="1174"/>
      <c r="I269" s="186"/>
      <c r="J269" s="186"/>
      <c r="K269" s="186"/>
      <c r="L269" s="186"/>
      <c r="M269" s="186"/>
      <c r="N269" s="186"/>
      <c r="O269" s="186"/>
      <c r="P269" s="186"/>
      <c r="Q269" s="186"/>
      <c r="R269" s="186"/>
      <c r="S269" s="186"/>
      <c r="T269" s="186"/>
      <c r="U269" s="186"/>
      <c r="V269" s="186"/>
      <c r="W269" s="186"/>
      <c r="X269" s="186"/>
      <c r="Y269" s="186"/>
      <c r="Z269" s="186"/>
      <c r="AA269" s="186"/>
    </row>
    <row r="270" spans="1:27" ht="15.75" customHeight="1">
      <c r="A270" s="1176"/>
      <c r="B270" s="1173"/>
      <c r="C270" s="1174"/>
      <c r="D270" s="1173"/>
      <c r="E270" s="1174"/>
      <c r="F270" s="186"/>
      <c r="G270" s="186"/>
      <c r="H270" s="1174"/>
      <c r="I270" s="186"/>
      <c r="J270" s="186"/>
      <c r="K270" s="186"/>
      <c r="L270" s="186"/>
      <c r="M270" s="186"/>
      <c r="N270" s="186"/>
      <c r="O270" s="186"/>
      <c r="P270" s="186"/>
      <c r="Q270" s="186"/>
      <c r="R270" s="186"/>
      <c r="S270" s="186"/>
      <c r="T270" s="186"/>
      <c r="U270" s="186"/>
      <c r="V270" s="186"/>
      <c r="W270" s="186"/>
      <c r="X270" s="186"/>
      <c r="Y270" s="186"/>
      <c r="Z270" s="186"/>
      <c r="AA270" s="186"/>
    </row>
    <row r="271" spans="1:27" ht="15.75" customHeight="1">
      <c r="A271" s="1176"/>
      <c r="B271" s="1173"/>
      <c r="C271" s="1174"/>
      <c r="D271" s="1173"/>
      <c r="E271" s="1174"/>
      <c r="F271" s="186"/>
      <c r="G271" s="186"/>
      <c r="H271" s="1174"/>
      <c r="I271" s="186"/>
      <c r="J271" s="186"/>
      <c r="K271" s="186"/>
      <c r="L271" s="186"/>
      <c r="M271" s="186"/>
      <c r="N271" s="186"/>
      <c r="O271" s="186"/>
      <c r="P271" s="186"/>
      <c r="Q271" s="186"/>
      <c r="R271" s="186"/>
      <c r="S271" s="186"/>
      <c r="T271" s="186"/>
      <c r="U271" s="186"/>
      <c r="V271" s="186"/>
      <c r="W271" s="186"/>
      <c r="X271" s="186"/>
      <c r="Y271" s="186"/>
      <c r="Z271" s="186"/>
      <c r="AA271" s="186"/>
    </row>
    <row r="272" spans="1:27" ht="15.75" customHeight="1">
      <c r="A272" s="1176"/>
      <c r="B272" s="1173"/>
      <c r="C272" s="1174"/>
      <c r="D272" s="1173"/>
      <c r="E272" s="1174"/>
      <c r="F272" s="186"/>
      <c r="G272" s="186"/>
      <c r="H272" s="1174"/>
      <c r="I272" s="186"/>
      <c r="J272" s="186"/>
      <c r="K272" s="186"/>
      <c r="L272" s="186"/>
      <c r="M272" s="186"/>
      <c r="N272" s="186"/>
      <c r="O272" s="186"/>
      <c r="P272" s="186"/>
      <c r="Q272" s="186"/>
      <c r="R272" s="186"/>
      <c r="S272" s="186"/>
      <c r="T272" s="186"/>
      <c r="U272" s="186"/>
      <c r="V272" s="186"/>
      <c r="W272" s="186"/>
      <c r="X272" s="186"/>
      <c r="Y272" s="186"/>
      <c r="Z272" s="186"/>
      <c r="AA272" s="186"/>
    </row>
    <row r="273" spans="1:27" ht="15.75" customHeight="1">
      <c r="A273" s="1176"/>
      <c r="B273" s="1173"/>
      <c r="C273" s="1174"/>
      <c r="D273" s="1173"/>
      <c r="E273" s="1174"/>
      <c r="F273" s="186"/>
      <c r="G273" s="186"/>
      <c r="H273" s="1174"/>
      <c r="I273" s="186"/>
      <c r="J273" s="186"/>
      <c r="K273" s="186"/>
      <c r="L273" s="186"/>
      <c r="M273" s="186"/>
      <c r="N273" s="186"/>
      <c r="O273" s="186"/>
      <c r="P273" s="186"/>
      <c r="Q273" s="186"/>
      <c r="R273" s="186"/>
      <c r="S273" s="186"/>
      <c r="T273" s="186"/>
      <c r="U273" s="186"/>
      <c r="V273" s="186"/>
      <c r="W273" s="186"/>
      <c r="X273" s="186"/>
      <c r="Y273" s="186"/>
      <c r="Z273" s="186"/>
      <c r="AA273" s="186"/>
    </row>
    <row r="274" spans="1:27" ht="15.75" customHeight="1">
      <c r="A274" s="1176"/>
      <c r="B274" s="1173"/>
      <c r="C274" s="1174"/>
      <c r="D274" s="1173"/>
      <c r="E274" s="1174"/>
      <c r="F274" s="186"/>
      <c r="G274" s="186"/>
      <c r="H274" s="1174"/>
      <c r="I274" s="186"/>
      <c r="J274" s="186"/>
      <c r="K274" s="186"/>
      <c r="L274" s="186"/>
      <c r="M274" s="186"/>
      <c r="N274" s="186"/>
      <c r="O274" s="186"/>
      <c r="P274" s="186"/>
      <c r="Q274" s="186"/>
      <c r="R274" s="186"/>
      <c r="S274" s="186"/>
      <c r="T274" s="186"/>
      <c r="U274" s="186"/>
      <c r="V274" s="186"/>
      <c r="W274" s="186"/>
      <c r="X274" s="186"/>
      <c r="Y274" s="186"/>
      <c r="Z274" s="186"/>
      <c r="AA274" s="186"/>
    </row>
    <row r="275" spans="1:27" ht="15.75" customHeight="1">
      <c r="A275" s="1176"/>
      <c r="B275" s="1173"/>
      <c r="C275" s="1174"/>
      <c r="D275" s="1173"/>
      <c r="E275" s="1174"/>
      <c r="F275" s="186"/>
      <c r="G275" s="186"/>
      <c r="H275" s="1174"/>
      <c r="I275" s="186"/>
      <c r="J275" s="186"/>
      <c r="K275" s="186"/>
      <c r="L275" s="186"/>
      <c r="M275" s="186"/>
      <c r="N275" s="186"/>
      <c r="O275" s="186"/>
      <c r="P275" s="186"/>
      <c r="Q275" s="186"/>
      <c r="R275" s="186"/>
      <c r="S275" s="186"/>
      <c r="T275" s="186"/>
      <c r="U275" s="186"/>
      <c r="V275" s="186"/>
      <c r="W275" s="186"/>
      <c r="X275" s="186"/>
      <c r="Y275" s="186"/>
      <c r="Z275" s="186"/>
      <c r="AA275" s="186"/>
    </row>
    <row r="276" spans="1:27" ht="15.75" customHeight="1">
      <c r="A276" s="1176"/>
      <c r="B276" s="1173"/>
      <c r="C276" s="1174"/>
      <c r="D276" s="1173"/>
      <c r="E276" s="1174"/>
      <c r="F276" s="186"/>
      <c r="G276" s="186"/>
      <c r="H276" s="1174"/>
      <c r="I276" s="186"/>
      <c r="J276" s="186"/>
      <c r="K276" s="186"/>
      <c r="L276" s="186"/>
      <c r="M276" s="186"/>
      <c r="N276" s="186"/>
      <c r="O276" s="186"/>
      <c r="P276" s="186"/>
      <c r="Q276" s="186"/>
      <c r="R276" s="186"/>
      <c r="S276" s="186"/>
      <c r="T276" s="186"/>
      <c r="U276" s="186"/>
      <c r="V276" s="186"/>
      <c r="W276" s="186"/>
      <c r="X276" s="186"/>
      <c r="Y276" s="186"/>
      <c r="Z276" s="186"/>
      <c r="AA276" s="186"/>
    </row>
    <row r="277" spans="1:27" ht="15.75" customHeight="1">
      <c r="A277" s="1176"/>
      <c r="B277" s="1173"/>
      <c r="C277" s="1174"/>
      <c r="D277" s="1173"/>
      <c r="E277" s="1174"/>
      <c r="F277" s="186"/>
      <c r="G277" s="186"/>
      <c r="H277" s="1174"/>
      <c r="I277" s="186"/>
      <c r="J277" s="186"/>
      <c r="K277" s="186"/>
      <c r="L277" s="186"/>
      <c r="M277" s="186"/>
      <c r="N277" s="186"/>
      <c r="O277" s="186"/>
      <c r="P277" s="186"/>
      <c r="Q277" s="186"/>
      <c r="R277" s="186"/>
      <c r="S277" s="186"/>
      <c r="T277" s="186"/>
      <c r="U277" s="186"/>
      <c r="V277" s="186"/>
      <c r="W277" s="186"/>
      <c r="X277" s="186"/>
      <c r="Y277" s="186"/>
      <c r="Z277" s="186"/>
      <c r="AA277" s="186"/>
    </row>
    <row r="278" spans="1:27" ht="15.75" customHeight="1">
      <c r="A278" s="1176"/>
      <c r="B278" s="1173"/>
      <c r="C278" s="1174"/>
      <c r="D278" s="1173"/>
      <c r="E278" s="1174"/>
      <c r="F278" s="186"/>
      <c r="G278" s="186"/>
      <c r="H278" s="1174"/>
      <c r="I278" s="186"/>
      <c r="J278" s="186"/>
      <c r="K278" s="186"/>
      <c r="L278" s="186"/>
      <c r="M278" s="186"/>
      <c r="N278" s="186"/>
      <c r="O278" s="186"/>
      <c r="P278" s="186"/>
      <c r="Q278" s="186"/>
      <c r="R278" s="186"/>
      <c r="S278" s="186"/>
      <c r="T278" s="186"/>
      <c r="U278" s="186"/>
      <c r="V278" s="186"/>
      <c r="W278" s="186"/>
      <c r="X278" s="186"/>
      <c r="Y278" s="186"/>
      <c r="Z278" s="186"/>
      <c r="AA278" s="186"/>
    </row>
    <row r="279" spans="1:27" ht="15.75" customHeight="1">
      <c r="A279" s="1176"/>
      <c r="B279" s="1173"/>
      <c r="C279" s="1174"/>
      <c r="D279" s="1173"/>
      <c r="E279" s="1174"/>
      <c r="F279" s="186"/>
      <c r="G279" s="186"/>
      <c r="H279" s="1174"/>
      <c r="I279" s="186"/>
      <c r="J279" s="186"/>
      <c r="K279" s="186"/>
      <c r="L279" s="186"/>
      <c r="M279" s="186"/>
      <c r="N279" s="186"/>
      <c r="O279" s="186"/>
      <c r="P279" s="186"/>
      <c r="Q279" s="186"/>
      <c r="R279" s="186"/>
      <c r="S279" s="186"/>
      <c r="T279" s="186"/>
      <c r="U279" s="186"/>
      <c r="V279" s="186"/>
      <c r="W279" s="186"/>
      <c r="X279" s="186"/>
      <c r="Y279" s="186"/>
      <c r="Z279" s="186"/>
      <c r="AA279" s="186"/>
    </row>
    <row r="280" spans="1:27" ht="15.75" customHeight="1">
      <c r="A280" s="1176"/>
      <c r="B280" s="1173"/>
      <c r="C280" s="1174"/>
      <c r="D280" s="1173"/>
      <c r="E280" s="1174"/>
      <c r="F280" s="186"/>
      <c r="G280" s="186"/>
      <c r="H280" s="1174"/>
      <c r="I280" s="186"/>
      <c r="J280" s="186"/>
      <c r="K280" s="186"/>
      <c r="L280" s="186"/>
      <c r="M280" s="186"/>
      <c r="N280" s="186"/>
      <c r="O280" s="186"/>
      <c r="P280" s="186"/>
      <c r="Q280" s="186"/>
      <c r="R280" s="186"/>
      <c r="S280" s="186"/>
      <c r="T280" s="186"/>
      <c r="U280" s="186"/>
      <c r="V280" s="186"/>
      <c r="W280" s="186"/>
      <c r="X280" s="186"/>
      <c r="Y280" s="186"/>
      <c r="Z280" s="186"/>
      <c r="AA280" s="186"/>
    </row>
    <row r="281" spans="1:27" ht="15.75" customHeight="1">
      <c r="A281" s="1176"/>
      <c r="B281" s="1173"/>
      <c r="C281" s="1174"/>
      <c r="D281" s="1173"/>
      <c r="E281" s="1174"/>
      <c r="F281" s="186"/>
      <c r="G281" s="186"/>
      <c r="H281" s="1174"/>
      <c r="I281" s="186"/>
      <c r="J281" s="186"/>
      <c r="K281" s="186"/>
      <c r="L281" s="186"/>
      <c r="M281" s="186"/>
      <c r="N281" s="186"/>
      <c r="O281" s="186"/>
      <c r="P281" s="186"/>
      <c r="Q281" s="186"/>
      <c r="R281" s="186"/>
      <c r="S281" s="186"/>
      <c r="T281" s="186"/>
      <c r="U281" s="186"/>
      <c r="V281" s="186"/>
      <c r="W281" s="186"/>
      <c r="X281" s="186"/>
      <c r="Y281" s="186"/>
      <c r="Z281" s="186"/>
      <c r="AA281" s="186"/>
    </row>
    <row r="282" spans="1:27" ht="15.75" customHeight="1">
      <c r="A282" s="1176"/>
      <c r="B282" s="1173"/>
      <c r="C282" s="1174"/>
      <c r="D282" s="1173"/>
      <c r="E282" s="1174"/>
      <c r="F282" s="186"/>
      <c r="G282" s="186"/>
      <c r="H282" s="1174"/>
      <c r="I282" s="186"/>
      <c r="J282" s="186"/>
      <c r="K282" s="186"/>
      <c r="L282" s="186"/>
      <c r="M282" s="186"/>
      <c r="N282" s="186"/>
      <c r="O282" s="186"/>
      <c r="P282" s="186"/>
      <c r="Q282" s="186"/>
      <c r="R282" s="186"/>
      <c r="S282" s="186"/>
      <c r="T282" s="186"/>
      <c r="U282" s="186"/>
      <c r="V282" s="186"/>
      <c r="W282" s="186"/>
      <c r="X282" s="186"/>
      <c r="Y282" s="186"/>
      <c r="Z282" s="186"/>
      <c r="AA282" s="186"/>
    </row>
    <row r="283" spans="1:27" ht="15.75" customHeight="1">
      <c r="A283" s="1176"/>
      <c r="B283" s="1173"/>
      <c r="C283" s="1174"/>
      <c r="D283" s="1173"/>
      <c r="E283" s="1174"/>
      <c r="F283" s="186"/>
      <c r="G283" s="186"/>
      <c r="H283" s="1174"/>
      <c r="I283" s="186"/>
      <c r="J283" s="186"/>
      <c r="K283" s="186"/>
      <c r="L283" s="186"/>
      <c r="M283" s="186"/>
      <c r="N283" s="186"/>
      <c r="O283" s="186"/>
      <c r="P283" s="186"/>
      <c r="Q283" s="186"/>
      <c r="R283" s="186"/>
      <c r="S283" s="186"/>
      <c r="T283" s="186"/>
      <c r="U283" s="186"/>
      <c r="V283" s="186"/>
      <c r="W283" s="186"/>
      <c r="X283" s="186"/>
      <c r="Y283" s="186"/>
      <c r="Z283" s="186"/>
      <c r="AA283" s="186"/>
    </row>
    <row r="284" spans="1:27" ht="15.75" customHeight="1">
      <c r="A284" s="1176"/>
      <c r="B284" s="1173"/>
      <c r="C284" s="1174"/>
      <c r="D284" s="1173"/>
      <c r="E284" s="1174"/>
      <c r="F284" s="186"/>
      <c r="G284" s="186"/>
      <c r="H284" s="1174"/>
      <c r="I284" s="186"/>
      <c r="J284" s="186"/>
      <c r="K284" s="186"/>
      <c r="L284" s="186"/>
      <c r="M284" s="186"/>
      <c r="N284" s="186"/>
      <c r="O284" s="186"/>
      <c r="P284" s="186"/>
      <c r="Q284" s="186"/>
      <c r="R284" s="186"/>
      <c r="S284" s="186"/>
      <c r="T284" s="186"/>
      <c r="U284" s="186"/>
      <c r="V284" s="186"/>
      <c r="W284" s="186"/>
      <c r="X284" s="186"/>
      <c r="Y284" s="186"/>
      <c r="Z284" s="186"/>
      <c r="AA284" s="186"/>
    </row>
    <row r="285" spans="1:27" ht="15.75" customHeight="1">
      <c r="A285" s="1176"/>
      <c r="B285" s="1173"/>
      <c r="C285" s="1174"/>
      <c r="D285" s="1173"/>
      <c r="E285" s="1174"/>
      <c r="F285" s="186"/>
      <c r="G285" s="186"/>
      <c r="H285" s="1174"/>
      <c r="I285" s="186"/>
      <c r="J285" s="186"/>
      <c r="K285" s="186"/>
      <c r="L285" s="186"/>
      <c r="M285" s="186"/>
      <c r="N285" s="186"/>
      <c r="O285" s="186"/>
      <c r="P285" s="186"/>
      <c r="Q285" s="186"/>
      <c r="R285" s="186"/>
      <c r="S285" s="186"/>
      <c r="T285" s="186"/>
      <c r="U285" s="186"/>
      <c r="V285" s="186"/>
      <c r="W285" s="186"/>
      <c r="X285" s="186"/>
      <c r="Y285" s="186"/>
      <c r="Z285" s="186"/>
      <c r="AA285" s="186"/>
    </row>
    <row r="286" spans="1:27" ht="15.75" customHeight="1">
      <c r="A286" s="1176"/>
      <c r="B286" s="1173"/>
      <c r="C286" s="1174"/>
      <c r="D286" s="1173"/>
      <c r="E286" s="1174"/>
      <c r="F286" s="186"/>
      <c r="G286" s="186"/>
      <c r="H286" s="1174"/>
      <c r="I286" s="186"/>
      <c r="J286" s="186"/>
      <c r="K286" s="186"/>
      <c r="L286" s="186"/>
      <c r="M286" s="186"/>
      <c r="N286" s="186"/>
      <c r="O286" s="186"/>
      <c r="P286" s="186"/>
      <c r="Q286" s="186"/>
      <c r="R286" s="186"/>
      <c r="S286" s="186"/>
      <c r="T286" s="186"/>
      <c r="U286" s="186"/>
      <c r="V286" s="186"/>
      <c r="W286" s="186"/>
      <c r="X286" s="186"/>
      <c r="Y286" s="186"/>
      <c r="Z286" s="186"/>
      <c r="AA286" s="186"/>
    </row>
    <row r="287" spans="1:27" ht="15.75" customHeight="1">
      <c r="A287" s="1176"/>
      <c r="B287" s="1173"/>
      <c r="C287" s="1174"/>
      <c r="D287" s="1173"/>
      <c r="E287" s="1174"/>
      <c r="F287" s="186"/>
      <c r="G287" s="186"/>
      <c r="H287" s="1174"/>
      <c r="I287" s="186"/>
      <c r="J287" s="186"/>
      <c r="K287" s="186"/>
      <c r="L287" s="186"/>
      <c r="M287" s="186"/>
      <c r="N287" s="186"/>
      <c r="O287" s="186"/>
      <c r="P287" s="186"/>
      <c r="Q287" s="186"/>
      <c r="R287" s="186"/>
      <c r="S287" s="186"/>
      <c r="T287" s="186"/>
      <c r="U287" s="186"/>
      <c r="V287" s="186"/>
      <c r="W287" s="186"/>
      <c r="X287" s="186"/>
      <c r="Y287" s="186"/>
      <c r="Z287" s="186"/>
      <c r="AA287" s="186"/>
    </row>
    <row r="288" spans="1:27" ht="15.75" customHeight="1">
      <c r="A288" s="1176"/>
      <c r="B288" s="1173"/>
      <c r="C288" s="1174"/>
      <c r="D288" s="1173"/>
      <c r="E288" s="1174"/>
      <c r="F288" s="186"/>
      <c r="G288" s="186"/>
      <c r="H288" s="1174"/>
      <c r="I288" s="186"/>
      <c r="J288" s="186"/>
      <c r="K288" s="186"/>
      <c r="L288" s="186"/>
      <c r="M288" s="186"/>
      <c r="N288" s="186"/>
      <c r="O288" s="186"/>
      <c r="P288" s="186"/>
      <c r="Q288" s="186"/>
      <c r="R288" s="186"/>
      <c r="S288" s="186"/>
      <c r="T288" s="186"/>
      <c r="U288" s="186"/>
      <c r="V288" s="186"/>
      <c r="W288" s="186"/>
      <c r="X288" s="186"/>
      <c r="Y288" s="186"/>
      <c r="Z288" s="186"/>
      <c r="AA288" s="186"/>
    </row>
    <row r="289" spans="1:27" ht="15.75" customHeight="1">
      <c r="A289" s="1176"/>
      <c r="B289" s="1173"/>
      <c r="C289" s="1174"/>
      <c r="D289" s="1173"/>
      <c r="E289" s="1174"/>
      <c r="F289" s="186"/>
      <c r="G289" s="186"/>
      <c r="H289" s="1174"/>
      <c r="I289" s="186"/>
      <c r="J289" s="186"/>
      <c r="K289" s="186"/>
      <c r="L289" s="186"/>
      <c r="M289" s="186"/>
      <c r="N289" s="186"/>
      <c r="O289" s="186"/>
      <c r="P289" s="186"/>
      <c r="Q289" s="186"/>
      <c r="R289" s="186"/>
      <c r="S289" s="186"/>
      <c r="T289" s="186"/>
      <c r="U289" s="186"/>
      <c r="V289" s="186"/>
      <c r="W289" s="186"/>
      <c r="X289" s="186"/>
      <c r="Y289" s="186"/>
      <c r="Z289" s="186"/>
      <c r="AA289" s="186"/>
    </row>
    <row r="290" spans="1:27" ht="15.75" customHeight="1">
      <c r="A290" s="1176"/>
      <c r="B290" s="1173"/>
      <c r="C290" s="1174"/>
      <c r="D290" s="1173"/>
      <c r="E290" s="1174"/>
      <c r="F290" s="186"/>
      <c r="G290" s="186"/>
      <c r="H290" s="1174"/>
      <c r="I290" s="186"/>
      <c r="J290" s="186"/>
      <c r="K290" s="186"/>
      <c r="L290" s="186"/>
      <c r="M290" s="186"/>
      <c r="N290" s="186"/>
      <c r="O290" s="186"/>
      <c r="P290" s="186"/>
      <c r="Q290" s="186"/>
      <c r="R290" s="186"/>
      <c r="S290" s="186"/>
      <c r="T290" s="186"/>
      <c r="U290" s="186"/>
      <c r="V290" s="186"/>
      <c r="W290" s="186"/>
      <c r="X290" s="186"/>
      <c r="Y290" s="186"/>
      <c r="Z290" s="186"/>
      <c r="AA290" s="186"/>
    </row>
    <row r="291" spans="1:27" ht="15.75" customHeight="1">
      <c r="A291" s="1176"/>
      <c r="B291" s="1173"/>
      <c r="C291" s="1174"/>
      <c r="D291" s="1173"/>
      <c r="E291" s="1174"/>
      <c r="F291" s="186"/>
      <c r="G291" s="186"/>
      <c r="H291" s="1174"/>
      <c r="I291" s="186"/>
      <c r="J291" s="186"/>
      <c r="K291" s="186"/>
      <c r="L291" s="186"/>
      <c r="M291" s="186"/>
      <c r="N291" s="186"/>
      <c r="O291" s="186"/>
      <c r="P291" s="186"/>
      <c r="Q291" s="186"/>
      <c r="R291" s="186"/>
      <c r="S291" s="186"/>
      <c r="T291" s="186"/>
      <c r="U291" s="186"/>
      <c r="V291" s="186"/>
      <c r="W291" s="186"/>
      <c r="X291" s="186"/>
      <c r="Y291" s="186"/>
      <c r="Z291" s="186"/>
      <c r="AA291" s="186"/>
    </row>
    <row r="292" spans="1:27" ht="15.75" customHeight="1">
      <c r="A292" s="1176"/>
      <c r="B292" s="1173"/>
      <c r="C292" s="1174"/>
      <c r="D292" s="1173"/>
      <c r="E292" s="1174"/>
      <c r="F292" s="186"/>
      <c r="G292" s="186"/>
      <c r="H292" s="1174"/>
      <c r="I292" s="186"/>
      <c r="J292" s="186"/>
      <c r="K292" s="186"/>
      <c r="L292" s="186"/>
      <c r="M292" s="186"/>
      <c r="N292" s="186"/>
      <c r="O292" s="186"/>
      <c r="P292" s="186"/>
      <c r="Q292" s="186"/>
      <c r="R292" s="186"/>
      <c r="S292" s="186"/>
      <c r="T292" s="186"/>
      <c r="U292" s="186"/>
      <c r="V292" s="186"/>
      <c r="W292" s="186"/>
      <c r="X292" s="186"/>
      <c r="Y292" s="186"/>
      <c r="Z292" s="186"/>
      <c r="AA292" s="186"/>
    </row>
    <row r="293" spans="1:27" ht="15.75" customHeight="1">
      <c r="A293" s="1176"/>
      <c r="B293" s="1173"/>
      <c r="C293" s="1174"/>
      <c r="D293" s="1173"/>
      <c r="E293" s="1174"/>
      <c r="F293" s="186"/>
      <c r="G293" s="186"/>
      <c r="H293" s="1174"/>
      <c r="I293" s="186"/>
      <c r="J293" s="186"/>
      <c r="K293" s="186"/>
      <c r="L293" s="186"/>
      <c r="M293" s="186"/>
      <c r="N293" s="186"/>
      <c r="O293" s="186"/>
      <c r="P293" s="186"/>
      <c r="Q293" s="186"/>
      <c r="R293" s="186"/>
      <c r="S293" s="186"/>
      <c r="T293" s="186"/>
      <c r="U293" s="186"/>
      <c r="V293" s="186"/>
      <c r="W293" s="186"/>
      <c r="X293" s="186"/>
      <c r="Y293" s="186"/>
      <c r="Z293" s="186"/>
      <c r="AA293" s="186"/>
    </row>
    <row r="294" spans="1:27" ht="15.75" customHeight="1">
      <c r="A294" s="1176"/>
      <c r="B294" s="1173"/>
      <c r="C294" s="1174"/>
      <c r="D294" s="1173"/>
      <c r="E294" s="1174"/>
      <c r="F294" s="186"/>
      <c r="G294" s="186"/>
      <c r="H294" s="1174"/>
      <c r="I294" s="186"/>
      <c r="J294" s="186"/>
      <c r="K294" s="186"/>
      <c r="L294" s="186"/>
      <c r="M294" s="186"/>
      <c r="N294" s="186"/>
      <c r="O294" s="186"/>
      <c r="P294" s="186"/>
      <c r="Q294" s="186"/>
      <c r="R294" s="186"/>
      <c r="S294" s="186"/>
      <c r="T294" s="186"/>
      <c r="U294" s="186"/>
      <c r="V294" s="186"/>
      <c r="W294" s="186"/>
      <c r="X294" s="186"/>
      <c r="Y294" s="186"/>
      <c r="Z294" s="186"/>
      <c r="AA294" s="186"/>
    </row>
    <row r="295" spans="1:27" ht="15.75" customHeight="1">
      <c r="A295" s="1176"/>
      <c r="B295" s="1173"/>
      <c r="C295" s="1174"/>
      <c r="D295" s="1173"/>
      <c r="E295" s="1174"/>
      <c r="F295" s="186"/>
      <c r="G295" s="186"/>
      <c r="H295" s="1174"/>
      <c r="I295" s="186"/>
      <c r="J295" s="186"/>
      <c r="K295" s="186"/>
      <c r="L295" s="186"/>
      <c r="M295" s="186"/>
      <c r="N295" s="186"/>
      <c r="O295" s="186"/>
      <c r="P295" s="186"/>
      <c r="Q295" s="186"/>
      <c r="R295" s="186"/>
      <c r="S295" s="186"/>
      <c r="T295" s="186"/>
      <c r="U295" s="186"/>
      <c r="V295" s="186"/>
      <c r="W295" s="186"/>
      <c r="X295" s="186"/>
      <c r="Y295" s="186"/>
      <c r="Z295" s="186"/>
      <c r="AA295" s="186"/>
    </row>
    <row r="296" spans="1:27" ht="15.75" customHeight="1">
      <c r="A296" s="1176"/>
      <c r="B296" s="1173"/>
      <c r="C296" s="1174"/>
      <c r="D296" s="1173"/>
      <c r="E296" s="1174"/>
      <c r="F296" s="186"/>
      <c r="G296" s="186"/>
      <c r="H296" s="1174"/>
      <c r="I296" s="186"/>
      <c r="J296" s="186"/>
      <c r="K296" s="186"/>
      <c r="L296" s="186"/>
      <c r="M296" s="186"/>
      <c r="N296" s="186"/>
      <c r="O296" s="186"/>
      <c r="P296" s="186"/>
      <c r="Q296" s="186"/>
      <c r="R296" s="186"/>
      <c r="S296" s="186"/>
      <c r="T296" s="186"/>
      <c r="U296" s="186"/>
      <c r="V296" s="186"/>
      <c r="W296" s="186"/>
      <c r="X296" s="186"/>
      <c r="Y296" s="186"/>
      <c r="Z296" s="186"/>
      <c r="AA296" s="186"/>
    </row>
    <row r="297" spans="1:27" ht="15.75" customHeight="1">
      <c r="A297" s="1176"/>
      <c r="B297" s="1173"/>
      <c r="C297" s="1174"/>
      <c r="D297" s="1173"/>
      <c r="E297" s="1174"/>
      <c r="F297" s="186"/>
      <c r="G297" s="186"/>
      <c r="H297" s="1174"/>
      <c r="I297" s="186"/>
      <c r="J297" s="186"/>
      <c r="K297" s="186"/>
      <c r="L297" s="186"/>
      <c r="M297" s="186"/>
      <c r="N297" s="186"/>
      <c r="O297" s="186"/>
      <c r="P297" s="186"/>
      <c r="Q297" s="186"/>
      <c r="R297" s="186"/>
      <c r="S297" s="186"/>
      <c r="T297" s="186"/>
      <c r="U297" s="186"/>
      <c r="V297" s="186"/>
      <c r="W297" s="186"/>
      <c r="X297" s="186"/>
      <c r="Y297" s="186"/>
      <c r="Z297" s="186"/>
      <c r="AA297" s="186"/>
    </row>
    <row r="298" spans="1:27" ht="15.75" customHeight="1">
      <c r="A298" s="1176"/>
      <c r="B298" s="1173"/>
      <c r="C298" s="1174"/>
      <c r="D298" s="1173"/>
      <c r="E298" s="1174"/>
      <c r="F298" s="186"/>
      <c r="G298" s="186"/>
      <c r="H298" s="1174"/>
      <c r="I298" s="186"/>
      <c r="J298" s="186"/>
      <c r="K298" s="186"/>
      <c r="L298" s="186"/>
      <c r="M298" s="186"/>
      <c r="N298" s="186"/>
      <c r="O298" s="186"/>
      <c r="P298" s="186"/>
      <c r="Q298" s="186"/>
      <c r="R298" s="186"/>
      <c r="S298" s="186"/>
      <c r="T298" s="186"/>
      <c r="U298" s="186"/>
      <c r="V298" s="186"/>
      <c r="W298" s="186"/>
      <c r="X298" s="186"/>
      <c r="Y298" s="186"/>
      <c r="Z298" s="186"/>
      <c r="AA298" s="186"/>
    </row>
    <row r="299" spans="1:27" ht="15.75" customHeight="1">
      <c r="A299" s="1176"/>
      <c r="B299" s="1173"/>
      <c r="C299" s="1174"/>
      <c r="D299" s="1173"/>
      <c r="E299" s="1174"/>
      <c r="F299" s="186"/>
      <c r="G299" s="186"/>
      <c r="H299" s="1174"/>
      <c r="I299" s="186"/>
      <c r="J299" s="186"/>
      <c r="K299" s="186"/>
      <c r="L299" s="186"/>
      <c r="M299" s="186"/>
      <c r="N299" s="186"/>
      <c r="O299" s="186"/>
      <c r="P299" s="186"/>
      <c r="Q299" s="186"/>
      <c r="R299" s="186"/>
      <c r="S299" s="186"/>
      <c r="T299" s="186"/>
      <c r="U299" s="186"/>
      <c r="V299" s="186"/>
      <c r="W299" s="186"/>
      <c r="X299" s="186"/>
      <c r="Y299" s="186"/>
      <c r="Z299" s="186"/>
      <c r="AA299" s="186"/>
    </row>
    <row r="300" spans="1:27" ht="15.75" customHeight="1">
      <c r="A300" s="1176"/>
      <c r="B300" s="1173"/>
      <c r="C300" s="1174"/>
      <c r="D300" s="1173"/>
      <c r="E300" s="1174"/>
      <c r="F300" s="186"/>
      <c r="G300" s="186"/>
      <c r="H300" s="1174"/>
      <c r="I300" s="186"/>
      <c r="J300" s="186"/>
      <c r="K300" s="186"/>
      <c r="L300" s="186"/>
      <c r="M300" s="186"/>
      <c r="N300" s="186"/>
      <c r="O300" s="186"/>
      <c r="P300" s="186"/>
      <c r="Q300" s="186"/>
      <c r="R300" s="186"/>
      <c r="S300" s="186"/>
      <c r="T300" s="186"/>
      <c r="U300" s="186"/>
      <c r="V300" s="186"/>
      <c r="W300" s="186"/>
      <c r="X300" s="186"/>
      <c r="Y300" s="186"/>
      <c r="Z300" s="186"/>
      <c r="AA300" s="186"/>
    </row>
    <row r="301" spans="1:27" ht="15.75" customHeight="1">
      <c r="A301" s="1176"/>
      <c r="B301" s="1173"/>
      <c r="C301" s="1174"/>
      <c r="D301" s="1173"/>
      <c r="E301" s="1174"/>
      <c r="F301" s="186"/>
      <c r="G301" s="186"/>
      <c r="H301" s="1174"/>
      <c r="I301" s="186"/>
      <c r="J301" s="186"/>
      <c r="K301" s="186"/>
      <c r="L301" s="186"/>
      <c r="M301" s="186"/>
      <c r="N301" s="186"/>
      <c r="O301" s="186"/>
      <c r="P301" s="186"/>
      <c r="Q301" s="186"/>
      <c r="R301" s="186"/>
      <c r="S301" s="186"/>
      <c r="T301" s="186"/>
      <c r="U301" s="186"/>
      <c r="V301" s="186"/>
      <c r="W301" s="186"/>
      <c r="X301" s="186"/>
      <c r="Y301" s="186"/>
      <c r="Z301" s="186"/>
      <c r="AA301" s="186"/>
    </row>
    <row r="302" spans="1:27" ht="15.75" customHeight="1">
      <c r="F302" s="264"/>
      <c r="G302" s="264"/>
    </row>
    <row r="303" spans="1:27" ht="15.75" customHeight="1"/>
    <row r="304" spans="1:27"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horizontalCentered="1" gridLines="1"/>
  <pageMargins left="0.7" right="0.7" top="0.75" bottom="0.75" header="0" footer="0"/>
  <pageSetup pageOrder="overThenDown" orientation="portrait" cellComments="atEnd"/>
  <tableParts count="1">
    <tablePart r:id="rId1"/>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3C47D"/>
    <outlinePr summaryBelow="0" summaryRight="0"/>
    <pageSetUpPr fitToPage="1"/>
  </sheetPr>
  <dimension ref="A1:L1000"/>
  <sheetViews>
    <sheetView workbookViewId="0"/>
  </sheetViews>
  <sheetFormatPr defaultColWidth="14.42578125" defaultRowHeight="15" customHeight="1"/>
  <cols>
    <col min="1" max="1" width="14.42578125" customWidth="1"/>
    <col min="2" max="2" width="28.5703125" customWidth="1"/>
    <col min="3" max="3" width="20" customWidth="1"/>
    <col min="4" max="4" width="20.5703125" customWidth="1"/>
    <col min="5" max="5" width="40.7109375" customWidth="1"/>
    <col min="6" max="6" width="18.85546875" customWidth="1"/>
    <col min="7" max="7" width="20.5703125" customWidth="1"/>
    <col min="8" max="8" width="16.85546875" customWidth="1"/>
    <col min="9" max="9" width="17.28515625" customWidth="1"/>
    <col min="10" max="10" width="15.42578125" customWidth="1"/>
    <col min="11" max="11" width="22.42578125" customWidth="1"/>
    <col min="12" max="12" width="24.140625" customWidth="1"/>
  </cols>
  <sheetData>
    <row r="1" spans="1:12" ht="15.75" customHeight="1">
      <c r="A1" s="1178" t="s">
        <v>13</v>
      </c>
      <c r="B1" s="1294" t="s">
        <v>14353</v>
      </c>
      <c r="C1" s="1210"/>
      <c r="D1" s="1210"/>
      <c r="E1" s="1210"/>
      <c r="F1" s="1210"/>
      <c r="G1" s="1210"/>
      <c r="H1" s="1210"/>
      <c r="I1" s="1210"/>
      <c r="J1" s="1210"/>
      <c r="K1" s="1179"/>
      <c r="L1" s="1179"/>
    </row>
    <row r="2" spans="1:12" ht="15.75" customHeight="1">
      <c r="A2" s="513" t="s">
        <v>9087</v>
      </c>
      <c r="B2" s="513" t="s">
        <v>14354</v>
      </c>
      <c r="C2" s="513" t="s">
        <v>14355</v>
      </c>
      <c r="D2" s="513" t="s">
        <v>14356</v>
      </c>
      <c r="E2" s="513" t="s">
        <v>14357</v>
      </c>
      <c r="F2" s="513" t="s">
        <v>14358</v>
      </c>
      <c r="G2" s="513" t="s">
        <v>14359</v>
      </c>
      <c r="H2" s="513" t="s">
        <v>14360</v>
      </c>
      <c r="I2" s="513" t="s">
        <v>14361</v>
      </c>
      <c r="J2" s="513" t="s">
        <v>14362</v>
      </c>
      <c r="K2" s="513" t="s">
        <v>14363</v>
      </c>
      <c r="L2" s="513" t="s">
        <v>14364</v>
      </c>
    </row>
    <row r="3" spans="1:12" ht="15.75" customHeight="1">
      <c r="A3" s="1180" t="s">
        <v>2932</v>
      </c>
      <c r="B3" s="1181" t="s">
        <v>14365</v>
      </c>
      <c r="C3" s="1182" t="s">
        <v>14366</v>
      </c>
      <c r="D3" s="1182" t="s">
        <v>14367</v>
      </c>
      <c r="E3" s="1182" t="s">
        <v>14368</v>
      </c>
      <c r="F3" s="1182"/>
      <c r="G3" s="1182"/>
      <c r="H3" s="1182"/>
      <c r="I3" s="1182" t="s">
        <v>14369</v>
      </c>
      <c r="J3" s="1182" t="s">
        <v>14370</v>
      </c>
      <c r="K3" s="1182" t="s">
        <v>14371</v>
      </c>
      <c r="L3" s="1182" t="s">
        <v>14372</v>
      </c>
    </row>
    <row r="4" spans="1:12" ht="15.75" customHeight="1">
      <c r="A4" s="513" t="s">
        <v>3765</v>
      </c>
      <c r="B4" s="1183"/>
      <c r="C4" s="1183" t="s">
        <v>14373</v>
      </c>
      <c r="D4" s="1183" t="s">
        <v>14374</v>
      </c>
      <c r="E4" s="1183" t="s">
        <v>14375</v>
      </c>
      <c r="F4" s="1183" t="s">
        <v>14375</v>
      </c>
      <c r="G4" s="1183" t="s">
        <v>14375</v>
      </c>
      <c r="H4" s="1183" t="s">
        <v>14376</v>
      </c>
      <c r="I4" s="1183" t="s">
        <v>14377</v>
      </c>
      <c r="J4" s="1183" t="s">
        <v>14378</v>
      </c>
      <c r="K4" s="1183" t="s">
        <v>14379</v>
      </c>
      <c r="L4" s="1183" t="s">
        <v>14380</v>
      </c>
    </row>
    <row r="5" spans="1:12" ht="15.75" customHeight="1">
      <c r="A5" s="1180" t="s">
        <v>14381</v>
      </c>
      <c r="B5" s="1181" t="s">
        <v>14382</v>
      </c>
      <c r="C5" s="1182" t="s">
        <v>14383</v>
      </c>
      <c r="D5" s="1182" t="s">
        <v>14384</v>
      </c>
      <c r="E5" s="1182" t="s">
        <v>14385</v>
      </c>
      <c r="F5" s="1182"/>
      <c r="G5" s="1182" t="s">
        <v>14386</v>
      </c>
      <c r="H5" s="1182" t="s">
        <v>14387</v>
      </c>
      <c r="I5" s="1182" t="s">
        <v>14388</v>
      </c>
      <c r="J5" s="1182" t="s">
        <v>14389</v>
      </c>
      <c r="K5" s="1182"/>
      <c r="L5" s="1182" t="s">
        <v>14390</v>
      </c>
    </row>
    <row r="6" spans="1:12" ht="15.75" customHeight="1">
      <c r="A6" s="513" t="s">
        <v>3696</v>
      </c>
      <c r="B6" s="1183" t="s">
        <v>14391</v>
      </c>
      <c r="C6" s="298" t="s">
        <v>14392</v>
      </c>
      <c r="D6" s="1183" t="s">
        <v>14393</v>
      </c>
      <c r="E6" s="1183" t="s">
        <v>14394</v>
      </c>
      <c r="F6" s="1183" t="s">
        <v>14395</v>
      </c>
      <c r="G6" s="1183" t="s">
        <v>14396</v>
      </c>
      <c r="H6" s="1183" t="s">
        <v>14397</v>
      </c>
      <c r="I6" s="1183" t="s">
        <v>14398</v>
      </c>
      <c r="J6" s="1183" t="s">
        <v>14399</v>
      </c>
      <c r="K6" s="1183" t="s">
        <v>14400</v>
      </c>
      <c r="L6" s="1183" t="s">
        <v>14401</v>
      </c>
    </row>
    <row r="7" spans="1:12" ht="15.75" customHeight="1">
      <c r="A7" s="1180" t="s">
        <v>3166</v>
      </c>
      <c r="B7" s="1182" t="s">
        <v>14402</v>
      </c>
      <c r="C7" s="1184" t="s">
        <v>14403</v>
      </c>
      <c r="D7" s="1182" t="s">
        <v>14404</v>
      </c>
      <c r="E7" s="1182" t="s">
        <v>14405</v>
      </c>
      <c r="F7" s="1182"/>
      <c r="G7" s="1182" t="s">
        <v>14406</v>
      </c>
      <c r="H7" s="1182" t="s">
        <v>14407</v>
      </c>
      <c r="I7" s="1182" t="s">
        <v>14408</v>
      </c>
      <c r="J7" s="1182" t="s">
        <v>14409</v>
      </c>
      <c r="K7" s="1182" t="s">
        <v>14410</v>
      </c>
      <c r="L7" s="1182" t="s">
        <v>14411</v>
      </c>
    </row>
    <row r="8" spans="1:12" ht="15.75" customHeight="1">
      <c r="A8" s="513" t="s">
        <v>14412</v>
      </c>
      <c r="B8" s="1183"/>
      <c r="C8" s="1183" t="s">
        <v>14413</v>
      </c>
      <c r="D8" s="1183" t="s">
        <v>14414</v>
      </c>
      <c r="E8" s="1183"/>
      <c r="F8" s="1183"/>
      <c r="G8" s="1183"/>
      <c r="H8" s="1183"/>
      <c r="I8" s="1183"/>
      <c r="J8" s="1183"/>
      <c r="K8" s="1183"/>
      <c r="L8" s="1183" t="s">
        <v>14415</v>
      </c>
    </row>
    <row r="9" spans="1:12" ht="15.75" customHeight="1">
      <c r="A9" s="1180" t="s">
        <v>3915</v>
      </c>
      <c r="B9" s="1182" t="s">
        <v>14416</v>
      </c>
      <c r="C9" s="1182" t="s">
        <v>14417</v>
      </c>
      <c r="D9" s="1182" t="s">
        <v>14418</v>
      </c>
      <c r="E9" s="1182" t="s">
        <v>14419</v>
      </c>
      <c r="F9" s="1182"/>
      <c r="G9" s="1182" t="s">
        <v>14420</v>
      </c>
      <c r="H9" s="1182" t="s">
        <v>14421</v>
      </c>
      <c r="I9" s="1182" t="s">
        <v>14422</v>
      </c>
      <c r="J9" s="1182"/>
      <c r="K9" s="1182"/>
      <c r="L9" s="1182"/>
    </row>
    <row r="10" spans="1:12" ht="15.75" customHeight="1">
      <c r="A10" s="513" t="s">
        <v>3688</v>
      </c>
      <c r="B10" s="1185" t="s">
        <v>14423</v>
      </c>
      <c r="C10" s="1183"/>
      <c r="D10" s="1183" t="s">
        <v>14424</v>
      </c>
      <c r="E10" s="1183" t="s">
        <v>14425</v>
      </c>
      <c r="F10" s="1183" t="s">
        <v>14426</v>
      </c>
      <c r="G10" s="1183"/>
      <c r="H10" s="1183" t="s">
        <v>14427</v>
      </c>
      <c r="I10" s="1183" t="s">
        <v>14428</v>
      </c>
      <c r="J10" s="1183" t="s">
        <v>14429</v>
      </c>
      <c r="K10" s="1183" t="s">
        <v>14430</v>
      </c>
      <c r="L10" s="1183"/>
    </row>
    <row r="11" spans="1:12" ht="149.25" customHeight="1">
      <c r="A11" s="1180" t="s">
        <v>3672</v>
      </c>
      <c r="B11" s="1186" t="s">
        <v>14431</v>
      </c>
      <c r="C11" s="1182" t="s">
        <v>14432</v>
      </c>
      <c r="D11" s="1182" t="s">
        <v>14433</v>
      </c>
      <c r="E11" s="1182" t="s">
        <v>14434</v>
      </c>
      <c r="F11" s="1182" t="s">
        <v>14435</v>
      </c>
      <c r="G11" s="1182" t="s">
        <v>14436</v>
      </c>
      <c r="H11" s="1182"/>
      <c r="I11" s="1182" t="s">
        <v>14437</v>
      </c>
      <c r="J11" s="1182" t="s">
        <v>14438</v>
      </c>
      <c r="K11" s="1182"/>
      <c r="L11" s="1182"/>
    </row>
    <row r="12" spans="1:12" ht="15.75" customHeight="1">
      <c r="A12" s="513" t="s">
        <v>3521</v>
      </c>
      <c r="B12" s="1183" t="s">
        <v>14439</v>
      </c>
      <c r="C12" s="1183" t="s">
        <v>14440</v>
      </c>
      <c r="D12" s="1183" t="s">
        <v>14441</v>
      </c>
      <c r="E12" s="1183" t="s">
        <v>14442</v>
      </c>
      <c r="F12" s="1183" t="s">
        <v>14443</v>
      </c>
      <c r="G12" s="1183" t="s">
        <v>14444</v>
      </c>
      <c r="H12" s="1183" t="s">
        <v>14427</v>
      </c>
      <c r="I12" s="1183" t="s">
        <v>14445</v>
      </c>
      <c r="J12" s="1183" t="s">
        <v>14446</v>
      </c>
      <c r="K12" s="1183" t="s">
        <v>14447</v>
      </c>
      <c r="L12" s="1183" t="s">
        <v>14448</v>
      </c>
    </row>
    <row r="13" spans="1:12" ht="15.75" customHeight="1">
      <c r="A13" s="1180" t="s">
        <v>3680</v>
      </c>
      <c r="B13" s="1186" t="s">
        <v>14449</v>
      </c>
      <c r="C13" s="1182" t="s">
        <v>14450</v>
      </c>
      <c r="D13" s="1182" t="s">
        <v>14451</v>
      </c>
      <c r="E13" s="1182" t="s">
        <v>14452</v>
      </c>
      <c r="F13" s="1182" t="s">
        <v>14453</v>
      </c>
      <c r="G13" s="1182" t="s">
        <v>14454</v>
      </c>
      <c r="H13" s="1182" t="s">
        <v>14455</v>
      </c>
      <c r="I13" s="1182" t="s">
        <v>14456</v>
      </c>
      <c r="J13" s="1182" t="s">
        <v>14457</v>
      </c>
      <c r="K13" s="1183" t="s">
        <v>14458</v>
      </c>
      <c r="L13" s="1183" t="s">
        <v>14459</v>
      </c>
    </row>
    <row r="14" spans="1:12" ht="15.75" customHeight="1">
      <c r="A14" s="513" t="s">
        <v>14460</v>
      </c>
      <c r="B14" s="1183"/>
      <c r="C14" s="1183" t="s">
        <v>14461</v>
      </c>
      <c r="D14" s="1183" t="s">
        <v>14462</v>
      </c>
      <c r="E14" s="1183" t="s">
        <v>14463</v>
      </c>
      <c r="F14" s="1183" t="s">
        <v>14464</v>
      </c>
      <c r="G14" s="1183" t="s">
        <v>14465</v>
      </c>
      <c r="H14" s="1183" t="s">
        <v>14466</v>
      </c>
      <c r="I14" s="1183" t="s">
        <v>14467</v>
      </c>
      <c r="J14" s="1183" t="s">
        <v>14468</v>
      </c>
      <c r="K14" s="1183"/>
      <c r="L14" s="1183" t="s">
        <v>14469</v>
      </c>
    </row>
    <row r="15" spans="1:12" ht="15.75" customHeight="1">
      <c r="A15" s="1180" t="s">
        <v>14470</v>
      </c>
      <c r="B15" s="1182" t="s">
        <v>14471</v>
      </c>
      <c r="C15" s="1182"/>
      <c r="D15" s="1182" t="s">
        <v>14472</v>
      </c>
      <c r="E15" s="1182" t="s">
        <v>14473</v>
      </c>
      <c r="F15" s="1182"/>
      <c r="G15" s="1182" t="s">
        <v>14474</v>
      </c>
      <c r="H15" s="1182" t="s">
        <v>14475</v>
      </c>
      <c r="I15" s="1182"/>
      <c r="J15" s="1182"/>
      <c r="K15" s="1182"/>
      <c r="L15" s="1182"/>
    </row>
    <row r="16" spans="1:12" ht="15.75" customHeight="1">
      <c r="A16" s="513" t="s">
        <v>14476</v>
      </c>
      <c r="B16" s="1185" t="s">
        <v>14477</v>
      </c>
      <c r="C16" s="1183"/>
      <c r="D16" s="1183"/>
      <c r="E16" s="1183"/>
      <c r="F16" s="1183"/>
      <c r="G16" s="1183"/>
      <c r="H16" s="1183"/>
      <c r="I16" s="1183"/>
      <c r="J16" s="1183"/>
      <c r="K16" s="1183"/>
      <c r="L16" s="1183"/>
    </row>
    <row r="17" spans="1:12" ht="15.75" customHeight="1">
      <c r="A17" s="513" t="s">
        <v>14478</v>
      </c>
      <c r="B17" s="1185"/>
      <c r="C17" s="1183"/>
      <c r="D17" s="1183"/>
      <c r="E17" s="1183"/>
      <c r="F17" s="1183"/>
      <c r="G17" s="1183"/>
      <c r="H17" s="1183"/>
      <c r="I17" s="1183"/>
      <c r="J17" s="1183"/>
      <c r="K17" s="1183"/>
      <c r="L17" s="1183"/>
    </row>
    <row r="18" spans="1:12" ht="15.75" customHeight="1">
      <c r="A18" s="1180" t="s">
        <v>14479</v>
      </c>
      <c r="B18" s="1181" t="s">
        <v>14480</v>
      </c>
      <c r="C18" s="1182" t="s">
        <v>14481</v>
      </c>
      <c r="D18" s="1182" t="s">
        <v>14482</v>
      </c>
      <c r="E18" s="1182" t="s">
        <v>14483</v>
      </c>
      <c r="F18" s="1182"/>
      <c r="G18" s="1182"/>
      <c r="H18" s="1182"/>
      <c r="I18" s="1182" t="s">
        <v>14484</v>
      </c>
      <c r="J18" s="1182"/>
      <c r="K18" s="1182"/>
      <c r="L18" s="1182"/>
    </row>
    <row r="19" spans="1:12" ht="15.75" customHeight="1">
      <c r="A19" s="513" t="s">
        <v>14485</v>
      </c>
      <c r="B19" s="1185" t="s">
        <v>14486</v>
      </c>
      <c r="C19" s="1183" t="s">
        <v>14487</v>
      </c>
      <c r="D19" s="1183" t="s">
        <v>14488</v>
      </c>
      <c r="E19" s="1183" t="s">
        <v>14489</v>
      </c>
      <c r="F19" s="1183"/>
      <c r="G19" s="1183" t="s">
        <v>14490</v>
      </c>
      <c r="H19" s="1183" t="s">
        <v>14491</v>
      </c>
      <c r="I19" s="1183" t="s">
        <v>14484</v>
      </c>
      <c r="J19" s="1183" t="s">
        <v>14492</v>
      </c>
      <c r="K19" s="1183"/>
      <c r="L19" s="1183"/>
    </row>
    <row r="20" spans="1:12" ht="15.75" customHeight="1">
      <c r="A20" s="1180" t="s">
        <v>3932</v>
      </c>
      <c r="B20" s="1181" t="s">
        <v>14493</v>
      </c>
      <c r="C20" s="1182" t="s">
        <v>14494</v>
      </c>
      <c r="D20" s="1182" t="s">
        <v>14495</v>
      </c>
      <c r="E20" s="1182" t="s">
        <v>14496</v>
      </c>
      <c r="F20" s="1182" t="s">
        <v>14497</v>
      </c>
      <c r="G20" s="1182" t="s">
        <v>14498</v>
      </c>
      <c r="H20" s="1182" t="s">
        <v>14499</v>
      </c>
      <c r="I20" s="1182" t="s">
        <v>14388</v>
      </c>
      <c r="J20" s="1182" t="s">
        <v>14500</v>
      </c>
      <c r="K20" s="1182"/>
      <c r="L20" s="1182" t="s">
        <v>14501</v>
      </c>
    </row>
    <row r="21" spans="1:12" ht="15.75" customHeight="1">
      <c r="A21" s="513" t="s">
        <v>14502</v>
      </c>
      <c r="B21" s="1185" t="s">
        <v>14503</v>
      </c>
      <c r="C21" s="1183" t="s">
        <v>14504</v>
      </c>
      <c r="D21" s="1183" t="s">
        <v>14505</v>
      </c>
      <c r="E21" s="1183" t="s">
        <v>14506</v>
      </c>
      <c r="F21" s="1183"/>
      <c r="G21" s="1183" t="s">
        <v>14507</v>
      </c>
      <c r="H21" s="1183"/>
      <c r="I21" s="1183" t="s">
        <v>14484</v>
      </c>
      <c r="J21" s="1183"/>
      <c r="K21" s="1183"/>
      <c r="L21" s="1183"/>
    </row>
    <row r="22" spans="1:12" ht="15.75" customHeight="1">
      <c r="A22" s="1180" t="s">
        <v>3634</v>
      </c>
      <c r="B22" s="1181" t="s">
        <v>14508</v>
      </c>
      <c r="C22" s="1182" t="s">
        <v>14509</v>
      </c>
      <c r="D22" s="1182" t="s">
        <v>14510</v>
      </c>
      <c r="E22" s="1182" t="s">
        <v>14511</v>
      </c>
      <c r="F22" s="1182" t="s">
        <v>14512</v>
      </c>
      <c r="G22" s="1182" t="s">
        <v>14513</v>
      </c>
      <c r="H22" s="1182" t="s">
        <v>14514</v>
      </c>
      <c r="I22" s="1182" t="s">
        <v>14515</v>
      </c>
      <c r="J22" s="1182" t="s">
        <v>14516</v>
      </c>
      <c r="K22" s="1182" t="s">
        <v>14517</v>
      </c>
      <c r="L22" s="1182" t="s">
        <v>14518</v>
      </c>
    </row>
    <row r="23" spans="1:12" ht="15.75" customHeight="1">
      <c r="A23" s="513" t="s">
        <v>2968</v>
      </c>
      <c r="B23" s="1185" t="s">
        <v>14519</v>
      </c>
      <c r="C23" s="1183" t="s">
        <v>14520</v>
      </c>
      <c r="D23" s="1183" t="s">
        <v>14521</v>
      </c>
      <c r="E23" s="1183" t="s">
        <v>14522</v>
      </c>
      <c r="F23" s="1183" t="s">
        <v>14523</v>
      </c>
      <c r="G23" s="1183" t="s">
        <v>14524</v>
      </c>
      <c r="H23" s="1183" t="s">
        <v>14525</v>
      </c>
      <c r="I23" s="1183" t="s">
        <v>14484</v>
      </c>
      <c r="J23" s="1183" t="s">
        <v>14526</v>
      </c>
      <c r="K23" s="1183" t="s">
        <v>14527</v>
      </c>
      <c r="L23" s="1183" t="s">
        <v>14528</v>
      </c>
    </row>
    <row r="24" spans="1:12" ht="15.75" customHeight="1">
      <c r="A24" s="1180" t="s">
        <v>3831</v>
      </c>
      <c r="B24" s="1181"/>
      <c r="C24" s="1182" t="s">
        <v>14529</v>
      </c>
      <c r="D24" s="1182" t="s">
        <v>14530</v>
      </c>
      <c r="E24" s="1182" t="s">
        <v>14531</v>
      </c>
      <c r="F24" s="1182" t="s">
        <v>14532</v>
      </c>
      <c r="G24" s="1182" t="s">
        <v>14533</v>
      </c>
      <c r="H24" s="1182" t="s">
        <v>14534</v>
      </c>
      <c r="I24" s="1182" t="s">
        <v>14535</v>
      </c>
      <c r="J24" s="1182" t="s">
        <v>14536</v>
      </c>
      <c r="K24" s="1182" t="s">
        <v>14537</v>
      </c>
      <c r="L24" s="1182" t="s">
        <v>14538</v>
      </c>
    </row>
    <row r="25" spans="1:12" ht="15.75" customHeight="1">
      <c r="A25" s="513" t="s">
        <v>14539</v>
      </c>
      <c r="B25" s="1185" t="s">
        <v>14540</v>
      </c>
      <c r="C25" s="1182" t="s">
        <v>14541</v>
      </c>
      <c r="D25" s="1183" t="s">
        <v>14542</v>
      </c>
      <c r="E25" s="1183"/>
      <c r="F25" s="1183" t="s">
        <v>14543</v>
      </c>
      <c r="G25" s="1183" t="s">
        <v>14544</v>
      </c>
      <c r="H25" s="1183"/>
      <c r="I25" s="1183" t="s">
        <v>14388</v>
      </c>
      <c r="J25" s="1183" t="s">
        <v>14545</v>
      </c>
      <c r="K25" s="1183" t="s">
        <v>14546</v>
      </c>
      <c r="L25" s="1183"/>
    </row>
    <row r="26" spans="1:12" ht="15.75" customHeight="1">
      <c r="A26" s="1180" t="s">
        <v>3823</v>
      </c>
      <c r="B26" s="1181" t="s">
        <v>14547</v>
      </c>
      <c r="C26" s="1182" t="s">
        <v>14548</v>
      </c>
      <c r="D26" s="1182" t="s">
        <v>14549</v>
      </c>
      <c r="E26" s="1182" t="s">
        <v>14550</v>
      </c>
      <c r="F26" s="1182" t="s">
        <v>14551</v>
      </c>
      <c r="G26" s="1182" t="s">
        <v>14552</v>
      </c>
      <c r="H26" s="1182" t="s">
        <v>14553</v>
      </c>
      <c r="I26" s="1182" t="s">
        <v>14554</v>
      </c>
      <c r="J26" s="1182" t="s">
        <v>14555</v>
      </c>
      <c r="K26" s="1182"/>
      <c r="L26" s="1187"/>
    </row>
    <row r="27" spans="1:12" ht="15.75" customHeight="1">
      <c r="A27" s="513" t="s">
        <v>14556</v>
      </c>
      <c r="B27" s="1183" t="s">
        <v>14557</v>
      </c>
      <c r="C27" s="1183" t="s">
        <v>14558</v>
      </c>
      <c r="D27" s="76" t="s">
        <v>14559</v>
      </c>
      <c r="E27" s="1183" t="s">
        <v>14560</v>
      </c>
      <c r="F27" s="1183" t="s">
        <v>14561</v>
      </c>
      <c r="G27" s="1183" t="s">
        <v>14562</v>
      </c>
      <c r="H27" s="1183" t="s">
        <v>14563</v>
      </c>
      <c r="I27" s="1183" t="s">
        <v>14564</v>
      </c>
      <c r="J27" s="1183" t="s">
        <v>14565</v>
      </c>
      <c r="K27" s="1183"/>
      <c r="L27" s="1183" t="s">
        <v>14566</v>
      </c>
    </row>
    <row r="28" spans="1:12" ht="15.75" customHeight="1">
      <c r="A28" s="1180" t="s">
        <v>3902</v>
      </c>
      <c r="B28" s="1182" t="s">
        <v>14567</v>
      </c>
      <c r="C28" s="1182" t="s">
        <v>14568</v>
      </c>
      <c r="D28" s="1182" t="s">
        <v>14569</v>
      </c>
      <c r="E28" s="1182" t="s">
        <v>14570</v>
      </c>
      <c r="F28" s="1182" t="s">
        <v>14571</v>
      </c>
      <c r="G28" s="1182" t="s">
        <v>14572</v>
      </c>
      <c r="H28" s="1182" t="s">
        <v>14573</v>
      </c>
      <c r="I28" s="1182" t="s">
        <v>14574</v>
      </c>
      <c r="J28" s="1182" t="s">
        <v>14575</v>
      </c>
      <c r="K28" s="1182"/>
      <c r="L28" s="1182" t="s">
        <v>14501</v>
      </c>
    </row>
    <row r="29" spans="1:12" ht="15.75" customHeight="1">
      <c r="A29" s="513" t="s">
        <v>3580</v>
      </c>
      <c r="B29" s="1183"/>
      <c r="C29" s="1183" t="s">
        <v>14576</v>
      </c>
      <c r="D29" s="1183" t="s">
        <v>14577</v>
      </c>
      <c r="E29" s="1183" t="s">
        <v>14578</v>
      </c>
      <c r="F29" s="1183" t="s">
        <v>14571</v>
      </c>
      <c r="G29" s="1183"/>
      <c r="H29" s="1183"/>
      <c r="I29" s="1183" t="s">
        <v>14579</v>
      </c>
      <c r="J29" s="1183"/>
      <c r="K29" s="1183"/>
      <c r="L29" s="1183" t="s">
        <v>14580</v>
      </c>
    </row>
    <row r="30" spans="1:12" ht="15.75" customHeight="1">
      <c r="A30" s="1180" t="s">
        <v>3628</v>
      </c>
      <c r="B30" s="1182"/>
      <c r="C30" s="1182"/>
      <c r="D30" s="1182"/>
      <c r="E30" s="1182"/>
      <c r="F30" s="1182"/>
      <c r="G30" s="1182"/>
      <c r="H30" s="1182"/>
      <c r="I30" s="1182"/>
      <c r="J30" s="1182"/>
      <c r="K30" s="1182"/>
      <c r="L30" s="1182"/>
    </row>
    <row r="31" spans="1:12" ht="15.75" customHeight="1">
      <c r="A31" s="513" t="s">
        <v>3701</v>
      </c>
      <c r="B31" s="1185" t="s">
        <v>14581</v>
      </c>
      <c r="C31" s="1183" t="s">
        <v>14582</v>
      </c>
      <c r="D31" s="1183" t="s">
        <v>14583</v>
      </c>
      <c r="E31" s="1183" t="s">
        <v>14584</v>
      </c>
      <c r="F31" s="1183" t="s">
        <v>14585</v>
      </c>
      <c r="G31" s="1183" t="s">
        <v>14586</v>
      </c>
      <c r="H31" s="1183" t="s">
        <v>14587</v>
      </c>
      <c r="I31" s="1183" t="s">
        <v>14588</v>
      </c>
      <c r="J31" s="1183" t="s">
        <v>14589</v>
      </c>
      <c r="K31" s="1183"/>
      <c r="L31" s="1183" t="s">
        <v>14590</v>
      </c>
    </row>
    <row r="32" spans="1:12" ht="15.75" customHeight="1">
      <c r="A32" s="1180" t="s">
        <v>14591</v>
      </c>
      <c r="B32" s="1182" t="s">
        <v>14592</v>
      </c>
      <c r="C32" s="1182" t="s">
        <v>14593</v>
      </c>
      <c r="D32" s="1182" t="s">
        <v>14594</v>
      </c>
      <c r="E32" s="1182" t="s">
        <v>14595</v>
      </c>
      <c r="F32" s="1182" t="s">
        <v>14596</v>
      </c>
      <c r="G32" s="1182" t="s">
        <v>14597</v>
      </c>
      <c r="H32" s="1182" t="s">
        <v>14598</v>
      </c>
      <c r="I32" s="1182" t="s">
        <v>14599</v>
      </c>
      <c r="J32" s="1182" t="s">
        <v>14600</v>
      </c>
      <c r="K32" s="1182"/>
      <c r="L32" s="1182"/>
    </row>
    <row r="33" spans="1:12" ht="15.75" customHeight="1">
      <c r="A33" s="513" t="s">
        <v>14601</v>
      </c>
      <c r="B33" s="1183" t="s">
        <v>14602</v>
      </c>
      <c r="C33" s="1183" t="s">
        <v>14603</v>
      </c>
      <c r="D33" s="1183" t="s">
        <v>14604</v>
      </c>
      <c r="E33" s="1183" t="s">
        <v>14605</v>
      </c>
      <c r="F33" s="1183" t="s">
        <v>14606</v>
      </c>
      <c r="G33" s="1183" t="s">
        <v>14607</v>
      </c>
      <c r="H33" s="1183" t="s">
        <v>14608</v>
      </c>
      <c r="I33" s="1183" t="s">
        <v>14609</v>
      </c>
      <c r="J33" s="1183" t="s">
        <v>14610</v>
      </c>
      <c r="K33" s="1183" t="s">
        <v>14611</v>
      </c>
      <c r="L33" s="1183" t="s">
        <v>14612</v>
      </c>
    </row>
    <row r="34" spans="1:12" ht="15.75" customHeight="1">
      <c r="A34" s="1180" t="s">
        <v>14613</v>
      </c>
      <c r="B34" s="1182"/>
      <c r="C34" s="1182" t="s">
        <v>14614</v>
      </c>
      <c r="D34" s="1182" t="s">
        <v>14488</v>
      </c>
      <c r="E34" s="1182"/>
      <c r="F34" s="1182" t="s">
        <v>14615</v>
      </c>
      <c r="G34" s="1182"/>
      <c r="H34" s="1182"/>
      <c r="I34" s="1182"/>
      <c r="J34" s="1182"/>
      <c r="K34" s="1182"/>
      <c r="L34" s="1182"/>
    </row>
    <row r="35" spans="1:12" ht="15.75" customHeight="1">
      <c r="A35" s="513" t="s">
        <v>14616</v>
      </c>
      <c r="B35" s="1183"/>
      <c r="C35" s="1183"/>
      <c r="D35" s="1183"/>
      <c r="E35" s="1183"/>
      <c r="F35" s="1183"/>
      <c r="G35" s="1183"/>
      <c r="H35" s="1183"/>
      <c r="I35" s="1183"/>
      <c r="J35" s="1183"/>
      <c r="K35" s="1183"/>
      <c r="L35" s="1183"/>
    </row>
    <row r="36" spans="1:12" ht="15.75" customHeight="1">
      <c r="A36" s="1180" t="s">
        <v>14617</v>
      </c>
      <c r="B36" s="1182"/>
      <c r="C36" s="1182"/>
      <c r="D36" s="1182"/>
      <c r="E36" s="1182"/>
      <c r="F36" s="1182"/>
      <c r="G36" s="1182"/>
      <c r="H36" s="1182"/>
      <c r="I36" s="1182"/>
      <c r="J36" s="1182"/>
      <c r="K36" s="1182"/>
      <c r="L36" s="1182"/>
    </row>
    <row r="37" spans="1:12" ht="15.75" customHeight="1">
      <c r="A37" s="513" t="s">
        <v>14618</v>
      </c>
      <c r="B37" s="338" t="s">
        <v>14619</v>
      </c>
      <c r="C37" s="1183" t="s">
        <v>14620</v>
      </c>
      <c r="D37" s="1183" t="s">
        <v>14621</v>
      </c>
      <c r="E37" s="1183" t="s">
        <v>14622</v>
      </c>
      <c r="F37" s="1183" t="s">
        <v>14623</v>
      </c>
      <c r="G37" s="1183" t="s">
        <v>14624</v>
      </c>
      <c r="H37" s="1183" t="s">
        <v>14625</v>
      </c>
      <c r="I37" s="1183" t="s">
        <v>14626</v>
      </c>
      <c r="J37" s="1183" t="s">
        <v>14500</v>
      </c>
      <c r="K37" s="1183"/>
      <c r="L37" s="1183" t="s">
        <v>14627</v>
      </c>
    </row>
    <row r="38" spans="1:12" ht="15.75" customHeight="1">
      <c r="A38" s="1180" t="s">
        <v>14628</v>
      </c>
      <c r="B38" s="1182" t="s">
        <v>14629</v>
      </c>
      <c r="C38" s="1182" t="s">
        <v>14630</v>
      </c>
      <c r="D38" s="1182" t="s">
        <v>14631</v>
      </c>
      <c r="E38" s="1182" t="s">
        <v>14632</v>
      </c>
      <c r="F38" s="1182" t="s">
        <v>14633</v>
      </c>
      <c r="G38" s="1182" t="s">
        <v>14634</v>
      </c>
      <c r="H38" s="1182" t="s">
        <v>14635</v>
      </c>
      <c r="I38" s="1182" t="s">
        <v>14636</v>
      </c>
      <c r="J38" s="1182" t="s">
        <v>14500</v>
      </c>
      <c r="K38" s="1182"/>
      <c r="L38" s="1182" t="s">
        <v>14637</v>
      </c>
    </row>
    <row r="39" spans="1:12" ht="15.75" customHeight="1">
      <c r="A39" s="513" t="s">
        <v>14638</v>
      </c>
      <c r="B39" s="1183" t="s">
        <v>14639</v>
      </c>
      <c r="C39" s="1183" t="s">
        <v>14640</v>
      </c>
      <c r="D39" s="1183" t="s">
        <v>14641</v>
      </c>
      <c r="E39" s="1183" t="s">
        <v>14642</v>
      </c>
      <c r="F39" s="1183" t="s">
        <v>14643</v>
      </c>
      <c r="G39" s="1183" t="s">
        <v>14644</v>
      </c>
      <c r="H39" s="1183"/>
      <c r="I39" s="1183" t="s">
        <v>14645</v>
      </c>
      <c r="J39" s="1183" t="s">
        <v>14646</v>
      </c>
      <c r="K39" s="1183"/>
      <c r="L39" s="1183"/>
    </row>
    <row r="40" spans="1:12" ht="15.75" customHeight="1">
      <c r="A40" s="1180" t="s">
        <v>14647</v>
      </c>
      <c r="B40" s="1182" t="s">
        <v>14648</v>
      </c>
      <c r="C40" s="1182" t="s">
        <v>14649</v>
      </c>
      <c r="D40" s="1182" t="s">
        <v>14650</v>
      </c>
      <c r="E40" s="1182" t="s">
        <v>14651</v>
      </c>
      <c r="F40" s="1182"/>
      <c r="G40" s="1182"/>
      <c r="H40" s="1182"/>
      <c r="I40" s="1182" t="s">
        <v>14388</v>
      </c>
      <c r="J40" s="1182" t="s">
        <v>14652</v>
      </c>
      <c r="K40" s="1182" t="s">
        <v>14653</v>
      </c>
      <c r="L40" s="1182" t="s">
        <v>14654</v>
      </c>
    </row>
    <row r="41" spans="1:12" ht="15.75" customHeight="1">
      <c r="A41" s="513" t="s">
        <v>14655</v>
      </c>
      <c r="B41" s="1183" t="s">
        <v>14656</v>
      </c>
      <c r="C41" s="1183" t="s">
        <v>14657</v>
      </c>
      <c r="D41" s="1183" t="s">
        <v>14658</v>
      </c>
      <c r="E41" s="1183" t="s">
        <v>14659</v>
      </c>
      <c r="F41" s="1183" t="s">
        <v>14660</v>
      </c>
      <c r="G41" s="1183" t="s">
        <v>14661</v>
      </c>
      <c r="H41" s="1183" t="s">
        <v>14662</v>
      </c>
      <c r="I41" s="1183" t="s">
        <v>14663</v>
      </c>
      <c r="J41" s="1183" t="s">
        <v>14664</v>
      </c>
      <c r="K41" s="1183" t="s">
        <v>14665</v>
      </c>
      <c r="L41" s="1183" t="s">
        <v>14666</v>
      </c>
    </row>
    <row r="42" spans="1:12" ht="15.75" customHeight="1">
      <c r="A42" s="1180" t="s">
        <v>14667</v>
      </c>
      <c r="B42" s="1182"/>
      <c r="C42" s="1182"/>
      <c r="D42" s="1182" t="s">
        <v>14668</v>
      </c>
      <c r="E42" s="1182" t="s">
        <v>14669</v>
      </c>
      <c r="F42" s="1182" t="s">
        <v>14670</v>
      </c>
      <c r="G42" s="1182"/>
      <c r="H42" s="1182" t="s">
        <v>14671</v>
      </c>
      <c r="I42" s="1182" t="s">
        <v>14445</v>
      </c>
      <c r="J42" s="1182"/>
      <c r="K42" s="1182"/>
      <c r="L42" s="1182" t="s">
        <v>14672</v>
      </c>
    </row>
    <row r="43" spans="1:12" ht="15.75" customHeight="1">
      <c r="A43" s="513" t="s">
        <v>14673</v>
      </c>
      <c r="B43" s="1183" t="s">
        <v>14674</v>
      </c>
      <c r="C43" s="1183"/>
      <c r="D43" s="1183"/>
      <c r="E43" s="1183" t="s">
        <v>14675</v>
      </c>
      <c r="F43" s="1183"/>
      <c r="G43" s="1183" t="s">
        <v>14676</v>
      </c>
      <c r="H43" s="1183"/>
      <c r="I43" s="1183" t="s">
        <v>14677</v>
      </c>
      <c r="J43" s="1183" t="s">
        <v>14646</v>
      </c>
      <c r="K43" s="1183"/>
      <c r="L43" s="1183"/>
    </row>
    <row r="44" spans="1:12" ht="15.75" customHeight="1">
      <c r="A44" s="1180" t="s">
        <v>3624</v>
      </c>
      <c r="B44" s="1182" t="s">
        <v>14678</v>
      </c>
      <c r="C44" s="1182" t="s">
        <v>14679</v>
      </c>
      <c r="D44" s="1182" t="s">
        <v>14680</v>
      </c>
      <c r="E44" s="1182" t="s">
        <v>14681</v>
      </c>
      <c r="F44" s="1182"/>
      <c r="G44" s="1182" t="s">
        <v>14682</v>
      </c>
      <c r="H44" s="1182" t="s">
        <v>14683</v>
      </c>
      <c r="I44" s="1182" t="s">
        <v>14684</v>
      </c>
      <c r="J44" s="1182" t="s">
        <v>14685</v>
      </c>
      <c r="K44" s="1182" t="s">
        <v>14686</v>
      </c>
      <c r="L44" s="1182" t="s">
        <v>14687</v>
      </c>
    </row>
    <row r="45" spans="1:12" ht="15.75" customHeight="1">
      <c r="A45" s="513" t="s">
        <v>3890</v>
      </c>
      <c r="B45" s="1183" t="s">
        <v>14688</v>
      </c>
      <c r="C45" s="1183" t="s">
        <v>14689</v>
      </c>
      <c r="D45" s="1183" t="s">
        <v>14690</v>
      </c>
      <c r="E45" s="1183" t="s">
        <v>14691</v>
      </c>
      <c r="F45" s="1183" t="s">
        <v>14692</v>
      </c>
      <c r="G45" s="1183" t="s">
        <v>14693</v>
      </c>
      <c r="H45" s="1183" t="s">
        <v>14694</v>
      </c>
      <c r="I45" s="1183" t="s">
        <v>14695</v>
      </c>
      <c r="J45" s="1183" t="s">
        <v>14696</v>
      </c>
      <c r="K45" s="1183" t="s">
        <v>14697</v>
      </c>
      <c r="L45" s="1183" t="s">
        <v>14698</v>
      </c>
    </row>
    <row r="46" spans="1:12" ht="15.75" customHeight="1">
      <c r="A46" s="1180" t="s">
        <v>3250</v>
      </c>
      <c r="B46" s="1181" t="s">
        <v>14699</v>
      </c>
      <c r="C46" s="1182" t="s">
        <v>14700</v>
      </c>
      <c r="D46" s="1182" t="s">
        <v>14701</v>
      </c>
      <c r="E46" s="1182" t="s">
        <v>14702</v>
      </c>
      <c r="F46" s="1182" t="s">
        <v>14703</v>
      </c>
      <c r="G46" s="1182" t="s">
        <v>14704</v>
      </c>
      <c r="H46" s="1182" t="s">
        <v>14705</v>
      </c>
      <c r="I46" s="1182" t="s">
        <v>14706</v>
      </c>
      <c r="J46" s="1182" t="s">
        <v>14707</v>
      </c>
      <c r="K46" s="1182" t="s">
        <v>14708</v>
      </c>
      <c r="L46" s="1182" t="s">
        <v>14709</v>
      </c>
    </row>
    <row r="47" spans="1:12" ht="15.75" customHeight="1">
      <c r="A47" s="513" t="s">
        <v>3630</v>
      </c>
      <c r="B47" s="1183" t="s">
        <v>14710</v>
      </c>
      <c r="C47" s="1183" t="s">
        <v>14711</v>
      </c>
      <c r="D47" s="1183" t="s">
        <v>14712</v>
      </c>
      <c r="E47" s="1183" t="s">
        <v>14713</v>
      </c>
      <c r="F47" s="1183" t="s">
        <v>14714</v>
      </c>
      <c r="G47" s="1183" t="s">
        <v>14715</v>
      </c>
      <c r="H47" s="1183" t="s">
        <v>14716</v>
      </c>
      <c r="I47" s="1183" t="s">
        <v>14717</v>
      </c>
      <c r="J47" s="1183" t="s">
        <v>14500</v>
      </c>
      <c r="K47" s="1183" t="s">
        <v>9460</v>
      </c>
      <c r="L47" s="1183" t="s">
        <v>14718</v>
      </c>
    </row>
    <row r="48" spans="1:12" ht="15.75" customHeight="1">
      <c r="A48" s="1180" t="s">
        <v>3254</v>
      </c>
      <c r="B48" s="1182" t="s">
        <v>14719</v>
      </c>
      <c r="C48" s="1182" t="s">
        <v>14720</v>
      </c>
      <c r="D48" s="1182" t="s">
        <v>14721</v>
      </c>
      <c r="E48" s="1182" t="s">
        <v>14722</v>
      </c>
      <c r="F48" s="1182" t="s">
        <v>14723</v>
      </c>
      <c r="G48" s="1182" t="s">
        <v>14724</v>
      </c>
      <c r="H48" s="1182" t="s">
        <v>14725</v>
      </c>
      <c r="I48" s="1182" t="s">
        <v>14726</v>
      </c>
      <c r="J48" s="1182" t="s">
        <v>14727</v>
      </c>
      <c r="K48" s="1182" t="s">
        <v>9460</v>
      </c>
      <c r="L48" s="1182" t="s">
        <v>14728</v>
      </c>
    </row>
    <row r="49" spans="1:12" ht="15.75" customHeight="1">
      <c r="A49" s="513" t="s">
        <v>3724</v>
      </c>
      <c r="B49" s="1183"/>
      <c r="C49" s="1183" t="s">
        <v>14729</v>
      </c>
      <c r="D49" s="1183"/>
      <c r="E49" s="1183"/>
      <c r="F49" s="1183"/>
      <c r="G49" s="1183"/>
      <c r="H49" s="1183"/>
      <c r="I49" s="1183"/>
      <c r="J49" s="1183"/>
      <c r="K49" s="1183"/>
      <c r="L49" s="1183"/>
    </row>
    <row r="50" spans="1:12" ht="15.75" customHeight="1">
      <c r="A50" s="1180" t="s">
        <v>14730</v>
      </c>
      <c r="B50" s="1181" t="s">
        <v>14731</v>
      </c>
      <c r="C50" s="1182" t="s">
        <v>14732</v>
      </c>
      <c r="D50" s="1182" t="s">
        <v>14733</v>
      </c>
      <c r="E50" s="1182" t="s">
        <v>14734</v>
      </c>
      <c r="F50" s="1182" t="s">
        <v>14735</v>
      </c>
      <c r="G50" s="1182" t="s">
        <v>14736</v>
      </c>
      <c r="H50" s="1182" t="s">
        <v>14737</v>
      </c>
      <c r="I50" s="1182" t="s">
        <v>14738</v>
      </c>
      <c r="J50" s="1182" t="s">
        <v>14739</v>
      </c>
      <c r="K50" s="1182" t="s">
        <v>14740</v>
      </c>
      <c r="L50" s="1182" t="s">
        <v>14741</v>
      </c>
    </row>
    <row r="51" spans="1:12" ht="15.75" customHeight="1">
      <c r="A51" s="513" t="s">
        <v>14742</v>
      </c>
      <c r="B51" s="1183" t="s">
        <v>14743</v>
      </c>
      <c r="C51" s="1183" t="s">
        <v>14744</v>
      </c>
      <c r="D51" s="1183" t="s">
        <v>14745</v>
      </c>
      <c r="E51" s="1183" t="s">
        <v>14746</v>
      </c>
      <c r="F51" s="1183" t="s">
        <v>14747</v>
      </c>
      <c r="G51" s="1183" t="s">
        <v>14748</v>
      </c>
      <c r="H51" s="1183" t="s">
        <v>14747</v>
      </c>
      <c r="I51" s="1183" t="s">
        <v>14749</v>
      </c>
      <c r="J51" s="1183" t="s">
        <v>14750</v>
      </c>
      <c r="K51" s="1183" t="s">
        <v>8876</v>
      </c>
      <c r="L51" s="1183" t="s">
        <v>14751</v>
      </c>
    </row>
    <row r="52" spans="1:12" ht="15.75" customHeight="1">
      <c r="A52" s="1180" t="s">
        <v>3705</v>
      </c>
      <c r="B52" s="1182" t="s">
        <v>14752</v>
      </c>
      <c r="C52" s="1182" t="s">
        <v>14753</v>
      </c>
      <c r="D52" s="1182" t="s">
        <v>14754</v>
      </c>
      <c r="E52" s="1182" t="s">
        <v>14755</v>
      </c>
      <c r="F52" s="1182"/>
      <c r="G52" s="1182"/>
      <c r="H52" s="1182" t="s">
        <v>14756</v>
      </c>
      <c r="I52" s="1182" t="s">
        <v>14757</v>
      </c>
      <c r="J52" s="1182" t="s">
        <v>14492</v>
      </c>
      <c r="K52" s="1182" t="s">
        <v>14758</v>
      </c>
      <c r="L52" s="1182" t="s">
        <v>14759</v>
      </c>
    </row>
    <row r="53" spans="1:12" ht="15.75" customHeight="1">
      <c r="A53" s="513" t="s">
        <v>14760</v>
      </c>
      <c r="B53" s="1183" t="s">
        <v>14761</v>
      </c>
      <c r="C53" s="1183" t="s">
        <v>14762</v>
      </c>
      <c r="D53" s="1183" t="s">
        <v>14763</v>
      </c>
      <c r="E53" s="1183" t="s">
        <v>14764</v>
      </c>
      <c r="F53" s="1183" t="s">
        <v>14765</v>
      </c>
      <c r="G53" s="1183" t="s">
        <v>14766</v>
      </c>
      <c r="H53" s="1183" t="s">
        <v>14767</v>
      </c>
      <c r="I53" s="1183" t="s">
        <v>14768</v>
      </c>
      <c r="J53" s="1183" t="s">
        <v>14769</v>
      </c>
      <c r="K53" s="535" t="s">
        <v>14770</v>
      </c>
      <c r="L53" s="1183" t="s">
        <v>14771</v>
      </c>
    </row>
    <row r="54" spans="1:12" ht="15.75" customHeight="1">
      <c r="A54" s="1180" t="s">
        <v>3665</v>
      </c>
      <c r="B54" s="1182" t="s">
        <v>14772</v>
      </c>
      <c r="C54" s="1182" t="s">
        <v>14773</v>
      </c>
      <c r="D54" s="1182" t="s">
        <v>14774</v>
      </c>
      <c r="E54" s="1182" t="s">
        <v>14775</v>
      </c>
      <c r="F54" s="1182" t="s">
        <v>14776</v>
      </c>
      <c r="G54" s="1182" t="s">
        <v>14777</v>
      </c>
      <c r="H54" s="1182" t="s">
        <v>14778</v>
      </c>
      <c r="I54" s="1182"/>
      <c r="J54" s="1182" t="s">
        <v>14779</v>
      </c>
      <c r="K54" s="1182" t="s">
        <v>14780</v>
      </c>
      <c r="L54" s="1182"/>
    </row>
    <row r="55" spans="1:12" ht="15.75" customHeight="1">
      <c r="A55" s="513" t="s">
        <v>3541</v>
      </c>
      <c r="B55" s="1183"/>
      <c r="C55" s="1183" t="s">
        <v>14781</v>
      </c>
      <c r="D55" s="1183" t="s">
        <v>14782</v>
      </c>
      <c r="E55" s="1183" t="s">
        <v>14783</v>
      </c>
      <c r="F55" s="1183" t="s">
        <v>14784</v>
      </c>
      <c r="G55" s="1183" t="s">
        <v>14785</v>
      </c>
      <c r="H55" s="1183" t="s">
        <v>14427</v>
      </c>
      <c r="I55" s="1183" t="s">
        <v>14786</v>
      </c>
      <c r="J55" s="1183" t="s">
        <v>14787</v>
      </c>
      <c r="K55" s="1183"/>
      <c r="L55" s="1183"/>
    </row>
    <row r="56" spans="1:12" ht="15.75" customHeight="1">
      <c r="A56" s="1180" t="s">
        <v>14788</v>
      </c>
      <c r="B56" s="1182"/>
      <c r="C56" s="1182"/>
      <c r="D56" s="1182"/>
      <c r="E56" s="1182"/>
      <c r="F56" s="1182"/>
      <c r="G56" s="1182"/>
      <c r="H56" s="1182"/>
      <c r="I56" s="1182"/>
      <c r="J56" s="1182"/>
      <c r="K56" s="1182"/>
      <c r="L56" s="1182"/>
    </row>
    <row r="57" spans="1:12" ht="15.75" customHeight="1">
      <c r="A57" s="513" t="s">
        <v>14789</v>
      </c>
      <c r="B57" s="1183" t="s">
        <v>14790</v>
      </c>
      <c r="C57" s="1183" t="s">
        <v>14791</v>
      </c>
      <c r="D57" s="1183" t="s">
        <v>14792</v>
      </c>
      <c r="E57" s="1183" t="s">
        <v>14793</v>
      </c>
      <c r="F57" s="1183"/>
      <c r="G57" s="1183" t="s">
        <v>14794</v>
      </c>
      <c r="H57" s="1183" t="s">
        <v>14795</v>
      </c>
      <c r="I57" s="1183" t="s">
        <v>14796</v>
      </c>
      <c r="J57" s="1183" t="s">
        <v>14797</v>
      </c>
      <c r="K57" s="1183"/>
      <c r="L57" s="1183" t="s">
        <v>14798</v>
      </c>
    </row>
    <row r="58" spans="1:12" ht="15.75" customHeight="1">
      <c r="A58" s="1180" t="s">
        <v>14799</v>
      </c>
      <c r="B58" s="1182" t="s">
        <v>14800</v>
      </c>
      <c r="C58" s="1182" t="s">
        <v>14801</v>
      </c>
      <c r="D58" s="1182" t="s">
        <v>14802</v>
      </c>
      <c r="E58" s="1182" t="s">
        <v>14803</v>
      </c>
      <c r="F58" s="1182" t="s">
        <v>14804</v>
      </c>
      <c r="G58" s="1182" t="s">
        <v>14805</v>
      </c>
      <c r="H58" s="1182"/>
      <c r="I58" s="1182" t="s">
        <v>14645</v>
      </c>
      <c r="J58" s="1182" t="s">
        <v>14806</v>
      </c>
      <c r="K58" s="1182"/>
      <c r="L58" s="1182"/>
    </row>
    <row r="59" spans="1:12" ht="15.75" customHeight="1">
      <c r="A59" s="513" t="s">
        <v>14807</v>
      </c>
      <c r="B59" s="1185"/>
      <c r="C59" s="1183"/>
      <c r="D59" s="1183"/>
      <c r="E59" s="1183"/>
      <c r="F59" s="1183"/>
      <c r="G59" s="1183"/>
      <c r="H59" s="1183"/>
      <c r="I59" s="1183"/>
      <c r="J59" s="1183"/>
      <c r="K59" s="1183"/>
      <c r="L59" s="1183"/>
    </row>
    <row r="60" spans="1:12" ht="15.75" customHeight="1">
      <c r="A60" s="1180" t="s">
        <v>3944</v>
      </c>
      <c r="B60" s="1181" t="s">
        <v>14808</v>
      </c>
      <c r="C60" s="1182" t="s">
        <v>14809</v>
      </c>
      <c r="D60" s="1182" t="s">
        <v>14810</v>
      </c>
      <c r="E60" s="1182" t="s">
        <v>14811</v>
      </c>
      <c r="F60" s="1182"/>
      <c r="G60" s="1182" t="s">
        <v>14812</v>
      </c>
      <c r="H60" s="1182" t="s">
        <v>14813</v>
      </c>
      <c r="I60" s="1182" t="s">
        <v>14814</v>
      </c>
      <c r="J60" s="1182" t="s">
        <v>14815</v>
      </c>
      <c r="K60" s="1182"/>
      <c r="L60" s="1182" t="s">
        <v>14816</v>
      </c>
    </row>
    <row r="61" spans="1:12" ht="15.75" customHeight="1">
      <c r="A61" s="513" t="s">
        <v>3947</v>
      </c>
      <c r="B61" s="1183" t="s">
        <v>14817</v>
      </c>
      <c r="C61" s="1183" t="s">
        <v>14818</v>
      </c>
      <c r="D61" s="1183" t="s">
        <v>14819</v>
      </c>
      <c r="E61" s="1183" t="s">
        <v>14820</v>
      </c>
      <c r="F61" s="1183" t="s">
        <v>14821</v>
      </c>
      <c r="G61" s="1183" t="s">
        <v>14822</v>
      </c>
      <c r="H61" s="1183" t="s">
        <v>14823</v>
      </c>
      <c r="I61" s="1183" t="s">
        <v>14824</v>
      </c>
      <c r="J61" s="1183" t="s">
        <v>14825</v>
      </c>
      <c r="K61" s="1183"/>
      <c r="L61" s="1183" t="s">
        <v>14826</v>
      </c>
    </row>
    <row r="62" spans="1:12" ht="15.75" customHeight="1">
      <c r="A62" s="1180" t="s">
        <v>3598</v>
      </c>
      <c r="B62" s="1182" t="s">
        <v>14827</v>
      </c>
      <c r="C62" s="1182" t="s">
        <v>14828</v>
      </c>
      <c r="D62" s="1182" t="s">
        <v>14829</v>
      </c>
      <c r="E62" s="1182" t="s">
        <v>14830</v>
      </c>
      <c r="F62" s="1182" t="s">
        <v>14831</v>
      </c>
      <c r="G62" s="1182" t="s">
        <v>14832</v>
      </c>
      <c r="H62" s="1182" t="s">
        <v>14833</v>
      </c>
      <c r="I62" s="1182" t="s">
        <v>14834</v>
      </c>
      <c r="J62" s="1182" t="s">
        <v>14835</v>
      </c>
      <c r="K62" s="1182"/>
      <c r="L62" s="1182" t="s">
        <v>14836</v>
      </c>
    </row>
    <row r="63" spans="1:12" ht="15.75" customHeight="1">
      <c r="A63" s="513" t="s">
        <v>14837</v>
      </c>
      <c r="B63" s="1183"/>
      <c r="C63" s="1183"/>
      <c r="D63" s="1183"/>
      <c r="E63" s="1183"/>
      <c r="F63" s="1183"/>
      <c r="G63" s="1183"/>
      <c r="H63" s="1183"/>
      <c r="I63" s="1183"/>
      <c r="J63" s="1183"/>
      <c r="K63" s="1183"/>
      <c r="L63" s="1183"/>
    </row>
    <row r="64" spans="1:12" ht="15.75" customHeight="1">
      <c r="A64" s="1180" t="s">
        <v>3713</v>
      </c>
      <c r="B64" s="1182" t="s">
        <v>14838</v>
      </c>
      <c r="C64" s="1182" t="s">
        <v>14839</v>
      </c>
      <c r="D64" s="1182" t="s">
        <v>14840</v>
      </c>
      <c r="E64" s="1182"/>
      <c r="F64" s="1182" t="s">
        <v>14841</v>
      </c>
      <c r="G64" s="1182"/>
      <c r="H64" s="1182"/>
      <c r="I64" s="1182" t="s">
        <v>14842</v>
      </c>
      <c r="J64" s="1182"/>
      <c r="K64" s="1182"/>
      <c r="L64" s="1182"/>
    </row>
    <row r="65" spans="1:12" ht="15.75" customHeight="1">
      <c r="A65" s="513" t="s">
        <v>14843</v>
      </c>
      <c r="B65" s="1183" t="s">
        <v>14844</v>
      </c>
      <c r="C65" s="1183" t="s">
        <v>14845</v>
      </c>
      <c r="D65" s="1183" t="s">
        <v>14846</v>
      </c>
      <c r="E65" s="1183" t="s">
        <v>14847</v>
      </c>
      <c r="F65" s="1183"/>
      <c r="G65" s="1183"/>
      <c r="H65" s="1183" t="s">
        <v>14848</v>
      </c>
      <c r="I65" s="1183" t="s">
        <v>14849</v>
      </c>
      <c r="J65" s="1183" t="s">
        <v>14850</v>
      </c>
      <c r="K65" s="1183" t="s">
        <v>14851</v>
      </c>
      <c r="L65" s="1183" t="s">
        <v>14852</v>
      </c>
    </row>
    <row r="66" spans="1:12" ht="15.75" customHeight="1">
      <c r="A66" s="1180" t="s">
        <v>14853</v>
      </c>
      <c r="B66" s="1182" t="s">
        <v>14854</v>
      </c>
      <c r="C66" s="1182" t="s">
        <v>14855</v>
      </c>
      <c r="D66" s="1182" t="s">
        <v>14856</v>
      </c>
      <c r="E66" s="1182" t="s">
        <v>14857</v>
      </c>
      <c r="F66" s="1182"/>
      <c r="G66" s="1182" t="s">
        <v>14858</v>
      </c>
      <c r="H66" s="1182" t="s">
        <v>14859</v>
      </c>
      <c r="I66" s="1182" t="s">
        <v>14388</v>
      </c>
      <c r="J66" s="1182" t="s">
        <v>14860</v>
      </c>
      <c r="K66" s="1182"/>
      <c r="L66" s="1182" t="s">
        <v>14861</v>
      </c>
    </row>
    <row r="67" spans="1:12" ht="15.75" customHeight="1">
      <c r="A67" s="513" t="s">
        <v>14862</v>
      </c>
      <c r="B67" s="1183" t="s">
        <v>14863</v>
      </c>
      <c r="C67" s="1183" t="s">
        <v>14864</v>
      </c>
      <c r="D67" s="1183" t="s">
        <v>14865</v>
      </c>
      <c r="E67" s="1183" t="s">
        <v>14866</v>
      </c>
      <c r="F67" s="1183" t="s">
        <v>14867</v>
      </c>
      <c r="G67" s="1183" t="s">
        <v>14868</v>
      </c>
      <c r="H67" s="1183" t="s">
        <v>14869</v>
      </c>
      <c r="I67" s="1183" t="s">
        <v>14870</v>
      </c>
      <c r="J67" s="1183" t="s">
        <v>14871</v>
      </c>
      <c r="K67" s="1183" t="s">
        <v>14872</v>
      </c>
      <c r="L67" s="1183" t="s">
        <v>14873</v>
      </c>
    </row>
    <row r="68" spans="1:12" ht="15.75" customHeight="1">
      <c r="A68" s="1180"/>
      <c r="B68" s="1182"/>
      <c r="C68" s="1182"/>
      <c r="D68" s="1182"/>
      <c r="E68" s="1182"/>
      <c r="F68" s="1182"/>
      <c r="G68" s="1182"/>
      <c r="H68" s="1182"/>
      <c r="I68" s="1182"/>
      <c r="J68" s="1182"/>
      <c r="K68" s="1182"/>
      <c r="L68" s="1182"/>
    </row>
    <row r="69" spans="1:12" ht="15.75" customHeight="1">
      <c r="A69" s="513" t="s">
        <v>3880</v>
      </c>
      <c r="B69" s="1183" t="s">
        <v>14874</v>
      </c>
      <c r="C69" s="1183" t="s">
        <v>14875</v>
      </c>
      <c r="D69" s="1183" t="s">
        <v>14876</v>
      </c>
      <c r="E69" s="1183" t="s">
        <v>14877</v>
      </c>
      <c r="F69" s="1183" t="s">
        <v>14878</v>
      </c>
      <c r="G69" s="1183" t="s">
        <v>14879</v>
      </c>
      <c r="H69" s="1183" t="s">
        <v>14880</v>
      </c>
      <c r="I69" s="1183" t="s">
        <v>14881</v>
      </c>
      <c r="J69" s="1183"/>
      <c r="K69" s="1183" t="s">
        <v>14882</v>
      </c>
      <c r="L69" s="1183" t="s">
        <v>14883</v>
      </c>
    </row>
    <row r="70" spans="1:12" ht="15.75" customHeight="1">
      <c r="A70" s="1180" t="s">
        <v>3760</v>
      </c>
      <c r="B70" s="1182" t="s">
        <v>14884</v>
      </c>
      <c r="C70" s="1182" t="s">
        <v>14885</v>
      </c>
      <c r="D70" s="1182" t="s">
        <v>14886</v>
      </c>
      <c r="E70" s="1182" t="s">
        <v>14887</v>
      </c>
      <c r="F70" s="1182"/>
      <c r="G70" s="1182" t="s">
        <v>14888</v>
      </c>
      <c r="H70" s="1182" t="s">
        <v>14889</v>
      </c>
      <c r="I70" s="1182" t="s">
        <v>14890</v>
      </c>
      <c r="J70" s="1182" t="s">
        <v>14891</v>
      </c>
      <c r="K70" s="1182" t="s">
        <v>14892</v>
      </c>
      <c r="L70" s="1182" t="s">
        <v>14893</v>
      </c>
    </row>
    <row r="71" spans="1:12" ht="15.75" customHeight="1">
      <c r="A71" s="513" t="s">
        <v>3585</v>
      </c>
      <c r="B71" s="1183"/>
      <c r="C71" s="1183" t="s">
        <v>14894</v>
      </c>
      <c r="D71" s="1183" t="s">
        <v>14895</v>
      </c>
      <c r="E71" s="1183" t="s">
        <v>14896</v>
      </c>
      <c r="F71" s="1183" t="s">
        <v>14897</v>
      </c>
      <c r="G71" s="1183" t="s">
        <v>14898</v>
      </c>
      <c r="H71" s="1183" t="s">
        <v>14899</v>
      </c>
      <c r="I71" s="1183" t="s">
        <v>14900</v>
      </c>
      <c r="J71" s="1183" t="s">
        <v>14901</v>
      </c>
      <c r="K71" s="1183" t="s">
        <v>14902</v>
      </c>
      <c r="L71" s="1183" t="s">
        <v>14903</v>
      </c>
    </row>
    <row r="72" spans="1:12" ht="15.75" customHeight="1">
      <c r="A72" s="1180" t="s">
        <v>14904</v>
      </c>
      <c r="B72" s="1182"/>
      <c r="C72" s="1182"/>
      <c r="D72" s="1182"/>
      <c r="E72" s="1182"/>
      <c r="F72" s="1182"/>
      <c r="G72" s="1182"/>
      <c r="H72" s="1182"/>
      <c r="I72" s="1182"/>
      <c r="J72" s="1182"/>
      <c r="K72" s="1182"/>
      <c r="L72" s="1182"/>
    </row>
    <row r="73" spans="1:12" ht="15.75" customHeight="1">
      <c r="A73" s="513" t="s">
        <v>14905</v>
      </c>
      <c r="B73" s="1183" t="s">
        <v>14906</v>
      </c>
      <c r="C73" s="1183" t="s">
        <v>14907</v>
      </c>
      <c r="D73" s="1183" t="s">
        <v>14908</v>
      </c>
      <c r="E73" s="1183" t="s">
        <v>14909</v>
      </c>
      <c r="F73" s="1183" t="s">
        <v>14910</v>
      </c>
      <c r="G73" s="1183" t="s">
        <v>14911</v>
      </c>
      <c r="H73" s="1183" t="s">
        <v>14912</v>
      </c>
      <c r="I73" s="1183" t="s">
        <v>14913</v>
      </c>
      <c r="J73" s="1183" t="s">
        <v>14914</v>
      </c>
      <c r="K73" s="1183" t="s">
        <v>14915</v>
      </c>
      <c r="L73" s="1183" t="s">
        <v>14916</v>
      </c>
    </row>
    <row r="74" spans="1:12" ht="15.75" customHeight="1">
      <c r="A74" s="1180" t="s">
        <v>3669</v>
      </c>
      <c r="B74" s="1188" t="s">
        <v>14917</v>
      </c>
      <c r="C74" s="1188" t="s">
        <v>14918</v>
      </c>
      <c r="D74" s="1188" t="s">
        <v>14919</v>
      </c>
      <c r="E74" s="1188" t="s">
        <v>14920</v>
      </c>
      <c r="F74" s="1188" t="s">
        <v>14921</v>
      </c>
      <c r="G74" s="1188" t="s">
        <v>14922</v>
      </c>
      <c r="H74" s="1188" t="s">
        <v>14923</v>
      </c>
      <c r="I74" s="1188" t="s">
        <v>14924</v>
      </c>
      <c r="J74" s="1188" t="s">
        <v>14925</v>
      </c>
      <c r="K74" s="1188" t="s">
        <v>14926</v>
      </c>
      <c r="L74" s="1188" t="s">
        <v>14927</v>
      </c>
    </row>
    <row r="75" spans="1:12" ht="15.75" customHeight="1">
      <c r="A75" s="513" t="s">
        <v>3927</v>
      </c>
      <c r="B75" s="338" t="s">
        <v>14928</v>
      </c>
      <c r="C75" s="1183" t="s">
        <v>14929</v>
      </c>
      <c r="D75" s="1183" t="s">
        <v>14930</v>
      </c>
      <c r="E75" s="1183"/>
      <c r="F75" s="1183"/>
      <c r="G75" s="1183"/>
      <c r="H75" s="1183"/>
      <c r="I75" s="1183" t="s">
        <v>14931</v>
      </c>
      <c r="J75" s="1183"/>
      <c r="K75" s="1183" t="s">
        <v>14932</v>
      </c>
      <c r="L75" s="1183" t="s">
        <v>14933</v>
      </c>
    </row>
    <row r="76" spans="1:12" ht="15.75" customHeight="1">
      <c r="A76" s="1180" t="s">
        <v>14934</v>
      </c>
      <c r="B76" s="1182" t="s">
        <v>14935</v>
      </c>
      <c r="C76" s="1182" t="s">
        <v>14936</v>
      </c>
      <c r="D76" s="1182"/>
      <c r="E76" s="1182"/>
      <c r="F76" s="1182" t="s">
        <v>14937</v>
      </c>
      <c r="G76" s="1182" t="s">
        <v>14937</v>
      </c>
      <c r="H76" s="1182" t="s">
        <v>14937</v>
      </c>
      <c r="I76" s="1182" t="s">
        <v>14938</v>
      </c>
      <c r="J76" s="1182"/>
      <c r="K76" s="1182"/>
      <c r="L76" s="1182"/>
    </row>
    <row r="77" spans="1:12" ht="15.75" customHeight="1">
      <c r="A77" s="513" t="s">
        <v>3547</v>
      </c>
      <c r="B77" s="1183"/>
      <c r="C77" s="1183" t="s">
        <v>14939</v>
      </c>
      <c r="D77" s="1183" t="s">
        <v>14940</v>
      </c>
      <c r="E77" s="1183" t="s">
        <v>14941</v>
      </c>
      <c r="F77" s="1183" t="s">
        <v>14942</v>
      </c>
      <c r="G77" s="76" t="s">
        <v>14943</v>
      </c>
      <c r="H77" s="1183" t="s">
        <v>14944</v>
      </c>
      <c r="I77" s="1183" t="s">
        <v>14945</v>
      </c>
      <c r="J77" s="1183" t="s">
        <v>14946</v>
      </c>
      <c r="K77" s="1183"/>
      <c r="L77" s="1183"/>
    </row>
    <row r="78" spans="1:12" ht="15.75" customHeight="1">
      <c r="A78" s="1180" t="s">
        <v>3836</v>
      </c>
      <c r="B78" s="1182"/>
      <c r="C78" s="1182" t="s">
        <v>14947</v>
      </c>
      <c r="D78" s="1182" t="s">
        <v>14948</v>
      </c>
      <c r="E78" s="1182" t="s">
        <v>14949</v>
      </c>
      <c r="F78" s="1182"/>
      <c r="G78" s="1182"/>
      <c r="H78" s="1182"/>
      <c r="I78" s="1182" t="s">
        <v>14950</v>
      </c>
      <c r="J78" s="1182" t="s">
        <v>14951</v>
      </c>
      <c r="K78" s="1182"/>
      <c r="L78" s="1182" t="s">
        <v>14952</v>
      </c>
    </row>
    <row r="79" spans="1:12" ht="15.75" customHeight="1">
      <c r="A79" s="513" t="s">
        <v>3741</v>
      </c>
      <c r="B79" s="1183" t="s">
        <v>14953</v>
      </c>
      <c r="C79" s="1183" t="s">
        <v>14954</v>
      </c>
      <c r="D79" s="1183" t="s">
        <v>14955</v>
      </c>
      <c r="E79" s="1183" t="s">
        <v>14956</v>
      </c>
      <c r="F79" s="1183"/>
      <c r="G79" s="1183" t="s">
        <v>14957</v>
      </c>
      <c r="H79" s="1183"/>
      <c r="I79" s="1183" t="s">
        <v>14958</v>
      </c>
      <c r="J79" s="1183" t="s">
        <v>14959</v>
      </c>
      <c r="K79" s="1183" t="s">
        <v>14960</v>
      </c>
      <c r="L79" s="1183"/>
    </row>
    <row r="80" spans="1:12" ht="15.75" customHeight="1">
      <c r="A80" s="1180" t="s">
        <v>3596</v>
      </c>
      <c r="B80" s="1186" t="s">
        <v>14961</v>
      </c>
      <c r="C80" s="1182" t="s">
        <v>14962</v>
      </c>
      <c r="D80" s="1182" t="s">
        <v>14963</v>
      </c>
      <c r="E80" s="1182" t="s">
        <v>14964</v>
      </c>
      <c r="F80" s="1182"/>
      <c r="G80" s="1182"/>
      <c r="H80" s="1182" t="s">
        <v>14965</v>
      </c>
      <c r="I80" s="1182" t="s">
        <v>14966</v>
      </c>
      <c r="J80" s="1182"/>
      <c r="K80" s="1182"/>
      <c r="L80" s="1182"/>
    </row>
    <row r="81" spans="1:12" ht="15.75" customHeight="1">
      <c r="A81" s="513" t="s">
        <v>3562</v>
      </c>
      <c r="B81" s="1183"/>
      <c r="C81" s="1183" t="s">
        <v>14967</v>
      </c>
      <c r="D81" s="1183" t="s">
        <v>14968</v>
      </c>
      <c r="E81" s="1183" t="s">
        <v>14969</v>
      </c>
      <c r="F81" s="1183" t="s">
        <v>14970</v>
      </c>
      <c r="G81" s="1183"/>
      <c r="H81" s="1183"/>
      <c r="I81" s="1183"/>
      <c r="J81" s="1183" t="s">
        <v>14971</v>
      </c>
      <c r="K81" s="1183" t="s">
        <v>14972</v>
      </c>
      <c r="L81" s="1183" t="s">
        <v>14973</v>
      </c>
    </row>
    <row r="82" spans="1:12" ht="15.75" customHeight="1">
      <c r="A82" s="1180" t="s">
        <v>14974</v>
      </c>
      <c r="B82" s="1182"/>
      <c r="C82" s="1182" t="s">
        <v>14975</v>
      </c>
      <c r="D82" s="1182" t="s">
        <v>14976</v>
      </c>
      <c r="E82" s="1182" t="s">
        <v>14977</v>
      </c>
      <c r="F82" s="1182" t="s">
        <v>14978</v>
      </c>
      <c r="G82" s="1182" t="s">
        <v>14979</v>
      </c>
      <c r="H82" s="1182" t="s">
        <v>14980</v>
      </c>
      <c r="I82" s="1182" t="s">
        <v>14981</v>
      </c>
      <c r="J82" s="1182" t="s">
        <v>14982</v>
      </c>
      <c r="K82" s="1182"/>
      <c r="L82" s="1182" t="s">
        <v>14983</v>
      </c>
    </row>
    <row r="83" spans="1:12" ht="15.75" customHeight="1">
      <c r="A83" s="513" t="s">
        <v>14984</v>
      </c>
      <c r="B83" s="1183"/>
      <c r="C83" s="1183" t="s">
        <v>14985</v>
      </c>
      <c r="D83" s="1183" t="s">
        <v>14986</v>
      </c>
      <c r="E83" s="1183" t="s">
        <v>14987</v>
      </c>
      <c r="F83" s="1183" t="s">
        <v>14988</v>
      </c>
      <c r="G83" s="1183" t="s">
        <v>14989</v>
      </c>
      <c r="H83" s="1183"/>
      <c r="I83" s="1183" t="s">
        <v>14842</v>
      </c>
      <c r="J83" s="1183"/>
      <c r="K83" s="1183"/>
      <c r="L83" s="1183"/>
    </row>
    <row r="84" spans="1:12" ht="15.75" customHeight="1">
      <c r="A84" s="1180" t="s">
        <v>3849</v>
      </c>
      <c r="B84" s="1181" t="s">
        <v>14990</v>
      </c>
      <c r="C84" s="1182" t="s">
        <v>14991</v>
      </c>
      <c r="D84" s="1181"/>
      <c r="E84" s="1182" t="s">
        <v>14992</v>
      </c>
      <c r="F84" s="1182" t="s">
        <v>14993</v>
      </c>
      <c r="G84" s="1182" t="s">
        <v>14994</v>
      </c>
      <c r="H84" s="1182"/>
      <c r="I84" s="1182" t="s">
        <v>14995</v>
      </c>
      <c r="J84" s="1182" t="s">
        <v>14996</v>
      </c>
      <c r="K84" s="1182"/>
      <c r="L84" s="1182" t="s">
        <v>14997</v>
      </c>
    </row>
    <row r="85" spans="1:12" ht="15.75" customHeight="1">
      <c r="A85" s="513" t="s">
        <v>14998</v>
      </c>
      <c r="B85" s="1183"/>
      <c r="C85" s="1183"/>
      <c r="D85" s="1183" t="s">
        <v>14999</v>
      </c>
      <c r="E85" s="1183"/>
      <c r="F85" s="1183"/>
      <c r="G85" s="1183"/>
      <c r="H85" s="1183"/>
      <c r="I85" s="1183" t="s">
        <v>14388</v>
      </c>
      <c r="J85" s="1183"/>
      <c r="K85" s="1183"/>
      <c r="L85" s="1183"/>
    </row>
    <row r="86" spans="1:12" ht="15.75" customHeight="1">
      <c r="A86" s="1180" t="s">
        <v>15000</v>
      </c>
      <c r="B86" s="1188" t="s">
        <v>15001</v>
      </c>
      <c r="C86" s="1188" t="s">
        <v>15002</v>
      </c>
      <c r="D86" s="1188" t="s">
        <v>15003</v>
      </c>
      <c r="E86" s="1188" t="s">
        <v>15004</v>
      </c>
      <c r="F86" s="1188" t="s">
        <v>15005</v>
      </c>
      <c r="G86" s="1188" t="s">
        <v>15006</v>
      </c>
      <c r="H86" s="1188" t="s">
        <v>15007</v>
      </c>
      <c r="I86" s="1188" t="s">
        <v>15008</v>
      </c>
      <c r="J86" s="1188" t="s">
        <v>14492</v>
      </c>
      <c r="K86" s="1188" t="s">
        <v>15009</v>
      </c>
      <c r="L86" s="1188" t="s">
        <v>15010</v>
      </c>
    </row>
    <row r="87" spans="1:12" ht="15.75" customHeight="1">
      <c r="A87" s="513" t="s">
        <v>15011</v>
      </c>
      <c r="B87" s="1183" t="s">
        <v>15012</v>
      </c>
      <c r="C87" s="1183" t="s">
        <v>15013</v>
      </c>
      <c r="D87" s="1183" t="s">
        <v>15014</v>
      </c>
      <c r="E87" s="1183" t="s">
        <v>15015</v>
      </c>
      <c r="F87" s="1183"/>
      <c r="G87" s="1183"/>
      <c r="H87" s="1183" t="s">
        <v>15016</v>
      </c>
      <c r="I87" s="1183"/>
      <c r="J87" s="1183" t="s">
        <v>14492</v>
      </c>
      <c r="K87" s="1183" t="s">
        <v>15017</v>
      </c>
      <c r="L87" s="1183" t="s">
        <v>15018</v>
      </c>
    </row>
    <row r="88" spans="1:12" ht="15.75" customHeight="1">
      <c r="A88" s="1180" t="s">
        <v>15019</v>
      </c>
      <c r="B88" s="1182"/>
      <c r="C88" s="1182" t="s">
        <v>15020</v>
      </c>
      <c r="D88" s="1182" t="s">
        <v>15021</v>
      </c>
      <c r="E88" s="1182" t="s">
        <v>15022</v>
      </c>
      <c r="F88" s="1182"/>
      <c r="G88" s="1182"/>
      <c r="H88" s="1182"/>
      <c r="I88" s="1182" t="s">
        <v>15023</v>
      </c>
      <c r="J88" s="1182" t="s">
        <v>14652</v>
      </c>
      <c r="K88" s="1182" t="s">
        <v>15024</v>
      </c>
      <c r="L88" s="1182" t="s">
        <v>15025</v>
      </c>
    </row>
    <row r="89" spans="1:12" ht="15.75" customHeight="1">
      <c r="A89" s="513" t="s">
        <v>15026</v>
      </c>
      <c r="B89" s="1183" t="s">
        <v>11274</v>
      </c>
      <c r="C89" s="1183" t="s">
        <v>15027</v>
      </c>
      <c r="D89" s="1183" t="s">
        <v>15028</v>
      </c>
      <c r="E89" s="1183" t="s">
        <v>15029</v>
      </c>
      <c r="F89" s="1183"/>
      <c r="G89" s="1183"/>
      <c r="H89" s="1183"/>
      <c r="I89" s="1183"/>
      <c r="J89" s="1183"/>
      <c r="K89" s="1183"/>
      <c r="L89" s="1183" t="s">
        <v>15030</v>
      </c>
    </row>
    <row r="90" spans="1:12" ht="15.75" customHeight="1">
      <c r="A90" s="1180" t="s">
        <v>15031</v>
      </c>
      <c r="B90" s="1188" t="s">
        <v>15032</v>
      </c>
      <c r="C90" s="1188" t="s">
        <v>15033</v>
      </c>
      <c r="D90" s="1188" t="s">
        <v>15034</v>
      </c>
      <c r="E90" s="1188" t="s">
        <v>15035</v>
      </c>
      <c r="F90" s="1188" t="s">
        <v>15036</v>
      </c>
      <c r="G90" s="1188" t="s">
        <v>15037</v>
      </c>
      <c r="H90" s="1188" t="s">
        <v>15038</v>
      </c>
      <c r="I90" s="1188" t="s">
        <v>15039</v>
      </c>
      <c r="J90" s="1188" t="s">
        <v>15040</v>
      </c>
      <c r="K90" s="1188" t="s">
        <v>15041</v>
      </c>
      <c r="L90" s="1188" t="s">
        <v>15042</v>
      </c>
    </row>
    <row r="91" spans="1:12" ht="15.75" customHeight="1">
      <c r="A91" s="513" t="s">
        <v>15043</v>
      </c>
      <c r="B91" s="1183" t="s">
        <v>15044</v>
      </c>
      <c r="C91" s="1183" t="s">
        <v>15045</v>
      </c>
      <c r="D91" s="1183" t="s">
        <v>15046</v>
      </c>
      <c r="E91" s="1183" t="s">
        <v>15047</v>
      </c>
      <c r="F91" s="1183"/>
      <c r="G91" s="1183" t="s">
        <v>15048</v>
      </c>
      <c r="H91" s="1183" t="s">
        <v>15049</v>
      </c>
      <c r="I91" s="1183" t="s">
        <v>15050</v>
      </c>
      <c r="J91" s="1183"/>
      <c r="K91" s="1183"/>
      <c r="L91" s="1183" t="s">
        <v>15051</v>
      </c>
    </row>
    <row r="92" spans="1:12" ht="15.75" customHeight="1">
      <c r="A92" s="1180" t="s">
        <v>15052</v>
      </c>
      <c r="B92" s="1182" t="s">
        <v>15053</v>
      </c>
      <c r="C92" s="1182" t="s">
        <v>15054</v>
      </c>
      <c r="D92" s="1182" t="s">
        <v>15055</v>
      </c>
      <c r="E92" s="1182" t="s">
        <v>15056</v>
      </c>
      <c r="F92" s="1182" t="s">
        <v>15057</v>
      </c>
      <c r="G92" s="1182"/>
      <c r="H92" s="1182" t="s">
        <v>15058</v>
      </c>
      <c r="I92" s="1182" t="s">
        <v>15059</v>
      </c>
      <c r="J92" s="1182" t="s">
        <v>15060</v>
      </c>
      <c r="K92" s="1182" t="s">
        <v>15061</v>
      </c>
      <c r="L92" s="1182" t="s">
        <v>15062</v>
      </c>
    </row>
    <row r="93" spans="1:12" ht="15.75" customHeight="1">
      <c r="A93" s="513" t="s">
        <v>15063</v>
      </c>
      <c r="B93" s="1185" t="s">
        <v>15064</v>
      </c>
      <c r="C93" s="1183" t="s">
        <v>15065</v>
      </c>
      <c r="D93" s="1183" t="s">
        <v>15066</v>
      </c>
      <c r="E93" s="1183" t="s">
        <v>15067</v>
      </c>
      <c r="F93" s="1183" t="s">
        <v>15068</v>
      </c>
      <c r="G93" s="1183" t="s">
        <v>15069</v>
      </c>
      <c r="H93" s="1183" t="s">
        <v>15070</v>
      </c>
      <c r="I93" s="1183" t="s">
        <v>15071</v>
      </c>
      <c r="J93" s="1183" t="s">
        <v>15072</v>
      </c>
      <c r="K93" s="1183" t="s">
        <v>15073</v>
      </c>
      <c r="L93" s="1183" t="s">
        <v>15074</v>
      </c>
    </row>
    <row r="94" spans="1:12" ht="15.75" customHeight="1">
      <c r="A94" s="1180" t="s">
        <v>3572</v>
      </c>
      <c r="B94" s="1181" t="s">
        <v>15075</v>
      </c>
      <c r="C94" s="1182" t="s">
        <v>15076</v>
      </c>
      <c r="D94" s="1182" t="s">
        <v>15077</v>
      </c>
      <c r="E94" s="1182" t="s">
        <v>15078</v>
      </c>
      <c r="F94" s="1182" t="s">
        <v>15079</v>
      </c>
      <c r="G94" s="1182" t="s">
        <v>15080</v>
      </c>
      <c r="H94" s="1182" t="s">
        <v>15081</v>
      </c>
      <c r="I94" s="1182" t="s">
        <v>14484</v>
      </c>
      <c r="J94" s="1182" t="s">
        <v>15082</v>
      </c>
      <c r="K94" s="1182" t="s">
        <v>15083</v>
      </c>
      <c r="L94" s="1182"/>
    </row>
    <row r="95" spans="1:12" ht="15.75" customHeight="1">
      <c r="A95" s="513" t="s">
        <v>3918</v>
      </c>
      <c r="B95" s="1185" t="s">
        <v>15084</v>
      </c>
      <c r="C95" s="1183" t="s">
        <v>15085</v>
      </c>
      <c r="D95" s="1183" t="s">
        <v>15086</v>
      </c>
      <c r="E95" s="1183" t="s">
        <v>15087</v>
      </c>
      <c r="F95" s="1183" t="s">
        <v>15088</v>
      </c>
      <c r="G95" s="1183" t="s">
        <v>15089</v>
      </c>
      <c r="H95" s="1183" t="s">
        <v>15090</v>
      </c>
      <c r="I95" s="1183" t="s">
        <v>15091</v>
      </c>
      <c r="J95" s="1183" t="s">
        <v>15092</v>
      </c>
      <c r="K95" s="1183" t="s">
        <v>15093</v>
      </c>
      <c r="L95" s="1183" t="s">
        <v>15094</v>
      </c>
    </row>
    <row r="96" spans="1:12" ht="15.75" customHeight="1">
      <c r="A96" s="1180" t="s">
        <v>3895</v>
      </c>
      <c r="B96" s="1182"/>
      <c r="C96" s="1182" t="s">
        <v>15095</v>
      </c>
      <c r="D96" s="1182" t="s">
        <v>15096</v>
      </c>
      <c r="E96" s="1182" t="s">
        <v>15097</v>
      </c>
      <c r="F96" s="1182"/>
      <c r="G96" s="1182" t="s">
        <v>15098</v>
      </c>
      <c r="H96" s="1182" t="s">
        <v>15099</v>
      </c>
      <c r="I96" s="1182" t="s">
        <v>15100</v>
      </c>
      <c r="J96" s="1182"/>
      <c r="K96" s="1182"/>
      <c r="L96" s="1182"/>
    </row>
    <row r="97" spans="1:12" ht="15.75" customHeight="1">
      <c r="A97" s="513" t="s">
        <v>3552</v>
      </c>
      <c r="B97" s="1183"/>
      <c r="C97" s="1183" t="s">
        <v>15101</v>
      </c>
      <c r="D97" s="1183" t="s">
        <v>15102</v>
      </c>
      <c r="E97" s="1183" t="s">
        <v>15103</v>
      </c>
      <c r="F97" s="1183"/>
      <c r="G97" s="1183" t="s">
        <v>15104</v>
      </c>
      <c r="H97" s="1183" t="s">
        <v>15105</v>
      </c>
      <c r="I97" s="1183" t="s">
        <v>15106</v>
      </c>
      <c r="J97" s="1183"/>
      <c r="K97" s="1183"/>
      <c r="L97" s="1183"/>
    </row>
    <row r="98" spans="1:12" ht="15.75" customHeight="1">
      <c r="A98" s="1180" t="s">
        <v>3564</v>
      </c>
      <c r="B98" s="1182" t="s">
        <v>15107</v>
      </c>
      <c r="C98" s="1182" t="s">
        <v>15108</v>
      </c>
      <c r="D98" s="1182" t="s">
        <v>14940</v>
      </c>
      <c r="E98" s="1182" t="s">
        <v>15109</v>
      </c>
      <c r="F98" s="1182" t="s">
        <v>15110</v>
      </c>
      <c r="G98" s="1182" t="s">
        <v>15111</v>
      </c>
      <c r="H98" s="1182" t="s">
        <v>14944</v>
      </c>
      <c r="I98" s="1182" t="s">
        <v>15112</v>
      </c>
      <c r="J98" s="1182" t="s">
        <v>15113</v>
      </c>
      <c r="K98" s="1182"/>
      <c r="L98" s="1182"/>
    </row>
    <row r="99" spans="1:12" ht="15.75" customHeight="1">
      <c r="A99" s="513" t="s">
        <v>15114</v>
      </c>
      <c r="B99" s="1183" t="s">
        <v>15115</v>
      </c>
      <c r="C99" s="1183" t="s">
        <v>15116</v>
      </c>
      <c r="D99" s="1183" t="s">
        <v>15117</v>
      </c>
      <c r="E99" s="1183"/>
      <c r="F99" s="1183" t="s">
        <v>13</v>
      </c>
      <c r="G99" s="1183"/>
      <c r="H99" s="1183"/>
      <c r="I99" s="1183"/>
      <c r="J99" s="1183"/>
      <c r="K99" s="1183"/>
      <c r="L99" s="1183"/>
    </row>
    <row r="100" spans="1:12" ht="15.75" customHeight="1">
      <c r="A100" s="1180" t="s">
        <v>3940</v>
      </c>
      <c r="B100" s="1182"/>
      <c r="C100" s="1182" t="s">
        <v>15118</v>
      </c>
      <c r="D100" s="1182" t="s">
        <v>15119</v>
      </c>
      <c r="E100" s="1182" t="s">
        <v>15120</v>
      </c>
      <c r="F100" s="1182" t="s">
        <v>15121</v>
      </c>
      <c r="G100" s="1182" t="s">
        <v>15122</v>
      </c>
      <c r="H100" s="1182"/>
      <c r="I100" s="1182" t="s">
        <v>15123</v>
      </c>
      <c r="J100" s="1182" t="s">
        <v>15124</v>
      </c>
      <c r="K100" s="1182"/>
      <c r="L100" s="1182"/>
    </row>
    <row r="101" spans="1:12" ht="15.75" customHeight="1">
      <c r="A101" s="513" t="s">
        <v>15125</v>
      </c>
      <c r="B101" s="1183"/>
      <c r="C101" s="1183" t="s">
        <v>11204</v>
      </c>
      <c r="D101" s="1183"/>
      <c r="E101" s="1183"/>
      <c r="F101" s="1183"/>
      <c r="G101" s="1183"/>
      <c r="H101" s="1183"/>
      <c r="I101" s="1183"/>
      <c r="J101" s="1183"/>
      <c r="K101" s="1183"/>
      <c r="L101" s="1183"/>
    </row>
    <row r="102" spans="1:12" ht="15.75" customHeight="1">
      <c r="A102" s="1180" t="s">
        <v>15126</v>
      </c>
      <c r="B102" s="1182"/>
      <c r="C102" s="1182"/>
      <c r="D102" s="1182"/>
      <c r="E102" s="1182"/>
      <c r="F102" s="1182"/>
      <c r="G102" s="1182"/>
      <c r="H102" s="1182"/>
      <c r="I102" s="1182"/>
      <c r="J102" s="1182"/>
      <c r="K102" s="1182"/>
      <c r="L102" s="1182"/>
    </row>
    <row r="103" spans="1:12" ht="15.75" customHeight="1">
      <c r="A103" s="513" t="s">
        <v>3720</v>
      </c>
      <c r="B103" s="1185" t="s">
        <v>15127</v>
      </c>
      <c r="C103" s="1183" t="s">
        <v>15128</v>
      </c>
      <c r="D103" s="1183" t="s">
        <v>15129</v>
      </c>
      <c r="E103" s="1183" t="s">
        <v>15130</v>
      </c>
      <c r="F103" s="1183" t="s">
        <v>15131</v>
      </c>
      <c r="G103" s="1183" t="s">
        <v>15132</v>
      </c>
      <c r="H103" s="1183" t="s">
        <v>15133</v>
      </c>
      <c r="I103" s="1183" t="s">
        <v>15134</v>
      </c>
      <c r="J103" s="1183" t="s">
        <v>15135</v>
      </c>
      <c r="K103" s="1183" t="s">
        <v>15136</v>
      </c>
      <c r="L103" s="1183" t="s">
        <v>15137</v>
      </c>
    </row>
    <row r="104" spans="1:12" ht="15.75" customHeight="1">
      <c r="A104" s="1180" t="s">
        <v>15138</v>
      </c>
      <c r="B104" s="1181"/>
      <c r="C104" s="1182"/>
      <c r="D104" s="1182" t="s">
        <v>15139</v>
      </c>
      <c r="E104" s="1182"/>
      <c r="F104" s="1182"/>
      <c r="G104" s="1182" t="s">
        <v>15140</v>
      </c>
      <c r="H104" s="1182"/>
      <c r="I104" s="1182"/>
      <c r="J104" s="1182"/>
      <c r="K104" s="1182"/>
      <c r="L104" s="1182"/>
    </row>
    <row r="105" spans="1:12" ht="15.75" customHeight="1">
      <c r="A105" s="513" t="s">
        <v>15141</v>
      </c>
      <c r="B105" s="1185"/>
      <c r="C105" s="1183"/>
      <c r="D105" s="1183"/>
      <c r="E105" s="1183"/>
      <c r="F105" s="1183"/>
      <c r="G105" s="1183"/>
      <c r="H105" s="1183"/>
      <c r="I105" s="1183"/>
      <c r="J105" s="1183"/>
      <c r="K105" s="1183"/>
      <c r="L105" s="1183"/>
    </row>
    <row r="106" spans="1:12" ht="15.75" customHeight="1">
      <c r="A106" s="1180" t="s">
        <v>3793</v>
      </c>
      <c r="B106" s="1181" t="s">
        <v>15142</v>
      </c>
      <c r="C106" s="1182" t="s">
        <v>15143</v>
      </c>
      <c r="D106" s="1182" t="s">
        <v>15144</v>
      </c>
      <c r="E106" s="1182" t="s">
        <v>15145</v>
      </c>
      <c r="F106" s="1182"/>
      <c r="G106" s="1182"/>
      <c r="H106" s="1182" t="s">
        <v>15146</v>
      </c>
      <c r="I106" s="1182" t="s">
        <v>15147</v>
      </c>
      <c r="J106" s="1182" t="s">
        <v>15148</v>
      </c>
      <c r="K106" s="1182"/>
      <c r="L106" s="1182"/>
    </row>
    <row r="107" spans="1:12" ht="15.75" customHeight="1">
      <c r="A107" s="513" t="s">
        <v>15149</v>
      </c>
      <c r="B107" s="1183"/>
      <c r="C107" s="1183"/>
      <c r="D107" s="1183"/>
      <c r="E107" s="1183"/>
      <c r="F107" s="1183"/>
      <c r="G107" s="1183"/>
      <c r="H107" s="1183"/>
      <c r="I107" s="1183"/>
      <c r="J107" s="1183"/>
      <c r="K107" s="1183"/>
      <c r="L107" s="1183"/>
    </row>
    <row r="108" spans="1:12" ht="15.75" customHeight="1">
      <c r="A108" s="1180" t="s">
        <v>3603</v>
      </c>
      <c r="B108" s="1186" t="s">
        <v>15150</v>
      </c>
      <c r="C108" s="1182" t="s">
        <v>15151</v>
      </c>
      <c r="D108" s="1182" t="s">
        <v>15152</v>
      </c>
      <c r="E108" s="1182" t="s">
        <v>15153</v>
      </c>
      <c r="F108" s="1182"/>
      <c r="G108" s="1182" t="s">
        <v>15154</v>
      </c>
      <c r="H108" s="1182" t="s">
        <v>15155</v>
      </c>
      <c r="I108" s="1182" t="s">
        <v>15156</v>
      </c>
      <c r="J108" s="1182"/>
      <c r="K108" s="1182" t="s">
        <v>15157</v>
      </c>
      <c r="L108" s="1182"/>
    </row>
    <row r="109" spans="1:12" ht="15.75" customHeight="1">
      <c r="A109" s="513" t="s">
        <v>3536</v>
      </c>
      <c r="B109" s="1183"/>
      <c r="C109" s="1183"/>
      <c r="D109" s="1183"/>
      <c r="E109" s="1183"/>
      <c r="F109" s="1183"/>
      <c r="G109" s="1183"/>
      <c r="H109" s="1183"/>
      <c r="I109" s="1183"/>
      <c r="J109" s="1183"/>
      <c r="K109" s="1183"/>
      <c r="L109" s="1183"/>
    </row>
    <row r="110" spans="1:12" ht="15.75" customHeight="1">
      <c r="A110" s="1180" t="s">
        <v>15158</v>
      </c>
      <c r="B110" s="1182" t="s">
        <v>15159</v>
      </c>
      <c r="C110" s="1182" t="s">
        <v>15160</v>
      </c>
      <c r="D110" s="1182" t="s">
        <v>15161</v>
      </c>
      <c r="E110" s="1182" t="s">
        <v>15162</v>
      </c>
      <c r="F110" s="1182"/>
      <c r="G110" s="1182" t="s">
        <v>15163</v>
      </c>
      <c r="H110" s="1182" t="s">
        <v>15164</v>
      </c>
      <c r="I110" s="1182" t="s">
        <v>15165</v>
      </c>
      <c r="J110" s="1182" t="s">
        <v>15166</v>
      </c>
      <c r="K110" s="1182"/>
      <c r="L110" s="1182" t="s">
        <v>15167</v>
      </c>
    </row>
    <row r="111" spans="1:12" ht="15.75" customHeight="1">
      <c r="A111" s="513" t="s">
        <v>15168</v>
      </c>
      <c r="B111" s="1183"/>
      <c r="C111" s="1183"/>
      <c r="D111" s="1183"/>
      <c r="E111" s="1183"/>
      <c r="F111" s="1183"/>
      <c r="G111" s="1183"/>
      <c r="H111" s="1183"/>
      <c r="I111" s="1183"/>
      <c r="J111" s="1183"/>
      <c r="K111" s="1183"/>
      <c r="L111" s="1183"/>
    </row>
    <row r="112" spans="1:12" ht="15.75" customHeight="1">
      <c r="A112" s="1180" t="s">
        <v>15169</v>
      </c>
      <c r="B112" s="1181"/>
      <c r="C112" s="1182" t="s">
        <v>15170</v>
      </c>
      <c r="D112" s="1182" t="s">
        <v>15171</v>
      </c>
      <c r="E112" s="1182" t="s">
        <v>15172</v>
      </c>
      <c r="F112" s="1182"/>
      <c r="G112" s="1182" t="s">
        <v>15173</v>
      </c>
      <c r="H112" s="1182"/>
      <c r="I112" s="1182" t="s">
        <v>15174</v>
      </c>
      <c r="J112" s="1182" t="s">
        <v>15175</v>
      </c>
      <c r="K112" s="1182" t="s">
        <v>15176</v>
      </c>
      <c r="L112" s="1182"/>
    </row>
    <row r="113" spans="1:12" ht="15.75" customHeight="1">
      <c r="A113" s="513" t="s">
        <v>15177</v>
      </c>
      <c r="B113" s="1189" t="s">
        <v>15178</v>
      </c>
      <c r="C113" s="1189" t="s">
        <v>15179</v>
      </c>
      <c r="D113" s="1189" t="s">
        <v>15180</v>
      </c>
      <c r="E113" s="1189" t="s">
        <v>15181</v>
      </c>
      <c r="F113" s="1189" t="s">
        <v>15182</v>
      </c>
      <c r="G113" s="1189" t="s">
        <v>15183</v>
      </c>
      <c r="H113" s="1189" t="s">
        <v>15184</v>
      </c>
      <c r="I113" s="1189" t="s">
        <v>15185</v>
      </c>
      <c r="J113" s="1189" t="s">
        <v>15186</v>
      </c>
      <c r="K113" s="1189"/>
      <c r="L113" s="1189"/>
    </row>
    <row r="114" spans="1:12" ht="15.75" customHeight="1">
      <c r="A114" s="1180" t="s">
        <v>15187</v>
      </c>
      <c r="B114" s="1182" t="s">
        <v>15188</v>
      </c>
      <c r="C114" s="1182" t="s">
        <v>15189</v>
      </c>
      <c r="D114" s="1182" t="s">
        <v>15190</v>
      </c>
      <c r="E114" s="1182" t="s">
        <v>15191</v>
      </c>
      <c r="F114" s="1182" t="s">
        <v>14501</v>
      </c>
      <c r="G114" s="1182" t="s">
        <v>14501</v>
      </c>
      <c r="H114" s="1182" t="s">
        <v>15192</v>
      </c>
      <c r="I114" s="1182" t="s">
        <v>15193</v>
      </c>
      <c r="J114" s="1182" t="s">
        <v>15082</v>
      </c>
      <c r="K114" s="1182"/>
      <c r="L114" s="1182"/>
    </row>
    <row r="115" spans="1:12" ht="15.75" customHeight="1">
      <c r="A115" s="298"/>
      <c r="B115" s="1183"/>
      <c r="C115" s="1183"/>
      <c r="D115" s="1183"/>
      <c r="E115" s="1183"/>
      <c r="F115" s="1183"/>
      <c r="G115" s="1183"/>
      <c r="H115" s="1183"/>
      <c r="I115" s="1183"/>
      <c r="J115" s="1183"/>
      <c r="K115" s="1183"/>
      <c r="L115" s="1183"/>
    </row>
    <row r="116" spans="1:12" ht="15.75" customHeight="1">
      <c r="A116" s="1184"/>
      <c r="B116" s="1182"/>
      <c r="C116" s="1182"/>
      <c r="D116" s="1182"/>
      <c r="E116" s="1182"/>
      <c r="F116" s="1182"/>
      <c r="G116" s="1182"/>
      <c r="H116" s="1182"/>
      <c r="I116" s="1182"/>
      <c r="J116" s="1182"/>
      <c r="K116" s="1182"/>
      <c r="L116" s="1182"/>
    </row>
    <row r="117" spans="1:12" ht="15.75" customHeight="1">
      <c r="A117" s="298"/>
      <c r="B117" s="1183"/>
      <c r="C117" s="1183"/>
      <c r="D117" s="1183"/>
      <c r="E117" s="1183"/>
      <c r="F117" s="1183"/>
      <c r="G117" s="1183"/>
      <c r="H117" s="1183"/>
      <c r="I117" s="1183"/>
      <c r="J117" s="1183"/>
      <c r="K117" s="1183"/>
      <c r="L117" s="1183"/>
    </row>
    <row r="118" spans="1:12" ht="15.75" customHeight="1">
      <c r="A118" s="1184"/>
      <c r="B118" s="1182"/>
      <c r="C118" s="1182"/>
      <c r="D118" s="1182"/>
      <c r="E118" s="1182"/>
      <c r="F118" s="1182"/>
      <c r="G118" s="1182"/>
      <c r="H118" s="1182"/>
      <c r="I118" s="1182"/>
      <c r="J118" s="1182"/>
      <c r="K118" s="1182"/>
      <c r="L118" s="1182"/>
    </row>
    <row r="119" spans="1:12" ht="15.75" customHeight="1">
      <c r="A119" s="298"/>
      <c r="B119" s="1183"/>
      <c r="C119" s="1183"/>
      <c r="D119" s="1183"/>
      <c r="E119" s="1183"/>
      <c r="F119" s="1183"/>
      <c r="G119" s="1183"/>
      <c r="H119" s="1183"/>
      <c r="I119" s="1183"/>
      <c r="J119" s="1183"/>
      <c r="K119" s="1183"/>
      <c r="L119" s="1183"/>
    </row>
    <row r="120" spans="1:12" ht="15.75" customHeight="1">
      <c r="A120" s="1184"/>
      <c r="B120" s="1182"/>
      <c r="C120" s="1182"/>
      <c r="D120" s="1182"/>
      <c r="E120" s="1182"/>
      <c r="F120" s="1182"/>
      <c r="G120" s="1182"/>
      <c r="H120" s="1182"/>
      <c r="I120" s="1182"/>
      <c r="J120" s="1182"/>
      <c r="K120" s="1182"/>
      <c r="L120" s="1182"/>
    </row>
    <row r="121" spans="1:12" ht="15.75" customHeight="1">
      <c r="A121" s="298"/>
      <c r="B121" s="1183"/>
      <c r="C121" s="1183"/>
      <c r="D121" s="1183"/>
      <c r="E121" s="1183"/>
      <c r="F121" s="1183"/>
      <c r="G121" s="1183"/>
      <c r="H121" s="1183"/>
      <c r="I121" s="1183"/>
      <c r="J121" s="1183"/>
      <c r="K121" s="1183"/>
      <c r="L121" s="1183"/>
    </row>
    <row r="122" spans="1:12" ht="15.75" customHeight="1">
      <c r="A122" s="1184"/>
      <c r="B122" s="1182"/>
      <c r="C122" s="1182"/>
      <c r="D122" s="1182"/>
      <c r="E122" s="1182"/>
      <c r="F122" s="1182"/>
      <c r="G122" s="1182"/>
      <c r="H122" s="1182"/>
      <c r="I122" s="1182"/>
      <c r="J122" s="1182"/>
      <c r="K122" s="1182"/>
      <c r="L122" s="1182"/>
    </row>
    <row r="123" spans="1:12" ht="15.75" customHeight="1">
      <c r="A123" s="298"/>
      <c r="B123" s="1183"/>
      <c r="C123" s="1183"/>
      <c r="D123" s="1183"/>
      <c r="E123" s="1183"/>
      <c r="F123" s="1183"/>
      <c r="G123" s="1183"/>
      <c r="H123" s="1183"/>
      <c r="I123" s="1183"/>
      <c r="J123" s="1183"/>
      <c r="K123" s="1183"/>
      <c r="L123" s="1183"/>
    </row>
    <row r="124" spans="1:12" ht="15.75" customHeight="1">
      <c r="A124" s="1184"/>
      <c r="B124" s="1182"/>
      <c r="C124" s="1182"/>
      <c r="D124" s="1182"/>
      <c r="E124" s="1182"/>
      <c r="F124" s="1182"/>
      <c r="G124" s="1182"/>
      <c r="H124" s="1182"/>
      <c r="I124" s="1182"/>
      <c r="J124" s="1182"/>
      <c r="K124" s="1182"/>
      <c r="L124" s="1182"/>
    </row>
    <row r="125" spans="1:12" ht="15.75" customHeight="1">
      <c r="A125" s="298"/>
      <c r="B125" s="1183"/>
      <c r="C125" s="1183"/>
      <c r="D125" s="1183"/>
      <c r="E125" s="1183"/>
      <c r="F125" s="1183"/>
      <c r="G125" s="1183"/>
      <c r="H125" s="1183"/>
      <c r="I125" s="1183"/>
      <c r="J125" s="1183"/>
      <c r="K125" s="1183"/>
      <c r="L125" s="1183"/>
    </row>
    <row r="126" spans="1:12" ht="15.75" customHeight="1">
      <c r="A126" s="1184"/>
      <c r="B126" s="1182"/>
      <c r="C126" s="1182"/>
      <c r="D126" s="1182"/>
      <c r="E126" s="1182"/>
      <c r="F126" s="1182"/>
      <c r="G126" s="1182"/>
      <c r="H126" s="1182"/>
      <c r="I126" s="1182"/>
      <c r="J126" s="1182"/>
      <c r="K126" s="1182"/>
      <c r="L126" s="1182"/>
    </row>
    <row r="127" spans="1:12" ht="15.75" customHeight="1">
      <c r="A127" s="298"/>
      <c r="B127" s="1183"/>
      <c r="C127" s="1183"/>
      <c r="D127" s="1183"/>
      <c r="E127" s="1183"/>
      <c r="F127" s="1183"/>
      <c r="G127" s="1183"/>
      <c r="H127" s="1183"/>
      <c r="I127" s="1183"/>
      <c r="J127" s="1183"/>
      <c r="K127" s="1183"/>
      <c r="L127" s="1183"/>
    </row>
    <row r="128" spans="1:12" ht="15.75" customHeight="1">
      <c r="A128" s="1184"/>
      <c r="B128" s="1182"/>
      <c r="C128" s="1182"/>
      <c r="D128" s="1182"/>
      <c r="E128" s="1182"/>
      <c r="F128" s="1182"/>
      <c r="G128" s="1182"/>
      <c r="H128" s="1182"/>
      <c r="I128" s="1182"/>
      <c r="J128" s="1182"/>
      <c r="K128" s="1182"/>
      <c r="L128" s="1182"/>
    </row>
    <row r="129" spans="1:12" ht="15.75" customHeight="1">
      <c r="A129" s="298"/>
      <c r="B129" s="1183"/>
      <c r="C129" s="1183"/>
      <c r="D129" s="1183"/>
      <c r="E129" s="1183"/>
      <c r="F129" s="1183"/>
      <c r="G129" s="1183"/>
      <c r="H129" s="1183"/>
      <c r="I129" s="1183"/>
      <c r="J129" s="1183"/>
      <c r="K129" s="1183"/>
      <c r="L129" s="1183"/>
    </row>
    <row r="130" spans="1:12" ht="15.75" customHeight="1">
      <c r="A130" s="1184"/>
      <c r="B130" s="1182"/>
      <c r="C130" s="1182"/>
      <c r="D130" s="1182"/>
      <c r="E130" s="1182"/>
      <c r="F130" s="1182"/>
      <c r="G130" s="1182"/>
      <c r="H130" s="1182"/>
      <c r="I130" s="1182"/>
      <c r="J130" s="1182"/>
      <c r="K130" s="1182"/>
      <c r="L130" s="1182"/>
    </row>
    <row r="131" spans="1:12" ht="15.75" customHeight="1">
      <c r="A131" s="298"/>
      <c r="B131" s="1183"/>
      <c r="C131" s="1183"/>
      <c r="D131" s="1183"/>
      <c r="E131" s="1183"/>
      <c r="F131" s="1183"/>
      <c r="G131" s="1183"/>
      <c r="H131" s="1183"/>
      <c r="I131" s="1183"/>
      <c r="J131" s="1183"/>
      <c r="K131" s="1183"/>
      <c r="L131" s="1183"/>
    </row>
    <row r="132" spans="1:12" ht="15.75" customHeight="1">
      <c r="A132" s="1184"/>
      <c r="B132" s="1182"/>
      <c r="C132" s="1182"/>
      <c r="D132" s="1182"/>
      <c r="E132" s="1182"/>
      <c r="F132" s="1182"/>
      <c r="G132" s="1182"/>
      <c r="H132" s="1182"/>
      <c r="I132" s="1182"/>
      <c r="J132" s="1182"/>
      <c r="K132" s="1182"/>
      <c r="L132" s="1182"/>
    </row>
    <row r="133" spans="1:12" ht="15.75" customHeight="1">
      <c r="A133" s="298"/>
      <c r="B133" s="1183"/>
      <c r="C133" s="1183"/>
      <c r="D133" s="1183"/>
      <c r="E133" s="1183"/>
      <c r="F133" s="1183"/>
      <c r="G133" s="1183"/>
      <c r="H133" s="1183"/>
      <c r="I133" s="1183"/>
      <c r="J133" s="1183"/>
      <c r="K133" s="1183"/>
      <c r="L133" s="1183"/>
    </row>
    <row r="134" spans="1:12" ht="15.75" customHeight="1">
      <c r="A134" s="1184"/>
      <c r="B134" s="1182"/>
      <c r="C134" s="1182"/>
      <c r="D134" s="1182"/>
      <c r="E134" s="1182"/>
      <c r="F134" s="1182"/>
      <c r="G134" s="1182"/>
      <c r="H134" s="1182"/>
      <c r="I134" s="1182"/>
      <c r="J134" s="1182"/>
      <c r="K134" s="1182"/>
      <c r="L134" s="1182"/>
    </row>
    <row r="135" spans="1:12" ht="15.75" customHeight="1">
      <c r="A135" s="298"/>
      <c r="B135" s="1183"/>
      <c r="C135" s="1183"/>
      <c r="D135" s="1183"/>
      <c r="E135" s="1183"/>
      <c r="F135" s="1183"/>
      <c r="G135" s="1183"/>
      <c r="H135" s="1183"/>
      <c r="I135" s="1183"/>
      <c r="J135" s="1183"/>
      <c r="K135" s="1183"/>
      <c r="L135" s="1183"/>
    </row>
    <row r="136" spans="1:12" ht="15.75" customHeight="1">
      <c r="A136" s="1184"/>
      <c r="B136" s="1182"/>
      <c r="C136" s="1182"/>
      <c r="D136" s="1182"/>
      <c r="E136" s="1182"/>
      <c r="F136" s="1182"/>
      <c r="G136" s="1182"/>
      <c r="H136" s="1182"/>
      <c r="I136" s="1182"/>
      <c r="J136" s="1182"/>
      <c r="K136" s="1182"/>
      <c r="L136" s="1182"/>
    </row>
    <row r="137" spans="1:12" ht="15.75" customHeight="1">
      <c r="A137" s="298"/>
      <c r="B137" s="1183"/>
      <c r="C137" s="1183"/>
      <c r="D137" s="1183"/>
      <c r="E137" s="1183"/>
      <c r="F137" s="1183"/>
      <c r="G137" s="1183"/>
      <c r="H137" s="1183"/>
      <c r="I137" s="1183"/>
      <c r="J137" s="1183"/>
      <c r="K137" s="1183"/>
      <c r="L137" s="1183"/>
    </row>
    <row r="138" spans="1:12" ht="15.75" customHeight="1">
      <c r="A138" s="1184"/>
      <c r="B138" s="1182"/>
      <c r="C138" s="1182"/>
      <c r="D138" s="1182"/>
      <c r="E138" s="1182"/>
      <c r="F138" s="1182"/>
      <c r="G138" s="1182"/>
      <c r="H138" s="1182"/>
      <c r="I138" s="1182"/>
      <c r="J138" s="1182"/>
      <c r="K138" s="1182"/>
      <c r="L138" s="1182"/>
    </row>
    <row r="139" spans="1:12" ht="15.75" customHeight="1">
      <c r="A139" s="298"/>
      <c r="B139" s="1183"/>
      <c r="C139" s="1183"/>
      <c r="D139" s="1183"/>
      <c r="E139" s="1183"/>
      <c r="F139" s="1183"/>
      <c r="G139" s="1183"/>
      <c r="H139" s="1183"/>
      <c r="I139" s="1183"/>
      <c r="J139" s="1183"/>
      <c r="K139" s="1183"/>
      <c r="L139" s="1183"/>
    </row>
    <row r="140" spans="1:12" ht="15.75" customHeight="1">
      <c r="A140" s="1184"/>
      <c r="B140" s="1182"/>
      <c r="C140" s="1182"/>
      <c r="D140" s="1182"/>
      <c r="E140" s="1182"/>
      <c r="F140" s="1182"/>
      <c r="G140" s="1182"/>
      <c r="H140" s="1182"/>
      <c r="I140" s="1182"/>
      <c r="J140" s="1182"/>
      <c r="K140" s="1182"/>
      <c r="L140" s="1182"/>
    </row>
    <row r="141" spans="1:12" ht="15.75" customHeight="1">
      <c r="A141" s="298"/>
      <c r="B141" s="1183"/>
      <c r="C141" s="1183"/>
      <c r="D141" s="1183"/>
      <c r="E141" s="1183"/>
      <c r="F141" s="1183"/>
      <c r="G141" s="1183"/>
      <c r="H141" s="1183"/>
      <c r="I141" s="1183"/>
      <c r="J141" s="1183"/>
      <c r="K141" s="1183"/>
      <c r="L141" s="1183"/>
    </row>
    <row r="142" spans="1:12" ht="15.75" customHeight="1">
      <c r="A142" s="1184"/>
      <c r="B142" s="1182"/>
      <c r="C142" s="1182"/>
      <c r="D142" s="1182"/>
      <c r="E142" s="1182"/>
      <c r="F142" s="1182"/>
      <c r="G142" s="1182"/>
      <c r="H142" s="1182"/>
      <c r="I142" s="1182"/>
      <c r="J142" s="1182"/>
      <c r="K142" s="1182"/>
      <c r="L142" s="1182"/>
    </row>
    <row r="143" spans="1:12" ht="15.75" customHeight="1">
      <c r="A143" s="298"/>
      <c r="B143" s="1183"/>
      <c r="C143" s="1183"/>
      <c r="D143" s="1183"/>
      <c r="E143" s="1183"/>
      <c r="F143" s="1183"/>
      <c r="G143" s="1183"/>
      <c r="H143" s="1183"/>
      <c r="I143" s="1183"/>
      <c r="J143" s="1183"/>
      <c r="K143" s="1183"/>
      <c r="L143" s="1183"/>
    </row>
    <row r="144" spans="1:12" ht="15.75" customHeight="1">
      <c r="A144" s="1184"/>
      <c r="B144" s="1182"/>
      <c r="C144" s="1182"/>
      <c r="D144" s="1182"/>
      <c r="E144" s="1182"/>
      <c r="F144" s="1182"/>
      <c r="G144" s="1182"/>
      <c r="H144" s="1182"/>
      <c r="I144" s="1182"/>
      <c r="J144" s="1182"/>
      <c r="K144" s="1182"/>
      <c r="L144" s="1182"/>
    </row>
    <row r="145" spans="1:12" ht="15.75" customHeight="1">
      <c r="A145" s="298"/>
      <c r="B145" s="1183"/>
      <c r="C145" s="1183"/>
      <c r="D145" s="1183"/>
      <c r="E145" s="1183"/>
      <c r="F145" s="1183"/>
      <c r="G145" s="1183"/>
      <c r="H145" s="1183"/>
      <c r="I145" s="1183"/>
      <c r="J145" s="1183"/>
      <c r="K145" s="1183"/>
      <c r="L145" s="1183"/>
    </row>
    <row r="146" spans="1:12" ht="15.75" customHeight="1">
      <c r="A146" s="1184"/>
      <c r="B146" s="1182"/>
      <c r="C146" s="1182"/>
      <c r="D146" s="1182"/>
      <c r="E146" s="1182"/>
      <c r="F146" s="1182"/>
      <c r="G146" s="1182"/>
      <c r="H146" s="1182"/>
      <c r="I146" s="1182"/>
      <c r="J146" s="1182"/>
      <c r="K146" s="1182"/>
      <c r="L146" s="1182"/>
    </row>
    <row r="147" spans="1:12" ht="15.75" customHeight="1">
      <c r="A147" s="298"/>
      <c r="B147" s="1183"/>
      <c r="C147" s="1183"/>
      <c r="D147" s="1183"/>
      <c r="E147" s="1183"/>
      <c r="F147" s="1183"/>
      <c r="G147" s="1183"/>
      <c r="H147" s="1183"/>
      <c r="I147" s="1183"/>
      <c r="J147" s="1183"/>
      <c r="K147" s="1183"/>
      <c r="L147" s="1183"/>
    </row>
    <row r="148" spans="1:12" ht="15.75" customHeight="1">
      <c r="A148" s="1184"/>
      <c r="B148" s="1182"/>
      <c r="C148" s="1182"/>
      <c r="D148" s="1182"/>
      <c r="E148" s="1182"/>
      <c r="F148" s="1182"/>
      <c r="G148" s="1182"/>
      <c r="H148" s="1182"/>
      <c r="I148" s="1182"/>
      <c r="J148" s="1182"/>
      <c r="K148" s="1182"/>
      <c r="L148" s="1182"/>
    </row>
    <row r="149" spans="1:12" ht="15.75" customHeight="1">
      <c r="A149" s="298"/>
      <c r="B149" s="1183"/>
      <c r="C149" s="1183"/>
      <c r="D149" s="1183"/>
      <c r="E149" s="1183"/>
      <c r="F149" s="1183"/>
      <c r="G149" s="1183"/>
      <c r="H149" s="1183"/>
      <c r="I149" s="1183"/>
      <c r="J149" s="1183"/>
      <c r="K149" s="1183"/>
      <c r="L149" s="1183"/>
    </row>
    <row r="150" spans="1:12" ht="15.75" customHeight="1">
      <c r="A150" s="1184"/>
      <c r="B150" s="1182"/>
      <c r="C150" s="1182"/>
      <c r="D150" s="1182"/>
      <c r="E150" s="1182"/>
      <c r="F150" s="1182"/>
      <c r="G150" s="1182"/>
      <c r="H150" s="1182"/>
      <c r="I150" s="1182"/>
      <c r="J150" s="1182"/>
      <c r="K150" s="1182"/>
      <c r="L150" s="1182"/>
    </row>
    <row r="151" spans="1:12" ht="15.75" customHeight="1">
      <c r="A151" s="298"/>
      <c r="B151" s="1183"/>
      <c r="C151" s="1183"/>
      <c r="D151" s="1183"/>
      <c r="E151" s="1183"/>
      <c r="F151" s="1183"/>
      <c r="G151" s="1183"/>
      <c r="H151" s="1183"/>
      <c r="I151" s="1183"/>
      <c r="J151" s="1183"/>
      <c r="K151" s="1183"/>
      <c r="L151" s="1183"/>
    </row>
    <row r="152" spans="1:12" ht="15.75" customHeight="1">
      <c r="A152" s="1184"/>
      <c r="B152" s="1182"/>
      <c r="C152" s="1182"/>
      <c r="D152" s="1182"/>
      <c r="E152" s="1182"/>
      <c r="F152" s="1182"/>
      <c r="G152" s="1182"/>
      <c r="H152" s="1182"/>
      <c r="I152" s="1182"/>
      <c r="J152" s="1182"/>
      <c r="K152" s="1182"/>
      <c r="L152" s="1182"/>
    </row>
    <row r="153" spans="1:12" ht="15.75" customHeight="1">
      <c r="A153" s="298"/>
      <c r="B153" s="1183"/>
      <c r="C153" s="1183"/>
      <c r="D153" s="1183"/>
      <c r="E153" s="1183"/>
      <c r="F153" s="1183"/>
      <c r="G153" s="1183"/>
      <c r="H153" s="1183"/>
      <c r="I153" s="1183"/>
      <c r="J153" s="1183"/>
      <c r="K153" s="1183"/>
      <c r="L153" s="1183"/>
    </row>
    <row r="154" spans="1:12" ht="15.75" customHeight="1">
      <c r="A154" s="1184"/>
      <c r="B154" s="1182"/>
      <c r="C154" s="1182"/>
      <c r="D154" s="1182"/>
      <c r="E154" s="1182"/>
      <c r="F154" s="1182"/>
      <c r="G154" s="1182"/>
      <c r="H154" s="1182"/>
      <c r="I154" s="1182"/>
      <c r="J154" s="1182"/>
      <c r="K154" s="1182"/>
      <c r="L154" s="1182"/>
    </row>
    <row r="155" spans="1:12" ht="15.75" customHeight="1">
      <c r="A155" s="298"/>
      <c r="B155" s="1183"/>
      <c r="C155" s="1183"/>
      <c r="D155" s="1183"/>
      <c r="E155" s="1183"/>
      <c r="F155" s="1183"/>
      <c r="G155" s="1183"/>
      <c r="H155" s="1183"/>
      <c r="I155" s="1183"/>
      <c r="J155" s="1183"/>
      <c r="K155" s="1183"/>
      <c r="L155" s="1183"/>
    </row>
    <row r="156" spans="1:12" ht="15.75" customHeight="1">
      <c r="A156" s="1184"/>
      <c r="B156" s="1182"/>
      <c r="C156" s="1182"/>
      <c r="D156" s="1182"/>
      <c r="E156" s="1182"/>
      <c r="F156" s="1182"/>
      <c r="G156" s="1182"/>
      <c r="H156" s="1182"/>
      <c r="I156" s="1182"/>
      <c r="J156" s="1182"/>
      <c r="K156" s="1182"/>
      <c r="L156" s="1182"/>
    </row>
    <row r="157" spans="1:12" ht="15.75" customHeight="1">
      <c r="A157" s="298"/>
      <c r="B157" s="1183"/>
      <c r="C157" s="1183"/>
      <c r="D157" s="1183"/>
      <c r="E157" s="1183"/>
      <c r="F157" s="1183"/>
      <c r="G157" s="1183"/>
      <c r="H157" s="1183"/>
      <c r="I157" s="1183"/>
      <c r="J157" s="1183"/>
      <c r="K157" s="1183"/>
      <c r="L157" s="1183"/>
    </row>
    <row r="158" spans="1:12" ht="15.75" customHeight="1">
      <c r="A158" s="1184"/>
      <c r="B158" s="1182"/>
      <c r="C158" s="1182"/>
      <c r="D158" s="1182"/>
      <c r="E158" s="1182"/>
      <c r="F158" s="1182"/>
      <c r="G158" s="1182"/>
      <c r="H158" s="1182"/>
      <c r="I158" s="1182"/>
      <c r="J158" s="1182"/>
      <c r="K158" s="1182"/>
      <c r="L158" s="1182"/>
    </row>
    <row r="159" spans="1:12" ht="15.75" customHeight="1">
      <c r="A159" s="298"/>
      <c r="B159" s="1183"/>
      <c r="C159" s="1183"/>
      <c r="D159" s="1183"/>
      <c r="E159" s="1183"/>
      <c r="F159" s="1183"/>
      <c r="G159" s="1183"/>
      <c r="H159" s="1183"/>
      <c r="I159" s="1183"/>
      <c r="J159" s="1183"/>
      <c r="K159" s="1183"/>
      <c r="L159" s="1183"/>
    </row>
    <row r="160" spans="1:12" ht="15.75" customHeight="1">
      <c r="A160" s="1184"/>
      <c r="B160" s="1182"/>
      <c r="C160" s="1182"/>
      <c r="D160" s="1182"/>
      <c r="E160" s="1182"/>
      <c r="F160" s="1182"/>
      <c r="G160" s="1182"/>
      <c r="H160" s="1182"/>
      <c r="I160" s="1182"/>
      <c r="J160" s="1182"/>
      <c r="K160" s="1182"/>
      <c r="L160" s="1182"/>
    </row>
    <row r="161" spans="1:12" ht="15.75" customHeight="1">
      <c r="A161" s="298"/>
      <c r="B161" s="1183"/>
      <c r="C161" s="1183"/>
      <c r="D161" s="1183"/>
      <c r="E161" s="1183"/>
      <c r="F161" s="1183"/>
      <c r="G161" s="1183"/>
      <c r="H161" s="1183"/>
      <c r="I161" s="1183"/>
      <c r="J161" s="1183"/>
      <c r="K161" s="1183"/>
      <c r="L161" s="1183"/>
    </row>
    <row r="162" spans="1:12" ht="15.75" customHeight="1">
      <c r="A162" s="1184"/>
      <c r="B162" s="1182"/>
      <c r="C162" s="1182"/>
      <c r="D162" s="1182"/>
      <c r="E162" s="1182"/>
      <c r="F162" s="1182"/>
      <c r="G162" s="1182"/>
      <c r="H162" s="1182"/>
      <c r="I162" s="1182"/>
      <c r="J162" s="1182"/>
      <c r="K162" s="1182"/>
      <c r="L162" s="1182"/>
    </row>
    <row r="163" spans="1:12" ht="15.75" customHeight="1">
      <c r="A163" s="298"/>
      <c r="B163" s="1183"/>
      <c r="C163" s="1183"/>
      <c r="D163" s="1183"/>
      <c r="E163" s="1183"/>
      <c r="F163" s="1183"/>
      <c r="G163" s="1183"/>
      <c r="H163" s="1183"/>
      <c r="I163" s="1183"/>
      <c r="J163" s="1183"/>
      <c r="K163" s="1183"/>
      <c r="L163" s="1183"/>
    </row>
    <row r="164" spans="1:12" ht="15.75" customHeight="1">
      <c r="A164" s="1184"/>
      <c r="B164" s="1182"/>
      <c r="C164" s="1182"/>
      <c r="D164" s="1182"/>
      <c r="E164" s="1182"/>
      <c r="F164" s="1182"/>
      <c r="G164" s="1182"/>
      <c r="H164" s="1182"/>
      <c r="I164" s="1182"/>
      <c r="J164" s="1182"/>
      <c r="K164" s="1182"/>
      <c r="L164" s="1182"/>
    </row>
    <row r="165" spans="1:12" ht="15.75" customHeight="1">
      <c r="A165" s="298"/>
      <c r="B165" s="1183"/>
      <c r="C165" s="1183"/>
      <c r="D165" s="1183"/>
      <c r="E165" s="1183"/>
      <c r="F165" s="1183"/>
      <c r="G165" s="1183"/>
      <c r="H165" s="1183"/>
      <c r="I165" s="1183"/>
      <c r="J165" s="1183"/>
      <c r="K165" s="1183"/>
      <c r="L165" s="1183"/>
    </row>
    <row r="166" spans="1:12" ht="15.75" customHeight="1">
      <c r="A166" s="1184"/>
      <c r="B166" s="1182"/>
      <c r="C166" s="1182"/>
      <c r="D166" s="1182"/>
      <c r="E166" s="1182"/>
      <c r="F166" s="1182"/>
      <c r="G166" s="1182"/>
      <c r="H166" s="1182"/>
      <c r="I166" s="1182"/>
      <c r="J166" s="1182"/>
      <c r="K166" s="1182"/>
      <c r="L166" s="1182"/>
    </row>
    <row r="167" spans="1:12" ht="15.75" customHeight="1">
      <c r="A167" s="298"/>
      <c r="B167" s="1183"/>
      <c r="C167" s="1183"/>
      <c r="D167" s="1183"/>
      <c r="E167" s="1183"/>
      <c r="F167" s="1183"/>
      <c r="G167" s="1183"/>
      <c r="H167" s="1183"/>
      <c r="I167" s="1183"/>
      <c r="J167" s="1183"/>
      <c r="K167" s="1183"/>
      <c r="L167" s="1183"/>
    </row>
    <row r="168" spans="1:12" ht="15.75" customHeight="1">
      <c r="A168" s="1184"/>
      <c r="B168" s="1182"/>
      <c r="C168" s="1182"/>
      <c r="D168" s="1182"/>
      <c r="E168" s="1182"/>
      <c r="F168" s="1182"/>
      <c r="G168" s="1182"/>
      <c r="H168" s="1182"/>
      <c r="I168" s="1182"/>
      <c r="J168" s="1182"/>
      <c r="K168" s="1182"/>
      <c r="L168" s="1182"/>
    </row>
    <row r="169" spans="1:12" ht="15.75" customHeight="1">
      <c r="A169" s="298"/>
      <c r="B169" s="1183"/>
      <c r="C169" s="1183"/>
      <c r="D169" s="1183"/>
      <c r="E169" s="1183"/>
      <c r="F169" s="1183"/>
      <c r="G169" s="1183"/>
      <c r="H169" s="1183"/>
      <c r="I169" s="1183"/>
      <c r="J169" s="1183"/>
      <c r="K169" s="1183"/>
      <c r="L169" s="1183"/>
    </row>
    <row r="170" spans="1:12" ht="15.75" customHeight="1">
      <c r="A170" s="1184"/>
      <c r="B170" s="1182"/>
      <c r="C170" s="1182"/>
      <c r="D170" s="1182"/>
      <c r="E170" s="1182"/>
      <c r="F170" s="1182"/>
      <c r="G170" s="1182"/>
      <c r="H170" s="1182"/>
      <c r="I170" s="1182"/>
      <c r="J170" s="1182"/>
      <c r="K170" s="1182"/>
      <c r="L170" s="1182"/>
    </row>
    <row r="171" spans="1:12" ht="15.75" customHeight="1">
      <c r="A171" s="298"/>
      <c r="B171" s="1183"/>
      <c r="C171" s="1183"/>
      <c r="D171" s="1183"/>
      <c r="E171" s="1183"/>
      <c r="F171" s="1183"/>
      <c r="G171" s="1183"/>
      <c r="H171" s="1183"/>
      <c r="I171" s="1183"/>
      <c r="J171" s="1183"/>
      <c r="K171" s="1183"/>
      <c r="L171" s="1183"/>
    </row>
    <row r="172" spans="1:12" ht="15.75" customHeight="1">
      <c r="A172" s="1184"/>
      <c r="B172" s="1182"/>
      <c r="C172" s="1182"/>
      <c r="D172" s="1182"/>
      <c r="E172" s="1182"/>
      <c r="F172" s="1182"/>
      <c r="G172" s="1182"/>
      <c r="H172" s="1182"/>
      <c r="I172" s="1182"/>
      <c r="J172" s="1182"/>
      <c r="K172" s="1182"/>
      <c r="L172" s="1182"/>
    </row>
    <row r="173" spans="1:12" ht="15.75" customHeight="1">
      <c r="A173" s="298"/>
      <c r="B173" s="1183"/>
      <c r="C173" s="1183"/>
      <c r="D173" s="1183"/>
      <c r="E173" s="1183"/>
      <c r="F173" s="1183"/>
      <c r="G173" s="1183"/>
      <c r="H173" s="1183"/>
      <c r="I173" s="1183"/>
      <c r="J173" s="1183"/>
      <c r="K173" s="1183"/>
      <c r="L173" s="1183"/>
    </row>
    <row r="174" spans="1:12" ht="15.75" customHeight="1">
      <c r="A174" s="1184"/>
      <c r="B174" s="1182"/>
      <c r="C174" s="1182"/>
      <c r="D174" s="1182"/>
      <c r="E174" s="1182"/>
      <c r="F174" s="1182"/>
      <c r="G174" s="1182"/>
      <c r="H174" s="1182"/>
      <c r="I174" s="1182"/>
      <c r="J174" s="1182"/>
      <c r="K174" s="1182"/>
      <c r="L174" s="1182"/>
    </row>
    <row r="175" spans="1:12" ht="15.75" customHeight="1">
      <c r="A175" s="298"/>
      <c r="B175" s="1183"/>
      <c r="C175" s="1183"/>
      <c r="D175" s="1183"/>
      <c r="E175" s="1183"/>
      <c r="F175" s="1183"/>
      <c r="G175" s="1183"/>
      <c r="H175" s="1183"/>
      <c r="I175" s="1183"/>
      <c r="J175" s="1183"/>
      <c r="K175" s="1183"/>
      <c r="L175" s="1183"/>
    </row>
    <row r="176" spans="1:12" ht="15.75" customHeight="1">
      <c r="A176" s="1184"/>
      <c r="B176" s="1182"/>
      <c r="C176" s="1182"/>
      <c r="D176" s="1182"/>
      <c r="E176" s="1182"/>
      <c r="F176" s="1182"/>
      <c r="G176" s="1182"/>
      <c r="H176" s="1182"/>
      <c r="I176" s="1182"/>
      <c r="J176" s="1182"/>
      <c r="K176" s="1182"/>
      <c r="L176" s="1182"/>
    </row>
    <row r="177" spans="1:12" ht="15.75" customHeight="1">
      <c r="A177" s="298"/>
      <c r="B177" s="1183"/>
      <c r="C177" s="1183"/>
      <c r="D177" s="1183"/>
      <c r="E177" s="1183"/>
      <c r="F177" s="1183"/>
      <c r="G177" s="1183"/>
      <c r="H177" s="1183"/>
      <c r="I177" s="1183"/>
      <c r="J177" s="1183"/>
      <c r="K177" s="1183"/>
      <c r="L177" s="1183"/>
    </row>
    <row r="178" spans="1:12" ht="15.75" customHeight="1">
      <c r="A178" s="1184"/>
      <c r="B178" s="1182"/>
      <c r="C178" s="1182"/>
      <c r="D178" s="1182"/>
      <c r="E178" s="1182"/>
      <c r="F178" s="1182"/>
      <c r="G178" s="1182"/>
      <c r="H178" s="1182"/>
      <c r="I178" s="1182"/>
      <c r="J178" s="1182"/>
      <c r="K178" s="1182"/>
      <c r="L178" s="1182"/>
    </row>
    <row r="179" spans="1:12" ht="15.75" customHeight="1">
      <c r="A179" s="298"/>
      <c r="B179" s="1183"/>
      <c r="C179" s="1183"/>
      <c r="D179" s="1183"/>
      <c r="E179" s="1183"/>
      <c r="F179" s="1183"/>
      <c r="G179" s="1183"/>
      <c r="H179" s="1183"/>
      <c r="I179" s="1183"/>
      <c r="J179" s="1183"/>
      <c r="K179" s="1183"/>
      <c r="L179" s="1183"/>
    </row>
    <row r="180" spans="1:12" ht="15.75" customHeight="1">
      <c r="A180" s="1184"/>
      <c r="B180" s="1182"/>
      <c r="C180" s="1182"/>
      <c r="D180" s="1182"/>
      <c r="E180" s="1182"/>
      <c r="F180" s="1182"/>
      <c r="G180" s="1182"/>
      <c r="H180" s="1182"/>
      <c r="I180" s="1182"/>
      <c r="J180" s="1182"/>
      <c r="K180" s="1182"/>
      <c r="L180" s="1182"/>
    </row>
    <row r="181" spans="1:12" ht="15.75" customHeight="1">
      <c r="A181" s="298"/>
      <c r="B181" s="1183"/>
      <c r="C181" s="1183"/>
      <c r="D181" s="1183"/>
      <c r="E181" s="1183"/>
      <c r="F181" s="1183"/>
      <c r="G181" s="1183"/>
      <c r="H181" s="1183"/>
      <c r="I181" s="1183"/>
      <c r="J181" s="1183"/>
      <c r="K181" s="1183"/>
      <c r="L181" s="1183"/>
    </row>
    <row r="182" spans="1:12" ht="15.75" customHeight="1">
      <c r="A182" s="1184"/>
      <c r="B182" s="1182"/>
      <c r="C182" s="1182"/>
      <c r="D182" s="1182"/>
      <c r="E182" s="1182"/>
      <c r="F182" s="1182"/>
      <c r="G182" s="1182"/>
      <c r="H182" s="1182"/>
      <c r="I182" s="1182"/>
      <c r="J182" s="1182"/>
      <c r="K182" s="1182"/>
      <c r="L182" s="1182"/>
    </row>
    <row r="183" spans="1:12" ht="15.75" customHeight="1">
      <c r="A183" s="298"/>
      <c r="B183" s="1183"/>
      <c r="C183" s="1183"/>
      <c r="D183" s="1183"/>
      <c r="E183" s="1183"/>
      <c r="F183" s="1183"/>
      <c r="G183" s="1183"/>
      <c r="H183" s="1183"/>
      <c r="I183" s="1183"/>
      <c r="J183" s="1183"/>
      <c r="K183" s="1183"/>
      <c r="L183" s="1183"/>
    </row>
    <row r="184" spans="1:12" ht="15.75" customHeight="1">
      <c r="A184" s="1184"/>
      <c r="B184" s="1182"/>
      <c r="C184" s="1182"/>
      <c r="D184" s="1182"/>
      <c r="E184" s="1182"/>
      <c r="F184" s="1182"/>
      <c r="G184" s="1182"/>
      <c r="H184" s="1182"/>
      <c r="I184" s="1182"/>
      <c r="J184" s="1182"/>
      <c r="K184" s="1182"/>
      <c r="L184" s="1182"/>
    </row>
    <row r="185" spans="1:12" ht="15.75" customHeight="1">
      <c r="A185" s="298"/>
      <c r="B185" s="1183"/>
      <c r="C185" s="1183"/>
      <c r="D185" s="1183"/>
      <c r="E185" s="1183"/>
      <c r="F185" s="1183"/>
      <c r="G185" s="1183"/>
      <c r="H185" s="1183"/>
      <c r="I185" s="1183"/>
      <c r="J185" s="1183"/>
      <c r="K185" s="1183"/>
      <c r="L185" s="1183"/>
    </row>
    <row r="186" spans="1:12" ht="15.75" customHeight="1">
      <c r="A186" s="1184"/>
      <c r="B186" s="1182"/>
      <c r="C186" s="1182"/>
      <c r="D186" s="1182"/>
      <c r="E186" s="1182"/>
      <c r="F186" s="1182"/>
      <c r="G186" s="1182"/>
      <c r="H186" s="1182"/>
      <c r="I186" s="1182"/>
      <c r="J186" s="1182"/>
      <c r="K186" s="1182"/>
      <c r="L186" s="1182"/>
    </row>
    <row r="187" spans="1:12" ht="15.75" customHeight="1">
      <c r="A187" s="298"/>
      <c r="B187" s="1183"/>
      <c r="C187" s="1183"/>
      <c r="D187" s="1183"/>
      <c r="E187" s="1183"/>
      <c r="F187" s="1183"/>
      <c r="G187" s="1183"/>
      <c r="H187" s="1183"/>
      <c r="I187" s="1183"/>
      <c r="J187" s="1183"/>
      <c r="K187" s="1183"/>
      <c r="L187" s="1183"/>
    </row>
    <row r="188" spans="1:12" ht="15.75" customHeight="1">
      <c r="A188" s="1184"/>
      <c r="B188" s="1182"/>
      <c r="C188" s="1182"/>
      <c r="D188" s="1182"/>
      <c r="E188" s="1182"/>
      <c r="F188" s="1182"/>
      <c r="G188" s="1182"/>
      <c r="H188" s="1182"/>
      <c r="I188" s="1182"/>
      <c r="J188" s="1182"/>
      <c r="K188" s="1182"/>
      <c r="L188" s="1182"/>
    </row>
    <row r="189" spans="1:12" ht="15.75" customHeight="1">
      <c r="A189" s="298"/>
      <c r="B189" s="1183"/>
      <c r="C189" s="1183"/>
      <c r="D189" s="1183"/>
      <c r="E189" s="1183"/>
      <c r="F189" s="1183"/>
      <c r="G189" s="1183"/>
      <c r="H189" s="1183"/>
      <c r="I189" s="1183"/>
      <c r="J189" s="1183"/>
      <c r="K189" s="1183"/>
      <c r="L189" s="1183"/>
    </row>
    <row r="190" spans="1:12" ht="15.75" customHeight="1">
      <c r="A190" s="1184"/>
      <c r="B190" s="1182"/>
      <c r="C190" s="1182"/>
      <c r="D190" s="1182"/>
      <c r="E190" s="1182"/>
      <c r="F190" s="1182"/>
      <c r="G190" s="1182"/>
      <c r="H190" s="1182"/>
      <c r="I190" s="1182"/>
      <c r="J190" s="1182"/>
      <c r="K190" s="1182"/>
      <c r="L190" s="1182"/>
    </row>
    <row r="191" spans="1:12" ht="15.75" customHeight="1">
      <c r="A191" s="298"/>
      <c r="B191" s="1183"/>
      <c r="C191" s="1183"/>
      <c r="D191" s="1183"/>
      <c r="E191" s="1183"/>
      <c r="F191" s="1183"/>
      <c r="G191" s="1183"/>
      <c r="H191" s="1183"/>
      <c r="I191" s="1183"/>
      <c r="J191" s="1183"/>
      <c r="K191" s="1183"/>
      <c r="L191" s="1183"/>
    </row>
    <row r="192" spans="1:12" ht="15.75" customHeight="1">
      <c r="A192" s="1184"/>
      <c r="B192" s="1182"/>
      <c r="C192" s="1182"/>
      <c r="D192" s="1182"/>
      <c r="E192" s="1182"/>
      <c r="F192" s="1182"/>
      <c r="G192" s="1182"/>
      <c r="H192" s="1182"/>
      <c r="I192" s="1182"/>
      <c r="J192" s="1182"/>
      <c r="K192" s="1182"/>
      <c r="L192" s="1182"/>
    </row>
    <row r="193" spans="1:12" ht="15.75" customHeight="1">
      <c r="A193" s="298"/>
      <c r="B193" s="1183"/>
      <c r="C193" s="1183"/>
      <c r="D193" s="1183"/>
      <c r="E193" s="1183"/>
      <c r="F193" s="1183"/>
      <c r="G193" s="1183"/>
      <c r="H193" s="1183"/>
      <c r="I193" s="1183"/>
      <c r="J193" s="1183"/>
      <c r="K193" s="1183"/>
      <c r="L193" s="1183"/>
    </row>
    <row r="194" spans="1:12" ht="15.75" customHeight="1">
      <c r="A194" s="1184"/>
      <c r="B194" s="1182"/>
      <c r="C194" s="1182"/>
      <c r="D194" s="1182"/>
      <c r="E194" s="1182"/>
      <c r="F194" s="1182"/>
      <c r="G194" s="1182"/>
      <c r="H194" s="1182"/>
      <c r="I194" s="1182"/>
      <c r="J194" s="1182"/>
      <c r="K194" s="1182"/>
      <c r="L194" s="1182"/>
    </row>
    <row r="195" spans="1:12" ht="15.75" customHeight="1">
      <c r="A195" s="298"/>
      <c r="B195" s="1183"/>
      <c r="C195" s="1183"/>
      <c r="D195" s="1183"/>
      <c r="E195" s="1183"/>
      <c r="F195" s="1183"/>
      <c r="G195" s="1183"/>
      <c r="H195" s="1183"/>
      <c r="I195" s="1183"/>
      <c r="J195" s="1183"/>
      <c r="K195" s="1183"/>
      <c r="L195" s="1183"/>
    </row>
    <row r="196" spans="1:12" ht="15.75" customHeight="1">
      <c r="A196" s="1184"/>
      <c r="B196" s="1182"/>
      <c r="C196" s="1182"/>
      <c r="D196" s="1182"/>
      <c r="E196" s="1182"/>
      <c r="F196" s="1182"/>
      <c r="G196" s="1182"/>
      <c r="H196" s="1182"/>
      <c r="I196" s="1182"/>
      <c r="J196" s="1182"/>
      <c r="K196" s="1182"/>
      <c r="L196" s="1182"/>
    </row>
    <row r="197" spans="1:12" ht="15.75" customHeight="1">
      <c r="A197" s="298"/>
      <c r="B197" s="1183"/>
      <c r="C197" s="1183"/>
      <c r="D197" s="1183"/>
      <c r="E197" s="1183"/>
      <c r="F197" s="1183"/>
      <c r="G197" s="1183"/>
      <c r="H197" s="1183"/>
      <c r="I197" s="1183"/>
      <c r="J197" s="1183"/>
      <c r="K197" s="1183"/>
      <c r="L197" s="1183"/>
    </row>
    <row r="198" spans="1:12" ht="15.75" customHeight="1">
      <c r="A198" s="1184"/>
      <c r="B198" s="1182"/>
      <c r="C198" s="1182"/>
      <c r="D198" s="1182"/>
      <c r="E198" s="1182"/>
      <c r="F198" s="1182"/>
      <c r="G198" s="1182"/>
      <c r="H198" s="1182"/>
      <c r="I198" s="1182"/>
      <c r="J198" s="1182"/>
      <c r="K198" s="1182"/>
      <c r="L198" s="1182"/>
    </row>
    <row r="199" spans="1:12" ht="15.75" customHeight="1">
      <c r="A199" s="298"/>
      <c r="B199" s="1183"/>
      <c r="C199" s="1183"/>
      <c r="D199" s="1183"/>
      <c r="E199" s="1183"/>
      <c r="F199" s="1183"/>
      <c r="G199" s="1183"/>
      <c r="H199" s="1183"/>
      <c r="I199" s="1183"/>
      <c r="J199" s="1183"/>
      <c r="K199" s="1183"/>
      <c r="L199" s="1183"/>
    </row>
    <row r="200" spans="1:12" ht="15.75" customHeight="1">
      <c r="A200" s="1184"/>
      <c r="B200" s="1182"/>
      <c r="C200" s="1182"/>
      <c r="D200" s="1182"/>
      <c r="E200" s="1182"/>
      <c r="F200" s="1182"/>
      <c r="G200" s="1182"/>
      <c r="H200" s="1182"/>
      <c r="I200" s="1182"/>
      <c r="J200" s="1182"/>
      <c r="K200" s="1182"/>
      <c r="L200" s="1182"/>
    </row>
    <row r="201" spans="1:12" ht="15.75" customHeight="1">
      <c r="A201" s="298"/>
      <c r="B201" s="1183"/>
      <c r="C201" s="1183"/>
      <c r="D201" s="1183"/>
      <c r="E201" s="1183"/>
      <c r="F201" s="1183"/>
      <c r="G201" s="1183"/>
      <c r="H201" s="1183"/>
      <c r="I201" s="1183"/>
      <c r="J201" s="1183"/>
      <c r="K201" s="1183"/>
      <c r="L201" s="1183"/>
    </row>
    <row r="202" spans="1:12" ht="15.75" customHeight="1">
      <c r="A202" s="1184"/>
      <c r="B202" s="1182"/>
      <c r="C202" s="1182"/>
      <c r="D202" s="1182"/>
      <c r="E202" s="1182"/>
      <c r="F202" s="1182"/>
      <c r="G202" s="1182"/>
      <c r="H202" s="1182"/>
      <c r="I202" s="1182"/>
      <c r="J202" s="1182"/>
      <c r="K202" s="1182"/>
      <c r="L202" s="1182"/>
    </row>
    <row r="203" spans="1:12" ht="15.75" customHeight="1">
      <c r="A203" s="298"/>
      <c r="B203" s="1183"/>
      <c r="C203" s="1183"/>
      <c r="D203" s="1183"/>
      <c r="E203" s="1183"/>
      <c r="F203" s="1183"/>
      <c r="G203" s="1183"/>
      <c r="H203" s="1183"/>
      <c r="I203" s="1183"/>
      <c r="J203" s="1183"/>
      <c r="K203" s="1183"/>
      <c r="L203" s="1183"/>
    </row>
    <row r="204" spans="1:12" ht="15.75" customHeight="1">
      <c r="A204" s="1184"/>
      <c r="B204" s="1182"/>
      <c r="C204" s="1182"/>
      <c r="D204" s="1182"/>
      <c r="E204" s="1182"/>
      <c r="F204" s="1182"/>
      <c r="G204" s="1182"/>
      <c r="H204" s="1182"/>
      <c r="I204" s="1182"/>
      <c r="J204" s="1182"/>
      <c r="K204" s="1182"/>
      <c r="L204" s="1182"/>
    </row>
    <row r="205" spans="1:12" ht="15.75" customHeight="1">
      <c r="A205" s="298"/>
      <c r="B205" s="1183"/>
      <c r="C205" s="1183"/>
      <c r="D205" s="1183"/>
      <c r="E205" s="1183"/>
      <c r="F205" s="1183"/>
      <c r="G205" s="1183"/>
      <c r="H205" s="1183"/>
      <c r="I205" s="1183"/>
      <c r="J205" s="1183"/>
      <c r="K205" s="1183"/>
      <c r="L205" s="1183"/>
    </row>
    <row r="206" spans="1:12" ht="15.75" customHeight="1">
      <c r="A206" s="1184"/>
      <c r="B206" s="1182"/>
      <c r="C206" s="1182"/>
      <c r="D206" s="1182"/>
      <c r="E206" s="1182"/>
      <c r="F206" s="1182"/>
      <c r="G206" s="1182"/>
      <c r="H206" s="1182"/>
      <c r="I206" s="1182"/>
      <c r="J206" s="1182"/>
      <c r="K206" s="1182"/>
      <c r="L206" s="1182"/>
    </row>
    <row r="207" spans="1:12" ht="15.75" customHeight="1">
      <c r="A207" s="298"/>
      <c r="B207" s="1183"/>
      <c r="C207" s="1183"/>
      <c r="D207" s="1183"/>
      <c r="E207" s="1183"/>
      <c r="F207" s="1183"/>
      <c r="G207" s="1183"/>
      <c r="H207" s="1183"/>
      <c r="I207" s="1183"/>
      <c r="J207" s="1183"/>
      <c r="K207" s="1183"/>
      <c r="L207" s="1183"/>
    </row>
    <row r="208" spans="1:12" ht="15.75" customHeight="1">
      <c r="A208" s="1184"/>
      <c r="B208" s="1182"/>
      <c r="C208" s="1182"/>
      <c r="D208" s="1182"/>
      <c r="E208" s="1182"/>
      <c r="F208" s="1182"/>
      <c r="G208" s="1182"/>
      <c r="H208" s="1182"/>
      <c r="I208" s="1182"/>
      <c r="J208" s="1182"/>
      <c r="K208" s="1182"/>
      <c r="L208" s="1182"/>
    </row>
    <row r="209" spans="1:12" ht="15.75" customHeight="1">
      <c r="A209" s="298"/>
      <c r="B209" s="1183"/>
      <c r="C209" s="1183"/>
      <c r="D209" s="1183"/>
      <c r="E209" s="1183"/>
      <c r="F209" s="1183"/>
      <c r="G209" s="1183"/>
      <c r="H209" s="1183"/>
      <c r="I209" s="1183"/>
      <c r="J209" s="1183"/>
      <c r="K209" s="1183"/>
      <c r="L209" s="1183"/>
    </row>
    <row r="210" spans="1:12" ht="15.75" customHeight="1">
      <c r="A210" s="1184"/>
      <c r="B210" s="1182"/>
      <c r="C210" s="1182"/>
      <c r="D210" s="1182"/>
      <c r="E210" s="1182"/>
      <c r="F210" s="1182"/>
      <c r="G210" s="1182"/>
      <c r="H210" s="1182"/>
      <c r="I210" s="1182"/>
      <c r="J210" s="1182"/>
      <c r="K210" s="1182"/>
      <c r="L210" s="1182"/>
    </row>
    <row r="211" spans="1:12" ht="15.75" customHeight="1">
      <c r="A211" s="298"/>
      <c r="B211" s="1183"/>
      <c r="C211" s="1183"/>
      <c r="D211" s="1183"/>
      <c r="E211" s="1183"/>
      <c r="F211" s="1183"/>
      <c r="G211" s="1183"/>
      <c r="H211" s="1183"/>
      <c r="I211" s="1183"/>
      <c r="J211" s="1183"/>
      <c r="K211" s="1183"/>
      <c r="L211" s="1183"/>
    </row>
    <row r="212" spans="1:12" ht="15.75" customHeight="1">
      <c r="A212" s="1184"/>
      <c r="B212" s="1182"/>
      <c r="C212" s="1182"/>
      <c r="D212" s="1182"/>
      <c r="E212" s="1182"/>
      <c r="F212" s="1182"/>
      <c r="G212" s="1182"/>
      <c r="H212" s="1182"/>
      <c r="I212" s="1182"/>
      <c r="J212" s="1182"/>
      <c r="K212" s="1182"/>
      <c r="L212" s="1182"/>
    </row>
    <row r="213" spans="1:12" ht="15.75" customHeight="1">
      <c r="A213" s="298"/>
      <c r="B213" s="1183"/>
      <c r="C213" s="1183"/>
      <c r="D213" s="1183"/>
      <c r="E213" s="1183"/>
      <c r="F213" s="1183"/>
      <c r="G213" s="1183"/>
      <c r="H213" s="1183"/>
      <c r="I213" s="1183"/>
      <c r="J213" s="1183"/>
      <c r="K213" s="1183"/>
      <c r="L213" s="1183"/>
    </row>
    <row r="214" spans="1:12" ht="15.75" customHeight="1">
      <c r="A214" s="1184"/>
      <c r="B214" s="1182"/>
      <c r="C214" s="1182"/>
      <c r="D214" s="1182"/>
      <c r="E214" s="1182"/>
      <c r="F214" s="1182"/>
      <c r="G214" s="1182"/>
      <c r="H214" s="1182"/>
      <c r="I214" s="1182"/>
      <c r="J214" s="1182"/>
      <c r="K214" s="1182"/>
      <c r="L214" s="1182"/>
    </row>
    <row r="215" spans="1:12" ht="15.75" customHeight="1">
      <c r="A215" s="298"/>
      <c r="B215" s="1183"/>
      <c r="C215" s="1183"/>
      <c r="D215" s="1183"/>
      <c r="E215" s="1183"/>
      <c r="F215" s="1183"/>
      <c r="G215" s="1183"/>
      <c r="H215" s="1183"/>
      <c r="I215" s="1183"/>
      <c r="J215" s="1183"/>
      <c r="K215" s="1183"/>
      <c r="L215" s="1183"/>
    </row>
    <row r="216" spans="1:12" ht="15.75" customHeight="1">
      <c r="A216" s="1184"/>
      <c r="B216" s="1182"/>
      <c r="C216" s="1182"/>
      <c r="D216" s="1182"/>
      <c r="E216" s="1182"/>
      <c r="F216" s="1182"/>
      <c r="G216" s="1182"/>
      <c r="H216" s="1182"/>
      <c r="I216" s="1182"/>
      <c r="J216" s="1182"/>
      <c r="K216" s="1182"/>
      <c r="L216" s="1182"/>
    </row>
    <row r="217" spans="1:12" ht="15.75" customHeight="1">
      <c r="A217" s="298"/>
      <c r="B217" s="1183"/>
      <c r="C217" s="1183"/>
      <c r="D217" s="1183"/>
      <c r="E217" s="1183"/>
      <c r="F217" s="1183"/>
      <c r="G217" s="1183"/>
      <c r="H217" s="1183"/>
      <c r="I217" s="1183"/>
      <c r="J217" s="1183"/>
      <c r="K217" s="1183"/>
      <c r="L217" s="1183"/>
    </row>
    <row r="218" spans="1:12" ht="15.75" customHeight="1">
      <c r="A218" s="1184"/>
      <c r="B218" s="1182"/>
      <c r="C218" s="1182"/>
      <c r="D218" s="1182"/>
      <c r="E218" s="1182"/>
      <c r="F218" s="1182"/>
      <c r="G218" s="1182"/>
      <c r="H218" s="1182"/>
      <c r="I218" s="1182"/>
      <c r="J218" s="1182"/>
      <c r="K218" s="1182"/>
      <c r="L218" s="1182"/>
    </row>
    <row r="219" spans="1:12" ht="15.75" customHeight="1">
      <c r="A219" s="298"/>
      <c r="B219" s="1183"/>
      <c r="C219" s="1183"/>
      <c r="D219" s="1183"/>
      <c r="E219" s="1183"/>
      <c r="F219" s="1183"/>
      <c r="G219" s="1183"/>
      <c r="H219" s="1183"/>
      <c r="I219" s="1183"/>
      <c r="J219" s="1183"/>
      <c r="K219" s="1183"/>
      <c r="L219" s="1183"/>
    </row>
    <row r="220" spans="1:12" ht="15.75" customHeight="1">
      <c r="A220" s="1184"/>
      <c r="B220" s="1182"/>
      <c r="C220" s="1182"/>
      <c r="D220" s="1182"/>
      <c r="E220" s="1182"/>
      <c r="F220" s="1182"/>
      <c r="G220" s="1182"/>
      <c r="H220" s="1182"/>
      <c r="I220" s="1182"/>
      <c r="J220" s="1182"/>
      <c r="K220" s="1182"/>
      <c r="L220" s="1182"/>
    </row>
    <row r="221" spans="1:12" ht="15.75" customHeight="1">
      <c r="A221" s="298"/>
      <c r="B221" s="1183"/>
      <c r="C221" s="1183"/>
      <c r="D221" s="1183"/>
      <c r="E221" s="1183"/>
      <c r="F221" s="1183"/>
      <c r="G221" s="1183"/>
      <c r="H221" s="1183"/>
      <c r="I221" s="1183"/>
      <c r="J221" s="1183"/>
      <c r="K221" s="1183"/>
      <c r="L221" s="1183"/>
    </row>
    <row r="222" spans="1:12" ht="15.75" customHeight="1">
      <c r="A222" s="1184"/>
      <c r="B222" s="1182"/>
      <c r="C222" s="1182"/>
      <c r="D222" s="1182"/>
      <c r="E222" s="1182"/>
      <c r="F222" s="1182"/>
      <c r="G222" s="1182"/>
      <c r="H222" s="1182"/>
      <c r="I222" s="1182"/>
      <c r="J222" s="1182"/>
      <c r="K222" s="1182"/>
      <c r="L222" s="1182"/>
    </row>
    <row r="223" spans="1:12" ht="15.75" customHeight="1">
      <c r="A223" s="298"/>
      <c r="B223" s="1183"/>
      <c r="C223" s="1183"/>
      <c r="D223" s="1183"/>
      <c r="E223" s="1183"/>
      <c r="F223" s="1183"/>
      <c r="G223" s="1183"/>
      <c r="H223" s="1183"/>
      <c r="I223" s="1183"/>
      <c r="J223" s="1183"/>
      <c r="K223" s="1183"/>
      <c r="L223" s="1183"/>
    </row>
    <row r="224" spans="1:12" ht="15.75" customHeight="1">
      <c r="A224" s="1184"/>
      <c r="B224" s="1182"/>
      <c r="C224" s="1182"/>
      <c r="D224" s="1182"/>
      <c r="E224" s="1182"/>
      <c r="F224" s="1182"/>
      <c r="G224" s="1182"/>
      <c r="H224" s="1182"/>
      <c r="I224" s="1182"/>
      <c r="J224" s="1182"/>
      <c r="K224" s="1182"/>
      <c r="L224" s="1182"/>
    </row>
    <row r="225" spans="1:12" ht="15.75" customHeight="1">
      <c r="A225" s="298"/>
      <c r="B225" s="1183"/>
      <c r="C225" s="1183"/>
      <c r="D225" s="1183"/>
      <c r="E225" s="1183"/>
      <c r="F225" s="1183"/>
      <c r="G225" s="1183"/>
      <c r="H225" s="1183"/>
      <c r="I225" s="1183"/>
      <c r="J225" s="1183"/>
      <c r="K225" s="1183"/>
      <c r="L225" s="1183"/>
    </row>
    <row r="226" spans="1:12" ht="15.75" customHeight="1">
      <c r="A226" s="1184"/>
      <c r="B226" s="1182"/>
      <c r="C226" s="1182"/>
      <c r="D226" s="1182"/>
      <c r="E226" s="1182"/>
      <c r="F226" s="1182"/>
      <c r="G226" s="1182"/>
      <c r="H226" s="1182"/>
      <c r="I226" s="1182"/>
      <c r="J226" s="1182"/>
      <c r="K226" s="1182"/>
      <c r="L226" s="1182"/>
    </row>
    <row r="227" spans="1:12" ht="15.75" customHeight="1">
      <c r="A227" s="298"/>
      <c r="B227" s="1183"/>
      <c r="C227" s="1183"/>
      <c r="D227" s="1183"/>
      <c r="E227" s="1183"/>
      <c r="F227" s="1183"/>
      <c r="G227" s="1183"/>
      <c r="H227" s="1183"/>
      <c r="I227" s="1183"/>
      <c r="J227" s="1183"/>
      <c r="K227" s="1183"/>
      <c r="L227" s="1183"/>
    </row>
    <row r="228" spans="1:12" ht="15.75" customHeight="1">
      <c r="A228" s="1184"/>
      <c r="B228" s="1182"/>
      <c r="C228" s="1182"/>
      <c r="D228" s="1182"/>
      <c r="E228" s="1182"/>
      <c r="F228" s="1182"/>
      <c r="G228" s="1182"/>
      <c r="H228" s="1182"/>
      <c r="I228" s="1182"/>
      <c r="J228" s="1182"/>
      <c r="K228" s="1182"/>
      <c r="L228" s="1182"/>
    </row>
    <row r="229" spans="1:12" ht="15.75" customHeight="1">
      <c r="A229" s="298"/>
      <c r="B229" s="1183"/>
      <c r="C229" s="1183"/>
      <c r="D229" s="1183"/>
      <c r="E229" s="1183"/>
      <c r="F229" s="1183"/>
      <c r="G229" s="1183"/>
      <c r="H229" s="1183"/>
      <c r="I229" s="1183"/>
      <c r="J229" s="1183"/>
      <c r="K229" s="1183"/>
      <c r="L229" s="1183"/>
    </row>
    <row r="230" spans="1:12" ht="15.75" customHeight="1">
      <c r="A230" s="1184"/>
      <c r="B230" s="1182"/>
      <c r="C230" s="1182"/>
      <c r="D230" s="1182"/>
      <c r="E230" s="1182"/>
      <c r="F230" s="1182"/>
      <c r="G230" s="1182"/>
      <c r="H230" s="1182"/>
      <c r="I230" s="1182"/>
      <c r="J230" s="1182"/>
      <c r="K230" s="1182"/>
      <c r="L230" s="1182"/>
    </row>
    <row r="231" spans="1:12" ht="15.75" customHeight="1">
      <c r="A231" s="298"/>
      <c r="B231" s="1183"/>
      <c r="C231" s="1183"/>
      <c r="D231" s="1183"/>
      <c r="E231" s="1183"/>
      <c r="F231" s="1183"/>
      <c r="G231" s="1183"/>
      <c r="H231" s="1183"/>
      <c r="I231" s="1183"/>
      <c r="J231" s="1183"/>
      <c r="K231" s="1183"/>
      <c r="L231" s="1183"/>
    </row>
    <row r="232" spans="1:12" ht="15.75" customHeight="1">
      <c r="A232" s="1184"/>
      <c r="B232" s="1182"/>
      <c r="C232" s="1182"/>
      <c r="D232" s="1182"/>
      <c r="E232" s="1182"/>
      <c r="F232" s="1182"/>
      <c r="G232" s="1182"/>
      <c r="H232" s="1182"/>
      <c r="I232" s="1182"/>
      <c r="J232" s="1182"/>
      <c r="K232" s="1182"/>
      <c r="L232" s="1182"/>
    </row>
    <row r="233" spans="1:12" ht="15.75" customHeight="1">
      <c r="A233" s="298"/>
      <c r="B233" s="1183"/>
      <c r="C233" s="1183"/>
      <c r="D233" s="1183"/>
      <c r="E233" s="1183"/>
      <c r="F233" s="1183"/>
      <c r="G233" s="1183"/>
      <c r="H233" s="1183"/>
      <c r="I233" s="1183"/>
      <c r="J233" s="1183"/>
      <c r="K233" s="1183"/>
      <c r="L233" s="1183"/>
    </row>
    <row r="234" spans="1:12" ht="15.75" customHeight="1">
      <c r="A234" s="1184"/>
      <c r="B234" s="1182"/>
      <c r="C234" s="1182"/>
      <c r="D234" s="1182"/>
      <c r="E234" s="1182"/>
      <c r="F234" s="1182"/>
      <c r="G234" s="1182"/>
      <c r="H234" s="1182"/>
      <c r="I234" s="1182"/>
      <c r="J234" s="1182"/>
      <c r="K234" s="1182"/>
      <c r="L234" s="1182"/>
    </row>
    <row r="235" spans="1:12" ht="15.75" customHeight="1">
      <c r="A235" s="298"/>
      <c r="B235" s="1183"/>
      <c r="C235" s="1183"/>
      <c r="D235" s="1183"/>
      <c r="E235" s="1183"/>
      <c r="F235" s="1183"/>
      <c r="G235" s="1183"/>
      <c r="H235" s="1183"/>
      <c r="I235" s="1183"/>
      <c r="J235" s="1183"/>
      <c r="K235" s="1183"/>
      <c r="L235" s="1183"/>
    </row>
    <row r="236" spans="1:12" ht="15.75" customHeight="1">
      <c r="A236" s="1184"/>
      <c r="B236" s="1182"/>
      <c r="C236" s="1182"/>
      <c r="D236" s="1182"/>
      <c r="E236" s="1182"/>
      <c r="F236" s="1182"/>
      <c r="G236" s="1182"/>
      <c r="H236" s="1182"/>
      <c r="I236" s="1182"/>
      <c r="J236" s="1182"/>
      <c r="K236" s="1182"/>
      <c r="L236" s="1182"/>
    </row>
    <row r="237" spans="1:12" ht="15.75" customHeight="1">
      <c r="A237" s="298"/>
      <c r="B237" s="1183"/>
      <c r="C237" s="1183"/>
      <c r="D237" s="1183"/>
      <c r="E237" s="1183"/>
      <c r="F237" s="1183"/>
      <c r="G237" s="1183"/>
      <c r="H237" s="1183"/>
      <c r="I237" s="1183"/>
      <c r="J237" s="1183"/>
      <c r="K237" s="1183"/>
      <c r="L237" s="1183"/>
    </row>
    <row r="238" spans="1:12" ht="15.75" customHeight="1">
      <c r="A238" s="1184"/>
      <c r="B238" s="1182"/>
      <c r="C238" s="1182"/>
      <c r="D238" s="1182"/>
      <c r="E238" s="1182"/>
      <c r="F238" s="1182"/>
      <c r="G238" s="1182"/>
      <c r="H238" s="1182"/>
      <c r="I238" s="1182"/>
      <c r="J238" s="1182"/>
      <c r="K238" s="1182"/>
      <c r="L238" s="1182"/>
    </row>
    <row r="239" spans="1:12" ht="15.75" customHeight="1">
      <c r="A239" s="298"/>
      <c r="B239" s="1183"/>
      <c r="C239" s="1183"/>
      <c r="D239" s="1183"/>
      <c r="E239" s="1183"/>
      <c r="F239" s="1183"/>
      <c r="G239" s="1183"/>
      <c r="H239" s="1183"/>
      <c r="I239" s="1183"/>
      <c r="J239" s="1183"/>
      <c r="K239" s="1183"/>
      <c r="L239" s="1183"/>
    </row>
    <row r="240" spans="1:12" ht="15.75" customHeight="1">
      <c r="A240" s="1184"/>
      <c r="B240" s="1182"/>
      <c r="C240" s="1182"/>
      <c r="D240" s="1182"/>
      <c r="E240" s="1182"/>
      <c r="F240" s="1182"/>
      <c r="G240" s="1182"/>
      <c r="H240" s="1182"/>
      <c r="I240" s="1182"/>
      <c r="J240" s="1182"/>
      <c r="K240" s="1182"/>
      <c r="L240" s="1182"/>
    </row>
    <row r="241" spans="1:12" ht="15.75" customHeight="1">
      <c r="A241" s="298"/>
      <c r="B241" s="1183"/>
      <c r="C241" s="1183"/>
      <c r="D241" s="1183"/>
      <c r="E241" s="1183"/>
      <c r="F241" s="1183"/>
      <c r="G241" s="1183"/>
      <c r="H241" s="1183"/>
      <c r="I241" s="1183"/>
      <c r="J241" s="1183"/>
      <c r="K241" s="1183"/>
      <c r="L241" s="1183"/>
    </row>
    <row r="242" spans="1:12" ht="15.75" customHeight="1">
      <c r="A242" s="1184"/>
      <c r="B242" s="1182"/>
      <c r="C242" s="1182"/>
      <c r="D242" s="1182"/>
      <c r="E242" s="1182"/>
      <c r="F242" s="1182"/>
      <c r="G242" s="1182"/>
      <c r="H242" s="1182"/>
      <c r="I242" s="1182"/>
      <c r="J242" s="1182"/>
      <c r="K242" s="1182"/>
      <c r="L242" s="1182"/>
    </row>
    <row r="243" spans="1:12" ht="15.75" customHeight="1">
      <c r="A243" s="298"/>
      <c r="B243" s="1183"/>
      <c r="C243" s="1183"/>
      <c r="D243" s="1183"/>
      <c r="E243" s="1183"/>
      <c r="F243" s="1183"/>
      <c r="G243" s="1183"/>
      <c r="H243" s="1183"/>
      <c r="I243" s="1183"/>
      <c r="J243" s="1183"/>
      <c r="K243" s="1183"/>
      <c r="L243" s="1183"/>
    </row>
    <row r="244" spans="1:12" ht="15.75" customHeight="1">
      <c r="A244" s="1184"/>
      <c r="B244" s="1182"/>
      <c r="C244" s="1182"/>
      <c r="D244" s="1182"/>
      <c r="E244" s="1182"/>
      <c r="F244" s="1182"/>
      <c r="G244" s="1182"/>
      <c r="H244" s="1182"/>
      <c r="I244" s="1182"/>
      <c r="J244" s="1182"/>
      <c r="K244" s="1182"/>
      <c r="L244" s="1182"/>
    </row>
    <row r="245" spans="1:12" ht="15.75" customHeight="1">
      <c r="A245" s="298"/>
      <c r="B245" s="1183"/>
      <c r="C245" s="1183"/>
      <c r="D245" s="1183"/>
      <c r="E245" s="1183"/>
      <c r="F245" s="1183"/>
      <c r="G245" s="1183"/>
      <c r="H245" s="1183"/>
      <c r="I245" s="1183"/>
      <c r="J245" s="1183"/>
      <c r="K245" s="1183"/>
      <c r="L245" s="1183"/>
    </row>
    <row r="246" spans="1:12" ht="15.75" customHeight="1">
      <c r="A246" s="1184"/>
      <c r="B246" s="1182"/>
      <c r="C246" s="1182"/>
      <c r="D246" s="1182"/>
      <c r="E246" s="1182"/>
      <c r="F246" s="1182"/>
      <c r="G246" s="1182"/>
      <c r="H246" s="1182"/>
      <c r="I246" s="1182"/>
      <c r="J246" s="1182"/>
      <c r="K246" s="1182"/>
      <c r="L246" s="1182"/>
    </row>
    <row r="247" spans="1:12" ht="15.75" customHeight="1">
      <c r="A247" s="298"/>
      <c r="B247" s="1183"/>
      <c r="C247" s="1183"/>
      <c r="D247" s="1183"/>
      <c r="E247" s="1183"/>
      <c r="F247" s="1183"/>
      <c r="G247" s="1183"/>
      <c r="H247" s="1183"/>
      <c r="I247" s="1183"/>
      <c r="J247" s="1183"/>
      <c r="K247" s="1183"/>
      <c r="L247" s="1183"/>
    </row>
    <row r="248" spans="1:12" ht="15.75" customHeight="1">
      <c r="A248" s="1184"/>
      <c r="B248" s="1182"/>
      <c r="C248" s="1182"/>
      <c r="D248" s="1182"/>
      <c r="E248" s="1182"/>
      <c r="F248" s="1182"/>
      <c r="G248" s="1182"/>
      <c r="H248" s="1182"/>
      <c r="I248" s="1182"/>
      <c r="J248" s="1182"/>
      <c r="K248" s="1182"/>
      <c r="L248" s="1182"/>
    </row>
    <row r="249" spans="1:12" ht="15.75" customHeight="1">
      <c r="A249" s="298"/>
      <c r="B249" s="1183"/>
      <c r="C249" s="1183"/>
      <c r="D249" s="1183"/>
      <c r="E249" s="1183"/>
      <c r="F249" s="1183"/>
      <c r="G249" s="1183"/>
      <c r="H249" s="1183"/>
      <c r="I249" s="1183"/>
      <c r="J249" s="1183"/>
      <c r="K249" s="1183"/>
      <c r="L249" s="1183"/>
    </row>
    <row r="250" spans="1:12" ht="15.75" customHeight="1">
      <c r="A250" s="1184"/>
      <c r="B250" s="1182"/>
      <c r="C250" s="1182"/>
      <c r="D250" s="1182"/>
      <c r="E250" s="1182"/>
      <c r="F250" s="1182"/>
      <c r="G250" s="1182"/>
      <c r="H250" s="1182"/>
      <c r="I250" s="1182"/>
      <c r="J250" s="1182"/>
      <c r="K250" s="1182"/>
      <c r="L250" s="1182"/>
    </row>
    <row r="251" spans="1:12" ht="15.75" customHeight="1">
      <c r="A251" s="298"/>
      <c r="B251" s="1183"/>
      <c r="C251" s="1183"/>
      <c r="D251" s="1183"/>
      <c r="E251" s="1183"/>
      <c r="F251" s="1183"/>
      <c r="G251" s="1183"/>
      <c r="H251" s="1183"/>
      <c r="I251" s="1183"/>
      <c r="J251" s="1183"/>
      <c r="K251" s="1183"/>
      <c r="L251" s="1183"/>
    </row>
    <row r="252" spans="1:12" ht="15.75" customHeight="1">
      <c r="A252" s="1184"/>
      <c r="B252" s="1182"/>
      <c r="C252" s="1182"/>
      <c r="D252" s="1182"/>
      <c r="E252" s="1182"/>
      <c r="F252" s="1182"/>
      <c r="G252" s="1182"/>
      <c r="H252" s="1182"/>
      <c r="I252" s="1182"/>
      <c r="J252" s="1182"/>
      <c r="K252" s="1182"/>
      <c r="L252" s="1182"/>
    </row>
    <row r="253" spans="1:12" ht="15.75" customHeight="1">
      <c r="A253" s="298"/>
      <c r="B253" s="1183"/>
      <c r="C253" s="1183"/>
      <c r="D253" s="1183"/>
      <c r="E253" s="1183"/>
      <c r="F253" s="1183"/>
      <c r="G253" s="1183"/>
      <c r="H253" s="1183"/>
      <c r="I253" s="1183"/>
      <c r="J253" s="1183"/>
      <c r="K253" s="1183"/>
      <c r="L253" s="1183"/>
    </row>
    <row r="254" spans="1:12" ht="15.75" customHeight="1">
      <c r="A254" s="1184"/>
      <c r="B254" s="1182"/>
      <c r="C254" s="1182"/>
      <c r="D254" s="1182"/>
      <c r="E254" s="1182"/>
      <c r="F254" s="1182"/>
      <c r="G254" s="1182"/>
      <c r="H254" s="1182"/>
      <c r="I254" s="1182"/>
      <c r="J254" s="1182"/>
      <c r="K254" s="1182"/>
      <c r="L254" s="1182"/>
    </row>
    <row r="255" spans="1:12" ht="15.75" customHeight="1">
      <c r="A255" s="298"/>
      <c r="B255" s="1183"/>
      <c r="C255" s="1183"/>
      <c r="D255" s="1183"/>
      <c r="E255" s="1183"/>
      <c r="F255" s="1183"/>
      <c r="G255" s="1183"/>
      <c r="H255" s="1183"/>
      <c r="I255" s="1183"/>
      <c r="J255" s="1183"/>
      <c r="K255" s="1183"/>
      <c r="L255" s="1183"/>
    </row>
    <row r="256" spans="1:12" ht="15.75" customHeight="1">
      <c r="A256" s="1184"/>
      <c r="B256" s="1182"/>
      <c r="C256" s="1182"/>
      <c r="D256" s="1182"/>
      <c r="E256" s="1182"/>
      <c r="F256" s="1182"/>
      <c r="G256" s="1182"/>
      <c r="H256" s="1182"/>
      <c r="I256" s="1182"/>
      <c r="J256" s="1182"/>
      <c r="K256" s="1182"/>
      <c r="L256" s="1182"/>
    </row>
    <row r="257" spans="1:12" ht="15.75" customHeight="1">
      <c r="A257" s="298"/>
      <c r="B257" s="1183"/>
      <c r="C257" s="1183"/>
      <c r="D257" s="1183"/>
      <c r="E257" s="1183"/>
      <c r="F257" s="1183"/>
      <c r="G257" s="1183"/>
      <c r="H257" s="1183"/>
      <c r="I257" s="1183"/>
      <c r="J257" s="1183"/>
      <c r="K257" s="1183"/>
      <c r="L257" s="1183"/>
    </row>
    <row r="258" spans="1:12" ht="15.75" customHeight="1">
      <c r="A258" s="1184"/>
      <c r="B258" s="1182"/>
      <c r="C258" s="1182"/>
      <c r="D258" s="1182"/>
      <c r="E258" s="1182"/>
      <c r="F258" s="1182"/>
      <c r="G258" s="1182"/>
      <c r="H258" s="1182"/>
      <c r="I258" s="1182"/>
      <c r="J258" s="1182"/>
      <c r="K258" s="1182"/>
      <c r="L258" s="1182"/>
    </row>
    <row r="259" spans="1:12" ht="15.75" customHeight="1">
      <c r="A259" s="298"/>
      <c r="B259" s="1183"/>
      <c r="C259" s="1183"/>
      <c r="D259" s="1183"/>
      <c r="E259" s="1183"/>
      <c r="F259" s="1183"/>
      <c r="G259" s="1183"/>
      <c r="H259" s="1183"/>
      <c r="I259" s="1183"/>
      <c r="J259" s="1183"/>
      <c r="K259" s="1183"/>
      <c r="L259" s="1183"/>
    </row>
    <row r="260" spans="1:12" ht="15.75" customHeight="1">
      <c r="A260" s="1184"/>
      <c r="B260" s="1182"/>
      <c r="C260" s="1182"/>
      <c r="D260" s="1182"/>
      <c r="E260" s="1182"/>
      <c r="F260" s="1182"/>
      <c r="G260" s="1182"/>
      <c r="H260" s="1182"/>
      <c r="I260" s="1182"/>
      <c r="J260" s="1182"/>
      <c r="K260" s="1182"/>
      <c r="L260" s="1182"/>
    </row>
    <row r="261" spans="1:12" ht="15.75" customHeight="1">
      <c r="A261" s="298"/>
      <c r="B261" s="1183"/>
      <c r="C261" s="1183"/>
      <c r="D261" s="1183"/>
      <c r="E261" s="1183"/>
      <c r="F261" s="1183"/>
      <c r="G261" s="1183"/>
      <c r="H261" s="1183"/>
      <c r="I261" s="1183"/>
      <c r="J261" s="1183"/>
      <c r="K261" s="1183"/>
      <c r="L261" s="1183"/>
    </row>
    <row r="262" spans="1:12" ht="15.75" customHeight="1">
      <c r="A262" s="1184"/>
      <c r="B262" s="1182"/>
      <c r="C262" s="1182"/>
      <c r="D262" s="1182"/>
      <c r="E262" s="1182"/>
      <c r="F262" s="1182"/>
      <c r="G262" s="1182"/>
      <c r="H262" s="1182"/>
      <c r="I262" s="1182"/>
      <c r="J262" s="1182"/>
      <c r="K262" s="1182"/>
      <c r="L262" s="1182"/>
    </row>
    <row r="263" spans="1:12" ht="15.75" customHeight="1">
      <c r="A263" s="298"/>
      <c r="B263" s="1183"/>
      <c r="C263" s="1183"/>
      <c r="D263" s="1183"/>
      <c r="E263" s="1183"/>
      <c r="F263" s="1183"/>
      <c r="G263" s="1183"/>
      <c r="H263" s="1183"/>
      <c r="I263" s="1183"/>
      <c r="J263" s="1183"/>
      <c r="K263" s="1183"/>
      <c r="L263" s="1183"/>
    </row>
    <row r="264" spans="1:12" ht="15.75" customHeight="1">
      <c r="A264" s="1184"/>
      <c r="B264" s="1182"/>
      <c r="C264" s="1182"/>
      <c r="D264" s="1182"/>
      <c r="E264" s="1182"/>
      <c r="F264" s="1182"/>
      <c r="G264" s="1182"/>
      <c r="H264" s="1182"/>
      <c r="I264" s="1182"/>
      <c r="J264" s="1182"/>
      <c r="K264" s="1182"/>
      <c r="L264" s="1182"/>
    </row>
    <row r="265" spans="1:12" ht="15.75" customHeight="1">
      <c r="A265" s="298"/>
      <c r="B265" s="1183"/>
      <c r="C265" s="1183"/>
      <c r="D265" s="1183"/>
      <c r="E265" s="1183"/>
      <c r="F265" s="1183"/>
      <c r="G265" s="1183"/>
      <c r="H265" s="1183"/>
      <c r="I265" s="1183"/>
      <c r="J265" s="1183"/>
      <c r="K265" s="1183"/>
      <c r="L265" s="1183"/>
    </row>
    <row r="266" spans="1:12" ht="15.75" customHeight="1">
      <c r="A266" s="1184"/>
      <c r="B266" s="1182"/>
      <c r="C266" s="1182"/>
      <c r="D266" s="1182"/>
      <c r="E266" s="1182"/>
      <c r="F266" s="1182"/>
      <c r="G266" s="1182"/>
      <c r="H266" s="1182"/>
      <c r="I266" s="1182"/>
      <c r="J266" s="1182"/>
      <c r="K266" s="1182"/>
      <c r="L266" s="1182"/>
    </row>
    <row r="267" spans="1:12" ht="15.75" customHeight="1">
      <c r="A267" s="298"/>
      <c r="B267" s="1183"/>
      <c r="C267" s="1183"/>
      <c r="D267" s="1183"/>
      <c r="E267" s="1183"/>
      <c r="F267" s="1183"/>
      <c r="G267" s="1183"/>
      <c r="H267" s="1183"/>
      <c r="I267" s="1183"/>
      <c r="J267" s="1183"/>
      <c r="K267" s="1183"/>
      <c r="L267" s="1183"/>
    </row>
    <row r="268" spans="1:12" ht="15.75" customHeight="1">
      <c r="A268" s="1184"/>
      <c r="B268" s="1182"/>
      <c r="C268" s="1182"/>
      <c r="D268" s="1182"/>
      <c r="E268" s="1182"/>
      <c r="F268" s="1182"/>
      <c r="G268" s="1182"/>
      <c r="H268" s="1182"/>
      <c r="I268" s="1182"/>
      <c r="J268" s="1182"/>
      <c r="K268" s="1182"/>
      <c r="L268" s="1182"/>
    </row>
    <row r="269" spans="1:12" ht="15.75" customHeight="1">
      <c r="A269" s="298"/>
      <c r="B269" s="1183"/>
      <c r="C269" s="1183"/>
      <c r="D269" s="1183"/>
      <c r="E269" s="1183"/>
      <c r="F269" s="1183"/>
      <c r="G269" s="1183"/>
      <c r="H269" s="1183"/>
      <c r="I269" s="1183"/>
      <c r="J269" s="1183"/>
      <c r="K269" s="1183"/>
      <c r="L269" s="1183"/>
    </row>
    <row r="270" spans="1:12" ht="15.75" customHeight="1">
      <c r="A270" s="1184"/>
      <c r="B270" s="1182"/>
      <c r="C270" s="1182"/>
      <c r="D270" s="1182"/>
      <c r="E270" s="1182"/>
      <c r="F270" s="1182"/>
      <c r="G270" s="1182"/>
      <c r="H270" s="1182"/>
      <c r="I270" s="1182"/>
      <c r="J270" s="1182"/>
      <c r="K270" s="1182"/>
      <c r="L270" s="1182"/>
    </row>
    <row r="271" spans="1:12" ht="15.75" customHeight="1">
      <c r="A271" s="298"/>
      <c r="B271" s="1183"/>
      <c r="C271" s="1183"/>
      <c r="D271" s="1183"/>
      <c r="E271" s="1183"/>
      <c r="F271" s="1183"/>
      <c r="G271" s="1183"/>
      <c r="H271" s="1183"/>
      <c r="I271" s="1183"/>
      <c r="J271" s="1183"/>
      <c r="K271" s="1183"/>
      <c r="L271" s="1183"/>
    </row>
    <row r="272" spans="1:12" ht="15.75" customHeight="1">
      <c r="A272" s="1184"/>
      <c r="B272" s="1182"/>
      <c r="C272" s="1182"/>
      <c r="D272" s="1182"/>
      <c r="E272" s="1182"/>
      <c r="F272" s="1182"/>
      <c r="G272" s="1182"/>
      <c r="H272" s="1182"/>
      <c r="I272" s="1182"/>
      <c r="J272" s="1182"/>
      <c r="K272" s="1182"/>
      <c r="L272" s="1182"/>
    </row>
    <row r="273" spans="1:12" ht="15.75" customHeight="1">
      <c r="A273" s="298"/>
      <c r="B273" s="1183"/>
      <c r="C273" s="1183"/>
      <c r="D273" s="1183"/>
      <c r="E273" s="1183"/>
      <c r="F273" s="1183"/>
      <c r="G273" s="1183"/>
      <c r="H273" s="1183"/>
      <c r="I273" s="1183"/>
      <c r="J273" s="1183"/>
      <c r="K273" s="1183"/>
      <c r="L273" s="1183"/>
    </row>
    <row r="274" spans="1:12" ht="15.75" customHeight="1">
      <c r="A274" s="1184"/>
      <c r="B274" s="1182"/>
      <c r="C274" s="1182"/>
      <c r="D274" s="1182"/>
      <c r="E274" s="1182"/>
      <c r="F274" s="1182"/>
      <c r="G274" s="1182"/>
      <c r="H274" s="1182"/>
      <c r="I274" s="1182"/>
      <c r="J274" s="1182"/>
      <c r="K274" s="1182"/>
      <c r="L274" s="1182"/>
    </row>
    <row r="275" spans="1:12" ht="15.75" customHeight="1">
      <c r="A275" s="298"/>
      <c r="B275" s="1183"/>
      <c r="C275" s="1183"/>
      <c r="D275" s="1183"/>
      <c r="E275" s="1183"/>
      <c r="F275" s="1183"/>
      <c r="G275" s="1183"/>
      <c r="H275" s="1183"/>
      <c r="I275" s="1183"/>
      <c r="J275" s="1183"/>
      <c r="K275" s="1183"/>
      <c r="L275" s="1183"/>
    </row>
    <row r="276" spans="1:12" ht="15.75" customHeight="1">
      <c r="A276" s="1184"/>
      <c r="B276" s="1182"/>
      <c r="C276" s="1182"/>
      <c r="D276" s="1182"/>
      <c r="E276" s="1182"/>
      <c r="F276" s="1182"/>
      <c r="G276" s="1182"/>
      <c r="H276" s="1182"/>
      <c r="I276" s="1182"/>
      <c r="J276" s="1182"/>
      <c r="K276" s="1182"/>
      <c r="L276" s="1182"/>
    </row>
    <row r="277" spans="1:12" ht="15.75" customHeight="1">
      <c r="A277" s="298"/>
      <c r="B277" s="1183"/>
      <c r="C277" s="1183"/>
      <c r="D277" s="1183"/>
      <c r="E277" s="1183"/>
      <c r="F277" s="1183"/>
      <c r="G277" s="1183"/>
      <c r="H277" s="1183"/>
      <c r="I277" s="1183"/>
      <c r="J277" s="1183"/>
      <c r="K277" s="1183"/>
      <c r="L277" s="1183"/>
    </row>
    <row r="278" spans="1:12" ht="15.75" customHeight="1">
      <c r="A278" s="1184"/>
      <c r="B278" s="1182"/>
      <c r="C278" s="1182"/>
      <c r="D278" s="1182"/>
      <c r="E278" s="1182"/>
      <c r="F278" s="1182"/>
      <c r="G278" s="1182"/>
      <c r="H278" s="1182"/>
      <c r="I278" s="1182"/>
      <c r="J278" s="1182"/>
      <c r="K278" s="1182"/>
      <c r="L278" s="1182"/>
    </row>
    <row r="279" spans="1:12" ht="15.75" customHeight="1">
      <c r="A279" s="298"/>
      <c r="B279" s="1183"/>
      <c r="C279" s="1183"/>
      <c r="D279" s="1183"/>
      <c r="E279" s="1183"/>
      <c r="F279" s="1183"/>
      <c r="G279" s="1183"/>
      <c r="H279" s="1183"/>
      <c r="I279" s="1183"/>
      <c r="J279" s="1183"/>
      <c r="K279" s="1183"/>
      <c r="L279" s="1183"/>
    </row>
    <row r="280" spans="1:12" ht="15.75" customHeight="1">
      <c r="A280" s="1184"/>
      <c r="B280" s="1182"/>
      <c r="C280" s="1182"/>
      <c r="D280" s="1182"/>
      <c r="E280" s="1182"/>
      <c r="F280" s="1182"/>
      <c r="G280" s="1182"/>
      <c r="H280" s="1182"/>
      <c r="I280" s="1182"/>
      <c r="J280" s="1182"/>
      <c r="K280" s="1182"/>
      <c r="L280" s="1182"/>
    </row>
    <row r="281" spans="1:12" ht="15.75" customHeight="1">
      <c r="A281" s="298"/>
      <c r="B281" s="1183"/>
      <c r="C281" s="1183"/>
      <c r="D281" s="1183"/>
      <c r="E281" s="1183"/>
      <c r="F281" s="1183"/>
      <c r="G281" s="1183"/>
      <c r="H281" s="1183"/>
      <c r="I281" s="1183"/>
      <c r="J281" s="1183"/>
      <c r="K281" s="1183"/>
      <c r="L281" s="1183"/>
    </row>
    <row r="282" spans="1:12" ht="15.75" customHeight="1">
      <c r="A282" s="1184"/>
      <c r="B282" s="1182"/>
      <c r="C282" s="1182"/>
      <c r="D282" s="1182"/>
      <c r="E282" s="1182"/>
      <c r="F282" s="1182"/>
      <c r="G282" s="1182"/>
      <c r="H282" s="1182"/>
      <c r="I282" s="1182"/>
      <c r="J282" s="1182"/>
      <c r="K282" s="1182"/>
      <c r="L282" s="1182"/>
    </row>
    <row r="283" spans="1:12" ht="15.75" customHeight="1">
      <c r="A283" s="298"/>
      <c r="B283" s="1183"/>
      <c r="C283" s="1183"/>
      <c r="D283" s="1183"/>
      <c r="E283" s="1183"/>
      <c r="F283" s="1183"/>
      <c r="G283" s="1183"/>
      <c r="H283" s="1183"/>
      <c r="I283" s="1183"/>
      <c r="J283" s="1183"/>
      <c r="K283" s="1183"/>
      <c r="L283" s="1183"/>
    </row>
    <row r="284" spans="1:12" ht="15.75" customHeight="1">
      <c r="A284" s="1184"/>
      <c r="B284" s="1182"/>
      <c r="C284" s="1182"/>
      <c r="D284" s="1182"/>
      <c r="E284" s="1182"/>
      <c r="F284" s="1182"/>
      <c r="G284" s="1182"/>
      <c r="H284" s="1182"/>
      <c r="I284" s="1182"/>
      <c r="J284" s="1182"/>
      <c r="K284" s="1182"/>
      <c r="L284" s="1182"/>
    </row>
    <row r="285" spans="1:12" ht="15.75" customHeight="1">
      <c r="A285" s="298"/>
      <c r="B285" s="1183"/>
      <c r="C285" s="1183"/>
      <c r="D285" s="1183"/>
      <c r="E285" s="1183"/>
      <c r="F285" s="1183"/>
      <c r="G285" s="1183"/>
      <c r="H285" s="1183"/>
      <c r="I285" s="1183"/>
      <c r="J285" s="1183"/>
      <c r="K285" s="1183"/>
      <c r="L285" s="1183"/>
    </row>
    <row r="286" spans="1:12" ht="15.75" customHeight="1">
      <c r="A286" s="1184"/>
      <c r="B286" s="1182"/>
      <c r="C286" s="1182"/>
      <c r="D286" s="1182"/>
      <c r="E286" s="1182"/>
      <c r="F286" s="1182"/>
      <c r="G286" s="1182"/>
      <c r="H286" s="1182"/>
      <c r="I286" s="1182"/>
      <c r="J286" s="1182"/>
      <c r="K286" s="1182"/>
      <c r="L286" s="1182"/>
    </row>
    <row r="287" spans="1:12" ht="15.75" customHeight="1">
      <c r="A287" s="298"/>
      <c r="B287" s="1183"/>
      <c r="C287" s="1183"/>
      <c r="D287" s="1183"/>
      <c r="E287" s="1183"/>
      <c r="F287" s="1183"/>
      <c r="G287" s="1183"/>
      <c r="H287" s="1183"/>
      <c r="I287" s="1183"/>
      <c r="J287" s="1183"/>
      <c r="K287" s="1183"/>
      <c r="L287" s="1183"/>
    </row>
    <row r="288" spans="1:12" ht="15.75" customHeight="1">
      <c r="A288" s="1184"/>
      <c r="B288" s="1182"/>
      <c r="C288" s="1182"/>
      <c r="D288" s="1182"/>
      <c r="E288" s="1182"/>
      <c r="F288" s="1182"/>
      <c r="G288" s="1182"/>
      <c r="H288" s="1182"/>
      <c r="I288" s="1182"/>
      <c r="J288" s="1182"/>
      <c r="K288" s="1182"/>
      <c r="L288" s="1182"/>
    </row>
    <row r="289" spans="1:12" ht="15.75" customHeight="1">
      <c r="A289" s="298"/>
      <c r="B289" s="1183"/>
      <c r="C289" s="1183"/>
      <c r="D289" s="1183"/>
      <c r="E289" s="1183"/>
      <c r="F289" s="1183"/>
      <c r="G289" s="1183"/>
      <c r="H289" s="1183"/>
      <c r="I289" s="1183"/>
      <c r="J289" s="1183"/>
      <c r="K289" s="1183"/>
      <c r="L289" s="1183"/>
    </row>
    <row r="290" spans="1:12" ht="15.75" customHeight="1">
      <c r="A290" s="1184"/>
      <c r="B290" s="1182"/>
      <c r="C290" s="1182"/>
      <c r="D290" s="1182"/>
      <c r="E290" s="1182"/>
      <c r="F290" s="1182"/>
      <c r="G290" s="1182"/>
      <c r="H290" s="1182"/>
      <c r="I290" s="1182"/>
      <c r="J290" s="1182"/>
      <c r="K290" s="1182"/>
      <c r="L290" s="1182"/>
    </row>
    <row r="291" spans="1:12" ht="15.75" customHeight="1">
      <c r="A291" s="298"/>
      <c r="B291" s="1183"/>
      <c r="C291" s="1183"/>
      <c r="D291" s="1183"/>
      <c r="E291" s="1183"/>
      <c r="F291" s="1183"/>
      <c r="G291" s="1183"/>
      <c r="H291" s="1183"/>
      <c r="I291" s="1183"/>
      <c r="J291" s="1183"/>
      <c r="K291" s="1183"/>
      <c r="L291" s="1183"/>
    </row>
    <row r="292" spans="1:12" ht="15.75" customHeight="1">
      <c r="A292" s="1184"/>
      <c r="B292" s="1182"/>
      <c r="C292" s="1182"/>
      <c r="D292" s="1182"/>
      <c r="E292" s="1182"/>
      <c r="F292" s="1182"/>
      <c r="G292" s="1182"/>
      <c r="H292" s="1182"/>
      <c r="I292" s="1182"/>
      <c r="J292" s="1182"/>
      <c r="K292" s="1182"/>
      <c r="L292" s="1182"/>
    </row>
    <row r="293" spans="1:12" ht="15.75" customHeight="1">
      <c r="A293" s="298"/>
      <c r="B293" s="1183"/>
      <c r="C293" s="1183"/>
      <c r="D293" s="1183"/>
      <c r="E293" s="1183"/>
      <c r="F293" s="1183"/>
      <c r="G293" s="1183"/>
      <c r="H293" s="1183"/>
      <c r="I293" s="1183"/>
      <c r="J293" s="1183"/>
      <c r="K293" s="1183"/>
      <c r="L293" s="1183"/>
    </row>
    <row r="294" spans="1:12" ht="15.75" customHeight="1">
      <c r="A294" s="1184"/>
      <c r="B294" s="1182"/>
      <c r="C294" s="1182"/>
      <c r="D294" s="1182"/>
      <c r="E294" s="1182"/>
      <c r="F294" s="1182"/>
      <c r="G294" s="1182"/>
      <c r="H294" s="1182"/>
      <c r="I294" s="1182"/>
      <c r="J294" s="1182"/>
      <c r="K294" s="1182"/>
      <c r="L294" s="1182"/>
    </row>
    <row r="295" spans="1:12" ht="15.75" customHeight="1">
      <c r="A295" s="298"/>
      <c r="B295" s="1183"/>
      <c r="C295" s="1183"/>
      <c r="D295" s="1183"/>
      <c r="E295" s="1183"/>
      <c r="F295" s="1183"/>
      <c r="G295" s="1183"/>
      <c r="H295" s="1183"/>
      <c r="I295" s="1183"/>
      <c r="J295" s="1183"/>
      <c r="K295" s="1183"/>
      <c r="L295" s="1183"/>
    </row>
    <row r="296" spans="1:12" ht="15.75" customHeight="1">
      <c r="A296" s="1184"/>
      <c r="B296" s="1182"/>
      <c r="C296" s="1182"/>
      <c r="D296" s="1182"/>
      <c r="E296" s="1182"/>
      <c r="F296" s="1182"/>
      <c r="G296" s="1182"/>
      <c r="H296" s="1182"/>
      <c r="I296" s="1182"/>
      <c r="J296" s="1182"/>
      <c r="K296" s="1182"/>
      <c r="L296" s="1182"/>
    </row>
    <row r="297" spans="1:12" ht="15.75" customHeight="1">
      <c r="A297" s="298"/>
      <c r="B297" s="1183"/>
      <c r="C297" s="1183"/>
      <c r="D297" s="1183"/>
      <c r="E297" s="1183"/>
      <c r="F297" s="1183"/>
      <c r="G297" s="1183"/>
      <c r="H297" s="1183"/>
      <c r="I297" s="1183"/>
      <c r="J297" s="1183"/>
      <c r="K297" s="1183"/>
      <c r="L297" s="1183"/>
    </row>
    <row r="298" spans="1:12" ht="15.75" customHeight="1">
      <c r="A298" s="1184"/>
      <c r="B298" s="1182"/>
      <c r="C298" s="1182"/>
      <c r="D298" s="1182"/>
      <c r="E298" s="1182"/>
      <c r="F298" s="1182"/>
      <c r="G298" s="1182"/>
      <c r="H298" s="1182"/>
      <c r="I298" s="1182"/>
      <c r="J298" s="1182"/>
      <c r="K298" s="1182"/>
      <c r="L298" s="1182"/>
    </row>
    <row r="299" spans="1:12" ht="15.75" customHeight="1">
      <c r="A299" s="298"/>
      <c r="B299" s="1183"/>
      <c r="C299" s="1183"/>
      <c r="D299" s="1183"/>
      <c r="E299" s="1183"/>
      <c r="F299" s="1183"/>
      <c r="G299" s="1183"/>
      <c r="H299" s="1183"/>
      <c r="I299" s="1183"/>
      <c r="J299" s="1183"/>
      <c r="K299" s="1183"/>
      <c r="L299" s="1183"/>
    </row>
    <row r="300" spans="1:12" ht="15.75" customHeight="1">
      <c r="A300" s="1184"/>
      <c r="B300" s="1182"/>
      <c r="C300" s="1182"/>
      <c r="D300" s="1182"/>
      <c r="E300" s="1182"/>
      <c r="F300" s="1182"/>
      <c r="G300" s="1182"/>
      <c r="H300" s="1182"/>
      <c r="I300" s="1182"/>
      <c r="J300" s="1182"/>
      <c r="K300" s="1182"/>
      <c r="L300" s="1182"/>
    </row>
    <row r="301" spans="1:12" ht="15.75" customHeight="1">
      <c r="A301" s="298"/>
      <c r="B301" s="1183"/>
      <c r="C301" s="1183"/>
      <c r="D301" s="1183"/>
      <c r="E301" s="1183"/>
      <c r="F301" s="1183"/>
      <c r="G301" s="1183"/>
      <c r="H301" s="1183"/>
      <c r="I301" s="1183"/>
      <c r="J301" s="1183"/>
      <c r="K301" s="1183"/>
      <c r="L301" s="1183"/>
    </row>
    <row r="302" spans="1:12" ht="15.75" customHeight="1">
      <c r="A302" s="1184"/>
      <c r="B302" s="1182"/>
      <c r="C302" s="1182"/>
      <c r="D302" s="1182"/>
      <c r="E302" s="1182"/>
      <c r="F302" s="1182"/>
      <c r="G302" s="1182"/>
      <c r="H302" s="1182"/>
      <c r="I302" s="1182"/>
      <c r="J302" s="1182"/>
      <c r="K302" s="1182"/>
      <c r="L302" s="1182"/>
    </row>
    <row r="303" spans="1:12" ht="15.75" customHeight="1">
      <c r="A303" s="298"/>
      <c r="B303" s="1183"/>
      <c r="C303" s="1183"/>
      <c r="D303" s="1183"/>
      <c r="E303" s="1183"/>
      <c r="F303" s="1183"/>
      <c r="G303" s="1183"/>
      <c r="H303" s="1183"/>
      <c r="I303" s="1183"/>
      <c r="J303" s="1183"/>
      <c r="K303" s="1183"/>
      <c r="L303" s="1183"/>
    </row>
    <row r="304" spans="1:12" ht="15.75" customHeight="1">
      <c r="A304" s="1184"/>
      <c r="B304" s="1182"/>
      <c r="C304" s="1182"/>
      <c r="D304" s="1182"/>
      <c r="E304" s="1182"/>
      <c r="F304" s="1182"/>
      <c r="G304" s="1182"/>
      <c r="H304" s="1182"/>
      <c r="I304" s="1182"/>
      <c r="J304" s="1182"/>
      <c r="K304" s="1182"/>
      <c r="L304" s="1182"/>
    </row>
    <row r="305" spans="1:12" ht="15.75" customHeight="1">
      <c r="A305" s="298"/>
      <c r="B305" s="1183"/>
      <c r="C305" s="1183"/>
      <c r="D305" s="1183"/>
      <c r="E305" s="1183"/>
      <c r="F305" s="1183"/>
      <c r="G305" s="1183"/>
      <c r="H305" s="1183"/>
      <c r="I305" s="1183"/>
      <c r="J305" s="1183"/>
      <c r="K305" s="1183"/>
      <c r="L305" s="1183"/>
    </row>
    <row r="306" spans="1:12" ht="15.75" customHeight="1">
      <c r="A306" s="1184"/>
      <c r="B306" s="1182"/>
      <c r="C306" s="1182"/>
      <c r="D306" s="1182"/>
      <c r="E306" s="1182"/>
      <c r="F306" s="1182"/>
      <c r="G306" s="1182"/>
      <c r="H306" s="1182"/>
      <c r="I306" s="1182"/>
      <c r="J306" s="1182"/>
      <c r="K306" s="1182"/>
      <c r="L306" s="1182"/>
    </row>
    <row r="307" spans="1:12" ht="15.75" customHeight="1">
      <c r="A307" s="298"/>
      <c r="B307" s="1183"/>
      <c r="C307" s="1183"/>
      <c r="D307" s="1183"/>
      <c r="E307" s="1183"/>
      <c r="F307" s="1183"/>
      <c r="G307" s="1183"/>
      <c r="H307" s="1183"/>
      <c r="I307" s="1183"/>
      <c r="J307" s="1183"/>
      <c r="K307" s="1183"/>
      <c r="L307" s="1183"/>
    </row>
    <row r="308" spans="1:12" ht="15.75" customHeight="1">
      <c r="A308" s="1184"/>
      <c r="B308" s="1182"/>
      <c r="C308" s="1182"/>
      <c r="D308" s="1182"/>
      <c r="E308" s="1182"/>
      <c r="F308" s="1182"/>
      <c r="G308" s="1182"/>
      <c r="H308" s="1182"/>
      <c r="I308" s="1182"/>
      <c r="J308" s="1182"/>
      <c r="K308" s="1182"/>
      <c r="L308" s="1182"/>
    </row>
    <row r="309" spans="1:12" ht="15.75" customHeight="1">
      <c r="A309" s="298"/>
      <c r="B309" s="1183"/>
      <c r="C309" s="1183"/>
      <c r="D309" s="1183"/>
      <c r="E309" s="1183"/>
      <c r="F309" s="1183"/>
      <c r="G309" s="1183"/>
      <c r="H309" s="1183"/>
      <c r="I309" s="1183"/>
      <c r="J309" s="1183"/>
      <c r="K309" s="1183"/>
      <c r="L309" s="1183"/>
    </row>
    <row r="310" spans="1:12" ht="15.75" customHeight="1">
      <c r="A310" s="1184"/>
      <c r="B310" s="1182"/>
      <c r="C310" s="1182"/>
      <c r="D310" s="1182"/>
      <c r="E310" s="1182"/>
      <c r="F310" s="1182"/>
      <c r="G310" s="1182"/>
      <c r="H310" s="1182"/>
      <c r="I310" s="1182"/>
      <c r="J310" s="1182"/>
      <c r="K310" s="1182"/>
      <c r="L310" s="1182"/>
    </row>
    <row r="311" spans="1:12" ht="15.75" customHeight="1">
      <c r="A311" s="298"/>
      <c r="B311" s="1183"/>
      <c r="C311" s="1183"/>
      <c r="D311" s="1183"/>
      <c r="E311" s="1183"/>
      <c r="F311" s="1183"/>
      <c r="G311" s="1183"/>
      <c r="H311" s="1183"/>
      <c r="I311" s="1183"/>
      <c r="J311" s="1183"/>
      <c r="K311" s="1183"/>
      <c r="L311" s="1183"/>
    </row>
    <row r="312" spans="1:12" ht="15.75" customHeight="1">
      <c r="A312" s="1184"/>
      <c r="B312" s="1182"/>
      <c r="C312" s="1182"/>
      <c r="D312" s="1182"/>
      <c r="E312" s="1182"/>
      <c r="F312" s="1182"/>
      <c r="G312" s="1182"/>
      <c r="H312" s="1182"/>
      <c r="I312" s="1182"/>
      <c r="J312" s="1182"/>
      <c r="K312" s="1182"/>
      <c r="L312" s="1182"/>
    </row>
    <row r="313" spans="1:12" ht="15.75" customHeight="1">
      <c r="A313" s="298"/>
      <c r="B313" s="1183"/>
      <c r="C313" s="1183"/>
      <c r="D313" s="1183"/>
      <c r="E313" s="1183"/>
      <c r="F313" s="1183"/>
      <c r="G313" s="1183"/>
      <c r="H313" s="1183"/>
      <c r="I313" s="1183"/>
      <c r="J313" s="1183"/>
      <c r="K313" s="1183"/>
      <c r="L313" s="1183"/>
    </row>
    <row r="314" spans="1:12" ht="15.75" customHeight="1">
      <c r="A314" s="1184"/>
      <c r="B314" s="1182"/>
      <c r="C314" s="1182"/>
      <c r="D314" s="1182"/>
      <c r="E314" s="1182"/>
      <c r="F314" s="1182"/>
      <c r="G314" s="1182"/>
      <c r="H314" s="1182"/>
      <c r="I314" s="1182"/>
      <c r="J314" s="1182"/>
      <c r="K314" s="1182"/>
      <c r="L314" s="1182"/>
    </row>
    <row r="315" spans="1:12" ht="15.75" customHeight="1"/>
    <row r="316" spans="1:12" ht="15.75" customHeight="1"/>
    <row r="317" spans="1:12" ht="15.75" customHeight="1"/>
    <row r="318" spans="1:12" ht="15.75" customHeight="1"/>
    <row r="319" spans="1:12" ht="15.75" customHeight="1"/>
    <row r="320" spans="1:12"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J1"/>
  </mergeCells>
  <printOptions horizontalCentered="1" gridLines="1"/>
  <pageMargins left="0.7" right="0.7" top="0.75" bottom="0.75" header="0" footer="0"/>
  <pageSetup fitToHeight="0" pageOrder="overThenDown" orientation="landscape" cellComments="atEnd"/>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A64D79"/>
    <outlinePr summaryBelow="0" summaryRight="0"/>
    <pageSetUpPr fitToPage="1"/>
  </sheetPr>
  <dimension ref="A1:L1000"/>
  <sheetViews>
    <sheetView workbookViewId="0"/>
  </sheetViews>
  <sheetFormatPr defaultColWidth="14.42578125" defaultRowHeight="15" customHeight="1"/>
  <cols>
    <col min="1" max="1" width="54.42578125" customWidth="1"/>
    <col min="2" max="2" width="37.5703125" customWidth="1"/>
    <col min="3" max="3" width="44.42578125" customWidth="1"/>
    <col min="4" max="4" width="38.42578125" customWidth="1"/>
    <col min="5" max="5" width="34.7109375" customWidth="1"/>
    <col min="6" max="6" width="36.28515625" customWidth="1"/>
    <col min="7" max="7" width="33" customWidth="1"/>
    <col min="8" max="8" width="29.7109375" customWidth="1"/>
  </cols>
  <sheetData>
    <row r="1" spans="1:12" ht="15.75" customHeight="1">
      <c r="A1" s="1190" t="s">
        <v>13</v>
      </c>
      <c r="B1" s="1191" t="s">
        <v>2917</v>
      </c>
      <c r="C1" s="1192"/>
      <c r="D1" s="1192"/>
      <c r="E1" s="1192"/>
      <c r="F1" s="1192"/>
      <c r="G1" s="1192"/>
      <c r="H1" s="1192"/>
      <c r="I1" s="1192"/>
      <c r="J1" s="1192"/>
      <c r="K1" s="1192"/>
      <c r="L1" s="1192"/>
    </row>
    <row r="2" spans="1:12" ht="15.75" customHeight="1">
      <c r="A2" s="1295" t="s">
        <v>15194</v>
      </c>
      <c r="B2" s="1296"/>
      <c r="C2" s="1296"/>
      <c r="D2" s="1296"/>
      <c r="E2" s="1296"/>
      <c r="F2" s="1296"/>
      <c r="G2" s="1296"/>
      <c r="H2" s="1296"/>
      <c r="I2" s="1296"/>
      <c r="J2" s="1296"/>
      <c r="K2" s="1296"/>
      <c r="L2" s="1297"/>
    </row>
    <row r="3" spans="1:12" ht="15.75" customHeight="1">
      <c r="A3" s="1193" t="s">
        <v>15195</v>
      </c>
      <c r="B3" s="1194" t="s">
        <v>15196</v>
      </c>
      <c r="C3" s="1195"/>
      <c r="D3" s="1195"/>
      <c r="E3" s="1195"/>
      <c r="F3" s="1195"/>
      <c r="G3" s="1195"/>
      <c r="H3" s="1195"/>
      <c r="I3" s="1195"/>
      <c r="J3" s="1195"/>
      <c r="K3" s="1195"/>
      <c r="L3" s="1195"/>
    </row>
    <row r="4" spans="1:12" ht="15.75" customHeight="1">
      <c r="A4" s="1196" t="s">
        <v>15197</v>
      </c>
      <c r="B4" s="1196"/>
      <c r="C4" s="1197" t="s">
        <v>15198</v>
      </c>
      <c r="D4" s="1197" t="s">
        <v>15199</v>
      </c>
      <c r="E4" s="1197" t="s">
        <v>15200</v>
      </c>
      <c r="F4" s="1197"/>
      <c r="G4" s="1197"/>
      <c r="H4" s="1197"/>
      <c r="I4" s="1197"/>
      <c r="J4" s="1197"/>
      <c r="K4" s="1197"/>
      <c r="L4" s="1197"/>
    </row>
    <row r="5" spans="1:12" ht="15.75" customHeight="1">
      <c r="A5" s="1198"/>
      <c r="B5" s="1199" t="s">
        <v>13</v>
      </c>
      <c r="C5" s="1200"/>
      <c r="D5" s="1200"/>
      <c r="E5" s="1200"/>
      <c r="F5" s="1200"/>
      <c r="G5" s="1200"/>
      <c r="H5" s="1200"/>
      <c r="I5" s="1200"/>
      <c r="J5" s="1200"/>
      <c r="K5" s="1200"/>
      <c r="L5" s="1200"/>
    </row>
    <row r="6" spans="1:12" ht="15.75" customHeight="1">
      <c r="A6" s="1201"/>
      <c r="B6" s="1202" t="s">
        <v>15201</v>
      </c>
      <c r="C6" s="1197"/>
      <c r="D6" s="1197"/>
      <c r="E6" s="1197"/>
      <c r="F6" s="1197"/>
      <c r="G6" s="1197"/>
      <c r="H6" s="1197"/>
      <c r="I6" s="1197"/>
      <c r="J6" s="1197"/>
      <c r="K6" s="1197"/>
      <c r="L6" s="1197"/>
    </row>
    <row r="7" spans="1:12" ht="15.75" customHeight="1">
      <c r="A7" s="1198" t="s">
        <v>15202</v>
      </c>
      <c r="B7" s="1199"/>
      <c r="C7" s="1200"/>
      <c r="D7" s="1200"/>
      <c r="E7" s="1200"/>
      <c r="F7" s="1200"/>
      <c r="G7" s="1200"/>
      <c r="H7" s="1200"/>
      <c r="I7" s="1200"/>
      <c r="J7" s="1200"/>
      <c r="K7" s="1200"/>
      <c r="L7" s="1200"/>
    </row>
    <row r="8" spans="1:12" ht="15.75" customHeight="1">
      <c r="A8" s="1201" t="s">
        <v>13</v>
      </c>
      <c r="B8" s="1202"/>
      <c r="C8" s="1197"/>
      <c r="D8" s="1197"/>
      <c r="E8" s="1197"/>
      <c r="F8" s="1197"/>
      <c r="G8" s="1197"/>
      <c r="H8" s="1197"/>
      <c r="I8" s="1197"/>
      <c r="J8" s="1197"/>
      <c r="K8" s="1197"/>
      <c r="L8" s="1197"/>
    </row>
    <row r="9" spans="1:12" ht="15.75" customHeight="1">
      <c r="A9" s="1198"/>
      <c r="B9" s="1199" t="s">
        <v>15203</v>
      </c>
      <c r="C9" s="1200" t="s">
        <v>15204</v>
      </c>
      <c r="D9" s="1200"/>
      <c r="E9" s="1200"/>
      <c r="F9" s="1200"/>
      <c r="G9" s="1200"/>
      <c r="H9" s="1200"/>
      <c r="I9" s="1200"/>
      <c r="J9" s="1200"/>
      <c r="K9" s="1200"/>
      <c r="L9" s="1200"/>
    </row>
    <row r="10" spans="1:12" ht="15.75" customHeight="1">
      <c r="A10" s="1201" t="s">
        <v>15205</v>
      </c>
      <c r="B10" s="1202" t="s">
        <v>15206</v>
      </c>
      <c r="C10" s="1197" t="s">
        <v>15207</v>
      </c>
      <c r="D10" s="1197" t="s">
        <v>15208</v>
      </c>
      <c r="E10" s="1197"/>
      <c r="F10" s="1197"/>
      <c r="G10" s="1197"/>
      <c r="H10" s="1197"/>
      <c r="I10" s="1197"/>
      <c r="J10" s="1197"/>
      <c r="K10" s="1197"/>
      <c r="L10" s="1197"/>
    </row>
    <row r="11" spans="1:12" ht="15.75" customHeight="1">
      <c r="A11" s="1198" t="s">
        <v>15209</v>
      </c>
      <c r="B11" s="1199" t="s">
        <v>15210</v>
      </c>
      <c r="C11" s="1200"/>
      <c r="D11" s="1200"/>
      <c r="E11" s="1200"/>
      <c r="F11" s="1200"/>
      <c r="G11" s="1200"/>
      <c r="H11" s="1200"/>
      <c r="I11" s="1200"/>
      <c r="J11" s="1200"/>
      <c r="K11" s="1200"/>
      <c r="L11" s="1200"/>
    </row>
    <row r="12" spans="1:12" ht="15.75" customHeight="1">
      <c r="A12" s="1201" t="s">
        <v>15211</v>
      </c>
      <c r="B12" s="1202" t="s">
        <v>15212</v>
      </c>
      <c r="C12" s="1197"/>
      <c r="D12" s="1197"/>
      <c r="E12" s="1197"/>
      <c r="F12" s="1197"/>
      <c r="G12" s="1197"/>
      <c r="H12" s="1197"/>
      <c r="I12" s="1197"/>
      <c r="J12" s="1197"/>
      <c r="K12" s="1197"/>
      <c r="L12" s="1197"/>
    </row>
    <row r="13" spans="1:12" ht="15.75" customHeight="1">
      <c r="A13" s="1198"/>
      <c r="B13" s="1199" t="s">
        <v>15213</v>
      </c>
      <c r="C13" s="1200" t="s">
        <v>15214</v>
      </c>
      <c r="D13" s="1200" t="s">
        <v>15215</v>
      </c>
      <c r="E13" s="1200" t="s">
        <v>15216</v>
      </c>
      <c r="F13" s="1200"/>
      <c r="G13" s="1200"/>
      <c r="H13" s="1200"/>
      <c r="I13" s="1200"/>
      <c r="J13" s="1200"/>
      <c r="K13" s="1200"/>
      <c r="L13" s="1200"/>
    </row>
    <row r="14" spans="1:12" ht="15.75" customHeight="1">
      <c r="A14" s="1201" t="s">
        <v>15217</v>
      </c>
      <c r="B14" s="1202" t="s">
        <v>15218</v>
      </c>
      <c r="C14" s="1197" t="s">
        <v>15219</v>
      </c>
      <c r="D14" s="1197"/>
      <c r="E14" s="1197"/>
      <c r="F14" s="1197"/>
      <c r="G14" s="1197"/>
      <c r="H14" s="1197"/>
      <c r="I14" s="1197"/>
      <c r="J14" s="1197"/>
      <c r="K14" s="1197"/>
      <c r="L14" s="1197"/>
    </row>
    <row r="15" spans="1:12" ht="15.75" customHeight="1">
      <c r="A15" s="1198" t="s">
        <v>15220</v>
      </c>
      <c r="B15" s="1199"/>
      <c r="C15" s="1200"/>
      <c r="D15" s="1200"/>
      <c r="E15" s="1200"/>
      <c r="F15" s="1200"/>
      <c r="G15" s="1200"/>
      <c r="H15" s="1200"/>
      <c r="I15" s="1200"/>
      <c r="J15" s="1200"/>
      <c r="K15" s="1200"/>
      <c r="L15" s="1200"/>
    </row>
    <row r="16" spans="1:12" ht="15.75" customHeight="1">
      <c r="A16" s="1201" t="s">
        <v>15221</v>
      </c>
      <c r="B16" s="1202" t="s">
        <v>15222</v>
      </c>
      <c r="C16" s="1197" t="s">
        <v>15223</v>
      </c>
      <c r="D16" s="1197" t="s">
        <v>15224</v>
      </c>
      <c r="E16" s="1197"/>
      <c r="F16" s="1197"/>
      <c r="G16" s="1197"/>
      <c r="H16" s="1197"/>
      <c r="I16" s="1197"/>
      <c r="J16" s="1197"/>
      <c r="K16" s="1197"/>
      <c r="L16" s="1197"/>
    </row>
    <row r="17" spans="1:12" ht="15.75" customHeight="1">
      <c r="A17" s="1198" t="s">
        <v>15225</v>
      </c>
      <c r="B17" s="1199"/>
      <c r="C17" s="1200"/>
      <c r="D17" s="1200"/>
      <c r="E17" s="1200"/>
      <c r="F17" s="1200"/>
      <c r="G17" s="1200"/>
      <c r="H17" s="1200"/>
      <c r="I17" s="1200"/>
      <c r="J17" s="1200"/>
      <c r="K17" s="1200"/>
      <c r="L17" s="1200"/>
    </row>
    <row r="18" spans="1:12" ht="15.75" customHeight="1">
      <c r="A18" s="1201" t="s">
        <v>15226</v>
      </c>
      <c r="B18" s="1202" t="s">
        <v>15227</v>
      </c>
      <c r="C18" s="1197"/>
      <c r="D18" s="1197"/>
      <c r="E18" s="1197"/>
      <c r="F18" s="1197"/>
      <c r="G18" s="1197"/>
      <c r="H18" s="1197"/>
      <c r="I18" s="1197"/>
      <c r="J18" s="1197"/>
      <c r="K18" s="1197"/>
      <c r="L18" s="1197"/>
    </row>
    <row r="19" spans="1:12" ht="15.75" customHeight="1">
      <c r="A19" s="1198" t="s">
        <v>15228</v>
      </c>
      <c r="B19" s="1199"/>
      <c r="C19" s="1200"/>
      <c r="D19" s="1200"/>
      <c r="E19" s="1200"/>
      <c r="F19" s="1200"/>
      <c r="G19" s="1200"/>
      <c r="H19" s="1200"/>
      <c r="I19" s="1200"/>
      <c r="J19" s="1200"/>
      <c r="K19" s="1200"/>
      <c r="L19" s="1200"/>
    </row>
    <row r="20" spans="1:12" ht="15.75" customHeight="1">
      <c r="A20" s="1201" t="s">
        <v>15229</v>
      </c>
      <c r="B20" s="1202" t="s">
        <v>15230</v>
      </c>
      <c r="C20" s="1197"/>
      <c r="D20" s="1197"/>
      <c r="E20" s="1197"/>
      <c r="F20" s="1197"/>
      <c r="G20" s="1197"/>
      <c r="H20" s="1197"/>
      <c r="I20" s="1197"/>
      <c r="J20" s="1197"/>
      <c r="K20" s="1197"/>
      <c r="L20" s="1197"/>
    </row>
    <row r="21" spans="1:12" ht="15.75" customHeight="1">
      <c r="A21" s="1198" t="s">
        <v>15231</v>
      </c>
      <c r="B21" s="1199" t="s">
        <v>15232</v>
      </c>
      <c r="C21" s="1200"/>
      <c r="D21" s="1200"/>
      <c r="E21" s="1200"/>
      <c r="F21" s="1200"/>
      <c r="G21" s="1200"/>
      <c r="H21" s="1200"/>
      <c r="I21" s="1200"/>
      <c r="J21" s="1200"/>
      <c r="K21" s="1200"/>
      <c r="L21" s="1200"/>
    </row>
    <row r="22" spans="1:12" ht="15.75" customHeight="1">
      <c r="A22" s="1201" t="s">
        <v>15233</v>
      </c>
      <c r="B22" s="1202"/>
      <c r="C22" s="1197"/>
      <c r="D22" s="1197"/>
      <c r="E22" s="1197"/>
      <c r="F22" s="1197"/>
      <c r="G22" s="1197"/>
      <c r="H22" s="1197"/>
      <c r="I22" s="1197"/>
      <c r="J22" s="1197"/>
      <c r="K22" s="1197"/>
      <c r="L22" s="1197"/>
    </row>
    <row r="23" spans="1:12" ht="15.75" customHeight="1">
      <c r="A23" s="1198" t="s">
        <v>15234</v>
      </c>
      <c r="B23" s="1199" t="s">
        <v>15235</v>
      </c>
      <c r="C23" s="1200" t="s">
        <v>15236</v>
      </c>
      <c r="D23" s="1200" t="s">
        <v>15237</v>
      </c>
      <c r="E23" s="1200" t="s">
        <v>15238</v>
      </c>
      <c r="F23" s="1203" t="s">
        <v>15239</v>
      </c>
      <c r="G23" s="1203" t="s">
        <v>15240</v>
      </c>
      <c r="H23" s="1203" t="s">
        <v>15241</v>
      </c>
      <c r="I23" s="1200"/>
      <c r="J23" s="1200"/>
      <c r="K23" s="1200"/>
      <c r="L23" s="1200"/>
    </row>
    <row r="24" spans="1:12" ht="15.75" customHeight="1">
      <c r="A24" s="1201" t="s">
        <v>15242</v>
      </c>
      <c r="B24" s="1202"/>
      <c r="C24" s="1197"/>
      <c r="D24" s="1197"/>
      <c r="E24" s="1197"/>
      <c r="F24" s="1197"/>
      <c r="G24" s="1197"/>
      <c r="H24" s="1197"/>
      <c r="I24" s="1197"/>
      <c r="J24" s="1197"/>
      <c r="K24" s="1197"/>
      <c r="L24" s="1197"/>
    </row>
    <row r="25" spans="1:12" ht="15.75" customHeight="1">
      <c r="A25" s="1198" t="s">
        <v>15243</v>
      </c>
      <c r="B25" s="1199"/>
      <c r="C25" s="1200"/>
      <c r="D25" s="1200"/>
      <c r="E25" s="1200"/>
      <c r="F25" s="1200"/>
      <c r="G25" s="1200"/>
      <c r="H25" s="1200"/>
      <c r="I25" s="1200"/>
      <c r="J25" s="1200"/>
      <c r="K25" s="1200"/>
      <c r="L25" s="1200"/>
    </row>
    <row r="26" spans="1:12" ht="15.75" customHeight="1">
      <c r="A26" s="1201" t="s">
        <v>15244</v>
      </c>
      <c r="B26" s="1202"/>
      <c r="C26" s="1197"/>
      <c r="D26" s="1197"/>
      <c r="E26" s="1197"/>
      <c r="F26" s="1197"/>
      <c r="G26" s="1197"/>
      <c r="H26" s="1197"/>
      <c r="I26" s="1197"/>
      <c r="J26" s="1197"/>
      <c r="K26" s="1197"/>
      <c r="L26" s="1197"/>
    </row>
    <row r="27" spans="1:12" ht="15.75" customHeight="1">
      <c r="A27" s="1198" t="s">
        <v>15245</v>
      </c>
      <c r="B27" s="1199"/>
      <c r="C27" s="1200"/>
      <c r="D27" s="1200"/>
      <c r="E27" s="1200"/>
      <c r="F27" s="1200"/>
      <c r="G27" s="1200"/>
      <c r="H27" s="1200"/>
      <c r="I27" s="1200"/>
      <c r="J27" s="1200"/>
      <c r="K27" s="1200"/>
      <c r="L27" s="1200"/>
    </row>
    <row r="28" spans="1:12" ht="15.75" customHeight="1">
      <c r="A28" s="1201" t="s">
        <v>15246</v>
      </c>
      <c r="B28" s="1202"/>
      <c r="C28" s="1197"/>
      <c r="D28" s="1197"/>
      <c r="E28" s="1197"/>
      <c r="F28" s="1197"/>
      <c r="G28" s="1197"/>
      <c r="H28" s="1197"/>
      <c r="I28" s="1197"/>
      <c r="J28" s="1197"/>
      <c r="K28" s="1197"/>
      <c r="L28" s="1197"/>
    </row>
    <row r="29" spans="1:12" ht="15.75" customHeight="1">
      <c r="A29" s="1198" t="s">
        <v>15247</v>
      </c>
      <c r="B29" s="1199"/>
      <c r="C29" s="1200"/>
      <c r="D29" s="1200"/>
      <c r="E29" s="1200"/>
      <c r="F29" s="1200"/>
      <c r="G29" s="1200"/>
      <c r="H29" s="1200"/>
      <c r="I29" s="1200"/>
      <c r="J29" s="1200"/>
      <c r="K29" s="1200"/>
      <c r="L29" s="1200"/>
    </row>
    <row r="30" spans="1:12" ht="15.75" customHeight="1">
      <c r="A30" s="1201" t="s">
        <v>15248</v>
      </c>
      <c r="B30" s="1202"/>
      <c r="C30" s="1197"/>
      <c r="D30" s="1197"/>
      <c r="E30" s="1197"/>
      <c r="F30" s="1197"/>
      <c r="G30" s="1197"/>
      <c r="H30" s="1197"/>
      <c r="I30" s="1197"/>
      <c r="J30" s="1197"/>
      <c r="K30" s="1197"/>
      <c r="L30" s="1197"/>
    </row>
    <row r="31" spans="1:12" ht="15.75" customHeight="1">
      <c r="A31" s="1198" t="s">
        <v>15249</v>
      </c>
      <c r="B31" s="1199" t="s">
        <v>15250</v>
      </c>
      <c r="C31" s="1200"/>
      <c r="D31" s="1200"/>
      <c r="E31" s="1200"/>
      <c r="F31" s="1200"/>
      <c r="G31" s="1200"/>
      <c r="H31" s="1200"/>
      <c r="I31" s="1200"/>
      <c r="J31" s="1200"/>
      <c r="K31" s="1200"/>
      <c r="L31" s="1200"/>
    </row>
    <row r="32" spans="1:12" ht="15.75" customHeight="1">
      <c r="A32" s="1201" t="s">
        <v>15251</v>
      </c>
      <c r="B32" s="1202"/>
      <c r="C32" s="1197"/>
      <c r="D32" s="1197"/>
      <c r="E32" s="1197"/>
      <c r="F32" s="1197"/>
      <c r="G32" s="1197"/>
      <c r="H32" s="1197"/>
      <c r="I32" s="1197"/>
      <c r="J32" s="1197"/>
      <c r="K32" s="1197"/>
      <c r="L32" s="1197"/>
    </row>
    <row r="33" spans="1:12" ht="15.75" customHeight="1">
      <c r="A33" s="1198" t="s">
        <v>15252</v>
      </c>
      <c r="B33" s="1199"/>
      <c r="C33" s="1200"/>
      <c r="D33" s="1200"/>
      <c r="E33" s="1200"/>
      <c r="F33" s="1200"/>
      <c r="G33" s="1200"/>
      <c r="H33" s="1200"/>
      <c r="I33" s="1200"/>
      <c r="J33" s="1200"/>
      <c r="K33" s="1200"/>
      <c r="L33" s="1200"/>
    </row>
    <row r="34" spans="1:12" ht="15.75" customHeight="1">
      <c r="A34" s="1201" t="s">
        <v>15253</v>
      </c>
      <c r="B34" s="1202"/>
      <c r="C34" s="1197"/>
      <c r="D34" s="1197"/>
      <c r="E34" s="1197"/>
      <c r="F34" s="1197"/>
      <c r="G34" s="1197"/>
      <c r="H34" s="1197"/>
      <c r="I34" s="1197"/>
      <c r="J34" s="1197"/>
      <c r="K34" s="1197"/>
      <c r="L34" s="1197"/>
    </row>
    <row r="35" spans="1:12" ht="15.75" customHeight="1">
      <c r="A35" s="1198" t="s">
        <v>15254</v>
      </c>
      <c r="B35" s="1199"/>
      <c r="C35" s="1200"/>
      <c r="D35" s="1200"/>
      <c r="E35" s="1200"/>
      <c r="F35" s="1200"/>
      <c r="G35" s="1200"/>
      <c r="H35" s="1200"/>
      <c r="I35" s="1200"/>
      <c r="J35" s="1200"/>
      <c r="K35" s="1200"/>
      <c r="L35" s="1200"/>
    </row>
    <row r="36" spans="1:12" ht="15.75" customHeight="1">
      <c r="A36" s="1201" t="s">
        <v>15255</v>
      </c>
      <c r="B36" s="1202"/>
      <c r="C36" s="1197"/>
      <c r="D36" s="1197"/>
      <c r="E36" s="1197"/>
      <c r="F36" s="1197"/>
      <c r="G36" s="1197"/>
      <c r="H36" s="1197"/>
      <c r="I36" s="1197"/>
      <c r="J36" s="1197"/>
      <c r="K36" s="1197"/>
      <c r="L36" s="1197"/>
    </row>
    <row r="37" spans="1:12" ht="15.75" customHeight="1">
      <c r="A37" s="1198" t="s">
        <v>15256</v>
      </c>
      <c r="B37" s="1199"/>
      <c r="C37" s="1200"/>
      <c r="D37" s="1200"/>
      <c r="E37" s="1200"/>
      <c r="F37" s="1200"/>
      <c r="G37" s="1200"/>
      <c r="H37" s="1200"/>
      <c r="I37" s="1200"/>
      <c r="J37" s="1200"/>
      <c r="K37" s="1200"/>
      <c r="L37" s="1200"/>
    </row>
    <row r="38" spans="1:12" ht="15.75" customHeight="1">
      <c r="A38" s="1201" t="s">
        <v>15257</v>
      </c>
      <c r="B38" s="1202" t="s">
        <v>15258</v>
      </c>
      <c r="C38" s="1197" t="s">
        <v>15259</v>
      </c>
      <c r="D38" s="1197"/>
      <c r="E38" s="1197"/>
      <c r="F38" s="1197"/>
      <c r="G38" s="1197"/>
      <c r="H38" s="1197"/>
      <c r="I38" s="1197"/>
      <c r="J38" s="1197"/>
      <c r="K38" s="1197"/>
      <c r="L38" s="1197"/>
    </row>
    <row r="39" spans="1:12" ht="15.75" customHeight="1">
      <c r="A39" s="1198" t="s">
        <v>15260</v>
      </c>
      <c r="B39" s="1199" t="s">
        <v>15261</v>
      </c>
      <c r="C39" s="1200" t="s">
        <v>15262</v>
      </c>
      <c r="D39" s="1200"/>
      <c r="E39" s="1200"/>
      <c r="F39" s="1200"/>
      <c r="G39" s="1200"/>
      <c r="H39" s="1200"/>
      <c r="I39" s="1200"/>
      <c r="J39" s="1200"/>
      <c r="K39" s="1200"/>
      <c r="L39" s="1200"/>
    </row>
    <row r="40" spans="1:12" ht="15.75" customHeight="1">
      <c r="A40" s="1201" t="s">
        <v>15263</v>
      </c>
      <c r="B40" s="1202"/>
      <c r="C40" s="1197"/>
      <c r="D40" s="1197"/>
      <c r="E40" s="1197"/>
      <c r="F40" s="1197"/>
      <c r="G40" s="1197"/>
      <c r="H40" s="1197"/>
      <c r="I40" s="1197"/>
      <c r="J40" s="1197"/>
      <c r="K40" s="1197"/>
      <c r="L40" s="1197"/>
    </row>
    <row r="41" spans="1:12" ht="15.75" customHeight="1">
      <c r="A41" s="1198" t="s">
        <v>15264</v>
      </c>
      <c r="B41" s="1199" t="s">
        <v>15265</v>
      </c>
      <c r="C41" s="1200"/>
      <c r="D41" s="1200"/>
      <c r="E41" s="1200"/>
      <c r="F41" s="1200"/>
      <c r="G41" s="1200"/>
      <c r="H41" s="1200"/>
      <c r="I41" s="1200"/>
      <c r="J41" s="1200"/>
      <c r="K41" s="1200"/>
      <c r="L41" s="1200"/>
    </row>
    <row r="42" spans="1:12" ht="15.75" customHeight="1">
      <c r="A42" s="1201" t="s">
        <v>15266</v>
      </c>
      <c r="B42" s="1202"/>
      <c r="C42" s="1197"/>
      <c r="D42" s="1197"/>
      <c r="E42" s="1197"/>
      <c r="F42" s="1197"/>
      <c r="G42" s="1197"/>
      <c r="H42" s="1197"/>
      <c r="I42" s="1197"/>
      <c r="J42" s="1197"/>
      <c r="K42" s="1197"/>
      <c r="L42" s="1197"/>
    </row>
    <row r="43" spans="1:12" ht="15.75" customHeight="1">
      <c r="A43" s="1198" t="s">
        <v>15267</v>
      </c>
      <c r="B43" s="1199" t="s">
        <v>15268</v>
      </c>
      <c r="C43" s="1200"/>
      <c r="D43" s="1200"/>
      <c r="E43" s="1200"/>
      <c r="F43" s="1200"/>
      <c r="G43" s="1200"/>
      <c r="H43" s="1200"/>
      <c r="I43" s="1200"/>
      <c r="J43" s="1200"/>
      <c r="K43" s="1200"/>
      <c r="L43" s="1200"/>
    </row>
    <row r="44" spans="1:12" ht="61.5" customHeight="1">
      <c r="A44" s="1201" t="s">
        <v>15269</v>
      </c>
      <c r="B44" s="1202" t="s">
        <v>15270</v>
      </c>
      <c r="C44" s="1197" t="s">
        <v>15271</v>
      </c>
      <c r="D44" s="1197" t="s">
        <v>15272</v>
      </c>
      <c r="E44" s="1197"/>
      <c r="F44" s="1197"/>
      <c r="G44" s="1197"/>
      <c r="H44" s="1197"/>
      <c r="I44" s="1197"/>
      <c r="J44" s="1197"/>
      <c r="K44" s="1197"/>
      <c r="L44" s="1197"/>
    </row>
    <row r="45" spans="1:12" ht="15.75" customHeight="1">
      <c r="A45" s="1198" t="s">
        <v>15273</v>
      </c>
      <c r="B45" s="1199"/>
      <c r="C45" s="1200"/>
      <c r="D45" s="1200"/>
      <c r="E45" s="1200"/>
      <c r="F45" s="1200"/>
      <c r="G45" s="1200"/>
      <c r="H45" s="1200"/>
      <c r="I45" s="1200"/>
      <c r="J45" s="1200"/>
      <c r="K45" s="1200"/>
      <c r="L45" s="1200"/>
    </row>
    <row r="46" spans="1:12" ht="15.75" customHeight="1">
      <c r="A46" s="1201" t="s">
        <v>15274</v>
      </c>
      <c r="B46" s="1202"/>
      <c r="C46" s="1197"/>
      <c r="D46" s="1197"/>
      <c r="E46" s="1197"/>
      <c r="F46" s="1197"/>
      <c r="G46" s="1197"/>
      <c r="H46" s="1197"/>
      <c r="I46" s="1197"/>
      <c r="J46" s="1197"/>
      <c r="K46" s="1197"/>
      <c r="L46" s="1197"/>
    </row>
    <row r="47" spans="1:12" ht="15.75" customHeight="1">
      <c r="A47" s="1198" t="s">
        <v>15275</v>
      </c>
      <c r="B47" s="1199"/>
      <c r="C47" s="1200"/>
      <c r="D47" s="1200"/>
      <c r="E47" s="1200"/>
      <c r="F47" s="1200"/>
      <c r="G47" s="1200"/>
      <c r="H47" s="1200"/>
      <c r="I47" s="1200"/>
      <c r="J47" s="1200"/>
      <c r="K47" s="1200"/>
      <c r="L47" s="1200"/>
    </row>
    <row r="48" spans="1:12" ht="15.75" customHeight="1">
      <c r="A48" s="1201" t="s">
        <v>15276</v>
      </c>
      <c r="B48" s="1202" t="s">
        <v>15277</v>
      </c>
      <c r="C48" s="1197" t="s">
        <v>15278</v>
      </c>
      <c r="D48" s="1197" t="s">
        <v>15279</v>
      </c>
      <c r="E48" s="1197" t="s">
        <v>15280</v>
      </c>
      <c r="F48" s="1197"/>
      <c r="G48" s="1197"/>
      <c r="H48" s="1197"/>
      <c r="I48" s="1197"/>
      <c r="J48" s="1197"/>
      <c r="K48" s="1197"/>
      <c r="L48" s="1197"/>
    </row>
    <row r="49" spans="1:12" ht="15.75" customHeight="1">
      <c r="A49" s="1198" t="s">
        <v>15281</v>
      </c>
      <c r="B49" s="1199"/>
      <c r="C49" s="1200"/>
      <c r="D49" s="1200"/>
      <c r="E49" s="1200"/>
      <c r="F49" s="1200"/>
      <c r="G49" s="1200"/>
      <c r="H49" s="1200"/>
      <c r="I49" s="1200"/>
      <c r="J49" s="1200"/>
      <c r="K49" s="1200"/>
      <c r="L49" s="1200"/>
    </row>
    <row r="50" spans="1:12" ht="15.75" customHeight="1">
      <c r="A50" s="1201" t="s">
        <v>15282</v>
      </c>
      <c r="B50" s="1202" t="s">
        <v>15283</v>
      </c>
      <c r="C50" s="1197" t="s">
        <v>15284</v>
      </c>
      <c r="D50" s="1197" t="s">
        <v>15285</v>
      </c>
      <c r="E50" s="1197" t="s">
        <v>15286</v>
      </c>
      <c r="F50" s="1197"/>
      <c r="G50" s="1197"/>
      <c r="H50" s="1197"/>
      <c r="I50" s="1197"/>
      <c r="J50" s="1197"/>
      <c r="K50" s="1197"/>
      <c r="L50" s="1197"/>
    </row>
    <row r="51" spans="1:12" ht="15.75" customHeight="1">
      <c r="A51" s="1198" t="s">
        <v>11862</v>
      </c>
      <c r="B51" s="1199"/>
      <c r="C51" s="1200"/>
      <c r="D51" s="1200"/>
      <c r="E51" s="1200"/>
      <c r="F51" s="1200"/>
      <c r="G51" s="1200"/>
      <c r="H51" s="1200"/>
      <c r="I51" s="1200"/>
      <c r="J51" s="1200"/>
      <c r="K51" s="1200"/>
      <c r="L51" s="1200"/>
    </row>
    <row r="52" spans="1:12" ht="15.75" customHeight="1">
      <c r="A52" s="1201" t="s">
        <v>15287</v>
      </c>
      <c r="B52" s="1202"/>
      <c r="C52" s="1197"/>
      <c r="D52" s="1197"/>
      <c r="E52" s="1197"/>
      <c r="F52" s="1197"/>
      <c r="G52" s="1197"/>
      <c r="H52" s="1197"/>
      <c r="I52" s="1197"/>
      <c r="J52" s="1197"/>
      <c r="K52" s="1197"/>
      <c r="L52" s="1197"/>
    </row>
    <row r="53" spans="1:12" ht="15.75" customHeight="1">
      <c r="A53" s="1198" t="s">
        <v>15288</v>
      </c>
      <c r="B53" s="1199" t="s">
        <v>15289</v>
      </c>
      <c r="C53" s="1200" t="s">
        <v>15290</v>
      </c>
      <c r="D53" s="1200"/>
      <c r="E53" s="1200"/>
      <c r="F53" s="1200"/>
      <c r="G53" s="1200"/>
      <c r="H53" s="1200"/>
      <c r="I53" s="1200"/>
      <c r="J53" s="1200"/>
      <c r="K53" s="1200"/>
      <c r="L53" s="1200"/>
    </row>
    <row r="54" spans="1:12" ht="15.75" customHeight="1">
      <c r="A54" s="1201" t="s">
        <v>15291</v>
      </c>
      <c r="B54" s="1202"/>
      <c r="C54" s="1197"/>
      <c r="D54" s="1197"/>
      <c r="E54" s="1197"/>
      <c r="F54" s="1197"/>
      <c r="G54" s="1197"/>
      <c r="H54" s="1197"/>
      <c r="I54" s="1197"/>
      <c r="J54" s="1197"/>
      <c r="K54" s="1197"/>
      <c r="L54" s="1197"/>
    </row>
    <row r="55" spans="1:12" ht="15.75" customHeight="1">
      <c r="A55" s="1198" t="s">
        <v>15292</v>
      </c>
      <c r="B55" s="1199"/>
      <c r="C55" s="1200"/>
      <c r="D55" s="1200"/>
      <c r="E55" s="1200"/>
      <c r="F55" s="1200"/>
      <c r="G55" s="1200"/>
      <c r="H55" s="1200"/>
      <c r="I55" s="1200"/>
      <c r="J55" s="1200"/>
      <c r="K55" s="1200"/>
      <c r="L55" s="1200"/>
    </row>
    <row r="56" spans="1:12" ht="15.75" customHeight="1">
      <c r="A56" s="1201" t="s">
        <v>15293</v>
      </c>
      <c r="B56" s="1202"/>
      <c r="C56" s="1197"/>
      <c r="D56" s="1197"/>
      <c r="E56" s="1197"/>
      <c r="F56" s="1197"/>
      <c r="G56" s="1197"/>
      <c r="H56" s="1197"/>
      <c r="I56" s="1197"/>
      <c r="J56" s="1197"/>
      <c r="K56" s="1197"/>
      <c r="L56" s="1197"/>
    </row>
    <row r="57" spans="1:12" ht="15.75" customHeight="1">
      <c r="A57" s="1198" t="s">
        <v>15294</v>
      </c>
      <c r="B57" s="1199"/>
      <c r="C57" s="1200"/>
      <c r="D57" s="1200"/>
      <c r="E57" s="1200"/>
      <c r="F57" s="1200"/>
      <c r="G57" s="1200"/>
      <c r="H57" s="1200"/>
      <c r="I57" s="1200"/>
      <c r="J57" s="1200"/>
      <c r="K57" s="1200"/>
      <c r="L57" s="1200"/>
    </row>
    <row r="58" spans="1:12" ht="15.75" customHeight="1">
      <c r="A58" s="1201" t="s">
        <v>15295</v>
      </c>
      <c r="B58" s="1202"/>
      <c r="C58" s="1197"/>
      <c r="D58" s="1197"/>
      <c r="E58" s="1197"/>
      <c r="F58" s="1197"/>
      <c r="G58" s="1197"/>
      <c r="H58" s="1197"/>
      <c r="I58" s="1197"/>
      <c r="J58" s="1197"/>
      <c r="K58" s="1197"/>
      <c r="L58" s="1197"/>
    </row>
    <row r="59" spans="1:12" ht="15.75" customHeight="1">
      <c r="A59" s="1198" t="s">
        <v>15296</v>
      </c>
      <c r="B59" s="1199"/>
      <c r="C59" s="1200"/>
      <c r="D59" s="1200"/>
      <c r="E59" s="1200"/>
      <c r="F59" s="1200"/>
      <c r="G59" s="1200"/>
      <c r="H59" s="1200"/>
      <c r="I59" s="1200"/>
      <c r="J59" s="1200"/>
      <c r="K59" s="1200"/>
      <c r="L59" s="1200"/>
    </row>
    <row r="60" spans="1:12" ht="15.75" customHeight="1">
      <c r="A60" s="1201" t="s">
        <v>15297</v>
      </c>
      <c r="B60" s="1202" t="s">
        <v>15298</v>
      </c>
      <c r="C60" s="1197"/>
      <c r="D60" s="1197"/>
      <c r="E60" s="1197"/>
      <c r="F60" s="1197"/>
      <c r="G60" s="1197"/>
      <c r="H60" s="1197"/>
      <c r="I60" s="1197"/>
      <c r="J60" s="1197"/>
      <c r="K60" s="1197"/>
      <c r="L60" s="1197"/>
    </row>
    <row r="61" spans="1:12" ht="15.75" customHeight="1">
      <c r="A61" s="1198" t="s">
        <v>15299</v>
      </c>
      <c r="B61" s="1199"/>
      <c r="C61" s="1200"/>
      <c r="D61" s="1200"/>
      <c r="E61" s="1200"/>
      <c r="F61" s="1200"/>
      <c r="G61" s="1200"/>
      <c r="H61" s="1200"/>
      <c r="I61" s="1200"/>
      <c r="J61" s="1200"/>
      <c r="K61" s="1200"/>
      <c r="L61" s="1200"/>
    </row>
    <row r="62" spans="1:12" ht="15.75" customHeight="1">
      <c r="A62" s="1201" t="s">
        <v>15300</v>
      </c>
      <c r="B62" s="1202"/>
      <c r="C62" s="1197"/>
      <c r="D62" s="1197"/>
      <c r="E62" s="1197"/>
      <c r="F62" s="1197"/>
      <c r="G62" s="1197"/>
      <c r="H62" s="1197"/>
      <c r="I62" s="1197"/>
      <c r="J62" s="1197"/>
      <c r="K62" s="1197"/>
      <c r="L62" s="1197"/>
    </row>
    <row r="63" spans="1:12" ht="15.75" customHeight="1">
      <c r="A63" s="1198" t="s">
        <v>15301</v>
      </c>
      <c r="B63" s="1199" t="s">
        <v>15302</v>
      </c>
      <c r="C63" s="1200"/>
      <c r="D63" s="1200"/>
      <c r="E63" s="1200"/>
      <c r="F63" s="1200"/>
      <c r="G63" s="1200"/>
      <c r="H63" s="1200"/>
      <c r="I63" s="1200"/>
      <c r="J63" s="1200"/>
      <c r="K63" s="1200"/>
      <c r="L63" s="1200"/>
    </row>
    <row r="64" spans="1:12" ht="15.75" customHeight="1">
      <c r="A64" s="1201" t="s">
        <v>15303</v>
      </c>
      <c r="B64" s="1202"/>
      <c r="C64" s="1197"/>
      <c r="D64" s="1197"/>
      <c r="E64" s="1197"/>
      <c r="F64" s="1197"/>
      <c r="G64" s="1197"/>
      <c r="H64" s="1197"/>
      <c r="I64" s="1197"/>
      <c r="J64" s="1197"/>
      <c r="K64" s="1197"/>
      <c r="L64" s="1197"/>
    </row>
    <row r="65" spans="1:12" ht="15.75" customHeight="1">
      <c r="A65" s="1198" t="s">
        <v>15304</v>
      </c>
      <c r="B65" s="1199"/>
      <c r="C65" s="1200"/>
      <c r="D65" s="1200"/>
      <c r="E65" s="1200"/>
      <c r="F65" s="1200"/>
      <c r="G65" s="1200"/>
      <c r="H65" s="1200"/>
      <c r="I65" s="1200"/>
      <c r="J65" s="1200"/>
      <c r="K65" s="1200"/>
      <c r="L65" s="1200"/>
    </row>
    <row r="66" spans="1:12" ht="15.75" customHeight="1">
      <c r="A66" s="1201" t="s">
        <v>15305</v>
      </c>
      <c r="B66" s="1202"/>
      <c r="C66" s="1197"/>
      <c r="D66" s="1197"/>
      <c r="E66" s="1197"/>
      <c r="F66" s="1197"/>
      <c r="G66" s="1197"/>
      <c r="H66" s="1197"/>
      <c r="I66" s="1197"/>
      <c r="J66" s="1197"/>
      <c r="K66" s="1197"/>
      <c r="L66" s="1197"/>
    </row>
    <row r="67" spans="1:12" ht="15.75" customHeight="1">
      <c r="A67" s="1198" t="s">
        <v>15306</v>
      </c>
      <c r="B67" s="1199"/>
      <c r="C67" s="1200"/>
      <c r="D67" s="1200"/>
      <c r="E67" s="1200"/>
      <c r="F67" s="1200"/>
      <c r="G67" s="1200"/>
      <c r="H67" s="1200"/>
      <c r="I67" s="1200"/>
      <c r="J67" s="1200"/>
      <c r="K67" s="1200"/>
      <c r="L67" s="1200"/>
    </row>
    <row r="68" spans="1:12" ht="15.75" customHeight="1">
      <c r="A68" s="1201" t="s">
        <v>15307</v>
      </c>
      <c r="B68" s="1202" t="s">
        <v>15308</v>
      </c>
      <c r="C68" s="1197" t="s">
        <v>15309</v>
      </c>
      <c r="D68" s="1197" t="s">
        <v>15310</v>
      </c>
      <c r="E68" s="1197" t="s">
        <v>15311</v>
      </c>
      <c r="F68" s="1197" t="s">
        <v>15312</v>
      </c>
      <c r="G68" s="1197" t="s">
        <v>15313</v>
      </c>
      <c r="H68" s="1197"/>
      <c r="I68" s="1197"/>
      <c r="J68" s="1197"/>
      <c r="K68" s="1197"/>
      <c r="L68" s="1197"/>
    </row>
    <row r="69" spans="1:12" ht="15.75" customHeight="1">
      <c r="A69" s="1198" t="s">
        <v>15314</v>
      </c>
      <c r="B69" s="1199" t="s">
        <v>15315</v>
      </c>
      <c r="C69" s="1200" t="s">
        <v>15316</v>
      </c>
      <c r="D69" s="1200" t="s">
        <v>15317</v>
      </c>
      <c r="E69" s="1200"/>
      <c r="F69" s="1200"/>
      <c r="G69" s="1200"/>
      <c r="H69" s="1200"/>
      <c r="I69" s="1200"/>
      <c r="J69" s="1200"/>
      <c r="K69" s="1200"/>
      <c r="L69" s="1200"/>
    </row>
    <row r="70" spans="1:12" ht="15.75" customHeight="1">
      <c r="A70" s="1201" t="s">
        <v>15318</v>
      </c>
      <c r="B70" s="1202"/>
      <c r="C70" s="1197"/>
      <c r="D70" s="1197"/>
      <c r="E70" s="1197"/>
      <c r="F70" s="1197"/>
      <c r="G70" s="1197"/>
      <c r="H70" s="1197"/>
      <c r="I70" s="1197"/>
      <c r="J70" s="1197"/>
      <c r="K70" s="1197"/>
      <c r="L70" s="1197"/>
    </row>
    <row r="71" spans="1:12" ht="15.75" customHeight="1">
      <c r="A71" s="1198" t="s">
        <v>15319</v>
      </c>
      <c r="B71" s="1199"/>
      <c r="C71" s="1200"/>
      <c r="D71" s="1200"/>
      <c r="E71" s="1200"/>
      <c r="F71" s="1200"/>
      <c r="G71" s="1200"/>
      <c r="H71" s="1200"/>
      <c r="I71" s="1200"/>
      <c r="J71" s="1200"/>
      <c r="K71" s="1200"/>
      <c r="L71" s="1200"/>
    </row>
    <row r="72" spans="1:12" ht="15.75" customHeight="1">
      <c r="A72" s="1201" t="s">
        <v>15320</v>
      </c>
      <c r="B72" s="1202"/>
      <c r="C72" s="1197"/>
      <c r="D72" s="1197"/>
      <c r="E72" s="1197"/>
      <c r="F72" s="1197"/>
      <c r="G72" s="1197"/>
      <c r="H72" s="1197"/>
      <c r="I72" s="1197"/>
      <c r="J72" s="1197"/>
      <c r="K72" s="1197"/>
      <c r="L72" s="1197"/>
    </row>
    <row r="73" spans="1:12" ht="15.75" customHeight="1">
      <c r="A73" s="1204" t="s">
        <v>15321</v>
      </c>
      <c r="B73" s="1199" t="s">
        <v>15322</v>
      </c>
      <c r="C73" s="1200" t="s">
        <v>15323</v>
      </c>
      <c r="D73" s="1200" t="s">
        <v>15324</v>
      </c>
      <c r="E73" s="1200" t="s">
        <v>15325</v>
      </c>
      <c r="F73" s="1200"/>
      <c r="G73" s="1200"/>
      <c r="H73" s="1200"/>
      <c r="I73" s="1200"/>
      <c r="J73" s="1200"/>
      <c r="K73" s="1200"/>
      <c r="L73" s="1200"/>
    </row>
    <row r="74" spans="1:12" ht="15.75" customHeight="1">
      <c r="A74" s="1201" t="s">
        <v>15326</v>
      </c>
      <c r="B74" s="1202"/>
      <c r="C74" s="1197"/>
      <c r="D74" s="1197"/>
      <c r="E74" s="1197"/>
      <c r="F74" s="1197"/>
      <c r="G74" s="1197"/>
      <c r="H74" s="1197"/>
      <c r="I74" s="1197"/>
      <c r="J74" s="1197"/>
      <c r="K74" s="1197"/>
      <c r="L74" s="1197"/>
    </row>
    <row r="75" spans="1:12" ht="15.75" customHeight="1">
      <c r="A75" s="1198" t="s">
        <v>15327</v>
      </c>
      <c r="B75" s="1199"/>
      <c r="C75" s="1200"/>
      <c r="D75" s="1200"/>
      <c r="E75" s="1200"/>
      <c r="F75" s="1200"/>
      <c r="G75" s="1200"/>
      <c r="H75" s="1200"/>
      <c r="I75" s="1200"/>
      <c r="J75" s="1200"/>
      <c r="K75" s="1200"/>
      <c r="L75" s="1200"/>
    </row>
    <row r="76" spans="1:12" ht="15.75" customHeight="1">
      <c r="A76" s="1201" t="s">
        <v>15328</v>
      </c>
      <c r="B76" s="1202" t="s">
        <v>15329</v>
      </c>
      <c r="C76" s="1197" t="s">
        <v>15330</v>
      </c>
      <c r="D76" s="1197" t="s">
        <v>15331</v>
      </c>
      <c r="E76" s="1197"/>
      <c r="F76" s="1197"/>
      <c r="G76" s="1197"/>
      <c r="H76" s="1197"/>
      <c r="I76" s="1197"/>
      <c r="J76" s="1197"/>
      <c r="K76" s="1197"/>
      <c r="L76" s="1197"/>
    </row>
    <row r="77" spans="1:12" ht="15.75" customHeight="1">
      <c r="A77" s="1198" t="s">
        <v>15332</v>
      </c>
      <c r="B77" s="1199" t="s">
        <v>15333</v>
      </c>
      <c r="C77" s="1200"/>
      <c r="D77" s="1200"/>
      <c r="E77" s="1200"/>
      <c r="F77" s="1200"/>
      <c r="G77" s="1200"/>
      <c r="H77" s="1200"/>
      <c r="I77" s="1200"/>
      <c r="J77" s="1200"/>
      <c r="K77" s="1200"/>
      <c r="L77" s="1200"/>
    </row>
    <row r="78" spans="1:12" ht="15.75" customHeight="1">
      <c r="A78" s="1201" t="s">
        <v>15334</v>
      </c>
      <c r="B78" s="1202"/>
      <c r="C78" s="1197"/>
      <c r="D78" s="1197"/>
      <c r="E78" s="1197"/>
      <c r="F78" s="1197"/>
      <c r="G78" s="1197"/>
      <c r="H78" s="1197"/>
      <c r="I78" s="1197"/>
      <c r="J78" s="1197"/>
      <c r="K78" s="1197"/>
      <c r="L78" s="1197"/>
    </row>
    <row r="79" spans="1:12" ht="15.75" customHeight="1">
      <c r="A79" s="1198" t="s">
        <v>15335</v>
      </c>
      <c r="B79" s="1199"/>
      <c r="C79" s="1200"/>
      <c r="D79" s="1200"/>
      <c r="E79" s="1200"/>
      <c r="F79" s="1200"/>
      <c r="G79" s="1200"/>
      <c r="H79" s="1200"/>
      <c r="I79" s="1200"/>
      <c r="J79" s="1200"/>
      <c r="K79" s="1200"/>
      <c r="L79" s="1200"/>
    </row>
    <row r="80" spans="1:12" ht="15.75" customHeight="1">
      <c r="A80" s="1201" t="s">
        <v>15336</v>
      </c>
      <c r="B80" s="1202" t="s">
        <v>9853</v>
      </c>
      <c r="C80" s="1197"/>
      <c r="D80" s="1197"/>
      <c r="E80" s="1197"/>
      <c r="F80" s="1197"/>
      <c r="G80" s="1197"/>
      <c r="H80" s="1197"/>
      <c r="I80" s="1197"/>
      <c r="J80" s="1197"/>
      <c r="K80" s="1197"/>
      <c r="L80" s="1197"/>
    </row>
    <row r="81" spans="1:12" ht="15.75" customHeight="1">
      <c r="A81" s="1198" t="s">
        <v>15337</v>
      </c>
      <c r="B81" s="1199"/>
      <c r="C81" s="1200"/>
      <c r="D81" s="1200"/>
      <c r="E81" s="1200"/>
      <c r="F81" s="1200"/>
      <c r="G81" s="1200"/>
      <c r="H81" s="1200"/>
      <c r="I81" s="1200"/>
      <c r="J81" s="1200"/>
      <c r="K81" s="1200"/>
      <c r="L81" s="1200"/>
    </row>
    <row r="82" spans="1:12" ht="15.75" customHeight="1">
      <c r="A82" s="1201" t="s">
        <v>15338</v>
      </c>
      <c r="B82" s="1202"/>
      <c r="C82" s="1197"/>
      <c r="D82" s="1197"/>
      <c r="E82" s="1197"/>
      <c r="F82" s="1197"/>
      <c r="G82" s="1197"/>
      <c r="H82" s="1197"/>
      <c r="I82" s="1197"/>
      <c r="J82" s="1197"/>
      <c r="K82" s="1197"/>
      <c r="L82" s="1197"/>
    </row>
    <row r="83" spans="1:12" ht="15.75" customHeight="1">
      <c r="A83" s="1198" t="s">
        <v>15339</v>
      </c>
      <c r="B83" s="1199"/>
      <c r="C83" s="1200"/>
      <c r="D83" s="1200"/>
      <c r="E83" s="1200"/>
      <c r="F83" s="1200"/>
      <c r="G83" s="1200"/>
      <c r="H83" s="1200"/>
      <c r="I83" s="1200"/>
      <c r="J83" s="1200"/>
      <c r="K83" s="1200"/>
      <c r="L83" s="1200"/>
    </row>
    <row r="84" spans="1:12" ht="15.75" customHeight="1">
      <c r="A84" s="1201" t="s">
        <v>15340</v>
      </c>
      <c r="B84" s="1202" t="s">
        <v>15341</v>
      </c>
      <c r="C84" s="1197"/>
      <c r="D84" s="1197"/>
      <c r="E84" s="1197"/>
      <c r="F84" s="1197"/>
      <c r="G84" s="1197"/>
      <c r="H84" s="1197"/>
      <c r="I84" s="1197"/>
      <c r="J84" s="1197"/>
      <c r="K84" s="1197"/>
      <c r="L84" s="1197"/>
    </row>
    <row r="85" spans="1:12" ht="15.75" customHeight="1">
      <c r="A85" s="1198" t="s">
        <v>15342</v>
      </c>
      <c r="B85" s="1199"/>
      <c r="C85" s="1200"/>
      <c r="D85" s="1200"/>
      <c r="E85" s="1200"/>
      <c r="F85" s="1200"/>
      <c r="G85" s="1200"/>
      <c r="H85" s="1200"/>
      <c r="I85" s="1200"/>
      <c r="J85" s="1200"/>
      <c r="K85" s="1200"/>
      <c r="L85" s="1200"/>
    </row>
    <row r="86" spans="1:12" ht="15.75" customHeight="1">
      <c r="A86" s="1201" t="s">
        <v>15343</v>
      </c>
      <c r="B86" s="1202"/>
      <c r="C86" s="1197"/>
      <c r="D86" s="1197"/>
      <c r="E86" s="1197"/>
      <c r="F86" s="1197"/>
      <c r="G86" s="1197"/>
      <c r="H86" s="1197"/>
      <c r="I86" s="1197"/>
      <c r="J86" s="1197"/>
      <c r="K86" s="1197"/>
      <c r="L86" s="1197"/>
    </row>
    <row r="87" spans="1:12" ht="15.75" customHeight="1">
      <c r="A87" s="1198"/>
      <c r="B87" s="1199"/>
      <c r="C87" s="1200"/>
      <c r="D87" s="1200"/>
      <c r="E87" s="1200"/>
      <c r="F87" s="1200"/>
      <c r="G87" s="1200"/>
      <c r="H87" s="1200"/>
      <c r="I87" s="1200"/>
      <c r="J87" s="1200"/>
      <c r="K87" s="1200"/>
      <c r="L87" s="1200"/>
    </row>
    <row r="88" spans="1:12" ht="15.75" customHeight="1">
      <c r="A88" s="1201"/>
      <c r="B88" s="1202"/>
      <c r="C88" s="1197"/>
      <c r="D88" s="1197"/>
      <c r="E88" s="1197"/>
      <c r="F88" s="1197"/>
      <c r="G88" s="1197"/>
      <c r="H88" s="1197"/>
      <c r="I88" s="1197"/>
      <c r="J88" s="1197"/>
      <c r="K88" s="1197"/>
      <c r="L88" s="1197"/>
    </row>
    <row r="89" spans="1:12" ht="15.75" customHeight="1">
      <c r="A89" s="1198"/>
      <c r="B89" s="1199"/>
      <c r="C89" s="1200"/>
      <c r="D89" s="1200"/>
      <c r="E89" s="1200"/>
      <c r="F89" s="1200"/>
      <c r="G89" s="1200"/>
      <c r="H89" s="1200"/>
      <c r="I89" s="1200"/>
      <c r="J89" s="1200"/>
      <c r="K89" s="1200"/>
      <c r="L89" s="1200"/>
    </row>
    <row r="90" spans="1:12" ht="15.75" customHeight="1">
      <c r="A90" s="1201"/>
      <c r="B90" s="1202"/>
      <c r="C90" s="1197"/>
      <c r="D90" s="1197"/>
      <c r="E90" s="1197"/>
      <c r="F90" s="1197"/>
      <c r="G90" s="1197"/>
      <c r="H90" s="1197"/>
      <c r="I90" s="1197"/>
      <c r="J90" s="1197"/>
      <c r="K90" s="1197"/>
      <c r="L90" s="1197"/>
    </row>
    <row r="91" spans="1:12" ht="15.75" customHeight="1">
      <c r="A91" s="1198"/>
      <c r="B91" s="1199"/>
      <c r="C91" s="1200"/>
      <c r="D91" s="1200"/>
      <c r="E91" s="1200"/>
      <c r="F91" s="1200"/>
      <c r="G91" s="1200"/>
      <c r="H91" s="1200"/>
      <c r="I91" s="1200"/>
      <c r="J91" s="1200"/>
      <c r="K91" s="1200"/>
      <c r="L91" s="1200"/>
    </row>
    <row r="92" spans="1:12" ht="15.75" customHeight="1">
      <c r="A92" s="1201"/>
      <c r="B92" s="1202"/>
      <c r="C92" s="1197"/>
      <c r="D92" s="1197"/>
      <c r="E92" s="1197"/>
      <c r="F92" s="1197"/>
      <c r="G92" s="1197"/>
      <c r="H92" s="1197"/>
      <c r="I92" s="1197"/>
      <c r="J92" s="1197"/>
      <c r="K92" s="1197"/>
      <c r="L92" s="1197"/>
    </row>
    <row r="93" spans="1:12" ht="15.75" customHeight="1">
      <c r="A93" s="1198"/>
      <c r="B93" s="1199"/>
      <c r="C93" s="1200"/>
      <c r="D93" s="1200"/>
      <c r="E93" s="1200"/>
      <c r="F93" s="1200"/>
      <c r="G93" s="1200"/>
      <c r="H93" s="1200"/>
      <c r="I93" s="1200"/>
      <c r="J93" s="1200"/>
      <c r="K93" s="1200"/>
      <c r="L93" s="1200"/>
    </row>
    <row r="94" spans="1:12" ht="15.75" customHeight="1">
      <c r="A94" s="1205"/>
      <c r="B94" s="1206"/>
      <c r="C94" s="1206"/>
      <c r="D94" s="1206"/>
      <c r="E94" s="1206"/>
      <c r="F94" s="1206"/>
      <c r="G94" s="1206"/>
      <c r="H94" s="1206"/>
      <c r="I94" s="1206"/>
      <c r="J94" s="1206"/>
      <c r="K94" s="1206"/>
      <c r="L94" s="1206"/>
    </row>
    <row r="95" spans="1:12" ht="15.75" customHeight="1">
      <c r="A95" s="1207"/>
      <c r="B95" s="1208"/>
      <c r="C95" s="1208"/>
      <c r="D95" s="1208"/>
      <c r="E95" s="1208"/>
      <c r="F95" s="1208"/>
      <c r="G95" s="1208"/>
      <c r="H95" s="1208"/>
      <c r="I95" s="1208"/>
      <c r="J95" s="1208"/>
      <c r="K95" s="1208"/>
      <c r="L95" s="1208"/>
    </row>
    <row r="96" spans="1:12" ht="15.75" customHeight="1">
      <c r="A96" s="1205"/>
      <c r="B96" s="1206"/>
      <c r="C96" s="1206"/>
      <c r="D96" s="1206"/>
      <c r="E96" s="1206"/>
      <c r="F96" s="1206"/>
      <c r="G96" s="1206"/>
      <c r="H96" s="1206"/>
      <c r="I96" s="1206"/>
      <c r="J96" s="1206"/>
      <c r="K96" s="1206"/>
      <c r="L96" s="1206"/>
    </row>
    <row r="97" spans="1:12" ht="15.75" customHeight="1">
      <c r="A97" s="1207"/>
      <c r="B97" s="1208"/>
      <c r="C97" s="1208"/>
      <c r="D97" s="1208"/>
      <c r="E97" s="1208"/>
      <c r="F97" s="1208"/>
      <c r="G97" s="1208"/>
      <c r="H97" s="1208"/>
      <c r="I97" s="1208"/>
      <c r="J97" s="1208"/>
      <c r="K97" s="1208"/>
      <c r="L97" s="1208"/>
    </row>
    <row r="98" spans="1:12" ht="15.75" customHeight="1">
      <c r="A98" s="1205"/>
      <c r="B98" s="1206"/>
      <c r="C98" s="1206"/>
      <c r="D98" s="1206"/>
      <c r="E98" s="1206"/>
      <c r="F98" s="1206"/>
      <c r="G98" s="1206"/>
      <c r="H98" s="1206"/>
      <c r="I98" s="1206"/>
      <c r="J98" s="1206"/>
      <c r="K98" s="1206"/>
      <c r="L98" s="1206"/>
    </row>
    <row r="99" spans="1:12" ht="15.75" customHeight="1">
      <c r="A99" s="1207"/>
      <c r="B99" s="1208"/>
      <c r="C99" s="1208"/>
      <c r="D99" s="1208"/>
      <c r="E99" s="1208"/>
      <c r="F99" s="1208"/>
      <c r="G99" s="1208"/>
      <c r="H99" s="1208"/>
      <c r="I99" s="1208"/>
      <c r="J99" s="1208"/>
      <c r="K99" s="1208"/>
      <c r="L99" s="1208"/>
    </row>
    <row r="100" spans="1:12" ht="15.75" customHeight="1">
      <c r="A100" s="1205"/>
      <c r="B100" s="1206"/>
      <c r="C100" s="1206"/>
      <c r="D100" s="1206"/>
      <c r="E100" s="1206"/>
      <c r="F100" s="1206"/>
      <c r="G100" s="1206"/>
      <c r="H100" s="1206"/>
      <c r="I100" s="1206"/>
      <c r="J100" s="1206"/>
      <c r="K100" s="1206"/>
      <c r="L100" s="1206"/>
    </row>
    <row r="101" spans="1:12" ht="15.75" customHeight="1">
      <c r="A101" s="1207"/>
      <c r="B101" s="1208"/>
      <c r="C101" s="1208"/>
      <c r="D101" s="1208"/>
      <c r="E101" s="1208"/>
      <c r="F101" s="1208"/>
      <c r="G101" s="1208"/>
      <c r="H101" s="1208"/>
      <c r="I101" s="1208"/>
      <c r="J101" s="1208"/>
      <c r="K101" s="1208"/>
      <c r="L101" s="1208"/>
    </row>
    <row r="102" spans="1:12" ht="15.75" customHeight="1">
      <c r="A102" s="1205"/>
      <c r="B102" s="1206"/>
      <c r="C102" s="1206"/>
      <c r="D102" s="1206"/>
      <c r="E102" s="1206"/>
      <c r="F102" s="1206"/>
      <c r="G102" s="1206"/>
      <c r="H102" s="1206"/>
      <c r="I102" s="1206"/>
      <c r="J102" s="1206"/>
      <c r="K102" s="1206"/>
      <c r="L102" s="1206"/>
    </row>
    <row r="103" spans="1:12" ht="15.75" customHeight="1">
      <c r="A103" s="1207"/>
      <c r="B103" s="1208"/>
      <c r="C103" s="1208"/>
      <c r="D103" s="1208"/>
      <c r="E103" s="1208"/>
      <c r="F103" s="1208"/>
      <c r="G103" s="1208"/>
      <c r="H103" s="1208"/>
      <c r="I103" s="1208"/>
      <c r="J103" s="1208"/>
      <c r="K103" s="1208"/>
      <c r="L103" s="1208"/>
    </row>
    <row r="104" spans="1:12" ht="15.75" customHeight="1">
      <c r="A104" s="1205"/>
      <c r="B104" s="1206"/>
      <c r="C104" s="1206"/>
      <c r="D104" s="1206"/>
      <c r="E104" s="1206"/>
      <c r="F104" s="1206"/>
      <c r="G104" s="1206"/>
      <c r="H104" s="1206"/>
      <c r="I104" s="1206"/>
      <c r="J104" s="1206"/>
      <c r="K104" s="1206"/>
      <c r="L104" s="1206"/>
    </row>
    <row r="105" spans="1:12" ht="15.75" customHeight="1">
      <c r="A105" s="1207"/>
      <c r="B105" s="1208"/>
      <c r="C105" s="1208"/>
      <c r="D105" s="1208"/>
      <c r="E105" s="1208"/>
      <c r="F105" s="1208"/>
      <c r="G105" s="1208"/>
      <c r="H105" s="1208"/>
      <c r="I105" s="1208"/>
      <c r="J105" s="1208"/>
      <c r="K105" s="1208"/>
      <c r="L105" s="1208"/>
    </row>
    <row r="106" spans="1:12" ht="15.75" customHeight="1">
      <c r="A106" s="1205"/>
      <c r="B106" s="1206"/>
      <c r="C106" s="1206"/>
      <c r="D106" s="1206"/>
      <c r="E106" s="1206"/>
      <c r="F106" s="1206"/>
      <c r="G106" s="1206"/>
      <c r="H106" s="1206"/>
      <c r="I106" s="1206"/>
      <c r="J106" s="1206"/>
      <c r="K106" s="1206"/>
      <c r="L106" s="1206"/>
    </row>
    <row r="107" spans="1:12" ht="15.75" customHeight="1">
      <c r="A107" s="1207"/>
      <c r="B107" s="1208"/>
      <c r="C107" s="1208"/>
      <c r="D107" s="1208"/>
      <c r="E107" s="1208"/>
      <c r="F107" s="1208"/>
      <c r="G107" s="1208"/>
      <c r="H107" s="1208"/>
      <c r="I107" s="1208"/>
      <c r="J107" s="1208"/>
      <c r="K107" s="1208"/>
      <c r="L107" s="1208"/>
    </row>
    <row r="108" spans="1:12" ht="15.75" customHeight="1">
      <c r="A108" s="1205"/>
      <c r="B108" s="1206"/>
      <c r="C108" s="1206"/>
      <c r="D108" s="1206"/>
      <c r="E108" s="1206"/>
      <c r="F108" s="1206"/>
      <c r="G108" s="1206"/>
      <c r="H108" s="1206"/>
      <c r="I108" s="1206"/>
      <c r="J108" s="1206"/>
      <c r="K108" s="1206"/>
      <c r="L108" s="1206"/>
    </row>
    <row r="109" spans="1:12" ht="15.75" customHeight="1">
      <c r="A109" s="1207"/>
      <c r="B109" s="1208"/>
      <c r="C109" s="1208"/>
      <c r="D109" s="1208"/>
      <c r="E109" s="1208"/>
      <c r="F109" s="1208"/>
      <c r="G109" s="1208"/>
      <c r="H109" s="1208"/>
      <c r="I109" s="1208"/>
      <c r="J109" s="1208"/>
      <c r="K109" s="1208"/>
      <c r="L109" s="1208"/>
    </row>
    <row r="110" spans="1:12" ht="15.75" customHeight="1">
      <c r="A110" s="1205"/>
      <c r="B110" s="1206"/>
      <c r="C110" s="1206"/>
      <c r="D110" s="1206"/>
      <c r="E110" s="1206"/>
      <c r="F110" s="1206"/>
      <c r="G110" s="1206"/>
      <c r="H110" s="1206"/>
      <c r="I110" s="1206"/>
      <c r="J110" s="1206"/>
      <c r="K110" s="1206"/>
      <c r="L110" s="1206"/>
    </row>
    <row r="111" spans="1:12" ht="15.75" customHeight="1">
      <c r="A111" s="1207"/>
      <c r="B111" s="1208"/>
      <c r="C111" s="1208"/>
      <c r="D111" s="1208"/>
      <c r="E111" s="1208"/>
      <c r="F111" s="1208"/>
      <c r="G111" s="1208"/>
      <c r="H111" s="1208"/>
      <c r="I111" s="1208"/>
      <c r="J111" s="1208"/>
      <c r="K111" s="1208"/>
      <c r="L111" s="1208"/>
    </row>
    <row r="112" spans="1:12" ht="15.75" customHeight="1">
      <c r="A112" s="1205"/>
      <c r="B112" s="1206"/>
      <c r="C112" s="1206"/>
      <c r="D112" s="1206"/>
      <c r="E112" s="1206"/>
      <c r="F112" s="1206"/>
      <c r="G112" s="1206"/>
      <c r="H112" s="1206"/>
      <c r="I112" s="1206"/>
      <c r="J112" s="1206"/>
      <c r="K112" s="1206"/>
      <c r="L112" s="1206"/>
    </row>
    <row r="113" spans="1:12" ht="15.75" customHeight="1">
      <c r="A113" s="1207"/>
      <c r="B113" s="1208"/>
      <c r="C113" s="1208"/>
      <c r="D113" s="1208"/>
      <c r="E113" s="1208"/>
      <c r="F113" s="1208"/>
      <c r="G113" s="1208"/>
      <c r="H113" s="1208"/>
      <c r="I113" s="1208"/>
      <c r="J113" s="1208"/>
      <c r="K113" s="1208"/>
      <c r="L113" s="1208"/>
    </row>
    <row r="114" spans="1:12" ht="15.75" customHeight="1">
      <c r="A114" s="1205"/>
      <c r="B114" s="1206"/>
      <c r="C114" s="1206"/>
      <c r="D114" s="1206"/>
      <c r="E114" s="1206"/>
      <c r="F114" s="1206"/>
      <c r="G114" s="1206"/>
      <c r="H114" s="1206"/>
      <c r="I114" s="1206"/>
      <c r="J114" s="1206"/>
      <c r="K114" s="1206"/>
      <c r="L114" s="1206"/>
    </row>
    <row r="115" spans="1:12" ht="15.75" customHeight="1">
      <c r="A115" s="1207"/>
      <c r="B115" s="1208"/>
      <c r="C115" s="1208"/>
      <c r="D115" s="1208"/>
      <c r="E115" s="1208"/>
      <c r="F115" s="1208"/>
      <c r="G115" s="1208"/>
      <c r="H115" s="1208"/>
      <c r="I115" s="1208"/>
      <c r="J115" s="1208"/>
      <c r="K115" s="1208"/>
      <c r="L115" s="1208"/>
    </row>
    <row r="116" spans="1:12" ht="15.75" customHeight="1">
      <c r="A116" s="1205"/>
      <c r="B116" s="1206"/>
      <c r="C116" s="1206"/>
      <c r="D116" s="1206"/>
      <c r="E116" s="1206"/>
      <c r="F116" s="1206"/>
      <c r="G116" s="1206"/>
      <c r="H116" s="1206"/>
      <c r="I116" s="1206"/>
      <c r="J116" s="1206"/>
      <c r="K116" s="1206"/>
      <c r="L116" s="1206"/>
    </row>
    <row r="117" spans="1:12" ht="15.75" customHeight="1">
      <c r="A117" s="1207"/>
      <c r="B117" s="1208"/>
      <c r="C117" s="1208"/>
      <c r="D117" s="1208"/>
      <c r="E117" s="1208"/>
      <c r="F117" s="1208"/>
      <c r="G117" s="1208"/>
      <c r="H117" s="1208"/>
      <c r="I117" s="1208"/>
      <c r="J117" s="1208"/>
      <c r="K117" s="1208"/>
      <c r="L117" s="1208"/>
    </row>
    <row r="118" spans="1:12" ht="15.75" customHeight="1">
      <c r="A118" s="1205"/>
      <c r="B118" s="1206"/>
      <c r="C118" s="1206"/>
      <c r="D118" s="1206"/>
      <c r="E118" s="1206"/>
      <c r="F118" s="1206"/>
      <c r="G118" s="1206"/>
      <c r="H118" s="1206"/>
      <c r="I118" s="1206"/>
      <c r="J118" s="1206"/>
      <c r="K118" s="1206"/>
      <c r="L118" s="1206"/>
    </row>
    <row r="119" spans="1:12" ht="15.75" customHeight="1">
      <c r="A119" s="1207"/>
      <c r="B119" s="1208"/>
      <c r="C119" s="1208"/>
      <c r="D119" s="1208"/>
      <c r="E119" s="1208"/>
      <c r="F119" s="1208"/>
      <c r="G119" s="1208"/>
      <c r="H119" s="1208"/>
      <c r="I119" s="1208"/>
      <c r="J119" s="1208"/>
      <c r="K119" s="1208"/>
      <c r="L119" s="1208"/>
    </row>
    <row r="120" spans="1:12" ht="15.75" customHeight="1">
      <c r="A120" s="1205"/>
      <c r="B120" s="1206"/>
      <c r="C120" s="1206"/>
      <c r="D120" s="1206"/>
      <c r="E120" s="1206"/>
      <c r="F120" s="1206"/>
      <c r="G120" s="1206"/>
      <c r="H120" s="1206"/>
      <c r="I120" s="1206"/>
      <c r="J120" s="1206"/>
      <c r="K120" s="1206"/>
      <c r="L120" s="1206"/>
    </row>
    <row r="121" spans="1:12" ht="15.75" customHeight="1">
      <c r="A121" s="1207"/>
      <c r="B121" s="1208"/>
      <c r="C121" s="1208"/>
      <c r="D121" s="1208"/>
      <c r="E121" s="1208"/>
      <c r="F121" s="1208"/>
      <c r="G121" s="1208"/>
      <c r="H121" s="1208"/>
      <c r="I121" s="1208"/>
      <c r="J121" s="1208"/>
      <c r="K121" s="1208"/>
      <c r="L121" s="1208"/>
    </row>
    <row r="122" spans="1:12" ht="15.75" customHeight="1">
      <c r="A122" s="1205"/>
      <c r="B122" s="1206"/>
      <c r="C122" s="1206"/>
      <c r="D122" s="1206"/>
      <c r="E122" s="1206"/>
      <c r="F122" s="1206"/>
      <c r="G122" s="1206"/>
      <c r="H122" s="1206"/>
      <c r="I122" s="1206"/>
      <c r="J122" s="1206"/>
      <c r="K122" s="1206"/>
      <c r="L122" s="1206"/>
    </row>
    <row r="123" spans="1:12" ht="15.75" customHeight="1">
      <c r="A123" s="1207"/>
      <c r="B123" s="1208"/>
      <c r="C123" s="1208"/>
      <c r="D123" s="1208"/>
      <c r="E123" s="1208"/>
      <c r="F123" s="1208"/>
      <c r="G123" s="1208"/>
      <c r="H123" s="1208"/>
      <c r="I123" s="1208"/>
      <c r="J123" s="1208"/>
      <c r="K123" s="1208"/>
      <c r="L123" s="1208"/>
    </row>
    <row r="124" spans="1:12" ht="15.75" customHeight="1">
      <c r="A124" s="1205"/>
      <c r="B124" s="1206"/>
      <c r="C124" s="1206"/>
      <c r="D124" s="1206"/>
      <c r="E124" s="1206"/>
      <c r="F124" s="1206"/>
      <c r="G124" s="1206"/>
      <c r="H124" s="1206"/>
      <c r="I124" s="1206"/>
      <c r="J124" s="1206"/>
      <c r="K124" s="1206"/>
      <c r="L124" s="1206"/>
    </row>
    <row r="125" spans="1:12" ht="15.75" customHeight="1">
      <c r="A125" s="1207"/>
      <c r="B125" s="1208"/>
      <c r="C125" s="1208"/>
      <c r="D125" s="1208"/>
      <c r="E125" s="1208"/>
      <c r="F125" s="1208"/>
      <c r="G125" s="1208"/>
      <c r="H125" s="1208"/>
      <c r="I125" s="1208"/>
      <c r="J125" s="1208"/>
      <c r="K125" s="1208"/>
      <c r="L125" s="1208"/>
    </row>
    <row r="126" spans="1:12" ht="15.75" customHeight="1">
      <c r="A126" s="1205"/>
      <c r="B126" s="1206"/>
      <c r="C126" s="1206"/>
      <c r="D126" s="1206"/>
      <c r="E126" s="1206"/>
      <c r="F126" s="1206"/>
      <c r="G126" s="1206"/>
      <c r="H126" s="1206"/>
      <c r="I126" s="1206"/>
      <c r="J126" s="1206"/>
      <c r="K126" s="1206"/>
      <c r="L126" s="1206"/>
    </row>
    <row r="127" spans="1:12" ht="15.75" customHeight="1">
      <c r="A127" s="1207"/>
      <c r="B127" s="1208"/>
      <c r="C127" s="1208"/>
      <c r="D127" s="1208"/>
      <c r="E127" s="1208"/>
      <c r="F127" s="1208"/>
      <c r="G127" s="1208"/>
      <c r="H127" s="1208"/>
      <c r="I127" s="1208"/>
      <c r="J127" s="1208"/>
      <c r="K127" s="1208"/>
      <c r="L127" s="1208"/>
    </row>
    <row r="128" spans="1:12" ht="15.75" customHeight="1">
      <c r="A128" s="1205"/>
      <c r="B128" s="1206"/>
      <c r="C128" s="1206"/>
      <c r="D128" s="1206"/>
      <c r="E128" s="1206"/>
      <c r="F128" s="1206"/>
      <c r="G128" s="1206"/>
      <c r="H128" s="1206"/>
      <c r="I128" s="1206"/>
      <c r="J128" s="1206"/>
      <c r="K128" s="1206"/>
      <c r="L128" s="1206"/>
    </row>
    <row r="129" spans="1:12" ht="15.75" customHeight="1">
      <c r="A129" s="1207"/>
      <c r="B129" s="1208"/>
      <c r="C129" s="1208"/>
      <c r="D129" s="1208"/>
      <c r="E129" s="1208"/>
      <c r="F129" s="1208"/>
      <c r="G129" s="1208"/>
      <c r="H129" s="1208"/>
      <c r="I129" s="1208"/>
      <c r="J129" s="1208"/>
      <c r="K129" s="1208"/>
      <c r="L129" s="1208"/>
    </row>
    <row r="130" spans="1:12" ht="15.75" customHeight="1">
      <c r="A130" s="1205"/>
      <c r="B130" s="1206"/>
      <c r="C130" s="1206"/>
      <c r="D130" s="1206"/>
      <c r="E130" s="1206"/>
      <c r="F130" s="1206"/>
      <c r="G130" s="1206"/>
      <c r="H130" s="1206"/>
      <c r="I130" s="1206"/>
      <c r="J130" s="1206"/>
      <c r="K130" s="1206"/>
      <c r="L130" s="1206"/>
    </row>
    <row r="131" spans="1:12" ht="15.75" customHeight="1">
      <c r="A131" s="1207"/>
      <c r="B131" s="1208"/>
      <c r="C131" s="1208"/>
      <c r="D131" s="1208"/>
      <c r="E131" s="1208"/>
      <c r="F131" s="1208"/>
      <c r="G131" s="1208"/>
      <c r="H131" s="1208"/>
      <c r="I131" s="1208"/>
      <c r="J131" s="1208"/>
      <c r="K131" s="1208"/>
      <c r="L131" s="1208"/>
    </row>
    <row r="132" spans="1:12" ht="15.75" customHeight="1">
      <c r="A132" s="1205"/>
      <c r="B132" s="1206"/>
      <c r="C132" s="1206"/>
      <c r="D132" s="1206"/>
      <c r="E132" s="1206"/>
      <c r="F132" s="1206"/>
      <c r="G132" s="1206"/>
      <c r="H132" s="1206"/>
      <c r="I132" s="1206"/>
      <c r="J132" s="1206"/>
      <c r="K132" s="1206"/>
      <c r="L132" s="1206"/>
    </row>
    <row r="133" spans="1:12" ht="15.75" customHeight="1">
      <c r="A133" s="1207"/>
      <c r="B133" s="1208"/>
      <c r="C133" s="1208"/>
      <c r="D133" s="1208"/>
      <c r="E133" s="1208"/>
      <c r="F133" s="1208"/>
      <c r="G133" s="1208"/>
      <c r="H133" s="1208"/>
      <c r="I133" s="1208"/>
      <c r="J133" s="1208"/>
      <c r="K133" s="1208"/>
      <c r="L133" s="1208"/>
    </row>
    <row r="134" spans="1:12" ht="15.75" customHeight="1">
      <c r="A134" s="1205"/>
      <c r="B134" s="1206"/>
      <c r="C134" s="1206"/>
      <c r="D134" s="1206"/>
      <c r="E134" s="1206"/>
      <c r="F134" s="1206"/>
      <c r="G134" s="1206"/>
      <c r="H134" s="1206"/>
      <c r="I134" s="1206"/>
      <c r="J134" s="1206"/>
      <c r="K134" s="1206"/>
      <c r="L134" s="1206"/>
    </row>
    <row r="135" spans="1:12" ht="15.75" customHeight="1">
      <c r="A135" s="1207"/>
      <c r="B135" s="1208"/>
      <c r="C135" s="1208"/>
      <c r="D135" s="1208"/>
      <c r="E135" s="1208"/>
      <c r="F135" s="1208"/>
      <c r="G135" s="1208"/>
      <c r="H135" s="1208"/>
      <c r="I135" s="1208"/>
      <c r="J135" s="1208"/>
      <c r="K135" s="1208"/>
      <c r="L135" s="1208"/>
    </row>
    <row r="136" spans="1:12" ht="15.75" customHeight="1">
      <c r="A136" s="1205"/>
      <c r="B136" s="1206"/>
      <c r="C136" s="1206"/>
      <c r="D136" s="1206"/>
      <c r="E136" s="1206"/>
      <c r="F136" s="1206"/>
      <c r="G136" s="1206"/>
      <c r="H136" s="1206"/>
      <c r="I136" s="1206"/>
      <c r="J136" s="1206"/>
      <c r="K136" s="1206"/>
      <c r="L136" s="1206"/>
    </row>
    <row r="137" spans="1:12" ht="15.75" customHeight="1">
      <c r="A137" s="1207"/>
      <c r="B137" s="1208"/>
      <c r="C137" s="1208"/>
      <c r="D137" s="1208"/>
      <c r="E137" s="1208"/>
      <c r="F137" s="1208"/>
      <c r="G137" s="1208"/>
      <c r="H137" s="1208"/>
      <c r="I137" s="1208"/>
      <c r="J137" s="1208"/>
      <c r="K137" s="1208"/>
      <c r="L137" s="1208"/>
    </row>
    <row r="138" spans="1:12" ht="15.75" customHeight="1">
      <c r="A138" s="1205"/>
      <c r="B138" s="1206"/>
      <c r="C138" s="1206"/>
      <c r="D138" s="1206"/>
      <c r="E138" s="1206"/>
      <c r="F138" s="1206"/>
      <c r="G138" s="1206"/>
      <c r="H138" s="1206"/>
      <c r="I138" s="1206"/>
      <c r="J138" s="1206"/>
      <c r="K138" s="1206"/>
      <c r="L138" s="1206"/>
    </row>
    <row r="139" spans="1:12" ht="15.75" customHeight="1">
      <c r="A139" s="1207"/>
      <c r="B139" s="1208"/>
      <c r="C139" s="1208"/>
      <c r="D139" s="1208"/>
      <c r="E139" s="1208"/>
      <c r="F139" s="1208"/>
      <c r="G139" s="1208"/>
      <c r="H139" s="1208"/>
      <c r="I139" s="1208"/>
      <c r="J139" s="1208"/>
      <c r="K139" s="1208"/>
      <c r="L139" s="1208"/>
    </row>
    <row r="140" spans="1:12" ht="15.75" customHeight="1">
      <c r="A140" s="1205"/>
      <c r="B140" s="1206"/>
      <c r="C140" s="1206"/>
      <c r="D140" s="1206"/>
      <c r="E140" s="1206"/>
      <c r="F140" s="1206"/>
      <c r="G140" s="1206"/>
      <c r="H140" s="1206"/>
      <c r="I140" s="1206"/>
      <c r="J140" s="1206"/>
      <c r="K140" s="1206"/>
      <c r="L140" s="1206"/>
    </row>
    <row r="141" spans="1:12" ht="15.75" customHeight="1">
      <c r="A141" s="1207"/>
      <c r="B141" s="1208"/>
      <c r="C141" s="1208"/>
      <c r="D141" s="1208"/>
      <c r="E141" s="1208"/>
      <c r="F141" s="1208"/>
      <c r="G141" s="1208"/>
      <c r="H141" s="1208"/>
      <c r="I141" s="1208"/>
      <c r="J141" s="1208"/>
      <c r="K141" s="1208"/>
      <c r="L141" s="1208"/>
    </row>
    <row r="142" spans="1:12" ht="15.75" customHeight="1">
      <c r="A142" s="1205"/>
      <c r="B142" s="1206"/>
      <c r="C142" s="1206"/>
      <c r="D142" s="1206"/>
      <c r="E142" s="1206"/>
      <c r="F142" s="1206"/>
      <c r="G142" s="1206"/>
      <c r="H142" s="1206"/>
      <c r="I142" s="1206"/>
      <c r="J142" s="1206"/>
      <c r="K142" s="1206"/>
      <c r="L142" s="1206"/>
    </row>
    <row r="143" spans="1:12" ht="15.75" customHeight="1">
      <c r="A143" s="1207"/>
      <c r="B143" s="1208"/>
      <c r="C143" s="1208"/>
      <c r="D143" s="1208"/>
      <c r="E143" s="1208"/>
      <c r="F143" s="1208"/>
      <c r="G143" s="1208"/>
      <c r="H143" s="1208"/>
      <c r="I143" s="1208"/>
      <c r="J143" s="1208"/>
      <c r="K143" s="1208"/>
      <c r="L143" s="1208"/>
    </row>
    <row r="144" spans="1:12" ht="15.75" customHeight="1">
      <c r="A144" s="1205"/>
      <c r="B144" s="1206"/>
      <c r="C144" s="1206"/>
      <c r="D144" s="1206"/>
      <c r="E144" s="1206"/>
      <c r="F144" s="1206"/>
      <c r="G144" s="1206"/>
      <c r="H144" s="1206"/>
      <c r="I144" s="1206"/>
      <c r="J144" s="1206"/>
      <c r="K144" s="1206"/>
      <c r="L144" s="1206"/>
    </row>
    <row r="145" spans="1:12" ht="15.75" customHeight="1">
      <c r="A145" s="1207"/>
      <c r="B145" s="1208"/>
      <c r="C145" s="1208"/>
      <c r="D145" s="1208"/>
      <c r="E145" s="1208"/>
      <c r="F145" s="1208"/>
      <c r="G145" s="1208"/>
      <c r="H145" s="1208"/>
      <c r="I145" s="1208"/>
      <c r="J145" s="1208"/>
      <c r="K145" s="1208"/>
      <c r="L145" s="1208"/>
    </row>
    <row r="146" spans="1:12" ht="15.75" customHeight="1">
      <c r="A146" s="1205"/>
      <c r="B146" s="1206"/>
      <c r="C146" s="1206"/>
      <c r="D146" s="1206"/>
      <c r="E146" s="1206"/>
      <c r="F146" s="1206"/>
      <c r="G146" s="1206"/>
      <c r="H146" s="1206"/>
      <c r="I146" s="1206"/>
      <c r="J146" s="1206"/>
      <c r="K146" s="1206"/>
      <c r="L146" s="1206"/>
    </row>
    <row r="147" spans="1:12" ht="15.75" customHeight="1">
      <c r="A147" s="1207"/>
      <c r="B147" s="1208"/>
      <c r="C147" s="1208"/>
      <c r="D147" s="1208"/>
      <c r="E147" s="1208"/>
      <c r="F147" s="1208"/>
      <c r="G147" s="1208"/>
      <c r="H147" s="1208"/>
      <c r="I147" s="1208"/>
      <c r="J147" s="1208"/>
      <c r="K147" s="1208"/>
      <c r="L147" s="1208"/>
    </row>
    <row r="148" spans="1:12" ht="15.75" customHeight="1">
      <c r="A148" s="1205"/>
      <c r="B148" s="1206"/>
      <c r="C148" s="1206"/>
      <c r="D148" s="1206"/>
      <c r="E148" s="1206"/>
      <c r="F148" s="1206"/>
      <c r="G148" s="1206"/>
      <c r="H148" s="1206"/>
      <c r="I148" s="1206"/>
      <c r="J148" s="1206"/>
      <c r="K148" s="1206"/>
      <c r="L148" s="1206"/>
    </row>
    <row r="149" spans="1:12" ht="15.75" customHeight="1">
      <c r="A149" s="1207"/>
      <c r="B149" s="1208"/>
      <c r="C149" s="1208"/>
      <c r="D149" s="1208"/>
      <c r="E149" s="1208"/>
      <c r="F149" s="1208"/>
      <c r="G149" s="1208"/>
      <c r="H149" s="1208"/>
      <c r="I149" s="1208"/>
      <c r="J149" s="1208"/>
      <c r="K149" s="1208"/>
      <c r="L149" s="1208"/>
    </row>
    <row r="150" spans="1:12" ht="15.75" customHeight="1">
      <c r="A150" s="1205"/>
      <c r="B150" s="1206"/>
      <c r="C150" s="1206"/>
      <c r="D150" s="1206"/>
      <c r="E150" s="1206"/>
      <c r="F150" s="1206"/>
      <c r="G150" s="1206"/>
      <c r="H150" s="1206"/>
      <c r="I150" s="1206"/>
      <c r="J150" s="1206"/>
      <c r="K150" s="1206"/>
      <c r="L150" s="1206"/>
    </row>
    <row r="151" spans="1:12" ht="15.75" customHeight="1">
      <c r="A151" s="1207"/>
      <c r="B151" s="1208"/>
      <c r="C151" s="1208"/>
      <c r="D151" s="1208"/>
      <c r="E151" s="1208"/>
      <c r="F151" s="1208"/>
      <c r="G151" s="1208"/>
      <c r="H151" s="1208"/>
      <c r="I151" s="1208"/>
      <c r="J151" s="1208"/>
      <c r="K151" s="1208"/>
      <c r="L151" s="1208"/>
    </row>
    <row r="152" spans="1:12" ht="15.75" customHeight="1">
      <c r="A152" s="1205"/>
      <c r="B152" s="1206"/>
      <c r="C152" s="1206"/>
      <c r="D152" s="1206"/>
      <c r="E152" s="1206"/>
      <c r="F152" s="1206"/>
      <c r="G152" s="1206"/>
      <c r="H152" s="1206"/>
      <c r="I152" s="1206"/>
      <c r="J152" s="1206"/>
      <c r="K152" s="1206"/>
      <c r="L152" s="1206"/>
    </row>
    <row r="153" spans="1:12" ht="15.75" customHeight="1">
      <c r="A153" s="1207"/>
      <c r="B153" s="1208"/>
      <c r="C153" s="1208"/>
      <c r="D153" s="1208"/>
      <c r="E153" s="1208"/>
      <c r="F153" s="1208"/>
      <c r="G153" s="1208"/>
      <c r="H153" s="1208"/>
      <c r="I153" s="1208"/>
      <c r="J153" s="1208"/>
      <c r="K153" s="1208"/>
      <c r="L153" s="1208"/>
    </row>
    <row r="154" spans="1:12" ht="15.75" customHeight="1">
      <c r="A154" s="1205"/>
      <c r="B154" s="1206"/>
      <c r="C154" s="1206"/>
      <c r="D154" s="1206"/>
      <c r="E154" s="1206"/>
      <c r="F154" s="1206"/>
      <c r="G154" s="1206"/>
      <c r="H154" s="1206"/>
      <c r="I154" s="1206"/>
      <c r="J154" s="1206"/>
      <c r="K154" s="1206"/>
      <c r="L154" s="1206"/>
    </row>
    <row r="155" spans="1:12" ht="15.75" customHeight="1">
      <c r="A155" s="1207"/>
      <c r="B155" s="1208"/>
      <c r="C155" s="1208"/>
      <c r="D155" s="1208"/>
      <c r="E155" s="1208"/>
      <c r="F155" s="1208"/>
      <c r="G155" s="1208"/>
      <c r="H155" s="1208"/>
      <c r="I155" s="1208"/>
      <c r="J155" s="1208"/>
      <c r="K155" s="1208"/>
      <c r="L155" s="1208"/>
    </row>
    <row r="156" spans="1:12" ht="15.75" customHeight="1">
      <c r="A156" s="1205"/>
      <c r="B156" s="1206"/>
      <c r="C156" s="1206"/>
      <c r="D156" s="1206"/>
      <c r="E156" s="1206"/>
      <c r="F156" s="1206"/>
      <c r="G156" s="1206"/>
      <c r="H156" s="1206"/>
      <c r="I156" s="1206"/>
      <c r="J156" s="1206"/>
      <c r="K156" s="1206"/>
      <c r="L156" s="1206"/>
    </row>
    <row r="157" spans="1:12" ht="15.75" customHeight="1">
      <c r="A157" s="1207"/>
      <c r="B157" s="1208"/>
      <c r="C157" s="1208"/>
      <c r="D157" s="1208"/>
      <c r="E157" s="1208"/>
      <c r="F157" s="1208"/>
      <c r="G157" s="1208"/>
      <c r="H157" s="1208"/>
      <c r="I157" s="1208"/>
      <c r="J157" s="1208"/>
      <c r="K157" s="1208"/>
      <c r="L157" s="1208"/>
    </row>
    <row r="158" spans="1:12" ht="15.75" customHeight="1">
      <c r="A158" s="1205"/>
      <c r="B158" s="1206"/>
      <c r="C158" s="1206"/>
      <c r="D158" s="1206"/>
      <c r="E158" s="1206"/>
      <c r="F158" s="1206"/>
      <c r="G158" s="1206"/>
      <c r="H158" s="1206"/>
      <c r="I158" s="1206"/>
      <c r="J158" s="1206"/>
      <c r="K158" s="1206"/>
      <c r="L158" s="1206"/>
    </row>
    <row r="159" spans="1:12" ht="15.75" customHeight="1">
      <c r="A159" s="1207"/>
      <c r="B159" s="1208"/>
      <c r="C159" s="1208"/>
      <c r="D159" s="1208"/>
      <c r="E159" s="1208"/>
      <c r="F159" s="1208"/>
      <c r="G159" s="1208"/>
      <c r="H159" s="1208"/>
      <c r="I159" s="1208"/>
      <c r="J159" s="1208"/>
      <c r="K159" s="1208"/>
      <c r="L159" s="1208"/>
    </row>
    <row r="160" spans="1:12" ht="15.75" customHeight="1">
      <c r="A160" s="1205"/>
      <c r="B160" s="1206"/>
      <c r="C160" s="1206"/>
      <c r="D160" s="1206"/>
      <c r="E160" s="1206"/>
      <c r="F160" s="1206"/>
      <c r="G160" s="1206"/>
      <c r="H160" s="1206"/>
      <c r="I160" s="1206"/>
      <c r="J160" s="1206"/>
      <c r="K160" s="1206"/>
      <c r="L160" s="1206"/>
    </row>
    <row r="161" spans="1:12" ht="15.75" customHeight="1">
      <c r="A161" s="1207"/>
      <c r="B161" s="1208"/>
      <c r="C161" s="1208"/>
      <c r="D161" s="1208"/>
      <c r="E161" s="1208"/>
      <c r="F161" s="1208"/>
      <c r="G161" s="1208"/>
      <c r="H161" s="1208"/>
      <c r="I161" s="1208"/>
      <c r="J161" s="1208"/>
      <c r="K161" s="1208"/>
      <c r="L161" s="1208"/>
    </row>
    <row r="162" spans="1:12" ht="15.75" customHeight="1">
      <c r="A162" s="1205"/>
      <c r="B162" s="1206"/>
      <c r="C162" s="1206"/>
      <c r="D162" s="1206"/>
      <c r="E162" s="1206"/>
      <c r="F162" s="1206"/>
      <c r="G162" s="1206"/>
      <c r="H162" s="1206"/>
      <c r="I162" s="1206"/>
      <c r="J162" s="1206"/>
      <c r="K162" s="1206"/>
      <c r="L162" s="1206"/>
    </row>
    <row r="163" spans="1:12" ht="15.75" customHeight="1">
      <c r="A163" s="1207"/>
      <c r="B163" s="1208"/>
      <c r="C163" s="1208"/>
      <c r="D163" s="1208"/>
      <c r="E163" s="1208"/>
      <c r="F163" s="1208"/>
      <c r="G163" s="1208"/>
      <c r="H163" s="1208"/>
      <c r="I163" s="1208"/>
      <c r="J163" s="1208"/>
      <c r="K163" s="1208"/>
      <c r="L163" s="1208"/>
    </row>
    <row r="164" spans="1:12" ht="15.75" customHeight="1">
      <c r="A164" s="1205"/>
      <c r="B164" s="1206"/>
      <c r="C164" s="1206"/>
      <c r="D164" s="1206"/>
      <c r="E164" s="1206"/>
      <c r="F164" s="1206"/>
      <c r="G164" s="1206"/>
      <c r="H164" s="1206"/>
      <c r="I164" s="1206"/>
      <c r="J164" s="1206"/>
      <c r="K164" s="1206"/>
      <c r="L164" s="1206"/>
    </row>
    <row r="165" spans="1:12" ht="15.75" customHeight="1">
      <c r="A165" s="1207"/>
      <c r="B165" s="1208"/>
      <c r="C165" s="1208"/>
      <c r="D165" s="1208"/>
      <c r="E165" s="1208"/>
      <c r="F165" s="1208"/>
      <c r="G165" s="1208"/>
      <c r="H165" s="1208"/>
      <c r="I165" s="1208"/>
      <c r="J165" s="1208"/>
      <c r="K165" s="1208"/>
      <c r="L165" s="1208"/>
    </row>
    <row r="166" spans="1:12" ht="15.75" customHeight="1">
      <c r="A166" s="1205"/>
      <c r="B166" s="1206"/>
      <c r="C166" s="1206"/>
      <c r="D166" s="1206"/>
      <c r="E166" s="1206"/>
      <c r="F166" s="1206"/>
      <c r="G166" s="1206"/>
      <c r="H166" s="1206"/>
      <c r="I166" s="1206"/>
      <c r="J166" s="1206"/>
      <c r="K166" s="1206"/>
      <c r="L166" s="1206"/>
    </row>
    <row r="167" spans="1:12" ht="15.75" customHeight="1">
      <c r="A167" s="1207"/>
      <c r="B167" s="1208"/>
      <c r="C167" s="1208"/>
      <c r="D167" s="1208"/>
      <c r="E167" s="1208"/>
      <c r="F167" s="1208"/>
      <c r="G167" s="1208"/>
      <c r="H167" s="1208"/>
      <c r="I167" s="1208"/>
      <c r="J167" s="1208"/>
      <c r="K167" s="1208"/>
      <c r="L167" s="1208"/>
    </row>
    <row r="168" spans="1:12" ht="15.75" customHeight="1">
      <c r="A168" s="1205"/>
      <c r="B168" s="1206"/>
      <c r="C168" s="1206"/>
      <c r="D168" s="1206"/>
      <c r="E168" s="1206"/>
      <c r="F168" s="1206"/>
      <c r="G168" s="1206"/>
      <c r="H168" s="1206"/>
      <c r="I168" s="1206"/>
      <c r="J168" s="1206"/>
      <c r="K168" s="1206"/>
      <c r="L168" s="1206"/>
    </row>
    <row r="169" spans="1:12" ht="15.75" customHeight="1">
      <c r="A169" s="1207"/>
      <c r="B169" s="1208"/>
      <c r="C169" s="1208"/>
      <c r="D169" s="1208"/>
      <c r="E169" s="1208"/>
      <c r="F169" s="1208"/>
      <c r="G169" s="1208"/>
      <c r="H169" s="1208"/>
      <c r="I169" s="1208"/>
      <c r="J169" s="1208"/>
      <c r="K169" s="1208"/>
      <c r="L169" s="1208"/>
    </row>
    <row r="170" spans="1:12" ht="15.75" customHeight="1">
      <c r="A170" s="1205"/>
      <c r="B170" s="1206"/>
      <c r="C170" s="1206"/>
      <c r="D170" s="1206"/>
      <c r="E170" s="1206"/>
      <c r="F170" s="1206"/>
      <c r="G170" s="1206"/>
      <c r="H170" s="1206"/>
      <c r="I170" s="1206"/>
      <c r="J170" s="1206"/>
      <c r="K170" s="1206"/>
      <c r="L170" s="1206"/>
    </row>
    <row r="171" spans="1:12" ht="15.75" customHeight="1">
      <c r="A171" s="1207"/>
      <c r="B171" s="1208"/>
      <c r="C171" s="1208"/>
      <c r="D171" s="1208"/>
      <c r="E171" s="1208"/>
      <c r="F171" s="1208"/>
      <c r="G171" s="1208"/>
      <c r="H171" s="1208"/>
      <c r="I171" s="1208"/>
      <c r="J171" s="1208"/>
      <c r="K171" s="1208"/>
      <c r="L171" s="1208"/>
    </row>
    <row r="172" spans="1:12" ht="15.75" customHeight="1">
      <c r="A172" s="1205"/>
      <c r="B172" s="1206"/>
      <c r="C172" s="1206"/>
      <c r="D172" s="1206"/>
      <c r="E172" s="1206"/>
      <c r="F172" s="1206"/>
      <c r="G172" s="1206"/>
      <c r="H172" s="1206"/>
      <c r="I172" s="1206"/>
      <c r="J172" s="1206"/>
      <c r="K172" s="1206"/>
      <c r="L172" s="1206"/>
    </row>
    <row r="173" spans="1:12" ht="15.75" customHeight="1">
      <c r="A173" s="1207"/>
      <c r="B173" s="1208"/>
      <c r="C173" s="1208"/>
      <c r="D173" s="1208"/>
      <c r="E173" s="1208"/>
      <c r="F173" s="1208"/>
      <c r="G173" s="1208"/>
      <c r="H173" s="1208"/>
      <c r="I173" s="1208"/>
      <c r="J173" s="1208"/>
      <c r="K173" s="1208"/>
      <c r="L173" s="1208"/>
    </row>
    <row r="174" spans="1:12" ht="15.75" customHeight="1">
      <c r="A174" s="1205"/>
      <c r="B174" s="1206"/>
      <c r="C174" s="1206"/>
      <c r="D174" s="1206"/>
      <c r="E174" s="1206"/>
      <c r="F174" s="1206"/>
      <c r="G174" s="1206"/>
      <c r="H174" s="1206"/>
      <c r="I174" s="1206"/>
      <c r="J174" s="1206"/>
      <c r="K174" s="1206"/>
      <c r="L174" s="1206"/>
    </row>
    <row r="175" spans="1:12" ht="15.75" customHeight="1">
      <c r="A175" s="1207"/>
      <c r="B175" s="1208"/>
      <c r="C175" s="1208"/>
      <c r="D175" s="1208"/>
      <c r="E175" s="1208"/>
      <c r="F175" s="1208"/>
      <c r="G175" s="1208"/>
      <c r="H175" s="1208"/>
      <c r="I175" s="1208"/>
      <c r="J175" s="1208"/>
      <c r="K175" s="1208"/>
      <c r="L175" s="1208"/>
    </row>
    <row r="176" spans="1:12" ht="15.75" customHeight="1">
      <c r="A176" s="1205"/>
      <c r="B176" s="1206"/>
      <c r="C176" s="1206"/>
      <c r="D176" s="1206"/>
      <c r="E176" s="1206"/>
      <c r="F176" s="1206"/>
      <c r="G176" s="1206"/>
      <c r="H176" s="1206"/>
      <c r="I176" s="1206"/>
      <c r="J176" s="1206"/>
      <c r="K176" s="1206"/>
      <c r="L176" s="1206"/>
    </row>
    <row r="177" spans="1:12" ht="15.75" customHeight="1">
      <c r="A177" s="1207"/>
      <c r="B177" s="1208"/>
      <c r="C177" s="1208"/>
      <c r="D177" s="1208"/>
      <c r="E177" s="1208"/>
      <c r="F177" s="1208"/>
      <c r="G177" s="1208"/>
      <c r="H177" s="1208"/>
      <c r="I177" s="1208"/>
      <c r="J177" s="1208"/>
      <c r="K177" s="1208"/>
      <c r="L177" s="1208"/>
    </row>
    <row r="178" spans="1:12" ht="15.75" customHeight="1">
      <c r="A178" s="1205"/>
      <c r="B178" s="1206"/>
      <c r="C178" s="1206"/>
      <c r="D178" s="1206"/>
      <c r="E178" s="1206"/>
      <c r="F178" s="1206"/>
      <c r="G178" s="1206"/>
      <c r="H178" s="1206"/>
      <c r="I178" s="1206"/>
      <c r="J178" s="1206"/>
      <c r="K178" s="1206"/>
      <c r="L178" s="1206"/>
    </row>
    <row r="179" spans="1:12" ht="15.75" customHeight="1">
      <c r="A179" s="1207"/>
      <c r="B179" s="1208"/>
      <c r="C179" s="1208"/>
      <c r="D179" s="1208"/>
      <c r="E179" s="1208"/>
      <c r="F179" s="1208"/>
      <c r="G179" s="1208"/>
      <c r="H179" s="1208"/>
      <c r="I179" s="1208"/>
      <c r="J179" s="1208"/>
      <c r="K179" s="1208"/>
      <c r="L179" s="1208"/>
    </row>
    <row r="180" spans="1:12" ht="15.75" customHeight="1">
      <c r="A180" s="1205"/>
      <c r="B180" s="1206"/>
      <c r="C180" s="1206"/>
      <c r="D180" s="1206"/>
      <c r="E180" s="1206"/>
      <c r="F180" s="1206"/>
      <c r="G180" s="1206"/>
      <c r="H180" s="1206"/>
      <c r="I180" s="1206"/>
      <c r="J180" s="1206"/>
      <c r="K180" s="1206"/>
      <c r="L180" s="1206"/>
    </row>
    <row r="181" spans="1:12" ht="15.75" customHeight="1">
      <c r="A181" s="1207"/>
      <c r="B181" s="1208"/>
      <c r="C181" s="1208"/>
      <c r="D181" s="1208"/>
      <c r="E181" s="1208"/>
      <c r="F181" s="1208"/>
      <c r="G181" s="1208"/>
      <c r="H181" s="1208"/>
      <c r="I181" s="1208"/>
      <c r="J181" s="1208"/>
      <c r="K181" s="1208"/>
      <c r="L181" s="1208"/>
    </row>
    <row r="182" spans="1:12" ht="15.75" customHeight="1">
      <c r="A182" s="1205"/>
      <c r="B182" s="1206"/>
      <c r="C182" s="1206"/>
      <c r="D182" s="1206"/>
      <c r="E182" s="1206"/>
      <c r="F182" s="1206"/>
      <c r="G182" s="1206"/>
      <c r="H182" s="1206"/>
      <c r="I182" s="1206"/>
      <c r="J182" s="1206"/>
      <c r="K182" s="1206"/>
      <c r="L182" s="1206"/>
    </row>
    <row r="183" spans="1:12" ht="15.75" customHeight="1">
      <c r="A183" s="1207"/>
      <c r="B183" s="1208"/>
      <c r="C183" s="1208"/>
      <c r="D183" s="1208"/>
      <c r="E183" s="1208"/>
      <c r="F183" s="1208"/>
      <c r="G183" s="1208"/>
      <c r="H183" s="1208"/>
      <c r="I183" s="1208"/>
      <c r="J183" s="1208"/>
      <c r="K183" s="1208"/>
      <c r="L183" s="1208"/>
    </row>
    <row r="184" spans="1:12" ht="15.75" customHeight="1">
      <c r="A184" s="1205"/>
      <c r="B184" s="1206"/>
      <c r="C184" s="1206"/>
      <c r="D184" s="1206"/>
      <c r="E184" s="1206"/>
      <c r="F184" s="1206"/>
      <c r="G184" s="1206"/>
      <c r="H184" s="1206"/>
      <c r="I184" s="1206"/>
      <c r="J184" s="1206"/>
      <c r="K184" s="1206"/>
      <c r="L184" s="1206"/>
    </row>
    <row r="185" spans="1:12" ht="15.75" customHeight="1">
      <c r="A185" s="1207"/>
      <c r="B185" s="1208"/>
      <c r="C185" s="1208"/>
      <c r="D185" s="1208"/>
      <c r="E185" s="1208"/>
      <c r="F185" s="1208"/>
      <c r="G185" s="1208"/>
      <c r="H185" s="1208"/>
      <c r="I185" s="1208"/>
      <c r="J185" s="1208"/>
      <c r="K185" s="1208"/>
      <c r="L185" s="1208"/>
    </row>
    <row r="186" spans="1:12" ht="15.75" customHeight="1">
      <c r="A186" s="1205"/>
      <c r="B186" s="1206"/>
      <c r="C186" s="1206"/>
      <c r="D186" s="1206"/>
      <c r="E186" s="1206"/>
      <c r="F186" s="1206"/>
      <c r="G186" s="1206"/>
      <c r="H186" s="1206"/>
      <c r="I186" s="1206"/>
      <c r="J186" s="1206"/>
      <c r="K186" s="1206"/>
      <c r="L186" s="1206"/>
    </row>
    <row r="187" spans="1:12" ht="15.75" customHeight="1">
      <c r="A187" s="1207"/>
      <c r="B187" s="1208"/>
      <c r="C187" s="1208"/>
      <c r="D187" s="1208"/>
      <c r="E187" s="1208"/>
      <c r="F187" s="1208"/>
      <c r="G187" s="1208"/>
      <c r="H187" s="1208"/>
      <c r="I187" s="1208"/>
      <c r="J187" s="1208"/>
      <c r="K187" s="1208"/>
      <c r="L187" s="1208"/>
    </row>
    <row r="188" spans="1:12" ht="15.75" customHeight="1">
      <c r="A188" s="1205"/>
      <c r="B188" s="1206"/>
      <c r="C188" s="1206"/>
      <c r="D188" s="1206"/>
      <c r="E188" s="1206"/>
      <c r="F188" s="1206"/>
      <c r="G188" s="1206"/>
      <c r="H188" s="1206"/>
      <c r="I188" s="1206"/>
      <c r="J188" s="1206"/>
      <c r="K188" s="1206"/>
      <c r="L188" s="1206"/>
    </row>
    <row r="189" spans="1:12" ht="15.75" customHeight="1">
      <c r="A189" s="1207"/>
      <c r="B189" s="1208"/>
      <c r="C189" s="1208"/>
      <c r="D189" s="1208"/>
      <c r="E189" s="1208"/>
      <c r="F189" s="1208"/>
      <c r="G189" s="1208"/>
      <c r="H189" s="1208"/>
      <c r="I189" s="1208"/>
      <c r="J189" s="1208"/>
      <c r="K189" s="1208"/>
      <c r="L189" s="1208"/>
    </row>
    <row r="190" spans="1:12" ht="15.75" customHeight="1">
      <c r="A190" s="1205"/>
      <c r="B190" s="1206"/>
      <c r="C190" s="1206"/>
      <c r="D190" s="1206"/>
      <c r="E190" s="1206"/>
      <c r="F190" s="1206"/>
      <c r="G190" s="1206"/>
      <c r="H190" s="1206"/>
      <c r="I190" s="1206"/>
      <c r="J190" s="1206"/>
      <c r="K190" s="1206"/>
      <c r="L190" s="1206"/>
    </row>
    <row r="191" spans="1:12" ht="15.75" customHeight="1">
      <c r="A191" s="1207"/>
      <c r="B191" s="1208"/>
      <c r="C191" s="1208"/>
      <c r="D191" s="1208"/>
      <c r="E191" s="1208"/>
      <c r="F191" s="1208"/>
      <c r="G191" s="1208"/>
      <c r="H191" s="1208"/>
      <c r="I191" s="1208"/>
      <c r="J191" s="1208"/>
      <c r="K191" s="1208"/>
      <c r="L191" s="1208"/>
    </row>
    <row r="192" spans="1:12" ht="15.75" customHeight="1">
      <c r="A192" s="1205"/>
      <c r="B192" s="1206"/>
      <c r="C192" s="1206"/>
      <c r="D192" s="1206"/>
      <c r="E192" s="1206"/>
      <c r="F192" s="1206"/>
      <c r="G192" s="1206"/>
      <c r="H192" s="1206"/>
      <c r="I192" s="1206"/>
      <c r="J192" s="1206"/>
      <c r="K192" s="1206"/>
      <c r="L192" s="1206"/>
    </row>
    <row r="193" spans="1:12" ht="15.75" customHeight="1">
      <c r="A193" s="1207"/>
      <c r="B193" s="1208"/>
      <c r="C193" s="1208"/>
      <c r="D193" s="1208"/>
      <c r="E193" s="1208"/>
      <c r="F193" s="1208"/>
      <c r="G193" s="1208"/>
      <c r="H193" s="1208"/>
      <c r="I193" s="1208"/>
      <c r="J193" s="1208"/>
      <c r="K193" s="1208"/>
      <c r="L193" s="1208"/>
    </row>
    <row r="194" spans="1:12" ht="15.75" customHeight="1">
      <c r="A194" s="1205"/>
      <c r="B194" s="1206"/>
      <c r="C194" s="1206"/>
      <c r="D194" s="1206"/>
      <c r="E194" s="1206"/>
      <c r="F194" s="1206"/>
      <c r="G194" s="1206"/>
      <c r="H194" s="1206"/>
      <c r="I194" s="1206"/>
      <c r="J194" s="1206"/>
      <c r="K194" s="1206"/>
      <c r="L194" s="1206"/>
    </row>
    <row r="195" spans="1:12" ht="15.75" customHeight="1">
      <c r="A195" s="1207"/>
      <c r="B195" s="1208"/>
      <c r="C195" s="1208"/>
      <c r="D195" s="1208"/>
      <c r="E195" s="1208"/>
      <c r="F195" s="1208"/>
      <c r="G195" s="1208"/>
      <c r="H195" s="1208"/>
      <c r="I195" s="1208"/>
      <c r="J195" s="1208"/>
      <c r="K195" s="1208"/>
      <c r="L195" s="1208"/>
    </row>
    <row r="196" spans="1:12" ht="15.75" customHeight="1">
      <c r="A196" s="1205"/>
      <c r="B196" s="1206"/>
      <c r="C196" s="1206"/>
      <c r="D196" s="1206"/>
      <c r="E196" s="1206"/>
      <c r="F196" s="1206"/>
      <c r="G196" s="1206"/>
      <c r="H196" s="1206"/>
      <c r="I196" s="1206"/>
      <c r="J196" s="1206"/>
      <c r="K196" s="1206"/>
      <c r="L196" s="1206"/>
    </row>
    <row r="197" spans="1:12" ht="15.75" customHeight="1">
      <c r="A197" s="1207"/>
      <c r="B197" s="1208"/>
      <c r="C197" s="1208"/>
      <c r="D197" s="1208"/>
      <c r="E197" s="1208"/>
      <c r="F197" s="1208"/>
      <c r="G197" s="1208"/>
      <c r="H197" s="1208"/>
      <c r="I197" s="1208"/>
      <c r="J197" s="1208"/>
      <c r="K197" s="1208"/>
      <c r="L197" s="1208"/>
    </row>
    <row r="198" spans="1:12" ht="15.75" customHeight="1">
      <c r="A198" s="1205"/>
      <c r="B198" s="1206"/>
      <c r="C198" s="1206"/>
      <c r="D198" s="1206"/>
      <c r="E198" s="1206"/>
      <c r="F198" s="1206"/>
      <c r="G198" s="1206"/>
      <c r="H198" s="1206"/>
      <c r="I198" s="1206"/>
      <c r="J198" s="1206"/>
      <c r="K198" s="1206"/>
      <c r="L198" s="1206"/>
    </row>
    <row r="199" spans="1:12" ht="15.75" customHeight="1">
      <c r="A199" s="1207"/>
      <c r="B199" s="1208"/>
      <c r="C199" s="1208"/>
      <c r="D199" s="1208"/>
      <c r="E199" s="1208"/>
      <c r="F199" s="1208"/>
      <c r="G199" s="1208"/>
      <c r="H199" s="1208"/>
      <c r="I199" s="1208"/>
      <c r="J199" s="1208"/>
      <c r="K199" s="1208"/>
      <c r="L199" s="1208"/>
    </row>
    <row r="200" spans="1:12" ht="15.75" customHeight="1">
      <c r="A200" s="1205"/>
      <c r="B200" s="1206"/>
      <c r="C200" s="1206"/>
      <c r="D200" s="1206"/>
      <c r="E200" s="1206"/>
      <c r="F200" s="1206"/>
      <c r="G200" s="1206"/>
      <c r="H200" s="1206"/>
      <c r="I200" s="1206"/>
      <c r="J200" s="1206"/>
      <c r="K200" s="1206"/>
      <c r="L200" s="1206"/>
    </row>
    <row r="201" spans="1:12" ht="15.75" customHeight="1">
      <c r="A201" s="1207"/>
      <c r="B201" s="1208"/>
      <c r="C201" s="1208"/>
      <c r="D201" s="1208"/>
      <c r="E201" s="1208"/>
      <c r="F201" s="1208"/>
      <c r="G201" s="1208"/>
      <c r="H201" s="1208"/>
      <c r="I201" s="1208"/>
      <c r="J201" s="1208"/>
      <c r="K201" s="1208"/>
      <c r="L201" s="1208"/>
    </row>
    <row r="202" spans="1:12" ht="15.75" customHeight="1">
      <c r="A202" s="1205"/>
      <c r="B202" s="1206"/>
      <c r="C202" s="1206"/>
      <c r="D202" s="1206"/>
      <c r="E202" s="1206"/>
      <c r="F202" s="1206"/>
      <c r="G202" s="1206"/>
      <c r="H202" s="1206"/>
      <c r="I202" s="1206"/>
      <c r="J202" s="1206"/>
      <c r="K202" s="1206"/>
      <c r="L202" s="1206"/>
    </row>
    <row r="203" spans="1:12" ht="15.75" customHeight="1">
      <c r="A203" s="1207"/>
      <c r="B203" s="1208"/>
      <c r="C203" s="1208"/>
      <c r="D203" s="1208"/>
      <c r="E203" s="1208"/>
      <c r="F203" s="1208"/>
      <c r="G203" s="1208"/>
      <c r="H203" s="1208"/>
      <c r="I203" s="1208"/>
      <c r="J203" s="1208"/>
      <c r="K203" s="1208"/>
      <c r="L203" s="1208"/>
    </row>
    <row r="204" spans="1:12" ht="15.75" customHeight="1">
      <c r="A204" s="1205"/>
      <c r="B204" s="1206"/>
      <c r="C204" s="1206"/>
      <c r="D204" s="1206"/>
      <c r="E204" s="1206"/>
      <c r="F204" s="1206"/>
      <c r="G204" s="1206"/>
      <c r="H204" s="1206"/>
      <c r="I204" s="1206"/>
      <c r="J204" s="1206"/>
      <c r="K204" s="1206"/>
      <c r="L204" s="1206"/>
    </row>
    <row r="205" spans="1:12" ht="15.75" customHeight="1">
      <c r="A205" s="1207"/>
      <c r="B205" s="1208"/>
      <c r="C205" s="1208"/>
      <c r="D205" s="1208"/>
      <c r="E205" s="1208"/>
      <c r="F205" s="1208"/>
      <c r="G205" s="1208"/>
      <c r="H205" s="1208"/>
      <c r="I205" s="1208"/>
      <c r="J205" s="1208"/>
      <c r="K205" s="1208"/>
      <c r="L205" s="1208"/>
    </row>
    <row r="206" spans="1:12" ht="15.75" customHeight="1">
      <c r="A206" s="1205"/>
      <c r="B206" s="1206"/>
      <c r="C206" s="1206"/>
      <c r="D206" s="1206"/>
      <c r="E206" s="1206"/>
      <c r="F206" s="1206"/>
      <c r="G206" s="1206"/>
      <c r="H206" s="1206"/>
      <c r="I206" s="1206"/>
      <c r="J206" s="1206"/>
      <c r="K206" s="1206"/>
      <c r="L206" s="1206"/>
    </row>
    <row r="207" spans="1:12" ht="15.75" customHeight="1">
      <c r="A207" s="1207"/>
      <c r="B207" s="1208"/>
      <c r="C207" s="1208"/>
      <c r="D207" s="1208"/>
      <c r="E207" s="1208"/>
      <c r="F207" s="1208"/>
      <c r="G207" s="1208"/>
      <c r="H207" s="1208"/>
      <c r="I207" s="1208"/>
      <c r="J207" s="1208"/>
      <c r="K207" s="1208"/>
      <c r="L207" s="1208"/>
    </row>
    <row r="208" spans="1:12" ht="15.75" customHeight="1">
      <c r="A208" s="1205"/>
      <c r="B208" s="1206"/>
      <c r="C208" s="1206"/>
      <c r="D208" s="1206"/>
      <c r="E208" s="1206"/>
      <c r="F208" s="1206"/>
      <c r="G208" s="1206"/>
      <c r="H208" s="1206"/>
      <c r="I208" s="1206"/>
      <c r="J208" s="1206"/>
      <c r="K208" s="1206"/>
      <c r="L208" s="1206"/>
    </row>
    <row r="209" spans="1:12" ht="15.75" customHeight="1">
      <c r="A209" s="1207"/>
      <c r="B209" s="1208"/>
      <c r="C209" s="1208"/>
      <c r="D209" s="1208"/>
      <c r="E209" s="1208"/>
      <c r="F209" s="1208"/>
      <c r="G209" s="1208"/>
      <c r="H209" s="1208"/>
      <c r="I209" s="1208"/>
      <c r="J209" s="1208"/>
      <c r="K209" s="1208"/>
      <c r="L209" s="1208"/>
    </row>
    <row r="210" spans="1:12" ht="15.75" customHeight="1">
      <c r="A210" s="1205"/>
      <c r="B210" s="1206"/>
      <c r="C210" s="1206"/>
      <c r="D210" s="1206"/>
      <c r="E210" s="1206"/>
      <c r="F210" s="1206"/>
      <c r="G210" s="1206"/>
      <c r="H210" s="1206"/>
      <c r="I210" s="1206"/>
      <c r="J210" s="1206"/>
      <c r="K210" s="1206"/>
      <c r="L210" s="1206"/>
    </row>
    <row r="211" spans="1:12" ht="15.75" customHeight="1">
      <c r="A211" s="1207"/>
      <c r="B211" s="1208"/>
      <c r="C211" s="1208"/>
      <c r="D211" s="1208"/>
      <c r="E211" s="1208"/>
      <c r="F211" s="1208"/>
      <c r="G211" s="1208"/>
      <c r="H211" s="1208"/>
      <c r="I211" s="1208"/>
      <c r="J211" s="1208"/>
      <c r="K211" s="1208"/>
      <c r="L211" s="1208"/>
    </row>
    <row r="212" spans="1:12" ht="15.75" customHeight="1">
      <c r="A212" s="1205"/>
      <c r="B212" s="1206"/>
      <c r="C212" s="1206"/>
      <c r="D212" s="1206"/>
      <c r="E212" s="1206"/>
      <c r="F212" s="1206"/>
      <c r="G212" s="1206"/>
      <c r="H212" s="1206"/>
      <c r="I212" s="1206"/>
      <c r="J212" s="1206"/>
      <c r="K212" s="1206"/>
      <c r="L212" s="1206"/>
    </row>
    <row r="213" spans="1:12" ht="15.75" customHeight="1">
      <c r="A213" s="1207"/>
      <c r="B213" s="1208"/>
      <c r="C213" s="1208"/>
      <c r="D213" s="1208"/>
      <c r="E213" s="1208"/>
      <c r="F213" s="1208"/>
      <c r="G213" s="1208"/>
      <c r="H213" s="1208"/>
      <c r="I213" s="1208"/>
      <c r="J213" s="1208"/>
      <c r="K213" s="1208"/>
      <c r="L213" s="1208"/>
    </row>
    <row r="214" spans="1:12" ht="15.75" customHeight="1">
      <c r="A214" s="1205"/>
      <c r="B214" s="1206"/>
      <c r="C214" s="1206"/>
      <c r="D214" s="1206"/>
      <c r="E214" s="1206"/>
      <c r="F214" s="1206"/>
      <c r="G214" s="1206"/>
      <c r="H214" s="1206"/>
      <c r="I214" s="1206"/>
      <c r="J214" s="1206"/>
      <c r="K214" s="1206"/>
      <c r="L214" s="1206"/>
    </row>
    <row r="215" spans="1:12" ht="15.75" customHeight="1">
      <c r="A215" s="1207"/>
      <c r="B215" s="1208"/>
      <c r="C215" s="1208"/>
      <c r="D215" s="1208"/>
      <c r="E215" s="1208"/>
      <c r="F215" s="1208"/>
      <c r="G215" s="1208"/>
      <c r="H215" s="1208"/>
      <c r="I215" s="1208"/>
      <c r="J215" s="1208"/>
      <c r="K215" s="1208"/>
      <c r="L215" s="1208"/>
    </row>
    <row r="216" spans="1:12" ht="15.75" customHeight="1">
      <c r="A216" s="1205"/>
      <c r="B216" s="1206"/>
      <c r="C216" s="1206"/>
      <c r="D216" s="1206"/>
      <c r="E216" s="1206"/>
      <c r="F216" s="1206"/>
      <c r="G216" s="1206"/>
      <c r="H216" s="1206"/>
      <c r="I216" s="1206"/>
      <c r="J216" s="1206"/>
      <c r="K216" s="1206"/>
      <c r="L216" s="1206"/>
    </row>
    <row r="217" spans="1:12" ht="15.75" customHeight="1">
      <c r="A217" s="1207"/>
      <c r="B217" s="1208"/>
      <c r="C217" s="1208"/>
      <c r="D217" s="1208"/>
      <c r="E217" s="1208"/>
      <c r="F217" s="1208"/>
      <c r="G217" s="1208"/>
      <c r="H217" s="1208"/>
      <c r="I217" s="1208"/>
      <c r="J217" s="1208"/>
      <c r="K217" s="1208"/>
      <c r="L217" s="1208"/>
    </row>
    <row r="218" spans="1:12" ht="15.75" customHeight="1">
      <c r="A218" s="1205"/>
      <c r="B218" s="1206"/>
      <c r="C218" s="1206"/>
      <c r="D218" s="1206"/>
      <c r="E218" s="1206"/>
      <c r="F218" s="1206"/>
      <c r="G218" s="1206"/>
      <c r="H218" s="1206"/>
      <c r="I218" s="1206"/>
      <c r="J218" s="1206"/>
      <c r="K218" s="1206"/>
      <c r="L218" s="1206"/>
    </row>
    <row r="219" spans="1:12" ht="15.75" customHeight="1">
      <c r="A219" s="1207"/>
      <c r="B219" s="1208"/>
      <c r="C219" s="1208"/>
      <c r="D219" s="1208"/>
      <c r="E219" s="1208"/>
      <c r="F219" s="1208"/>
      <c r="G219" s="1208"/>
      <c r="H219" s="1208"/>
      <c r="I219" s="1208"/>
      <c r="J219" s="1208"/>
      <c r="K219" s="1208"/>
      <c r="L219" s="1208"/>
    </row>
    <row r="220" spans="1:12" ht="15.75" customHeight="1">
      <c r="A220" s="1205"/>
      <c r="B220" s="1206"/>
      <c r="C220" s="1206"/>
      <c r="D220" s="1206"/>
      <c r="E220" s="1206"/>
      <c r="F220" s="1206"/>
      <c r="G220" s="1206"/>
      <c r="H220" s="1206"/>
      <c r="I220" s="1206"/>
      <c r="J220" s="1206"/>
      <c r="K220" s="1206"/>
      <c r="L220" s="1206"/>
    </row>
    <row r="221" spans="1:12" ht="15.75" customHeight="1">
      <c r="A221" s="1207"/>
      <c r="B221" s="1208"/>
      <c r="C221" s="1208"/>
      <c r="D221" s="1208"/>
      <c r="E221" s="1208"/>
      <c r="F221" s="1208"/>
      <c r="G221" s="1208"/>
      <c r="H221" s="1208"/>
      <c r="I221" s="1208"/>
      <c r="J221" s="1208"/>
      <c r="K221" s="1208"/>
      <c r="L221" s="1208"/>
    </row>
    <row r="222" spans="1:12" ht="15.75" customHeight="1">
      <c r="A222" s="1205"/>
      <c r="B222" s="1206"/>
      <c r="C222" s="1206"/>
      <c r="D222" s="1206"/>
      <c r="E222" s="1206"/>
      <c r="F222" s="1206"/>
      <c r="G222" s="1206"/>
      <c r="H222" s="1206"/>
      <c r="I222" s="1206"/>
      <c r="J222" s="1206"/>
      <c r="K222" s="1206"/>
      <c r="L222" s="1206"/>
    </row>
    <row r="223" spans="1:12" ht="15.75" customHeight="1">
      <c r="A223" s="1207"/>
      <c r="B223" s="1208"/>
      <c r="C223" s="1208"/>
      <c r="D223" s="1208"/>
      <c r="E223" s="1208"/>
      <c r="F223" s="1208"/>
      <c r="G223" s="1208"/>
      <c r="H223" s="1208"/>
      <c r="I223" s="1208"/>
      <c r="J223" s="1208"/>
      <c r="K223" s="1208"/>
      <c r="L223" s="1208"/>
    </row>
    <row r="224" spans="1:12" ht="15.75" customHeight="1">
      <c r="A224" s="1205"/>
      <c r="B224" s="1206"/>
      <c r="C224" s="1206"/>
      <c r="D224" s="1206"/>
      <c r="E224" s="1206"/>
      <c r="F224" s="1206"/>
      <c r="G224" s="1206"/>
      <c r="H224" s="1206"/>
      <c r="I224" s="1206"/>
      <c r="J224" s="1206"/>
      <c r="K224" s="1206"/>
      <c r="L224" s="1206"/>
    </row>
    <row r="225" spans="1:12" ht="15.75" customHeight="1">
      <c r="A225" s="1207"/>
      <c r="B225" s="1208"/>
      <c r="C225" s="1208"/>
      <c r="D225" s="1208"/>
      <c r="E225" s="1208"/>
      <c r="F225" s="1208"/>
      <c r="G225" s="1208"/>
      <c r="H225" s="1208"/>
      <c r="I225" s="1208"/>
      <c r="J225" s="1208"/>
      <c r="K225" s="1208"/>
      <c r="L225" s="1208"/>
    </row>
    <row r="226" spans="1:12" ht="15.75" customHeight="1">
      <c r="A226" s="1205"/>
      <c r="B226" s="1206"/>
      <c r="C226" s="1206"/>
      <c r="D226" s="1206"/>
      <c r="E226" s="1206"/>
      <c r="F226" s="1206"/>
      <c r="G226" s="1206"/>
      <c r="H226" s="1206"/>
      <c r="I226" s="1206"/>
      <c r="J226" s="1206"/>
      <c r="K226" s="1206"/>
      <c r="L226" s="1206"/>
    </row>
    <row r="227" spans="1:12" ht="15.75" customHeight="1">
      <c r="A227" s="1207"/>
      <c r="B227" s="1208"/>
      <c r="C227" s="1208"/>
      <c r="D227" s="1208"/>
      <c r="E227" s="1208"/>
      <c r="F227" s="1208"/>
      <c r="G227" s="1208"/>
      <c r="H227" s="1208"/>
      <c r="I227" s="1208"/>
      <c r="J227" s="1208"/>
      <c r="K227" s="1208"/>
      <c r="L227" s="1208"/>
    </row>
    <row r="228" spans="1:12" ht="15.75" customHeight="1">
      <c r="A228" s="1205"/>
      <c r="B228" s="1206"/>
      <c r="C228" s="1206"/>
      <c r="D228" s="1206"/>
      <c r="E228" s="1206"/>
      <c r="F228" s="1206"/>
      <c r="G228" s="1206"/>
      <c r="H228" s="1206"/>
      <c r="I228" s="1206"/>
      <c r="J228" s="1206"/>
      <c r="K228" s="1206"/>
      <c r="L228" s="1206"/>
    </row>
    <row r="229" spans="1:12" ht="15.75" customHeight="1">
      <c r="A229" s="1207"/>
      <c r="B229" s="1208"/>
      <c r="C229" s="1208"/>
      <c r="D229" s="1208"/>
      <c r="E229" s="1208"/>
      <c r="F229" s="1208"/>
      <c r="G229" s="1208"/>
      <c r="H229" s="1208"/>
      <c r="I229" s="1208"/>
      <c r="J229" s="1208"/>
      <c r="K229" s="1208"/>
      <c r="L229" s="1208"/>
    </row>
    <row r="230" spans="1:12" ht="15.75" customHeight="1">
      <c r="A230" s="1205"/>
      <c r="B230" s="1206"/>
      <c r="C230" s="1206"/>
      <c r="D230" s="1206"/>
      <c r="E230" s="1206"/>
      <c r="F230" s="1206"/>
      <c r="G230" s="1206"/>
      <c r="H230" s="1206"/>
      <c r="I230" s="1206"/>
      <c r="J230" s="1206"/>
      <c r="K230" s="1206"/>
      <c r="L230" s="1206"/>
    </row>
    <row r="231" spans="1:12" ht="15.75" customHeight="1">
      <c r="A231" s="1207"/>
      <c r="B231" s="1208"/>
      <c r="C231" s="1208"/>
      <c r="D231" s="1208"/>
      <c r="E231" s="1208"/>
      <c r="F231" s="1208"/>
      <c r="G231" s="1208"/>
      <c r="H231" s="1208"/>
      <c r="I231" s="1208"/>
      <c r="J231" s="1208"/>
      <c r="K231" s="1208"/>
      <c r="L231" s="1208"/>
    </row>
    <row r="232" spans="1:12" ht="15.75" customHeight="1">
      <c r="A232" s="1205"/>
      <c r="B232" s="1206"/>
      <c r="C232" s="1206"/>
      <c r="D232" s="1206"/>
      <c r="E232" s="1206"/>
      <c r="F232" s="1206"/>
      <c r="G232" s="1206"/>
      <c r="H232" s="1206"/>
      <c r="I232" s="1206"/>
      <c r="J232" s="1206"/>
      <c r="K232" s="1206"/>
      <c r="L232" s="1206"/>
    </row>
    <row r="233" spans="1:12" ht="15.75" customHeight="1">
      <c r="A233" s="1207"/>
      <c r="B233" s="1208"/>
      <c r="C233" s="1208"/>
      <c r="D233" s="1208"/>
      <c r="E233" s="1208"/>
      <c r="F233" s="1208"/>
      <c r="G233" s="1208"/>
      <c r="H233" s="1208"/>
      <c r="I233" s="1208"/>
      <c r="J233" s="1208"/>
      <c r="K233" s="1208"/>
      <c r="L233" s="1208"/>
    </row>
    <row r="234" spans="1:12" ht="15.75" customHeight="1">
      <c r="A234" s="1205"/>
      <c r="B234" s="1206"/>
      <c r="C234" s="1206"/>
      <c r="D234" s="1206"/>
      <c r="E234" s="1206"/>
      <c r="F234" s="1206"/>
      <c r="G234" s="1206"/>
      <c r="H234" s="1206"/>
      <c r="I234" s="1206"/>
      <c r="J234" s="1206"/>
      <c r="K234" s="1206"/>
      <c r="L234" s="1206"/>
    </row>
    <row r="235" spans="1:12" ht="15.75" customHeight="1">
      <c r="A235" s="1207"/>
      <c r="B235" s="1208"/>
      <c r="C235" s="1208"/>
      <c r="D235" s="1208"/>
      <c r="E235" s="1208"/>
      <c r="F235" s="1208"/>
      <c r="G235" s="1208"/>
      <c r="H235" s="1208"/>
      <c r="I235" s="1208"/>
      <c r="J235" s="1208"/>
      <c r="K235" s="1208"/>
      <c r="L235" s="1208"/>
    </row>
    <row r="236" spans="1:12" ht="15.75" customHeight="1">
      <c r="A236" s="1205"/>
      <c r="B236" s="1206"/>
      <c r="C236" s="1206"/>
      <c r="D236" s="1206"/>
      <c r="E236" s="1206"/>
      <c r="F236" s="1206"/>
      <c r="G236" s="1206"/>
      <c r="H236" s="1206"/>
      <c r="I236" s="1206"/>
      <c r="J236" s="1206"/>
      <c r="K236" s="1206"/>
      <c r="L236" s="1206"/>
    </row>
    <row r="237" spans="1:12" ht="15.75" customHeight="1">
      <c r="A237" s="1207"/>
      <c r="B237" s="1208"/>
      <c r="C237" s="1208"/>
      <c r="D237" s="1208"/>
      <c r="E237" s="1208"/>
      <c r="F237" s="1208"/>
      <c r="G237" s="1208"/>
      <c r="H237" s="1208"/>
      <c r="I237" s="1208"/>
      <c r="J237" s="1208"/>
      <c r="K237" s="1208"/>
      <c r="L237" s="1208"/>
    </row>
    <row r="238" spans="1:12" ht="15.75" customHeight="1">
      <c r="A238" s="1205"/>
      <c r="B238" s="1206"/>
      <c r="C238" s="1206"/>
      <c r="D238" s="1206"/>
      <c r="E238" s="1206"/>
      <c r="F238" s="1206"/>
      <c r="G238" s="1206"/>
      <c r="H238" s="1206"/>
      <c r="I238" s="1206"/>
      <c r="J238" s="1206"/>
      <c r="K238" s="1206"/>
      <c r="L238" s="1206"/>
    </row>
    <row r="239" spans="1:12" ht="15.75" customHeight="1">
      <c r="A239" s="1207"/>
      <c r="B239" s="1208"/>
      <c r="C239" s="1208"/>
      <c r="D239" s="1208"/>
      <c r="E239" s="1208"/>
      <c r="F239" s="1208"/>
      <c r="G239" s="1208"/>
      <c r="H239" s="1208"/>
      <c r="I239" s="1208"/>
      <c r="J239" s="1208"/>
      <c r="K239" s="1208"/>
      <c r="L239" s="1208"/>
    </row>
    <row r="240" spans="1:12" ht="15.75" customHeight="1">
      <c r="A240" s="1205"/>
      <c r="B240" s="1206"/>
      <c r="C240" s="1206"/>
      <c r="D240" s="1206"/>
      <c r="E240" s="1206"/>
      <c r="F240" s="1206"/>
      <c r="G240" s="1206"/>
      <c r="H240" s="1206"/>
      <c r="I240" s="1206"/>
      <c r="J240" s="1206"/>
      <c r="K240" s="1206"/>
      <c r="L240" s="1206"/>
    </row>
    <row r="241" spans="1:12" ht="15.75" customHeight="1">
      <c r="A241" s="1207"/>
      <c r="B241" s="1208"/>
      <c r="C241" s="1208"/>
      <c r="D241" s="1208"/>
      <c r="E241" s="1208"/>
      <c r="F241" s="1208"/>
      <c r="G241" s="1208"/>
      <c r="H241" s="1208"/>
      <c r="I241" s="1208"/>
      <c r="J241" s="1208"/>
      <c r="K241" s="1208"/>
      <c r="L241" s="1208"/>
    </row>
    <row r="242" spans="1:12" ht="15.75" customHeight="1">
      <c r="A242" s="1205"/>
      <c r="B242" s="1206"/>
      <c r="C242" s="1206"/>
      <c r="D242" s="1206"/>
      <c r="E242" s="1206"/>
      <c r="F242" s="1206"/>
      <c r="G242" s="1206"/>
      <c r="H242" s="1206"/>
      <c r="I242" s="1206"/>
      <c r="J242" s="1206"/>
      <c r="K242" s="1206"/>
      <c r="L242" s="1206"/>
    </row>
    <row r="243" spans="1:12" ht="15.75" customHeight="1">
      <c r="A243" s="1207"/>
      <c r="B243" s="1208"/>
      <c r="C243" s="1208"/>
      <c r="D243" s="1208"/>
      <c r="E243" s="1208"/>
      <c r="F243" s="1208"/>
      <c r="G243" s="1208"/>
      <c r="H243" s="1208"/>
      <c r="I243" s="1208"/>
      <c r="J243" s="1208"/>
      <c r="K243" s="1208"/>
      <c r="L243" s="1208"/>
    </row>
    <row r="244" spans="1:12" ht="15.75" customHeight="1">
      <c r="A244" s="1205"/>
      <c r="B244" s="1206"/>
      <c r="C244" s="1206"/>
      <c r="D244" s="1206"/>
      <c r="E244" s="1206"/>
      <c r="F244" s="1206"/>
      <c r="G244" s="1206"/>
      <c r="H244" s="1206"/>
      <c r="I244" s="1206"/>
      <c r="J244" s="1206"/>
      <c r="K244" s="1206"/>
      <c r="L244" s="1206"/>
    </row>
    <row r="245" spans="1:12" ht="15.75" customHeight="1">
      <c r="A245" s="1207"/>
      <c r="B245" s="1208"/>
      <c r="C245" s="1208"/>
      <c r="D245" s="1208"/>
      <c r="E245" s="1208"/>
      <c r="F245" s="1208"/>
      <c r="G245" s="1208"/>
      <c r="H245" s="1208"/>
      <c r="I245" s="1208"/>
      <c r="J245" s="1208"/>
      <c r="K245" s="1208"/>
      <c r="L245" s="1208"/>
    </row>
    <row r="246" spans="1:12" ht="15.75" customHeight="1">
      <c r="A246" s="1205"/>
      <c r="B246" s="1206"/>
      <c r="C246" s="1206"/>
      <c r="D246" s="1206"/>
      <c r="E246" s="1206"/>
      <c r="F246" s="1206"/>
      <c r="G246" s="1206"/>
      <c r="H246" s="1206"/>
      <c r="I246" s="1206"/>
      <c r="J246" s="1206"/>
      <c r="K246" s="1206"/>
      <c r="L246" s="1206"/>
    </row>
    <row r="247" spans="1:12" ht="15.75" customHeight="1">
      <c r="A247" s="1207"/>
      <c r="B247" s="1208"/>
      <c r="C247" s="1208"/>
      <c r="D247" s="1208"/>
      <c r="E247" s="1208"/>
      <c r="F247" s="1208"/>
      <c r="G247" s="1208"/>
      <c r="H247" s="1208"/>
      <c r="I247" s="1208"/>
      <c r="J247" s="1208"/>
      <c r="K247" s="1208"/>
      <c r="L247" s="1208"/>
    </row>
    <row r="248" spans="1:12" ht="15.75" customHeight="1">
      <c r="A248" s="1205"/>
      <c r="B248" s="1206"/>
      <c r="C248" s="1206"/>
      <c r="D248" s="1206"/>
      <c r="E248" s="1206"/>
      <c r="F248" s="1206"/>
      <c r="G248" s="1206"/>
      <c r="H248" s="1206"/>
      <c r="I248" s="1206"/>
      <c r="J248" s="1206"/>
      <c r="K248" s="1206"/>
      <c r="L248" s="1206"/>
    </row>
    <row r="249" spans="1:12" ht="15.75" customHeight="1">
      <c r="A249" s="1207"/>
      <c r="B249" s="1208"/>
      <c r="C249" s="1208"/>
      <c r="D249" s="1208"/>
      <c r="E249" s="1208"/>
      <c r="F249" s="1208"/>
      <c r="G249" s="1208"/>
      <c r="H249" s="1208"/>
      <c r="I249" s="1208"/>
      <c r="J249" s="1208"/>
      <c r="K249" s="1208"/>
      <c r="L249" s="1208"/>
    </row>
    <row r="250" spans="1:12" ht="15.75" customHeight="1">
      <c r="A250" s="1205"/>
      <c r="B250" s="1206"/>
      <c r="C250" s="1206"/>
      <c r="D250" s="1206"/>
      <c r="E250" s="1206"/>
      <c r="F250" s="1206"/>
      <c r="G250" s="1206"/>
      <c r="H250" s="1206"/>
      <c r="I250" s="1206"/>
      <c r="J250" s="1206"/>
      <c r="K250" s="1206"/>
      <c r="L250" s="1206"/>
    </row>
    <row r="251" spans="1:12" ht="15.75" customHeight="1">
      <c r="A251" s="1207"/>
      <c r="B251" s="1208"/>
      <c r="C251" s="1208"/>
      <c r="D251" s="1208"/>
      <c r="E251" s="1208"/>
      <c r="F251" s="1208"/>
      <c r="G251" s="1208"/>
      <c r="H251" s="1208"/>
      <c r="I251" s="1208"/>
      <c r="J251" s="1208"/>
      <c r="K251" s="1208"/>
      <c r="L251" s="1208"/>
    </row>
    <row r="252" spans="1:12" ht="15.75" customHeight="1">
      <c r="A252" s="1205"/>
      <c r="B252" s="1206"/>
      <c r="C252" s="1206"/>
      <c r="D252" s="1206"/>
      <c r="E252" s="1206"/>
      <c r="F252" s="1206"/>
      <c r="G252" s="1206"/>
      <c r="H252" s="1206"/>
      <c r="I252" s="1206"/>
      <c r="J252" s="1206"/>
      <c r="K252" s="1206"/>
      <c r="L252" s="1206"/>
    </row>
    <row r="253" spans="1:12" ht="15.75" customHeight="1">
      <c r="A253" s="1207"/>
      <c r="B253" s="1208"/>
      <c r="C253" s="1208"/>
      <c r="D253" s="1208"/>
      <c r="E253" s="1208"/>
      <c r="F253" s="1208"/>
      <c r="G253" s="1208"/>
      <c r="H253" s="1208"/>
      <c r="I253" s="1208"/>
      <c r="J253" s="1208"/>
      <c r="K253" s="1208"/>
      <c r="L253" s="1208"/>
    </row>
    <row r="254" spans="1:12" ht="15.75" customHeight="1">
      <c r="A254" s="1205"/>
      <c r="B254" s="1206"/>
      <c r="C254" s="1206"/>
      <c r="D254" s="1206"/>
      <c r="E254" s="1206"/>
      <c r="F254" s="1206"/>
      <c r="G254" s="1206"/>
      <c r="H254" s="1206"/>
      <c r="I254" s="1206"/>
      <c r="J254" s="1206"/>
      <c r="K254" s="1206"/>
      <c r="L254" s="1206"/>
    </row>
    <row r="255" spans="1:12" ht="15.75" customHeight="1">
      <c r="A255" s="1207"/>
      <c r="B255" s="1208"/>
      <c r="C255" s="1208"/>
      <c r="D255" s="1208"/>
      <c r="E255" s="1208"/>
      <c r="F255" s="1208"/>
      <c r="G255" s="1208"/>
      <c r="H255" s="1208"/>
      <c r="I255" s="1208"/>
      <c r="J255" s="1208"/>
      <c r="K255" s="1208"/>
      <c r="L255" s="1208"/>
    </row>
    <row r="256" spans="1:12" ht="15.75" customHeight="1">
      <c r="A256" s="1205"/>
      <c r="B256" s="1206"/>
      <c r="C256" s="1206"/>
      <c r="D256" s="1206"/>
      <c r="E256" s="1206"/>
      <c r="F256" s="1206"/>
      <c r="G256" s="1206"/>
      <c r="H256" s="1206"/>
      <c r="I256" s="1206"/>
      <c r="J256" s="1206"/>
      <c r="K256" s="1206"/>
      <c r="L256" s="1206"/>
    </row>
    <row r="257" spans="1:12" ht="15.75" customHeight="1">
      <c r="A257" s="1207"/>
      <c r="B257" s="1208"/>
      <c r="C257" s="1208"/>
      <c r="D257" s="1208"/>
      <c r="E257" s="1208"/>
      <c r="F257" s="1208"/>
      <c r="G257" s="1208"/>
      <c r="H257" s="1208"/>
      <c r="I257" s="1208"/>
      <c r="J257" s="1208"/>
      <c r="K257" s="1208"/>
      <c r="L257" s="1208"/>
    </row>
    <row r="258" spans="1:12" ht="15.75" customHeight="1">
      <c r="A258" s="1205"/>
      <c r="B258" s="1206"/>
      <c r="C258" s="1206"/>
      <c r="D258" s="1206"/>
      <c r="E258" s="1206"/>
      <c r="F258" s="1206"/>
      <c r="G258" s="1206"/>
      <c r="H258" s="1206"/>
      <c r="I258" s="1206"/>
      <c r="J258" s="1206"/>
      <c r="K258" s="1206"/>
      <c r="L258" s="1206"/>
    </row>
    <row r="259" spans="1:12" ht="15.75" customHeight="1">
      <c r="A259" s="1207"/>
      <c r="B259" s="1208"/>
      <c r="C259" s="1208"/>
      <c r="D259" s="1208"/>
      <c r="E259" s="1208"/>
      <c r="F259" s="1208"/>
      <c r="G259" s="1208"/>
      <c r="H259" s="1208"/>
      <c r="I259" s="1208"/>
      <c r="J259" s="1208"/>
      <c r="K259" s="1208"/>
      <c r="L259" s="1208"/>
    </row>
    <row r="260" spans="1:12" ht="15.75" customHeight="1">
      <c r="A260" s="1205"/>
      <c r="B260" s="1206"/>
      <c r="C260" s="1206"/>
      <c r="D260" s="1206"/>
      <c r="E260" s="1206"/>
      <c r="F260" s="1206"/>
      <c r="G260" s="1206"/>
      <c r="H260" s="1206"/>
      <c r="I260" s="1206"/>
      <c r="J260" s="1206"/>
      <c r="K260" s="1206"/>
      <c r="L260" s="1206"/>
    </row>
    <row r="261" spans="1:12" ht="15.75" customHeight="1">
      <c r="A261" s="1207"/>
      <c r="B261" s="1208"/>
      <c r="C261" s="1208"/>
      <c r="D261" s="1208"/>
      <c r="E261" s="1208"/>
      <c r="F261" s="1208"/>
      <c r="G261" s="1208"/>
      <c r="H261" s="1208"/>
      <c r="I261" s="1208"/>
      <c r="J261" s="1208"/>
      <c r="K261" s="1208"/>
      <c r="L261" s="1208"/>
    </row>
    <row r="262" spans="1:12" ht="15.75" customHeight="1">
      <c r="A262" s="1205"/>
      <c r="B262" s="1206"/>
      <c r="C262" s="1206"/>
      <c r="D262" s="1206"/>
      <c r="E262" s="1206"/>
      <c r="F262" s="1206"/>
      <c r="G262" s="1206"/>
      <c r="H262" s="1206"/>
      <c r="I262" s="1206"/>
      <c r="J262" s="1206"/>
      <c r="K262" s="1206"/>
      <c r="L262" s="1206"/>
    </row>
    <row r="263" spans="1:12" ht="15.75" customHeight="1">
      <c r="A263" s="1207"/>
      <c r="B263" s="1208"/>
      <c r="C263" s="1208"/>
      <c r="D263" s="1208"/>
      <c r="E263" s="1208"/>
      <c r="F263" s="1208"/>
      <c r="G263" s="1208"/>
      <c r="H263" s="1208"/>
      <c r="I263" s="1208"/>
      <c r="J263" s="1208"/>
      <c r="K263" s="1208"/>
      <c r="L263" s="1208"/>
    </row>
    <row r="264" spans="1:12" ht="15.75" customHeight="1">
      <c r="A264" s="1205"/>
      <c r="B264" s="1206"/>
      <c r="C264" s="1206"/>
      <c r="D264" s="1206"/>
      <c r="E264" s="1206"/>
      <c r="F264" s="1206"/>
      <c r="G264" s="1206"/>
      <c r="H264" s="1206"/>
      <c r="I264" s="1206"/>
      <c r="J264" s="1206"/>
      <c r="K264" s="1206"/>
      <c r="L264" s="1206"/>
    </row>
    <row r="265" spans="1:12" ht="15.75" customHeight="1">
      <c r="A265" s="1207"/>
      <c r="B265" s="1208"/>
      <c r="C265" s="1208"/>
      <c r="D265" s="1208"/>
      <c r="E265" s="1208"/>
      <c r="F265" s="1208"/>
      <c r="G265" s="1208"/>
      <c r="H265" s="1208"/>
      <c r="I265" s="1208"/>
      <c r="J265" s="1208"/>
      <c r="K265" s="1208"/>
      <c r="L265" s="1208"/>
    </row>
    <row r="266" spans="1:12" ht="15.75" customHeight="1">
      <c r="A266" s="1205"/>
      <c r="B266" s="1206"/>
      <c r="C266" s="1206"/>
      <c r="D266" s="1206"/>
      <c r="E266" s="1206"/>
      <c r="F266" s="1206"/>
      <c r="G266" s="1206"/>
      <c r="H266" s="1206"/>
      <c r="I266" s="1206"/>
      <c r="J266" s="1206"/>
      <c r="K266" s="1206"/>
      <c r="L266" s="1206"/>
    </row>
    <row r="267" spans="1:12" ht="15.75" customHeight="1">
      <c r="A267" s="1207"/>
      <c r="B267" s="1208"/>
      <c r="C267" s="1208"/>
      <c r="D267" s="1208"/>
      <c r="E267" s="1208"/>
      <c r="F267" s="1208"/>
      <c r="G267" s="1208"/>
      <c r="H267" s="1208"/>
      <c r="I267" s="1208"/>
      <c r="J267" s="1208"/>
      <c r="K267" s="1208"/>
      <c r="L267" s="1208"/>
    </row>
    <row r="268" spans="1:12" ht="15.75" customHeight="1">
      <c r="A268" s="1205"/>
      <c r="B268" s="1206"/>
      <c r="C268" s="1206"/>
      <c r="D268" s="1206"/>
      <c r="E268" s="1206"/>
      <c r="F268" s="1206"/>
      <c r="G268" s="1206"/>
      <c r="H268" s="1206"/>
      <c r="I268" s="1206"/>
      <c r="J268" s="1206"/>
      <c r="K268" s="1206"/>
      <c r="L268" s="1206"/>
    </row>
    <row r="269" spans="1:12" ht="15.75" customHeight="1">
      <c r="A269" s="1207"/>
      <c r="B269" s="1208"/>
      <c r="C269" s="1208"/>
      <c r="D269" s="1208"/>
      <c r="E269" s="1208"/>
      <c r="F269" s="1208"/>
      <c r="G269" s="1208"/>
      <c r="H269" s="1208"/>
      <c r="I269" s="1208"/>
      <c r="J269" s="1208"/>
      <c r="K269" s="1208"/>
      <c r="L269" s="1208"/>
    </row>
    <row r="270" spans="1:12" ht="15.75" customHeight="1">
      <c r="A270" s="1205"/>
      <c r="B270" s="1206"/>
      <c r="C270" s="1206"/>
      <c r="D270" s="1206"/>
      <c r="E270" s="1206"/>
      <c r="F270" s="1206"/>
      <c r="G270" s="1206"/>
      <c r="H270" s="1206"/>
      <c r="I270" s="1206"/>
      <c r="J270" s="1206"/>
      <c r="K270" s="1206"/>
      <c r="L270" s="1206"/>
    </row>
    <row r="271" spans="1:12" ht="15.75" customHeight="1">
      <c r="A271" s="1207"/>
      <c r="B271" s="1208"/>
      <c r="C271" s="1208"/>
      <c r="D271" s="1208"/>
      <c r="E271" s="1208"/>
      <c r="F271" s="1208"/>
      <c r="G271" s="1208"/>
      <c r="H271" s="1208"/>
      <c r="I271" s="1208"/>
      <c r="J271" s="1208"/>
      <c r="K271" s="1208"/>
      <c r="L271" s="1208"/>
    </row>
    <row r="272" spans="1:12" ht="15.75" customHeight="1">
      <c r="A272" s="1205"/>
      <c r="B272" s="1206"/>
      <c r="C272" s="1206"/>
      <c r="D272" s="1206"/>
      <c r="E272" s="1206"/>
      <c r="F272" s="1206"/>
      <c r="G272" s="1206"/>
      <c r="H272" s="1206"/>
      <c r="I272" s="1206"/>
      <c r="J272" s="1206"/>
      <c r="K272" s="1206"/>
      <c r="L272" s="1206"/>
    </row>
    <row r="273" spans="1:12" ht="15.75" customHeight="1">
      <c r="A273" s="1207"/>
      <c r="B273" s="1208"/>
      <c r="C273" s="1208"/>
      <c r="D273" s="1208"/>
      <c r="E273" s="1208"/>
      <c r="F273" s="1208"/>
      <c r="G273" s="1208"/>
      <c r="H273" s="1208"/>
      <c r="I273" s="1208"/>
      <c r="J273" s="1208"/>
      <c r="K273" s="1208"/>
      <c r="L273" s="1208"/>
    </row>
    <row r="274" spans="1:12" ht="15.75" customHeight="1">
      <c r="A274" s="1205"/>
      <c r="B274" s="1206"/>
      <c r="C274" s="1206"/>
      <c r="D274" s="1206"/>
      <c r="E274" s="1206"/>
      <c r="F274" s="1206"/>
      <c r="G274" s="1206"/>
      <c r="H274" s="1206"/>
      <c r="I274" s="1206"/>
      <c r="J274" s="1206"/>
      <c r="K274" s="1206"/>
      <c r="L274" s="1206"/>
    </row>
    <row r="275" spans="1:12" ht="15.75" customHeight="1">
      <c r="A275" s="1207"/>
      <c r="B275" s="1208"/>
      <c r="C275" s="1208"/>
      <c r="D275" s="1208"/>
      <c r="E275" s="1208"/>
      <c r="F275" s="1208"/>
      <c r="G275" s="1208"/>
      <c r="H275" s="1208"/>
      <c r="I275" s="1208"/>
      <c r="J275" s="1208"/>
      <c r="K275" s="1208"/>
      <c r="L275" s="1208"/>
    </row>
    <row r="276" spans="1:12" ht="15.75" customHeight="1">
      <c r="A276" s="1205"/>
      <c r="B276" s="1206"/>
      <c r="C276" s="1206"/>
      <c r="D276" s="1206"/>
      <c r="E276" s="1206"/>
      <c r="F276" s="1206"/>
      <c r="G276" s="1206"/>
      <c r="H276" s="1206"/>
      <c r="I276" s="1206"/>
      <c r="J276" s="1206"/>
      <c r="K276" s="1206"/>
      <c r="L276" s="1206"/>
    </row>
    <row r="277" spans="1:12" ht="15.75" customHeight="1">
      <c r="A277" s="1207"/>
      <c r="B277" s="1208"/>
      <c r="C277" s="1208"/>
      <c r="D277" s="1208"/>
      <c r="E277" s="1208"/>
      <c r="F277" s="1208"/>
      <c r="G277" s="1208"/>
      <c r="H277" s="1208"/>
      <c r="I277" s="1208"/>
      <c r="J277" s="1208"/>
      <c r="K277" s="1208"/>
      <c r="L277" s="1208"/>
    </row>
    <row r="278" spans="1:12" ht="15.75" customHeight="1">
      <c r="A278" s="1205"/>
      <c r="B278" s="1206"/>
      <c r="C278" s="1206"/>
      <c r="D278" s="1206"/>
      <c r="E278" s="1206"/>
      <c r="F278" s="1206"/>
      <c r="G278" s="1206"/>
      <c r="H278" s="1206"/>
      <c r="I278" s="1206"/>
      <c r="J278" s="1206"/>
      <c r="K278" s="1206"/>
      <c r="L278" s="1206"/>
    </row>
    <row r="279" spans="1:12" ht="15.75" customHeight="1">
      <c r="A279" s="1207"/>
      <c r="B279" s="1208"/>
      <c r="C279" s="1208"/>
      <c r="D279" s="1208"/>
      <c r="E279" s="1208"/>
      <c r="F279" s="1208"/>
      <c r="G279" s="1208"/>
      <c r="H279" s="1208"/>
      <c r="I279" s="1208"/>
      <c r="J279" s="1208"/>
      <c r="K279" s="1208"/>
      <c r="L279" s="1208"/>
    </row>
    <row r="280" spans="1:12" ht="15.75" customHeight="1">
      <c r="A280" s="1205"/>
      <c r="B280" s="1206"/>
      <c r="C280" s="1206"/>
      <c r="D280" s="1206"/>
      <c r="E280" s="1206"/>
      <c r="F280" s="1206"/>
      <c r="G280" s="1206"/>
      <c r="H280" s="1206"/>
      <c r="I280" s="1206"/>
      <c r="J280" s="1206"/>
      <c r="K280" s="1206"/>
      <c r="L280" s="1206"/>
    </row>
    <row r="281" spans="1:12" ht="15.75" customHeight="1">
      <c r="A281" s="1207"/>
      <c r="B281" s="1208"/>
      <c r="C281" s="1208"/>
      <c r="D281" s="1208"/>
      <c r="E281" s="1208"/>
      <c r="F281" s="1208"/>
      <c r="G281" s="1208"/>
      <c r="H281" s="1208"/>
      <c r="I281" s="1208"/>
      <c r="J281" s="1208"/>
      <c r="K281" s="1208"/>
      <c r="L281" s="1208"/>
    </row>
    <row r="282" spans="1:12" ht="15.75" customHeight="1">
      <c r="A282" s="1205"/>
      <c r="B282" s="1206"/>
      <c r="C282" s="1206"/>
      <c r="D282" s="1206"/>
      <c r="E282" s="1206"/>
      <c r="F282" s="1206"/>
      <c r="G282" s="1206"/>
      <c r="H282" s="1206"/>
      <c r="I282" s="1206"/>
      <c r="J282" s="1206"/>
      <c r="K282" s="1206"/>
      <c r="L282" s="1206"/>
    </row>
    <row r="283" spans="1:12" ht="15.75" customHeight="1">
      <c r="A283" s="1207"/>
      <c r="B283" s="1208"/>
      <c r="C283" s="1208"/>
      <c r="D283" s="1208"/>
      <c r="E283" s="1208"/>
      <c r="F283" s="1208"/>
      <c r="G283" s="1208"/>
      <c r="H283" s="1208"/>
      <c r="I283" s="1208"/>
      <c r="J283" s="1208"/>
      <c r="K283" s="1208"/>
      <c r="L283" s="1208"/>
    </row>
    <row r="284" spans="1:12" ht="15.75" customHeight="1">
      <c r="A284" s="1205"/>
      <c r="B284" s="1206"/>
      <c r="C284" s="1206"/>
      <c r="D284" s="1206"/>
      <c r="E284" s="1206"/>
      <c r="F284" s="1206"/>
      <c r="G284" s="1206"/>
      <c r="H284" s="1206"/>
      <c r="I284" s="1206"/>
      <c r="J284" s="1206"/>
      <c r="K284" s="1206"/>
      <c r="L284" s="1206"/>
    </row>
    <row r="285" spans="1:12" ht="15.75" customHeight="1">
      <c r="A285" s="1207"/>
      <c r="B285" s="1208"/>
      <c r="C285" s="1208"/>
      <c r="D285" s="1208"/>
      <c r="E285" s="1208"/>
      <c r="F285" s="1208"/>
      <c r="G285" s="1208"/>
      <c r="H285" s="1208"/>
      <c r="I285" s="1208"/>
      <c r="J285" s="1208"/>
      <c r="K285" s="1208"/>
      <c r="L285" s="1208"/>
    </row>
    <row r="286" spans="1:12" ht="15.75" customHeight="1">
      <c r="A286" s="1205"/>
      <c r="B286" s="1206"/>
      <c r="C286" s="1206"/>
      <c r="D286" s="1206"/>
      <c r="E286" s="1206"/>
      <c r="F286" s="1206"/>
      <c r="G286" s="1206"/>
      <c r="H286" s="1206"/>
      <c r="I286" s="1206"/>
      <c r="J286" s="1206"/>
      <c r="K286" s="1206"/>
      <c r="L286" s="1206"/>
    </row>
    <row r="287" spans="1:12" ht="15.75" customHeight="1"/>
    <row r="288" spans="1:12"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L2"/>
  </mergeCells>
  <hyperlinks>
    <hyperlink ref="A73" r:id="rId1" xr:uid="{00000000-0004-0000-1B00-000000000000}"/>
  </hyperlinks>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Front Page</vt:lpstr>
      <vt:lpstr>Chat</vt:lpstr>
      <vt:lpstr>match</vt:lpstr>
      <vt:lpstr>A vs B</vt:lpstr>
      <vt:lpstr>Post-Interview Correspondence</vt:lpstr>
      <vt:lpstr>Rank Tally</vt:lpstr>
      <vt:lpstr>Rank List</vt:lpstr>
      <vt:lpstr>MS4 impressions</vt:lpstr>
      <vt:lpstr>Intv-Impressions (-'17)</vt:lpstr>
      <vt:lpstr>Intv Tally</vt:lpstr>
      <vt:lpstr>Intv Drop</vt:lpstr>
      <vt:lpstr>Intv Swap</vt:lpstr>
      <vt:lpstr>Waitlist Movement</vt:lpstr>
      <vt:lpstr>Rejections</vt:lpstr>
      <vt:lpstr>Virtual Structure &amp; Prog Deets</vt:lpstr>
      <vt:lpstr>Applicant Stats</vt:lpstr>
      <vt:lpstr>LOIs</vt:lpstr>
      <vt:lpstr>Useful Links</vt:lpstr>
      <vt:lpstr>Current Intv Q's</vt:lpstr>
      <vt:lpstr>Program Information (and requir</vt:lpstr>
      <vt:lpstr>IMG</vt:lpstr>
      <vt:lpstr>Questions for Programs</vt:lpstr>
      <vt:lpstr>Interview Dates</vt:lpstr>
      <vt:lpstr>Praise &amp; shame</vt:lpstr>
      <vt:lpstr>What the Hospitals Look Like</vt:lpstr>
      <vt:lpstr>Doximity and Research Rankings</vt:lpstr>
      <vt:lpstr>Cities</vt:lpstr>
      <vt:lpstr>2019 IV 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2021-04-20T13:02:12Z</dcterms:modified>
</cp:coreProperties>
</file>